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3.xml" ContentType="application/vnd.openxmlformats-officedocument.spreadsheetml.pivotTable+xml"/>
  <Override PartName="/xl/tables/table13.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4.xml" ContentType="application/vnd.openxmlformats-officedocument.spreadsheetml.table+xml"/>
  <Override PartName="/xl/pivotTables/pivotTable6.xml" ContentType="application/vnd.openxmlformats-officedocument.spreadsheetml.pivotTable+xml"/>
  <Override PartName="/xl/tables/table15.xml" ContentType="application/vnd.openxmlformats-officedocument.spreadsheetml.table+xml"/>
  <Override PartName="/xl/pivotTables/pivotTable7.xml" ContentType="application/vnd.openxmlformats-officedocument.spreadsheetml.pivot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pivotTables/pivotTable8.xml" ContentType="application/vnd.openxmlformats-officedocument.spreadsheetml.pivotTable+xml"/>
  <Override PartName="/xl/drawings/drawing3.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tables/table21.xml" ContentType="application/vnd.openxmlformats-officedocument.spreadsheetml.table+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tables/table22.xml" ContentType="application/vnd.openxmlformats-officedocument.spreadsheetml.table+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tables/table23.xml" ContentType="application/vnd.openxmlformats-officedocument.spreadsheetml.table+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tables/table24.xml" ContentType="application/vnd.openxmlformats-officedocument.spreadsheetml.table+xml"/>
  <Override PartName="/xl/tables/table25.xml" ContentType="application/vnd.openxmlformats-officedocument.spreadsheetml.table+xml"/>
  <Override PartName="/xl/drawings/drawing7.xml" ContentType="application/vnd.openxmlformats-officedocument.drawing+xml"/>
  <Override PartName="/xl/tables/table26.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7.xml" ContentType="application/vnd.openxmlformats-officedocument.spreadsheetml.table+xml"/>
  <Override PartName="/xl/queryTables/queryTable1.xml" ContentType="application/vnd.openxmlformats-officedocument.spreadsheetml.queryTable+xml"/>
  <Override PartName="/xl/tables/table2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rahul\OneDrive\Documents\"/>
    </mc:Choice>
  </mc:AlternateContent>
  <xr:revisionPtr revIDLastSave="0" documentId="13_ncr:1_{2A0ED8FA-6580-4107-A4A2-636B43B0B793}" xr6:coauthVersionLast="47" xr6:coauthVersionMax="47" xr10:uidLastSave="{00000000-0000-0000-0000-000000000000}"/>
  <bookViews>
    <workbookView xWindow="-108" yWindow="-108" windowWidth="23256" windowHeight="12456" tabRatio="824" firstSheet="3" activeTab="7" xr2:uid="{00000000-000D-0000-FFFF-FFFF00000000}"/>
  </bookViews>
  <sheets>
    <sheet name="Customer" sheetId="1" r:id="rId1"/>
    <sheet name="Employee_Details" sheetId="2" r:id="rId2"/>
    <sheet name="employee_manages_shipment" sheetId="3" r:id="rId3"/>
    <sheet name="Payment_Details" sheetId="5" r:id="rId4"/>
    <sheet name="Membership" sheetId="4" r:id="rId5"/>
    <sheet name="Status" sheetId="7" r:id="rId6"/>
    <sheet name="Shipment_Details" sheetId="6" r:id="rId7"/>
    <sheet name="Dashboard" sheetId="42" r:id="rId8"/>
    <sheet name="Q2" sheetId="12" r:id="rId9"/>
    <sheet name="Q3" sheetId="8" r:id="rId10"/>
    <sheet name="Q4" sheetId="9" r:id="rId11"/>
    <sheet name="Q5" sheetId="11" r:id="rId12"/>
    <sheet name="Q6" sheetId="13" r:id="rId13"/>
    <sheet name="Q7" sheetId="14" r:id="rId14"/>
    <sheet name="Q8" sheetId="15" r:id="rId15"/>
    <sheet name="Q9" sheetId="16" r:id="rId16"/>
    <sheet name="Q10" sheetId="18" r:id="rId17"/>
    <sheet name="Q11" sheetId="19" r:id="rId18"/>
    <sheet name="Q12" sheetId="21" r:id="rId19"/>
    <sheet name="Q13" sheetId="23" r:id="rId20"/>
    <sheet name="Q14" sheetId="24" r:id="rId21"/>
    <sheet name="Q15" sheetId="25" r:id="rId22"/>
    <sheet name="Q16" sheetId="26" r:id="rId23"/>
    <sheet name="Q17" sheetId="28" r:id="rId24"/>
    <sheet name="Q18" sheetId="27" r:id="rId25"/>
    <sheet name="Q19" sheetId="30" r:id="rId26"/>
    <sheet name="Q20" sheetId="32" r:id="rId27"/>
    <sheet name="Q21" sheetId="38" r:id="rId28"/>
    <sheet name="Forcasting" sheetId="37" r:id="rId29"/>
    <sheet name="Q22" sheetId="40" r:id="rId30"/>
    <sheet name="Summary Data" sheetId="43" r:id="rId31"/>
  </sheets>
  <definedNames>
    <definedName name="_xlnm._FilterDatabase" localSheetId="0" hidden="1">Customer!$A$1:$I$1</definedName>
    <definedName name="_xlnm._FilterDatabase" localSheetId="2" hidden="1">employee_manages_shipment!$A$1:$C$168</definedName>
    <definedName name="_xlnm._FilterDatabase" localSheetId="4" hidden="1">Membership!$A$1:$C$1</definedName>
    <definedName name="_xlnm._FilterDatabase" localSheetId="3" hidden="1">Payment_Details!$A$1:$G$201</definedName>
    <definedName name="_xlnm._FilterDatabase" localSheetId="16" hidden="1">'Q10'!$A$1:$I$1</definedName>
    <definedName name="_xlnm._FilterDatabase" localSheetId="17" hidden="1">'Q11'!$A$1:$C$168</definedName>
    <definedName name="_xlnm._FilterDatabase" localSheetId="18" hidden="1">'Q12'!$A$4:$I$4</definedName>
    <definedName name="_xlnm._FilterDatabase" localSheetId="23" hidden="1">'Q17'!$A$1:$G$201</definedName>
    <definedName name="_xlnm._FilterDatabase" localSheetId="8" hidden="1">'Q2'!$A$1:$I$1</definedName>
    <definedName name="_xlnm._FilterDatabase" localSheetId="26" hidden="1">'Q20'!$A$1:$I$1</definedName>
    <definedName name="_xlnm._FilterDatabase" localSheetId="29" hidden="1">'Q22'!$A$1:$C$1</definedName>
    <definedName name="_xlnm._FilterDatabase" localSheetId="10" hidden="1">'Q4'!$A$1:$I$1</definedName>
    <definedName name="_xlnm._FilterDatabase" localSheetId="11" hidden="1">'Q5'!$A$1:$G$201</definedName>
    <definedName name="_xlnm._FilterDatabase" localSheetId="13" hidden="1">'Q7'!$A$2:$C$2</definedName>
    <definedName name="_xlnm._FilterDatabase" localSheetId="15" hidden="1">'Q9'!$D$1:$D$201</definedName>
    <definedName name="_xlnm._FilterDatabase" localSheetId="6" hidden="1">Shipment_Details!$A$1:$I$1</definedName>
    <definedName name="_xlnm._FilterDatabase" localSheetId="5" hidden="1">Status!$A$1:$D$201</definedName>
    <definedName name="ExternalData_1" localSheetId="28" hidden="1">Forcasting!$A$1:$G$102</definedName>
    <definedName name="Slicer_Employee_Designation">#N/A</definedName>
    <definedName name="Slicer_Payment_Mode">#N/A</definedName>
    <definedName name="Slicer_SH_Charges">#N/A</definedName>
    <definedName name="Slicer_SH_CONTENT">#N/A</definedName>
    <definedName name="Slicer_SH_ID">#N/A</definedName>
  </definedNames>
  <calcPr calcId="191029"/>
  <pivotCaches>
    <pivotCache cacheId="0" r:id="rId32"/>
    <pivotCache cacheId="1" r:id="rId33"/>
    <pivotCache cacheId="2" r:id="rId34"/>
    <pivotCache cacheId="3" r:id="rId35"/>
    <pivotCache cacheId="4" r:id="rId36"/>
    <pivotCache cacheId="5" r:id="rId37"/>
    <pivotCache cacheId="6" r:id="rId38"/>
    <pivotCache cacheId="7" r:id="rId39"/>
    <pivotCache cacheId="8" r:id="rId40"/>
    <pivotCache cacheId="9" r:id="rId41"/>
    <pivotCache cacheId="10" r:id="rId42"/>
    <pivotCache cacheId="11" r:id="rId43"/>
  </pivotCaches>
  <extLst>
    <ext xmlns:x14="http://schemas.microsoft.com/office/spreadsheetml/2009/9/main" uri="{BBE1A952-AA13-448e-AADC-164F8A28A991}">
      <x14:slicerCaches>
        <x14:slicerCache r:id="rId44"/>
        <x14:slicerCache r:id="rId45"/>
        <x14:slicerCache r:id="rId46"/>
        <x14:slicerCache r:id="rId47"/>
        <x14:slicerCache r:id="rId4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9" l="1"/>
  <c r="B3" i="26"/>
  <c r="H201" i="40"/>
  <c r="G201" i="40"/>
  <c r="H200" i="40"/>
  <c r="G200" i="40"/>
  <c r="H199" i="40"/>
  <c r="G199" i="40"/>
  <c r="H198" i="40"/>
  <c r="G198" i="40"/>
  <c r="H197" i="40"/>
  <c r="G197" i="40"/>
  <c r="H196" i="40"/>
  <c r="G196" i="40"/>
  <c r="H195" i="40"/>
  <c r="G195" i="40"/>
  <c r="H194" i="40"/>
  <c r="G194" i="40"/>
  <c r="H193" i="40"/>
  <c r="G193" i="40"/>
  <c r="H192" i="40"/>
  <c r="G192" i="40"/>
  <c r="H191" i="40"/>
  <c r="G191" i="40"/>
  <c r="H190" i="40"/>
  <c r="G190" i="40"/>
  <c r="H189" i="40"/>
  <c r="G189" i="40"/>
  <c r="H188" i="40"/>
  <c r="G188" i="40"/>
  <c r="H187" i="40"/>
  <c r="G187" i="40"/>
  <c r="H186" i="40"/>
  <c r="G186" i="40"/>
  <c r="H185" i="40"/>
  <c r="G185" i="40"/>
  <c r="H184" i="40"/>
  <c r="G184" i="40"/>
  <c r="H183" i="40"/>
  <c r="G183" i="40"/>
  <c r="H182" i="40"/>
  <c r="G182" i="40"/>
  <c r="H181" i="40"/>
  <c r="G181" i="40"/>
  <c r="H180" i="40"/>
  <c r="G180" i="40"/>
  <c r="H179" i="40"/>
  <c r="G179" i="40"/>
  <c r="H178" i="40"/>
  <c r="G178" i="40"/>
  <c r="H177" i="40"/>
  <c r="G177" i="40"/>
  <c r="H176" i="40"/>
  <c r="G176" i="40"/>
  <c r="H175" i="40"/>
  <c r="G175" i="40"/>
  <c r="H174" i="40"/>
  <c r="G174" i="40"/>
  <c r="H173" i="40"/>
  <c r="G173" i="40"/>
  <c r="H172" i="40"/>
  <c r="G172" i="40"/>
  <c r="H171" i="40"/>
  <c r="G171" i="40"/>
  <c r="H170" i="40"/>
  <c r="G170" i="40"/>
  <c r="H169" i="40"/>
  <c r="G169" i="40"/>
  <c r="H168" i="40"/>
  <c r="G168" i="40"/>
  <c r="H167" i="40"/>
  <c r="G167" i="40"/>
  <c r="H166" i="40"/>
  <c r="G166" i="40"/>
  <c r="H165" i="40"/>
  <c r="G165" i="40"/>
  <c r="H164" i="40"/>
  <c r="G164" i="40"/>
  <c r="H163" i="40"/>
  <c r="G163" i="40"/>
  <c r="H162" i="40"/>
  <c r="G162" i="40"/>
  <c r="H161" i="40"/>
  <c r="G161" i="40"/>
  <c r="H160" i="40"/>
  <c r="G160" i="40"/>
  <c r="H159" i="40"/>
  <c r="G159" i="40"/>
  <c r="H158" i="40"/>
  <c r="G158" i="40"/>
  <c r="H157" i="40"/>
  <c r="G157" i="40"/>
  <c r="H156" i="40"/>
  <c r="G156" i="40"/>
  <c r="H155" i="40"/>
  <c r="G155" i="40"/>
  <c r="H154" i="40"/>
  <c r="G154" i="40"/>
  <c r="H153" i="40"/>
  <c r="G153" i="40"/>
  <c r="H152" i="40"/>
  <c r="G152" i="40"/>
  <c r="H151" i="40"/>
  <c r="G151" i="40"/>
  <c r="H150" i="40"/>
  <c r="G150" i="40"/>
  <c r="H149" i="40"/>
  <c r="G149" i="40"/>
  <c r="H148" i="40"/>
  <c r="G148" i="40"/>
  <c r="H147" i="40"/>
  <c r="G147" i="40"/>
  <c r="H146" i="40"/>
  <c r="G146" i="40"/>
  <c r="H145" i="40"/>
  <c r="G145" i="40"/>
  <c r="H144" i="40"/>
  <c r="G144" i="40"/>
  <c r="H143" i="40"/>
  <c r="G143" i="40"/>
  <c r="H142" i="40"/>
  <c r="G142" i="40"/>
  <c r="H141" i="40"/>
  <c r="G141" i="40"/>
  <c r="H140" i="40"/>
  <c r="G140" i="40"/>
  <c r="H139" i="40"/>
  <c r="G139" i="40"/>
  <c r="H138" i="40"/>
  <c r="G138" i="40"/>
  <c r="H137" i="40"/>
  <c r="G137" i="40"/>
  <c r="H136" i="40"/>
  <c r="G136" i="40"/>
  <c r="H135" i="40"/>
  <c r="G135" i="40"/>
  <c r="H134" i="40"/>
  <c r="G134" i="40"/>
  <c r="H133" i="40"/>
  <c r="G133" i="40"/>
  <c r="H132" i="40"/>
  <c r="G132" i="40"/>
  <c r="H131" i="40"/>
  <c r="G131" i="40"/>
  <c r="H130" i="40"/>
  <c r="G130" i="40"/>
  <c r="H129" i="40"/>
  <c r="G129" i="40"/>
  <c r="H128" i="40"/>
  <c r="G128" i="40"/>
  <c r="H127" i="40"/>
  <c r="G127" i="40"/>
  <c r="H126" i="40"/>
  <c r="G126" i="40"/>
  <c r="H125" i="40"/>
  <c r="G125" i="40"/>
  <c r="H124" i="40"/>
  <c r="G124" i="40"/>
  <c r="H123" i="40"/>
  <c r="G123" i="40"/>
  <c r="H122" i="40"/>
  <c r="G122" i="40"/>
  <c r="H121" i="40"/>
  <c r="G121" i="40"/>
  <c r="H120" i="40"/>
  <c r="G120" i="40"/>
  <c r="H119" i="40"/>
  <c r="G119" i="40"/>
  <c r="H118" i="40"/>
  <c r="G118" i="40"/>
  <c r="H117" i="40"/>
  <c r="G117" i="40"/>
  <c r="H116" i="40"/>
  <c r="G116" i="40"/>
  <c r="H115" i="40"/>
  <c r="G115" i="40"/>
  <c r="H114" i="40"/>
  <c r="G114" i="40"/>
  <c r="H113" i="40"/>
  <c r="G113" i="40"/>
  <c r="H112" i="40"/>
  <c r="G112" i="40"/>
  <c r="H111" i="40"/>
  <c r="G111" i="40"/>
  <c r="H110" i="40"/>
  <c r="G110" i="40"/>
  <c r="H109" i="40"/>
  <c r="G109" i="40"/>
  <c r="H108" i="40"/>
  <c r="G108" i="40"/>
  <c r="H107" i="40"/>
  <c r="G107" i="40"/>
  <c r="H106" i="40"/>
  <c r="G106" i="40"/>
  <c r="H105" i="40"/>
  <c r="G105" i="40"/>
  <c r="H104" i="40"/>
  <c r="G104" i="40"/>
  <c r="H103" i="40"/>
  <c r="G103" i="40"/>
  <c r="H102" i="40"/>
  <c r="G102" i="40"/>
  <c r="H101" i="40"/>
  <c r="G101" i="40"/>
  <c r="H100" i="40"/>
  <c r="G100" i="40"/>
  <c r="H99" i="40"/>
  <c r="G99" i="40"/>
  <c r="H98" i="40"/>
  <c r="G98" i="40"/>
  <c r="H97" i="40"/>
  <c r="G97" i="40"/>
  <c r="H96" i="40"/>
  <c r="G96" i="40"/>
  <c r="H95" i="40"/>
  <c r="G95" i="40"/>
  <c r="H94" i="40"/>
  <c r="G94" i="40"/>
  <c r="H93" i="40"/>
  <c r="G93" i="40"/>
  <c r="H92" i="40"/>
  <c r="G92" i="40"/>
  <c r="H91" i="40"/>
  <c r="G91" i="40"/>
  <c r="H90" i="40"/>
  <c r="G90" i="40"/>
  <c r="H89" i="40"/>
  <c r="G89" i="40"/>
  <c r="H88" i="40"/>
  <c r="G88" i="40"/>
  <c r="H87" i="40"/>
  <c r="G87" i="40"/>
  <c r="H86" i="40"/>
  <c r="G86" i="40"/>
  <c r="H85" i="40"/>
  <c r="G85" i="40"/>
  <c r="H84" i="40"/>
  <c r="G84" i="40"/>
  <c r="H83" i="40"/>
  <c r="G83" i="40"/>
  <c r="H82" i="40"/>
  <c r="G82" i="40"/>
  <c r="H81" i="40"/>
  <c r="G81" i="40"/>
  <c r="H80" i="40"/>
  <c r="G80" i="40"/>
  <c r="H79" i="40"/>
  <c r="G79" i="40"/>
  <c r="H78" i="40"/>
  <c r="G78" i="40"/>
  <c r="H77" i="40"/>
  <c r="G77" i="40"/>
  <c r="H76" i="40"/>
  <c r="G76" i="40"/>
  <c r="H75" i="40"/>
  <c r="G75" i="40"/>
  <c r="H74" i="40"/>
  <c r="G74" i="40"/>
  <c r="H73" i="40"/>
  <c r="G73" i="40"/>
  <c r="H72" i="40"/>
  <c r="G72" i="40"/>
  <c r="H71" i="40"/>
  <c r="G71" i="40"/>
  <c r="H70" i="40"/>
  <c r="G70" i="40"/>
  <c r="H69" i="40"/>
  <c r="G69" i="40"/>
  <c r="H68" i="40"/>
  <c r="G68" i="40"/>
  <c r="H67" i="40"/>
  <c r="G67" i="40"/>
  <c r="H66" i="40"/>
  <c r="G66" i="40"/>
  <c r="H65" i="40"/>
  <c r="G65" i="40"/>
  <c r="H64" i="40"/>
  <c r="G64" i="40"/>
  <c r="H63" i="40"/>
  <c r="G63" i="40"/>
  <c r="H62" i="40"/>
  <c r="G62" i="40"/>
  <c r="H61" i="40"/>
  <c r="G61" i="40"/>
  <c r="H60" i="40"/>
  <c r="G60" i="40"/>
  <c r="H59" i="40"/>
  <c r="G59" i="40"/>
  <c r="H58" i="40"/>
  <c r="G58" i="40"/>
  <c r="H57" i="40"/>
  <c r="G57" i="40"/>
  <c r="H56" i="40"/>
  <c r="G56" i="40"/>
  <c r="H55" i="40"/>
  <c r="G55" i="40"/>
  <c r="H54" i="40"/>
  <c r="G54" i="40"/>
  <c r="H53" i="40"/>
  <c r="G53" i="40"/>
  <c r="H52" i="40"/>
  <c r="G52" i="40"/>
  <c r="H51" i="40"/>
  <c r="G51" i="40"/>
  <c r="H50" i="40"/>
  <c r="G50" i="40"/>
  <c r="H49" i="40"/>
  <c r="G49" i="40"/>
  <c r="H48" i="40"/>
  <c r="G48" i="40"/>
  <c r="H47" i="40"/>
  <c r="G47" i="40"/>
  <c r="H46" i="40"/>
  <c r="G46" i="40"/>
  <c r="H45" i="40"/>
  <c r="G45" i="40"/>
  <c r="H44" i="40"/>
  <c r="G44" i="40"/>
  <c r="H43" i="40"/>
  <c r="G43" i="40"/>
  <c r="H42" i="40"/>
  <c r="G42" i="40"/>
  <c r="H41" i="40"/>
  <c r="G41" i="40"/>
  <c r="H40" i="40"/>
  <c r="G40" i="40"/>
  <c r="H39" i="40"/>
  <c r="G39" i="40"/>
  <c r="H38" i="40"/>
  <c r="G38" i="40"/>
  <c r="H37" i="40"/>
  <c r="G37" i="40"/>
  <c r="H36" i="40"/>
  <c r="G36" i="40"/>
  <c r="H35" i="40"/>
  <c r="G35" i="40"/>
  <c r="H34" i="40"/>
  <c r="G34" i="40"/>
  <c r="H33" i="40"/>
  <c r="G33" i="40"/>
  <c r="H32" i="40"/>
  <c r="G32" i="40"/>
  <c r="H31" i="40"/>
  <c r="G31" i="40"/>
  <c r="H30" i="40"/>
  <c r="G30" i="40"/>
  <c r="H29" i="40"/>
  <c r="G29" i="40"/>
  <c r="H28" i="40"/>
  <c r="G28" i="40"/>
  <c r="H27" i="40"/>
  <c r="G27" i="40"/>
  <c r="H26" i="40"/>
  <c r="G26" i="40"/>
  <c r="H25" i="40"/>
  <c r="G25" i="40"/>
  <c r="H24" i="40"/>
  <c r="G24" i="40"/>
  <c r="H23" i="40"/>
  <c r="G23" i="40"/>
  <c r="H22" i="40"/>
  <c r="G22" i="40"/>
  <c r="H21" i="40"/>
  <c r="G21" i="40"/>
  <c r="H20" i="40"/>
  <c r="G20" i="40"/>
  <c r="H19" i="40"/>
  <c r="G19" i="40"/>
  <c r="H18" i="40"/>
  <c r="G18" i="40"/>
  <c r="H17" i="40"/>
  <c r="G17" i="40"/>
  <c r="H16" i="40"/>
  <c r="G16" i="40"/>
  <c r="H15" i="40"/>
  <c r="G15" i="40"/>
  <c r="H14" i="40"/>
  <c r="G14" i="40"/>
  <c r="H13" i="40"/>
  <c r="G13" i="40"/>
  <c r="H12" i="40"/>
  <c r="G12" i="40"/>
  <c r="H11" i="40"/>
  <c r="G11" i="40"/>
  <c r="H10" i="40"/>
  <c r="G10" i="40"/>
  <c r="H9" i="40"/>
  <c r="G9" i="40"/>
  <c r="H8" i="40"/>
  <c r="G8" i="40"/>
  <c r="H7" i="40"/>
  <c r="G7" i="40"/>
  <c r="H6" i="40"/>
  <c r="G6" i="40"/>
  <c r="H5" i="40"/>
  <c r="G5" i="40"/>
  <c r="H4" i="40"/>
  <c r="G4" i="40"/>
  <c r="O3" i="40"/>
  <c r="H3" i="40"/>
  <c r="G3" i="40"/>
  <c r="O2" i="40"/>
  <c r="H2" i="40"/>
  <c r="G2" i="40"/>
  <c r="O1" i="40"/>
  <c r="E126" i="38"/>
  <c r="D126" i="38"/>
  <c r="C126" i="38"/>
  <c r="E125" i="38"/>
  <c r="D125" i="38"/>
  <c r="C125" i="38"/>
  <c r="E124" i="38"/>
  <c r="D124" i="38"/>
  <c r="C124" i="38"/>
  <c r="E123" i="38"/>
  <c r="D123" i="38"/>
  <c r="C123" i="38"/>
  <c r="E122" i="38"/>
  <c r="D122" i="38"/>
  <c r="C122" i="38"/>
  <c r="E121" i="38"/>
  <c r="D121" i="38"/>
  <c r="C121" i="38"/>
  <c r="E120" i="38"/>
  <c r="D120" i="38"/>
  <c r="C120" i="38"/>
  <c r="E119" i="38"/>
  <c r="D119" i="38"/>
  <c r="C119" i="38"/>
  <c r="E118" i="38"/>
  <c r="D118" i="38"/>
  <c r="C118" i="38"/>
  <c r="E117" i="38"/>
  <c r="D117" i="38"/>
  <c r="C117" i="38"/>
  <c r="E116" i="38"/>
  <c r="D116" i="38"/>
  <c r="C116" i="38"/>
  <c r="E115" i="38"/>
  <c r="D115" i="38"/>
  <c r="C115" i="38"/>
  <c r="E114" i="38"/>
  <c r="D114" i="38"/>
  <c r="C114" i="38"/>
  <c r="E113" i="38"/>
  <c r="D113" i="38"/>
  <c r="C113" i="38"/>
  <c r="E112" i="38"/>
  <c r="D112" i="38"/>
  <c r="C112" i="38"/>
  <c r="E111" i="38"/>
  <c r="D111" i="38"/>
  <c r="C111" i="38"/>
  <c r="E110" i="38"/>
  <c r="D110" i="38"/>
  <c r="C110" i="38"/>
  <c r="E109" i="38"/>
  <c r="D109" i="38"/>
  <c r="C109" i="38"/>
  <c r="E108" i="38"/>
  <c r="D108" i="38"/>
  <c r="C108" i="38"/>
  <c r="E107" i="38"/>
  <c r="D107" i="38"/>
  <c r="C107" i="38"/>
  <c r="E106" i="38"/>
  <c r="D106" i="38"/>
  <c r="C106" i="38"/>
  <c r="E105" i="38"/>
  <c r="D105" i="38"/>
  <c r="C105" i="38"/>
  <c r="E104" i="38"/>
  <c r="D104" i="38"/>
  <c r="C104" i="38"/>
  <c r="E103" i="38"/>
  <c r="D103" i="38"/>
  <c r="C103" i="38"/>
  <c r="E102" i="38"/>
  <c r="D102" i="38"/>
  <c r="C102" i="38"/>
  <c r="J201" i="32"/>
  <c r="J200" i="32"/>
  <c r="J199" i="32"/>
  <c r="J198" i="32"/>
  <c r="J197" i="32"/>
  <c r="J196" i="32"/>
  <c r="J195" i="32"/>
  <c r="J194" i="32"/>
  <c r="J193" i="32"/>
  <c r="J192" i="32"/>
  <c r="J191" i="32"/>
  <c r="J190" i="32"/>
  <c r="J189" i="32"/>
  <c r="J188" i="32"/>
  <c r="J187" i="32"/>
  <c r="J186" i="32"/>
  <c r="J185" i="32"/>
  <c r="J184" i="32"/>
  <c r="J183" i="32"/>
  <c r="J182" i="32"/>
  <c r="J181" i="32"/>
  <c r="J180" i="32"/>
  <c r="J179" i="32"/>
  <c r="J178" i="32"/>
  <c r="J177" i="32"/>
  <c r="J176" i="32"/>
  <c r="J175" i="32"/>
  <c r="J174" i="32"/>
  <c r="J173" i="32"/>
  <c r="J172" i="32"/>
  <c r="J171" i="32"/>
  <c r="J170" i="32"/>
  <c r="J169" i="32"/>
  <c r="J168" i="32"/>
  <c r="J167" i="32"/>
  <c r="J166" i="32"/>
  <c r="J165" i="32"/>
  <c r="J164" i="32"/>
  <c r="J163" i="32"/>
  <c r="J162" i="32"/>
  <c r="J161" i="32"/>
  <c r="J160" i="32"/>
  <c r="J159" i="32"/>
  <c r="J158" i="32"/>
  <c r="J157" i="32"/>
  <c r="J156" i="32"/>
  <c r="J155" i="32"/>
  <c r="J154" i="32"/>
  <c r="J153" i="32"/>
  <c r="J152" i="32"/>
  <c r="J151" i="32"/>
  <c r="J150" i="32"/>
  <c r="J149" i="32"/>
  <c r="J148" i="32"/>
  <c r="J147" i="32"/>
  <c r="J146" i="32"/>
  <c r="J145" i="32"/>
  <c r="J144" i="32"/>
  <c r="J143" i="32"/>
  <c r="J142" i="32"/>
  <c r="J141" i="32"/>
  <c r="J140" i="32"/>
  <c r="J139" i="32"/>
  <c r="J138" i="32"/>
  <c r="J137" i="32"/>
  <c r="J136" i="32"/>
  <c r="J135" i="32"/>
  <c r="J134" i="32"/>
  <c r="J133" i="32"/>
  <c r="J132" i="32"/>
  <c r="J131" i="32"/>
  <c r="J130" i="32"/>
  <c r="J129" i="32"/>
  <c r="J128" i="32"/>
  <c r="J127" i="32"/>
  <c r="J126" i="32"/>
  <c r="J125" i="32"/>
  <c r="J124" i="32"/>
  <c r="J123" i="32"/>
  <c r="J122" i="32"/>
  <c r="J121" i="32"/>
  <c r="J120" i="32"/>
  <c r="J119" i="32"/>
  <c r="J118" i="32"/>
  <c r="J117" i="32"/>
  <c r="J116" i="32"/>
  <c r="J115" i="32"/>
  <c r="J114" i="32"/>
  <c r="J113" i="32"/>
  <c r="J112" i="32"/>
  <c r="J111" i="32"/>
  <c r="J110" i="32"/>
  <c r="J109" i="32"/>
  <c r="J108" i="32"/>
  <c r="J107" i="32"/>
  <c r="J106" i="32"/>
  <c r="J105" i="32"/>
  <c r="J104" i="32"/>
  <c r="J103" i="32"/>
  <c r="J102" i="32"/>
  <c r="J101" i="32"/>
  <c r="J100" i="32"/>
  <c r="J99" i="32"/>
  <c r="J98" i="32"/>
  <c r="J97" i="32"/>
  <c r="J96" i="32"/>
  <c r="J95" i="32"/>
  <c r="J94" i="32"/>
  <c r="J93" i="32"/>
  <c r="J92" i="32"/>
  <c r="J91" i="32"/>
  <c r="J90" i="32"/>
  <c r="J89" i="32"/>
  <c r="J88" i="32"/>
  <c r="J87" i="32"/>
  <c r="J86" i="32"/>
  <c r="J85" i="32"/>
  <c r="J84" i="32"/>
  <c r="J83" i="32"/>
  <c r="J82" i="32"/>
  <c r="J81" i="32"/>
  <c r="J80" i="32"/>
  <c r="J79" i="32"/>
  <c r="J78" i="32"/>
  <c r="J77" i="32"/>
  <c r="J76" i="32"/>
  <c r="J75" i="32"/>
  <c r="J74" i="32"/>
  <c r="J73" i="32"/>
  <c r="J72" i="32"/>
  <c r="J71" i="32"/>
  <c r="J70" i="32"/>
  <c r="J69" i="32"/>
  <c r="J68" i="32"/>
  <c r="J67" i="32"/>
  <c r="J66" i="32"/>
  <c r="J65" i="32"/>
  <c r="J64" i="32"/>
  <c r="J63" i="32"/>
  <c r="J62" i="32"/>
  <c r="J61" i="32"/>
  <c r="J60" i="32"/>
  <c r="J59" i="32"/>
  <c r="J58" i="32"/>
  <c r="J57" i="32"/>
  <c r="J56" i="32"/>
  <c r="J55" i="32"/>
  <c r="J54" i="32"/>
  <c r="J53" i="32"/>
  <c r="J52" i="32"/>
  <c r="J51" i="32"/>
  <c r="J50" i="32"/>
  <c r="J49" i="32"/>
  <c r="J48" i="32"/>
  <c r="J47" i="32"/>
  <c r="J46" i="32"/>
  <c r="J45" i="32"/>
  <c r="J44" i="32"/>
  <c r="J43" i="32"/>
  <c r="J42" i="32"/>
  <c r="J41" i="32"/>
  <c r="J40" i="32"/>
  <c r="J39" i="32"/>
  <c r="J38" i="32"/>
  <c r="J37" i="32"/>
  <c r="J36" i="32"/>
  <c r="J35" i="32"/>
  <c r="J34" i="32"/>
  <c r="J33" i="32"/>
  <c r="J32" i="32"/>
  <c r="J31" i="32"/>
  <c r="J30" i="32"/>
  <c r="J29" i="32"/>
  <c r="J28" i="32"/>
  <c r="J27" i="32"/>
  <c r="J26" i="32"/>
  <c r="J25" i="32"/>
  <c r="J24" i="32"/>
  <c r="J23" i="32"/>
  <c r="J22" i="32"/>
  <c r="J21" i="32"/>
  <c r="J20" i="32"/>
  <c r="J19" i="32"/>
  <c r="J18" i="32"/>
  <c r="J17" i="32"/>
  <c r="J16" i="32"/>
  <c r="J15" i="32"/>
  <c r="J14" i="32"/>
  <c r="J13" i="32"/>
  <c r="J12" i="32"/>
  <c r="J11" i="32"/>
  <c r="J10" i="32"/>
  <c r="J9" i="32"/>
  <c r="J8" i="32"/>
  <c r="J7" i="32"/>
  <c r="J6" i="32"/>
  <c r="J5" i="32"/>
  <c r="J4" i="32"/>
  <c r="J3" i="32"/>
  <c r="J2" i="32"/>
  <c r="D168" i="30"/>
  <c r="C168" i="30"/>
  <c r="B168" i="30"/>
  <c r="A168" i="30"/>
  <c r="D167" i="30"/>
  <c r="C167" i="30"/>
  <c r="B167" i="30"/>
  <c r="A167" i="30"/>
  <c r="D166" i="30"/>
  <c r="C166" i="30"/>
  <c r="B166" i="30"/>
  <c r="A166" i="30"/>
  <c r="D165" i="30"/>
  <c r="C165" i="30"/>
  <c r="B165" i="30"/>
  <c r="A165" i="30"/>
  <c r="D164" i="30"/>
  <c r="C164" i="30"/>
  <c r="B164" i="30"/>
  <c r="A164" i="30"/>
  <c r="D163" i="30"/>
  <c r="C163" i="30"/>
  <c r="B163" i="30"/>
  <c r="A163" i="30"/>
  <c r="D162" i="30"/>
  <c r="C162" i="30"/>
  <c r="B162" i="30"/>
  <c r="A162" i="30"/>
  <c r="D161" i="30"/>
  <c r="C161" i="30"/>
  <c r="B161" i="30"/>
  <c r="A161" i="30"/>
  <c r="D160" i="30"/>
  <c r="C160" i="30"/>
  <c r="B160" i="30"/>
  <c r="A160" i="30"/>
  <c r="D159" i="30"/>
  <c r="C159" i="30"/>
  <c r="B159" i="30"/>
  <c r="A159" i="30"/>
  <c r="D158" i="30"/>
  <c r="C158" i="30"/>
  <c r="B158" i="30"/>
  <c r="A158" i="30"/>
  <c r="D157" i="30"/>
  <c r="C157" i="30"/>
  <c r="B157" i="30"/>
  <c r="A157" i="30"/>
  <c r="D156" i="30"/>
  <c r="C156" i="30"/>
  <c r="B156" i="30"/>
  <c r="A156" i="30"/>
  <c r="D155" i="30"/>
  <c r="C155" i="30"/>
  <c r="B155" i="30"/>
  <c r="A155" i="30"/>
  <c r="D154" i="30"/>
  <c r="C154" i="30"/>
  <c r="B154" i="30"/>
  <c r="A154" i="30"/>
  <c r="D153" i="30"/>
  <c r="C153" i="30"/>
  <c r="B153" i="30"/>
  <c r="A153" i="30"/>
  <c r="D152" i="30"/>
  <c r="C152" i="30"/>
  <c r="B152" i="30"/>
  <c r="A152" i="30"/>
  <c r="D151" i="30"/>
  <c r="C151" i="30"/>
  <c r="B151" i="30"/>
  <c r="A151" i="30"/>
  <c r="D150" i="30"/>
  <c r="C150" i="30"/>
  <c r="B150" i="30"/>
  <c r="A150" i="30"/>
  <c r="D149" i="30"/>
  <c r="C149" i="30"/>
  <c r="B149" i="30"/>
  <c r="A149" i="30"/>
  <c r="D148" i="30"/>
  <c r="C148" i="30"/>
  <c r="B148" i="30"/>
  <c r="A148" i="30"/>
  <c r="D147" i="30"/>
  <c r="C147" i="30"/>
  <c r="B147" i="30"/>
  <c r="A147" i="30"/>
  <c r="D146" i="30"/>
  <c r="C146" i="30"/>
  <c r="B146" i="30"/>
  <c r="A146" i="30"/>
  <c r="D145" i="30"/>
  <c r="C145" i="30"/>
  <c r="B145" i="30"/>
  <c r="A145" i="30"/>
  <c r="D144" i="30"/>
  <c r="C144" i="30"/>
  <c r="B144" i="30"/>
  <c r="A144" i="30"/>
  <c r="D143" i="30"/>
  <c r="C143" i="30"/>
  <c r="B143" i="30"/>
  <c r="A143" i="30"/>
  <c r="D142" i="30"/>
  <c r="C142" i="30"/>
  <c r="B142" i="30"/>
  <c r="A142" i="30"/>
  <c r="D141" i="30"/>
  <c r="C141" i="30"/>
  <c r="B141" i="30"/>
  <c r="A141" i="30"/>
  <c r="D140" i="30"/>
  <c r="C140" i="30"/>
  <c r="B140" i="30"/>
  <c r="A140" i="30"/>
  <c r="D139" i="30"/>
  <c r="C139" i="30"/>
  <c r="B139" i="30"/>
  <c r="A139" i="30"/>
  <c r="D138" i="30"/>
  <c r="C138" i="30"/>
  <c r="B138" i="30"/>
  <c r="A138" i="30"/>
  <c r="D137" i="30"/>
  <c r="C137" i="30"/>
  <c r="B137" i="30"/>
  <c r="A137" i="30"/>
  <c r="D136" i="30"/>
  <c r="C136" i="30"/>
  <c r="B136" i="30"/>
  <c r="A136" i="30"/>
  <c r="D135" i="30"/>
  <c r="C135" i="30"/>
  <c r="B135" i="30"/>
  <c r="A135" i="30"/>
  <c r="D134" i="30"/>
  <c r="C134" i="30"/>
  <c r="B134" i="30"/>
  <c r="A134" i="30"/>
  <c r="D133" i="30"/>
  <c r="C133" i="30"/>
  <c r="B133" i="30"/>
  <c r="A133" i="30"/>
  <c r="D132" i="30"/>
  <c r="C132" i="30"/>
  <c r="B132" i="30"/>
  <c r="A132" i="30"/>
  <c r="D131" i="30"/>
  <c r="C131" i="30"/>
  <c r="B131" i="30"/>
  <c r="A131" i="30"/>
  <c r="D130" i="30"/>
  <c r="C130" i="30"/>
  <c r="B130" i="30"/>
  <c r="A130" i="30"/>
  <c r="D129" i="30"/>
  <c r="C129" i="30"/>
  <c r="B129" i="30"/>
  <c r="A129" i="30"/>
  <c r="D128" i="30"/>
  <c r="C128" i="30"/>
  <c r="B128" i="30"/>
  <c r="A128" i="30"/>
  <c r="D127" i="30"/>
  <c r="C127" i="30"/>
  <c r="B127" i="30"/>
  <c r="A127" i="30"/>
  <c r="D126" i="30"/>
  <c r="C126" i="30"/>
  <c r="B126" i="30"/>
  <c r="A126" i="30"/>
  <c r="D125" i="30"/>
  <c r="C125" i="30"/>
  <c r="B125" i="30"/>
  <c r="A125" i="30"/>
  <c r="D124" i="30"/>
  <c r="C124" i="30"/>
  <c r="B124" i="30"/>
  <c r="A124" i="30"/>
  <c r="D123" i="30"/>
  <c r="C123" i="30"/>
  <c r="B123" i="30"/>
  <c r="A123" i="30"/>
  <c r="D122" i="30"/>
  <c r="C122" i="30"/>
  <c r="B122" i="30"/>
  <c r="A122" i="30"/>
  <c r="D121" i="30"/>
  <c r="C121" i="30"/>
  <c r="B121" i="30"/>
  <c r="A121" i="30"/>
  <c r="D120" i="30"/>
  <c r="C120" i="30"/>
  <c r="B120" i="30"/>
  <c r="A120" i="30"/>
  <c r="D119" i="30"/>
  <c r="C119" i="30"/>
  <c r="B119" i="30"/>
  <c r="A119" i="30"/>
  <c r="D118" i="30"/>
  <c r="C118" i="30"/>
  <c r="B118" i="30"/>
  <c r="A118" i="30"/>
  <c r="D117" i="30"/>
  <c r="C117" i="30"/>
  <c r="B117" i="30"/>
  <c r="A117" i="30"/>
  <c r="D116" i="30"/>
  <c r="C116" i="30"/>
  <c r="B116" i="30"/>
  <c r="A116" i="30"/>
  <c r="D115" i="30"/>
  <c r="C115" i="30"/>
  <c r="B115" i="30"/>
  <c r="A115" i="30"/>
  <c r="D114" i="30"/>
  <c r="C114" i="30"/>
  <c r="B114" i="30"/>
  <c r="A114" i="30"/>
  <c r="D113" i="30"/>
  <c r="C113" i="30"/>
  <c r="B113" i="30"/>
  <c r="A113" i="30"/>
  <c r="D112" i="30"/>
  <c r="C112" i="30"/>
  <c r="B112" i="30"/>
  <c r="A112" i="30"/>
  <c r="D111" i="30"/>
  <c r="C111" i="30"/>
  <c r="B111" i="30"/>
  <c r="A111" i="30"/>
  <c r="D110" i="30"/>
  <c r="C110" i="30"/>
  <c r="B110" i="30"/>
  <c r="A110" i="30"/>
  <c r="D109" i="30"/>
  <c r="C109" i="30"/>
  <c r="B109" i="30"/>
  <c r="A109" i="30"/>
  <c r="D108" i="30"/>
  <c r="C108" i="30"/>
  <c r="B108" i="30"/>
  <c r="A108" i="30"/>
  <c r="D107" i="30"/>
  <c r="C107" i="30"/>
  <c r="B107" i="30"/>
  <c r="A107" i="30"/>
  <c r="D106" i="30"/>
  <c r="C106" i="30"/>
  <c r="B106" i="30"/>
  <c r="A106" i="30"/>
  <c r="D105" i="30"/>
  <c r="C105" i="30"/>
  <c r="B105" i="30"/>
  <c r="A105" i="30"/>
  <c r="D104" i="30"/>
  <c r="C104" i="30"/>
  <c r="B104" i="30"/>
  <c r="A104" i="30"/>
  <c r="D103" i="30"/>
  <c r="C103" i="30"/>
  <c r="B103" i="30"/>
  <c r="A103" i="30"/>
  <c r="D102" i="30"/>
  <c r="C102" i="30"/>
  <c r="B102" i="30"/>
  <c r="A102" i="30"/>
  <c r="D101" i="30"/>
  <c r="C101" i="30"/>
  <c r="B101" i="30"/>
  <c r="A101" i="30"/>
  <c r="D100" i="30"/>
  <c r="C100" i="30"/>
  <c r="B100" i="30"/>
  <c r="A100" i="30"/>
  <c r="D99" i="30"/>
  <c r="C99" i="30"/>
  <c r="B99" i="30"/>
  <c r="A99" i="30"/>
  <c r="D98" i="30"/>
  <c r="C98" i="30"/>
  <c r="B98" i="30"/>
  <c r="A98" i="30"/>
  <c r="D97" i="30"/>
  <c r="C97" i="30"/>
  <c r="B97" i="30"/>
  <c r="A97" i="30"/>
  <c r="D96" i="30"/>
  <c r="C96" i="30"/>
  <c r="B96" i="30"/>
  <c r="A96" i="30"/>
  <c r="D95" i="30"/>
  <c r="C95" i="30"/>
  <c r="B95" i="30"/>
  <c r="A95" i="30"/>
  <c r="D94" i="30"/>
  <c r="C94" i="30"/>
  <c r="B94" i="30"/>
  <c r="A94" i="30"/>
  <c r="D93" i="30"/>
  <c r="C93" i="30"/>
  <c r="B93" i="30"/>
  <c r="A93" i="30"/>
  <c r="D92" i="30"/>
  <c r="C92" i="30"/>
  <c r="B92" i="30"/>
  <c r="A92" i="30"/>
  <c r="D91" i="30"/>
  <c r="C91" i="30"/>
  <c r="B91" i="30"/>
  <c r="A91" i="30"/>
  <c r="D90" i="30"/>
  <c r="C90" i="30"/>
  <c r="B90" i="30"/>
  <c r="A90" i="30"/>
  <c r="D89" i="30"/>
  <c r="C89" i="30"/>
  <c r="B89" i="30"/>
  <c r="A89" i="30"/>
  <c r="D88" i="30"/>
  <c r="C88" i="30"/>
  <c r="B88" i="30"/>
  <c r="A88" i="30"/>
  <c r="D87" i="30"/>
  <c r="C87" i="30"/>
  <c r="B87" i="30"/>
  <c r="A87" i="30"/>
  <c r="D86" i="30"/>
  <c r="C86" i="30"/>
  <c r="B86" i="30"/>
  <c r="A86" i="30"/>
  <c r="D85" i="30"/>
  <c r="C85" i="30"/>
  <c r="B85" i="30"/>
  <c r="A85" i="30"/>
  <c r="D84" i="30"/>
  <c r="C84" i="30"/>
  <c r="B84" i="30"/>
  <c r="A84" i="30"/>
  <c r="D83" i="30"/>
  <c r="C83" i="30"/>
  <c r="B83" i="30"/>
  <c r="A83" i="30"/>
  <c r="D82" i="30"/>
  <c r="C82" i="30"/>
  <c r="B82" i="30"/>
  <c r="A82" i="30"/>
  <c r="D81" i="30"/>
  <c r="C81" i="30"/>
  <c r="B81" i="30"/>
  <c r="A81" i="30"/>
  <c r="D80" i="30"/>
  <c r="C80" i="30"/>
  <c r="B80" i="30"/>
  <c r="A80" i="30"/>
  <c r="D79" i="30"/>
  <c r="C79" i="30"/>
  <c r="B79" i="30"/>
  <c r="A79" i="30"/>
  <c r="D78" i="30"/>
  <c r="C78" i="30"/>
  <c r="B78" i="30"/>
  <c r="A78" i="30"/>
  <c r="D77" i="30"/>
  <c r="C77" i="30"/>
  <c r="B77" i="30"/>
  <c r="A77" i="30"/>
  <c r="D76" i="30"/>
  <c r="C76" i="30"/>
  <c r="B76" i="30"/>
  <c r="A76" i="30"/>
  <c r="D75" i="30"/>
  <c r="C75" i="30"/>
  <c r="B75" i="30"/>
  <c r="A75" i="30"/>
  <c r="D74" i="30"/>
  <c r="C74" i="30"/>
  <c r="B74" i="30"/>
  <c r="A74" i="30"/>
  <c r="D73" i="30"/>
  <c r="C73" i="30"/>
  <c r="B73" i="30"/>
  <c r="A73" i="30"/>
  <c r="D72" i="30"/>
  <c r="C72" i="30"/>
  <c r="B72" i="30"/>
  <c r="A72" i="30"/>
  <c r="D71" i="30"/>
  <c r="C71" i="30"/>
  <c r="B71" i="30"/>
  <c r="A71" i="30"/>
  <c r="D70" i="30"/>
  <c r="C70" i="30"/>
  <c r="B70" i="30"/>
  <c r="A70" i="30"/>
  <c r="D69" i="30"/>
  <c r="C69" i="30"/>
  <c r="B69" i="30"/>
  <c r="A69" i="30"/>
  <c r="D68" i="30"/>
  <c r="C68" i="30"/>
  <c r="B68" i="30"/>
  <c r="A68" i="30"/>
  <c r="D67" i="30"/>
  <c r="C67" i="30"/>
  <c r="B67" i="30"/>
  <c r="A67" i="30"/>
  <c r="D66" i="30"/>
  <c r="C66" i="30"/>
  <c r="B66" i="30"/>
  <c r="A66" i="30"/>
  <c r="D65" i="30"/>
  <c r="C65" i="30"/>
  <c r="B65" i="30"/>
  <c r="A65" i="30"/>
  <c r="D64" i="30"/>
  <c r="C64" i="30"/>
  <c r="B64" i="30"/>
  <c r="A64" i="30"/>
  <c r="D63" i="30"/>
  <c r="C63" i="30"/>
  <c r="B63" i="30"/>
  <c r="A63" i="30"/>
  <c r="D62" i="30"/>
  <c r="C62" i="30"/>
  <c r="B62" i="30"/>
  <c r="A62" i="30"/>
  <c r="D61" i="30"/>
  <c r="C61" i="30"/>
  <c r="B61" i="30"/>
  <c r="A61" i="30"/>
  <c r="D60" i="30"/>
  <c r="C60" i="30"/>
  <c r="B60" i="30"/>
  <c r="A60" i="30"/>
  <c r="D59" i="30"/>
  <c r="C59" i="30"/>
  <c r="B59" i="30"/>
  <c r="A59" i="30"/>
  <c r="D58" i="30"/>
  <c r="C58" i="30"/>
  <c r="B58" i="30"/>
  <c r="A58" i="30"/>
  <c r="D57" i="30"/>
  <c r="C57" i="30"/>
  <c r="B57" i="30"/>
  <c r="A57" i="30"/>
  <c r="D56" i="30"/>
  <c r="C56" i="30"/>
  <c r="B56" i="30"/>
  <c r="A56" i="30"/>
  <c r="D55" i="30"/>
  <c r="C55" i="30"/>
  <c r="B55" i="30"/>
  <c r="A55" i="30"/>
  <c r="D54" i="30"/>
  <c r="C54" i="30"/>
  <c r="B54" i="30"/>
  <c r="A54" i="30"/>
  <c r="D53" i="30"/>
  <c r="C53" i="30"/>
  <c r="B53" i="30"/>
  <c r="A53" i="30"/>
  <c r="D52" i="30"/>
  <c r="C52" i="30"/>
  <c r="B52" i="30"/>
  <c r="A52" i="30"/>
  <c r="D51" i="30"/>
  <c r="C51" i="30"/>
  <c r="B51" i="30"/>
  <c r="A51" i="30"/>
  <c r="D50" i="30"/>
  <c r="C50" i="30"/>
  <c r="B50" i="30"/>
  <c r="A50" i="30"/>
  <c r="D49" i="30"/>
  <c r="C49" i="30"/>
  <c r="B49" i="30"/>
  <c r="A49" i="30"/>
  <c r="D48" i="30"/>
  <c r="C48" i="30"/>
  <c r="B48" i="30"/>
  <c r="A48" i="30"/>
  <c r="D47" i="30"/>
  <c r="C47" i="30"/>
  <c r="B47" i="30"/>
  <c r="A47" i="30"/>
  <c r="D46" i="30"/>
  <c r="C46" i="30"/>
  <c r="B46" i="30"/>
  <c r="A46" i="30"/>
  <c r="D45" i="30"/>
  <c r="C45" i="30"/>
  <c r="B45" i="30"/>
  <c r="A45" i="30"/>
  <c r="D44" i="30"/>
  <c r="C44" i="30"/>
  <c r="B44" i="30"/>
  <c r="A44" i="30"/>
  <c r="D43" i="30"/>
  <c r="C43" i="30"/>
  <c r="B43" i="30"/>
  <c r="A43" i="30"/>
  <c r="D42" i="30"/>
  <c r="C42" i="30"/>
  <c r="B42" i="30"/>
  <c r="A42" i="30"/>
  <c r="D41" i="30"/>
  <c r="C41" i="30"/>
  <c r="B41" i="30"/>
  <c r="A41" i="30"/>
  <c r="D40" i="30"/>
  <c r="C40" i="30"/>
  <c r="B40" i="30"/>
  <c r="A40" i="30"/>
  <c r="D39" i="30"/>
  <c r="C39" i="30"/>
  <c r="B39" i="30"/>
  <c r="A39" i="30"/>
  <c r="D38" i="30"/>
  <c r="C38" i="30"/>
  <c r="B38" i="30"/>
  <c r="A38" i="30"/>
  <c r="D37" i="30"/>
  <c r="C37" i="30"/>
  <c r="B37" i="30"/>
  <c r="A37" i="30"/>
  <c r="D36" i="30"/>
  <c r="C36" i="30"/>
  <c r="B36" i="30"/>
  <c r="A36" i="30"/>
  <c r="D35" i="30"/>
  <c r="C35" i="30"/>
  <c r="B35" i="30"/>
  <c r="A35" i="30"/>
  <c r="D34" i="30"/>
  <c r="C34" i="30"/>
  <c r="B34" i="30"/>
  <c r="A34" i="30"/>
  <c r="D33" i="30"/>
  <c r="C33" i="30"/>
  <c r="B33" i="30"/>
  <c r="A33" i="30"/>
  <c r="D32" i="30"/>
  <c r="C32" i="30"/>
  <c r="B32" i="30"/>
  <c r="A32" i="30"/>
  <c r="D31" i="30"/>
  <c r="C31" i="30"/>
  <c r="B31" i="30"/>
  <c r="A31" i="30"/>
  <c r="D30" i="30"/>
  <c r="C30" i="30"/>
  <c r="B30" i="30"/>
  <c r="A30" i="30"/>
  <c r="D29" i="30"/>
  <c r="C29" i="30"/>
  <c r="B29" i="30"/>
  <c r="A29" i="30"/>
  <c r="D28" i="30"/>
  <c r="C28" i="30"/>
  <c r="B28" i="30"/>
  <c r="A28" i="30"/>
  <c r="D27" i="30"/>
  <c r="C27" i="30"/>
  <c r="B27" i="30"/>
  <c r="A27" i="30"/>
  <c r="D26" i="30"/>
  <c r="C26" i="30"/>
  <c r="B26" i="30"/>
  <c r="A26" i="30"/>
  <c r="D25" i="30"/>
  <c r="C25" i="30"/>
  <c r="B25" i="30"/>
  <c r="A25" i="30"/>
  <c r="D24" i="30"/>
  <c r="C24" i="30"/>
  <c r="B24" i="30"/>
  <c r="A24" i="30"/>
  <c r="D23" i="30"/>
  <c r="C23" i="30"/>
  <c r="B23" i="30"/>
  <c r="A23" i="30"/>
  <c r="D22" i="30"/>
  <c r="C22" i="30"/>
  <c r="B22" i="30"/>
  <c r="A22" i="30"/>
  <c r="D21" i="30"/>
  <c r="C21" i="30"/>
  <c r="B21" i="30"/>
  <c r="A21" i="30"/>
  <c r="D20" i="30"/>
  <c r="C20" i="30"/>
  <c r="B20" i="30"/>
  <c r="A20" i="30"/>
  <c r="D19" i="30"/>
  <c r="C19" i="30"/>
  <c r="B19" i="30"/>
  <c r="A19" i="30"/>
  <c r="D18" i="30"/>
  <c r="C18" i="30"/>
  <c r="B18" i="30"/>
  <c r="A18" i="30"/>
  <c r="D17" i="30"/>
  <c r="C17" i="30"/>
  <c r="B17" i="30"/>
  <c r="A17" i="30"/>
  <c r="D16" i="30"/>
  <c r="C16" i="30"/>
  <c r="B16" i="30"/>
  <c r="A16" i="30"/>
  <c r="D15" i="30"/>
  <c r="C15" i="30"/>
  <c r="B15" i="30"/>
  <c r="A15" i="30"/>
  <c r="D14" i="30"/>
  <c r="C14" i="30"/>
  <c r="B14" i="30"/>
  <c r="A14" i="30"/>
  <c r="D13" i="30"/>
  <c r="C13" i="30"/>
  <c r="B13" i="30"/>
  <c r="A13" i="30"/>
  <c r="D12" i="30"/>
  <c r="C12" i="30"/>
  <c r="B12" i="30"/>
  <c r="A12" i="30"/>
  <c r="D11" i="30"/>
  <c r="C11" i="30"/>
  <c r="B11" i="30"/>
  <c r="A11" i="30"/>
  <c r="D10" i="30"/>
  <c r="C10" i="30"/>
  <c r="B10" i="30"/>
  <c r="A10" i="30"/>
  <c r="D9" i="30"/>
  <c r="C9" i="30"/>
  <c r="B9" i="30"/>
  <c r="A9" i="30"/>
  <c r="D8" i="30"/>
  <c r="C8" i="30"/>
  <c r="B8" i="30"/>
  <c r="A8" i="30"/>
  <c r="D7" i="30"/>
  <c r="C7" i="30"/>
  <c r="B7" i="30"/>
  <c r="A7" i="30"/>
  <c r="D6" i="30"/>
  <c r="C6" i="30"/>
  <c r="B6" i="30"/>
  <c r="A6" i="30"/>
  <c r="D5" i="30"/>
  <c r="C5" i="30"/>
  <c r="B5" i="30"/>
  <c r="A5" i="30"/>
  <c r="D4" i="30"/>
  <c r="C4" i="30"/>
  <c r="B4" i="30"/>
  <c r="A4" i="30"/>
  <c r="D3" i="30"/>
  <c r="C3" i="30"/>
  <c r="B3" i="30"/>
  <c r="A3" i="30"/>
  <c r="D2" i="30"/>
  <c r="C2" i="30"/>
  <c r="B2" i="30"/>
  <c r="A2" i="30"/>
  <c r="F201" i="27"/>
  <c r="E201" i="27"/>
  <c r="D201" i="27"/>
  <c r="C201" i="27"/>
  <c r="B201" i="27"/>
  <c r="A201" i="27"/>
  <c r="F200" i="27"/>
  <c r="E200" i="27"/>
  <c r="D200" i="27"/>
  <c r="C200" i="27"/>
  <c r="B200" i="27"/>
  <c r="A200" i="27"/>
  <c r="F199" i="27"/>
  <c r="E199" i="27"/>
  <c r="D199" i="27"/>
  <c r="C199" i="27"/>
  <c r="B199" i="27"/>
  <c r="A199" i="27"/>
  <c r="F198" i="27"/>
  <c r="E198" i="27"/>
  <c r="D198" i="27"/>
  <c r="C198" i="27"/>
  <c r="B198" i="27"/>
  <c r="A198" i="27"/>
  <c r="F197" i="27"/>
  <c r="E197" i="27"/>
  <c r="D197" i="27"/>
  <c r="C197" i="27"/>
  <c r="B197" i="27"/>
  <c r="A197" i="27"/>
  <c r="F196" i="27"/>
  <c r="E196" i="27"/>
  <c r="D196" i="27"/>
  <c r="C196" i="27"/>
  <c r="B196" i="27"/>
  <c r="A196" i="27"/>
  <c r="F195" i="27"/>
  <c r="E195" i="27"/>
  <c r="D195" i="27"/>
  <c r="C195" i="27"/>
  <c r="B195" i="27"/>
  <c r="A195" i="27"/>
  <c r="F194" i="27"/>
  <c r="E194" i="27"/>
  <c r="D194" i="27"/>
  <c r="C194" i="27"/>
  <c r="B194" i="27"/>
  <c r="A194" i="27"/>
  <c r="F193" i="27"/>
  <c r="E193" i="27"/>
  <c r="D193" i="27"/>
  <c r="C193" i="27"/>
  <c r="B193" i="27"/>
  <c r="A193" i="27"/>
  <c r="F192" i="27"/>
  <c r="E192" i="27"/>
  <c r="D192" i="27"/>
  <c r="C192" i="27"/>
  <c r="B192" i="27"/>
  <c r="A192" i="27"/>
  <c r="F191" i="27"/>
  <c r="E191" i="27"/>
  <c r="D191" i="27"/>
  <c r="C191" i="27"/>
  <c r="B191" i="27"/>
  <c r="A191" i="27"/>
  <c r="F190" i="27"/>
  <c r="E190" i="27"/>
  <c r="D190" i="27"/>
  <c r="C190" i="27"/>
  <c r="B190" i="27"/>
  <c r="A190" i="27"/>
  <c r="F189" i="27"/>
  <c r="E189" i="27"/>
  <c r="D189" i="27"/>
  <c r="C189" i="27"/>
  <c r="B189" i="27"/>
  <c r="A189" i="27"/>
  <c r="F188" i="27"/>
  <c r="E188" i="27"/>
  <c r="D188" i="27"/>
  <c r="C188" i="27"/>
  <c r="B188" i="27"/>
  <c r="A188" i="27"/>
  <c r="F187" i="27"/>
  <c r="E187" i="27"/>
  <c r="D187" i="27"/>
  <c r="C187" i="27"/>
  <c r="B187" i="27"/>
  <c r="A187" i="27"/>
  <c r="F186" i="27"/>
  <c r="E186" i="27"/>
  <c r="D186" i="27"/>
  <c r="C186" i="27"/>
  <c r="B186" i="27"/>
  <c r="A186" i="27"/>
  <c r="F185" i="27"/>
  <c r="E185" i="27"/>
  <c r="D185" i="27"/>
  <c r="C185" i="27"/>
  <c r="B185" i="27"/>
  <c r="A185" i="27"/>
  <c r="F184" i="27"/>
  <c r="E184" i="27"/>
  <c r="D184" i="27"/>
  <c r="C184" i="27"/>
  <c r="B184" i="27"/>
  <c r="A184" i="27"/>
  <c r="F183" i="27"/>
  <c r="E183" i="27"/>
  <c r="D183" i="27"/>
  <c r="C183" i="27"/>
  <c r="B183" i="27"/>
  <c r="A183" i="27"/>
  <c r="F182" i="27"/>
  <c r="E182" i="27"/>
  <c r="D182" i="27"/>
  <c r="C182" i="27"/>
  <c r="B182" i="27"/>
  <c r="A182" i="27"/>
  <c r="F181" i="27"/>
  <c r="E181" i="27"/>
  <c r="D181" i="27"/>
  <c r="C181" i="27"/>
  <c r="B181" i="27"/>
  <c r="A181" i="27"/>
  <c r="F180" i="27"/>
  <c r="E180" i="27"/>
  <c r="D180" i="27"/>
  <c r="C180" i="27"/>
  <c r="B180" i="27"/>
  <c r="A180" i="27"/>
  <c r="F179" i="27"/>
  <c r="E179" i="27"/>
  <c r="D179" i="27"/>
  <c r="C179" i="27"/>
  <c r="B179" i="27"/>
  <c r="A179" i="27"/>
  <c r="F178" i="27"/>
  <c r="E178" i="27"/>
  <c r="D178" i="27"/>
  <c r="C178" i="27"/>
  <c r="B178" i="27"/>
  <c r="A178" i="27"/>
  <c r="F177" i="27"/>
  <c r="E177" i="27"/>
  <c r="D177" i="27"/>
  <c r="C177" i="27"/>
  <c r="B177" i="27"/>
  <c r="A177" i="27"/>
  <c r="F176" i="27"/>
  <c r="E176" i="27"/>
  <c r="D176" i="27"/>
  <c r="C176" i="27"/>
  <c r="B176" i="27"/>
  <c r="A176" i="27"/>
  <c r="F175" i="27"/>
  <c r="E175" i="27"/>
  <c r="D175" i="27"/>
  <c r="C175" i="27"/>
  <c r="B175" i="27"/>
  <c r="A175" i="27"/>
  <c r="F174" i="27"/>
  <c r="E174" i="27"/>
  <c r="D174" i="27"/>
  <c r="C174" i="27"/>
  <c r="B174" i="27"/>
  <c r="A174" i="27"/>
  <c r="F173" i="27"/>
  <c r="E173" i="27"/>
  <c r="D173" i="27"/>
  <c r="C173" i="27"/>
  <c r="B173" i="27"/>
  <c r="A173" i="27"/>
  <c r="F172" i="27"/>
  <c r="E172" i="27"/>
  <c r="D172" i="27"/>
  <c r="C172" i="27"/>
  <c r="B172" i="27"/>
  <c r="A172" i="27"/>
  <c r="F171" i="27"/>
  <c r="E171" i="27"/>
  <c r="D171" i="27"/>
  <c r="C171" i="27"/>
  <c r="B171" i="27"/>
  <c r="A171" i="27"/>
  <c r="F170" i="27"/>
  <c r="E170" i="27"/>
  <c r="D170" i="27"/>
  <c r="C170" i="27"/>
  <c r="B170" i="27"/>
  <c r="A170" i="27"/>
  <c r="F169" i="27"/>
  <c r="E169" i="27"/>
  <c r="D169" i="27"/>
  <c r="C169" i="27"/>
  <c r="B169" i="27"/>
  <c r="A169" i="27"/>
  <c r="F168" i="27"/>
  <c r="E168" i="27"/>
  <c r="D168" i="27"/>
  <c r="C168" i="27"/>
  <c r="B168" i="27"/>
  <c r="A168" i="27"/>
  <c r="F167" i="27"/>
  <c r="E167" i="27"/>
  <c r="D167" i="27"/>
  <c r="C167" i="27"/>
  <c r="B167" i="27"/>
  <c r="A167" i="27"/>
  <c r="F166" i="27"/>
  <c r="E166" i="27"/>
  <c r="D166" i="27"/>
  <c r="C166" i="27"/>
  <c r="B166" i="27"/>
  <c r="A166" i="27"/>
  <c r="F165" i="27"/>
  <c r="E165" i="27"/>
  <c r="D165" i="27"/>
  <c r="C165" i="27"/>
  <c r="B165" i="27"/>
  <c r="A165" i="27"/>
  <c r="F164" i="27"/>
  <c r="E164" i="27"/>
  <c r="D164" i="27"/>
  <c r="C164" i="27"/>
  <c r="B164" i="27"/>
  <c r="A164" i="27"/>
  <c r="F163" i="27"/>
  <c r="E163" i="27"/>
  <c r="D163" i="27"/>
  <c r="C163" i="27"/>
  <c r="B163" i="27"/>
  <c r="A163" i="27"/>
  <c r="F162" i="27"/>
  <c r="E162" i="27"/>
  <c r="D162" i="27"/>
  <c r="C162" i="27"/>
  <c r="B162" i="27"/>
  <c r="A162" i="27"/>
  <c r="F161" i="27"/>
  <c r="E161" i="27"/>
  <c r="D161" i="27"/>
  <c r="C161" i="27"/>
  <c r="B161" i="27"/>
  <c r="A161" i="27"/>
  <c r="F160" i="27"/>
  <c r="E160" i="27"/>
  <c r="D160" i="27"/>
  <c r="C160" i="27"/>
  <c r="B160" i="27"/>
  <c r="A160" i="27"/>
  <c r="F159" i="27"/>
  <c r="E159" i="27"/>
  <c r="D159" i="27"/>
  <c r="C159" i="27"/>
  <c r="B159" i="27"/>
  <c r="A159" i="27"/>
  <c r="F158" i="27"/>
  <c r="E158" i="27"/>
  <c r="D158" i="27"/>
  <c r="C158" i="27"/>
  <c r="B158" i="27"/>
  <c r="A158" i="27"/>
  <c r="F157" i="27"/>
  <c r="E157" i="27"/>
  <c r="D157" i="27"/>
  <c r="C157" i="27"/>
  <c r="B157" i="27"/>
  <c r="A157" i="27"/>
  <c r="F156" i="27"/>
  <c r="E156" i="27"/>
  <c r="D156" i="27"/>
  <c r="C156" i="27"/>
  <c r="B156" i="27"/>
  <c r="A156" i="27"/>
  <c r="F155" i="27"/>
  <c r="E155" i="27"/>
  <c r="D155" i="27"/>
  <c r="C155" i="27"/>
  <c r="B155" i="27"/>
  <c r="A155" i="27"/>
  <c r="F154" i="27"/>
  <c r="E154" i="27"/>
  <c r="D154" i="27"/>
  <c r="C154" i="27"/>
  <c r="B154" i="27"/>
  <c r="A154" i="27"/>
  <c r="F153" i="27"/>
  <c r="E153" i="27"/>
  <c r="D153" i="27"/>
  <c r="C153" i="27"/>
  <c r="B153" i="27"/>
  <c r="A153" i="27"/>
  <c r="F152" i="27"/>
  <c r="E152" i="27"/>
  <c r="D152" i="27"/>
  <c r="C152" i="27"/>
  <c r="B152" i="27"/>
  <c r="A152" i="27"/>
  <c r="F151" i="27"/>
  <c r="E151" i="27"/>
  <c r="D151" i="27"/>
  <c r="C151" i="27"/>
  <c r="B151" i="27"/>
  <c r="A151" i="27"/>
  <c r="F150" i="27"/>
  <c r="E150" i="27"/>
  <c r="D150" i="27"/>
  <c r="C150" i="27"/>
  <c r="B150" i="27"/>
  <c r="A150" i="27"/>
  <c r="F149" i="27"/>
  <c r="E149" i="27"/>
  <c r="D149" i="27"/>
  <c r="C149" i="27"/>
  <c r="B149" i="27"/>
  <c r="A149" i="27"/>
  <c r="F148" i="27"/>
  <c r="E148" i="27"/>
  <c r="D148" i="27"/>
  <c r="C148" i="27"/>
  <c r="B148" i="27"/>
  <c r="A148" i="27"/>
  <c r="F147" i="27"/>
  <c r="E147" i="27"/>
  <c r="D147" i="27"/>
  <c r="C147" i="27"/>
  <c r="B147" i="27"/>
  <c r="A147" i="27"/>
  <c r="F146" i="27"/>
  <c r="E146" i="27"/>
  <c r="D146" i="27"/>
  <c r="C146" i="27"/>
  <c r="B146" i="27"/>
  <c r="A146" i="27"/>
  <c r="F145" i="27"/>
  <c r="E145" i="27"/>
  <c r="D145" i="27"/>
  <c r="C145" i="27"/>
  <c r="B145" i="27"/>
  <c r="A145" i="27"/>
  <c r="F144" i="27"/>
  <c r="E144" i="27"/>
  <c r="D144" i="27"/>
  <c r="C144" i="27"/>
  <c r="B144" i="27"/>
  <c r="A144" i="27"/>
  <c r="F143" i="27"/>
  <c r="E143" i="27"/>
  <c r="D143" i="27"/>
  <c r="C143" i="27"/>
  <c r="B143" i="27"/>
  <c r="A143" i="27"/>
  <c r="F142" i="27"/>
  <c r="E142" i="27"/>
  <c r="D142" i="27"/>
  <c r="C142" i="27"/>
  <c r="B142" i="27"/>
  <c r="A142" i="27"/>
  <c r="F141" i="27"/>
  <c r="E141" i="27"/>
  <c r="D141" i="27"/>
  <c r="C141" i="27"/>
  <c r="B141" i="27"/>
  <c r="A141" i="27"/>
  <c r="F140" i="27"/>
  <c r="E140" i="27"/>
  <c r="D140" i="27"/>
  <c r="C140" i="27"/>
  <c r="B140" i="27"/>
  <c r="A140" i="27"/>
  <c r="F139" i="27"/>
  <c r="E139" i="27"/>
  <c r="D139" i="27"/>
  <c r="C139" i="27"/>
  <c r="B139" i="27"/>
  <c r="A139" i="27"/>
  <c r="F138" i="27"/>
  <c r="E138" i="27"/>
  <c r="D138" i="27"/>
  <c r="C138" i="27"/>
  <c r="B138" i="27"/>
  <c r="A138" i="27"/>
  <c r="F137" i="27"/>
  <c r="E137" i="27"/>
  <c r="D137" i="27"/>
  <c r="C137" i="27"/>
  <c r="B137" i="27"/>
  <c r="A137" i="27"/>
  <c r="F136" i="27"/>
  <c r="E136" i="27"/>
  <c r="D136" i="27"/>
  <c r="C136" i="27"/>
  <c r="B136" i="27"/>
  <c r="A136" i="27"/>
  <c r="F135" i="27"/>
  <c r="E135" i="27"/>
  <c r="D135" i="27"/>
  <c r="C135" i="27"/>
  <c r="B135" i="27"/>
  <c r="A135" i="27"/>
  <c r="F134" i="27"/>
  <c r="E134" i="27"/>
  <c r="D134" i="27"/>
  <c r="C134" i="27"/>
  <c r="B134" i="27"/>
  <c r="A134" i="27"/>
  <c r="F133" i="27"/>
  <c r="E133" i="27"/>
  <c r="D133" i="27"/>
  <c r="C133" i="27"/>
  <c r="B133" i="27"/>
  <c r="A133" i="27"/>
  <c r="F132" i="27"/>
  <c r="E132" i="27"/>
  <c r="D132" i="27"/>
  <c r="C132" i="27"/>
  <c r="B132" i="27"/>
  <c r="A132" i="27"/>
  <c r="F131" i="27"/>
  <c r="E131" i="27"/>
  <c r="D131" i="27"/>
  <c r="C131" i="27"/>
  <c r="B131" i="27"/>
  <c r="A131" i="27"/>
  <c r="F130" i="27"/>
  <c r="E130" i="27"/>
  <c r="D130" i="27"/>
  <c r="C130" i="27"/>
  <c r="B130" i="27"/>
  <c r="A130" i="27"/>
  <c r="F129" i="27"/>
  <c r="E129" i="27"/>
  <c r="D129" i="27"/>
  <c r="C129" i="27"/>
  <c r="B129" i="27"/>
  <c r="A129" i="27"/>
  <c r="F128" i="27"/>
  <c r="E128" i="27"/>
  <c r="D128" i="27"/>
  <c r="C128" i="27"/>
  <c r="B128" i="27"/>
  <c r="A128" i="27"/>
  <c r="F127" i="27"/>
  <c r="E127" i="27"/>
  <c r="D127" i="27"/>
  <c r="C127" i="27"/>
  <c r="B127" i="27"/>
  <c r="A127" i="27"/>
  <c r="F126" i="27"/>
  <c r="E126" i="27"/>
  <c r="D126" i="27"/>
  <c r="C126" i="27"/>
  <c r="B126" i="27"/>
  <c r="A126" i="27"/>
  <c r="F125" i="27"/>
  <c r="E125" i="27"/>
  <c r="D125" i="27"/>
  <c r="C125" i="27"/>
  <c r="B125" i="27"/>
  <c r="A125" i="27"/>
  <c r="F124" i="27"/>
  <c r="E124" i="27"/>
  <c r="D124" i="27"/>
  <c r="C124" i="27"/>
  <c r="B124" i="27"/>
  <c r="A124" i="27"/>
  <c r="F123" i="27"/>
  <c r="E123" i="27"/>
  <c r="D123" i="27"/>
  <c r="C123" i="27"/>
  <c r="B123" i="27"/>
  <c r="A123" i="27"/>
  <c r="F122" i="27"/>
  <c r="E122" i="27"/>
  <c r="D122" i="27"/>
  <c r="C122" i="27"/>
  <c r="B122" i="27"/>
  <c r="A122" i="27"/>
  <c r="F121" i="27"/>
  <c r="E121" i="27"/>
  <c r="D121" i="27"/>
  <c r="C121" i="27"/>
  <c r="B121" i="27"/>
  <c r="A121" i="27"/>
  <c r="F120" i="27"/>
  <c r="E120" i="27"/>
  <c r="D120" i="27"/>
  <c r="C120" i="27"/>
  <c r="B120" i="27"/>
  <c r="A120" i="27"/>
  <c r="F119" i="27"/>
  <c r="E119" i="27"/>
  <c r="D119" i="27"/>
  <c r="C119" i="27"/>
  <c r="B119" i="27"/>
  <c r="A119" i="27"/>
  <c r="F118" i="27"/>
  <c r="E118" i="27"/>
  <c r="D118" i="27"/>
  <c r="C118" i="27"/>
  <c r="B118" i="27"/>
  <c r="A118" i="27"/>
  <c r="F117" i="27"/>
  <c r="E117" i="27"/>
  <c r="D117" i="27"/>
  <c r="C117" i="27"/>
  <c r="B117" i="27"/>
  <c r="A117" i="27"/>
  <c r="F116" i="27"/>
  <c r="E116" i="27"/>
  <c r="D116" i="27"/>
  <c r="C116" i="27"/>
  <c r="B116" i="27"/>
  <c r="A116" i="27"/>
  <c r="F115" i="27"/>
  <c r="E115" i="27"/>
  <c r="D115" i="27"/>
  <c r="C115" i="27"/>
  <c r="B115" i="27"/>
  <c r="A115" i="27"/>
  <c r="F114" i="27"/>
  <c r="E114" i="27"/>
  <c r="D114" i="27"/>
  <c r="C114" i="27"/>
  <c r="B114" i="27"/>
  <c r="A114" i="27"/>
  <c r="F113" i="27"/>
  <c r="E113" i="27"/>
  <c r="D113" i="27"/>
  <c r="C113" i="27"/>
  <c r="B113" i="27"/>
  <c r="A113" i="27"/>
  <c r="F112" i="27"/>
  <c r="E112" i="27"/>
  <c r="D112" i="27"/>
  <c r="C112" i="27"/>
  <c r="B112" i="27"/>
  <c r="A112" i="27"/>
  <c r="F111" i="27"/>
  <c r="E111" i="27"/>
  <c r="D111" i="27"/>
  <c r="C111" i="27"/>
  <c r="B111" i="27"/>
  <c r="A111" i="27"/>
  <c r="F110" i="27"/>
  <c r="E110" i="27"/>
  <c r="D110" i="27"/>
  <c r="C110" i="27"/>
  <c r="B110" i="27"/>
  <c r="A110" i="27"/>
  <c r="F109" i="27"/>
  <c r="E109" i="27"/>
  <c r="D109" i="27"/>
  <c r="C109" i="27"/>
  <c r="B109" i="27"/>
  <c r="A109" i="27"/>
  <c r="F108" i="27"/>
  <c r="E108" i="27"/>
  <c r="D108" i="27"/>
  <c r="C108" i="27"/>
  <c r="B108" i="27"/>
  <c r="A108" i="27"/>
  <c r="F107" i="27"/>
  <c r="E107" i="27"/>
  <c r="D107" i="27"/>
  <c r="C107" i="27"/>
  <c r="B107" i="27"/>
  <c r="A107" i="27"/>
  <c r="F106" i="27"/>
  <c r="E106" i="27"/>
  <c r="D106" i="27"/>
  <c r="C106" i="27"/>
  <c r="B106" i="27"/>
  <c r="A106" i="27"/>
  <c r="F105" i="27"/>
  <c r="E105" i="27"/>
  <c r="D105" i="27"/>
  <c r="C105" i="27"/>
  <c r="B105" i="27"/>
  <c r="A105" i="27"/>
  <c r="F104" i="27"/>
  <c r="E104" i="27"/>
  <c r="D104" i="27"/>
  <c r="C104" i="27"/>
  <c r="B104" i="27"/>
  <c r="A104" i="27"/>
  <c r="F103" i="27"/>
  <c r="E103" i="27"/>
  <c r="D103" i="27"/>
  <c r="C103" i="27"/>
  <c r="B103" i="27"/>
  <c r="A103" i="27"/>
  <c r="F102" i="27"/>
  <c r="E102" i="27"/>
  <c r="D102" i="27"/>
  <c r="C102" i="27"/>
  <c r="B102" i="27"/>
  <c r="A102" i="27"/>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F93" i="27"/>
  <c r="E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F86" i="27"/>
  <c r="E86" i="27"/>
  <c r="D86" i="27"/>
  <c r="C86" i="27"/>
  <c r="B86" i="27"/>
  <c r="A86" i="27"/>
  <c r="F85" i="27"/>
  <c r="E85" i="27"/>
  <c r="D85" i="27"/>
  <c r="C85" i="27"/>
  <c r="B85" i="27"/>
  <c r="A85" i="27"/>
  <c r="F84" i="27"/>
  <c r="E84" i="27"/>
  <c r="D84" i="27"/>
  <c r="C84" i="27"/>
  <c r="B84" i="27"/>
  <c r="A84" i="27"/>
  <c r="F83" i="27"/>
  <c r="E83" i="27"/>
  <c r="D83" i="27"/>
  <c r="C83" i="27"/>
  <c r="B83" i="27"/>
  <c r="A83" i="27"/>
  <c r="F82" i="27"/>
  <c r="E82" i="27"/>
  <c r="D82" i="27"/>
  <c r="C82" i="27"/>
  <c r="B82" i="27"/>
  <c r="A82" i="27"/>
  <c r="F81" i="27"/>
  <c r="E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F47" i="27"/>
  <c r="E47" i="27"/>
  <c r="D47" i="27"/>
  <c r="C47" i="27"/>
  <c r="B47" i="27"/>
  <c r="A47" i="27"/>
  <c r="F46" i="27"/>
  <c r="E46" i="27"/>
  <c r="D46" i="27"/>
  <c r="C46" i="27"/>
  <c r="B46" i="27"/>
  <c r="A46" i="27"/>
  <c r="F45" i="27"/>
  <c r="E45" i="27"/>
  <c r="D45" i="27"/>
  <c r="C45" i="27"/>
  <c r="B45" i="27"/>
  <c r="A45" i="27"/>
  <c r="F44" i="27"/>
  <c r="E44" i="27"/>
  <c r="D44" i="27"/>
  <c r="C44" i="27"/>
  <c r="B44" i="27"/>
  <c r="A44" i="27"/>
  <c r="F43" i="27"/>
  <c r="E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F29" i="27"/>
  <c r="E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21" i="27"/>
  <c r="E21" i="27"/>
  <c r="D21" i="27"/>
  <c r="C21" i="27"/>
  <c r="B21" i="27"/>
  <c r="A21" i="27"/>
  <c r="F20" i="27"/>
  <c r="E20" i="27"/>
  <c r="D20" i="27"/>
  <c r="C20" i="27"/>
  <c r="B20" i="27"/>
  <c r="A20" i="27"/>
  <c r="F19" i="27"/>
  <c r="E19" i="27"/>
  <c r="D19" i="27"/>
  <c r="C19" i="27"/>
  <c r="B19" i="27"/>
  <c r="A19" i="27"/>
  <c r="F18" i="27"/>
  <c r="E18" i="27"/>
  <c r="D18" i="27"/>
  <c r="C18" i="27"/>
  <c r="B18" i="27"/>
  <c r="A18" i="27"/>
  <c r="F17" i="27"/>
  <c r="E17" i="27"/>
  <c r="D17" i="27"/>
  <c r="C17" i="27"/>
  <c r="B17" i="27"/>
  <c r="A17" i="27"/>
  <c r="F16" i="27"/>
  <c r="E16" i="27"/>
  <c r="D16" i="27"/>
  <c r="C16" i="27"/>
  <c r="B16" i="27"/>
  <c r="A16" i="27"/>
  <c r="F15" i="27"/>
  <c r="E15" i="27"/>
  <c r="D15" i="27"/>
  <c r="C15" i="27"/>
  <c r="B15" i="27"/>
  <c r="A15" i="27"/>
  <c r="F14" i="27"/>
  <c r="E14" i="27"/>
  <c r="D14" i="27"/>
  <c r="C14" i="27"/>
  <c r="B14"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F5" i="27"/>
  <c r="E5" i="27"/>
  <c r="D5" i="27"/>
  <c r="C5" i="27"/>
  <c r="B5" i="27"/>
  <c r="A5" i="27"/>
  <c r="F4" i="27"/>
  <c r="E4" i="27"/>
  <c r="D4" i="27"/>
  <c r="C4" i="27"/>
  <c r="B4" i="27"/>
  <c r="A4" i="27"/>
  <c r="F3" i="27"/>
  <c r="E3" i="27"/>
  <c r="D3" i="27"/>
  <c r="C3" i="27"/>
  <c r="B3" i="27"/>
  <c r="A3" i="27"/>
  <c r="F2" i="27"/>
  <c r="E2" i="27"/>
  <c r="D2" i="27"/>
  <c r="C2" i="27"/>
  <c r="B2" i="27"/>
  <c r="A2" i="27"/>
  <c r="A1" i="27"/>
  <c r="E168" i="26"/>
  <c r="D168" i="26"/>
  <c r="C168" i="26"/>
  <c r="B168" i="26"/>
  <c r="E167" i="26"/>
  <c r="D167" i="26"/>
  <c r="C167" i="26"/>
  <c r="B167" i="26"/>
  <c r="E166" i="26"/>
  <c r="D166" i="26"/>
  <c r="C166" i="26"/>
  <c r="B166" i="26"/>
  <c r="E165" i="26"/>
  <c r="D165" i="26"/>
  <c r="C165" i="26"/>
  <c r="B165" i="26"/>
  <c r="E164" i="26"/>
  <c r="D164" i="26"/>
  <c r="C164" i="26"/>
  <c r="B164" i="26"/>
  <c r="E163" i="26"/>
  <c r="D163" i="26"/>
  <c r="C163" i="26"/>
  <c r="B163" i="26"/>
  <c r="E162" i="26"/>
  <c r="D162" i="26"/>
  <c r="C162" i="26"/>
  <c r="B162" i="26"/>
  <c r="E161" i="26"/>
  <c r="D161" i="26"/>
  <c r="C161" i="26"/>
  <c r="B161" i="26"/>
  <c r="E160" i="26"/>
  <c r="D160" i="26"/>
  <c r="C160" i="26"/>
  <c r="B160" i="26"/>
  <c r="E159" i="26"/>
  <c r="D159" i="26"/>
  <c r="C159" i="26"/>
  <c r="B159" i="26"/>
  <c r="E158" i="26"/>
  <c r="D158" i="26"/>
  <c r="C158" i="26"/>
  <c r="B158" i="26"/>
  <c r="E157" i="26"/>
  <c r="D157" i="26"/>
  <c r="C157" i="26"/>
  <c r="B157" i="26"/>
  <c r="E156" i="26"/>
  <c r="D156" i="26"/>
  <c r="C156" i="26"/>
  <c r="B156" i="26"/>
  <c r="E155" i="26"/>
  <c r="D155" i="26"/>
  <c r="C155" i="26"/>
  <c r="B155" i="26"/>
  <c r="E154" i="26"/>
  <c r="D154" i="26"/>
  <c r="C154" i="26"/>
  <c r="B154" i="26"/>
  <c r="E153" i="26"/>
  <c r="D153" i="26"/>
  <c r="C153" i="26"/>
  <c r="B153" i="26"/>
  <c r="E152" i="26"/>
  <c r="D152" i="26"/>
  <c r="C152" i="26"/>
  <c r="B152" i="26"/>
  <c r="E151" i="26"/>
  <c r="D151" i="26"/>
  <c r="C151" i="26"/>
  <c r="B151" i="26"/>
  <c r="E150" i="26"/>
  <c r="D150" i="26"/>
  <c r="C150" i="26"/>
  <c r="B150" i="26"/>
  <c r="E149" i="26"/>
  <c r="D149" i="26"/>
  <c r="C149" i="26"/>
  <c r="B149" i="26"/>
  <c r="E148" i="26"/>
  <c r="D148" i="26"/>
  <c r="C148" i="26"/>
  <c r="B148" i="26"/>
  <c r="E147" i="26"/>
  <c r="D147" i="26"/>
  <c r="C147" i="26"/>
  <c r="B147" i="26"/>
  <c r="E146" i="26"/>
  <c r="D146" i="26"/>
  <c r="C146" i="26"/>
  <c r="B146" i="26"/>
  <c r="E145" i="26"/>
  <c r="D145" i="26"/>
  <c r="C145" i="26"/>
  <c r="B145" i="26"/>
  <c r="E144" i="26"/>
  <c r="D144" i="26"/>
  <c r="C144" i="26"/>
  <c r="B144" i="26"/>
  <c r="E143" i="26"/>
  <c r="D143" i="26"/>
  <c r="C143" i="26"/>
  <c r="B143" i="26"/>
  <c r="E142" i="26"/>
  <c r="D142" i="26"/>
  <c r="C142" i="26"/>
  <c r="B142" i="26"/>
  <c r="E141" i="26"/>
  <c r="D141" i="26"/>
  <c r="C141" i="26"/>
  <c r="B141" i="26"/>
  <c r="E140" i="26"/>
  <c r="D140" i="26"/>
  <c r="C140" i="26"/>
  <c r="B140" i="26"/>
  <c r="E139" i="26"/>
  <c r="D139" i="26"/>
  <c r="C139" i="26"/>
  <c r="B139" i="26"/>
  <c r="E138" i="26"/>
  <c r="D138" i="26"/>
  <c r="C138" i="26"/>
  <c r="B138" i="26"/>
  <c r="E137" i="26"/>
  <c r="D137" i="26"/>
  <c r="C137" i="26"/>
  <c r="B137" i="26"/>
  <c r="E136" i="26"/>
  <c r="D136" i="26"/>
  <c r="C136" i="26"/>
  <c r="B136" i="26"/>
  <c r="E135" i="26"/>
  <c r="D135" i="26"/>
  <c r="C135" i="26"/>
  <c r="B135" i="26"/>
  <c r="E134" i="26"/>
  <c r="D134" i="26"/>
  <c r="C134" i="26"/>
  <c r="B134" i="26"/>
  <c r="E133" i="26"/>
  <c r="D133" i="26"/>
  <c r="C133" i="26"/>
  <c r="B133" i="26"/>
  <c r="E132" i="26"/>
  <c r="D132" i="26"/>
  <c r="C132" i="26"/>
  <c r="B132" i="26"/>
  <c r="E131" i="26"/>
  <c r="D131" i="26"/>
  <c r="C131" i="26"/>
  <c r="B131" i="26"/>
  <c r="E130" i="26"/>
  <c r="D130" i="26"/>
  <c r="C130" i="26"/>
  <c r="B130" i="26"/>
  <c r="E129" i="26"/>
  <c r="D129" i="26"/>
  <c r="C129" i="26"/>
  <c r="B129" i="26"/>
  <c r="E128" i="26"/>
  <c r="D128" i="26"/>
  <c r="C128" i="26"/>
  <c r="B128" i="26"/>
  <c r="E127" i="26"/>
  <c r="D127" i="26"/>
  <c r="C127" i="26"/>
  <c r="B127" i="26"/>
  <c r="E126" i="26"/>
  <c r="D126" i="26"/>
  <c r="C126" i="26"/>
  <c r="B126" i="26"/>
  <c r="E125" i="26"/>
  <c r="D125" i="26"/>
  <c r="C125" i="26"/>
  <c r="B125" i="26"/>
  <c r="E124" i="26"/>
  <c r="D124" i="26"/>
  <c r="C124" i="26"/>
  <c r="B124" i="26"/>
  <c r="E123" i="26"/>
  <c r="D123" i="26"/>
  <c r="C123" i="26"/>
  <c r="B123" i="26"/>
  <c r="E122" i="26"/>
  <c r="D122" i="26"/>
  <c r="C122" i="26"/>
  <c r="B122" i="26"/>
  <c r="E121" i="26"/>
  <c r="D121" i="26"/>
  <c r="C121" i="26"/>
  <c r="B121" i="26"/>
  <c r="E120" i="26"/>
  <c r="D120" i="26"/>
  <c r="C120" i="26"/>
  <c r="B120" i="26"/>
  <c r="E119" i="26"/>
  <c r="D119" i="26"/>
  <c r="C119" i="26"/>
  <c r="B119" i="26"/>
  <c r="E118" i="26"/>
  <c r="D118" i="26"/>
  <c r="C118" i="26"/>
  <c r="B118" i="26"/>
  <c r="E117" i="26"/>
  <c r="D117" i="26"/>
  <c r="C117" i="26"/>
  <c r="B117" i="26"/>
  <c r="E116" i="26"/>
  <c r="D116" i="26"/>
  <c r="C116" i="26"/>
  <c r="B116" i="26"/>
  <c r="E115" i="26"/>
  <c r="D115" i="26"/>
  <c r="C115" i="26"/>
  <c r="B115" i="26"/>
  <c r="E114" i="26"/>
  <c r="D114" i="26"/>
  <c r="C114" i="26"/>
  <c r="B114" i="26"/>
  <c r="E113" i="26"/>
  <c r="D113" i="26"/>
  <c r="C113" i="26"/>
  <c r="B113" i="26"/>
  <c r="E112" i="26"/>
  <c r="D112" i="26"/>
  <c r="C112" i="26"/>
  <c r="B112" i="26"/>
  <c r="E111" i="26"/>
  <c r="D111" i="26"/>
  <c r="C111" i="26"/>
  <c r="B111" i="26"/>
  <c r="E110" i="26"/>
  <c r="D110" i="26"/>
  <c r="C110" i="26"/>
  <c r="B110" i="26"/>
  <c r="E109" i="26"/>
  <c r="D109" i="26"/>
  <c r="C109" i="26"/>
  <c r="B109" i="26"/>
  <c r="E108" i="26"/>
  <c r="D108" i="26"/>
  <c r="C108" i="26"/>
  <c r="B108" i="26"/>
  <c r="E107" i="26"/>
  <c r="D107" i="26"/>
  <c r="C107" i="26"/>
  <c r="B107" i="26"/>
  <c r="E106" i="26"/>
  <c r="D106" i="26"/>
  <c r="C106" i="26"/>
  <c r="B106" i="26"/>
  <c r="E105" i="26"/>
  <c r="D105" i="26"/>
  <c r="C105" i="26"/>
  <c r="B105" i="26"/>
  <c r="E104" i="26"/>
  <c r="D104" i="26"/>
  <c r="C104" i="26"/>
  <c r="B104" i="26"/>
  <c r="E103" i="26"/>
  <c r="D103" i="26"/>
  <c r="C103" i="26"/>
  <c r="B103" i="26"/>
  <c r="E102" i="26"/>
  <c r="D102" i="26"/>
  <c r="C102" i="26"/>
  <c r="B102" i="26"/>
  <c r="E101" i="26"/>
  <c r="D101" i="26"/>
  <c r="C101" i="26"/>
  <c r="B101" i="26"/>
  <c r="E100" i="26"/>
  <c r="D100" i="26"/>
  <c r="C100" i="26"/>
  <c r="B100" i="26"/>
  <c r="E99" i="26"/>
  <c r="D99" i="26"/>
  <c r="C99" i="26"/>
  <c r="B99" i="26"/>
  <c r="E98" i="26"/>
  <c r="D98" i="26"/>
  <c r="C98" i="26"/>
  <c r="B98" i="26"/>
  <c r="E97" i="26"/>
  <c r="D97" i="26"/>
  <c r="C97" i="26"/>
  <c r="B97" i="26"/>
  <c r="E96" i="26"/>
  <c r="D96" i="26"/>
  <c r="C96" i="26"/>
  <c r="B96" i="26"/>
  <c r="E95" i="26"/>
  <c r="D95" i="26"/>
  <c r="C95" i="26"/>
  <c r="B95" i="26"/>
  <c r="E94" i="26"/>
  <c r="D94" i="26"/>
  <c r="C94" i="26"/>
  <c r="B94" i="26"/>
  <c r="E93" i="26"/>
  <c r="D93" i="26"/>
  <c r="C93" i="26"/>
  <c r="B93" i="26"/>
  <c r="E92" i="26"/>
  <c r="D92" i="26"/>
  <c r="C92" i="26"/>
  <c r="B92" i="26"/>
  <c r="E91" i="26"/>
  <c r="D91" i="26"/>
  <c r="C91" i="26"/>
  <c r="B91" i="26"/>
  <c r="E90" i="26"/>
  <c r="D90" i="26"/>
  <c r="C90" i="26"/>
  <c r="B90" i="26"/>
  <c r="E89" i="26"/>
  <c r="D89" i="26"/>
  <c r="C89" i="26"/>
  <c r="B89" i="26"/>
  <c r="E88" i="26"/>
  <c r="D88" i="26"/>
  <c r="C88" i="26"/>
  <c r="B88" i="26"/>
  <c r="E87" i="26"/>
  <c r="D87" i="26"/>
  <c r="C87" i="26"/>
  <c r="B87" i="26"/>
  <c r="E86" i="26"/>
  <c r="D86" i="26"/>
  <c r="C86" i="26"/>
  <c r="B86" i="26"/>
  <c r="E85" i="26"/>
  <c r="D85" i="26"/>
  <c r="C85" i="26"/>
  <c r="B85" i="26"/>
  <c r="E84" i="26"/>
  <c r="D84" i="26"/>
  <c r="C84" i="26"/>
  <c r="B84" i="26"/>
  <c r="E83" i="26"/>
  <c r="D83" i="26"/>
  <c r="C83" i="26"/>
  <c r="B83" i="26"/>
  <c r="E82" i="26"/>
  <c r="D82" i="26"/>
  <c r="C82" i="26"/>
  <c r="B82" i="26"/>
  <c r="E81" i="26"/>
  <c r="D81" i="26"/>
  <c r="C81" i="26"/>
  <c r="B81" i="26"/>
  <c r="E80" i="26"/>
  <c r="D80" i="26"/>
  <c r="C80" i="26"/>
  <c r="B80" i="26"/>
  <c r="E79" i="26"/>
  <c r="D79" i="26"/>
  <c r="C79" i="26"/>
  <c r="B79" i="26"/>
  <c r="E78" i="26"/>
  <c r="D78" i="26"/>
  <c r="C78" i="26"/>
  <c r="B78" i="26"/>
  <c r="E77" i="26"/>
  <c r="D77" i="26"/>
  <c r="C77" i="26"/>
  <c r="B77" i="26"/>
  <c r="E76" i="26"/>
  <c r="D76" i="26"/>
  <c r="C76" i="26"/>
  <c r="B76" i="26"/>
  <c r="E75" i="26"/>
  <c r="D75" i="26"/>
  <c r="C75" i="26"/>
  <c r="B75" i="26"/>
  <c r="E74" i="26"/>
  <c r="D74" i="26"/>
  <c r="C74" i="26"/>
  <c r="B74" i="26"/>
  <c r="E73" i="26"/>
  <c r="D73" i="26"/>
  <c r="C73" i="26"/>
  <c r="B73" i="26"/>
  <c r="E72" i="26"/>
  <c r="D72" i="26"/>
  <c r="C72" i="26"/>
  <c r="B72" i="26"/>
  <c r="E71" i="26"/>
  <c r="D71" i="26"/>
  <c r="C71" i="26"/>
  <c r="B71" i="26"/>
  <c r="E70" i="26"/>
  <c r="D70" i="26"/>
  <c r="C70" i="26"/>
  <c r="B70" i="26"/>
  <c r="E69" i="26"/>
  <c r="D69" i="26"/>
  <c r="C69" i="26"/>
  <c r="B69" i="26"/>
  <c r="E68" i="26"/>
  <c r="D68" i="26"/>
  <c r="C68" i="26"/>
  <c r="B68" i="26"/>
  <c r="E67" i="26"/>
  <c r="D67" i="26"/>
  <c r="C67" i="26"/>
  <c r="B67" i="26"/>
  <c r="E66" i="26"/>
  <c r="D66" i="26"/>
  <c r="C66" i="26"/>
  <c r="B66" i="26"/>
  <c r="E65" i="26"/>
  <c r="D65" i="26"/>
  <c r="C65" i="26"/>
  <c r="B65" i="26"/>
  <c r="E64" i="26"/>
  <c r="D64" i="26"/>
  <c r="C64" i="26"/>
  <c r="B64" i="26"/>
  <c r="E63" i="26"/>
  <c r="D63" i="26"/>
  <c r="C63" i="26"/>
  <c r="B63" i="26"/>
  <c r="E62" i="26"/>
  <c r="D62" i="26"/>
  <c r="C62" i="26"/>
  <c r="B62" i="26"/>
  <c r="E61" i="26"/>
  <c r="D61" i="26"/>
  <c r="C61" i="26"/>
  <c r="B61" i="26"/>
  <c r="E60" i="26"/>
  <c r="D60" i="26"/>
  <c r="C60" i="26"/>
  <c r="B60" i="26"/>
  <c r="E59" i="26"/>
  <c r="D59" i="26"/>
  <c r="C59" i="26"/>
  <c r="B59" i="26"/>
  <c r="E58" i="26"/>
  <c r="D58" i="26"/>
  <c r="C58" i="26"/>
  <c r="B58" i="26"/>
  <c r="E57" i="26"/>
  <c r="D57" i="26"/>
  <c r="C57" i="26"/>
  <c r="B57" i="26"/>
  <c r="E56" i="26"/>
  <c r="D56" i="26"/>
  <c r="C56" i="26"/>
  <c r="B56" i="26"/>
  <c r="E55" i="26"/>
  <c r="D55" i="26"/>
  <c r="C55" i="26"/>
  <c r="B55" i="26"/>
  <c r="E54" i="26"/>
  <c r="D54" i="26"/>
  <c r="C54" i="26"/>
  <c r="B54" i="26"/>
  <c r="E53" i="26"/>
  <c r="D53" i="26"/>
  <c r="C53" i="26"/>
  <c r="B53" i="26"/>
  <c r="E52" i="26"/>
  <c r="D52" i="26"/>
  <c r="C52" i="26"/>
  <c r="B52" i="26"/>
  <c r="E51" i="26"/>
  <c r="D51" i="26"/>
  <c r="C51" i="26"/>
  <c r="B51" i="26"/>
  <c r="E50" i="26"/>
  <c r="D50" i="26"/>
  <c r="C50" i="26"/>
  <c r="B50" i="26"/>
  <c r="E49" i="26"/>
  <c r="D49" i="26"/>
  <c r="C49" i="26"/>
  <c r="B49" i="26"/>
  <c r="E48" i="26"/>
  <c r="D48" i="26"/>
  <c r="C48" i="26"/>
  <c r="B48" i="26"/>
  <c r="E47" i="26"/>
  <c r="D47" i="26"/>
  <c r="C47" i="26"/>
  <c r="B47" i="26"/>
  <c r="E46" i="26"/>
  <c r="D46" i="26"/>
  <c r="C46" i="26"/>
  <c r="B46" i="26"/>
  <c r="E45" i="26"/>
  <c r="D45" i="26"/>
  <c r="C45" i="26"/>
  <c r="B45" i="26"/>
  <c r="E44" i="26"/>
  <c r="D44" i="26"/>
  <c r="C44" i="26"/>
  <c r="B44" i="26"/>
  <c r="E43" i="26"/>
  <c r="D43" i="26"/>
  <c r="C43" i="26"/>
  <c r="B43" i="26"/>
  <c r="E42" i="26"/>
  <c r="D42" i="26"/>
  <c r="C42" i="26"/>
  <c r="B42" i="26"/>
  <c r="E41" i="26"/>
  <c r="D41" i="26"/>
  <c r="C41" i="26"/>
  <c r="B41" i="26"/>
  <c r="E40" i="26"/>
  <c r="D40" i="26"/>
  <c r="C40" i="26"/>
  <c r="B40" i="26"/>
  <c r="E39" i="26"/>
  <c r="D39" i="26"/>
  <c r="C39" i="26"/>
  <c r="B39" i="26"/>
  <c r="E38" i="26"/>
  <c r="D38" i="26"/>
  <c r="C38" i="26"/>
  <c r="B38" i="26"/>
  <c r="E37" i="26"/>
  <c r="D37" i="26"/>
  <c r="C37" i="26"/>
  <c r="B37" i="26"/>
  <c r="E36" i="26"/>
  <c r="D36" i="26"/>
  <c r="C36" i="26"/>
  <c r="B36" i="26"/>
  <c r="E35" i="26"/>
  <c r="D35" i="26"/>
  <c r="C35" i="26"/>
  <c r="B35" i="26"/>
  <c r="E34" i="26"/>
  <c r="D34" i="26"/>
  <c r="C34" i="26"/>
  <c r="B34" i="26"/>
  <c r="E33" i="26"/>
  <c r="D33" i="26"/>
  <c r="C33" i="26"/>
  <c r="B33" i="26"/>
  <c r="E32" i="26"/>
  <c r="D32" i="26"/>
  <c r="C32" i="26"/>
  <c r="B32" i="26"/>
  <c r="E31" i="26"/>
  <c r="D31" i="26"/>
  <c r="C31" i="26"/>
  <c r="B31" i="26"/>
  <c r="E30" i="26"/>
  <c r="D30" i="26"/>
  <c r="C30" i="26"/>
  <c r="B30" i="26"/>
  <c r="E29" i="26"/>
  <c r="D29" i="26"/>
  <c r="C29" i="26"/>
  <c r="B29" i="26"/>
  <c r="E28" i="26"/>
  <c r="D28" i="26"/>
  <c r="C28" i="26"/>
  <c r="B28" i="26"/>
  <c r="E27" i="26"/>
  <c r="D27" i="26"/>
  <c r="C27" i="26"/>
  <c r="B27" i="26"/>
  <c r="E26" i="26"/>
  <c r="D26" i="26"/>
  <c r="C26" i="26"/>
  <c r="B26" i="26"/>
  <c r="E25" i="26"/>
  <c r="D25" i="26"/>
  <c r="C25" i="26"/>
  <c r="B25" i="26"/>
  <c r="E24" i="26"/>
  <c r="D24" i="26"/>
  <c r="C24" i="26"/>
  <c r="B24" i="26"/>
  <c r="E23" i="26"/>
  <c r="D23" i="26"/>
  <c r="C23" i="26"/>
  <c r="B23" i="26"/>
  <c r="E22" i="26"/>
  <c r="D22" i="26"/>
  <c r="C22" i="26"/>
  <c r="B22" i="26"/>
  <c r="E21" i="26"/>
  <c r="D21" i="26"/>
  <c r="C21" i="26"/>
  <c r="B21" i="26"/>
  <c r="E20" i="26"/>
  <c r="D20" i="26"/>
  <c r="C20" i="26"/>
  <c r="B20" i="26"/>
  <c r="E19" i="26"/>
  <c r="D19" i="26"/>
  <c r="C19" i="26"/>
  <c r="B19" i="26"/>
  <c r="E18" i="26"/>
  <c r="D18" i="26"/>
  <c r="C18" i="26"/>
  <c r="B18" i="26"/>
  <c r="E17" i="26"/>
  <c r="D17" i="26"/>
  <c r="C17" i="26"/>
  <c r="B17" i="26"/>
  <c r="E16" i="26"/>
  <c r="D16" i="26"/>
  <c r="C16" i="26"/>
  <c r="B16" i="26"/>
  <c r="E15" i="26"/>
  <c r="D15" i="26"/>
  <c r="C15" i="26"/>
  <c r="B15" i="26"/>
  <c r="E14" i="26"/>
  <c r="D14" i="26"/>
  <c r="C14" i="26"/>
  <c r="B14" i="26"/>
  <c r="E13" i="26"/>
  <c r="D13" i="26"/>
  <c r="C13" i="26"/>
  <c r="B13" i="26"/>
  <c r="E12" i="26"/>
  <c r="D12" i="26"/>
  <c r="C12" i="26"/>
  <c r="B12" i="26"/>
  <c r="E11" i="26"/>
  <c r="D11" i="26"/>
  <c r="C11" i="26"/>
  <c r="B11" i="26"/>
  <c r="E10" i="26"/>
  <c r="D10" i="26"/>
  <c r="C10" i="26"/>
  <c r="B10" i="26"/>
  <c r="E9" i="26"/>
  <c r="D9" i="26"/>
  <c r="C9" i="26"/>
  <c r="B9" i="26"/>
  <c r="E8" i="26"/>
  <c r="D8" i="26"/>
  <c r="C8" i="26"/>
  <c r="B8" i="26"/>
  <c r="E7" i="26"/>
  <c r="D7" i="26"/>
  <c r="C7" i="26"/>
  <c r="B7" i="26"/>
  <c r="E6" i="26"/>
  <c r="D6" i="26"/>
  <c r="C6" i="26"/>
  <c r="B6" i="26"/>
  <c r="E5" i="26"/>
  <c r="D5" i="26"/>
  <c r="C5" i="26"/>
  <c r="B5" i="26"/>
  <c r="E4" i="26"/>
  <c r="D4" i="26"/>
  <c r="C4" i="26"/>
  <c r="B4" i="26"/>
  <c r="E3" i="26"/>
  <c r="D3" i="26"/>
  <c r="C3" i="26"/>
  <c r="E2" i="26"/>
  <c r="D2" i="26"/>
  <c r="C2" i="26"/>
  <c r="B2" i="26"/>
  <c r="A1" i="26" a="1"/>
  <c r="A1" i="26" s="1"/>
  <c r="G201" i="25"/>
  <c r="G200" i="25"/>
  <c r="G199" i="25"/>
  <c r="G198" i="25"/>
  <c r="G197" i="25"/>
  <c r="G196" i="25"/>
  <c r="G195" i="25"/>
  <c r="G194" i="25"/>
  <c r="G193" i="25"/>
  <c r="G192" i="25"/>
  <c r="G191" i="25"/>
  <c r="G190" i="25"/>
  <c r="G189" i="25"/>
  <c r="G188" i="25"/>
  <c r="G187" i="25"/>
  <c r="G186" i="25"/>
  <c r="G185" i="25"/>
  <c r="G184" i="25"/>
  <c r="G183" i="25"/>
  <c r="G182" i="25"/>
  <c r="G181" i="25"/>
  <c r="G180" i="25"/>
  <c r="G179" i="25"/>
  <c r="G178" i="25"/>
  <c r="G177" i="25"/>
  <c r="G176" i="25"/>
  <c r="G175" i="25"/>
  <c r="G174" i="25"/>
  <c r="G173" i="25"/>
  <c r="G172" i="25"/>
  <c r="G171" i="25"/>
  <c r="G170" i="25"/>
  <c r="G169" i="25"/>
  <c r="G168" i="25"/>
  <c r="G167" i="25"/>
  <c r="G166" i="25"/>
  <c r="G165" i="25"/>
  <c r="G164" i="25"/>
  <c r="G163" i="25"/>
  <c r="G162" i="25"/>
  <c r="G161" i="25"/>
  <c r="G160" i="25"/>
  <c r="G159" i="25"/>
  <c r="G158" i="25"/>
  <c r="G157" i="25"/>
  <c r="G156" i="25"/>
  <c r="G155" i="25"/>
  <c r="G154" i="25"/>
  <c r="G153" i="25"/>
  <c r="G152" i="25"/>
  <c r="G151" i="25"/>
  <c r="G150" i="25"/>
  <c r="G149" i="25"/>
  <c r="G148" i="25"/>
  <c r="G147" i="25"/>
  <c r="G146" i="25"/>
  <c r="G145" i="25"/>
  <c r="G144" i="25"/>
  <c r="G143" i="25"/>
  <c r="G142" i="25"/>
  <c r="G141" i="25"/>
  <c r="G140" i="25"/>
  <c r="G139" i="25"/>
  <c r="G138" i="25"/>
  <c r="G137" i="25"/>
  <c r="G136" i="25"/>
  <c r="G135" i="25"/>
  <c r="G134" i="25"/>
  <c r="G133" i="25"/>
  <c r="G132" i="25"/>
  <c r="G131" i="25"/>
  <c r="G130" i="25"/>
  <c r="G129" i="25"/>
  <c r="G128" i="25"/>
  <c r="G127" i="25"/>
  <c r="G126" i="25"/>
  <c r="G125" i="25"/>
  <c r="G124" i="25"/>
  <c r="G123" i="25"/>
  <c r="G122" i="25"/>
  <c r="G121" i="25"/>
  <c r="G120" i="25"/>
  <c r="G119" i="25"/>
  <c r="G118" i="25"/>
  <c r="G117" i="25"/>
  <c r="G116" i="25"/>
  <c r="G115" i="25"/>
  <c r="G114" i="25"/>
  <c r="G113" i="25"/>
  <c r="G112" i="25"/>
  <c r="G111" i="25"/>
  <c r="G110" i="25"/>
  <c r="G109" i="25"/>
  <c r="G108" i="25"/>
  <c r="G107" i="25"/>
  <c r="G106" i="25"/>
  <c r="G105" i="25"/>
  <c r="G104" i="25"/>
  <c r="G103" i="25"/>
  <c r="G102" i="25"/>
  <c r="G101" i="25"/>
  <c r="G100" i="25"/>
  <c r="G99" i="25"/>
  <c r="G98" i="25"/>
  <c r="G97" i="25"/>
  <c r="G96" i="25"/>
  <c r="G95" i="25"/>
  <c r="G94" i="25"/>
  <c r="G93" i="25"/>
  <c r="G92" i="25"/>
  <c r="G91" i="25"/>
  <c r="G90" i="25"/>
  <c r="G89" i="25"/>
  <c r="G88" i="25"/>
  <c r="G87" i="25"/>
  <c r="G86" i="25"/>
  <c r="G85" i="25"/>
  <c r="G84" i="25"/>
  <c r="G83" i="25"/>
  <c r="G82" i="25"/>
  <c r="G81" i="25"/>
  <c r="G80" i="25"/>
  <c r="G79" i="25"/>
  <c r="G78" i="25"/>
  <c r="G77" i="25"/>
  <c r="G76" i="25"/>
  <c r="G75" i="25"/>
  <c r="G74" i="25"/>
  <c r="G73" i="25"/>
  <c r="G72" i="25"/>
  <c r="G71" i="25"/>
  <c r="G70" i="25"/>
  <c r="G69" i="25"/>
  <c r="G68" i="25"/>
  <c r="G67" i="25"/>
  <c r="G66" i="25"/>
  <c r="G65" i="25"/>
  <c r="G64" i="25"/>
  <c r="G63" i="25"/>
  <c r="G62" i="25"/>
  <c r="G61" i="25"/>
  <c r="G60" i="25"/>
  <c r="G59" i="25"/>
  <c r="G58" i="25"/>
  <c r="G57" i="25"/>
  <c r="G56" i="25"/>
  <c r="G55" i="25"/>
  <c r="G54" i="25"/>
  <c r="G53" i="25"/>
  <c r="G52" i="25"/>
  <c r="G51" i="25"/>
  <c r="G50" i="25"/>
  <c r="G49" i="25"/>
  <c r="G48" i="25"/>
  <c r="G47" i="25"/>
  <c r="G46" i="25"/>
  <c r="G45" i="25"/>
  <c r="G44" i="25"/>
  <c r="G43" i="25"/>
  <c r="G42" i="25"/>
  <c r="G41" i="25"/>
  <c r="G40" i="25"/>
  <c r="G39" i="25"/>
  <c r="G38" i="25"/>
  <c r="G37" i="25"/>
  <c r="G36" i="25"/>
  <c r="G35" i="25"/>
  <c r="G34" i="25"/>
  <c r="G33" i="25"/>
  <c r="G32" i="25"/>
  <c r="G31" i="25"/>
  <c r="G30" i="25"/>
  <c r="G29" i="25"/>
  <c r="G28" i="25"/>
  <c r="G27" i="25"/>
  <c r="G26" i="25"/>
  <c r="G25" i="25"/>
  <c r="G24" i="25"/>
  <c r="G23" i="25"/>
  <c r="G22" i="25"/>
  <c r="G21" i="25"/>
  <c r="G20" i="25"/>
  <c r="G19" i="25"/>
  <c r="G18" i="25"/>
  <c r="G17" i="25"/>
  <c r="G16" i="25"/>
  <c r="G15" i="25"/>
  <c r="G14" i="25"/>
  <c r="G13" i="25"/>
  <c r="G12" i="25"/>
  <c r="G11" i="25"/>
  <c r="G10" i="25"/>
  <c r="G9" i="25"/>
  <c r="G8" i="25"/>
  <c r="G7" i="25"/>
  <c r="G6" i="25"/>
  <c r="G5" i="25"/>
  <c r="G4" i="25"/>
  <c r="G3" i="25"/>
  <c r="G2" i="25"/>
  <c r="H201" i="24"/>
  <c r="H200" i="24"/>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M9" i="23"/>
  <c r="L9" i="23"/>
  <c r="K9" i="23"/>
  <c r="J9" i="23"/>
  <c r="I9" i="23"/>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E21" i="14"/>
  <c r="E20" i="14"/>
  <c r="E19" i="14"/>
  <c r="E18" i="14"/>
  <c r="E17" i="14"/>
  <c r="E16" i="14"/>
  <c r="E15" i="14"/>
  <c r="E14" i="14"/>
  <c r="E13" i="14"/>
  <c r="E12" i="14"/>
  <c r="E11" i="14"/>
  <c r="E10" i="14"/>
  <c r="E9" i="14"/>
  <c r="E8" i="14"/>
  <c r="E7" i="14"/>
  <c r="E6" i="14"/>
  <c r="E5" i="14"/>
  <c r="E4" i="14"/>
  <c r="E3" i="14"/>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H3" i="11"/>
  <c r="H2" i="11"/>
  <c r="L201" i="9"/>
  <c r="K201" i="9"/>
  <c r="J201" i="9"/>
  <c r="L200" i="9"/>
  <c r="K200" i="9"/>
  <c r="J200" i="9"/>
  <c r="L199" i="9"/>
  <c r="K199" i="9"/>
  <c r="J199" i="9"/>
  <c r="L198" i="9"/>
  <c r="K198" i="9"/>
  <c r="J198" i="9"/>
  <c r="L197" i="9"/>
  <c r="K197" i="9"/>
  <c r="J197" i="9"/>
  <c r="L196" i="9"/>
  <c r="K196" i="9"/>
  <c r="J196" i="9"/>
  <c r="L195" i="9"/>
  <c r="K195" i="9"/>
  <c r="J195" i="9"/>
  <c r="L194" i="9"/>
  <c r="K194" i="9"/>
  <c r="J194" i="9"/>
  <c r="L193" i="9"/>
  <c r="K193" i="9"/>
  <c r="J193" i="9"/>
  <c r="L192" i="9"/>
  <c r="K192" i="9"/>
  <c r="J192" i="9"/>
  <c r="L191" i="9"/>
  <c r="K191" i="9"/>
  <c r="J191" i="9"/>
  <c r="L190" i="9"/>
  <c r="K190" i="9"/>
  <c r="J190" i="9"/>
  <c r="L189" i="9"/>
  <c r="K189" i="9"/>
  <c r="J189" i="9"/>
  <c r="L188" i="9"/>
  <c r="K188" i="9"/>
  <c r="J188" i="9"/>
  <c r="L187" i="9"/>
  <c r="K187" i="9"/>
  <c r="J187" i="9"/>
  <c r="L186" i="9"/>
  <c r="K186" i="9"/>
  <c r="J186" i="9"/>
  <c r="L185" i="9"/>
  <c r="K185" i="9"/>
  <c r="J185" i="9"/>
  <c r="L184" i="9"/>
  <c r="K184" i="9"/>
  <c r="J184" i="9"/>
  <c r="L183" i="9"/>
  <c r="K183" i="9"/>
  <c r="J183" i="9"/>
  <c r="L182" i="9"/>
  <c r="K182" i="9"/>
  <c r="J182" i="9"/>
  <c r="L181" i="9"/>
  <c r="K181" i="9"/>
  <c r="J181" i="9"/>
  <c r="L180" i="9"/>
  <c r="K180" i="9"/>
  <c r="J180" i="9"/>
  <c r="L179" i="9"/>
  <c r="K179" i="9"/>
  <c r="J179" i="9"/>
  <c r="L178" i="9"/>
  <c r="K178" i="9"/>
  <c r="J178" i="9"/>
  <c r="L177" i="9"/>
  <c r="K177" i="9"/>
  <c r="J177" i="9"/>
  <c r="L176" i="9"/>
  <c r="K176" i="9"/>
  <c r="J176" i="9"/>
  <c r="L175" i="9"/>
  <c r="K175" i="9"/>
  <c r="J175" i="9"/>
  <c r="L174" i="9"/>
  <c r="K174" i="9"/>
  <c r="J174" i="9"/>
  <c r="L173" i="9"/>
  <c r="K173" i="9"/>
  <c r="J173" i="9"/>
  <c r="L172" i="9"/>
  <c r="K172" i="9"/>
  <c r="J172" i="9"/>
  <c r="L171" i="9"/>
  <c r="K171" i="9"/>
  <c r="J171" i="9"/>
  <c r="L170" i="9"/>
  <c r="K170" i="9"/>
  <c r="J170" i="9"/>
  <c r="L169" i="9"/>
  <c r="K169" i="9"/>
  <c r="J169" i="9"/>
  <c r="L168" i="9"/>
  <c r="K168" i="9"/>
  <c r="J168" i="9"/>
  <c r="L167" i="9"/>
  <c r="K167" i="9"/>
  <c r="J167" i="9"/>
  <c r="L166" i="9"/>
  <c r="K166" i="9"/>
  <c r="J166" i="9"/>
  <c r="L165" i="9"/>
  <c r="K165" i="9"/>
  <c r="J165" i="9"/>
  <c r="L164" i="9"/>
  <c r="K164" i="9"/>
  <c r="J164" i="9"/>
  <c r="L163" i="9"/>
  <c r="K163" i="9"/>
  <c r="J163" i="9"/>
  <c r="L162" i="9"/>
  <c r="K162" i="9"/>
  <c r="J162" i="9"/>
  <c r="L161" i="9"/>
  <c r="K161" i="9"/>
  <c r="J161" i="9"/>
  <c r="L160" i="9"/>
  <c r="K160" i="9"/>
  <c r="J160" i="9"/>
  <c r="L159" i="9"/>
  <c r="K159" i="9"/>
  <c r="J159" i="9"/>
  <c r="L158" i="9"/>
  <c r="K158" i="9"/>
  <c r="J158" i="9"/>
  <c r="L157" i="9"/>
  <c r="K157" i="9"/>
  <c r="J157" i="9"/>
  <c r="L156" i="9"/>
  <c r="K156" i="9"/>
  <c r="J156" i="9"/>
  <c r="L155" i="9"/>
  <c r="K155" i="9"/>
  <c r="J155" i="9"/>
  <c r="L154" i="9"/>
  <c r="K154" i="9"/>
  <c r="J154" i="9"/>
  <c r="L153" i="9"/>
  <c r="K153" i="9"/>
  <c r="J153" i="9"/>
  <c r="L152" i="9"/>
  <c r="K152" i="9"/>
  <c r="J152" i="9"/>
  <c r="L151" i="9"/>
  <c r="K151" i="9"/>
  <c r="J151" i="9"/>
  <c r="L150" i="9"/>
  <c r="K150" i="9"/>
  <c r="J150" i="9"/>
  <c r="L149" i="9"/>
  <c r="K149" i="9"/>
  <c r="J149" i="9"/>
  <c r="L148" i="9"/>
  <c r="K148" i="9"/>
  <c r="J148" i="9"/>
  <c r="L147" i="9"/>
  <c r="K147" i="9"/>
  <c r="J147" i="9"/>
  <c r="L146" i="9"/>
  <c r="K146" i="9"/>
  <c r="J146" i="9"/>
  <c r="L145" i="9"/>
  <c r="K145" i="9"/>
  <c r="J145" i="9"/>
  <c r="L144" i="9"/>
  <c r="K144" i="9"/>
  <c r="J144" i="9"/>
  <c r="L143" i="9"/>
  <c r="K143" i="9"/>
  <c r="J143" i="9"/>
  <c r="L142" i="9"/>
  <c r="K142" i="9"/>
  <c r="J142" i="9"/>
  <c r="L141" i="9"/>
  <c r="K141" i="9"/>
  <c r="J141" i="9"/>
  <c r="L140" i="9"/>
  <c r="K140" i="9"/>
  <c r="J140" i="9"/>
  <c r="L139" i="9"/>
  <c r="K139" i="9"/>
  <c r="J139" i="9"/>
  <c r="L138" i="9"/>
  <c r="K138" i="9"/>
  <c r="J138" i="9"/>
  <c r="L137" i="9"/>
  <c r="K137" i="9"/>
  <c r="J137" i="9"/>
  <c r="L136" i="9"/>
  <c r="K136" i="9"/>
  <c r="J136" i="9"/>
  <c r="L135" i="9"/>
  <c r="K135" i="9"/>
  <c r="J135" i="9"/>
  <c r="L134" i="9"/>
  <c r="K134" i="9"/>
  <c r="J134" i="9"/>
  <c r="L133" i="9"/>
  <c r="K133" i="9"/>
  <c r="J133" i="9"/>
  <c r="L132" i="9"/>
  <c r="K132" i="9"/>
  <c r="J132" i="9"/>
  <c r="L131" i="9"/>
  <c r="K131" i="9"/>
  <c r="J131" i="9"/>
  <c r="L130" i="9"/>
  <c r="K130" i="9"/>
  <c r="J130" i="9"/>
  <c r="L129" i="9"/>
  <c r="K129" i="9"/>
  <c r="J129" i="9"/>
  <c r="L128" i="9"/>
  <c r="K128" i="9"/>
  <c r="J128" i="9"/>
  <c r="L127" i="9"/>
  <c r="K127" i="9"/>
  <c r="J127" i="9"/>
  <c r="L126" i="9"/>
  <c r="K126" i="9"/>
  <c r="J126" i="9"/>
  <c r="L125" i="9"/>
  <c r="K125" i="9"/>
  <c r="J125" i="9"/>
  <c r="L124" i="9"/>
  <c r="K124" i="9"/>
  <c r="J124" i="9"/>
  <c r="L123" i="9"/>
  <c r="K123" i="9"/>
  <c r="J123" i="9"/>
  <c r="L122" i="9"/>
  <c r="K122" i="9"/>
  <c r="J122" i="9"/>
  <c r="L121" i="9"/>
  <c r="K121" i="9"/>
  <c r="J121" i="9"/>
  <c r="L120" i="9"/>
  <c r="K120" i="9"/>
  <c r="J120" i="9"/>
  <c r="L119" i="9"/>
  <c r="K119" i="9"/>
  <c r="J119" i="9"/>
  <c r="L118" i="9"/>
  <c r="K118" i="9"/>
  <c r="J118" i="9"/>
  <c r="L117" i="9"/>
  <c r="K117" i="9"/>
  <c r="J117" i="9"/>
  <c r="L116" i="9"/>
  <c r="K116" i="9"/>
  <c r="J116" i="9"/>
  <c r="L115" i="9"/>
  <c r="K115" i="9"/>
  <c r="J115" i="9"/>
  <c r="L114" i="9"/>
  <c r="K114" i="9"/>
  <c r="J114" i="9"/>
  <c r="L113" i="9"/>
  <c r="K113" i="9"/>
  <c r="J113" i="9"/>
  <c r="L112" i="9"/>
  <c r="K112" i="9"/>
  <c r="J112" i="9"/>
  <c r="L111" i="9"/>
  <c r="K111" i="9"/>
  <c r="J111" i="9"/>
  <c r="L110" i="9"/>
  <c r="K110" i="9"/>
  <c r="J110" i="9"/>
  <c r="L109" i="9"/>
  <c r="K109" i="9"/>
  <c r="J109" i="9"/>
  <c r="L108" i="9"/>
  <c r="K108" i="9"/>
  <c r="J108" i="9"/>
  <c r="L107" i="9"/>
  <c r="K107" i="9"/>
  <c r="J107" i="9"/>
  <c r="L106" i="9"/>
  <c r="K106" i="9"/>
  <c r="J106" i="9"/>
  <c r="L105" i="9"/>
  <c r="K105" i="9"/>
  <c r="J105" i="9"/>
  <c r="L104" i="9"/>
  <c r="K104" i="9"/>
  <c r="J104" i="9"/>
  <c r="L103" i="9"/>
  <c r="K103" i="9"/>
  <c r="J103" i="9"/>
  <c r="L102" i="9"/>
  <c r="K102" i="9"/>
  <c r="J102" i="9"/>
  <c r="L101" i="9"/>
  <c r="K101" i="9"/>
  <c r="J101" i="9"/>
  <c r="L100" i="9"/>
  <c r="K100" i="9"/>
  <c r="J100" i="9"/>
  <c r="L99" i="9"/>
  <c r="K99" i="9"/>
  <c r="J99" i="9"/>
  <c r="L98" i="9"/>
  <c r="K98" i="9"/>
  <c r="J98" i="9"/>
  <c r="L97" i="9"/>
  <c r="K97" i="9"/>
  <c r="J97" i="9"/>
  <c r="L96" i="9"/>
  <c r="K96" i="9"/>
  <c r="J96" i="9"/>
  <c r="L95" i="9"/>
  <c r="K95" i="9"/>
  <c r="J95" i="9"/>
  <c r="L94" i="9"/>
  <c r="K94" i="9"/>
  <c r="J94" i="9"/>
  <c r="L93" i="9"/>
  <c r="K93" i="9"/>
  <c r="J93" i="9"/>
  <c r="L92" i="9"/>
  <c r="K92" i="9"/>
  <c r="J92" i="9"/>
  <c r="L91" i="9"/>
  <c r="K91" i="9"/>
  <c r="J91" i="9"/>
  <c r="L90" i="9"/>
  <c r="K90" i="9"/>
  <c r="J90" i="9"/>
  <c r="L89" i="9"/>
  <c r="K89" i="9"/>
  <c r="J89" i="9"/>
  <c r="L88" i="9"/>
  <c r="K88" i="9"/>
  <c r="J88" i="9"/>
  <c r="L87" i="9"/>
  <c r="K87" i="9"/>
  <c r="J87" i="9"/>
  <c r="L86" i="9"/>
  <c r="K86" i="9"/>
  <c r="J86" i="9"/>
  <c r="L85" i="9"/>
  <c r="K85" i="9"/>
  <c r="J85" i="9"/>
  <c r="L84" i="9"/>
  <c r="K84" i="9"/>
  <c r="J84" i="9"/>
  <c r="L83" i="9"/>
  <c r="K83" i="9"/>
  <c r="J83" i="9"/>
  <c r="L82" i="9"/>
  <c r="K82" i="9"/>
  <c r="J82" i="9"/>
  <c r="L81" i="9"/>
  <c r="K81" i="9"/>
  <c r="J81" i="9"/>
  <c r="L80" i="9"/>
  <c r="K80" i="9"/>
  <c r="J80" i="9"/>
  <c r="L79" i="9"/>
  <c r="K79" i="9"/>
  <c r="J79" i="9"/>
  <c r="L78" i="9"/>
  <c r="K78" i="9"/>
  <c r="J78" i="9"/>
  <c r="L77" i="9"/>
  <c r="K77" i="9"/>
  <c r="J77" i="9"/>
  <c r="L76" i="9"/>
  <c r="K76" i="9"/>
  <c r="J76" i="9"/>
  <c r="L75" i="9"/>
  <c r="K75" i="9"/>
  <c r="J75" i="9"/>
  <c r="L74" i="9"/>
  <c r="K74" i="9"/>
  <c r="J74" i="9"/>
  <c r="L73" i="9"/>
  <c r="K73" i="9"/>
  <c r="J73" i="9"/>
  <c r="L72" i="9"/>
  <c r="K72" i="9"/>
  <c r="J72" i="9"/>
  <c r="L71" i="9"/>
  <c r="K71" i="9"/>
  <c r="J71" i="9"/>
  <c r="L70" i="9"/>
  <c r="K70" i="9"/>
  <c r="J70" i="9"/>
  <c r="L69" i="9"/>
  <c r="K69" i="9"/>
  <c r="J69" i="9"/>
  <c r="L68" i="9"/>
  <c r="K68" i="9"/>
  <c r="J68" i="9"/>
  <c r="L67" i="9"/>
  <c r="K67" i="9"/>
  <c r="J67" i="9"/>
  <c r="L66" i="9"/>
  <c r="K66" i="9"/>
  <c r="J66" i="9"/>
  <c r="L65" i="9"/>
  <c r="K65" i="9"/>
  <c r="J65" i="9"/>
  <c r="L64" i="9"/>
  <c r="K64" i="9"/>
  <c r="J64" i="9"/>
  <c r="L63" i="9"/>
  <c r="K63" i="9"/>
  <c r="J63" i="9"/>
  <c r="L62" i="9"/>
  <c r="K62" i="9"/>
  <c r="J62" i="9"/>
  <c r="L61" i="9"/>
  <c r="K61" i="9"/>
  <c r="J61" i="9"/>
  <c r="L60" i="9"/>
  <c r="K60" i="9"/>
  <c r="J60" i="9"/>
  <c r="L59" i="9"/>
  <c r="K59" i="9"/>
  <c r="J59" i="9"/>
  <c r="L58" i="9"/>
  <c r="K58" i="9"/>
  <c r="J58" i="9"/>
  <c r="L57" i="9"/>
  <c r="K57" i="9"/>
  <c r="J57" i="9"/>
  <c r="L56" i="9"/>
  <c r="K56" i="9"/>
  <c r="J56" i="9"/>
  <c r="L55" i="9"/>
  <c r="K55" i="9"/>
  <c r="J55" i="9"/>
  <c r="L54" i="9"/>
  <c r="K54" i="9"/>
  <c r="J54" i="9"/>
  <c r="L53" i="9"/>
  <c r="K53" i="9"/>
  <c r="J53" i="9"/>
  <c r="L52" i="9"/>
  <c r="K52" i="9"/>
  <c r="J52" i="9"/>
  <c r="L51" i="9"/>
  <c r="K51" i="9"/>
  <c r="J51" i="9"/>
  <c r="L50" i="9"/>
  <c r="K50" i="9"/>
  <c r="J50" i="9"/>
  <c r="L49" i="9"/>
  <c r="K49" i="9"/>
  <c r="J49" i="9"/>
  <c r="L48" i="9"/>
  <c r="K48" i="9"/>
  <c r="J48" i="9"/>
  <c r="L47" i="9"/>
  <c r="K47" i="9"/>
  <c r="J47" i="9"/>
  <c r="L46" i="9"/>
  <c r="K46" i="9"/>
  <c r="J46" i="9"/>
  <c r="L45" i="9"/>
  <c r="K45" i="9"/>
  <c r="J45" i="9"/>
  <c r="L44" i="9"/>
  <c r="K44" i="9"/>
  <c r="J44" i="9"/>
  <c r="L43" i="9"/>
  <c r="K43" i="9"/>
  <c r="J43" i="9"/>
  <c r="L42" i="9"/>
  <c r="K42" i="9"/>
  <c r="J42" i="9"/>
  <c r="L41" i="9"/>
  <c r="K41" i="9"/>
  <c r="J41" i="9"/>
  <c r="L40" i="9"/>
  <c r="K40" i="9"/>
  <c r="J40" i="9"/>
  <c r="L39" i="9"/>
  <c r="K39" i="9"/>
  <c r="J39" i="9"/>
  <c r="L38" i="9"/>
  <c r="K38" i="9"/>
  <c r="J38" i="9"/>
  <c r="L37" i="9"/>
  <c r="K37" i="9"/>
  <c r="J37" i="9"/>
  <c r="L36" i="9"/>
  <c r="K36" i="9"/>
  <c r="J36" i="9"/>
  <c r="L35" i="9"/>
  <c r="K35" i="9"/>
  <c r="J35" i="9"/>
  <c r="L34" i="9"/>
  <c r="K34" i="9"/>
  <c r="J34" i="9"/>
  <c r="L33" i="9"/>
  <c r="K33" i="9"/>
  <c r="J33" i="9"/>
  <c r="L32" i="9"/>
  <c r="K32" i="9"/>
  <c r="J32" i="9"/>
  <c r="L31" i="9"/>
  <c r="K31" i="9"/>
  <c r="J31" i="9"/>
  <c r="L30" i="9"/>
  <c r="K30" i="9"/>
  <c r="J30" i="9"/>
  <c r="L29" i="9"/>
  <c r="K29" i="9"/>
  <c r="J29" i="9"/>
  <c r="L28" i="9"/>
  <c r="K28" i="9"/>
  <c r="J28" i="9"/>
  <c r="L27" i="9"/>
  <c r="K27" i="9"/>
  <c r="J27" i="9"/>
  <c r="L26" i="9"/>
  <c r="K26" i="9"/>
  <c r="J26" i="9"/>
  <c r="L25" i="9"/>
  <c r="K25" i="9"/>
  <c r="J25" i="9"/>
  <c r="L24" i="9"/>
  <c r="K24" i="9"/>
  <c r="J24" i="9"/>
  <c r="L23" i="9"/>
  <c r="K23" i="9"/>
  <c r="J23" i="9"/>
  <c r="L22" i="9"/>
  <c r="K22" i="9"/>
  <c r="J22" i="9"/>
  <c r="L21" i="9"/>
  <c r="K21" i="9"/>
  <c r="J21" i="9"/>
  <c r="L20" i="9"/>
  <c r="K20" i="9"/>
  <c r="J20" i="9"/>
  <c r="L19" i="9"/>
  <c r="K19" i="9"/>
  <c r="J19" i="9"/>
  <c r="L18" i="9"/>
  <c r="K18" i="9"/>
  <c r="J18" i="9"/>
  <c r="L17" i="9"/>
  <c r="K17" i="9"/>
  <c r="J17" i="9"/>
  <c r="L16" i="9"/>
  <c r="K16" i="9"/>
  <c r="J16" i="9"/>
  <c r="L15" i="9"/>
  <c r="K15" i="9"/>
  <c r="J15" i="9"/>
  <c r="L14" i="9"/>
  <c r="K14" i="9"/>
  <c r="J14" i="9"/>
  <c r="L13" i="9"/>
  <c r="K13" i="9"/>
  <c r="J13" i="9"/>
  <c r="L12" i="9"/>
  <c r="K12" i="9"/>
  <c r="J12" i="9"/>
  <c r="L11" i="9"/>
  <c r="K11" i="9"/>
  <c r="J11" i="9"/>
  <c r="L10" i="9"/>
  <c r="K10" i="9"/>
  <c r="J10" i="9"/>
  <c r="L9" i="9"/>
  <c r="K9" i="9"/>
  <c r="J9" i="9"/>
  <c r="L8" i="9"/>
  <c r="K8" i="9"/>
  <c r="J8" i="9"/>
  <c r="L7" i="9"/>
  <c r="K7" i="9"/>
  <c r="J7" i="9"/>
  <c r="L6" i="9"/>
  <c r="J6" i="9"/>
  <c r="L5" i="9"/>
  <c r="K5" i="9"/>
  <c r="J5" i="9"/>
  <c r="L4" i="9"/>
  <c r="K4" i="9"/>
  <c r="J4" i="9"/>
  <c r="L3" i="9"/>
  <c r="K3" i="9"/>
  <c r="J3" i="9"/>
  <c r="L2" i="9"/>
  <c r="K2" i="9"/>
  <c r="J2" i="9"/>
  <c r="I201" i="8"/>
  <c r="H201" i="8"/>
  <c r="I200" i="8"/>
  <c r="H200" i="8"/>
  <c r="I199" i="8"/>
  <c r="H199" i="8"/>
  <c r="I198" i="8"/>
  <c r="H198" i="8"/>
  <c r="I197" i="8"/>
  <c r="H197" i="8"/>
  <c r="I196" i="8"/>
  <c r="H196" i="8"/>
  <c r="I195" i="8"/>
  <c r="H195" i="8"/>
  <c r="I194" i="8"/>
  <c r="H194" i="8"/>
  <c r="I193" i="8"/>
  <c r="H193" i="8"/>
  <c r="I192" i="8"/>
  <c r="H192" i="8"/>
  <c r="I191" i="8"/>
  <c r="H191" i="8"/>
  <c r="I190" i="8"/>
  <c r="H190" i="8"/>
  <c r="I189" i="8"/>
  <c r="H189" i="8"/>
  <c r="I188" i="8"/>
  <c r="H188" i="8"/>
  <c r="I187" i="8"/>
  <c r="H187" i="8"/>
  <c r="I186" i="8"/>
  <c r="H186" i="8"/>
  <c r="I185" i="8"/>
  <c r="H185" i="8"/>
  <c r="I184" i="8"/>
  <c r="H184" i="8"/>
  <c r="I183" i="8"/>
  <c r="H183" i="8"/>
  <c r="I182" i="8"/>
  <c r="H182" i="8"/>
  <c r="I181" i="8"/>
  <c r="H181" i="8"/>
  <c r="I180" i="8"/>
  <c r="H180" i="8"/>
  <c r="I179" i="8"/>
  <c r="H179" i="8"/>
  <c r="I178" i="8"/>
  <c r="H178" i="8"/>
  <c r="I177" i="8"/>
  <c r="H177" i="8"/>
  <c r="I176" i="8"/>
  <c r="H176" i="8"/>
  <c r="I175" i="8"/>
  <c r="H175" i="8"/>
  <c r="I174" i="8"/>
  <c r="H174" i="8"/>
  <c r="I173" i="8"/>
  <c r="H173" i="8"/>
  <c r="I172" i="8"/>
  <c r="H172" i="8"/>
  <c r="I171" i="8"/>
  <c r="H171" i="8"/>
  <c r="I170" i="8"/>
  <c r="H170" i="8"/>
  <c r="I169" i="8"/>
  <c r="H169" i="8"/>
  <c r="I168" i="8"/>
  <c r="H168" i="8"/>
  <c r="I167" i="8"/>
  <c r="H167" i="8"/>
  <c r="I166" i="8"/>
  <c r="H166" i="8"/>
  <c r="I165" i="8"/>
  <c r="H165" i="8"/>
  <c r="I164" i="8"/>
  <c r="H164" i="8"/>
  <c r="I163" i="8"/>
  <c r="H163" i="8"/>
  <c r="I162" i="8"/>
  <c r="H162" i="8"/>
  <c r="I161" i="8"/>
  <c r="H161" i="8"/>
  <c r="I160" i="8"/>
  <c r="H160" i="8"/>
  <c r="I159" i="8"/>
  <c r="H159" i="8"/>
  <c r="I158" i="8"/>
  <c r="H158" i="8"/>
  <c r="I157" i="8"/>
  <c r="H157" i="8"/>
  <c r="I156" i="8"/>
  <c r="H156" i="8"/>
  <c r="I155" i="8"/>
  <c r="H155" i="8"/>
  <c r="I154" i="8"/>
  <c r="H154" i="8"/>
  <c r="I153" i="8"/>
  <c r="H153" i="8"/>
  <c r="I152" i="8"/>
  <c r="H152" i="8"/>
  <c r="I151" i="8"/>
  <c r="H151" i="8"/>
  <c r="I150" i="8"/>
  <c r="H150" i="8"/>
  <c r="I149" i="8"/>
  <c r="H149" i="8"/>
  <c r="I148" i="8"/>
  <c r="H148" i="8"/>
  <c r="I147" i="8"/>
  <c r="H147" i="8"/>
  <c r="I146" i="8"/>
  <c r="H146" i="8"/>
  <c r="I145" i="8"/>
  <c r="H145" i="8"/>
  <c r="I144" i="8"/>
  <c r="H144" i="8"/>
  <c r="I143" i="8"/>
  <c r="H143" i="8"/>
  <c r="I142" i="8"/>
  <c r="H142" i="8"/>
  <c r="I141" i="8"/>
  <c r="H141" i="8"/>
  <c r="I140" i="8"/>
  <c r="H140" i="8"/>
  <c r="I139" i="8"/>
  <c r="H139" i="8"/>
  <c r="I138" i="8"/>
  <c r="H138" i="8"/>
  <c r="I137" i="8"/>
  <c r="H137" i="8"/>
  <c r="I136" i="8"/>
  <c r="H136" i="8"/>
  <c r="I135" i="8"/>
  <c r="H135" i="8"/>
  <c r="I134" i="8"/>
  <c r="H134" i="8"/>
  <c r="I133" i="8"/>
  <c r="H133" i="8"/>
  <c r="I132" i="8"/>
  <c r="H132" i="8"/>
  <c r="I131" i="8"/>
  <c r="H131" i="8"/>
  <c r="I130" i="8"/>
  <c r="H130" i="8"/>
  <c r="I129" i="8"/>
  <c r="H129" i="8"/>
  <c r="I128" i="8"/>
  <c r="H128" i="8"/>
  <c r="I127" i="8"/>
  <c r="H127" i="8"/>
  <c r="I126" i="8"/>
  <c r="H126" i="8"/>
  <c r="I125" i="8"/>
  <c r="H125" i="8"/>
  <c r="I124" i="8"/>
  <c r="H124" i="8"/>
  <c r="I123" i="8"/>
  <c r="H123" i="8"/>
  <c r="I122" i="8"/>
  <c r="H122" i="8"/>
  <c r="I121" i="8"/>
  <c r="H121" i="8"/>
  <c r="I120" i="8"/>
  <c r="H120" i="8"/>
  <c r="I119" i="8"/>
  <c r="H119" i="8"/>
  <c r="I118" i="8"/>
  <c r="H118" i="8"/>
  <c r="I117" i="8"/>
  <c r="H117" i="8"/>
  <c r="I116" i="8"/>
  <c r="H116" i="8"/>
  <c r="I115" i="8"/>
  <c r="H115" i="8"/>
  <c r="I114" i="8"/>
  <c r="H114" i="8"/>
  <c r="I113" i="8"/>
  <c r="H113" i="8"/>
  <c r="I112" i="8"/>
  <c r="H112" i="8"/>
  <c r="I111" i="8"/>
  <c r="H111" i="8"/>
  <c r="I110" i="8"/>
  <c r="H110" i="8"/>
  <c r="I109" i="8"/>
  <c r="H109" i="8"/>
  <c r="I108" i="8"/>
  <c r="H108" i="8"/>
  <c r="I107" i="8"/>
  <c r="H107" i="8"/>
  <c r="I106" i="8"/>
  <c r="H106" i="8"/>
  <c r="I105" i="8"/>
  <c r="H105" i="8"/>
  <c r="I104" i="8"/>
  <c r="H104" i="8"/>
  <c r="I103" i="8"/>
  <c r="H103" i="8"/>
  <c r="I102" i="8"/>
  <c r="H102" i="8"/>
  <c r="I101" i="8"/>
  <c r="H101" i="8"/>
  <c r="I100" i="8"/>
  <c r="H100" i="8"/>
  <c r="I99" i="8"/>
  <c r="H99" i="8"/>
  <c r="I98" i="8"/>
  <c r="H98" i="8"/>
  <c r="I97" i="8"/>
  <c r="H97" i="8"/>
  <c r="I96" i="8"/>
  <c r="H96" i="8"/>
  <c r="I95" i="8"/>
  <c r="H95" i="8"/>
  <c r="I94" i="8"/>
  <c r="H94" i="8"/>
  <c r="I93" i="8"/>
  <c r="H93" i="8"/>
  <c r="I92" i="8"/>
  <c r="H92" i="8"/>
  <c r="I91" i="8"/>
  <c r="H91" i="8"/>
  <c r="I90" i="8"/>
  <c r="H90" i="8"/>
  <c r="I89" i="8"/>
  <c r="H89" i="8"/>
  <c r="I88" i="8"/>
  <c r="H88" i="8"/>
  <c r="I87" i="8"/>
  <c r="H87" i="8"/>
  <c r="I86" i="8"/>
  <c r="H86" i="8"/>
  <c r="I85" i="8"/>
  <c r="H85" i="8"/>
  <c r="I84" i="8"/>
  <c r="H84" i="8"/>
  <c r="I83" i="8"/>
  <c r="H83" i="8"/>
  <c r="I82" i="8"/>
  <c r="H82" i="8"/>
  <c r="I81" i="8"/>
  <c r="H81" i="8"/>
  <c r="I80" i="8"/>
  <c r="H80" i="8"/>
  <c r="I79" i="8"/>
  <c r="H79" i="8"/>
  <c r="I78" i="8"/>
  <c r="H78" i="8"/>
  <c r="I77" i="8"/>
  <c r="H77" i="8"/>
  <c r="I76" i="8"/>
  <c r="H76" i="8"/>
  <c r="I75" i="8"/>
  <c r="H75" i="8"/>
  <c r="I74" i="8"/>
  <c r="H74" i="8"/>
  <c r="I73" i="8"/>
  <c r="H73" i="8"/>
  <c r="I72" i="8"/>
  <c r="H72" i="8"/>
  <c r="I71" i="8"/>
  <c r="H71" i="8"/>
  <c r="I70" i="8"/>
  <c r="H70" i="8"/>
  <c r="I69" i="8"/>
  <c r="H69" i="8"/>
  <c r="I68" i="8"/>
  <c r="H68" i="8"/>
  <c r="I67" i="8"/>
  <c r="H67" i="8"/>
  <c r="I66" i="8"/>
  <c r="H66" i="8"/>
  <c r="I65" i="8"/>
  <c r="H65" i="8"/>
  <c r="I64" i="8"/>
  <c r="H64" i="8"/>
  <c r="I63" i="8"/>
  <c r="H63" i="8"/>
  <c r="I62" i="8"/>
  <c r="H62" i="8"/>
  <c r="I61" i="8"/>
  <c r="H61" i="8"/>
  <c r="I60" i="8"/>
  <c r="H60" i="8"/>
  <c r="I59" i="8"/>
  <c r="H59" i="8"/>
  <c r="I58" i="8"/>
  <c r="H58" i="8"/>
  <c r="I57" i="8"/>
  <c r="H57" i="8"/>
  <c r="I56" i="8"/>
  <c r="H56" i="8"/>
  <c r="I55" i="8"/>
  <c r="H55" i="8"/>
  <c r="I54" i="8"/>
  <c r="H54" i="8"/>
  <c r="I53" i="8"/>
  <c r="H53" i="8"/>
  <c r="I52" i="8"/>
  <c r="H52" i="8"/>
  <c r="I51" i="8"/>
  <c r="H51" i="8"/>
  <c r="I50" i="8"/>
  <c r="H50" i="8"/>
  <c r="I49" i="8"/>
  <c r="H49" i="8"/>
  <c r="I48" i="8"/>
  <c r="H48" i="8"/>
  <c r="I47" i="8"/>
  <c r="H47" i="8"/>
  <c r="I46" i="8"/>
  <c r="H46" i="8"/>
  <c r="I45" i="8"/>
  <c r="H45" i="8"/>
  <c r="I44" i="8"/>
  <c r="H44" i="8"/>
  <c r="I43" i="8"/>
  <c r="H43" i="8"/>
  <c r="I42" i="8"/>
  <c r="H42" i="8"/>
  <c r="I41" i="8"/>
  <c r="H41" i="8"/>
  <c r="I40" i="8"/>
  <c r="H40" i="8"/>
  <c r="I39" i="8"/>
  <c r="H39" i="8"/>
  <c r="I38" i="8"/>
  <c r="H38" i="8"/>
  <c r="I37" i="8"/>
  <c r="H37" i="8"/>
  <c r="I36" i="8"/>
  <c r="H36" i="8"/>
  <c r="I35" i="8"/>
  <c r="H35" i="8"/>
  <c r="I34" i="8"/>
  <c r="H34" i="8"/>
  <c r="I33" i="8"/>
  <c r="H33" i="8"/>
  <c r="I32" i="8"/>
  <c r="H32" i="8"/>
  <c r="I31" i="8"/>
  <c r="H31" i="8"/>
  <c r="I30" i="8"/>
  <c r="H30" i="8"/>
  <c r="I29" i="8"/>
  <c r="H29" i="8"/>
  <c r="I28" i="8"/>
  <c r="H28" i="8"/>
  <c r="I27" i="8"/>
  <c r="H27" i="8"/>
  <c r="I26" i="8"/>
  <c r="H26" i="8"/>
  <c r="I25" i="8"/>
  <c r="H25" i="8"/>
  <c r="I24" i="8"/>
  <c r="H24" i="8"/>
  <c r="I23" i="8"/>
  <c r="H23" i="8"/>
  <c r="I22" i="8"/>
  <c r="H22" i="8"/>
  <c r="I21" i="8"/>
  <c r="H21" i="8"/>
  <c r="I20" i="8"/>
  <c r="H20" i="8"/>
  <c r="I19" i="8"/>
  <c r="H19" i="8"/>
  <c r="I18" i="8"/>
  <c r="H18" i="8"/>
  <c r="I17" i="8"/>
  <c r="H17" i="8"/>
  <c r="I16" i="8"/>
  <c r="H16" i="8"/>
  <c r="I15" i="8"/>
  <c r="H15" i="8"/>
  <c r="I14" i="8"/>
  <c r="H14" i="8"/>
  <c r="I13" i="8"/>
  <c r="H13" i="8"/>
  <c r="I12" i="8"/>
  <c r="H12" i="8"/>
  <c r="I11" i="8"/>
  <c r="H11" i="8"/>
  <c r="I10" i="8"/>
  <c r="H10" i="8"/>
  <c r="I9" i="8"/>
  <c r="H9" i="8"/>
  <c r="I8" i="8"/>
  <c r="H8" i="8"/>
  <c r="I7" i="8"/>
  <c r="H7" i="8"/>
  <c r="I6" i="8"/>
  <c r="H6" i="8"/>
  <c r="I5" i="8"/>
  <c r="H5" i="8"/>
  <c r="I4" i="8"/>
  <c r="H4" i="8"/>
  <c r="I3" i="8"/>
  <c r="H3" i="8"/>
  <c r="I2" i="8"/>
  <c r="H2" i="8"/>
  <c r="S1" i="43"/>
  <c r="R1" i="43"/>
  <c r="Q1" i="43"/>
  <c r="O1" i="43"/>
  <c r="M1" i="43"/>
  <c r="K1" i="43"/>
  <c r="H1" i="43"/>
  <c r="D1" i="43"/>
  <c r="A1" i="43"/>
  <c r="G101" i="37"/>
  <c r="G100" i="37"/>
  <c r="G99" i="37"/>
  <c r="G98" i="37"/>
  <c r="G97" i="37"/>
  <c r="G96" i="37"/>
  <c r="G95" i="37"/>
  <c r="G94" i="37"/>
  <c r="G93" i="37"/>
  <c r="G92" i="37"/>
  <c r="G91" i="37"/>
  <c r="G90" i="37"/>
  <c r="G89" i="37"/>
  <c r="G88" i="37"/>
  <c r="G87" i="37"/>
  <c r="G86" i="37"/>
  <c r="G85" i="37"/>
  <c r="G84" i="37"/>
  <c r="G83" i="37"/>
  <c r="G82" i="37"/>
  <c r="G81" i="37"/>
  <c r="G80" i="37"/>
  <c r="G79" i="37"/>
  <c r="G78" i="37"/>
  <c r="G77" i="37"/>
  <c r="G76" i="37"/>
  <c r="G75" i="37"/>
  <c r="G74" i="37"/>
  <c r="G73" i="37"/>
  <c r="G72" i="37"/>
  <c r="G71" i="37"/>
  <c r="G70" i="37"/>
  <c r="G69" i="37"/>
  <c r="G68" i="37"/>
  <c r="G67" i="37"/>
  <c r="G66" i="37"/>
  <c r="G65" i="37"/>
  <c r="G64" i="37"/>
  <c r="G63" i="37"/>
  <c r="G62" i="37"/>
  <c r="G61" i="37"/>
  <c r="G60" i="37"/>
  <c r="G59" i="37"/>
  <c r="G58" i="37"/>
  <c r="G57" i="37"/>
  <c r="G56" i="37"/>
  <c r="G55" i="37"/>
  <c r="G54" i="37"/>
  <c r="G53" i="37"/>
  <c r="G52" i="37"/>
  <c r="G51" i="37"/>
  <c r="G50" i="37"/>
  <c r="G49" i="37"/>
  <c r="G48" i="37"/>
  <c r="G47" i="37"/>
  <c r="G46" i="37"/>
  <c r="G45" i="37"/>
  <c r="G44" i="37"/>
  <c r="G43" i="37"/>
  <c r="G42" i="37"/>
  <c r="G41" i="37"/>
  <c r="G40" i="37"/>
  <c r="G39" i="37"/>
  <c r="G38" i="37"/>
  <c r="G37" i="37"/>
  <c r="G36" i="37"/>
  <c r="G35" i="37"/>
  <c r="G34" i="37"/>
  <c r="G33" i="37"/>
  <c r="G32" i="37"/>
  <c r="G31" i="37"/>
  <c r="G30" i="37"/>
  <c r="G29" i="37"/>
  <c r="G28" i="37"/>
  <c r="G27" i="37"/>
  <c r="G26" i="37"/>
  <c r="G25" i="37"/>
  <c r="G24" i="37"/>
  <c r="G23" i="37"/>
  <c r="G22" i="37"/>
  <c r="G21" i="37"/>
  <c r="G20" i="37"/>
  <c r="G19" i="37"/>
  <c r="G18" i="37"/>
  <c r="G17" i="37"/>
  <c r="G16" i="37"/>
  <c r="G15" i="37"/>
  <c r="G14" i="37"/>
  <c r="G13" i="37"/>
  <c r="G12" i="37"/>
  <c r="G11" i="37"/>
  <c r="G10" i="37"/>
  <c r="G9" i="37"/>
  <c r="G8" i="37"/>
  <c r="G7" i="37"/>
  <c r="G6" i="37"/>
  <c r="G5" i="37"/>
  <c r="G4" i="37"/>
  <c r="G3"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F1D061-C915-4D0B-88D7-D8692DE4EB01}" keepAlive="1" name="Query - Q21" description="Connection to the 'Q21' query in the workbook." type="5" refreshedVersion="8" background="1" saveData="1">
    <dbPr connection="Provider=Microsoft.Mashup.OleDb.1;Data Source=$Workbook$;Location=Q21;Extended Properties=&quot;&quot;" command="SELECT * FROM [Q2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<sst xmlns="http://schemas.openxmlformats.org/spreadsheetml/2006/main" count="63785" uniqueCount="17972">
  <si>
    <t>C_ID</t>
  </si>
  <si>
    <t>M_ID</t>
  </si>
  <si>
    <t>C_NAME</t>
  </si>
  <si>
    <t>C_EMAIL_ID</t>
  </si>
  <si>
    <t>C_TYPE</t>
  </si>
  <si>
    <t>C_ADDR</t>
  </si>
  <si>
    <t>C_CONT_NO</t>
  </si>
  <si>
    <t>Mitchell</t>
  </si>
  <si>
    <t>Internal Goods</t>
  </si>
  <si>
    <t>2100 Block of 27TH AV</t>
  </si>
  <si>
    <t>Reginald</t>
  </si>
  <si>
    <t>Wholesale</t>
  </si>
  <si>
    <t>300 Block of ELLIS ST</t>
  </si>
  <si>
    <t>Jaylene</t>
  </si>
  <si>
    <t>Retail</t>
  </si>
  <si>
    <t>1000 Block of MISSION ST</t>
  </si>
  <si>
    <t>Stacie</t>
  </si>
  <si>
    <t>800 Block of BRYANT ST</t>
  </si>
  <si>
    <t>Jonathan</t>
  </si>
  <si>
    <t>0 Block of DRUMM ST</t>
  </si>
  <si>
    <t>Italia</t>
  </si>
  <si>
    <t>3RD ST / FOLSOM ST</t>
  </si>
  <si>
    <t>Catherine</t>
  </si>
  <si>
    <t>GOLDEN GATE AV / PARKER AV</t>
  </si>
  <si>
    <t>Pierre</t>
  </si>
  <si>
    <t>1400 Block of DEHARO ST</t>
  </si>
  <si>
    <t>Sheryl</t>
  </si>
  <si>
    <t>FOLSOM ST / 3RD ST</t>
  </si>
  <si>
    <t>Rory</t>
  </si>
  <si>
    <t>0 Block of THRIFT ST</t>
  </si>
  <si>
    <t>100 Block of GOLDEN GATE AV</t>
  </si>
  <si>
    <t>Monte</t>
  </si>
  <si>
    <t>2400 Block of DIAMOND ST</t>
  </si>
  <si>
    <t>Belle</t>
  </si>
  <si>
    <t>FOLSOM ST / CESAR CHAVEZ ST</t>
  </si>
  <si>
    <t>Rayshawn</t>
  </si>
  <si>
    <t>100 Block of LELAND AV</t>
  </si>
  <si>
    <t>600 Block of CLEMENT ST</t>
  </si>
  <si>
    <t>Alonzo</t>
  </si>
  <si>
    <t>400 Block of LEAVENWORTH ST</t>
  </si>
  <si>
    <t>Ray</t>
  </si>
  <si>
    <t>4400 Block of ANZA ST</t>
  </si>
  <si>
    <t>Tiffany</t>
  </si>
  <si>
    <t>GEARY ST / TAYLOR ST</t>
  </si>
  <si>
    <t>Rosalind</t>
  </si>
  <si>
    <t>1500 Block of NEWCOMB AV</t>
  </si>
  <si>
    <t>Franklin</t>
  </si>
  <si>
    <t>ELLIS ST / JONES ST</t>
  </si>
  <si>
    <t>Sophie</t>
  </si>
  <si>
    <t>24TH ST / MISSION ST</t>
  </si>
  <si>
    <t>Matthew</t>
  </si>
  <si>
    <t>600 Block of JOHNMUIR DR</t>
  </si>
  <si>
    <t>Larry</t>
  </si>
  <si>
    <t>1700 Block of LYON ST</t>
  </si>
  <si>
    <t>Elena</t>
  </si>
  <si>
    <t>3100 Block of 20TH AV</t>
  </si>
  <si>
    <t>Brady</t>
  </si>
  <si>
    <t>1300 Block of COLUMBUS AV</t>
  </si>
  <si>
    <t>Sapphire</t>
  </si>
  <si>
    <t>LARKIN ST / POST ST</t>
  </si>
  <si>
    <t>Gene</t>
  </si>
  <si>
    <t>800 Block of AMAZON AV</t>
  </si>
  <si>
    <t>Magdalene</t>
  </si>
  <si>
    <t>400 Block of 39TH AV</t>
  </si>
  <si>
    <t>Norma</t>
  </si>
  <si>
    <t>300 Block of CAPISTRANO AV</t>
  </si>
  <si>
    <t>Destiny</t>
  </si>
  <si>
    <t>400 Block of POWELL ST</t>
  </si>
  <si>
    <t>Glory</t>
  </si>
  <si>
    <t>HARRIET ST / HOWARD ST</t>
  </si>
  <si>
    <t>Latasha</t>
  </si>
  <si>
    <t>1500 Block of TURK ST</t>
  </si>
  <si>
    <t>Clay</t>
  </si>
  <si>
    <t>200 Block of SILVER AV</t>
  </si>
  <si>
    <t>Frances</t>
  </si>
  <si>
    <t>Dinah</t>
  </si>
  <si>
    <t>2100 Block of LOMBARD ST</t>
  </si>
  <si>
    <t>GOLDEN GATE AV / VANNESS AV</t>
  </si>
  <si>
    <t>Louise</t>
  </si>
  <si>
    <t>Kaitlyn</t>
  </si>
  <si>
    <t>POWELL ST / MARKET ST</t>
  </si>
  <si>
    <t>Morgan</t>
  </si>
  <si>
    <t>CAPP ST / 17TH ST</t>
  </si>
  <si>
    <t>Courtney</t>
  </si>
  <si>
    <t>0 Block of SADOWA ST</t>
  </si>
  <si>
    <t>500 Block of GEARY ST</t>
  </si>
  <si>
    <t>Eddie</t>
  </si>
  <si>
    <t>0 Block of OFARRELL ST</t>
  </si>
  <si>
    <t>Maurice</t>
  </si>
  <si>
    <t>2700 Block of FILBERT ST</t>
  </si>
  <si>
    <t>Taryn</t>
  </si>
  <si>
    <t>700 Block of VALLEJO ST</t>
  </si>
  <si>
    <t>Lazaro</t>
  </si>
  <si>
    <t>300 Block of FILLMORE ST</t>
  </si>
  <si>
    <t>Muriel</t>
  </si>
  <si>
    <t>0 Block of MYRTLE ST</t>
  </si>
  <si>
    <t>Dejon</t>
  </si>
  <si>
    <t>300 Block of HOLLADAY AV</t>
  </si>
  <si>
    <t>Peter</t>
  </si>
  <si>
    <t>DORLAND ST / GUERRERO ST</t>
  </si>
  <si>
    <t>Todd</t>
  </si>
  <si>
    <t>23RD ST / DOUGLASS ST</t>
  </si>
  <si>
    <t>Stacy</t>
  </si>
  <si>
    <t>5000 Block of 3RD ST</t>
  </si>
  <si>
    <t>Frank</t>
  </si>
  <si>
    <t>0 Block of 7TH ST</t>
  </si>
  <si>
    <t>3500 Block of 26TH ST</t>
  </si>
  <si>
    <t>Daren</t>
  </si>
  <si>
    <t>0 Block of MAYNARD ST</t>
  </si>
  <si>
    <t>MISSION ST / 17TH ST</t>
  </si>
  <si>
    <t>Isidro</t>
  </si>
  <si>
    <t>300 Block of MARKET ST</t>
  </si>
  <si>
    <t>Claude</t>
  </si>
  <si>
    <t>800 Block of CLEMENT ST</t>
  </si>
  <si>
    <t>Gaylon</t>
  </si>
  <si>
    <t>4100 Block of GEARY BL</t>
  </si>
  <si>
    <t>Adonis</t>
  </si>
  <si>
    <t>3300 Block of CESAR CHAVEZ ST</t>
  </si>
  <si>
    <t>MONTGOMERY ST / BROADWAY ST</t>
  </si>
  <si>
    <t>17TH ST / SHOTWELL ST</t>
  </si>
  <si>
    <t>Bambi</t>
  </si>
  <si>
    <t>1900 Block of UNION ST</t>
  </si>
  <si>
    <t>Isabela</t>
  </si>
  <si>
    <t>600 Block of HEAD ST</t>
  </si>
  <si>
    <t>Philip</t>
  </si>
  <si>
    <t>Joe</t>
  </si>
  <si>
    <t>4100 Block of 18TH ST</t>
  </si>
  <si>
    <t>2700 Block of FOLSOM ST</t>
  </si>
  <si>
    <t>800 Block of HOWARD ST</t>
  </si>
  <si>
    <t>Lola</t>
  </si>
  <si>
    <t>2300 Block of MARKET ST</t>
  </si>
  <si>
    <t>Jennie</t>
  </si>
  <si>
    <t>16TH ST / SHOTWELL ST</t>
  </si>
  <si>
    <t>Brennan</t>
  </si>
  <si>
    <t>2000 Block of JERROLD AV</t>
  </si>
  <si>
    <t>Juan</t>
  </si>
  <si>
    <t>600 Block of 9TH AV</t>
  </si>
  <si>
    <t>Carlotta</t>
  </si>
  <si>
    <t>900 Block of GENEVA AV</t>
  </si>
  <si>
    <t>POLK ST / SUTTER ST</t>
  </si>
  <si>
    <t>Naisha</t>
  </si>
  <si>
    <t>MISSION ST / 9TH ST</t>
  </si>
  <si>
    <t>1400 Block of HARRISON ST</t>
  </si>
  <si>
    <t>Gabrielle</t>
  </si>
  <si>
    <t>FILLMORE ST / CALIFORNIA ST</t>
  </si>
  <si>
    <t>Grover</t>
  </si>
  <si>
    <t>EDDY ST / POLK ST</t>
  </si>
  <si>
    <t>Carter</t>
  </si>
  <si>
    <t>800 Block of OAK ST</t>
  </si>
  <si>
    <t>Bianca</t>
  </si>
  <si>
    <t>300 Block of LEAVENWORTH ST</t>
  </si>
  <si>
    <t>1500 Block of WEBSTER ST</t>
  </si>
  <si>
    <t>Marie</t>
  </si>
  <si>
    <t>1600 Block of GEARY BL</t>
  </si>
  <si>
    <t>Neri</t>
  </si>
  <si>
    <t>500 Block of CRESTLAKE DR</t>
  </si>
  <si>
    <t>Chelsey</t>
  </si>
  <si>
    <t>CALIFORNIA ST / FILLMORE ST</t>
  </si>
  <si>
    <t>1700 Block of STEINER ST</t>
  </si>
  <si>
    <t>Lucien</t>
  </si>
  <si>
    <t>700 Block of PERU AV</t>
  </si>
  <si>
    <t>Aidan</t>
  </si>
  <si>
    <t>100 Block of OAK ST</t>
  </si>
  <si>
    <t>Tomeka</t>
  </si>
  <si>
    <t>HOWARD ST / 3RD ST</t>
  </si>
  <si>
    <t>Theresa</t>
  </si>
  <si>
    <t>1300 Block of MISSION ST</t>
  </si>
  <si>
    <t>Korie</t>
  </si>
  <si>
    <t>400 Block of ELLIS ST</t>
  </si>
  <si>
    <t>Misael</t>
  </si>
  <si>
    <t>4900 Block of MISSION ST</t>
  </si>
  <si>
    <t>Steven</t>
  </si>
  <si>
    <t>Tammi</t>
  </si>
  <si>
    <t>700 Block of STANYAN ST</t>
  </si>
  <si>
    <t>Rayburn</t>
  </si>
  <si>
    <t>1400 Block of SACRAMENTO ST</t>
  </si>
  <si>
    <t>Gordon</t>
  </si>
  <si>
    <t>HARRISON ST / 6TH ST</t>
  </si>
  <si>
    <t>Zakariya</t>
  </si>
  <si>
    <t>LAWTON ST / 10TH AV</t>
  </si>
  <si>
    <t>Otis</t>
  </si>
  <si>
    <t>0 Block of URANUS TR</t>
  </si>
  <si>
    <t>Curtis</t>
  </si>
  <si>
    <t>300 Block of HYDE ST</t>
  </si>
  <si>
    <t>1100 Block of SUTTER ST</t>
  </si>
  <si>
    <t>Dani</t>
  </si>
  <si>
    <t>1900 Block of PALOU AV</t>
  </si>
  <si>
    <t>Sadie</t>
  </si>
  <si>
    <t>17TH ST / CAPP ST</t>
  </si>
  <si>
    <t>Emma</t>
  </si>
  <si>
    <t>100 Block of LEAVENWORTH ST</t>
  </si>
  <si>
    <t>MARKET ST / POWELL ST</t>
  </si>
  <si>
    <t>Connie</t>
  </si>
  <si>
    <t>SPEAR ST / MARKET ST</t>
  </si>
  <si>
    <t>Ricky</t>
  </si>
  <si>
    <t>VANNESS AV / CALIFORNIA ST</t>
  </si>
  <si>
    <t>Patrick</t>
  </si>
  <si>
    <t>100 Block of JONES ST</t>
  </si>
  <si>
    <t>Annie</t>
  </si>
  <si>
    <t>0 Block of FREMONT ST</t>
  </si>
  <si>
    <t>Elvia</t>
  </si>
  <si>
    <t>300 Block of 14TH ST</t>
  </si>
  <si>
    <t>Laurette</t>
  </si>
  <si>
    <t>HAROLD AV / BRUCE AV</t>
  </si>
  <si>
    <t>Austin</t>
  </si>
  <si>
    <t>600 Block of TOWNSEND ST</t>
  </si>
  <si>
    <t>Willie</t>
  </si>
  <si>
    <t>0 Block of POWELL ST</t>
  </si>
  <si>
    <t>Diana</t>
  </si>
  <si>
    <t>1200 Block of IRVING ST</t>
  </si>
  <si>
    <t>Amelia</t>
  </si>
  <si>
    <t>TARAVAL ST / 48TH AV</t>
  </si>
  <si>
    <t>Dennis</t>
  </si>
  <si>
    <t>7TH ST / MISSION ST</t>
  </si>
  <si>
    <t>Paige</t>
  </si>
  <si>
    <t>EDDY ST / DIVISADERO ST</t>
  </si>
  <si>
    <t>Lydia</t>
  </si>
  <si>
    <t>EDDY ST / JONES ST</t>
  </si>
  <si>
    <t>Kandace</t>
  </si>
  <si>
    <t>2100 Block of POLK ST</t>
  </si>
  <si>
    <t>Tianna</t>
  </si>
  <si>
    <t>SANSOME ST / CHESTNUT ST</t>
  </si>
  <si>
    <t>Roxanne</t>
  </si>
  <si>
    <t>1500 Block of HUDSON AV</t>
  </si>
  <si>
    <t>Hellen</t>
  </si>
  <si>
    <t>1200 Block of MCALLISTER ST</t>
  </si>
  <si>
    <t>Zoie</t>
  </si>
  <si>
    <t>16TH ST / MISSION ST</t>
  </si>
  <si>
    <t>George</t>
  </si>
  <si>
    <t>2200 Block of 14TH AV</t>
  </si>
  <si>
    <t>Genesis</t>
  </si>
  <si>
    <t>GOLDEN GATE AV / FILLMORE ST</t>
  </si>
  <si>
    <t>Reymundo</t>
  </si>
  <si>
    <t>3000 Block of 23RD ST</t>
  </si>
  <si>
    <t>Boyd</t>
  </si>
  <si>
    <t>1500 Block of MCALLISTER ST</t>
  </si>
  <si>
    <t>Janelle</t>
  </si>
  <si>
    <t>OAK ST / FILLMORE ST</t>
  </si>
  <si>
    <t>Bryn</t>
  </si>
  <si>
    <t>JOHNFKENNEDY DR / TRANSVERSE DR</t>
  </si>
  <si>
    <t>Eriana</t>
  </si>
  <si>
    <t>MISSION ST / 20TH ST</t>
  </si>
  <si>
    <t>Bayley</t>
  </si>
  <si>
    <t>900 Block of HAYES ST</t>
  </si>
  <si>
    <t>Chasity</t>
  </si>
  <si>
    <t>600 Block of PAGE ST</t>
  </si>
  <si>
    <t>0 Block of WAVERLY PL</t>
  </si>
  <si>
    <t>Sydney</t>
  </si>
  <si>
    <t>MARKET ST / 3RD ST</t>
  </si>
  <si>
    <t>Bernadine</t>
  </si>
  <si>
    <t>1000 Block of CONNECTICUT ST</t>
  </si>
  <si>
    <t>Julianna</t>
  </si>
  <si>
    <t>800 Block of NORTHPOINT ST</t>
  </si>
  <si>
    <t>Gwendolyn</t>
  </si>
  <si>
    <t>100 Block of 3RD ST</t>
  </si>
  <si>
    <t>100 Block of TURQUOISE WY</t>
  </si>
  <si>
    <t>900 Block of GEARY ST</t>
  </si>
  <si>
    <t>Holli</t>
  </si>
  <si>
    <t>HAIGHT ST / MARKET ST</t>
  </si>
  <si>
    <t>MISSION ST / RUSSIA AV</t>
  </si>
  <si>
    <t>Miley</t>
  </si>
  <si>
    <t>19TH ST / YORK ST</t>
  </si>
  <si>
    <t>Trey</t>
  </si>
  <si>
    <t>GEARY ST / STOCKTON ST</t>
  </si>
  <si>
    <t>Debora</t>
  </si>
  <si>
    <t>700 Block of 14TH ST</t>
  </si>
  <si>
    <t>Sonja</t>
  </si>
  <si>
    <t>OAKDALE AV / SELBY ST</t>
  </si>
  <si>
    <t>100 Block of BROOKDALE AV</t>
  </si>
  <si>
    <t>Max</t>
  </si>
  <si>
    <t>DUNCAN ST / DOUGLASS ST</t>
  </si>
  <si>
    <t>Danielle</t>
  </si>
  <si>
    <t>500 Block of JOHNFKENNEDY DR</t>
  </si>
  <si>
    <t>Caitlin</t>
  </si>
  <si>
    <t>2100 Block of 24TH AV</t>
  </si>
  <si>
    <t>Enrique</t>
  </si>
  <si>
    <t>900 Block of MARKET ST</t>
  </si>
  <si>
    <t>Brenda</t>
  </si>
  <si>
    <t>CHESTNUT ST / COLUMBUS AV</t>
  </si>
  <si>
    <t>Andre</t>
  </si>
  <si>
    <t>200 Block of 9TH ST</t>
  </si>
  <si>
    <t>Eunice</t>
  </si>
  <si>
    <t>700 Block of MARKET ST</t>
  </si>
  <si>
    <t>Johnny</t>
  </si>
  <si>
    <t>300 Block of ATHENS ST</t>
  </si>
  <si>
    <t>Christa</t>
  </si>
  <si>
    <t>27TH AV / LAKE ST</t>
  </si>
  <si>
    <t>Wilbur</t>
  </si>
  <si>
    <t>2400 Block of MARKET ST</t>
  </si>
  <si>
    <t>Steve</t>
  </si>
  <si>
    <t>7TH ST / MARKET ST</t>
  </si>
  <si>
    <t>Ronnie</t>
  </si>
  <si>
    <t>1000 Block of BUSH ST</t>
  </si>
  <si>
    <t>Julie</t>
  </si>
  <si>
    <t>1300 Block of HAIGHT ST</t>
  </si>
  <si>
    <t>Paola</t>
  </si>
  <si>
    <t>700 Block of POST ST</t>
  </si>
  <si>
    <t>Shemar</t>
  </si>
  <si>
    <t>1000 Block of INGERSON AV</t>
  </si>
  <si>
    <t>Albert</t>
  </si>
  <si>
    <t>0 Block of STONEYBROOK AV</t>
  </si>
  <si>
    <t>Kyleigh</t>
  </si>
  <si>
    <t>3900 Block of MISSION ST</t>
  </si>
  <si>
    <t>300 Block of 6TH AV</t>
  </si>
  <si>
    <t>Michaela</t>
  </si>
  <si>
    <t>2000 Block of MISSION ST</t>
  </si>
  <si>
    <t>Stefania</t>
  </si>
  <si>
    <t>EDDY ST / LARKIN ST</t>
  </si>
  <si>
    <t>Nigel</t>
  </si>
  <si>
    <t>SUTTER ST / FRANKLIN ST</t>
  </si>
  <si>
    <t>Mavis</t>
  </si>
  <si>
    <t>700 Block of CABRILLO ST</t>
  </si>
  <si>
    <t>COLUMBUS AV / CHESTNUT ST</t>
  </si>
  <si>
    <t>Marion</t>
  </si>
  <si>
    <t>5TH ST / TOWNSEND ST</t>
  </si>
  <si>
    <t>Adrianna</t>
  </si>
  <si>
    <t>100 Block of EDDY ST</t>
  </si>
  <si>
    <t>Jaimee</t>
  </si>
  <si>
    <t>OAKDALE AV / RANKIN ST</t>
  </si>
  <si>
    <t>SILVER AV / BOYLSTON ST</t>
  </si>
  <si>
    <t>Jennifer</t>
  </si>
  <si>
    <t>100 Block of MINNA ST</t>
  </si>
  <si>
    <t>Peyton</t>
  </si>
  <si>
    <t>500 Block of 2ND ST</t>
  </si>
  <si>
    <t>Joel</t>
  </si>
  <si>
    <t>POWELL ST / GEARY ST</t>
  </si>
  <si>
    <t>100 Block of TUCKER AV</t>
  </si>
  <si>
    <t>Darrel</t>
  </si>
  <si>
    <t>2300 Block of BUCHANAN ST</t>
  </si>
  <si>
    <t>TARAVAL ST / 44TH AV</t>
  </si>
  <si>
    <t>Christina</t>
  </si>
  <si>
    <t>1ST ST / MISSION ST</t>
  </si>
  <si>
    <t>Bruno</t>
  </si>
  <si>
    <t>0 Block of STOCKTON ST</t>
  </si>
  <si>
    <t>Fabiola</t>
  </si>
  <si>
    <t>100 Block of HYDE ST</t>
  </si>
  <si>
    <t>MASON ST / TURK ST</t>
  </si>
  <si>
    <t>Laverne</t>
  </si>
  <si>
    <t>4400 Block of 3RD ST</t>
  </si>
  <si>
    <t>Joseph</t>
  </si>
  <si>
    <t>100 Block of MARIETTA DR</t>
  </si>
  <si>
    <t>1000 Block of FOLSOM ST</t>
  </si>
  <si>
    <t>Velma</t>
  </si>
  <si>
    <t>1300 Block of MARKET ST</t>
  </si>
  <si>
    <t>Christy</t>
  </si>
  <si>
    <t>200 Block of RALSTON ST</t>
  </si>
  <si>
    <t>100 Block of SANBUENAVENTURA WY</t>
  </si>
  <si>
    <t>Lita</t>
  </si>
  <si>
    <t>1400 Block of BROADWAY ST</t>
  </si>
  <si>
    <t>Stephon</t>
  </si>
  <si>
    <t>1300 Block of FRANKLIN ST</t>
  </si>
  <si>
    <t>Demetrius</t>
  </si>
  <si>
    <t>1000 Block of HYDE ST</t>
  </si>
  <si>
    <t>Evan</t>
  </si>
  <si>
    <t>Rita</t>
  </si>
  <si>
    <t>800 Block of MOSCOW ST</t>
  </si>
  <si>
    <t>NORTHPOINT ST / MASON ST</t>
  </si>
  <si>
    <t>Dianne</t>
  </si>
  <si>
    <t>900 Block of NATOMA ST</t>
  </si>
  <si>
    <t>Mickey</t>
  </si>
  <si>
    <t>LINCOLN WY / 45TH AV</t>
  </si>
  <si>
    <t>Amy</t>
  </si>
  <si>
    <t>UNION ST / LAGUNA ST</t>
  </si>
  <si>
    <t>Eileen</t>
  </si>
  <si>
    <t>500 Block of HOLLOWAY AV</t>
  </si>
  <si>
    <t>Stanley</t>
  </si>
  <si>
    <t>MARKET ST / 4TH ST</t>
  </si>
  <si>
    <t>Douglas</t>
  </si>
  <si>
    <t>1100 Block of MASONIC AV</t>
  </si>
  <si>
    <t>Jill</t>
  </si>
  <si>
    <t>14TH ST / VALENCIA ST</t>
  </si>
  <si>
    <t>E_ID</t>
  </si>
  <si>
    <t>E_NAME</t>
  </si>
  <si>
    <t>E_DESIGNATION</t>
  </si>
  <si>
    <t>E_ADDR</t>
  </si>
  <si>
    <t>E_BRANCH</t>
  </si>
  <si>
    <t>E_CONT_NO</t>
  </si>
  <si>
    <t>Harriette</t>
  </si>
  <si>
    <t>600 Block of PINE ST</t>
  </si>
  <si>
    <t>TX</t>
  </si>
  <si>
    <t>EDDY ST / MASON ST</t>
  </si>
  <si>
    <t>MA</t>
  </si>
  <si>
    <t>Geraldine</t>
  </si>
  <si>
    <t>CT</t>
  </si>
  <si>
    <t>3300 Block of JUDAH ST</t>
  </si>
  <si>
    <t>UT</t>
  </si>
  <si>
    <t>Malie</t>
  </si>
  <si>
    <t>3200 Block of GEARY BL</t>
  </si>
  <si>
    <t>OH</t>
  </si>
  <si>
    <t>Fred</t>
  </si>
  <si>
    <t>VANNESS AV / MARKET ST</t>
  </si>
  <si>
    <t>MO</t>
  </si>
  <si>
    <t>1000 Block of BOSWORTH ST</t>
  </si>
  <si>
    <t>SD</t>
  </si>
  <si>
    <t>Alaysha</t>
  </si>
  <si>
    <t>800 Block of GEARY ST</t>
  </si>
  <si>
    <t>Kelli</t>
  </si>
  <si>
    <t>BAY SHORE BL / JERROLD AV</t>
  </si>
  <si>
    <t>Ryker</t>
  </si>
  <si>
    <t>HI</t>
  </si>
  <si>
    <t>Johnnie</t>
  </si>
  <si>
    <t>100 Block of BRITTON ST</t>
  </si>
  <si>
    <t>RI</t>
  </si>
  <si>
    <t>Zykeria</t>
  </si>
  <si>
    <t>2700 Block of PACIFIC AV</t>
  </si>
  <si>
    <t>VA</t>
  </si>
  <si>
    <t>Selma</t>
  </si>
  <si>
    <t>900 Block of SANSOME ST</t>
  </si>
  <si>
    <t>KY</t>
  </si>
  <si>
    <t>Kathryn</t>
  </si>
  <si>
    <t>1300 Block of PACIFIC AV</t>
  </si>
  <si>
    <t>AL</t>
  </si>
  <si>
    <t>Karl</t>
  </si>
  <si>
    <t>LA PLAYA ST / BALBOA ST</t>
  </si>
  <si>
    <t>Freda</t>
  </si>
  <si>
    <t>1900 Block of MISSION ST</t>
  </si>
  <si>
    <t>NH</t>
  </si>
  <si>
    <t>David</t>
  </si>
  <si>
    <t>22ND ST / IOWA ST</t>
  </si>
  <si>
    <t>Winnifred</t>
  </si>
  <si>
    <t>0 Block of 6TH ST</t>
  </si>
  <si>
    <t>Bryce</t>
  </si>
  <si>
    <t>Manager</t>
  </si>
  <si>
    <t>20TH ST / MISSION ST</t>
  </si>
  <si>
    <t>CA</t>
  </si>
  <si>
    <t>Maeve</t>
  </si>
  <si>
    <t>GENEVA AV / MISSION ST</t>
  </si>
  <si>
    <t>Seth</t>
  </si>
  <si>
    <t>1600 Block of FILLMORE ST</t>
  </si>
  <si>
    <t>NJ</t>
  </si>
  <si>
    <t>Maria</t>
  </si>
  <si>
    <t>3400 Block of CESAR CHAVEZ ST</t>
  </si>
  <si>
    <t>OK</t>
  </si>
  <si>
    <t>Taron</t>
  </si>
  <si>
    <t>1000 Block of POTRERO AV</t>
  </si>
  <si>
    <t>NC</t>
  </si>
  <si>
    <t>NY</t>
  </si>
  <si>
    <t>Ramona</t>
  </si>
  <si>
    <t>POLK ST / PINE ST</t>
  </si>
  <si>
    <t>Adrienne</t>
  </si>
  <si>
    <t>6TH ST / MARKET ST</t>
  </si>
  <si>
    <t>NM</t>
  </si>
  <si>
    <t>Dawn</t>
  </si>
  <si>
    <t>200 Block of DIVISION ST</t>
  </si>
  <si>
    <t>PA</t>
  </si>
  <si>
    <t>Yessenia</t>
  </si>
  <si>
    <t>Delivery Boy</t>
  </si>
  <si>
    <t>1600 Block of FOLSOM ST</t>
  </si>
  <si>
    <t>Ryan</t>
  </si>
  <si>
    <t>600 Block of INDIANA ST</t>
  </si>
  <si>
    <t>1100 Block of GUERRERO ST</t>
  </si>
  <si>
    <t>Jana</t>
  </si>
  <si>
    <t>500 Block of CARTER ST</t>
  </si>
  <si>
    <t>OR</t>
  </si>
  <si>
    <t>0 Block of WHITFIELD CT</t>
  </si>
  <si>
    <t>Tiffani</t>
  </si>
  <si>
    <t>8TH ST / MARKET ST</t>
  </si>
  <si>
    <t>Cecile</t>
  </si>
  <si>
    <t>CO</t>
  </si>
  <si>
    <t>TAYLOR ST / EDDY ST</t>
  </si>
  <si>
    <t>Earle</t>
  </si>
  <si>
    <t>1200 Block of WAWONA ST</t>
  </si>
  <si>
    <t>Danita</t>
  </si>
  <si>
    <t>500 Block of BROADWAY ST</t>
  </si>
  <si>
    <t>Raeleigh</t>
  </si>
  <si>
    <t>400 Block of CASTRO ST</t>
  </si>
  <si>
    <t>Guy</t>
  </si>
  <si>
    <t>NATOMA ST / 6TH ST</t>
  </si>
  <si>
    <t>TN</t>
  </si>
  <si>
    <t>Anastasia</t>
  </si>
  <si>
    <t>JONES ST / PINE ST</t>
  </si>
  <si>
    <t>Benita</t>
  </si>
  <si>
    <t>1700 Block of GREENWICH ST</t>
  </si>
  <si>
    <t>SCOTT ST / SACRAMENTO ST</t>
  </si>
  <si>
    <t>Andrea</t>
  </si>
  <si>
    <t>1700 Block of BEACH ST</t>
  </si>
  <si>
    <t>Raul</t>
  </si>
  <si>
    <t>1400 Block of 47TH AV</t>
  </si>
  <si>
    <t>Raven</t>
  </si>
  <si>
    <t>CASTRO ST / MARKET ST</t>
  </si>
  <si>
    <t>Rebecca</t>
  </si>
  <si>
    <t>400 Block of SCOTT ST</t>
  </si>
  <si>
    <t>MINNA ST / JULIA ST</t>
  </si>
  <si>
    <t>Anne</t>
  </si>
  <si>
    <t>IA</t>
  </si>
  <si>
    <t>Michael</t>
  </si>
  <si>
    <t>100 Block of EUREKA ST</t>
  </si>
  <si>
    <t>Heather</t>
  </si>
  <si>
    <t>2000 Block of UNION ST</t>
  </si>
  <si>
    <t>800 Block of MARKET ST</t>
  </si>
  <si>
    <t>MS</t>
  </si>
  <si>
    <t>SAN JOSE AV / GUERRERO ST</t>
  </si>
  <si>
    <t>Cheyenne</t>
  </si>
  <si>
    <t>100 Block of GIRARD ST</t>
  </si>
  <si>
    <t>Ely</t>
  </si>
  <si>
    <t>KS</t>
  </si>
  <si>
    <t>Irby</t>
  </si>
  <si>
    <t>0 Block of CRANE ST</t>
  </si>
  <si>
    <t>AR</t>
  </si>
  <si>
    <t>Genevieve</t>
  </si>
  <si>
    <t>LEAVENWORTH ST / GOLDEN GATE AV</t>
  </si>
  <si>
    <t>Elliana</t>
  </si>
  <si>
    <t>COLUMBUS AV / LOMBARD ST</t>
  </si>
  <si>
    <t>LA</t>
  </si>
  <si>
    <t>Katrice</t>
  </si>
  <si>
    <t>1600 Block of MARKET ST</t>
  </si>
  <si>
    <t>WV</t>
  </si>
  <si>
    <t>1800 Block of WALLER ST</t>
  </si>
  <si>
    <t>600 Block of MANGELS AV</t>
  </si>
  <si>
    <t>WA</t>
  </si>
  <si>
    <t>Kyle</t>
  </si>
  <si>
    <t>1900 Block of LOMBARD ST</t>
  </si>
  <si>
    <t>ME</t>
  </si>
  <si>
    <t>Marlene</t>
  </si>
  <si>
    <t>500 Block of NOE ST</t>
  </si>
  <si>
    <t>MISSION ST / 16TH ST</t>
  </si>
  <si>
    <t>Baldemar</t>
  </si>
  <si>
    <t>2700 Block of TAYLOR ST</t>
  </si>
  <si>
    <t>Claudia</t>
  </si>
  <si>
    <t>CEDAR ST / POLK ST</t>
  </si>
  <si>
    <t>Arya</t>
  </si>
  <si>
    <t>1200 Block of MARKET ST</t>
  </si>
  <si>
    <t>Rodney</t>
  </si>
  <si>
    <t>BAY ST / POWELL ST</t>
  </si>
  <si>
    <t>FL</t>
  </si>
  <si>
    <t>Stephanie</t>
  </si>
  <si>
    <t>1800 Block of OCEAN AV</t>
  </si>
  <si>
    <t>100 Block of CLINTONPARK ST</t>
  </si>
  <si>
    <t>IL</t>
  </si>
  <si>
    <t>Lawrence</t>
  </si>
  <si>
    <t>100 Block of APTOS AV</t>
  </si>
  <si>
    <t>Felicity</t>
  </si>
  <si>
    <t>1800 Block of NEWHALL ST</t>
  </si>
  <si>
    <t>Kim</t>
  </si>
  <si>
    <t>100 Block of CEDAR ST</t>
  </si>
  <si>
    <t>400 Block of VALENCIA ST</t>
  </si>
  <si>
    <t>SC</t>
  </si>
  <si>
    <t>Hudson</t>
  </si>
  <si>
    <t>STEINER ST / WASHINGTON ST</t>
  </si>
  <si>
    <t>200 Block of BRANNAN ST</t>
  </si>
  <si>
    <t>Beth</t>
  </si>
  <si>
    <t>2200 Block of CHESTNUT ST</t>
  </si>
  <si>
    <t>Devon</t>
  </si>
  <si>
    <t>ADA CT / OFARRELL ST</t>
  </si>
  <si>
    <t>1600 Block of WEBSTER ST</t>
  </si>
  <si>
    <t>Director</t>
  </si>
  <si>
    <t>4800 Block of GEARY BL</t>
  </si>
  <si>
    <t>John</t>
  </si>
  <si>
    <t>1100 Block of SUNNYDALE AV</t>
  </si>
  <si>
    <t>Jan</t>
  </si>
  <si>
    <t>300 Block of CHATTANOOGA ST</t>
  </si>
  <si>
    <t>Robert</t>
  </si>
  <si>
    <t>ELIZABETH ST / DIAMOND ST</t>
  </si>
  <si>
    <t>1400 Block of BAKER ST</t>
  </si>
  <si>
    <t>Stephan</t>
  </si>
  <si>
    <t>300 Block of PRAGUE ST</t>
  </si>
  <si>
    <t>Monica</t>
  </si>
  <si>
    <t>400 Block of BAY ST</t>
  </si>
  <si>
    <t>Pamala</t>
  </si>
  <si>
    <t>1600 Block of THE EMBARCADERONORTH ST</t>
  </si>
  <si>
    <t>AZ</t>
  </si>
  <si>
    <t>Matt</t>
  </si>
  <si>
    <t>1100 Block of FITZGERALD AV</t>
  </si>
  <si>
    <t>Kristie</t>
  </si>
  <si>
    <t>4600 Block of 18TH ST</t>
  </si>
  <si>
    <t>Lee</t>
  </si>
  <si>
    <t>0 Block of MAIDEN LN</t>
  </si>
  <si>
    <t>Roger</t>
  </si>
  <si>
    <t>100 Block of KISKA RD</t>
  </si>
  <si>
    <t>Zoya</t>
  </si>
  <si>
    <t>400 Block of MASON ST</t>
  </si>
  <si>
    <t>1200 Block of HAIGHT ST</t>
  </si>
  <si>
    <t>ID</t>
  </si>
  <si>
    <t>Danny</t>
  </si>
  <si>
    <t>800 Block of ELLIS ST</t>
  </si>
  <si>
    <t>Zelda</t>
  </si>
  <si>
    <t>2300 Block of VICENTE ST</t>
  </si>
  <si>
    <t>Jacquelin</t>
  </si>
  <si>
    <t>DOLORES ST / 30TH ST</t>
  </si>
  <si>
    <t>Ardis</t>
  </si>
  <si>
    <t>Scott</t>
  </si>
  <si>
    <t>Alexia</t>
  </si>
  <si>
    <t>200 Block of LOWELL ST</t>
  </si>
  <si>
    <t>Donnell</t>
  </si>
  <si>
    <t>2400 Block of MISSION ST</t>
  </si>
  <si>
    <t>Trent</t>
  </si>
  <si>
    <t>0 Block of AUGUST AL</t>
  </si>
  <si>
    <t>Gerald</t>
  </si>
  <si>
    <t>MISSION ST / FAIR AV</t>
  </si>
  <si>
    <t>300 Block of CAPP ST</t>
  </si>
  <si>
    <t>Artie</t>
  </si>
  <si>
    <t>3500 Block of FILLMORE ST</t>
  </si>
  <si>
    <t>GA</t>
  </si>
  <si>
    <t>0 Block of JONES ST</t>
  </si>
  <si>
    <t>Albertha</t>
  </si>
  <si>
    <t>1000 Block of VANNESS AV</t>
  </si>
  <si>
    <t>Carolyn</t>
  </si>
  <si>
    <t>100 Block of SANJUAN AV</t>
  </si>
  <si>
    <t>Ilana</t>
  </si>
  <si>
    <t>900 Block of GRANT AV</t>
  </si>
  <si>
    <t>MI</t>
  </si>
  <si>
    <t>0 Block of HANCOCK ST</t>
  </si>
  <si>
    <t>Bobby</t>
  </si>
  <si>
    <t>700 Block of MISSION ST</t>
  </si>
  <si>
    <t>Laurence</t>
  </si>
  <si>
    <t>2900 Block of JACKSON ST</t>
  </si>
  <si>
    <t>Trevon</t>
  </si>
  <si>
    <t>1100 Block of MARKET ST</t>
  </si>
  <si>
    <t>Jason</t>
  </si>
  <si>
    <t>1600 Block of INDIANA ST</t>
  </si>
  <si>
    <t>IN</t>
  </si>
  <si>
    <t>FULTON ST / 5TH AV</t>
  </si>
  <si>
    <t>Harvey</t>
  </si>
  <si>
    <t>200 Block of LAKEVIEW AV</t>
  </si>
  <si>
    <t>DC</t>
  </si>
  <si>
    <t>Ericka</t>
  </si>
  <si>
    <t>1000 Block of MARKET ST</t>
  </si>
  <si>
    <t>DAVIS ST / CLAY ST</t>
  </si>
  <si>
    <t>Shirley</t>
  </si>
  <si>
    <t>200 Block of INTERSTATE80 HY</t>
  </si>
  <si>
    <t>Nevaeh</t>
  </si>
  <si>
    <t>FITZGERALD AV / GRIFFITH ST</t>
  </si>
  <si>
    <t>LEAVENWORTH ST / ELLIS ST</t>
  </si>
  <si>
    <t>400 Block of JONES ST</t>
  </si>
  <si>
    <t>Sharyn</t>
  </si>
  <si>
    <t>MISSION ST / 24TH ST</t>
  </si>
  <si>
    <t>Leslie</t>
  </si>
  <si>
    <t>RUSSIA AV / ATHENS ST</t>
  </si>
  <si>
    <t>BRANNAN ST / 9TH ST</t>
  </si>
  <si>
    <t>200 Block of ASHBURY ST</t>
  </si>
  <si>
    <t>Alessia</t>
  </si>
  <si>
    <t>1200 Block of THE EMBARCADERONORTH ST</t>
  </si>
  <si>
    <t>Bridgett</t>
  </si>
  <si>
    <t>100 Block of OFARRELL ST</t>
  </si>
  <si>
    <t>Kelly</t>
  </si>
  <si>
    <t>0 Block of BRADY ST</t>
  </si>
  <si>
    <t>Francis</t>
  </si>
  <si>
    <t>ANZA ST / SPRUCE ST</t>
  </si>
  <si>
    <t>Stephania</t>
  </si>
  <si>
    <t>1600 Block of HAIGHT ST</t>
  </si>
  <si>
    <t>Zella</t>
  </si>
  <si>
    <t>FRANKLIN ST / GOLDEN GATE AV</t>
  </si>
  <si>
    <t>JACKSON ST / GRANT AV</t>
  </si>
  <si>
    <t>Bernard</t>
  </si>
  <si>
    <t>JONES ST / STEVELOE PL</t>
  </si>
  <si>
    <t>MN</t>
  </si>
  <si>
    <t>Parth</t>
  </si>
  <si>
    <t>1400 Block of WASHINGTON ST</t>
  </si>
  <si>
    <t>Arlene</t>
  </si>
  <si>
    <t>15TH AV / SHELDON TR</t>
  </si>
  <si>
    <t>400 Block of SUTTER ST</t>
  </si>
  <si>
    <t>Kathleen</t>
  </si>
  <si>
    <t>200 Block of 6TH ST</t>
  </si>
  <si>
    <t>Jalen</t>
  </si>
  <si>
    <t>1400 Block of 19TH AV</t>
  </si>
  <si>
    <t>Jensen</t>
  </si>
  <si>
    <t>SUTTER ST / LARKIN ST</t>
  </si>
  <si>
    <t>0 Block of LAGUNA ST</t>
  </si>
  <si>
    <t>MD</t>
  </si>
  <si>
    <t>Pamela</t>
  </si>
  <si>
    <t>0 Block of CHENERY ST</t>
  </si>
  <si>
    <t>MISSION ST / 13TH ST</t>
  </si>
  <si>
    <t>1700 Block of POST ST</t>
  </si>
  <si>
    <t>Ora</t>
  </si>
  <si>
    <t>Crystal</t>
  </si>
  <si>
    <t>0 Block of ADAIR ST</t>
  </si>
  <si>
    <t>6TH ST / MISSION ST</t>
  </si>
  <si>
    <t>Frederick</t>
  </si>
  <si>
    <t>TAYLOR ST / ELLIS ST</t>
  </si>
  <si>
    <t>DE</t>
  </si>
  <si>
    <t>Makala</t>
  </si>
  <si>
    <t>0 Block of NEWTON ST</t>
  </si>
  <si>
    <t>Wayne</t>
  </si>
  <si>
    <t>500 Block of CAPP ST</t>
  </si>
  <si>
    <t>Bart</t>
  </si>
  <si>
    <t>11TH ST / MINNA ST</t>
  </si>
  <si>
    <t>Leighann</t>
  </si>
  <si>
    <t>HAIGHT ST / STANYAN ST</t>
  </si>
  <si>
    <t>2400 Block of SAN BRUNO AV</t>
  </si>
  <si>
    <t>Edith</t>
  </si>
  <si>
    <t>300 Block of 30TH AV</t>
  </si>
  <si>
    <t>Milburn</t>
  </si>
  <si>
    <t>4200 Block of GEARY BL</t>
  </si>
  <si>
    <t>MT</t>
  </si>
  <si>
    <t>Loren</t>
  </si>
  <si>
    <t>400 Block of HAIGHT ST</t>
  </si>
  <si>
    <t>1200 Block of POLK ST</t>
  </si>
  <si>
    <t>Coleman</t>
  </si>
  <si>
    <t>1500 Block of MARKET ST</t>
  </si>
  <si>
    <t>FELL ST / STEINER ST</t>
  </si>
  <si>
    <t>Cristina</t>
  </si>
  <si>
    <t>MISSION ST / FRANCIS ST</t>
  </si>
  <si>
    <t>Annamaria</t>
  </si>
  <si>
    <t>HYDE ST / GROVE ST</t>
  </si>
  <si>
    <t>Eldon</t>
  </si>
  <si>
    <t>200 Block of BATTERY ST</t>
  </si>
  <si>
    <t>0 Block of CLARION AL</t>
  </si>
  <si>
    <t>Elise</t>
  </si>
  <si>
    <t>FRANKLIN ST / IVY ST</t>
  </si>
  <si>
    <t>Twanna</t>
  </si>
  <si>
    <t>4000 Block of 19TH AV</t>
  </si>
  <si>
    <t>0 Block of TAYLOR ST</t>
  </si>
  <si>
    <t>Gael</t>
  </si>
  <si>
    <t>26TH ST / TREAT AV</t>
  </si>
  <si>
    <t>Joao</t>
  </si>
  <si>
    <t>800 Block of SOUTH VAN NESS AV</t>
  </si>
  <si>
    <t>4300 Block of 25TH ST</t>
  </si>
  <si>
    <t>Valeria</t>
  </si>
  <si>
    <t>1900 Block of 14TH AV</t>
  </si>
  <si>
    <t>Yasmeen</t>
  </si>
  <si>
    <t>1200 Block of HOWARD ST</t>
  </si>
  <si>
    <t>Cecilia</t>
  </si>
  <si>
    <t>800 Block of BURNETT AV</t>
  </si>
  <si>
    <t>Brent</t>
  </si>
  <si>
    <t>1500 Block of UNION ST</t>
  </si>
  <si>
    <t>Gray</t>
  </si>
  <si>
    <t>2400 Block of CALIFORNIA ST</t>
  </si>
  <si>
    <t>VT</t>
  </si>
  <si>
    <t>Kenny</t>
  </si>
  <si>
    <t>400 Block of 26TH AV</t>
  </si>
  <si>
    <t>Jasmine</t>
  </si>
  <si>
    <t>14TH ST / FOLSOM ST</t>
  </si>
  <si>
    <t>COLUMBUS AV / GREEN ST</t>
  </si>
  <si>
    <t>Alysha</t>
  </si>
  <si>
    <t>1500 Block of SLOAT BL</t>
  </si>
  <si>
    <t>Rashawn</t>
  </si>
  <si>
    <t>300 Block of GOLDEN GATE AV</t>
  </si>
  <si>
    <t>WI</t>
  </si>
  <si>
    <t>Jaime</t>
  </si>
  <si>
    <t>0 Block of LATONA ST</t>
  </si>
  <si>
    <t>Van</t>
  </si>
  <si>
    <t>3200 Block of 20TH AV</t>
  </si>
  <si>
    <t>LARKIN ST / SUTTER ST</t>
  </si>
  <si>
    <t>Samual</t>
  </si>
  <si>
    <t>0 Block of DUNCAN ST</t>
  </si>
  <si>
    <t>400 Block of GROVE ST</t>
  </si>
  <si>
    <t>2900 Block of 26TH ST</t>
  </si>
  <si>
    <t>1100 Block of FILLMORE ST</t>
  </si>
  <si>
    <t>Valencia</t>
  </si>
  <si>
    <t>400 Block of EDDY ST</t>
  </si>
  <si>
    <t>Employee_E_ID</t>
  </si>
  <si>
    <t>Shipment_Sh_ID</t>
  </si>
  <si>
    <t>Status_Sh_ID</t>
  </si>
  <si>
    <t>Start_date</t>
  </si>
  <si>
    <t>End_date</t>
  </si>
  <si>
    <t>Payment_ID</t>
  </si>
  <si>
    <t>SH_ID</t>
  </si>
  <si>
    <t>AMOUNT</t>
  </si>
  <si>
    <t>Payment_Status</t>
  </si>
  <si>
    <t>Payment_Mode</t>
  </si>
  <si>
    <t>Payment_Date</t>
  </si>
  <si>
    <t>313cd69e-66f3-11ea-9879-7077813058ce</t>
  </si>
  <si>
    <t>PAID</t>
  </si>
  <si>
    <t>CARD PAYMENT</t>
  </si>
  <si>
    <t>313dc140-66f3-11ea-a952-7077813058ce</t>
  </si>
  <si>
    <t>313eab1e-66f3-11ea-81af-7077813058ce</t>
  </si>
  <si>
    <t>NOT PAID</t>
  </si>
  <si>
    <t>313f474a-66f3-11ea-a78b-7077813058ce</t>
  </si>
  <si>
    <t>COD</t>
  </si>
  <si>
    <t>3140589a-66f3-11ea-a057-7077813058ce</t>
  </si>
  <si>
    <t>31411bc8-66f3-11ea-a4b7-7077813058ce</t>
  </si>
  <si>
    <t>3141defa-66f3-11ea-b10e-7077813058ce</t>
  </si>
  <si>
    <t>3142c940-66f3-11ea-9f69-7077813058ce</t>
  </si>
  <si>
    <t>31444fa8-66f3-11ea-912a-7077813058ce</t>
  </si>
  <si>
    <t>314539e6-66f3-11ea-bfa4-7077813058ce</t>
  </si>
  <si>
    <t>3145fd0a-66f3-11ea-958b-7077813058ce</t>
  </si>
  <si>
    <t>31469934-66f3-11ea-8572-7077813058ce</t>
  </si>
  <si>
    <t>3147355e-66f3-11ea-aae4-7077813058ce</t>
  </si>
  <si>
    <t>3147f89c-66f3-11ea-8dfd-7077813058ce</t>
  </si>
  <si>
    <t>3148bbc8-66f3-11ea-8acf-7077813058ce</t>
  </si>
  <si>
    <t>31497efa-66f3-11ea-9497-7077813058ce</t>
  </si>
  <si>
    <t>314a1b22-66f3-11ea-9e82-7077813058ce</t>
  </si>
  <si>
    <t>314ade58-66f3-11ea-8979-7077813058ce</t>
  </si>
  <si>
    <t>314b7a8a-66f3-11ea-97d4-7077813058ce</t>
  </si>
  <si>
    <t>314c8bcc-66f3-11ea-b526-7077813058ce</t>
  </si>
  <si>
    <t>314d761e-66f3-11ea-b155-7077813058ce</t>
  </si>
  <si>
    <t>314eae64-66f3-11ea-b08f-7077813058ce</t>
  </si>
  <si>
    <t>314f4a7a-66f3-11ea-8b83-7077813058ce</t>
  </si>
  <si>
    <t>315034c6-66f3-11ea-a2bf-7077813058ce</t>
  </si>
  <si>
    <t>31511efa-66f3-11ea-bc4c-7077813058ce</t>
  </si>
  <si>
    <t>3151e23a-66f3-11ea-9b38-7077813058ce</t>
  </si>
  <si>
    <t>3152a56c-66f3-11ea-9340-7077813058ce</t>
  </si>
  <si>
    <t>31534188-66f3-11ea-8acd-7077813058ce</t>
  </si>
  <si>
    <t>3153ddb4-66f3-11ea-a4d6-7077813058ce</t>
  </si>
  <si>
    <t>3154c800-66f3-11ea-8721-7077813058ce</t>
  </si>
  <si>
    <t>3155d94c-66f3-11ea-b116-7077813058ce</t>
  </si>
  <si>
    <t>31575fac-66f3-11ea-8d99-7077813058ce</t>
  </si>
  <si>
    <t>315897f8-66f3-11ea-ad46-7077813058ce</t>
  </si>
  <si>
    <t>3159d04c-66f3-11ea-95df-7077813058ce</t>
  </si>
  <si>
    <t>315aba8a-66f3-11ea-9db6-7077813058ce</t>
  </si>
  <si>
    <t>315b7db4-66f3-11ea-ae41-7077813058ce</t>
  </si>
  <si>
    <t>315c67f4-66f3-11ea-bcd7-7077813058ce</t>
  </si>
  <si>
    <t>315d041c-66f3-11ea-8af9-7077813058ce</t>
  </si>
  <si>
    <t>315da042-66f3-11ea-ac04-7077813058ce</t>
  </si>
  <si>
    <t>315e3c68-66f3-11ea-8d08-7077813058ce</t>
  </si>
  <si>
    <t>315f26ac-66f3-11ea-a883-7077813058ce</t>
  </si>
  <si>
    <t>315fe9e2-66f3-11ea-b80f-7077813058ce</t>
  </si>
  <si>
    <t>3160ad0c-66f3-11ea-961a-7077813058ce</t>
  </si>
  <si>
    <t>31619754-66f3-11ea-911d-7077813058ce</t>
  </si>
  <si>
    <t>3162337a-66f3-11ea-bf3c-7077813058ce</t>
  </si>
  <si>
    <t>3162cf9c-66f3-11ea-917a-7077813058ce</t>
  </si>
  <si>
    <t>31636bd2-66f3-11ea-aa21-7077813058ce</t>
  </si>
  <si>
    <t>31642f12-66f3-11ea-b553-7077813058ce</t>
  </si>
  <si>
    <t>3164f24c-66f3-11ea-bf87-7077813058ce</t>
  </si>
  <si>
    <t>3165b562-66f3-11ea-83de-7077813058ce</t>
  </si>
  <si>
    <t>316678a4-66f3-11ea-b7d3-7077813058ce</t>
  </si>
  <si>
    <t>31673bc8-66f3-11ea-803a-7077813058ce</t>
  </si>
  <si>
    <t>3167d7ee-66f3-11ea-a273-7077813058ce</t>
  </si>
  <si>
    <t>3168c236-66f3-11ea-ad73-7077813058ce</t>
  </si>
  <si>
    <t>3169fa82-66f3-11ea-a4aa-7077813058ce</t>
  </si>
  <si>
    <t>316abe90-66f3-11ea-b19a-7077813058ce</t>
  </si>
  <si>
    <t>316ba7f6-66f3-11ea-913f-7077813058ce</t>
  </si>
  <si>
    <t>316c441e-66f3-11ea-89de-7077813058ce</t>
  </si>
  <si>
    <t>316ce042-66f3-11ea-b223-7077813058ce</t>
  </si>
  <si>
    <t>316d7c6e-66f3-11ea-aad7-7077813058ce</t>
  </si>
  <si>
    <t>316e8db8-66f3-11ea-88c1-7077813058ce</t>
  </si>
  <si>
    <t>316f77f6-66f3-11ea-8aa2-7077813058ce</t>
  </si>
  <si>
    <t>3170141c-66f3-11ea-97a3-7077813058ce</t>
  </si>
  <si>
    <t>3170d834-66f3-11ea-b48e-7077813058ce</t>
  </si>
  <si>
    <t>31717452-66f3-11ea-9fcf-7077813058ce</t>
  </si>
  <si>
    <t>3172107a-66f3-11ea-ad07-7077813058ce</t>
  </si>
  <si>
    <t>3172d2fa-66f3-11ea-bad5-7077813058ce</t>
  </si>
  <si>
    <t>3173e41e-66f3-11ea-b5f4-7077813058ce</t>
  </si>
  <si>
    <t>3174f566-66f3-11ea-98c3-7077813058ce</t>
  </si>
  <si>
    <t>3175dfa2-66f3-11ea-b9d8-7077813058ce</t>
  </si>
  <si>
    <t>31767bca-66f3-11ea-848b-7077813058ce</t>
  </si>
  <si>
    <t>317717f0-66f3-11ea-b57c-7077813058ce</t>
  </si>
  <si>
    <t>3177db2e-66f3-11ea-99fe-7077813058ce</t>
  </si>
  <si>
    <t>3178c56c-66f3-11ea-9547-7077813058ce</t>
  </si>
  <si>
    <t>31796190-66f3-11ea-b0b6-7077813058ce</t>
  </si>
  <si>
    <t>3179fdb8-66f3-11ea-b117-7077813058ce</t>
  </si>
  <si>
    <t>317ac112-66f3-11ea-96bf-7077813058ce</t>
  </si>
  <si>
    <t>317b8422-66f3-11ea-8b90-7077813058ce</t>
  </si>
  <si>
    <t>317c204a-66f3-11ea-b627-7077813058ce</t>
  </si>
  <si>
    <t>317ce378-66f3-11ea-b64a-7077813058ce</t>
  </si>
  <si>
    <t>317dcdc0-66f3-11ea-a3ce-7077813058ce</t>
  </si>
  <si>
    <t>317e69e2-66f3-11ea-8d1d-7077813058ce</t>
  </si>
  <si>
    <t>317f5426-66f3-11ea-9e99-7077813058ce</t>
  </si>
  <si>
    <t>31803e5c-66f3-11ea-9cfa-7077813058ce</t>
  </si>
  <si>
    <t>3180da86-66f3-11ea-a8db-7077813058ce</t>
  </si>
  <si>
    <t>318176ac-66f3-11ea-8841-7077813058ce</t>
  </si>
  <si>
    <t>318260fe-66f3-11ea-a0f0-7077813058ce</t>
  </si>
  <si>
    <t>31832428-66f3-11ea-9902-7077813058ce</t>
  </si>
  <si>
    <t>31851fae-66f3-11ea-9f4d-7077813058ce</t>
  </si>
  <si>
    <t>31863106-66f3-11ea-8b2f-7077813058ce</t>
  </si>
  <si>
    <t>31876958-66f3-11ea-afcb-7077813058ce</t>
  </si>
  <si>
    <t>31885382-66f3-11ea-b84f-7077813058ce</t>
  </si>
  <si>
    <t>318916c0-66f3-11ea-8a7c-7077813058ce</t>
  </si>
  <si>
    <t>318a2800-66f3-11ea-b639-7077813058ce</t>
  </si>
  <si>
    <t>318b396c-66f3-11ea-9883-7077813058ce</t>
  </si>
  <si>
    <t>318cbfc6-66f3-11ea-b57f-7077813058ce</t>
  </si>
  <si>
    <t>318d82e8-66f3-11ea-9cca-7077813058ce</t>
  </si>
  <si>
    <t>318e4628-66f3-11ea-a70e-7077813058ce</t>
  </si>
  <si>
    <t>318f305e-66f3-11ea-b203-7077813058ce</t>
  </si>
  <si>
    <t>31901a98-66f3-11ea-830a-7077813058ce</t>
  </si>
  <si>
    <t>3190ddc6-66f3-11ea-8fea-7077813058ce</t>
  </si>
  <si>
    <t>3191ef06-66f3-11ea-bb69-7077813058ce</t>
  </si>
  <si>
    <t>31930050-66f3-11ea-8535-7077813058ce</t>
  </si>
  <si>
    <t>319438b6-66f3-11ea-9722-7077813058ce</t>
  </si>
  <si>
    <t>319549e8-66f3-11ea-85a4-7077813058ce</t>
  </si>
  <si>
    <t>31963430-66f3-11ea-bdc7-7077813058ce</t>
  </si>
  <si>
    <t>31971e6e-66f3-11ea-86f5-7077813058ce</t>
  </si>
  <si>
    <t>31987dc0-66f3-11ea-a59b-7077813058ce</t>
  </si>
  <si>
    <t>3199b61c-66f3-11ea-ab02-7077813058ce</t>
  </si>
  <si>
    <t>319ac762-66f3-11ea-b75f-7077813058ce</t>
  </si>
  <si>
    <t>319bfff4-66f3-11ea-8fba-7077813058ce</t>
  </si>
  <si>
    <t>319d3826-66f3-11ea-8b8d-7077813058ce</t>
  </si>
  <si>
    <t>319e9766-66f3-11ea-9392-7077813058ce</t>
  </si>
  <si>
    <t>319fa8a8-66f3-11ea-b17c-7077813058ce</t>
  </si>
  <si>
    <t>31a0e11a-66f3-11ea-999b-7077813058ce</t>
  </si>
  <si>
    <t>31a1cb62-66f3-11ea-81bc-7077813058ce</t>
  </si>
  <si>
    <t>31a2b586-66f3-11ea-a9ea-7077813058ce</t>
  </si>
  <si>
    <t>31a3c6d8-66f3-11ea-983d-7077813058ce</t>
  </si>
  <si>
    <t>31a489fa-66f3-11ea-9155-7077813058ce</t>
  </si>
  <si>
    <t>31a5c242-66f3-11ea-960b-7077813058ce</t>
  </si>
  <si>
    <t>31a6ac9c-66f3-11ea-926a-7077813058ce</t>
  </si>
  <si>
    <t>31a796d0-66f3-11ea-ae4e-7077813058ce</t>
  </si>
  <si>
    <t>31a859f0-66f3-11ea-8394-7077813058ce</t>
  </si>
  <si>
    <t>31a9925e-66f3-11ea-b9ab-7077813058ce</t>
  </si>
  <si>
    <t>31aa7c8c-66f3-11ea-bbd5-7077813058ce</t>
  </si>
  <si>
    <t>31ab66b6-66f3-11ea-b954-7077813058ce</t>
  </si>
  <si>
    <t>31ac02dc-66f3-11ea-8f7e-7077813058ce</t>
  </si>
  <si>
    <t>31aced36-66f3-11ea-b593-7077813058ce</t>
  </si>
  <si>
    <t>31add76e-66f3-11ea-bc98-7077813058ce</t>
  </si>
  <si>
    <t>31ae9a98-66f3-11ea-9239-7077813058ce</t>
  </si>
  <si>
    <t>31af36c0-66f3-11ea-9653-7077813058ce</t>
  </si>
  <si>
    <t>31affa0a-66f3-11ea-8464-7077813058ce</t>
  </si>
  <si>
    <t>31b0e428-66f3-11ea-8884-7077813058ce</t>
  </si>
  <si>
    <t>31b21c7a-66f3-11ea-b007-7077813058ce</t>
  </si>
  <si>
    <t>31b2dfd8-66f3-11ea-b094-7077813058ce</t>
  </si>
  <si>
    <t>31b3ca0a-66f3-11ea-bdb1-7077813058ce</t>
  </si>
  <si>
    <t>31b4db48-66f3-11ea-8ac6-7077813058ce</t>
  </si>
  <si>
    <t>31b6138a-66f3-11ea-a991-7077813058ce</t>
  </si>
  <si>
    <t>31b6fdd4-66f3-11ea-8bc0-7077813058ce</t>
  </si>
  <si>
    <t>31b80f2e-66f3-11ea-9f03-7077813058ce</t>
  </si>
  <si>
    <t>31b8ab40-66f3-11ea-a1ea-7077813058ce</t>
  </si>
  <si>
    <t>31b96e70-66f3-11ea-9a67-7077813058ce</t>
  </si>
  <si>
    <t>31ba31b0-66f3-11ea-b455-7077813058ce</t>
  </si>
  <si>
    <t>31bb1bfa-66f3-11ea-982b-7077813058ce</t>
  </si>
  <si>
    <t>31bbdf14-66f3-11ea-8012-7077813058ce</t>
  </si>
  <si>
    <t>31bca246-66f3-11ea-abf6-7077813058ce</t>
  </si>
  <si>
    <t>31bd8c92-66f3-11ea-9011-7077813058ce</t>
  </si>
  <si>
    <t>31be28b0-66f3-11ea-ac89-7077813058ce</t>
  </si>
  <si>
    <t>31beebdc-66f3-11ea-a06e-7077813058ce</t>
  </si>
  <si>
    <t>31bfaf0c-66f3-11ea-8a4e-7077813058ce</t>
  </si>
  <si>
    <t>31c07288-66f3-11ea-a2cf-7077813058ce</t>
  </si>
  <si>
    <t>31c1364c-66f3-11ea-82bf-7077813058ce</t>
  </si>
  <si>
    <t>31c1f8b4-66f3-11ea-8397-7077813058ce</t>
  </si>
  <si>
    <t>31c30a08-66f3-11ea-aba8-7077813058ce</t>
  </si>
  <si>
    <t>31c49062-66f3-11ea-ba20-7077813058ce</t>
  </si>
  <si>
    <t>31c616ba-66f3-11ea-afb3-7077813058ce</t>
  </si>
  <si>
    <t>31c6b2fe-66f3-11ea-9b07-7077813058ce</t>
  </si>
  <si>
    <t>31c77618-66f3-11ea-bb5b-7077813058ce</t>
  </si>
  <si>
    <t>31c8394a-66f3-11ea-bf8e-7077813058ce</t>
  </si>
  <si>
    <t>31c8fc98-66f3-11ea-b3c3-7077813058ce</t>
  </si>
  <si>
    <t>31c9e6be-66f3-11ea-9f95-7077813058ce</t>
  </si>
  <si>
    <t>31caa9ee-66f3-11ea-bce1-7077813058ce</t>
  </si>
  <si>
    <t>31cb461a-66f3-11ea-a37c-7077813058ce</t>
  </si>
  <si>
    <t>31cc0964-66f3-11ea-b6b3-7077813058ce</t>
  </si>
  <si>
    <t>31cccd64-66f3-11ea-a4c2-7077813058ce</t>
  </si>
  <si>
    <t>31cd8fca-66f3-11ea-97a4-7077813058ce</t>
  </si>
  <si>
    <t>31ce7a18-66f3-11ea-94eb-7077813058ce</t>
  </si>
  <si>
    <t>31cf3d24-66f3-11ea-8054-7077813058ce</t>
  </si>
  <si>
    <t>31d0006c-66f3-11ea-9c10-7077813058ce</t>
  </si>
  <si>
    <t>31d16094-66f3-11ea-b511-7077813058ce</t>
  </si>
  <si>
    <t>31d222e8-66f3-11ea-9b54-7077813058ce</t>
  </si>
  <si>
    <t>31d2e636-66f3-11ea-8df2-7077813058ce</t>
  </si>
  <si>
    <t>31d3f842-66f3-11ea-a75e-7077813058ce</t>
  </si>
  <si>
    <t>31d4bb6c-66f3-11ea-9ff7-7077813058ce</t>
  </si>
  <si>
    <t>31d5a4e4-66f3-11ea-861b-7077813058ce</t>
  </si>
  <si>
    <t>31d68f18-66f3-11ea-b8c4-7077813058ce</t>
  </si>
  <si>
    <t>31d77952-66f3-11ea-b47a-7077813058ce</t>
  </si>
  <si>
    <t>31d8638c-66f3-11ea-8b90-7077813058ce</t>
  </si>
  <si>
    <t>31d927a2-66f3-11ea-bb48-7077813058ce</t>
  </si>
  <si>
    <t>31d9eaca-66f3-11ea-b8c8-7077813058ce</t>
  </si>
  <si>
    <t>31da86f6-66f3-11ea-8b12-7077813058ce</t>
  </si>
  <si>
    <t>31db9768-66f3-11ea-883c-7077813058ce</t>
  </si>
  <si>
    <t>31dcf6d4-66f3-11ea-a647-7077813058ce</t>
  </si>
  <si>
    <t>31de0880-66f3-11ea-ab1e-7077813058ce</t>
  </si>
  <si>
    <t>31df1974-66f3-11ea-948f-7077813058ce</t>
  </si>
  <si>
    <t>31e02ac0-66f3-11ea-85d7-7077813058ce</t>
  </si>
  <si>
    <t>31e163c2-66f3-11ea-a771-7077813058ce</t>
  </si>
  <si>
    <t>31e27454-66f3-11ea-985a-7077813058ce</t>
  </si>
  <si>
    <t>31e3aca4-66f3-11ea-b4f1-7077813058ce</t>
  </si>
  <si>
    <t>31e496d4-66f3-11ea-ae24-7077813058ce</t>
  </si>
  <si>
    <t>31e5a810-66f3-11ea-b394-7077813058ce</t>
  </si>
  <si>
    <t>31e70780-66f3-11ea-a98c-7077813058ce</t>
  </si>
  <si>
    <t>31e7ca9a-66f3-11ea-a42b-7077813058ce</t>
  </si>
  <si>
    <t>31e92a06-66f3-11ea-a2c3-7077813058ce</t>
  </si>
  <si>
    <t>31ea3b58-66f3-11ea-bc9e-7077813058ce</t>
  </si>
  <si>
    <t>31eb4c8c-66f3-11ea-b7ad-7077813058ce</t>
  </si>
  <si>
    <t>31ebe8b4-66f3-11ea-b8ca-7077813058ce</t>
  </si>
  <si>
    <t>31ecabe2-66f3-11ea-9fa2-7077813058ce</t>
  </si>
  <si>
    <t>31ed6f18-66f3-11ea-af57-7077813058ce</t>
  </si>
  <si>
    <t>31ee3246-66f3-11ea-ae6c-7077813058ce</t>
  </si>
  <si>
    <t>SH_CONTENT</t>
  </si>
  <si>
    <t>SH_DOMAIN</t>
  </si>
  <si>
    <t>SER_TYPE</t>
  </si>
  <si>
    <t>SH_WEIGHT</t>
  </si>
  <si>
    <t>SH_CHARGES</t>
  </si>
  <si>
    <t>SR_ADDR</t>
  </si>
  <si>
    <t>DS_ADDR</t>
  </si>
  <si>
    <t>Healthcare</t>
  </si>
  <si>
    <t>Domestic</t>
  </si>
  <si>
    <t>Regular</t>
  </si>
  <si>
    <t>1800 Block of 26TH ST</t>
  </si>
  <si>
    <t>1200 Block of JACKSON ST</t>
  </si>
  <si>
    <t>International</t>
  </si>
  <si>
    <t>Express</t>
  </si>
  <si>
    <t>2600 Block of ALEMANY BL</t>
  </si>
  <si>
    <t>700 Block of HAMPSHIRE ST</t>
  </si>
  <si>
    <t>Luggage</t>
  </si>
  <si>
    <t>BARTLETT ST / 23RD ST</t>
  </si>
  <si>
    <t>500 Block of HAIGHT ST</t>
  </si>
  <si>
    <t>Home Furnishing</t>
  </si>
  <si>
    <t>1300 Block of 7TH AV</t>
  </si>
  <si>
    <t>300 Block of 9TH ST</t>
  </si>
  <si>
    <t>Electronics</t>
  </si>
  <si>
    <t>0 Block of EUREKA ST</t>
  </si>
  <si>
    <t>1800 Block of VANNESS AV</t>
  </si>
  <si>
    <t>Food and Beverages</t>
  </si>
  <si>
    <t>700 Block of VANNESS AV</t>
  </si>
  <si>
    <t>500 Block of LEAVENWORTH ST</t>
  </si>
  <si>
    <t>Fashion</t>
  </si>
  <si>
    <t>200 Block of BERRY ST</t>
  </si>
  <si>
    <t>CARROLL AV / JENNINGS ST</t>
  </si>
  <si>
    <t>Industrial Equipments</t>
  </si>
  <si>
    <t>1100 Block of FRANCISCO ST</t>
  </si>
  <si>
    <t>Hazardous Goods</t>
  </si>
  <si>
    <t>100 Block of NEWMONTGOMERY ST</t>
  </si>
  <si>
    <t>600 Block of SOUTH VAN NESS AV</t>
  </si>
  <si>
    <t>Automotive</t>
  </si>
  <si>
    <t>200 Block of SCOTT ST</t>
  </si>
  <si>
    <t>2600 Block of MISSION ST</t>
  </si>
  <si>
    <t>BELVEDERE ST / WALLER ST</t>
  </si>
  <si>
    <t>0 Block of CEDAR ST</t>
  </si>
  <si>
    <t>500 Block of FREDERICK ST</t>
  </si>
  <si>
    <t>1300 Block of CALIFORNIA ST</t>
  </si>
  <si>
    <t>0 Block of RAUSCH ST</t>
  </si>
  <si>
    <t>300 Block of CHENERY ST</t>
  </si>
  <si>
    <t>BUSH ST / BUCHANAN ST</t>
  </si>
  <si>
    <t>2600 Block of 18TH ST</t>
  </si>
  <si>
    <t>800 Block of 30TH AV</t>
  </si>
  <si>
    <t>Construction</t>
  </si>
  <si>
    <t>800 Block of GENEVA AV</t>
  </si>
  <si>
    <t>300 Block of 4TH ST</t>
  </si>
  <si>
    <t>100 Block of TOWNSEND ST</t>
  </si>
  <si>
    <t>15TH ST / SANCHEZ ST</t>
  </si>
  <si>
    <t>1700 Block of FULTON ST</t>
  </si>
  <si>
    <t>900 Block of ELLSWORTH ST</t>
  </si>
  <si>
    <t>400 Block of 28TH ST</t>
  </si>
  <si>
    <t>600 Block of FRANCISCO ST</t>
  </si>
  <si>
    <t>FELL ST / MASONIC AV</t>
  </si>
  <si>
    <t>900 Block of RANDOLPH ST</t>
  </si>
  <si>
    <t>Arts and crafts</t>
  </si>
  <si>
    <t>ELLIS ST / LAGUNA ST</t>
  </si>
  <si>
    <t>0 Block of HYDE ST</t>
  </si>
  <si>
    <t>100 Block of STEUART ST</t>
  </si>
  <si>
    <t>900 Block of VALENCIA ST</t>
  </si>
  <si>
    <t>700 Block of FOLSOM ST</t>
  </si>
  <si>
    <t>300 Block of ARBALLO DR</t>
  </si>
  <si>
    <t>1600 Block of VANNESS AV</t>
  </si>
  <si>
    <t>100 Block of PHELAN AV</t>
  </si>
  <si>
    <t>0 Block of GORDON ST</t>
  </si>
  <si>
    <t>600 Block of VALENCIA ST</t>
  </si>
  <si>
    <t>SHOTWELL ST / 17TH ST</t>
  </si>
  <si>
    <t>EDDY ST / HYDE ST</t>
  </si>
  <si>
    <t>1500 Block of BAKER ST</t>
  </si>
  <si>
    <t>LIPPARD AV / BOSWORTH ST</t>
  </si>
  <si>
    <t>100 Block of BERRY ST</t>
  </si>
  <si>
    <t>KERN ST / DIAMOND ST</t>
  </si>
  <si>
    <t>700 Block of HOWARD ST</t>
  </si>
  <si>
    <t>HARRISON ST / 3RD ST</t>
  </si>
  <si>
    <t>0 Block of LEE AV</t>
  </si>
  <si>
    <t>0 Block of FALLON PL</t>
  </si>
  <si>
    <t>STOCKTON ST / BROADWAY ST</t>
  </si>
  <si>
    <t>LAKE MERCED BL / BROTHERHOOD WAY</t>
  </si>
  <si>
    <t>HARRISON ST / THE EMBARCADEROSOUTH ST</t>
  </si>
  <si>
    <t>GEARY ST / POLK ST</t>
  </si>
  <si>
    <t>1600 Block of LASALLE AV</t>
  </si>
  <si>
    <t>1400 Block of DOUGLASS ST</t>
  </si>
  <si>
    <t>48TH AV / JUDAH ST</t>
  </si>
  <si>
    <t>100 Block of FONT BL</t>
  </si>
  <si>
    <t>1000 Block of KEY AV</t>
  </si>
  <si>
    <t>HOLLOWAY AV / BRIGHTON AV</t>
  </si>
  <si>
    <t>TAYLOR ST / GOLDEN GATE AV</t>
  </si>
  <si>
    <t>1800 Block of KIRKHAM ST</t>
  </si>
  <si>
    <t>500 Block of TUNNEL AV</t>
  </si>
  <si>
    <t>1600 Block of TURK ST</t>
  </si>
  <si>
    <t>100 Block of SPEAR ST</t>
  </si>
  <si>
    <t>200 Block of CHENERY ST</t>
  </si>
  <si>
    <t>2900 Block of DIAMOND ST</t>
  </si>
  <si>
    <t>400 Block of ROLPH ST</t>
  </si>
  <si>
    <t>BANCROFT AV / KEITH ST</t>
  </si>
  <si>
    <t>1100 Block of HUDSON AV</t>
  </si>
  <si>
    <t>MYRTLE ST / LARKIN ST</t>
  </si>
  <si>
    <t>STOCKTON ST / POST ST</t>
  </si>
  <si>
    <t>500 Block of MAGELLAN AV</t>
  </si>
  <si>
    <t>LEAVENWORTH ST / TURK ST</t>
  </si>
  <si>
    <t>1600 Block of 38TH AV</t>
  </si>
  <si>
    <t>3300 Block of MISSION ST</t>
  </si>
  <si>
    <t>4200 Block of 26TH ST</t>
  </si>
  <si>
    <t>0 Block of TURK ST</t>
  </si>
  <si>
    <t>BLAKE ST / GEARY BL</t>
  </si>
  <si>
    <t>BROADWAY ST / COLUMBUS AV</t>
  </si>
  <si>
    <t>WASHINGTON ST / DRUMM ST</t>
  </si>
  <si>
    <t>1200 Block of PINE ST</t>
  </si>
  <si>
    <t>EXECUTIVEPARK BL / ALANA WY</t>
  </si>
  <si>
    <t>900 Block of MISSION ST</t>
  </si>
  <si>
    <t>0 Block of BROOKDALE AV</t>
  </si>
  <si>
    <t>1300 Block of EGBERT AV</t>
  </si>
  <si>
    <t>3600 Block of 22ND ST</t>
  </si>
  <si>
    <t>200 Block of NAGLEE AV</t>
  </si>
  <si>
    <t>700 Block of 3RD ST</t>
  </si>
  <si>
    <t>FRANCISCO ST / JONES ST</t>
  </si>
  <si>
    <t>1700 Block of 25TH ST</t>
  </si>
  <si>
    <t>1300 Block of BROADWAY ST</t>
  </si>
  <si>
    <t>EARL ST / LASALLE AV</t>
  </si>
  <si>
    <t>1400 Block of KIRKWOOD CT</t>
  </si>
  <si>
    <t>CLARA ST / 4TH ST</t>
  </si>
  <si>
    <t>100 Block of ATOLL CR</t>
  </si>
  <si>
    <t>0 Block of STEINER ST</t>
  </si>
  <si>
    <t>1800 Block of 8TH AV</t>
  </si>
  <si>
    <t>JONES ST / GOLDEN GATE AV</t>
  </si>
  <si>
    <t>HARRISON ST / 11TH ST</t>
  </si>
  <si>
    <t>BROADWAY ST / KEARNY ST</t>
  </si>
  <si>
    <t>500 Block of HYDE ST</t>
  </si>
  <si>
    <t>400 Block of CAPP ST</t>
  </si>
  <si>
    <t>LARKIN ST / ELLIS ST</t>
  </si>
  <si>
    <t>2700 Block of DIAMOND ST</t>
  </si>
  <si>
    <t>6500 Block of 3RD ST</t>
  </si>
  <si>
    <t>800 Block of 33RD AV</t>
  </si>
  <si>
    <t>1500 Block of POWELL ST</t>
  </si>
  <si>
    <t>1100 Block of OCEAN AV</t>
  </si>
  <si>
    <t>900 Block of DEHARO ST</t>
  </si>
  <si>
    <t>BRYANT ST / 4TH ST</t>
  </si>
  <si>
    <t>900 Block of CONNECTICUT ST</t>
  </si>
  <si>
    <t>LEAVENWORTH ST / EDDY ST</t>
  </si>
  <si>
    <t>POLK ST / BEACH ST</t>
  </si>
  <si>
    <t>700 Block of LARKIN ST</t>
  </si>
  <si>
    <t>37TH AV / RIVERA ST</t>
  </si>
  <si>
    <t>1200 Block of 36TH AV</t>
  </si>
  <si>
    <t>FREMONT ST / HARRISON ST</t>
  </si>
  <si>
    <t>0 Block of CRESTLAKE DR</t>
  </si>
  <si>
    <t>400 Block of GENEVA AV</t>
  </si>
  <si>
    <t>POWELL ST / OFARRELL ST</t>
  </si>
  <si>
    <t>20TH ST / KANSAS ST</t>
  </si>
  <si>
    <t>JEFFERSON ST / TAYLOR ST</t>
  </si>
  <si>
    <t>4000 Block of 18TH ST</t>
  </si>
  <si>
    <t>500 Block of ELLIS ST</t>
  </si>
  <si>
    <t>1400 Block of 14TH AV</t>
  </si>
  <si>
    <t>1800 Block of DIVISADERO ST</t>
  </si>
  <si>
    <t>200 Block of 2ND ST</t>
  </si>
  <si>
    <t>2900 Block of TURK ST</t>
  </si>
  <si>
    <t>300 Block of DEMONTFORT AV</t>
  </si>
  <si>
    <t>300 Block of 10TH ST</t>
  </si>
  <si>
    <t>0 Block of CUMBERLAND ST</t>
  </si>
  <si>
    <t>200 Block of POPLAR ST</t>
  </si>
  <si>
    <t>1100 Block of POLK ST</t>
  </si>
  <si>
    <t>800 Block of OFARRELL ST</t>
  </si>
  <si>
    <t>16TH ST / UTAH ST</t>
  </si>
  <si>
    <t>800 Block of MISSION ST</t>
  </si>
  <si>
    <t>1500 Block of POLK ST</t>
  </si>
  <si>
    <t>600 Block of KANSAS ST</t>
  </si>
  <si>
    <t>1200 Block of NOE ST</t>
  </si>
  <si>
    <t>100 Block of BREWSTER ST</t>
  </si>
  <si>
    <t>900 Block of CAPITOL AV</t>
  </si>
  <si>
    <t>1700 Block of SUNNYDALE AV</t>
  </si>
  <si>
    <t>400 Block of BAKER ST</t>
  </si>
  <si>
    <t>SOUTH VAN NESS AV / 13TH ST</t>
  </si>
  <si>
    <t>22ND ST / CAROLINA ST</t>
  </si>
  <si>
    <t>2600 Block of FOLSOM ST</t>
  </si>
  <si>
    <t>3RD ST / PALOU AV</t>
  </si>
  <si>
    <t>2500 Block of MISSION ST</t>
  </si>
  <si>
    <t>2600 Block of 34TH AV</t>
  </si>
  <si>
    <t>500 Block of 9TH ST</t>
  </si>
  <si>
    <t>300 Block of OFARRELL ST</t>
  </si>
  <si>
    <t>0 Block of RAE AV</t>
  </si>
  <si>
    <t>DIVISADERO ST / JACKSON ST</t>
  </si>
  <si>
    <t>0 Block of DESOTO ST</t>
  </si>
  <si>
    <t>SILLIMAN ST / BOWDOIN ST</t>
  </si>
  <si>
    <t>200 Block of LEAVENWORTH ST</t>
  </si>
  <si>
    <t>2300 Block of CHESTNUT ST</t>
  </si>
  <si>
    <t>LAKE MERCED BL / SUNSET BL</t>
  </si>
  <si>
    <t>500 Block of VALENCIA ST</t>
  </si>
  <si>
    <t>6TH ST / STEVENSON ST</t>
  </si>
  <si>
    <t>800 Block of 47TH AV</t>
  </si>
  <si>
    <t>0 Block of LURLINE ST</t>
  </si>
  <si>
    <t>KEITH ST / THOMAS AV</t>
  </si>
  <si>
    <t>100 Block of CAPP ST</t>
  </si>
  <si>
    <t>LYON ST / OFARRELL ST</t>
  </si>
  <si>
    <t>0 Block of HARRISON ST</t>
  </si>
  <si>
    <t>1200 Block of GOLDEN GATE AV</t>
  </si>
  <si>
    <t>1400 Block of RANKIN ST</t>
  </si>
  <si>
    <t>1800 Block of DONNER AV</t>
  </si>
  <si>
    <t>19TH AV / LINCOLN WY</t>
  </si>
  <si>
    <t>800 Block of INGERSON AV</t>
  </si>
  <si>
    <t>MISSION ST / 2ND ST</t>
  </si>
  <si>
    <t>1300 Block of REVERE AV</t>
  </si>
  <si>
    <t>0 Block of WILLIAR AV</t>
  </si>
  <si>
    <t>0 Block of DORE ST</t>
  </si>
  <si>
    <t>100 Block of TURK ST</t>
  </si>
  <si>
    <t>500 Block of BRANNAN ST</t>
  </si>
  <si>
    <t>PIERCE ST / LOMBARD ST</t>
  </si>
  <si>
    <t>8TH AV / CLEMENT ST</t>
  </si>
  <si>
    <t>1700 Block of NEWCOMB AV</t>
  </si>
  <si>
    <t>1500 Block of LASALLE AV</t>
  </si>
  <si>
    <t>2300 Block of 25TH AV</t>
  </si>
  <si>
    <t>HOLLYPARK CR / MURRAY ST</t>
  </si>
  <si>
    <t>1100 Block of CONNECTICUT ST</t>
  </si>
  <si>
    <t>1700 Block of 22ND AV</t>
  </si>
  <si>
    <t>0 Block of LEAVENWORTH ST</t>
  </si>
  <si>
    <t>500 Block of 41ST AV</t>
  </si>
  <si>
    <t>500 Block of GUERRERO ST</t>
  </si>
  <si>
    <t>ELLIS ST / HYDE ST</t>
  </si>
  <si>
    <t>0 Block of CASTLEMANOR AV</t>
  </si>
  <si>
    <t>LANE ST / REVERE AV</t>
  </si>
  <si>
    <t>GEARY ST / HYDE ST</t>
  </si>
  <si>
    <t>500 Block of 39TH AV</t>
  </si>
  <si>
    <t>600 Block of MISSION ST</t>
  </si>
  <si>
    <t>1400 Block of CLAY ST</t>
  </si>
  <si>
    <t>5600 Block of DIAMONDHEIGHTS BL</t>
  </si>
  <si>
    <t>100 Block of ELLIOT ST</t>
  </si>
  <si>
    <t>4600 Block of IRVING ST</t>
  </si>
  <si>
    <t>200 Block of TURK ST</t>
  </si>
  <si>
    <t>0 Block of ANKENY ST</t>
  </si>
  <si>
    <t>NATOMA ST / 2ND ST</t>
  </si>
  <si>
    <t>3500 Block of MISSION ST</t>
  </si>
  <si>
    <t>1600 Block of DONNER AV</t>
  </si>
  <si>
    <t>800 Block of LARKIN ST</t>
  </si>
  <si>
    <t>100 Block of PERSIA AV</t>
  </si>
  <si>
    <t>100 Block of POWELL ST</t>
  </si>
  <si>
    <t>1600 Block of 39TH AV</t>
  </si>
  <si>
    <t>PARNASSUS AV / CLAYTON ST</t>
  </si>
  <si>
    <t>MARKET ST / CHURCH ST</t>
  </si>
  <si>
    <t>LOMBARD ST / LEAVENWORTH ST</t>
  </si>
  <si>
    <t>100 Block of UPPER TR</t>
  </si>
  <si>
    <t>POST ST / HYDE ST</t>
  </si>
  <si>
    <t>300 Block of SALINAS AV</t>
  </si>
  <si>
    <t>1900 Block of FILLMORE ST</t>
  </si>
  <si>
    <t>0 Block of GOLDEN GATE AV</t>
  </si>
  <si>
    <t>900 Block of MARIPOSA ST</t>
  </si>
  <si>
    <t>MINNA ST / 5TH ST</t>
  </si>
  <si>
    <t>MARKET ST / 5TH ST</t>
  </si>
  <si>
    <t>200 Block of MISSOURI ST</t>
  </si>
  <si>
    <t>0 Block of UNITEDNATIONS PZ</t>
  </si>
  <si>
    <t>200 Block of HAHN ST</t>
  </si>
  <si>
    <t>300 Block of BUCHANAN ST</t>
  </si>
  <si>
    <t>2800 Block of BRYANT ST</t>
  </si>
  <si>
    <t>4000 Block of GEARY BL</t>
  </si>
  <si>
    <t>3100 Block of 23RD ST</t>
  </si>
  <si>
    <t>GEARY ST / POWELL ST</t>
  </si>
  <si>
    <t>ALEMANY BL / ELLSWORTH ST</t>
  </si>
  <si>
    <t>4TH ST / HARRISON ST</t>
  </si>
  <si>
    <t>600 Block of CLAY ST</t>
  </si>
  <si>
    <t>700 Block of BATTERY ST</t>
  </si>
  <si>
    <t>0 Block of MARINA BL</t>
  </si>
  <si>
    <t>5TH ST / MARKET ST</t>
  </si>
  <si>
    <t>MONTGOMERY ST / VALLEJO ST</t>
  </si>
  <si>
    <t>BEACH ST / TAYLOR ST</t>
  </si>
  <si>
    <t>TARAVAL ST / 17TH AV</t>
  </si>
  <si>
    <t>19TH ST / SHOTWELL ST</t>
  </si>
  <si>
    <t>7TH ST / STEVENSON ST</t>
  </si>
  <si>
    <t>2300 Block of 14TH AV</t>
  </si>
  <si>
    <t>0 Block of 12TH ST</t>
  </si>
  <si>
    <t>2100 Block of MISSION ST</t>
  </si>
  <si>
    <t>1100 Block of FOLSOM ST</t>
  </si>
  <si>
    <t>1400 Block of VANDYKE AV</t>
  </si>
  <si>
    <t>EDDY ST / VANNESS AV</t>
  </si>
  <si>
    <t>300 Block of COLLINGWOOD ST</t>
  </si>
  <si>
    <t>21ST ST / POTRERO AV</t>
  </si>
  <si>
    <t>200 Block of 11TH AV</t>
  </si>
  <si>
    <t>400 Block of TURK ST</t>
  </si>
  <si>
    <t>17TH ST / FOLSOM ST</t>
  </si>
  <si>
    <t>400 Block of BRIGHT ST</t>
  </si>
  <si>
    <t>KEITH ST / SHAFTER AV</t>
  </si>
  <si>
    <t>0 Block of SPOFFORD LN</t>
  </si>
  <si>
    <t>900 Block of LARKIN ST</t>
  </si>
  <si>
    <t>900 Block of STOCKTON ST</t>
  </si>
  <si>
    <t>MADRID ST / RUSSIA AV</t>
  </si>
  <si>
    <t>0 Block of PAYSON ST</t>
  </si>
  <si>
    <t>500 Block of STEVENSON ST</t>
  </si>
  <si>
    <t>HYDE ST / TURK ST</t>
  </si>
  <si>
    <t>CALIFORNIA ST / DAVIS ST</t>
  </si>
  <si>
    <t>NEWCOMB AV / 3RD ST</t>
  </si>
  <si>
    <t>1000 Block of COLUMBUS AV</t>
  </si>
  <si>
    <t>1400 Block of PHELPS ST</t>
  </si>
  <si>
    <t>3800 Block of 24TH ST</t>
  </si>
  <si>
    <t>5TH ST / MISSION ST</t>
  </si>
  <si>
    <t>1500 Block of HAIGHT ST</t>
  </si>
  <si>
    <t>3600 Block of SACRAMENTO ST</t>
  </si>
  <si>
    <t>SCOTT ST / CHESTNUT ST</t>
  </si>
  <si>
    <t>300 Block of HAIGHT ST</t>
  </si>
  <si>
    <t>3300 Block of BALBOA ST</t>
  </si>
  <si>
    <t>200 Block of KING ST</t>
  </si>
  <si>
    <t>0 Block of FUENTE AV</t>
  </si>
  <si>
    <t>LASALLE AV / PHELPS ST</t>
  </si>
  <si>
    <t>3300 Block of 22ND ST</t>
  </si>
  <si>
    <t>CALIFORNIA ST / POLK ST</t>
  </si>
  <si>
    <t>16TH ST / MISSOURI ST</t>
  </si>
  <si>
    <t>200 Block of HARKNESS AV</t>
  </si>
  <si>
    <t>WINSTON DR / 19TH AV</t>
  </si>
  <si>
    <t>300 Block of BEALE ST</t>
  </si>
  <si>
    <t>2100 Block of 16TH AV</t>
  </si>
  <si>
    <t>1900 Block of WASHINGTON ST</t>
  </si>
  <si>
    <t>MARTIN LUTHER KING JR DR / 9TH AV</t>
  </si>
  <si>
    <t>3RD AV / BALBOA ST</t>
  </si>
  <si>
    <t>400 Block of LAKESHORE DR</t>
  </si>
  <si>
    <t>3800 Block of MISSION ST</t>
  </si>
  <si>
    <t>100 Block of PAGE ST</t>
  </si>
  <si>
    <t>VALLEJO ST / KEARNY ST</t>
  </si>
  <si>
    <t>GOLDEN GATE AV / LEAVENWORTH ST</t>
  </si>
  <si>
    <t>500 Block of HOWARD ST</t>
  </si>
  <si>
    <t>500 Block of JACKSON ST</t>
  </si>
  <si>
    <t>2ND ST / TOWNSEND ST</t>
  </si>
  <si>
    <t>900 Block of THE EMBARCADERO NORTH ST</t>
  </si>
  <si>
    <t>2500 Block of OCTAVIA ST</t>
  </si>
  <si>
    <t>600 Block of GOETTINGEN ST</t>
  </si>
  <si>
    <t>100 Block of 6TH ST</t>
  </si>
  <si>
    <t>1000 Block of SUTTER ST</t>
  </si>
  <si>
    <t>800 Block of 3RD ST</t>
  </si>
  <si>
    <t>100 Block of MONTGOMERY ST</t>
  </si>
  <si>
    <t>600 Block of PRENTISS ST</t>
  </si>
  <si>
    <t>BARTLETT ST / 21ST ST</t>
  </si>
  <si>
    <t>FELL ST / POLK ST</t>
  </si>
  <si>
    <t>700 Block of SWEENY ST</t>
  </si>
  <si>
    <t>0 Block of CAMERON WY</t>
  </si>
  <si>
    <t>200 Block of DORE ST</t>
  </si>
  <si>
    <t>FILLMORE ST / OFARRELL ST</t>
  </si>
  <si>
    <t>HAWTHORNE ST / HARRISON ST</t>
  </si>
  <si>
    <t>SUTTER ST / LAGUNA ST</t>
  </si>
  <si>
    <t>SOUTH VAN NESS AV / 22ND ST</t>
  </si>
  <si>
    <t>Current_Status</t>
  </si>
  <si>
    <t>Sent_date</t>
  </si>
  <si>
    <t>Delivery_date</t>
  </si>
  <si>
    <t>DELIVERED</t>
  </si>
  <si>
    <t>NOT DELIVERED</t>
  </si>
  <si>
    <t>harriette42@ymail.com</t>
  </si>
  <si>
    <t>matthew951@yahoo.co.in</t>
  </si>
  <si>
    <t>geraldine867@ymail.co.in</t>
  </si>
  <si>
    <t>brenda905@ymail.com</t>
  </si>
  <si>
    <t>malie282@gmail.com</t>
  </si>
  <si>
    <t>fred847@google.co.in</t>
  </si>
  <si>
    <t>clay224@gmail.com</t>
  </si>
  <si>
    <t>alaysha578@hotmail.com</t>
  </si>
  <si>
    <t>kelli519@gmail.com</t>
  </si>
  <si>
    <t>ryker154@hotmail.com</t>
  </si>
  <si>
    <t>johnnie593@hotmail.com</t>
  </si>
  <si>
    <t>zykeria36@google.co.in</t>
  </si>
  <si>
    <t>selma775@yahoo.co.in</t>
  </si>
  <si>
    <t>kathryn298@gmail.com</t>
  </si>
  <si>
    <t>karl167@google.co.in</t>
  </si>
  <si>
    <t>freda331@yahoo.co.in</t>
  </si>
  <si>
    <t>david216@ymail.com</t>
  </si>
  <si>
    <t>winnifred436@gmail.com</t>
  </si>
  <si>
    <t>bryce535@google.co.in</t>
  </si>
  <si>
    <t>maeve922@gmail.com</t>
  </si>
  <si>
    <t>seth275@ymail.com</t>
  </si>
  <si>
    <t>maria344@yahoo.com</t>
  </si>
  <si>
    <t>taron588@yahoo.co.in</t>
  </si>
  <si>
    <t>bryce621@google.co.in</t>
  </si>
  <si>
    <t>ramona218@gmail.com</t>
  </si>
  <si>
    <t>adrienne107@gmail.com</t>
  </si>
  <si>
    <t>dawn743@yahoo.com</t>
  </si>
  <si>
    <t>yessenia134@yahoo.com</t>
  </si>
  <si>
    <t>ryan368@ymail.com</t>
  </si>
  <si>
    <t>harriette113@ymail.co.in</t>
  </si>
  <si>
    <t>jana467@gmail.com</t>
  </si>
  <si>
    <t>frances207@ymail.co.in</t>
  </si>
  <si>
    <t>tiffani841@google.co.in</t>
  </si>
  <si>
    <t>cecile32@hotmail.com</t>
  </si>
  <si>
    <t>bryce393@ymail.com</t>
  </si>
  <si>
    <t>earle203@google.co.in</t>
  </si>
  <si>
    <t>danita716@ymail.com</t>
  </si>
  <si>
    <t>raeleigh114@gmail.com</t>
  </si>
  <si>
    <t>guy394@outlook.com</t>
  </si>
  <si>
    <t>anastasia108@google.co.in</t>
  </si>
  <si>
    <t>benita963@gmail.com</t>
  </si>
  <si>
    <t>dianne471@ymail.com</t>
  </si>
  <si>
    <t>andrea833@yahoo.co.in</t>
  </si>
  <si>
    <t>raul112@outlook.com</t>
  </si>
  <si>
    <t>raven727@yahoo.co.in</t>
  </si>
  <si>
    <t>rebecca74@yahoo.co.in</t>
  </si>
  <si>
    <t>rosalind124@hotmail.com</t>
  </si>
  <si>
    <t>anne714@gmail.com</t>
  </si>
  <si>
    <t>michael518@yahoo.com</t>
  </si>
  <si>
    <t>danielle957@yahoo.co.in</t>
  </si>
  <si>
    <t>heather632@hotmail.com</t>
  </si>
  <si>
    <t>kaitlyn744@yahoo.com</t>
  </si>
  <si>
    <t>eileen529@google.co.in</t>
  </si>
  <si>
    <t>cheyenne213@outlook.com</t>
  </si>
  <si>
    <t>ely630@yahoo.com</t>
  </si>
  <si>
    <t>irby513@hotmail.com</t>
  </si>
  <si>
    <t>genevieve714@hotmail.com</t>
  </si>
  <si>
    <t>elliana123@hotmail.com</t>
  </si>
  <si>
    <t>katrice318@yahoo.co.in</t>
  </si>
  <si>
    <t>laverne188@google.co.in</t>
  </si>
  <si>
    <t>chasity357@yahoo.co.in</t>
  </si>
  <si>
    <t>kyle670@gmail.com</t>
  </si>
  <si>
    <t>gene977@ymail.co.in</t>
  </si>
  <si>
    <t>marlene682@outlook.com</t>
  </si>
  <si>
    <t>clay181@hotmail.com</t>
  </si>
  <si>
    <t>baldemar170@yahoo.co.in</t>
  </si>
  <si>
    <t>claudia529@google.co.in</t>
  </si>
  <si>
    <t>arya715@ymail.co.in</t>
  </si>
  <si>
    <t>rodney10@ymail.com</t>
  </si>
  <si>
    <t>amelia849@hotmail.com</t>
  </si>
  <si>
    <t>stephanie808@gmail.com</t>
  </si>
  <si>
    <t>dejon859@ymail.com</t>
  </si>
  <si>
    <t>lawrence813@gmail.com</t>
  </si>
  <si>
    <t>felicity667@ymail.com</t>
  </si>
  <si>
    <t>kim205@hotmail.com</t>
  </si>
  <si>
    <t>morgan937@yahoo.com</t>
  </si>
  <si>
    <t>hudson500@gmail.com</t>
  </si>
  <si>
    <t>stacy454@hotmail.com</t>
  </si>
  <si>
    <t>peter111@ymail.co.in</t>
  </si>
  <si>
    <t>beth644@outlook.com</t>
  </si>
  <si>
    <t>devon640@hotmail.com</t>
  </si>
  <si>
    <t>jonathan257@google.co.in</t>
  </si>
  <si>
    <t>benita200@yahoo.co.in</t>
  </si>
  <si>
    <t>john780@yahoo.com</t>
  </si>
  <si>
    <t>jan805@ymail.com</t>
  </si>
  <si>
    <t>robert988@google.co.in</t>
  </si>
  <si>
    <t>kaitlyn60@yahoo.com</t>
  </si>
  <si>
    <t>stephan274@yahoo.co.in</t>
  </si>
  <si>
    <t>emma964@gmail.com</t>
  </si>
  <si>
    <t>monica700@gmail.com</t>
  </si>
  <si>
    <t>pamala451@outlook.com</t>
  </si>
  <si>
    <t>matt620@yahoo.com</t>
  </si>
  <si>
    <t>kristie659@hotmail.com</t>
  </si>
  <si>
    <t>lee224@ymail.co.in</t>
  </si>
  <si>
    <t>roger478@ymail.co.in</t>
  </si>
  <si>
    <t>zoya623@gmail.com</t>
  </si>
  <si>
    <t>robert627@yahoo.co.in</t>
  </si>
  <si>
    <t>danny201@yahoo.com</t>
  </si>
  <si>
    <t>ryker409@gmail.com</t>
  </si>
  <si>
    <t>zelda490@yahoo.co.in</t>
  </si>
  <si>
    <t>david957@ymail.com</t>
  </si>
  <si>
    <t>jacquelin945@yahoo.com</t>
  </si>
  <si>
    <t>ardis505@ymail.com</t>
  </si>
  <si>
    <t>scott41@hotmail.com</t>
  </si>
  <si>
    <t>alexia131@outlook.com</t>
  </si>
  <si>
    <t>donnell940@ymail.co.in</t>
  </si>
  <si>
    <t>trent560@google.co.in</t>
  </si>
  <si>
    <t>gerald85@google.co.in</t>
  </si>
  <si>
    <t>zakariya835@yahoo.com</t>
  </si>
  <si>
    <t>artie206@ymail.com</t>
  </si>
  <si>
    <t>ryan128@yahoo.com</t>
  </si>
  <si>
    <t>albertha398@ymail.com</t>
  </si>
  <si>
    <t>carolyn538@yahoo.co.in</t>
  </si>
  <si>
    <t>ilana40@ymail.co.in</t>
  </si>
  <si>
    <t>christa254@gmail.com</t>
  </si>
  <si>
    <t>bobby84@yahoo.com</t>
  </si>
  <si>
    <t>laurence971@yahoo.co.in</t>
  </si>
  <si>
    <t>trevon752@yahoo.co.in</t>
  </si>
  <si>
    <t>jason341@yahoo.com</t>
  </si>
  <si>
    <t>ramona899@yahoo.com</t>
  </si>
  <si>
    <t>harvey871@ymail.co.in</t>
  </si>
  <si>
    <t>ericka392@hotmail.com</t>
  </si>
  <si>
    <t>scott810@ymail.co.in</t>
  </si>
  <si>
    <t>shirley751@gmail.com</t>
  </si>
  <si>
    <t>nevaeh593@outlook.com</t>
  </si>
  <si>
    <t>rayburn250@yahoo.co.in</t>
  </si>
  <si>
    <t>rayburn258@gmail.com</t>
  </si>
  <si>
    <t>sharyn974@ymail.co.in</t>
  </si>
  <si>
    <t>leslie740@ymail.co.in</t>
  </si>
  <si>
    <t>ericka359@ymail.com</t>
  </si>
  <si>
    <t>curtis682@hotmail.com</t>
  </si>
  <si>
    <t>alessia799@hotmail.com</t>
  </si>
  <si>
    <t>bridgett374@yahoo.com</t>
  </si>
  <si>
    <t>kelly848@hotmail.com</t>
  </si>
  <si>
    <t>francis214@hotmail.com</t>
  </si>
  <si>
    <t>stephania835@gmail.com</t>
  </si>
  <si>
    <t>zella692@yahoo.co.in</t>
  </si>
  <si>
    <t>tiffany386@ymail.com</t>
  </si>
  <si>
    <t>bernard448@google.co.in</t>
  </si>
  <si>
    <t>parth128@gmail.com</t>
  </si>
  <si>
    <t>arlene95@ymail.co.in</t>
  </si>
  <si>
    <t>ronnie261@ymail.co.in</t>
  </si>
  <si>
    <t>anne892@hotmail.com</t>
  </si>
  <si>
    <t>kathleen439@outlook.com</t>
  </si>
  <si>
    <t>jalen33@yahoo.com</t>
  </si>
  <si>
    <t>jensen191@ymail.co.in</t>
  </si>
  <si>
    <t>stanley922@ymail.co.in</t>
  </si>
  <si>
    <t>stanley112@outlook.com</t>
  </si>
  <si>
    <t>pamela639@google.co.in</t>
  </si>
  <si>
    <t>isabela532@hotmail.com</t>
  </si>
  <si>
    <t>tiffani333@outlook.com</t>
  </si>
  <si>
    <t>ora822@outlook.com</t>
  </si>
  <si>
    <t>crystal579@outlook.com</t>
  </si>
  <si>
    <t>todd405@ymail.co.in</t>
  </si>
  <si>
    <t>frederick409@outlook.com</t>
  </si>
  <si>
    <t>makala843@ymail.com</t>
  </si>
  <si>
    <t>wayne473@gmail.com</t>
  </si>
  <si>
    <t>bart400@outlook.com</t>
  </si>
  <si>
    <t>leighann675@gmail.com</t>
  </si>
  <si>
    <t>christina573@hotmail.com</t>
  </si>
  <si>
    <t>edith189@ymail.co.in</t>
  </si>
  <si>
    <t>milburn442@hotmail.com</t>
  </si>
  <si>
    <t>loren171@gmail.com</t>
  </si>
  <si>
    <t>zoie905@gmail.com</t>
  </si>
  <si>
    <t>coleman372@yahoo.co.in</t>
  </si>
  <si>
    <t>jennifer84@gmail.com</t>
  </si>
  <si>
    <t>jensen157@gmail.com</t>
  </si>
  <si>
    <t>cristina330@ymail.com</t>
  </si>
  <si>
    <t>annamaria542@ymail.co.in</t>
  </si>
  <si>
    <t>jennie676@gmail.com</t>
  </si>
  <si>
    <t>eldon965@gmail.com</t>
  </si>
  <si>
    <t>tammi464@google.co.in</t>
  </si>
  <si>
    <t>elise537@google.co.in</t>
  </si>
  <si>
    <t>twanna51@outlook.com</t>
  </si>
  <si>
    <t>dawn379@gmail.com</t>
  </si>
  <si>
    <t>gael721@hotmail.com</t>
  </si>
  <si>
    <t>joao478@ymail.co.in</t>
  </si>
  <si>
    <t>muriel437@yahoo.com</t>
  </si>
  <si>
    <t>valeria27@ymail.com</t>
  </si>
  <si>
    <t>yasmeen6@outlook.com</t>
  </si>
  <si>
    <t>cecilia196@hotmail.com</t>
  </si>
  <si>
    <t>brent496@ymail.co.in</t>
  </si>
  <si>
    <t>gray853@yahoo.co.in</t>
  </si>
  <si>
    <t>kenny233@hotmail.com</t>
  </si>
  <si>
    <t>jasmine269@hotmail.com</t>
  </si>
  <si>
    <t>kelly404@gmail.com</t>
  </si>
  <si>
    <t>alysha459@ymail.co.in</t>
  </si>
  <si>
    <t>rashawn68@hotmail.com</t>
  </si>
  <si>
    <t>rita822@google.co.in</t>
  </si>
  <si>
    <t>jaime171@hotmail.com</t>
  </si>
  <si>
    <t>debora90@gmail.com</t>
  </si>
  <si>
    <t>jan949@yahoo.co.in</t>
  </si>
  <si>
    <t>van725@yahoo.com</t>
  </si>
  <si>
    <t>jalen271@gmail.com</t>
  </si>
  <si>
    <t>samual419@outlook.com</t>
  </si>
  <si>
    <t>holli358@ymail.com</t>
  </si>
  <si>
    <t>latasha554@ymail.com</t>
  </si>
  <si>
    <t>alexia103@ymail.com</t>
  </si>
  <si>
    <t>beth30@yahoo.co.in</t>
  </si>
  <si>
    <t>valencia714@yahoo.co.in</t>
  </si>
  <si>
    <t>Abby</t>
  </si>
  <si>
    <t>Merna</t>
  </si>
  <si>
    <t>Market Analyst</t>
  </si>
  <si>
    <t>Chief Finance Officer</t>
  </si>
  <si>
    <t>Transport Manager</t>
  </si>
  <si>
    <t>Warehouse Manager</t>
  </si>
  <si>
    <t>Branch Manager</t>
  </si>
  <si>
    <t>Project Director</t>
  </si>
  <si>
    <t>Hr Manager</t>
  </si>
  <si>
    <t>Material Handling Executive</t>
  </si>
  <si>
    <t>Non-Executive Director</t>
  </si>
  <si>
    <t>In House Logistics Executive</t>
  </si>
  <si>
    <t>Warehouse In Charge</t>
  </si>
  <si>
    <t>Head Of Marketing</t>
  </si>
  <si>
    <t>Technical Support Executive</t>
  </si>
  <si>
    <t>It Support Executive</t>
  </si>
  <si>
    <t>Inventory Manager</t>
  </si>
  <si>
    <t>Sales Manager</t>
  </si>
  <si>
    <t>Block Development Manager</t>
  </si>
  <si>
    <t>Assistant Manager</t>
  </si>
  <si>
    <t>Office Manager</t>
  </si>
  <si>
    <t>Engineering Department Manager</t>
  </si>
  <si>
    <t>Chief Executive Officer</t>
  </si>
  <si>
    <t>Fleet Manager</t>
  </si>
  <si>
    <t>Marketing Manager</t>
  </si>
  <si>
    <t>Executive Director</t>
  </si>
  <si>
    <t>Unknown</t>
  </si>
  <si>
    <t>**We have merged the Customer and Membership sheets based on the M_id column using VLOOKUP.</t>
  </si>
  <si>
    <t>**We have merged the Shipment_Details and Satus sheets based on the SH_ID column using VLOOKUP.</t>
  </si>
  <si>
    <t>Payment_catgory</t>
  </si>
  <si>
    <t>We applied a condition to categorize AMOUNT as Low, Medium, or High using the IF function.</t>
  </si>
  <si>
    <t>&lt;2500 low</t>
  </si>
  <si>
    <t>&lt;=75000 medium</t>
  </si>
  <si>
    <t>&gt;75000 high</t>
  </si>
  <si>
    <t>We applied the =PROPER function to normalize C_NAME.</t>
  </si>
  <si>
    <t>we applied the =LOWER(TRIM()) function to normalize C_EMAIL_ID</t>
  </si>
  <si>
    <t>Row Labels</t>
  </si>
  <si>
    <t>Grand Total</t>
  </si>
  <si>
    <t>Average of SH_WEIGHT</t>
  </si>
  <si>
    <r>
      <t xml:space="preserve">The Pivot Table will now show the </t>
    </r>
    <r>
      <rPr>
        <b/>
        <sz val="11"/>
        <color theme="1"/>
        <rFont val="Calibri"/>
        <family val="2"/>
        <scheme val="minor"/>
      </rPr>
      <t>average shipment weight for each service type</t>
    </r>
    <r>
      <rPr>
        <sz val="11"/>
        <color theme="1"/>
        <rFont val="Calibri"/>
        <family val="2"/>
        <scheme val="minor"/>
      </rPr>
      <t>.</t>
    </r>
  </si>
  <si>
    <r>
      <t xml:space="preserve">This will return the </t>
    </r>
    <r>
      <rPr>
        <b/>
        <sz val="11"/>
        <color theme="1"/>
        <rFont val="Calibri"/>
        <family val="2"/>
        <scheme val="minor"/>
      </rPr>
      <t>duration</t>
    </r>
    <r>
      <rPr>
        <sz val="11"/>
        <color theme="1"/>
        <rFont val="Calibri"/>
        <family val="2"/>
        <scheme val="minor"/>
      </rPr>
      <t xml:space="preserve"> between end_date and start_date</t>
    </r>
  </si>
  <si>
    <t>Membership Duration Calculation</t>
  </si>
  <si>
    <t>Sum of AMOUNT</t>
  </si>
  <si>
    <t>Max of AMOUNT</t>
  </si>
  <si>
    <t>Top 5 Customers by Payment Amount</t>
  </si>
  <si>
    <t>Count of SH_DOMAIN</t>
  </si>
  <si>
    <t>Count of Shipment_Sh_ID</t>
  </si>
  <si>
    <t>Employee_ID</t>
  </si>
  <si>
    <t>Highlight shipments weighing over 500 units.</t>
  </si>
  <si>
    <r>
      <t xml:space="preserve">Calculate the </t>
    </r>
    <r>
      <rPr>
        <b/>
        <sz val="11"/>
        <color theme="1"/>
        <rFont val="Calibri"/>
        <family val="2"/>
        <scheme val="minor"/>
      </rPr>
      <t>total amount paid by each customer</t>
    </r>
  </si>
  <si>
    <t>Average of AMOUNT</t>
  </si>
  <si>
    <t>Column Labels</t>
  </si>
  <si>
    <t>WEIGHT_CATEGORY</t>
  </si>
  <si>
    <t>Shipment_Count</t>
  </si>
  <si>
    <t xml:space="preserve">Sent Date </t>
  </si>
  <si>
    <t xml:space="preserve">Delivery Date </t>
  </si>
  <si>
    <t>Shipment Time</t>
  </si>
  <si>
    <t>Domestic Average</t>
  </si>
  <si>
    <t>SH_Charges</t>
  </si>
  <si>
    <t>Employee Designation</t>
  </si>
  <si>
    <t>(blank)</t>
  </si>
  <si>
    <t>Average of SH_Charges</t>
  </si>
  <si>
    <t>Efficiency</t>
  </si>
  <si>
    <t>Average of Efficiency</t>
  </si>
  <si>
    <t>Forecast(AMOUNT)</t>
  </si>
  <si>
    <t>Lower Confidence Bound(AMOUNT)</t>
  </si>
  <si>
    <t>Upper Confidence Bound(AMOUNT)</t>
  </si>
  <si>
    <t>Membership_Duration</t>
  </si>
  <si>
    <t>Segment</t>
  </si>
  <si>
    <t>Total Customer</t>
  </si>
  <si>
    <t>Heavy</t>
  </si>
  <si>
    <t>Light</t>
  </si>
  <si>
    <t>Count of SH_ID</t>
  </si>
  <si>
    <t>Sum of SH_WEIGHT</t>
  </si>
  <si>
    <t>Sum of SH_CHARGES</t>
  </si>
  <si>
    <t>Q3:Customer-Membership Merge:</t>
  </si>
  <si>
    <r>
      <rPr>
        <b/>
        <sz val="11"/>
        <color theme="1"/>
        <rFont val="Calibri"/>
        <family val="2"/>
        <scheme val="minor"/>
      </rPr>
      <t>Q2: Name and Email Normalization:</t>
    </r>
    <r>
      <rPr>
        <sz val="11"/>
        <color theme="1"/>
        <rFont val="Calibri"/>
        <family val="2"/>
        <scheme val="minor"/>
      </rPr>
      <t xml:space="preserve"> </t>
    </r>
  </si>
  <si>
    <t>Q4: Shipment-Status Integration:</t>
  </si>
  <si>
    <t>Q5:Payment Categorization:</t>
  </si>
  <si>
    <t>Q6:Average Shipment Weight:</t>
  </si>
  <si>
    <t>Q8:Membership Duration Calculation:</t>
  </si>
  <si>
    <t>Q8:Total Customer Payment:</t>
  </si>
  <si>
    <t>Q9:Top Customers Analysis:</t>
  </si>
  <si>
    <t>Q10:Find shipment domain has more shipments.</t>
  </si>
  <si>
    <t>Q12: Conditional Formatting for Weight:</t>
  </si>
  <si>
    <t xml:space="preserve">Q13:Employee Detail Dropdown: </t>
  </si>
  <si>
    <t>Q14:Payment Summary Pivot Table:</t>
  </si>
  <si>
    <t>Q16:Employee Shipment Count:</t>
  </si>
  <si>
    <t>Q17:Dynamic Payment Analysis:</t>
  </si>
  <si>
    <t>Average Days</t>
  </si>
  <si>
    <t>Q18:Average Delivery Time Analysis:</t>
  </si>
  <si>
    <t>Q19:Designation-wise Shipment Charge:</t>
  </si>
  <si>
    <t xml:space="preserve">Q20:Shipment Efficiency Analysis: </t>
  </si>
  <si>
    <t>Q22:Customer Segmentation: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</si>
  <si>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</si>
  <si>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</si>
  <si>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</si>
  <si>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</si>
  <si>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</si>
  <si>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</si>
  <si>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</si>
  <si>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</si>
  <si>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</si>
  <si>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</si>
  <si>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</si>
  <si>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</si>
  <si>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</si>
  <si>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</si>
  <si>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</si>
  <si>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</si>
  <si>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</si>
  <si>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</si>
  <si>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</si>
  <si>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</si>
  <si>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</si>
  <si>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</si>
  <si>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</si>
  <si>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</si>
  <si>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</si>
  <si>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</si>
  <si>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</si>
  <si>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</si>
  <si>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</si>
  <si>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</si>
  <si>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</si>
  <si>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</si>
  <si>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</si>
  <si>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</si>
  <si>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</si>
  <si>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</si>
  <si>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</si>
  <si>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</si>
  <si>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</si>
  <si>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</si>
  <si>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</si>
  <si>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</si>
  <si>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</si>
  <si>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</si>
  <si>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</si>
  <si>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</si>
  <si>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</si>
  <si>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</si>
  <si>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</si>
  <si>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</si>
  <si>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</si>
  <si>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</si>
  <si>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</si>
  <si>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</si>
  <si>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</si>
  <si>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</si>
  <si>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</si>
  <si>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</si>
  <si>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</si>
  <si>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</si>
  <si>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</si>
  <si>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</si>
  <si>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</si>
  <si>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</si>
  <si>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</si>
  <si>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</si>
  <si>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</si>
  <si>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</si>
  <si>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</si>
  <si>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</si>
  <si>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</si>
  <si>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</si>
  <si>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</si>
  <si>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</si>
  <si>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</si>
  <si>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</si>
  <si>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</si>
  <si>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</si>
  <si>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</si>
  <si>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</si>
  <si>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</si>
  <si>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</si>
  <si>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</si>
  <si>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</si>
  <si>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</si>
  <si>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</si>
  <si>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</si>
  <si>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</si>
  <si>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</si>
  <si>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</si>
  <si>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</si>
  <si>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</si>
  <si>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</si>
  <si>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</si>
  <si>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</si>
  <si>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</si>
  <si>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</si>
  <si>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</si>
  <si>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</si>
  <si>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</si>
  <si>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</si>
  <si>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</si>
  <si>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</si>
  <si>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</si>
  <si>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</si>
  <si>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</si>
  <si>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</si>
  <si>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</si>
  <si>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</si>
  <si>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</si>
  <si>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</si>
  <si>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</si>
  <si>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</si>
  <si>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</si>
  <si>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</si>
  <si>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</si>
  <si>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</si>
  <si>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</si>
  <si>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</si>
  <si>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</si>
  <si>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</si>
  <si>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</si>
  <si>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</si>
  <si>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</si>
  <si>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</si>
  <si>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</si>
  <si>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</si>
  <si>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</si>
  <si>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</si>
  <si>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</si>
  <si>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</si>
  <si>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</si>
  <si>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</si>
  <si>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</si>
  <si>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</si>
  <si>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</si>
  <si>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</si>
  <si>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</si>
  <si>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</si>
  <si>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</si>
  <si>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</si>
  <si>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</si>
  <si>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</si>
  <si>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</si>
  <si>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</si>
  <si>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</si>
  <si>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</si>
  <si>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</si>
  <si>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</si>
  <si>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</si>
  <si>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</si>
  <si>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</si>
  <si>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</si>
  <si>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</si>
  <si>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</si>
  <si>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</si>
  <si>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</si>
  <si>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</si>
  <si>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</si>
  <si>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</si>
  <si>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</si>
  <si>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</si>
  <si>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</si>
  <si>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</si>
  <si>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</si>
  <si>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</si>
  <si>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</si>
  <si>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</si>
  <si>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</si>
  <si>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</si>
  <si>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</si>
  <si>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</si>
  <si>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</si>
  <si>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</si>
  <si>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</si>
  <si>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</si>
  <si>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</si>
  <si>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</si>
  <si>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</si>
  <si>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</si>
  <si>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</si>
  <si>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</si>
  <si>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</si>
  <si>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</si>
  <si>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</si>
  <si>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</si>
  <si>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</si>
  <si>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</si>
  <si>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</si>
  <si>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</si>
  <si>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</si>
  <si>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</si>
  <si>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</si>
  <si>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</si>
  <si>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</si>
  <si>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</si>
  <si>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</si>
  <si>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</si>
  <si>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</si>
  <si>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</si>
  <si>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</si>
  <si>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</si>
  <si>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</si>
  <si>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</si>
  <si>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</si>
  <si>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</si>
  <si>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</si>
  <si>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</si>
  <si>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</si>
  <si>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</si>
  <si>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</si>
  <si>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</si>
  <si>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</si>
  <si>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</si>
  <si>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</si>
  <si>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</si>
  <si>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</si>
  <si>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</si>
  <si>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</si>
  <si>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</si>
  <si>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</si>
  <si>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</si>
  <si>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</si>
  <si>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</si>
  <si>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</si>
  <si>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</si>
  <si>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</si>
  <si>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</si>
  <si>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</si>
  <si>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</si>
  <si>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</si>
  <si>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</si>
  <si>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</si>
  <si>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</si>
  <si>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</si>
  <si>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</si>
  <si>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</si>
  <si>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</si>
  <si>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</si>
  <si>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</si>
  <si>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</si>
  <si>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</si>
  <si>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</si>
  <si>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</si>
  <si>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</si>
  <si>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</si>
  <si>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</si>
  <si>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</si>
  <si>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</si>
  <si>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</si>
  <si>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</si>
  <si>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</si>
  <si>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</si>
  <si>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</si>
  <si>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</si>
  <si>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</si>
  <si>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</si>
  <si>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</si>
  <si>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</si>
  <si>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</si>
  <si>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</si>
  <si>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</si>
  <si>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</si>
  <si>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</si>
  <si>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</si>
  <si>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</si>
  <si>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</si>
  <si>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</si>
  <si>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</si>
  <si>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</si>
  <si>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</si>
  <si>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</si>
  <si>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</si>
  <si>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</si>
  <si>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</si>
  <si>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</si>
  <si>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</si>
  <si>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</si>
  <si>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</si>
  <si>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</si>
  <si>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</si>
  <si>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</si>
  <si>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</si>
  <si>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</si>
  <si>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</si>
  <si>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</si>
  <si>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</si>
  <si>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</si>
  <si>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</si>
  <si>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</si>
  <si>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</si>
  <si>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</si>
  <si>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</si>
  <si>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</si>
  <si>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</si>
  <si>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</si>
  <si>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</si>
  <si>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</si>
  <si>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</si>
  <si>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</si>
  <si>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</si>
  <si>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</si>
  <si>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</si>
  <si>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</si>
  <si>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</si>
  <si>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</si>
  <si>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</si>
  <si>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</si>
  <si>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</si>
  <si>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</si>
  <si>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</si>
  <si>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</si>
  <si>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</si>
  <si>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</si>
  <si>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</si>
  <si>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</si>
  <si>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</si>
  <si>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</si>
  <si>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</si>
  <si>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</si>
  <si>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</si>
  <si>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</si>
  <si>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</si>
  <si>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</si>
  <si>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</si>
  <si>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</si>
  <si>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</si>
  <si>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</si>
  <si>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</si>
  <si>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</si>
  <si>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</si>
  <si>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</si>
  <si>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</si>
  <si>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</si>
  <si>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</si>
  <si>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</si>
  <si>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</si>
  <si>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</si>
  <si>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</si>
  <si>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</si>
  <si>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</si>
  <si>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</si>
  <si>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</si>
  <si>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</si>
  <si>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</si>
  <si>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</si>
  <si>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</si>
  <si>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</si>
  <si>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</si>
  <si>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</si>
  <si>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</si>
  <si>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</si>
  <si>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</si>
  <si>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</si>
  <si>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</si>
  <si>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</si>
  <si>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</si>
  <si>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</si>
  <si>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</si>
  <si>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</si>
  <si>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</si>
  <si>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</si>
  <si>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</si>
  <si>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</si>
  <si>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</si>
  <si>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</si>
  <si>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</si>
  <si>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</si>
  <si>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</si>
  <si>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</si>
  <si>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</si>
  <si>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</si>
  <si>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</si>
  <si>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</si>
  <si>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</si>
  <si>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</si>
  <si>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</si>
  <si>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</si>
  <si>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</si>
  <si>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</si>
  <si>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</si>
  <si>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</si>
  <si>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</si>
  <si>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</si>
  <si>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</si>
  <si>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</si>
  <si>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</si>
  <si>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</si>
  <si>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</si>
  <si>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</si>
  <si>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</si>
  <si>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</si>
  <si>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</si>
  <si>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</si>
  <si>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</si>
  <si>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</si>
  <si>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</si>
  <si>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</si>
  <si>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</si>
  <si>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</si>
  <si>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</si>
  <si>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</si>
  <si>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</si>
  <si>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</si>
  <si>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</si>
  <si>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</si>
  <si>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</si>
  <si>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</si>
  <si>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</si>
  <si>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</si>
  <si>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</si>
  <si>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</si>
  <si>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</si>
  <si>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</si>
  <si>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</si>
  <si>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</si>
  <si>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</si>
  <si>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</si>
  <si>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</si>
  <si>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</si>
  <si>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</si>
  <si>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</si>
  <si>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</si>
  <si>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</si>
  <si>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</si>
  <si>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</si>
  <si>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</si>
  <si>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</si>
  <si>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</si>
  <si>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</si>
  <si>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</si>
  <si>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</si>
  <si>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</si>
  <si>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</si>
  <si>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</si>
  <si>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</si>
  <si>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</si>
  <si>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</si>
  <si>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</si>
  <si>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</si>
  <si>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</si>
  <si>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</si>
  <si>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</si>
  <si>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</si>
  <si>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</si>
  <si>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</si>
  <si>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</si>
  <si>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</si>
  <si>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</si>
  <si>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</si>
  <si>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</si>
  <si>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</si>
  <si>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</si>
  <si>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</si>
  <si>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</si>
  <si>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</si>
  <si>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</si>
  <si>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</si>
  <si>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</si>
  <si>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</si>
  <si>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</si>
  <si>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</si>
  <si>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</si>
  <si>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</si>
  <si>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</si>
  <si>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</si>
  <si>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</si>
  <si>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</si>
  <si>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</si>
  <si>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</si>
  <si>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</si>
  <si>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</si>
  <si>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</si>
  <si>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</si>
  <si>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</si>
  <si>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</si>
  <si>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</si>
  <si>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</si>
  <si>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</si>
  <si>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</si>
  <si>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</si>
  <si>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</si>
  <si>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</si>
  <si>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</si>
  <si>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</si>
  <si>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</si>
  <si>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</si>
  <si>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</si>
  <si>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</si>
  <si>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</si>
  <si>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</si>
  <si>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</si>
  <si>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</si>
  <si>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</si>
  <si>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</si>
  <si>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</si>
  <si>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</si>
  <si>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</si>
  <si>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</si>
  <si>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</si>
  <si>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</si>
  <si>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</si>
  <si>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</si>
  <si>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</si>
  <si>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</si>
  <si>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</si>
  <si>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</si>
  <si>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</si>
  <si>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</si>
  <si>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</si>
  <si>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</si>
  <si>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</si>
  <si>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</si>
  <si>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</si>
  <si>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</si>
  <si>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</si>
  <si>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</si>
  <si>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</si>
  <si>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</si>
  <si>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</si>
  <si>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</si>
  <si>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</si>
  <si>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</si>
  <si>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</si>
  <si>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</si>
  <si>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</si>
  <si>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</si>
  <si>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</si>
  <si>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</si>
  <si>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</si>
  <si>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</si>
  <si>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</si>
  <si>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</si>
  <si>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</si>
  <si>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</si>
  <si>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</si>
  <si>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</si>
  <si>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</si>
  <si>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</si>
  <si>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</si>
  <si>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</si>
  <si>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</si>
  <si>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</si>
  <si>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</si>
  <si>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</si>
  <si>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</si>
  <si>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</si>
  <si>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</si>
  <si>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</si>
  <si>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</si>
  <si>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</si>
  <si>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</si>
  <si>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</si>
  <si>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</si>
  <si>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</si>
  <si>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</si>
  <si>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</si>
  <si>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</si>
  <si>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</si>
  <si>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</si>
  <si>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</si>
  <si>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</si>
  <si>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</si>
  <si>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</si>
  <si>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</si>
  <si>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</si>
  <si>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</si>
  <si>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</si>
  <si>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</si>
  <si>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</si>
  <si>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</si>
  <si>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</si>
  <si>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</si>
  <si>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</si>
  <si>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</si>
  <si>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</si>
  <si>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</si>
  <si>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</si>
  <si>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</si>
  <si>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</si>
  <si>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</si>
  <si>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</si>
  <si>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</si>
  <si>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</si>
  <si>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</si>
  <si>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</si>
  <si>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</si>
  <si>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</si>
  <si>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</si>
  <si>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</si>
  <si>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</si>
  <si>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</si>
  <si>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</si>
  <si>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</si>
  <si>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</si>
  <si>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</si>
  <si>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</si>
  <si>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</si>
  <si>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</si>
  <si>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</si>
  <si>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</si>
  <si>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</si>
  <si>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</si>
  <si>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</si>
  <si>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</si>
  <si>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</si>
  <si>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</si>
  <si>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</si>
  <si>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</si>
  <si>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</si>
  <si>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</si>
  <si>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</si>
  <si>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</si>
  <si>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</si>
  <si>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</si>
  <si>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</si>
  <si>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</si>
  <si>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</si>
  <si>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</si>
  <si>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</si>
  <si>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</si>
  <si>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</si>
  <si>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</si>
  <si>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</si>
  <si>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</si>
  <si>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</si>
  <si>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</si>
  <si>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</si>
  <si>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</si>
  <si>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</si>
  <si>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</si>
  <si>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</si>
  <si>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</si>
  <si>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</si>
  <si>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</si>
  <si>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</si>
  <si>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</si>
  <si>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</si>
  <si>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</si>
  <si>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</si>
  <si>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</si>
  <si>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</si>
  <si>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</si>
  <si>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</si>
  <si>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</si>
  <si>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</si>
  <si>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</si>
  <si>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</si>
  <si>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</si>
  <si>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</si>
  <si>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</si>
  <si>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</si>
  <si>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</si>
  <si>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</si>
  <si>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</si>
  <si>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</si>
  <si>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</si>
  <si>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</si>
  <si>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</si>
  <si>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</si>
  <si>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</si>
  <si>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</si>
  <si>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</si>
  <si>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</si>
  <si>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</si>
  <si>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</si>
  <si>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</si>
  <si>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</si>
  <si>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</si>
  <si>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</si>
  <si>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</si>
  <si>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</si>
  <si>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</si>
  <si>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</si>
  <si>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</si>
  <si>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</si>
  <si>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</si>
  <si>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</si>
  <si>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</si>
  <si>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</si>
  <si>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</si>
  <si>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</si>
  <si>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</si>
  <si>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</si>
  <si>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</si>
  <si>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</si>
  <si>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</si>
  <si>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</si>
  <si>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</si>
  <si>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</si>
  <si>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</si>
  <si>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</si>
  <si>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</si>
  <si>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</si>
  <si>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</si>
  <si>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</si>
  <si>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</si>
  <si>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</si>
  <si>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</si>
  <si>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</si>
  <si>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</si>
  <si>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</si>
  <si>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</si>
  <si>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</si>
  <si>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</si>
  <si>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</si>
  <si>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</si>
  <si>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</si>
  <si>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</si>
  <si>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</si>
  <si>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</si>
  <si>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</si>
  <si>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</si>
  <si>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</si>
  <si>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</si>
  <si>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</si>
  <si>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</si>
  <si>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</si>
  <si>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</si>
  <si>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</si>
  <si>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</si>
  <si>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</si>
  <si>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</si>
  <si>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</si>
  <si>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</si>
  <si>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</si>
  <si>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</si>
  <si>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</si>
  <si>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</si>
  <si>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</si>
  <si>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</si>
  <si>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</si>
  <si>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</si>
  <si>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</si>
  <si>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</si>
  <si>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</si>
  <si>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</si>
  <si>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</si>
  <si>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</si>
  <si>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</si>
  <si>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</si>
  <si>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</si>
  <si>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</si>
  <si>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</si>
  <si>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</si>
  <si>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</si>
  <si>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</si>
  <si>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</si>
  <si>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</si>
  <si>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</si>
  <si>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</si>
  <si>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</si>
  <si>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</si>
  <si>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</si>
  <si>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</si>
  <si>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</si>
  <si>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</si>
  <si>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</si>
  <si>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</si>
  <si>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</si>
  <si>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</si>
  <si>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</si>
  <si>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</si>
  <si>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</si>
  <si>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</si>
  <si>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</si>
  <si>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</si>
  <si>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</si>
  <si>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</si>
  <si>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</si>
  <si>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</si>
  <si>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</si>
  <si>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</si>
  <si>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</si>
  <si>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</si>
  <si>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</si>
  <si>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</si>
  <si>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</si>
  <si>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</si>
  <si>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</si>
  <si>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</si>
  <si>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</si>
  <si>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</si>
  <si>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</si>
  <si>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</si>
  <si>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</si>
  <si>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</si>
  <si>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</si>
  <si>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</si>
  <si>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</si>
  <si>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</si>
  <si>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</si>
  <si>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</si>
  <si>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</si>
  <si>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</si>
  <si>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</si>
  <si>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</si>
  <si>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</si>
  <si>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</si>
  <si>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</si>
  <si>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</si>
  <si>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</si>
  <si>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</si>
  <si>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</si>
  <si>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</si>
  <si>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</si>
  <si>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</si>
  <si>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</si>
  <si>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</si>
  <si>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</si>
  <si>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</si>
  <si>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</si>
  <si>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</si>
  <si>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</si>
  <si>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</si>
  <si>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</si>
  <si>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</si>
  <si>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</si>
  <si>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</si>
  <si>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</si>
  <si>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</si>
  <si>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</si>
  <si>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</si>
  <si>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</si>
  <si>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</si>
  <si>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</si>
  <si>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</si>
  <si>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</si>
  <si>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</si>
  <si>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</si>
  <si>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</si>
  <si>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</si>
  <si>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</si>
  <si>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</si>
  <si>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</si>
  <si>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</si>
  <si>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</si>
  <si>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</si>
  <si>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</si>
  <si>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</si>
  <si>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</si>
  <si>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</si>
  <si>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</si>
  <si>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</si>
  <si>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</si>
  <si>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</si>
  <si>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</si>
  <si>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</si>
  <si>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</si>
  <si>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</si>
  <si>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</si>
  <si>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</si>
  <si>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</si>
  <si>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</si>
  <si>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</si>
  <si>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</si>
  <si>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</si>
  <si>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</si>
  <si>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</si>
  <si>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</si>
  <si>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</si>
  <si>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</si>
  <si>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</si>
  <si>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</si>
  <si>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</si>
  <si>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</si>
  <si>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</si>
  <si>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</si>
  <si>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</si>
  <si>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</si>
  <si>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</si>
  <si>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</si>
  <si>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</si>
  <si>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</si>
  <si>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</si>
  <si>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</si>
  <si>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</si>
  <si>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</si>
  <si>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</si>
  <si>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</si>
  <si>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</si>
  <si>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</si>
  <si>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</si>
  <si>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</si>
  <si>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</si>
  <si>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</si>
  <si>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</si>
  <si>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</si>
  <si>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</si>
  <si>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</si>
  <si>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</si>
  <si>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</si>
  <si>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</si>
  <si>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</si>
  <si>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</si>
  <si>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</si>
  <si>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</si>
  <si>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</si>
  <si>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</si>
  <si>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</si>
  <si>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</si>
  <si>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</si>
  <si>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</si>
  <si>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</si>
  <si>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</si>
  <si>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</si>
  <si>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</si>
  <si>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</si>
  <si>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</si>
  <si>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</si>
  <si>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</si>
  <si>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</si>
  <si>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</si>
  <si>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</si>
  <si>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</si>
  <si>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</si>
  <si>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</si>
  <si>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</si>
  <si>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</si>
  <si>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</si>
  <si>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</si>
  <si>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</si>
  <si>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</si>
  <si>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</si>
  <si>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</si>
  <si>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</si>
  <si>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</si>
  <si>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</si>
  <si>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</si>
  <si>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</si>
  <si>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</si>
  <si>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</si>
  <si>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</si>
  <si>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</si>
  <si>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</si>
  <si>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</si>
  <si>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</si>
  <si>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</si>
  <si>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</si>
  <si>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</si>
  <si>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</si>
  <si>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</si>
  <si>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</si>
  <si>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</si>
  <si>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</si>
  <si>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</si>
  <si>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</si>
  <si>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</si>
  <si>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</si>
  <si>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</si>
  <si>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</si>
  <si>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</si>
  <si>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</si>
  <si>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</si>
  <si>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</si>
  <si>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</si>
  <si>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</si>
  <si>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</si>
  <si>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</si>
  <si>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</si>
  <si>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</si>
  <si>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</si>
  <si>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</si>
  <si>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</si>
  <si>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</si>
  <si>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</si>
  <si>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</si>
  <si>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</si>
  <si>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</si>
  <si>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</si>
  <si>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</si>
  <si>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</si>
  <si>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</si>
  <si>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</si>
  <si>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</si>
  <si>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</si>
  <si>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</si>
  <si>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</si>
  <si>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</si>
  <si>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</si>
  <si>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</si>
  <si>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</si>
  <si>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</si>
  <si>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</si>
  <si>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</si>
  <si>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</si>
  <si>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</si>
  <si>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</si>
  <si>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</si>
  <si>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</si>
  <si>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</si>
  <si>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</si>
  <si>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</si>
  <si>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</si>
  <si>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</si>
  <si>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</si>
  <si>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</si>
  <si>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</si>
  <si>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</si>
  <si>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</si>
  <si>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</si>
  <si>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</si>
  <si>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</si>
  <si>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</si>
  <si>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</si>
  <si>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</si>
  <si>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</si>
  <si>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</si>
  <si>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</si>
  <si>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</si>
  <si>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</si>
  <si>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</si>
  <si>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</si>
  <si>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</si>
  <si>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</si>
  <si>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</si>
  <si>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</si>
  <si>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</si>
  <si>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</si>
  <si>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</si>
  <si>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</si>
  <si>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</si>
  <si>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</si>
  <si>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</si>
  <si>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</si>
  <si>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</si>
  <si>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</si>
  <si>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</si>
  <si>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</si>
  <si>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</si>
  <si>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</si>
  <si>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</si>
  <si>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</si>
  <si>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</si>
  <si>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</si>
  <si>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</si>
  <si>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</si>
  <si>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</si>
  <si>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</si>
  <si>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</si>
  <si>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</si>
  <si>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</si>
  <si>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</si>
  <si>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</si>
  <si>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</si>
  <si>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</si>
  <si>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</si>
  <si>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</si>
  <si>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</si>
  <si>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</si>
  <si>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</si>
  <si>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</si>
  <si>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</si>
  <si>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</si>
  <si>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</si>
  <si>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</si>
  <si>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</si>
  <si>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</si>
  <si>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</si>
  <si>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</si>
  <si>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</si>
  <si>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</si>
  <si>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</si>
  <si>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</si>
  <si>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</si>
  <si>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</si>
  <si>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</si>
  <si>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</si>
  <si>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</si>
  <si>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</si>
  <si>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</si>
  <si>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</si>
  <si>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</si>
  <si>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</si>
  <si>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</si>
  <si>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</si>
  <si>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</si>
  <si>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</si>
  <si>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</si>
  <si>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</si>
  <si>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</si>
  <si>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</si>
  <si>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</si>
  <si>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</si>
  <si>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</si>
  <si>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</si>
  <si>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</si>
  <si>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</si>
  <si>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</si>
  <si>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</si>
  <si>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</si>
  <si>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</si>
  <si>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</si>
  <si>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</si>
  <si>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</si>
  <si>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</si>
  <si>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</si>
  <si>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</si>
  <si>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</si>
  <si>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</si>
  <si>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</si>
  <si>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</si>
  <si>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</si>
  <si>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</si>
  <si>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</si>
  <si>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</si>
  <si>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</si>
  <si>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</si>
  <si>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</si>
  <si>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</si>
  <si>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</si>
  <si>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</si>
  <si>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</si>
  <si>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</si>
  <si>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</si>
  <si>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</si>
  <si>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</si>
  <si>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</si>
  <si>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</si>
  <si>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</si>
  <si>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</si>
  <si>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</si>
  <si>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</si>
  <si>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</si>
  <si>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</si>
  <si>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</si>
  <si>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</si>
  <si>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</si>
  <si>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</si>
  <si>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</si>
  <si>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</si>
  <si>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</si>
  <si>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</si>
  <si>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</si>
  <si>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</si>
  <si>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</si>
  <si>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</si>
  <si>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</si>
  <si>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</si>
  <si>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</si>
  <si>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</si>
  <si>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</si>
  <si>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</si>
  <si>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</si>
  <si>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</si>
  <si>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</si>
  <si>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</si>
  <si>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</si>
  <si>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</si>
  <si>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</si>
  <si>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</si>
  <si>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</si>
  <si>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</si>
  <si>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</si>
  <si>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</si>
  <si>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</si>
  <si>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</si>
  <si>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</si>
  <si>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</si>
  <si>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</si>
  <si>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</si>
  <si>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</si>
  <si>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</si>
  <si>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</si>
  <si>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</si>
  <si>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</si>
  <si>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</si>
  <si>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</si>
  <si>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</si>
  <si>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</si>
  <si>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</si>
  <si>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</si>
  <si>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</si>
  <si>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</si>
  <si>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</si>
  <si>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</si>
  <si>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</si>
  <si>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</si>
  <si>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</si>
  <si>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</si>
  <si>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</si>
  <si>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</si>
  <si>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</si>
  <si>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</si>
  <si>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</si>
  <si>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</si>
  <si>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</si>
  <si>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</si>
  <si>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</si>
  <si>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</si>
  <si>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</si>
  <si>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</si>
  <si>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</si>
  <si>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</si>
  <si>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</si>
  <si>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</si>
  <si>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</si>
  <si>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</si>
  <si>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</si>
  <si>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</si>
  <si>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</si>
  <si>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</si>
  <si>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</si>
  <si>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</si>
  <si>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</si>
  <si>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</si>
  <si>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</si>
  <si>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</si>
  <si>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</si>
  <si>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</si>
  <si>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</si>
  <si>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</si>
  <si>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</si>
  <si>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</si>
  <si>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</si>
  <si>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</si>
  <si>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</si>
  <si>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</si>
  <si>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</si>
  <si>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</si>
  <si>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</si>
  <si>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</si>
  <si>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</si>
  <si>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</si>
  <si>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</si>
  <si>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</si>
  <si>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</si>
  <si>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</si>
  <si>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</si>
  <si>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</si>
  <si>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</si>
  <si>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</si>
  <si>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</si>
  <si>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</si>
  <si>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</si>
  <si>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</si>
  <si>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</si>
  <si>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</si>
  <si>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</si>
  <si>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</si>
  <si>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</si>
  <si>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</si>
  <si>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</si>
  <si>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</si>
  <si>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</si>
  <si>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</si>
  <si>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</si>
  <si>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</si>
  <si>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</si>
  <si>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</si>
  <si>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</si>
  <si>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</si>
  <si>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</si>
  <si>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</si>
  <si>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</si>
  <si>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</si>
  <si>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</si>
  <si>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</si>
  <si>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</si>
  <si>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</si>
  <si>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</si>
  <si>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</si>
  <si>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</si>
  <si>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</si>
  <si>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</si>
  <si>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</si>
  <si>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</si>
  <si>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</si>
  <si>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</si>
  <si>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</si>
  <si>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</si>
  <si>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</si>
  <si>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</si>
  <si>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</si>
  <si>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</si>
  <si>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</si>
  <si>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</si>
  <si>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</si>
  <si>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</si>
  <si>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</si>
  <si>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</si>
  <si>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</si>
  <si>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</si>
  <si>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</si>
  <si>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</si>
  <si>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</si>
  <si>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</si>
  <si>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</si>
  <si>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</si>
  <si>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</si>
  <si>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</si>
  <si>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</si>
  <si>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</si>
  <si>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</si>
  <si>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</si>
  <si>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</si>
  <si>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</si>
  <si>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</si>
  <si>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</si>
  <si>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</si>
  <si>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</si>
  <si>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</si>
  <si>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</si>
  <si>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</si>
  <si>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</si>
  <si>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</si>
  <si>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</si>
  <si>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</si>
  <si>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</si>
  <si>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</si>
  <si>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</si>
  <si>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</si>
  <si>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</si>
  <si>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</si>
  <si>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</si>
  <si>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</si>
  <si>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</si>
  <si>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</si>
  <si>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</si>
  <si>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</si>
  <si>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</si>
  <si>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</si>
  <si>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</si>
  <si>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</si>
  <si>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</si>
  <si>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</si>
  <si>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</si>
  <si>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</si>
  <si>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</si>
  <si>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</si>
  <si>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</si>
  <si>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</si>
  <si>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</si>
  <si>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</si>
  <si>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</si>
  <si>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</si>
  <si>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</si>
  <si>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</si>
  <si>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</si>
  <si>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</si>
  <si>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</si>
  <si>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</si>
  <si>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</si>
  <si>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</si>
  <si>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</si>
  <si>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</si>
  <si>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</si>
  <si>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</si>
  <si>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</si>
  <si>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</si>
  <si>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</si>
  <si>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</si>
  <si>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</si>
  <si>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</si>
  <si>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</si>
  <si>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</si>
  <si>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</si>
  <si>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</si>
  <si>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</si>
  <si>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</si>
  <si>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</si>
  <si>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</si>
  <si>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</si>
  <si>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</si>
  <si>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</si>
  <si>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</si>
  <si>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</si>
  <si>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</si>
  <si>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</si>
  <si>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</si>
  <si>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</si>
  <si>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</si>
  <si>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</si>
  <si>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</si>
  <si>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</si>
  <si>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</si>
  <si>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</si>
  <si>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</si>
  <si>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</si>
  <si>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</si>
  <si>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</si>
  <si>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</si>
  <si>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</si>
  <si>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</si>
  <si>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</si>
  <si>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</si>
  <si>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</si>
  <si>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</si>
  <si>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</si>
  <si>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</si>
  <si>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</si>
  <si>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</si>
  <si>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</si>
  <si>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</si>
  <si>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</si>
  <si>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</si>
  <si>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</si>
  <si>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</si>
  <si>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</si>
  <si>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</si>
  <si>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</si>
  <si>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</si>
  <si>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</si>
  <si>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</si>
  <si>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</si>
  <si>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</si>
  <si>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</si>
  <si>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</si>
  <si>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</si>
  <si>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</si>
  <si>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</si>
  <si>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</si>
  <si>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</si>
  <si>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</si>
  <si>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</si>
  <si>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</si>
  <si>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</si>
  <si>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</si>
  <si>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</si>
  <si>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</si>
  <si>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</si>
  <si>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</si>
  <si>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</si>
  <si>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</si>
  <si>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</si>
  <si>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</si>
  <si>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</si>
  <si>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</si>
  <si>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</si>
  <si>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</si>
  <si>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</si>
  <si>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</si>
  <si>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</si>
  <si>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</si>
  <si>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</si>
  <si>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</si>
  <si>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</si>
  <si>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</si>
  <si>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</si>
  <si>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</si>
  <si>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</si>
  <si>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</si>
  <si>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</si>
  <si>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</si>
  <si>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</si>
  <si>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</si>
  <si>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</si>
  <si>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</si>
  <si>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</si>
  <si>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</si>
  <si>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</si>
  <si>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</si>
  <si>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</si>
  <si>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</si>
  <si>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</si>
  <si>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</si>
  <si>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</si>
  <si>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</si>
  <si>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</si>
  <si>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</si>
  <si>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</si>
  <si>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</si>
  <si>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</si>
  <si>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</si>
  <si>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</si>
  <si>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</si>
  <si>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</si>
  <si>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</si>
  <si>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</si>
  <si>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</si>
  <si>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</si>
  <si>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</si>
  <si>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</si>
  <si>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</si>
  <si>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</si>
  <si>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</si>
  <si>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</si>
  <si>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</si>
  <si>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</si>
  <si>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</si>
  <si>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</si>
  <si>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</si>
  <si>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</si>
  <si>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</si>
  <si>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</si>
  <si>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</si>
  <si>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</si>
  <si>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</si>
  <si>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</si>
  <si>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</si>
  <si>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</si>
  <si>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</si>
  <si>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</si>
  <si>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</si>
  <si>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</si>
  <si>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</si>
  <si>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</si>
  <si>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</si>
  <si>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</si>
  <si>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</si>
  <si>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</si>
  <si>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</si>
  <si>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</si>
  <si>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</si>
  <si>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</si>
  <si>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</si>
  <si>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</si>
  <si>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</si>
  <si>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</si>
  <si>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</si>
  <si>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</si>
  <si>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</si>
  <si>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</si>
  <si>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</si>
  <si>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</si>
  <si>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</si>
  <si>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</si>
  <si>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</si>
  <si>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</si>
  <si>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</si>
  <si>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</si>
  <si>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</si>
  <si>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</si>
  <si>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</si>
  <si>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</si>
  <si>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</si>
  <si>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</si>
  <si>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</si>
  <si>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</si>
  <si>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</si>
  <si>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</si>
  <si>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</si>
  <si>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</si>
  <si>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</si>
  <si>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</si>
  <si>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</si>
  <si>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</si>
  <si>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</si>
  <si>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</si>
  <si>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</si>
  <si>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</si>
  <si>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</si>
  <si>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</si>
  <si>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</si>
  <si>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</si>
  <si>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</si>
  <si>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</si>
  <si>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</si>
  <si>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</si>
  <si>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</si>
  <si>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</si>
  <si>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</si>
  <si>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</si>
  <si>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</si>
  <si>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</si>
  <si>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</si>
  <si>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</si>
  <si>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</si>
  <si>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</si>
  <si>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</si>
  <si>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</si>
  <si>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</si>
  <si>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</si>
  <si>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</si>
  <si>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</si>
  <si>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</si>
  <si>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</si>
  <si>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</si>
  <si>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</si>
  <si>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</si>
  <si>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</si>
  <si>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</si>
  <si>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</si>
  <si>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</si>
  <si>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</si>
  <si>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</si>
  <si>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</si>
  <si>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</si>
  <si>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</si>
  <si>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</si>
  <si>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</si>
  <si>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</si>
  <si>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</si>
  <si>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</si>
  <si>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</si>
  <si>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</si>
  <si>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</si>
  <si>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</si>
  <si>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</si>
  <si>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</si>
  <si>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</si>
  <si>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</si>
  <si>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</si>
  <si>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</si>
  <si>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</si>
  <si>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</si>
  <si>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</si>
  <si>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</si>
  <si>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</si>
  <si>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</si>
  <si>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</si>
  <si>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</si>
  <si>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</si>
  <si>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</si>
  <si>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</si>
  <si>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</si>
  <si>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</si>
  <si>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</si>
  <si>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</si>
  <si>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</si>
  <si>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</si>
  <si>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</si>
  <si>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</si>
  <si>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</si>
  <si>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</si>
  <si>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</si>
  <si>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</si>
  <si>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</si>
  <si>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</si>
  <si>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</si>
  <si>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</si>
  <si>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</si>
  <si>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</si>
  <si>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</si>
  <si>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</si>
  <si>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</si>
  <si>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</si>
  <si>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</si>
  <si>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</si>
  <si>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</si>
  <si>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</si>
  <si>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</si>
  <si>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</si>
  <si>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</si>
  <si>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</si>
  <si>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</si>
  <si>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</si>
  <si>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</si>
  <si>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</si>
  <si>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</si>
  <si>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</si>
  <si>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</si>
  <si>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</si>
  <si>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</si>
  <si>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</si>
  <si>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</si>
  <si>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</si>
  <si>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</si>
  <si>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</si>
  <si>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</si>
  <si>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</si>
  <si>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</si>
  <si>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</si>
  <si>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</si>
  <si>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</si>
  <si>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</si>
  <si>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</si>
  <si>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</si>
  <si>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</si>
  <si>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</si>
  <si>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</si>
  <si>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</si>
  <si>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</si>
  <si>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</si>
  <si>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</si>
  <si>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</si>
  <si>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</si>
  <si>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</si>
  <si>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</si>
  <si>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</si>
  <si>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</si>
  <si>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</si>
  <si>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</si>
  <si>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</si>
  <si>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</si>
  <si>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</si>
  <si>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</si>
  <si>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</si>
  <si>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</si>
  <si>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</si>
  <si>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</si>
  <si>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</si>
  <si>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</si>
  <si>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</si>
  <si>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</si>
  <si>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</si>
  <si>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</si>
  <si>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</si>
  <si>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</si>
  <si>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</si>
  <si>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</si>
  <si>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</si>
  <si>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</si>
  <si>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</si>
  <si>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</si>
  <si>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</si>
  <si>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</si>
  <si>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</si>
  <si>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</si>
  <si>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</si>
  <si>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</si>
  <si>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</si>
  <si>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</si>
  <si>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</si>
  <si>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</si>
  <si>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</si>
  <si>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</si>
  <si>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</si>
  <si>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</si>
  <si>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</si>
  <si>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</si>
  <si>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</si>
  <si>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</si>
  <si>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</si>
  <si>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</si>
  <si>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</si>
  <si>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</si>
  <si>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</si>
  <si>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</si>
  <si>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</si>
  <si>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</si>
  <si>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</si>
  <si>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</si>
  <si>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</si>
  <si>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</si>
  <si>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</si>
  <si>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</si>
  <si>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</si>
  <si>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</si>
  <si>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</si>
  <si>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</si>
  <si>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</si>
  <si>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</si>
  <si>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</si>
  <si>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</si>
  <si>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</si>
  <si>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</si>
  <si>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</si>
  <si>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</si>
  <si>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</si>
  <si>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</si>
  <si>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</si>
  <si>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</si>
  <si>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</si>
  <si>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</si>
  <si>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</si>
  <si>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</si>
  <si>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</si>
  <si>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</si>
  <si>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</si>
  <si>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</si>
  <si>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</si>
  <si>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</si>
  <si>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</si>
  <si>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</si>
  <si>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</si>
  <si>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</si>
  <si>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</si>
  <si>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</si>
  <si>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</si>
  <si>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</si>
  <si>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</si>
  <si>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</si>
  <si>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</si>
  <si>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</si>
  <si>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</si>
  <si>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</si>
  <si>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</si>
  <si>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</si>
  <si>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</si>
  <si>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</si>
  <si>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</si>
  <si>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</si>
  <si>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</si>
  <si>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</si>
  <si>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</si>
  <si>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</si>
  <si>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</si>
  <si>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</si>
  <si>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</si>
  <si>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</si>
  <si>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</si>
  <si>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</si>
  <si>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</si>
  <si>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</si>
  <si>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</si>
  <si>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</si>
  <si>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</si>
  <si>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</si>
  <si>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</si>
  <si>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</si>
  <si>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</si>
  <si>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</si>
  <si>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</si>
  <si>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</si>
  <si>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</si>
  <si>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</si>
  <si>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</si>
  <si>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</si>
  <si>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</si>
  <si>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</si>
  <si>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</si>
  <si>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</si>
  <si>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</si>
  <si>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</si>
  <si>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</si>
  <si>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</si>
  <si>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</si>
  <si>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</si>
  <si>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</si>
  <si>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</si>
  <si>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</si>
  <si>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</si>
  <si>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</si>
  <si>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</si>
  <si>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</si>
  <si>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</si>
  <si>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</si>
  <si>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</si>
  <si>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</si>
  <si>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</si>
  <si>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</si>
  <si>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</si>
  <si>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</si>
  <si>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</si>
  <si>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</si>
  <si>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</si>
  <si>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</si>
  <si>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</si>
  <si>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</si>
  <si>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</si>
  <si>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</si>
  <si>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</si>
  <si>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</si>
  <si>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</si>
  <si>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</si>
  <si>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</si>
  <si>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</si>
  <si>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</si>
  <si>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</si>
  <si>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</si>
  <si>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</si>
  <si>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</si>
  <si>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</si>
  <si>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</si>
  <si>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</si>
  <si>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</si>
  <si>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</si>
  <si>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</si>
  <si>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</si>
  <si>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</si>
  <si>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</si>
  <si>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</si>
  <si>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</si>
  <si>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</si>
  <si>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</si>
  <si>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</si>
  <si>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</si>
  <si>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</si>
  <si>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</si>
  <si>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</si>
  <si>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</si>
  <si>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</si>
  <si>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</si>
  <si>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</si>
  <si>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</si>
  <si>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</si>
  <si>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</si>
  <si>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</si>
  <si>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</si>
  <si>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</si>
  <si>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</si>
  <si>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</si>
  <si>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</si>
  <si>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</si>
  <si>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</si>
  <si>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</si>
  <si>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</si>
  <si>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</si>
  <si>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</si>
  <si>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</si>
  <si>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</si>
  <si>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</si>
  <si>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</si>
  <si>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</si>
  <si>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</si>
  <si>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</si>
  <si>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</si>
  <si>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</si>
  <si>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</si>
  <si>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</si>
  <si>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</si>
  <si>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</si>
  <si>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</si>
  <si>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</si>
  <si>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</si>
  <si>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</si>
  <si>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</si>
  <si>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</si>
  <si>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</si>
  <si>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</si>
  <si>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</si>
  <si>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</si>
  <si>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</si>
  <si>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</si>
  <si>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</si>
  <si>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</si>
  <si>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</si>
  <si>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</si>
  <si>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</si>
  <si>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</si>
  <si>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</si>
  <si>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</si>
  <si>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</si>
  <si>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</si>
  <si>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</si>
  <si>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</si>
  <si>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</si>
  <si>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</si>
  <si>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</si>
  <si>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</si>
  <si>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</si>
  <si>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</si>
  <si>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</si>
  <si>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</si>
  <si>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</si>
  <si>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</si>
  <si>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</si>
  <si>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</si>
  <si>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</si>
  <si>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</si>
  <si>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</si>
  <si>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</si>
  <si>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</si>
  <si>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</si>
  <si>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</si>
  <si>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</si>
  <si>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</si>
  <si>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</si>
  <si>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</si>
  <si>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</si>
  <si>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</si>
  <si>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</si>
  <si>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</si>
  <si>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</si>
  <si>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</si>
  <si>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</si>
  <si>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</si>
  <si>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</si>
  <si>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</si>
  <si>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</si>
  <si>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</si>
  <si>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</si>
  <si>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</si>
  <si>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</si>
  <si>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</si>
  <si>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</si>
  <si>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</si>
  <si>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</si>
  <si>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</si>
  <si>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</si>
  <si>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</si>
  <si>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</si>
  <si>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</si>
  <si>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</si>
  <si>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</si>
  <si>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</si>
  <si>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</si>
  <si>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</si>
  <si>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</si>
  <si>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</si>
  <si>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</si>
  <si>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</si>
  <si>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</si>
  <si>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</si>
  <si>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</si>
  <si>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</si>
  <si>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</si>
  <si>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</si>
  <si>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</si>
  <si>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</si>
  <si>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</si>
  <si>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</si>
  <si>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</si>
  <si>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</si>
  <si>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</si>
  <si>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</si>
  <si>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</si>
  <si>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</si>
  <si>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</si>
  <si>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</si>
  <si>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</si>
  <si>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</si>
  <si>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</si>
  <si>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</si>
  <si>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</si>
  <si>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</si>
  <si>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</si>
  <si>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</si>
  <si>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</si>
  <si>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</si>
  <si>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</si>
  <si>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</si>
  <si>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</si>
  <si>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</si>
  <si>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</si>
  <si>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</si>
  <si>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</si>
  <si>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</si>
  <si>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</si>
  <si>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</si>
  <si>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</si>
  <si>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</si>
  <si>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</si>
  <si>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</si>
  <si>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</si>
  <si>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</si>
  <si>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</si>
  <si>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</si>
  <si>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</si>
  <si>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</si>
  <si>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</si>
  <si>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</si>
  <si>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</si>
  <si>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</si>
  <si>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</si>
  <si>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</si>
  <si>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</si>
  <si>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</si>
  <si>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</si>
  <si>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</si>
  <si>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</si>
  <si>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</si>
  <si>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</si>
  <si>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</si>
  <si>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</si>
  <si>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</si>
  <si>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</si>
  <si>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</si>
  <si>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</si>
  <si>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</si>
  <si>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</si>
  <si>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</si>
  <si>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</si>
  <si>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</si>
  <si>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</si>
  <si>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</si>
  <si>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</si>
  <si>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</si>
  <si>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</si>
  <si>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</si>
  <si>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</si>
  <si>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</si>
  <si>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</si>
  <si>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</si>
  <si>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</si>
  <si>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</si>
  <si>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</si>
  <si>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</si>
  <si>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</si>
  <si>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</si>
  <si>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</si>
  <si>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</si>
  <si>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</si>
  <si>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</si>
  <si>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</si>
  <si>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</si>
  <si>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</si>
  <si>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</si>
  <si>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</si>
  <si>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</si>
  <si>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</si>
  <si>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</si>
  <si>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</si>
  <si>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</si>
  <si>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</si>
  <si>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</si>
  <si>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</si>
  <si>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</si>
  <si>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</si>
  <si>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</si>
  <si>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</si>
  <si>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</si>
  <si>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</si>
  <si>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</si>
  <si>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</si>
  <si>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</si>
  <si>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</si>
  <si>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</si>
  <si>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</si>
  <si>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</si>
  <si>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</si>
  <si>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</si>
  <si>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</si>
  <si>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</si>
  <si>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</si>
  <si>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</si>
  <si>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</si>
  <si>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</si>
  <si>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</si>
  <si>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</si>
  <si>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</si>
  <si>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</si>
  <si>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</si>
  <si>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</si>
  <si>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</si>
  <si>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</si>
  <si>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</si>
  <si>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</si>
  <si>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</si>
  <si>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</si>
  <si>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</si>
  <si>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</si>
  <si>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</si>
  <si>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</si>
  <si>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</si>
  <si>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</si>
  <si>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</si>
  <si>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</si>
  <si>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</si>
  <si>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</si>
  <si>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</si>
  <si>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</si>
  <si>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</si>
  <si>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</si>
  <si>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</si>
  <si>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</si>
  <si>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</si>
  <si>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</si>
  <si>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</si>
  <si>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</si>
  <si>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</si>
  <si>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</si>
  <si>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</si>
  <si>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</si>
  <si>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</si>
  <si>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</si>
  <si>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</si>
  <si>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</si>
  <si>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</si>
  <si>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</si>
  <si>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</si>
  <si>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</si>
  <si>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</si>
  <si>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</si>
  <si>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</si>
  <si>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</si>
  <si>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</si>
  <si>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</si>
  <si>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</si>
  <si>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</si>
  <si>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</si>
  <si>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</si>
  <si>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</si>
  <si>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</si>
  <si>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</si>
  <si>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</si>
  <si>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</si>
  <si>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</si>
  <si>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</si>
  <si>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</si>
  <si>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</si>
  <si>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</si>
  <si>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</si>
  <si>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</si>
  <si>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</si>
  <si>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</si>
  <si>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</si>
  <si>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</si>
  <si>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</si>
  <si>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</si>
  <si>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</si>
  <si>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</si>
  <si>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</si>
  <si>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</si>
  <si>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</si>
  <si>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</si>
  <si>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</si>
  <si>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</si>
  <si>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</si>
  <si>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</si>
  <si>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</si>
  <si>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</si>
  <si>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</si>
  <si>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</si>
  <si>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</si>
  <si>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</si>
  <si>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</si>
  <si>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</si>
  <si>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</si>
  <si>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</si>
  <si>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</si>
  <si>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</si>
  <si>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</si>
  <si>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</si>
  <si>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</si>
  <si>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</si>
  <si>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</si>
  <si>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</si>
  <si>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</si>
  <si>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</si>
  <si>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</si>
  <si>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</si>
  <si>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</si>
  <si>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</si>
  <si>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</si>
  <si>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</si>
  <si>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</si>
  <si>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</si>
  <si>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</si>
  <si>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</si>
  <si>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</si>
  <si>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</si>
  <si>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</si>
  <si>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</si>
  <si>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</si>
  <si>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</si>
  <si>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</si>
  <si>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</si>
  <si>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</si>
  <si>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</si>
  <si>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</si>
  <si>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</si>
  <si>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</si>
  <si>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</si>
  <si>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</si>
  <si>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</si>
  <si>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</si>
  <si>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</si>
  <si>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</si>
  <si>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</si>
  <si>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</si>
  <si>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</si>
  <si>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</si>
  <si>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</si>
  <si>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</si>
  <si>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</si>
  <si>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</si>
  <si>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</si>
  <si>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</si>
  <si>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</si>
  <si>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</si>
  <si>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</si>
  <si>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</si>
  <si>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</si>
  <si>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</si>
  <si>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</si>
  <si>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</si>
  <si>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</si>
  <si>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</si>
  <si>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</si>
  <si>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</si>
  <si>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</si>
  <si>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</si>
  <si>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</si>
  <si>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</si>
  <si>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</si>
  <si>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</si>
  <si>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</si>
  <si>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</si>
  <si>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</si>
  <si>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</si>
  <si>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</si>
  <si>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</si>
  <si>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</si>
  <si>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</si>
  <si>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</si>
  <si>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</si>
  <si>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</si>
  <si>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</si>
  <si>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</si>
  <si>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</si>
  <si>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</si>
  <si>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</si>
  <si>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</si>
  <si>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</si>
  <si>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</si>
  <si>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</si>
  <si>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</si>
  <si>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</si>
  <si>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</si>
  <si>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</si>
  <si>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</si>
  <si>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</si>
  <si>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</si>
  <si>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</si>
  <si>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</si>
  <si>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</si>
  <si>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</si>
  <si>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</si>
  <si>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</si>
  <si>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</si>
  <si>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</si>
  <si>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</si>
  <si>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</si>
  <si>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</si>
  <si>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</si>
  <si>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</si>
  <si>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</si>
  <si>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</si>
  <si>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</si>
  <si>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</si>
  <si>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</si>
  <si>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</si>
  <si>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</si>
  <si>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</si>
  <si>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</si>
  <si>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</si>
  <si>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</si>
  <si>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</si>
  <si>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</si>
  <si>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</si>
  <si>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</si>
  <si>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</si>
  <si>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</si>
  <si>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</si>
  <si>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</si>
  <si>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</si>
  <si>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</si>
  <si>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</si>
  <si>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</si>
  <si>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</si>
  <si>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</si>
  <si>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</si>
  <si>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</si>
  <si>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</si>
  <si>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</si>
  <si>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</si>
  <si>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</si>
  <si>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</si>
  <si>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</si>
  <si>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</si>
  <si>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</si>
  <si>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</si>
  <si>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</si>
  <si>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</si>
  <si>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</si>
  <si>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</si>
  <si>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</si>
  <si>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</si>
  <si>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</si>
  <si>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</si>
  <si>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</si>
  <si>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</si>
  <si>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</si>
  <si>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</si>
  <si>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</si>
  <si>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</si>
  <si>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</si>
  <si>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</si>
  <si>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</si>
  <si>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</si>
  <si>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</si>
  <si>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</si>
  <si>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</si>
  <si>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</si>
  <si>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</si>
  <si>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</si>
  <si>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</si>
  <si>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</si>
  <si>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</si>
  <si>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</si>
  <si>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</si>
  <si>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</si>
  <si>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</si>
  <si>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</si>
  <si>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</si>
  <si>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</si>
  <si>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</si>
  <si>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</si>
  <si>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</si>
  <si>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</si>
  <si>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</si>
  <si>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</si>
  <si>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</si>
  <si>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</si>
  <si>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</si>
  <si>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</si>
  <si>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</si>
  <si>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</si>
  <si>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</si>
  <si>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</si>
  <si>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</si>
  <si>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</si>
  <si>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</si>
  <si>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</si>
  <si>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</si>
  <si>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</si>
  <si>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</si>
  <si>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</si>
  <si>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</si>
  <si>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</si>
  <si>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</si>
  <si>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</si>
  <si>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</si>
  <si>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</si>
  <si>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</si>
  <si>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</si>
  <si>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</si>
  <si>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</si>
  <si>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</si>
  <si>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</si>
  <si>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</si>
  <si>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</si>
  <si>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</si>
  <si>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</si>
  <si>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</si>
  <si>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</si>
  <si>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</si>
  <si>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</si>
  <si>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</si>
  <si>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</si>
  <si>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</si>
  <si>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</si>
  <si>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</si>
  <si>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</si>
  <si>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</si>
  <si>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</si>
  <si>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</si>
  <si>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</si>
  <si>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</si>
  <si>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</si>
  <si>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</si>
  <si>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</si>
  <si>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</si>
  <si>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</si>
  <si>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</si>
  <si>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</si>
  <si>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</si>
  <si>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</si>
  <si>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</si>
  <si>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</si>
  <si>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</si>
  <si>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</si>
  <si>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</si>
  <si>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</si>
  <si>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</si>
  <si>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</si>
  <si>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</si>
  <si>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</si>
  <si>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</si>
  <si>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</si>
  <si>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</si>
  <si>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</si>
  <si>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</si>
  <si>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</si>
  <si>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</si>
  <si>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</si>
  <si>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</si>
  <si>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</si>
  <si>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</si>
  <si>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</si>
  <si>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</si>
  <si>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</si>
  <si>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</si>
  <si>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</si>
  <si>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</si>
  <si>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</si>
  <si>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</si>
  <si>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</si>
  <si>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</si>
  <si>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</si>
  <si>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</si>
  <si>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</si>
  <si>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</si>
  <si>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</si>
  <si>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</si>
  <si>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</si>
  <si>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</si>
  <si>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</si>
  <si>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</si>
  <si>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</si>
  <si>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</si>
  <si>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</si>
  <si>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</si>
  <si>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</si>
  <si>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</si>
  <si>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</si>
  <si>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</si>
  <si>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</si>
  <si>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</si>
  <si>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</si>
  <si>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</si>
  <si>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</si>
  <si>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</si>
  <si>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</si>
  <si>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</si>
  <si>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</si>
  <si>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</si>
  <si>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</si>
  <si>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</si>
  <si>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</si>
  <si>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</si>
  <si>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</si>
  <si>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</si>
  <si>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</si>
  <si>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</si>
  <si>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</si>
  <si>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</si>
  <si>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</si>
  <si>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</si>
  <si>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</si>
  <si>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</si>
  <si>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</si>
  <si>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</si>
  <si>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</si>
  <si>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</si>
  <si>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</si>
  <si>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</si>
  <si>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</si>
  <si>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</si>
  <si>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</si>
  <si>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</si>
  <si>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</si>
  <si>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</si>
  <si>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</si>
  <si>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</si>
  <si>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</si>
  <si>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</si>
  <si>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</si>
  <si>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</si>
  <si>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</si>
  <si>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</si>
  <si>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</si>
  <si>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</si>
  <si>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</si>
  <si>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</si>
  <si>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</si>
  <si>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</si>
  <si>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</si>
  <si>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</si>
  <si>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</si>
  <si>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</si>
  <si>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</si>
  <si>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</si>
  <si>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</si>
  <si>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</si>
  <si>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</si>
  <si>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</si>
  <si>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</si>
  <si>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</si>
  <si>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</si>
  <si>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</si>
  <si>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</si>
  <si>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</si>
  <si>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</si>
  <si>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</si>
  <si>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</si>
  <si>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</si>
  <si>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</si>
  <si>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</si>
  <si>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</si>
  <si>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</si>
  <si>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</si>
  <si>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</si>
  <si>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</si>
  <si>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</si>
  <si>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</si>
  <si>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</si>
  <si>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</si>
  <si>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</si>
  <si>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</si>
  <si>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</si>
  <si>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</si>
  <si>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</si>
  <si>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</si>
  <si>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</si>
  <si>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</si>
  <si>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</si>
  <si>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</si>
  <si>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</si>
  <si>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</si>
  <si>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</si>
  <si>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</si>
  <si>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</si>
  <si>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</si>
  <si>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</si>
  <si>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</si>
  <si>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</si>
  <si>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</si>
  <si>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</si>
  <si>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</si>
  <si>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</si>
  <si>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</si>
  <si>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</si>
  <si>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</si>
  <si>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</si>
  <si>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</si>
  <si>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</si>
  <si>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</si>
  <si>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</si>
  <si>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</si>
  <si>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</si>
  <si>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</si>
  <si>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</si>
  <si>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</si>
  <si>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</si>
  <si>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</si>
  <si>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</si>
  <si>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</si>
  <si>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</si>
  <si>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</si>
  <si>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</si>
  <si>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</si>
  <si>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</si>
  <si>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</si>
  <si>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</si>
  <si>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</si>
  <si>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</si>
  <si>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</si>
  <si>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</si>
  <si>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</si>
  <si>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</si>
  <si>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</si>
  <si>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</si>
  <si>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</si>
  <si>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</si>
  <si>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</si>
  <si>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</si>
  <si>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</si>
  <si>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</si>
  <si>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</si>
  <si>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</si>
  <si>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</si>
  <si>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</si>
  <si>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</si>
  <si>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</si>
  <si>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</si>
  <si>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</si>
  <si>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</si>
  <si>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</si>
  <si>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</si>
  <si>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</si>
  <si>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</si>
  <si>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</si>
  <si>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</si>
  <si>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</si>
  <si>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</si>
  <si>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</si>
  <si>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</si>
  <si>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</si>
  <si>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</si>
  <si>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</si>
  <si>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</si>
  <si>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</si>
  <si>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</si>
  <si>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</si>
  <si>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</si>
  <si>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</si>
  <si>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</si>
  <si>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</si>
  <si>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</si>
  <si>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</si>
  <si>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</si>
  <si>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</si>
  <si>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</si>
  <si>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</si>
  <si>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</si>
  <si>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</si>
  <si>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</si>
  <si>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</si>
  <si>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</si>
  <si>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</si>
  <si>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</si>
  <si>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</si>
  <si>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</si>
  <si>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</si>
  <si>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</si>
  <si>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</si>
  <si>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</si>
  <si>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</si>
  <si>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</si>
  <si>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</si>
  <si>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</si>
  <si>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</si>
  <si>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</si>
  <si>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</si>
  <si>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</si>
  <si>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</si>
  <si>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</si>
  <si>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</si>
  <si>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</si>
  <si>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</si>
  <si>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</si>
  <si>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</si>
  <si>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</si>
  <si>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</si>
  <si>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</si>
  <si>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</si>
  <si>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</si>
  <si>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</si>
  <si>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</si>
  <si>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</si>
  <si>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</si>
  <si>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</si>
  <si>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</si>
  <si>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</si>
  <si>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</si>
  <si>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</si>
  <si>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</si>
  <si>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</si>
  <si>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</si>
  <si>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</si>
  <si>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</si>
  <si>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</si>
  <si>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</si>
  <si>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</si>
  <si>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</si>
  <si>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</si>
  <si>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</si>
  <si>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</si>
  <si>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</si>
  <si>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</si>
  <si>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</si>
  <si>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</si>
  <si>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</si>
  <si>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</si>
  <si>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</si>
  <si>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</si>
  <si>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</si>
  <si>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</si>
  <si>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</si>
  <si>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</si>
  <si>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</si>
  <si>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</si>
  <si>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</si>
  <si>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</si>
  <si>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</si>
  <si>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</si>
  <si>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</si>
  <si>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</si>
  <si>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</si>
  <si>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</si>
  <si>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</si>
  <si>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</si>
  <si>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</si>
  <si>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</si>
  <si>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</si>
  <si>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</si>
  <si>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</si>
  <si>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</si>
  <si>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</si>
  <si>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</si>
  <si>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</si>
  <si>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</si>
  <si>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</si>
  <si>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</si>
  <si>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</si>
  <si>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</si>
  <si>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</si>
  <si>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</si>
  <si>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</si>
  <si>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</si>
  <si>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</si>
  <si>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</si>
  <si>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</si>
  <si>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</si>
  <si>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</si>
  <si>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</si>
  <si>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</si>
  <si>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</si>
  <si>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</si>
  <si>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</si>
  <si>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</si>
  <si>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</si>
  <si>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</si>
  <si>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</si>
  <si>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</si>
  <si>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</si>
  <si>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</si>
  <si>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</si>
  <si>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</si>
  <si>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</si>
  <si>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</si>
  <si>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</si>
  <si>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</si>
  <si>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</si>
  <si>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</si>
  <si>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</si>
  <si>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</si>
  <si>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</si>
  <si>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</si>
  <si>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</si>
  <si>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</si>
  <si>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</si>
  <si>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</si>
  <si>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</si>
  <si>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</si>
  <si>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</si>
  <si>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</si>
  <si>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</si>
  <si>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</si>
  <si>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</si>
  <si>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</si>
  <si>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</si>
  <si>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</si>
  <si>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</si>
  <si>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</si>
  <si>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</si>
  <si>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</si>
  <si>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</si>
  <si>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</si>
  <si>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</si>
  <si>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</si>
  <si>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</si>
  <si>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</si>
  <si>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</si>
  <si>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</si>
  <si>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</si>
  <si>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</si>
  <si>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</si>
  <si>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</si>
  <si>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</si>
  <si>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</si>
  <si>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</si>
  <si>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</si>
  <si>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</si>
  <si>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</si>
  <si>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</si>
  <si>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</si>
  <si>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</si>
  <si>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</si>
  <si>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</si>
  <si>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</si>
  <si>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</si>
  <si>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</si>
  <si>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</si>
  <si>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</si>
  <si>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</si>
  <si>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</si>
  <si>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</si>
  <si>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</si>
  <si>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</si>
  <si>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</si>
  <si>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</si>
  <si>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</si>
  <si>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</si>
  <si>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</si>
  <si>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</si>
  <si>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</si>
  <si>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</si>
  <si>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</si>
  <si>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</si>
  <si>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</si>
  <si>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</si>
  <si>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</si>
  <si>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</si>
  <si>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</si>
  <si>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</si>
  <si>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</si>
  <si>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</si>
  <si>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</si>
  <si>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</si>
  <si>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</si>
  <si>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</si>
  <si>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</si>
  <si>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</si>
  <si>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</si>
  <si>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</si>
  <si>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</si>
  <si>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</si>
  <si>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</si>
  <si>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</si>
  <si>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</si>
  <si>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</si>
  <si>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</si>
  <si>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</si>
  <si>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</si>
  <si>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</si>
  <si>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</si>
  <si>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</si>
  <si>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</si>
  <si>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</si>
  <si>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</si>
  <si>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</si>
  <si>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</si>
  <si>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</si>
  <si>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</si>
  <si>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</si>
  <si>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</si>
  <si>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</si>
  <si>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</si>
  <si>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</si>
  <si>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</si>
  <si>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</si>
  <si>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</si>
  <si>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</si>
  <si>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</si>
  <si>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</si>
  <si>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</si>
  <si>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</si>
  <si>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</si>
  <si>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</si>
  <si>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</si>
  <si>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</si>
  <si>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</si>
  <si>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</si>
  <si>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</si>
  <si>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</si>
  <si>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</si>
  <si>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</si>
  <si>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</si>
  <si>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</si>
  <si>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</si>
  <si>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</si>
  <si>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</si>
  <si>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</si>
  <si>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</si>
  <si>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</si>
  <si>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</si>
  <si>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</si>
  <si>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</si>
  <si>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</si>
  <si>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</si>
  <si>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</si>
  <si>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</si>
  <si>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</si>
  <si>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</si>
  <si>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</si>
  <si>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</si>
  <si>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</si>
  <si>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</si>
  <si>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</si>
  <si>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</si>
  <si>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</si>
  <si>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</si>
  <si>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</si>
  <si>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</si>
  <si>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</si>
  <si>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</si>
  <si>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</si>
  <si>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</si>
  <si>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</si>
  <si>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</si>
  <si>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</si>
  <si>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</si>
  <si>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</si>
  <si>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</si>
  <si>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</si>
  <si>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</si>
  <si>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</si>
  <si>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</si>
  <si>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</si>
  <si>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</si>
  <si>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</si>
  <si>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</si>
  <si>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</si>
  <si>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</si>
  <si>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</si>
  <si>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</si>
  <si>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</si>
  <si>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</si>
  <si>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</si>
  <si>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</si>
  <si>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</si>
  <si>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</si>
  <si>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</si>
  <si>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</si>
  <si>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</si>
  <si>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</si>
  <si>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</si>
  <si>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</si>
  <si>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</si>
  <si>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</si>
  <si>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</si>
  <si>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</si>
  <si>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</si>
  <si>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</si>
  <si>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</si>
  <si>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</si>
  <si>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</si>
  <si>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</si>
  <si>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</si>
  <si>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</si>
  <si>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</si>
  <si>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</si>
  <si>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</si>
  <si>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</si>
  <si>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</si>
  <si>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</si>
  <si>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</si>
  <si>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</si>
  <si>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</si>
  <si>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</si>
  <si>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</si>
  <si>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</si>
  <si>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</si>
  <si>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</si>
  <si>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</si>
  <si>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</si>
  <si>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</si>
  <si>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</si>
  <si>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</si>
  <si>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</si>
  <si>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</si>
  <si>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</si>
  <si>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</si>
  <si>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</si>
  <si>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</si>
  <si>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</si>
  <si>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</si>
  <si>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</si>
  <si>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</si>
  <si>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</si>
  <si>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</si>
  <si>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</si>
  <si>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</si>
  <si>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</si>
  <si>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</si>
  <si>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</si>
  <si>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</si>
  <si>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</si>
  <si>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</si>
  <si>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</si>
  <si>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</si>
  <si>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</si>
  <si>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</si>
  <si>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</si>
  <si>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</si>
  <si>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</si>
  <si>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</si>
  <si>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</si>
  <si>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</si>
  <si>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</si>
  <si>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</si>
  <si>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</si>
  <si>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</si>
  <si>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</si>
  <si>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</si>
  <si>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</si>
  <si>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</si>
  <si>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</si>
  <si>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</si>
  <si>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</si>
  <si>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</si>
  <si>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</si>
  <si>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</si>
  <si>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</si>
  <si>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</si>
  <si>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</si>
  <si>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</si>
  <si>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</si>
  <si>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</si>
  <si>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</si>
  <si>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</si>
  <si>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</si>
  <si>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</si>
  <si>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</si>
  <si>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</si>
  <si>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</si>
  <si>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</si>
  <si>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</si>
  <si>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</si>
  <si>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</si>
  <si>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</si>
  <si>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</si>
  <si>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</si>
  <si>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</si>
  <si>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</si>
  <si>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</si>
  <si>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</si>
  <si>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</si>
  <si>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</si>
  <si>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</si>
  <si>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</si>
  <si>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</si>
  <si>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</si>
  <si>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</si>
  <si>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</si>
  <si>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</si>
  <si>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</si>
  <si>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</si>
  <si>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</si>
  <si>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</si>
  <si>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</si>
  <si>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</si>
  <si>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</si>
  <si>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</si>
  <si>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</si>
  <si>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</si>
  <si>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</si>
  <si>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</si>
  <si>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</si>
  <si>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</si>
  <si>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</si>
  <si>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</si>
  <si>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</si>
  <si>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</si>
  <si>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</si>
  <si>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</si>
  <si>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</si>
  <si>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</si>
  <si>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</si>
  <si>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</si>
  <si>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</si>
  <si>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</si>
  <si>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</si>
  <si>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</si>
  <si>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</si>
  <si>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</si>
  <si>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</si>
  <si>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</si>
  <si>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</si>
  <si>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</si>
  <si>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</si>
  <si>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</si>
  <si>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</si>
  <si>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</si>
  <si>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</si>
  <si>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</si>
  <si>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</si>
  <si>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</si>
  <si>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</si>
  <si>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</si>
  <si>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</si>
  <si>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</si>
  <si>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</si>
  <si>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</si>
  <si>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</si>
  <si>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</si>
  <si>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</si>
  <si>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</si>
  <si>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</si>
  <si>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</si>
  <si>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</si>
  <si>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</si>
  <si>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</si>
  <si>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</si>
  <si>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</si>
  <si>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</si>
  <si>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</si>
  <si>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</si>
  <si>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</si>
  <si>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</si>
  <si>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</si>
  <si>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</si>
  <si>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</si>
  <si>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</si>
  <si>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</si>
  <si>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</si>
  <si>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</si>
  <si>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</si>
  <si>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</si>
  <si>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</si>
  <si>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</si>
  <si>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</si>
  <si>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</si>
  <si>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</si>
  <si>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</si>
  <si>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</si>
  <si>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</si>
  <si>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</si>
  <si>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</si>
  <si>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</si>
  <si>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</si>
  <si>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</si>
  <si>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</si>
  <si>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</si>
  <si>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</si>
  <si>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</si>
  <si>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</si>
  <si>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</si>
  <si>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</si>
  <si>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</si>
  <si>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</si>
  <si>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</si>
  <si>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</si>
  <si>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</si>
  <si>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</si>
  <si>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</si>
  <si>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</si>
  <si>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</si>
  <si>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</si>
  <si>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</si>
  <si>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</si>
  <si>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</si>
  <si>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</si>
  <si>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</si>
  <si>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</si>
  <si>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</si>
  <si>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</si>
  <si>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</si>
  <si>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</si>
  <si>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</si>
  <si>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</si>
  <si>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</si>
  <si>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</si>
  <si>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</si>
  <si>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</si>
  <si>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</si>
  <si>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</si>
  <si>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</si>
  <si>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</si>
  <si>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</si>
  <si>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</si>
  <si>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</si>
  <si>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</si>
  <si>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</si>
  <si>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</si>
  <si>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</si>
  <si>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</si>
  <si>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</si>
  <si>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</si>
  <si>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</si>
  <si>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</si>
  <si>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</si>
  <si>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</si>
  <si>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</si>
  <si>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</si>
  <si>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</si>
  <si>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</si>
  <si>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</si>
  <si>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</si>
  <si>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</si>
  <si>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</si>
  <si>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</si>
  <si>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</si>
  <si>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</si>
  <si>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</si>
  <si>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</si>
  <si>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</si>
  <si>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</si>
  <si>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</si>
  <si>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</si>
  <si>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</si>
  <si>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</si>
  <si>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</si>
  <si>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</si>
  <si>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</si>
  <si>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</si>
  <si>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</si>
  <si>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</si>
  <si>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</si>
  <si>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</si>
  <si>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</si>
  <si>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</si>
  <si>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</si>
  <si>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</si>
  <si>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</si>
  <si>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</si>
  <si>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</si>
  <si>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</si>
  <si>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</si>
  <si>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</si>
  <si>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</si>
  <si>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</si>
  <si>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</si>
  <si>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</si>
  <si>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</si>
  <si>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</si>
  <si>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</si>
  <si>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</si>
  <si>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</si>
  <si>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</si>
  <si>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</si>
  <si>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</si>
  <si>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</si>
  <si>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</si>
  <si>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</si>
  <si>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</si>
  <si>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</si>
  <si>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</si>
  <si>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</si>
  <si>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</si>
  <si>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</si>
  <si>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</si>
  <si>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</si>
  <si>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</si>
  <si>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</si>
  <si>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</si>
  <si>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</si>
  <si>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</si>
  <si>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</si>
  <si>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</si>
  <si>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</si>
  <si>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</si>
  <si>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</si>
  <si>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</si>
  <si>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</si>
  <si>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</si>
  <si>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</si>
  <si>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</si>
  <si>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</si>
  <si>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</si>
  <si>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</si>
  <si>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</si>
  <si>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</si>
  <si>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</si>
  <si>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</si>
  <si>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</si>
  <si>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</si>
  <si>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</si>
  <si>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</si>
  <si>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</si>
  <si>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</si>
  <si>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</si>
  <si>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</si>
  <si>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</si>
  <si>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</si>
  <si>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</si>
  <si>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</si>
  <si>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</si>
  <si>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</si>
  <si>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</si>
  <si>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</si>
  <si>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</si>
  <si>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</si>
  <si>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</si>
  <si>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</si>
  <si>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</si>
  <si>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</si>
  <si>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</si>
  <si>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</si>
  <si>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</si>
  <si>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</si>
  <si>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</si>
  <si>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</si>
  <si>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</si>
  <si>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</si>
  <si>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</si>
  <si>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</si>
  <si>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</si>
  <si>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</si>
  <si>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</si>
  <si>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</si>
  <si>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</si>
  <si>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</si>
  <si>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</si>
  <si>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</si>
  <si>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</si>
  <si>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</si>
  <si>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</si>
  <si>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</si>
  <si>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</si>
  <si>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</si>
  <si>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</si>
  <si>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</si>
  <si>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</si>
  <si>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</si>
  <si>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</si>
  <si>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</si>
  <si>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</si>
  <si>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</si>
  <si>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</si>
  <si>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</si>
  <si>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</si>
  <si>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</si>
  <si>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</si>
  <si>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</si>
  <si>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</si>
  <si>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</si>
  <si>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</si>
  <si>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</si>
  <si>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</si>
  <si>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</si>
  <si>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</si>
  <si>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</si>
  <si>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</si>
  <si>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</si>
  <si>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</si>
  <si>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</si>
  <si>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</si>
  <si>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</si>
  <si>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</si>
  <si>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</si>
  <si>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</si>
  <si>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</si>
  <si>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</si>
  <si>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</si>
  <si>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</si>
  <si>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</si>
  <si>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</si>
  <si>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</si>
  <si>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</si>
  <si>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</si>
  <si>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</si>
  <si>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</si>
  <si>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</si>
  <si>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</si>
  <si>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</si>
  <si>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</si>
  <si>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</si>
  <si>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</si>
  <si>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</si>
  <si>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</si>
  <si>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</si>
  <si>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</si>
  <si>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</si>
  <si>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</si>
  <si>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</si>
  <si>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</si>
  <si>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</si>
  <si>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</si>
  <si>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</si>
  <si>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</si>
  <si>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</si>
  <si>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</si>
  <si>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</si>
  <si>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</si>
  <si>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</si>
  <si>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</si>
  <si>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</si>
  <si>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</si>
  <si>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</si>
  <si>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</si>
  <si>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</si>
  <si>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</si>
  <si>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</si>
  <si>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</si>
  <si>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</si>
  <si>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</si>
  <si>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</si>
  <si>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</si>
  <si>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</si>
  <si>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</si>
  <si>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</si>
  <si>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</si>
  <si>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</si>
  <si>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</si>
  <si>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</si>
  <si>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</si>
  <si>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</si>
  <si>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</si>
  <si>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</si>
  <si>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</si>
  <si>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</si>
  <si>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</si>
  <si>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</si>
  <si>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</si>
  <si>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</si>
  <si>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</si>
  <si>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</si>
  <si>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</si>
  <si>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</si>
  <si>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</si>
  <si>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</si>
  <si>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</si>
  <si>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</si>
  <si>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</si>
  <si>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</si>
  <si>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</si>
  <si>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</si>
  <si>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</si>
  <si>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</si>
  <si>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</si>
  <si>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</si>
  <si>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</si>
  <si>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</si>
  <si>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</si>
  <si>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</si>
  <si>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</si>
  <si>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</si>
  <si>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</si>
  <si>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</si>
  <si>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</si>
  <si>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</si>
  <si>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</si>
  <si>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</si>
  <si>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</si>
  <si>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</si>
  <si>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</si>
  <si>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</si>
  <si>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</si>
  <si>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</si>
  <si>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</si>
  <si>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</si>
  <si>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</si>
  <si>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</si>
  <si>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</si>
  <si>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</si>
  <si>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</si>
  <si>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</si>
  <si>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</si>
  <si>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</si>
  <si>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</si>
  <si>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</si>
  <si>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</si>
  <si>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</si>
  <si>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</si>
  <si>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</si>
  <si>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</si>
  <si>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</si>
  <si>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</si>
  <si>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</si>
  <si>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</si>
  <si>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</si>
  <si>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</si>
  <si>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</si>
  <si>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</si>
  <si>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</si>
  <si>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</si>
  <si>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</si>
  <si>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</si>
  <si>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</si>
  <si>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</si>
  <si>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</si>
  <si>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</si>
  <si>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</si>
  <si>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</si>
  <si>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</si>
  <si>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</si>
  <si>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</si>
  <si>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</si>
  <si>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</si>
  <si>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</si>
  <si>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</si>
  <si>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</si>
  <si>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</si>
  <si>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</si>
  <si>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</si>
  <si>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</si>
  <si>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</si>
  <si>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</si>
  <si>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</si>
  <si>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</si>
  <si>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</si>
  <si>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</si>
  <si>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</si>
  <si>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</si>
  <si>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</si>
  <si>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</si>
  <si>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</si>
  <si>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</si>
  <si>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</si>
  <si>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</si>
  <si>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</si>
  <si>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</si>
  <si>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</si>
  <si>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</si>
  <si>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</si>
  <si>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</si>
  <si>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</si>
  <si>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</si>
  <si>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</si>
  <si>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</si>
  <si>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</si>
  <si>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</si>
  <si>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</si>
  <si>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</si>
  <si>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</si>
  <si>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</si>
  <si>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</si>
  <si>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</si>
  <si>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</si>
  <si>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</si>
  <si>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</si>
  <si>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</si>
  <si>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</si>
  <si>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</si>
  <si>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</si>
  <si>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</si>
  <si>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</si>
  <si>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</si>
  <si>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</si>
  <si>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</si>
  <si>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</si>
  <si>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</si>
  <si>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</si>
  <si>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</si>
  <si>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</si>
  <si>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</si>
  <si>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</si>
  <si>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</si>
  <si>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</si>
  <si>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</si>
  <si>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</si>
  <si>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</si>
  <si>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</si>
  <si>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</si>
  <si>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</si>
  <si>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</si>
  <si>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</si>
  <si>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</si>
  <si>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</si>
  <si>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</si>
  <si>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</si>
  <si>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</si>
  <si>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</si>
  <si>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</si>
  <si>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</si>
  <si>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</si>
  <si>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</si>
  <si>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</si>
  <si>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</si>
  <si>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</si>
  <si>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</si>
  <si>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</si>
  <si>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</si>
  <si>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</si>
  <si>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</si>
  <si>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</si>
  <si>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</si>
  <si>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</si>
  <si>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</si>
  <si>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</si>
  <si>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</si>
  <si>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</si>
  <si>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</si>
  <si>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</si>
  <si>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</si>
  <si>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</si>
  <si>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</si>
  <si>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</si>
  <si>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</si>
  <si>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</si>
  <si>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</si>
  <si>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</si>
  <si>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</si>
  <si>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</si>
  <si>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</si>
  <si>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</si>
  <si>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</si>
  <si>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</si>
  <si>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</si>
  <si>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</si>
  <si>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</si>
  <si>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</si>
  <si>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</si>
  <si>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</si>
  <si>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</si>
  <si>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</si>
  <si>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</si>
  <si>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</si>
  <si>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</si>
  <si>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</si>
  <si>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</si>
  <si>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</si>
  <si>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</si>
  <si>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</si>
  <si>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</si>
  <si>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</si>
  <si>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</si>
  <si>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</si>
  <si>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</si>
  <si>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</si>
  <si>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</si>
  <si>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</si>
  <si>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</si>
  <si>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</si>
  <si>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</si>
  <si>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</si>
  <si>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</si>
  <si>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</si>
  <si>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</si>
  <si>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</si>
  <si>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</si>
  <si>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</si>
  <si>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</si>
  <si>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</si>
  <si>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</si>
  <si>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</si>
  <si>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</si>
  <si>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</si>
  <si>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</si>
  <si>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</si>
  <si>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</si>
  <si>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</si>
  <si>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</si>
  <si>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</si>
  <si>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</si>
  <si>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</si>
  <si>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</si>
  <si>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</si>
  <si>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</si>
  <si>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</si>
  <si>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</si>
  <si>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</si>
  <si>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</si>
  <si>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</si>
  <si>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</si>
  <si>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</si>
  <si>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</si>
  <si>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</si>
  <si>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</si>
  <si>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</si>
  <si>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</si>
  <si>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</si>
  <si>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</si>
  <si>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</si>
  <si>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</si>
  <si>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</si>
  <si>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</si>
  <si>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</si>
  <si>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</si>
  <si>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</si>
  <si>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</si>
  <si>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</si>
  <si>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</si>
  <si>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</si>
  <si>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</si>
  <si>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</si>
  <si>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</si>
  <si>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</si>
  <si>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</si>
  <si>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</si>
  <si>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</si>
  <si>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</si>
  <si>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</si>
  <si>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</si>
  <si>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</si>
  <si>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</si>
  <si>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</si>
  <si>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</si>
  <si>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</si>
  <si>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</si>
  <si>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</si>
  <si>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</si>
  <si>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</si>
  <si>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</si>
  <si>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</si>
  <si>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</si>
  <si>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</si>
  <si>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</si>
  <si>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</si>
  <si>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</si>
  <si>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</si>
  <si>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</si>
  <si>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</si>
  <si>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</si>
  <si>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</si>
  <si>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</si>
  <si>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</si>
  <si>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</si>
  <si>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</si>
  <si>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</si>
  <si>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</si>
  <si>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</si>
  <si>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</si>
  <si>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</si>
  <si>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</si>
  <si>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</si>
  <si>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</si>
  <si>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</si>
  <si>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</si>
  <si>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</si>
  <si>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</si>
  <si>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</si>
  <si>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</si>
  <si>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</si>
  <si>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</si>
  <si>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</si>
  <si>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</si>
  <si>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</si>
  <si>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</si>
  <si>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</si>
  <si>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</si>
  <si>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</si>
  <si>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</si>
  <si>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</si>
  <si>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</si>
  <si>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</si>
  <si>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</si>
  <si>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</si>
  <si>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</si>
  <si>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</si>
  <si>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</si>
  <si>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</si>
  <si>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</si>
  <si>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</si>
  <si>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</si>
  <si>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</si>
  <si>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</si>
  <si>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</si>
  <si>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</si>
  <si>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</si>
  <si>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</si>
  <si>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</si>
  <si>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</si>
  <si>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</si>
  <si>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</si>
  <si>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</si>
  <si>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</si>
  <si>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</si>
  <si>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</si>
  <si>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</si>
  <si>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</si>
  <si>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</si>
  <si>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</si>
  <si>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</si>
  <si>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</si>
  <si>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</si>
  <si>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</si>
  <si>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</si>
  <si>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</si>
  <si>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</si>
  <si>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</si>
  <si>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</si>
  <si>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</si>
  <si>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</si>
  <si>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</si>
  <si>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</si>
  <si>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</si>
  <si>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</si>
  <si>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</si>
  <si>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</si>
  <si>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</si>
  <si>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</si>
  <si>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</si>
  <si>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</si>
  <si>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</si>
  <si>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</si>
  <si>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</si>
  <si>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</si>
  <si>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</si>
  <si>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</si>
  <si>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</si>
  <si>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</si>
  <si>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</si>
  <si>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</si>
  <si>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</si>
  <si>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</si>
  <si>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</si>
  <si>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</si>
  <si>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</si>
  <si>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</si>
  <si>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</si>
  <si>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</si>
  <si>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</si>
  <si>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</si>
  <si>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</si>
  <si>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</si>
  <si>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</si>
  <si>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</si>
  <si>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</si>
  <si>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</si>
  <si>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</si>
  <si>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</si>
  <si>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</si>
  <si>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</si>
  <si>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</si>
  <si>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</si>
  <si>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</si>
  <si>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</si>
  <si>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</si>
  <si>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</si>
  <si>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</si>
  <si>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</si>
  <si>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</si>
  <si>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</si>
  <si>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</si>
  <si>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</si>
  <si>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</si>
  <si>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</si>
  <si>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</si>
  <si>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</si>
  <si>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</si>
  <si>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</si>
  <si>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</si>
  <si>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</si>
  <si>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</si>
  <si>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</si>
  <si>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</si>
  <si>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</si>
  <si>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</si>
  <si>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</si>
  <si>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</si>
  <si>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</si>
  <si>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</si>
  <si>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</si>
  <si>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</si>
  <si>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</si>
  <si>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</si>
  <si>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</si>
  <si>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</si>
  <si>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</si>
  <si>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</si>
  <si>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</si>
  <si>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</si>
  <si>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</si>
  <si>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</si>
  <si>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</si>
  <si>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</si>
  <si>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</si>
  <si>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</si>
  <si>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</si>
  <si>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</si>
  <si>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</si>
  <si>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</si>
  <si>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</si>
  <si>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</si>
  <si>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</si>
  <si>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</si>
  <si>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</si>
  <si>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</si>
  <si>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</si>
  <si>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</si>
  <si>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</si>
  <si>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</si>
  <si>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</si>
  <si>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</si>
  <si>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</si>
  <si>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</si>
  <si>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</si>
  <si>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</si>
  <si>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</si>
  <si>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</si>
  <si>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</si>
  <si>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</si>
  <si>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</si>
  <si>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</si>
  <si>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</si>
  <si>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</si>
  <si>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</si>
  <si>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</si>
  <si>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</si>
  <si>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</si>
  <si>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</si>
  <si>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</si>
  <si>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</si>
  <si>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</si>
  <si>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</si>
  <si>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</si>
  <si>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</si>
  <si>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</si>
  <si>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</si>
  <si>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</si>
  <si>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</si>
  <si>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</si>
  <si>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</si>
  <si>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</si>
  <si>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</si>
  <si>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</si>
  <si>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</si>
  <si>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</si>
  <si>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</si>
  <si>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</si>
  <si>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</si>
  <si>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</si>
  <si>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</si>
  <si>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</si>
  <si>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</si>
  <si>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</si>
  <si>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</si>
  <si>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</si>
  <si>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</si>
  <si>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</si>
  <si>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</si>
  <si>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</si>
  <si>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</si>
  <si>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</si>
  <si>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</si>
  <si>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</si>
  <si>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</si>
  <si>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</si>
  <si>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</si>
  <si>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</si>
  <si>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</si>
  <si>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</si>
  <si>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</si>
  <si>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</si>
  <si>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</si>
  <si>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</si>
  <si>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</si>
  <si>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</si>
  <si>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</si>
  <si>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</si>
  <si>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</si>
  <si>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</si>
  <si>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</si>
  <si>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</si>
  <si>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</si>
  <si>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</si>
  <si>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</si>
  <si>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</si>
  <si>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</si>
  <si>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</si>
  <si>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</si>
  <si>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</si>
  <si>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</si>
  <si>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</si>
  <si>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</si>
  <si>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</si>
  <si>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</si>
  <si>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</si>
  <si>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</si>
  <si>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</si>
  <si>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</si>
  <si>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</si>
  <si>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</si>
  <si>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</si>
  <si>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</si>
  <si>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</si>
  <si>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</si>
  <si>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</si>
  <si>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</si>
  <si>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</si>
  <si>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</si>
  <si>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</si>
  <si>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</si>
  <si>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</si>
  <si>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</si>
  <si>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</si>
  <si>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</si>
  <si>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</si>
  <si>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</si>
  <si>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</si>
  <si>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</si>
  <si>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</si>
  <si>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</si>
  <si>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</si>
  <si>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</si>
  <si>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</si>
  <si>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</si>
  <si>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</si>
  <si>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</si>
  <si>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</si>
  <si>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</si>
  <si>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</si>
  <si>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</si>
  <si>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</si>
  <si>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</si>
  <si>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</si>
  <si>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</si>
  <si>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</si>
  <si>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</si>
  <si>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</si>
  <si>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</si>
  <si>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</si>
  <si>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</si>
  <si>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</si>
  <si>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</si>
  <si>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</si>
  <si>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</si>
  <si>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</si>
  <si>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</si>
  <si>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</si>
  <si>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</si>
  <si>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</si>
  <si>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</si>
  <si>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</si>
  <si>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</si>
  <si>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</si>
  <si>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</si>
  <si>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</si>
  <si>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</si>
  <si>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</si>
  <si>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</si>
  <si>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</si>
  <si>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</si>
  <si>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</si>
  <si>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</si>
  <si>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</si>
  <si>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</si>
  <si>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</si>
  <si>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</si>
  <si>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</si>
  <si>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</si>
  <si>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</si>
  <si>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</si>
  <si>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</si>
  <si>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</si>
  <si>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</si>
  <si>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</si>
  <si>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</si>
  <si>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</si>
  <si>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</si>
  <si>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</si>
  <si>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</si>
  <si>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</si>
  <si>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</si>
  <si>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</si>
  <si>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</si>
  <si>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</si>
  <si>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</si>
  <si>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</si>
  <si>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</si>
  <si>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</si>
  <si>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</si>
  <si>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</si>
  <si>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</si>
  <si>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</si>
  <si>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</si>
  <si>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</si>
  <si>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</si>
  <si>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</si>
  <si>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</si>
  <si>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</si>
  <si>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</si>
  <si>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</si>
  <si>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</si>
  <si>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</si>
  <si>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</si>
  <si>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</si>
  <si>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</si>
  <si>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</si>
  <si>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</si>
  <si>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</si>
  <si>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</si>
  <si>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</si>
  <si>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</si>
  <si>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</si>
  <si>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</si>
  <si>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</si>
  <si>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</si>
  <si>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</si>
  <si>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</si>
  <si>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</si>
  <si>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</si>
  <si>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</si>
  <si>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</si>
  <si>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</si>
  <si>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</si>
  <si>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</si>
  <si>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</si>
  <si>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</si>
  <si>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</si>
  <si>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</si>
  <si>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</si>
  <si>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</si>
  <si>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</si>
  <si>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</si>
  <si>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</si>
  <si>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</si>
  <si>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</si>
  <si>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</si>
  <si>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</si>
  <si>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</si>
  <si>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</si>
  <si>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</si>
  <si>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</si>
  <si>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</si>
  <si>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</si>
  <si>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</si>
  <si>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</si>
  <si>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</si>
  <si>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</si>
  <si>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</si>
  <si>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</si>
  <si>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</si>
  <si>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</si>
  <si>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</si>
  <si>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</si>
  <si>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</si>
  <si>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</si>
  <si>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</si>
  <si>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</si>
  <si>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</si>
  <si>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</si>
  <si>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</si>
  <si>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</si>
  <si>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</si>
  <si>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</si>
  <si>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</si>
  <si>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</si>
  <si>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</si>
  <si>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</si>
  <si>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</si>
  <si>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</si>
  <si>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</si>
  <si>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</si>
  <si>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</si>
  <si>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</si>
  <si>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</si>
  <si>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</si>
  <si>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</si>
  <si>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</si>
  <si>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</si>
  <si>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</si>
  <si>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</si>
  <si>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</si>
  <si>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</si>
  <si>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</si>
  <si>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</si>
  <si>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</si>
  <si>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</si>
  <si>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</si>
  <si>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</si>
  <si>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</si>
  <si>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</si>
  <si>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</si>
  <si>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</si>
  <si>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</si>
  <si>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</si>
  <si>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</si>
  <si>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</si>
  <si>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</si>
  <si>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</si>
  <si>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</si>
  <si>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</si>
  <si>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</si>
  <si>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</si>
  <si>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</si>
  <si>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</si>
  <si>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</si>
  <si>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</si>
  <si>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</si>
  <si>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</si>
  <si>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</si>
  <si>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</si>
  <si>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</si>
  <si>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</si>
  <si>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</si>
  <si>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</si>
  <si>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</si>
  <si>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</si>
  <si>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</si>
  <si>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</si>
  <si>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</si>
  <si>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</si>
  <si>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</si>
  <si>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</si>
  <si>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</si>
  <si>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</si>
  <si>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</si>
  <si>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</si>
  <si>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</si>
  <si>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</si>
  <si>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</si>
  <si>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</si>
  <si>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</si>
  <si>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</si>
  <si>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</si>
  <si>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</si>
  <si>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</si>
  <si>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</si>
  <si>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</si>
  <si>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</si>
  <si>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</si>
  <si>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</si>
  <si>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</si>
  <si>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</si>
  <si>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</si>
  <si>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</si>
  <si>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</si>
  <si>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</si>
  <si>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</si>
  <si>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</si>
  <si>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</si>
  <si>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</si>
  <si>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</si>
  <si>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</si>
  <si>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</si>
  <si>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</si>
  <si>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</si>
  <si>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</si>
  <si>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</si>
  <si>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</si>
  <si>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</si>
  <si>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</si>
  <si>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</si>
  <si>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</si>
  <si>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</si>
  <si>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</si>
  <si>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</si>
  <si>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</si>
  <si>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</si>
  <si>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</si>
  <si>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</si>
  <si>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</si>
  <si>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</si>
  <si>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</si>
  <si>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</si>
  <si>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</si>
  <si>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</si>
  <si>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</si>
  <si>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</si>
  <si>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</si>
  <si>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</si>
  <si>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</si>
  <si>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</si>
  <si>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</si>
  <si>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</si>
  <si>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</si>
  <si>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</si>
  <si>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</si>
  <si>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</si>
  <si>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</si>
  <si>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</si>
  <si>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</si>
  <si>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</si>
  <si>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</si>
  <si>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</si>
  <si>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</si>
  <si>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</si>
  <si>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</si>
  <si>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</si>
  <si>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</si>
  <si>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</si>
  <si>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</si>
  <si>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</si>
  <si>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</si>
  <si>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</si>
  <si>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</si>
  <si>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</si>
  <si>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</si>
  <si>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</si>
  <si>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</si>
  <si>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</si>
  <si>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</si>
  <si>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</si>
  <si>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</si>
  <si>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</si>
  <si>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</si>
  <si>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</si>
  <si>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</si>
  <si>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</si>
  <si>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</si>
  <si>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</si>
  <si>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</si>
  <si>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</si>
  <si>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</si>
  <si>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</si>
  <si>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</si>
  <si>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</si>
  <si>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</si>
  <si>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</si>
  <si>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</si>
  <si>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</si>
  <si>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</si>
  <si>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</si>
  <si>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</si>
  <si>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</si>
  <si>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</si>
  <si>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</si>
  <si>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</si>
  <si>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</si>
  <si>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</si>
  <si>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</si>
  <si>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</si>
  <si>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</si>
  <si>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</si>
  <si>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</si>
  <si>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</si>
  <si>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</si>
  <si>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</si>
  <si>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</si>
  <si>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</si>
  <si>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</si>
  <si>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</si>
  <si>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</si>
  <si>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</si>
  <si>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</si>
  <si>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</si>
  <si>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</si>
  <si>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</si>
  <si>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</si>
  <si>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</si>
  <si>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</si>
  <si>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</si>
  <si>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</si>
  <si>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</si>
  <si>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</si>
  <si>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</si>
  <si>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</si>
  <si>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</si>
  <si>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</si>
  <si>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</si>
  <si>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</si>
  <si>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</si>
  <si>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</si>
  <si>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</si>
  <si>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</si>
  <si>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</si>
  <si>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</si>
  <si>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</si>
  <si>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</si>
  <si>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</si>
  <si>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</si>
  <si>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</si>
  <si>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</si>
  <si>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</si>
  <si>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</si>
  <si>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</si>
  <si>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</si>
  <si>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</si>
  <si>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</si>
  <si>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</si>
  <si>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</si>
  <si>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</si>
  <si>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</si>
  <si>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</si>
  <si>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</si>
  <si>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</si>
  <si>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</si>
  <si>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</si>
  <si>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</si>
  <si>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</si>
  <si>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</si>
  <si>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</si>
  <si>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</si>
  <si>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</si>
  <si>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</si>
  <si>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</si>
  <si>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</si>
  <si>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</si>
  <si>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</si>
  <si>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</si>
  <si>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</si>
  <si>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</si>
  <si>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</si>
  <si>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</si>
  <si>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</si>
  <si>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</si>
  <si>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</si>
  <si>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</si>
  <si>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</si>
  <si>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</si>
  <si>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</si>
  <si>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</si>
  <si>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</si>
  <si>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</si>
  <si>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</si>
  <si>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</si>
  <si>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</si>
  <si>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</si>
  <si>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</si>
  <si>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</si>
  <si>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</si>
  <si>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</si>
  <si>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</si>
  <si>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</si>
  <si>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</si>
  <si>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</si>
  <si>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</si>
  <si>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</si>
  <si>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</si>
  <si>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</si>
  <si>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</si>
  <si>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</si>
  <si>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</si>
  <si>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</si>
  <si>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</si>
  <si>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</si>
  <si>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</si>
  <si>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</si>
  <si>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</si>
  <si>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</si>
  <si>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</si>
  <si>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</si>
  <si>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</si>
  <si>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</si>
  <si>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</si>
  <si>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</si>
  <si>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</si>
  <si>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</si>
  <si>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</si>
  <si>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</si>
  <si>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</si>
  <si>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</si>
  <si>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</si>
  <si>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</si>
  <si>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</si>
  <si>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</si>
  <si>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</si>
  <si>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</si>
  <si>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</si>
  <si>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</si>
  <si>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</si>
  <si>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</si>
  <si>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</si>
  <si>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</si>
  <si>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</si>
  <si>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</si>
  <si>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</si>
  <si>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</si>
  <si>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</si>
  <si>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</si>
  <si>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</si>
  <si>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</si>
  <si>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</si>
  <si>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</si>
  <si>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</si>
  <si>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</si>
  <si>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</si>
  <si>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</si>
  <si>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</si>
  <si>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</si>
  <si>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</si>
  <si>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</si>
  <si>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</si>
  <si>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</si>
  <si>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</si>
  <si>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</si>
  <si>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</si>
  <si>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</si>
  <si>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</si>
  <si>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</si>
  <si>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</si>
  <si>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</si>
  <si>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</si>
  <si>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</si>
  <si>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</si>
  <si>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</si>
  <si>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</si>
  <si>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</si>
  <si>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</si>
  <si>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</si>
  <si>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</si>
  <si>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</si>
  <si>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</si>
  <si>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</si>
  <si>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</si>
  <si>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</si>
  <si>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</si>
  <si>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</si>
  <si>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</si>
  <si>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</si>
  <si>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</si>
  <si>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</si>
  <si>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</si>
  <si>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</si>
  <si>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</si>
  <si>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</si>
  <si>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</si>
  <si>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</si>
  <si>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</si>
  <si>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</si>
  <si>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</si>
  <si>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</si>
  <si>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</si>
  <si>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</si>
  <si>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</si>
  <si>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</si>
  <si>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</si>
  <si>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</si>
  <si>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</si>
  <si>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</si>
  <si>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</si>
  <si>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</si>
  <si>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</si>
  <si>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</si>
  <si>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</si>
  <si>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</si>
  <si>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</si>
  <si>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</si>
  <si>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</si>
  <si>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</si>
  <si>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</si>
  <si>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</si>
  <si>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</si>
  <si>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</si>
  <si>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</si>
  <si>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</si>
  <si>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</si>
  <si>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</si>
  <si>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</si>
  <si>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</si>
  <si>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</si>
  <si>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</si>
  <si>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</si>
  <si>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</si>
  <si>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</si>
  <si>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</si>
  <si>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</si>
  <si>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</si>
  <si>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</si>
  <si>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</si>
  <si>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</si>
  <si>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</si>
  <si>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</si>
  <si>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</si>
  <si>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</si>
  <si>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</si>
  <si>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</si>
  <si>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</si>
  <si>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</si>
  <si>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</si>
  <si>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</si>
  <si>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</si>
  <si>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</si>
  <si>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</si>
  <si>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</si>
  <si>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</si>
  <si>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</si>
  <si>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</si>
  <si>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</si>
  <si>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</si>
  <si>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</si>
  <si>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</si>
  <si>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</si>
  <si>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</si>
  <si>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</si>
  <si>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</si>
  <si>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</si>
  <si>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</si>
  <si>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</si>
  <si>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</si>
  <si>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</si>
  <si>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</si>
  <si>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</si>
  <si>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</si>
  <si>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</si>
  <si>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</si>
  <si>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</si>
  <si>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</si>
  <si>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</si>
  <si>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</si>
  <si>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</si>
  <si>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</si>
  <si>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</si>
  <si>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</si>
  <si>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</si>
  <si>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</si>
  <si>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</si>
  <si>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</si>
  <si>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</si>
  <si>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</si>
  <si>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</si>
  <si>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</si>
  <si>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</si>
  <si>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</si>
  <si>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</si>
  <si>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</si>
  <si>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</si>
  <si>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</si>
  <si>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</si>
  <si>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</si>
  <si>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</si>
  <si>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</si>
  <si>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</si>
  <si>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</si>
  <si>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</si>
  <si>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</si>
  <si>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</si>
  <si>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</si>
  <si>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</si>
  <si>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</si>
  <si>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</si>
  <si>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</si>
  <si>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</si>
  <si>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</si>
  <si>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</si>
  <si>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</si>
  <si>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</si>
  <si>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</si>
  <si>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</si>
  <si>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</si>
  <si>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</si>
  <si>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</si>
  <si>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</si>
  <si>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</si>
  <si>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</si>
  <si>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</si>
  <si>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</si>
  <si>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</si>
  <si>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</si>
  <si>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</si>
  <si>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</si>
  <si>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</si>
  <si>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</si>
  <si>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</si>
  <si>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</si>
  <si>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</si>
  <si>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</si>
  <si>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</si>
  <si>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</si>
  <si>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</si>
  <si>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</si>
  <si>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</si>
  <si>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</si>
  <si>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</si>
  <si>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</si>
  <si>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</si>
  <si>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</si>
  <si>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</si>
  <si>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</si>
  <si>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</si>
  <si>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</si>
  <si>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</si>
  <si>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</si>
  <si>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</si>
  <si>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</si>
  <si>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</si>
  <si>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</si>
  <si>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</si>
  <si>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</si>
  <si>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</si>
  <si>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</si>
  <si>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</si>
  <si>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</si>
  <si>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</si>
  <si>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</si>
  <si>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</si>
  <si>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</si>
  <si>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</si>
  <si>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</si>
  <si>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</si>
  <si>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</si>
  <si>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</si>
  <si>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</si>
  <si>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</si>
  <si>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</si>
  <si>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</si>
  <si>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</si>
  <si>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</si>
  <si>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</si>
  <si>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</si>
  <si>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</si>
  <si>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</si>
  <si>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</si>
  <si>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</si>
  <si>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</si>
  <si>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</si>
  <si>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</si>
  <si>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</si>
  <si>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</si>
  <si>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</si>
  <si>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</si>
  <si>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</si>
  <si>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</si>
  <si>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</si>
  <si>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</si>
  <si>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</si>
  <si>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</si>
  <si>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</si>
  <si>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</si>
  <si>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</si>
  <si>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</si>
  <si>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</si>
  <si>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</si>
  <si>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</si>
  <si>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</si>
  <si>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</si>
  <si>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</si>
  <si>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</si>
  <si>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</si>
  <si>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</si>
  <si>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</si>
  <si>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</si>
  <si>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</si>
  <si>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</si>
  <si>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</si>
  <si>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</si>
  <si>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</si>
  <si>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</si>
  <si>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</si>
  <si>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</si>
  <si>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</si>
  <si>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</si>
  <si>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</si>
  <si>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</si>
  <si>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</si>
  <si>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</si>
  <si>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</si>
  <si>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</si>
  <si>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</si>
  <si>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</si>
  <si>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</si>
  <si>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</si>
  <si>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</si>
  <si>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</si>
  <si>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</si>
  <si>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</si>
  <si>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</si>
  <si>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</si>
  <si>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</si>
  <si>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</si>
  <si>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</si>
  <si>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</si>
  <si>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</si>
  <si>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</si>
  <si>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</si>
  <si>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</si>
  <si>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</si>
  <si>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</si>
  <si>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</si>
  <si>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</si>
  <si>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</si>
  <si>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</si>
  <si>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</si>
  <si>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</si>
  <si>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</si>
  <si>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</si>
  <si>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</si>
  <si>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</si>
  <si>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</si>
  <si>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</si>
  <si>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</si>
  <si>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</si>
  <si>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</si>
  <si>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</si>
  <si>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</si>
  <si>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</si>
  <si>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</si>
  <si>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</si>
  <si>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</si>
  <si>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</si>
  <si>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</si>
  <si>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</si>
  <si>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</si>
  <si>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</si>
  <si>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</si>
  <si>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</si>
  <si>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</si>
  <si>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</si>
  <si>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</si>
  <si>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</si>
  <si>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</si>
  <si>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</si>
  <si>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</si>
  <si>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</si>
  <si>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</si>
  <si>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</si>
  <si>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</si>
  <si>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</si>
  <si>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</si>
  <si>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</si>
  <si>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</si>
  <si>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</si>
  <si>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</si>
  <si>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</si>
  <si>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</si>
  <si>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</si>
  <si>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</si>
  <si>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</si>
  <si>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</si>
  <si>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</si>
  <si>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</si>
  <si>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</si>
  <si>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</si>
  <si>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</si>
  <si>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</si>
  <si>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</si>
  <si>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</si>
  <si>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</si>
  <si>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</si>
  <si>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</si>
  <si>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</si>
  <si>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</si>
  <si>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</si>
  <si>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</si>
  <si>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</si>
  <si>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</si>
  <si>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</si>
  <si>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</si>
  <si>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</si>
  <si>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</si>
  <si>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</si>
  <si>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</si>
  <si>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</si>
  <si>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</si>
  <si>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</si>
  <si>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</si>
  <si>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</si>
  <si>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</si>
  <si>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</si>
  <si>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</si>
  <si>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</si>
  <si>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</si>
  <si>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</si>
  <si>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</si>
  <si>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</si>
  <si>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</si>
  <si>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</si>
  <si>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</si>
  <si>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</si>
  <si>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</si>
  <si>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</si>
  <si>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</si>
  <si>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</si>
  <si>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</si>
  <si>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</si>
  <si>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</si>
  <si>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</si>
  <si>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</si>
  <si>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</si>
  <si>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</si>
  <si>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</si>
  <si>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</si>
  <si>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</si>
  <si>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</si>
  <si>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</si>
  <si>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</si>
  <si>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</si>
  <si>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</si>
  <si>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</si>
  <si>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</si>
  <si>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</si>
  <si>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</si>
  <si>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</si>
  <si>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</si>
  <si>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</si>
  <si>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</si>
  <si>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</si>
  <si>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</si>
  <si>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</si>
  <si>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</si>
  <si>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</si>
  <si>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</si>
  <si>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</si>
  <si>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</si>
  <si>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</si>
  <si>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</si>
  <si>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</si>
  <si>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</si>
  <si>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</si>
  <si>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</si>
  <si>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</si>
  <si>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</si>
  <si>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</si>
  <si>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</si>
  <si>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</si>
  <si>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</si>
  <si>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</si>
  <si>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</si>
  <si>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</si>
  <si>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</si>
  <si>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</si>
  <si>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</si>
  <si>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</si>
  <si>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</si>
  <si>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</si>
  <si>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</si>
  <si>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</si>
  <si>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</si>
  <si>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</si>
  <si>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</si>
  <si>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</si>
  <si>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</si>
  <si>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</si>
  <si>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</si>
  <si>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</si>
  <si>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</si>
  <si>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</si>
  <si>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</si>
  <si>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</si>
  <si>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</si>
  <si>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</si>
  <si>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</si>
  <si>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</si>
  <si>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</si>
  <si>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</si>
  <si>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</si>
  <si>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</si>
  <si>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</si>
  <si>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</si>
  <si>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</si>
  <si>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</si>
  <si>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</si>
  <si>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</si>
  <si>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</si>
  <si>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</si>
  <si>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</si>
  <si>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</si>
  <si>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</si>
  <si>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</si>
  <si>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</si>
  <si>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</si>
  <si>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</si>
  <si>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</si>
  <si>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</si>
  <si>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</si>
  <si>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</si>
  <si>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</si>
  <si>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</si>
  <si>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</si>
  <si>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</si>
  <si>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</si>
  <si>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</si>
  <si>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</si>
  <si>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</si>
  <si>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</si>
  <si>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</si>
  <si>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</si>
  <si>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</si>
  <si>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</si>
  <si>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</si>
  <si>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</si>
  <si>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</si>
  <si>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</si>
  <si>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</si>
  <si>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</si>
  <si>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</si>
  <si>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</si>
  <si>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</si>
  <si>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</si>
  <si>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</si>
  <si>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</si>
  <si>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</si>
  <si>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</si>
  <si>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</si>
  <si>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</si>
  <si>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</si>
  <si>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</si>
  <si>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</si>
  <si>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</si>
  <si>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</si>
  <si>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</si>
  <si>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</si>
  <si>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</si>
  <si>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</si>
  <si>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</si>
  <si>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</si>
  <si>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</si>
  <si>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</si>
  <si>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</si>
  <si>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</si>
  <si>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</si>
  <si>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</si>
  <si>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</si>
  <si>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</si>
  <si>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</si>
  <si>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</si>
  <si>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</si>
  <si>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</si>
  <si>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</si>
  <si>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</si>
  <si>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</si>
  <si>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</si>
  <si>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</si>
  <si>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</si>
  <si>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</si>
  <si>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</si>
  <si>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</si>
  <si>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</si>
  <si>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</si>
  <si>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</si>
  <si>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</si>
  <si>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</si>
  <si>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</si>
  <si>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</si>
  <si>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</si>
  <si>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</si>
  <si>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</si>
  <si>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</si>
  <si>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</si>
  <si>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</si>
  <si>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</si>
  <si>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</si>
  <si>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</si>
  <si>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</si>
  <si>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</si>
  <si>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</si>
  <si>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</si>
  <si>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</si>
  <si>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</si>
  <si>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</si>
  <si>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</si>
  <si>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</si>
  <si>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</si>
  <si>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</si>
  <si>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</si>
  <si>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</si>
  <si>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</si>
  <si>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</si>
  <si>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</si>
  <si>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</si>
  <si>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</si>
  <si>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</si>
  <si>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</si>
  <si>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</si>
  <si>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</si>
  <si>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</si>
  <si>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</si>
  <si>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</si>
  <si>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</si>
  <si>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</si>
  <si>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</si>
  <si>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</si>
  <si>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</si>
  <si>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</si>
  <si>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</si>
  <si>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</si>
  <si>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</si>
  <si>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</si>
  <si>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</si>
  <si>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</si>
  <si>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</si>
  <si>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</si>
  <si>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</si>
  <si>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</si>
  <si>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</si>
  <si>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</si>
  <si>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</si>
  <si>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</si>
  <si>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</si>
  <si>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</si>
  <si>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</si>
  <si>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</si>
  <si>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</si>
  <si>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</si>
  <si>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</si>
  <si>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</si>
  <si>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</si>
  <si>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</si>
  <si>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</si>
  <si>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</si>
  <si>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</si>
  <si>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</si>
  <si>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</si>
  <si>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</si>
  <si>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</si>
  <si>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</si>
  <si>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</si>
  <si>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</si>
  <si>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</si>
  <si>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</si>
  <si>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</si>
  <si>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</si>
  <si>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</si>
  <si>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</si>
  <si>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</si>
  <si>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</si>
  <si>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</si>
  <si>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</si>
  <si>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</si>
  <si>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</si>
  <si>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</si>
  <si>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</si>
  <si>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</si>
  <si>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</si>
  <si>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</si>
  <si>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</si>
  <si>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</si>
  <si>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</si>
  <si>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</si>
  <si>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</si>
  <si>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</si>
  <si>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</si>
  <si>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</si>
  <si>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</si>
  <si>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</si>
  <si>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</si>
  <si>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</si>
  <si>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</si>
  <si>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</si>
  <si>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</si>
  <si>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</si>
  <si>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</si>
  <si>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</si>
  <si>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</si>
  <si>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</si>
  <si>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</si>
  <si>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</si>
  <si>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</si>
  <si>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</si>
  <si>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</si>
  <si>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</si>
  <si>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</si>
  <si>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</si>
  <si>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</si>
  <si>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</si>
  <si>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</si>
  <si>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</si>
  <si>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</si>
  <si>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</si>
  <si>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</si>
  <si>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</si>
  <si>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</si>
  <si>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</si>
  <si>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</si>
  <si>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</si>
  <si>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</si>
  <si>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</si>
  <si>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</si>
  <si>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</si>
  <si>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</si>
  <si>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</si>
  <si>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</si>
  <si>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</si>
  <si>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</si>
  <si>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</si>
  <si>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</si>
  <si>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</si>
  <si>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</si>
  <si>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</si>
  <si>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</si>
  <si>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</si>
  <si>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</si>
  <si>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</si>
  <si>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</si>
  <si>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</si>
  <si>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</si>
  <si>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</si>
  <si>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</si>
  <si>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</si>
  <si>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</si>
  <si>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</si>
  <si>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</si>
  <si>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</si>
  <si>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</si>
  <si>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</si>
  <si>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</si>
  <si>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</si>
  <si>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</si>
  <si>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</si>
  <si>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</si>
  <si>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</si>
  <si>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</si>
  <si>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</si>
  <si>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</si>
  <si>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</si>
  <si>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</si>
  <si>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</si>
  <si>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</si>
  <si>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</si>
  <si>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</si>
  <si>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</si>
  <si>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</si>
  <si>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</si>
  <si>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</si>
  <si>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</si>
  <si>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</si>
  <si>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</si>
  <si>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</si>
  <si>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</si>
  <si>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</si>
  <si>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</si>
  <si>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</si>
  <si>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</si>
  <si>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</si>
  <si>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</si>
  <si>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</si>
  <si>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</si>
  <si>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</si>
  <si>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</si>
  <si>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</si>
  <si>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</si>
  <si>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</si>
  <si>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</si>
  <si>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</si>
  <si>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</si>
  <si>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</si>
  <si>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</si>
  <si>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</si>
  <si>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</si>
  <si>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</si>
  <si>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</si>
  <si>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</si>
  <si>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</si>
  <si>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</si>
  <si>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</si>
  <si>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</si>
  <si>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</si>
  <si>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</si>
  <si>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</si>
  <si>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</si>
  <si>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</si>
  <si>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</si>
  <si>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</si>
  <si>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</si>
  <si>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</si>
  <si>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</si>
  <si>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</si>
  <si>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</si>
  <si>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</si>
  <si>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</si>
  <si>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</si>
  <si>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</si>
  <si>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</si>
  <si>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</si>
  <si>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</si>
  <si>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</si>
  <si>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</si>
  <si>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</si>
  <si>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</si>
  <si>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</si>
  <si>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</si>
  <si>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</si>
  <si>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</si>
  <si>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</si>
  <si>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</si>
  <si>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</si>
  <si>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</si>
  <si>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</si>
  <si>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</si>
  <si>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</si>
  <si>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</si>
  <si>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</si>
  <si>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</si>
  <si>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</si>
  <si>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</si>
  <si>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</si>
  <si>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</si>
  <si>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</si>
  <si>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</si>
  <si>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</si>
  <si>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</si>
  <si>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</si>
  <si>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</si>
  <si>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</si>
  <si>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</si>
  <si>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</si>
  <si>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</si>
  <si>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</si>
  <si>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</si>
  <si>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</si>
  <si>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</si>
  <si>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</si>
  <si>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</si>
  <si>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</si>
  <si>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</si>
  <si>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</si>
  <si>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</si>
  <si>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</si>
  <si>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</si>
  <si>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</si>
  <si>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</si>
  <si>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</si>
  <si>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</si>
  <si>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</si>
  <si>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</si>
  <si>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</si>
  <si>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</si>
  <si>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</si>
  <si>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</si>
  <si>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</si>
  <si>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</si>
  <si>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</si>
  <si>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</si>
  <si>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</si>
  <si>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</si>
  <si>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</si>
  <si>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</si>
  <si>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</si>
  <si>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</si>
  <si>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</si>
  <si>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</si>
  <si>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</si>
  <si>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</si>
  <si>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</si>
  <si>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</si>
  <si>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</si>
  <si>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</si>
  <si>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</si>
  <si>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</si>
  <si>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</si>
  <si>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</si>
  <si>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</si>
  <si>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</si>
  <si>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</si>
  <si>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</si>
  <si>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</si>
  <si>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</si>
  <si>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</si>
  <si>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</si>
  <si>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</si>
  <si>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</si>
  <si>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</si>
  <si>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</si>
  <si>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</si>
  <si>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</si>
  <si>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</si>
  <si>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</si>
  <si>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</si>
  <si>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</si>
  <si>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</si>
  <si>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</si>
  <si>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</si>
  <si>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</si>
  <si>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</si>
  <si>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</si>
  <si>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</si>
  <si>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</si>
  <si>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</si>
  <si>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</si>
  <si>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</si>
  <si>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</si>
  <si>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</si>
  <si>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</si>
  <si>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</si>
  <si>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</si>
  <si>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</si>
  <si>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</si>
  <si>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</si>
  <si>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</si>
  <si>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</si>
  <si>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</si>
  <si>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</si>
  <si>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</si>
  <si>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</si>
  <si>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</si>
  <si>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</si>
  <si>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</si>
  <si>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</si>
  <si>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</si>
  <si>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</si>
  <si>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</si>
  <si>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</si>
  <si>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</si>
  <si>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</si>
  <si>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</si>
  <si>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</si>
  <si>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</si>
  <si>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</si>
  <si>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</si>
  <si>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</si>
  <si>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</si>
  <si>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</si>
  <si>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</si>
  <si>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</si>
  <si>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</si>
  <si>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</si>
  <si>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</si>
  <si>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</si>
  <si>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</si>
  <si>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</si>
  <si>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</si>
  <si>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</si>
  <si>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</si>
  <si>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</si>
  <si>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</si>
  <si>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</si>
  <si>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</si>
  <si>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</si>
  <si>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</si>
  <si>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</si>
  <si>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</si>
  <si>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</si>
  <si>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</si>
  <si>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</si>
  <si>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</si>
  <si>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</si>
  <si>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</si>
  <si>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</si>
  <si>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</si>
  <si>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</si>
  <si>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</si>
  <si>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</si>
  <si>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</si>
  <si>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</si>
  <si>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</si>
  <si>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</si>
  <si>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</si>
  <si>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</si>
  <si>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</si>
  <si>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</si>
  <si>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</si>
  <si>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</si>
  <si>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</si>
  <si>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</si>
  <si>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</si>
  <si>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</si>
  <si>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</si>
  <si>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</si>
  <si>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</si>
  <si>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</si>
  <si>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</si>
  <si>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</si>
  <si>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</si>
  <si>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</si>
  <si>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</si>
  <si>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</si>
  <si>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</si>
  <si>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</si>
  <si>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</si>
  <si>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</si>
  <si>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</si>
  <si>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</si>
  <si>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</si>
  <si>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</si>
  <si>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</si>
  <si>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</si>
  <si>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</si>
  <si>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</si>
  <si>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</si>
  <si>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</si>
  <si>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</si>
  <si>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</si>
  <si>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</si>
  <si>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</si>
  <si>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</si>
  <si>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</si>
  <si>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</si>
  <si>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</si>
  <si>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</si>
  <si>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</si>
  <si>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</si>
  <si>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</si>
  <si>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</si>
  <si>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</si>
  <si>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</si>
  <si>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</si>
  <si>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</si>
  <si>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</si>
  <si>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</si>
  <si>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</si>
  <si>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</si>
  <si>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</si>
  <si>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</si>
  <si>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</si>
  <si>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</si>
  <si>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</si>
  <si>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</si>
  <si>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</si>
  <si>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</si>
  <si>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</si>
  <si>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</si>
  <si>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</si>
  <si>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</si>
  <si>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</si>
  <si>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</si>
  <si>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</si>
  <si>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</si>
  <si>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</si>
  <si>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</si>
  <si>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</si>
  <si>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</si>
  <si>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</si>
  <si>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</si>
  <si>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</si>
  <si>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</si>
  <si>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</si>
  <si>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</si>
  <si>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</si>
  <si>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</si>
  <si>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</si>
  <si>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</si>
  <si>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</si>
  <si>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</si>
  <si>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</si>
  <si>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</si>
  <si>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</si>
  <si>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</si>
  <si>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</si>
  <si>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</si>
  <si>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</si>
  <si>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</si>
  <si>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</si>
  <si>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</si>
  <si>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</si>
  <si>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</si>
  <si>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</si>
  <si>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</si>
  <si>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</si>
  <si>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</si>
  <si>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</si>
  <si>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</si>
  <si>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</si>
  <si>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</si>
  <si>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</si>
  <si>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</si>
  <si>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</si>
  <si>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</si>
  <si>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</si>
  <si>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</si>
  <si>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</si>
  <si>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</si>
  <si>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</si>
  <si>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</si>
  <si>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</si>
  <si>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</si>
  <si>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</si>
  <si>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</si>
  <si>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</si>
  <si>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</si>
  <si>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</si>
  <si>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</si>
  <si>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</si>
  <si>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</si>
  <si>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</si>
  <si>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</si>
  <si>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</si>
  <si>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</si>
  <si>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</si>
  <si>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</si>
  <si>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</si>
  <si>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</si>
  <si>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</si>
  <si>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</si>
  <si>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</si>
  <si>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</si>
  <si>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</si>
  <si>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</si>
  <si>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</si>
  <si>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</si>
  <si>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</si>
  <si>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</si>
  <si>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</si>
  <si>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</si>
  <si>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</si>
  <si>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</si>
  <si>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</si>
  <si>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</si>
  <si>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</si>
  <si>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</si>
  <si>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</si>
  <si>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</si>
  <si>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</si>
  <si>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</si>
  <si>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</si>
  <si>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</si>
  <si>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</si>
  <si>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</si>
  <si>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</si>
  <si>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</si>
  <si>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</si>
  <si>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</si>
  <si>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</si>
  <si>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</si>
  <si>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</si>
  <si>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</si>
  <si>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</si>
  <si>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</si>
  <si>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</si>
  <si>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</si>
  <si>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</si>
  <si>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</si>
  <si>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</si>
  <si>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</si>
  <si>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</si>
  <si>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</si>
  <si>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</si>
  <si>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</si>
  <si>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</si>
  <si>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</si>
  <si>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</si>
  <si>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</si>
  <si>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</si>
  <si>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</si>
  <si>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</si>
  <si>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</si>
  <si>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</si>
  <si>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</si>
  <si>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</si>
  <si>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</si>
  <si>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</si>
  <si>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</si>
  <si>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</si>
  <si>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</si>
  <si>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</si>
  <si>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</si>
  <si>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</si>
  <si>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</si>
  <si>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</si>
  <si>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</si>
  <si>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</si>
  <si>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</si>
  <si>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</si>
  <si>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</si>
  <si>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</si>
  <si>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</si>
  <si>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</si>
  <si>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</si>
  <si>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</si>
  <si>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</si>
  <si>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</si>
  <si>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</si>
  <si>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</si>
  <si>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</si>
  <si>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</si>
  <si>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</si>
  <si>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</si>
  <si>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</si>
  <si>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</si>
  <si>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</si>
  <si>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</si>
  <si>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</si>
  <si>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</si>
  <si>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</si>
  <si>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</si>
  <si>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</si>
  <si>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</si>
  <si>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</si>
  <si>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</si>
  <si>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</si>
  <si>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</si>
  <si>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</si>
  <si>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</si>
  <si>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</si>
  <si>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</si>
  <si>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</si>
  <si>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</si>
  <si>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</si>
  <si>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</si>
  <si>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</si>
  <si>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</si>
  <si>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</si>
  <si>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</si>
  <si>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</si>
  <si>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</si>
  <si>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</si>
  <si>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</si>
  <si>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</si>
  <si>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</si>
  <si>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</si>
  <si>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</si>
  <si>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</si>
  <si>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</si>
  <si>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</si>
  <si>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</si>
  <si>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</si>
  <si>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</si>
  <si>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</si>
  <si>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</si>
  <si>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</si>
  <si>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</si>
  <si>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</si>
  <si>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</si>
  <si>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</si>
  <si>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</si>
  <si>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</si>
  <si>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</si>
  <si>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</si>
  <si>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</si>
  <si>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</si>
  <si>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</si>
  <si>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</si>
  <si>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</si>
  <si>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</si>
  <si>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</si>
  <si>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</si>
  <si>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</si>
  <si>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</si>
  <si>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</si>
  <si>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</si>
  <si>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</si>
  <si>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</si>
  <si>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</si>
  <si>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</si>
  <si>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</si>
  <si>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</si>
  <si>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</si>
  <si>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</si>
  <si>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</si>
  <si>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</si>
  <si>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</si>
  <si>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</si>
  <si>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</si>
  <si>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</si>
  <si>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</si>
  <si>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</si>
  <si>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</si>
  <si>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</si>
  <si>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</si>
  <si>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</si>
  <si>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</si>
  <si>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</si>
  <si>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</si>
  <si>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</si>
  <si>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</si>
  <si>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</si>
  <si>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</si>
  <si>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</si>
  <si>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</si>
  <si>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</si>
  <si>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</si>
  <si>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</si>
  <si>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</si>
  <si>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</si>
  <si>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</si>
  <si>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</si>
  <si>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</si>
  <si>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</si>
  <si>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</si>
  <si>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</si>
  <si>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</si>
  <si>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</si>
  <si>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</si>
  <si>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</si>
  <si>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</si>
  <si>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</si>
  <si>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</si>
  <si>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</si>
  <si>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</si>
  <si>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</si>
  <si>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</si>
  <si>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</si>
  <si>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</si>
  <si>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</si>
  <si>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</si>
  <si>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</si>
  <si>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</si>
  <si>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</si>
  <si>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</si>
  <si>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</si>
  <si>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</si>
  <si>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</si>
  <si>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</si>
  <si>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</si>
  <si>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</si>
  <si>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</si>
  <si>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</si>
  <si>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</si>
  <si>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</si>
  <si>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</si>
  <si>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</si>
  <si>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</si>
  <si>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</si>
  <si>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</si>
  <si>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</si>
  <si>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</si>
  <si>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</si>
  <si>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</si>
  <si>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</si>
  <si>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</si>
  <si>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</si>
  <si>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</si>
  <si>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</si>
  <si>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</si>
  <si>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</si>
  <si>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</si>
  <si>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</si>
  <si>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</si>
  <si>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</si>
  <si>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</si>
  <si>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</si>
  <si>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</si>
  <si>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</si>
  <si>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</si>
  <si>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</si>
  <si>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</si>
  <si>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</si>
  <si>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</si>
  <si>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</si>
  <si>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</si>
  <si>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</si>
  <si>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</si>
  <si>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</si>
  <si>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</si>
  <si>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</si>
  <si>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</si>
  <si>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</si>
  <si>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</si>
  <si>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</si>
  <si>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</si>
  <si>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</si>
  <si>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</si>
  <si>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</si>
  <si>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</si>
  <si>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</si>
  <si>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</si>
  <si>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</si>
  <si>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</si>
  <si>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</si>
  <si>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</si>
  <si>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</si>
  <si>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</si>
  <si>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</si>
  <si>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</si>
  <si>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</si>
  <si>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</si>
  <si>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</si>
  <si>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</si>
  <si>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</si>
  <si>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</si>
  <si>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</si>
  <si>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</si>
  <si>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</si>
  <si>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</si>
  <si>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</si>
  <si>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</si>
  <si>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</si>
  <si>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</si>
  <si>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</si>
  <si>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</si>
  <si>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</si>
  <si>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</si>
  <si>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</si>
  <si>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</si>
  <si>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</si>
  <si>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</si>
  <si>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</si>
  <si>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</si>
  <si>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</si>
  <si>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</si>
  <si>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</si>
  <si>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</si>
  <si>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</si>
  <si>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</si>
  <si>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</si>
  <si>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</si>
  <si>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</si>
  <si>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</si>
  <si>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</si>
  <si>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</si>
  <si>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</si>
  <si>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</si>
  <si>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</si>
  <si>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</si>
  <si>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</si>
  <si>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</si>
  <si>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</si>
  <si>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</si>
  <si>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</si>
  <si>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</si>
  <si>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</si>
  <si>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</si>
  <si>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</si>
  <si>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</si>
  <si>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</si>
  <si>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</si>
  <si>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</si>
  <si>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</si>
  <si>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</si>
  <si>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</si>
  <si>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</si>
  <si>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</si>
  <si>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</si>
  <si>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</si>
  <si>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</si>
  <si>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</si>
  <si>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</si>
  <si>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</si>
  <si>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</si>
  <si>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</si>
  <si>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</si>
  <si>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</si>
  <si>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</si>
  <si>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</si>
  <si>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</si>
  <si>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</si>
  <si>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</si>
  <si>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</si>
  <si>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</si>
  <si>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</si>
  <si>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</si>
  <si>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</si>
  <si>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</si>
  <si>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</si>
  <si>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</si>
  <si>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</si>
  <si>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</si>
  <si>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</si>
  <si>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</si>
  <si>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</si>
  <si>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</si>
  <si>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</si>
  <si>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</si>
  <si>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</si>
  <si>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</si>
  <si>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</si>
  <si>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</si>
  <si>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</si>
  <si>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</si>
  <si>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</si>
  <si>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</si>
  <si>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</si>
  <si>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</si>
  <si>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</si>
  <si>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</si>
  <si>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</si>
  <si>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</si>
  <si>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</si>
  <si>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</si>
  <si>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</si>
  <si>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</si>
  <si>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</si>
  <si>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</si>
  <si>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</si>
  <si>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</si>
  <si>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</si>
  <si>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</si>
  <si>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</si>
  <si>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</si>
  <si>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</si>
  <si>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</si>
  <si>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</si>
  <si>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</si>
  <si>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</si>
  <si>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</si>
  <si>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</si>
  <si>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</si>
  <si>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</si>
  <si>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</si>
  <si>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</si>
  <si>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</si>
  <si>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</si>
  <si>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</si>
  <si>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</si>
  <si>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</si>
  <si>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</si>
  <si>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</si>
  <si>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</si>
  <si>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</si>
  <si>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</si>
  <si>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</si>
  <si>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</si>
  <si>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</si>
  <si>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</si>
  <si>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</si>
  <si>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</si>
  <si>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</si>
  <si>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</si>
  <si>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</si>
  <si>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</si>
  <si>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</si>
  <si>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</si>
  <si>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</si>
  <si>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</si>
  <si>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</si>
  <si>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</si>
  <si>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</si>
  <si>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</si>
  <si>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</si>
  <si>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</si>
  <si>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</si>
  <si>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</si>
  <si>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</si>
  <si>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</si>
  <si>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</si>
  <si>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</si>
  <si>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</si>
  <si>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</si>
  <si>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</si>
  <si>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</si>
  <si>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</si>
  <si>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</si>
  <si>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</si>
  <si>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</si>
  <si>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</si>
  <si>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</si>
  <si>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</si>
  <si>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</si>
  <si>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</si>
  <si>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</si>
  <si>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</si>
  <si>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</si>
  <si>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</si>
  <si>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</si>
  <si>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</si>
  <si>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</si>
  <si>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</si>
  <si>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</si>
  <si>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</si>
  <si>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</si>
  <si>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</si>
  <si>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</si>
  <si>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</si>
  <si>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</si>
  <si>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</si>
  <si>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</si>
  <si>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</si>
  <si>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</si>
  <si>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</si>
  <si>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</si>
  <si>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</si>
  <si>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</si>
  <si>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</si>
  <si>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</si>
  <si>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</si>
  <si>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</si>
  <si>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</si>
  <si>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</si>
  <si>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</si>
  <si>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</si>
  <si>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</si>
  <si>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</si>
  <si>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</si>
  <si>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</si>
  <si>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</si>
  <si>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</si>
  <si>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</si>
  <si>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</si>
  <si>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</si>
  <si>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</si>
  <si>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</si>
  <si>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</si>
  <si>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</si>
  <si>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</si>
  <si>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</si>
  <si>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</si>
  <si>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</si>
  <si>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</si>
  <si>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</si>
  <si>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</si>
  <si>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</si>
  <si>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</si>
  <si>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</si>
  <si>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</si>
  <si>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</si>
  <si>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</si>
  <si>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</si>
  <si>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</si>
  <si>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</si>
  <si>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</si>
  <si>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</si>
  <si>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</si>
  <si>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</si>
  <si>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</si>
  <si>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</si>
  <si>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</si>
  <si>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</si>
  <si>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</si>
  <si>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</si>
  <si>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</si>
  <si>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</si>
  <si>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</si>
  <si>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</si>
  <si>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</si>
  <si>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</si>
  <si>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</si>
  <si>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</si>
  <si>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</si>
  <si>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</si>
  <si>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</si>
  <si>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</si>
  <si>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</si>
  <si>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</si>
  <si>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</si>
  <si>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</si>
  <si>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</si>
  <si>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</si>
  <si>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</si>
  <si>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</si>
  <si>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</si>
  <si>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</si>
  <si>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</si>
  <si>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</si>
  <si>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</si>
  <si>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</si>
  <si>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</si>
  <si>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</si>
  <si>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</si>
  <si>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</si>
  <si>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</si>
  <si>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</si>
  <si>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</si>
  <si>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</si>
  <si>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</si>
  <si>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</si>
  <si>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</si>
  <si>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</si>
  <si>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</si>
  <si>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</si>
  <si>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</si>
  <si>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</si>
  <si>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</si>
  <si>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</si>
  <si>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</si>
  <si>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</si>
  <si>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</si>
  <si>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</si>
  <si>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</si>
  <si>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</si>
  <si>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</si>
  <si>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</si>
  <si>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</si>
  <si>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</si>
  <si>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</si>
  <si>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</si>
  <si>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</si>
  <si>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</si>
  <si>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</si>
  <si>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</si>
  <si>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</si>
  <si>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</si>
  <si>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</si>
  <si>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</si>
  <si>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</si>
  <si>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</si>
  <si>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</si>
  <si>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</si>
  <si>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</si>
  <si>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</si>
  <si>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</si>
  <si>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</si>
  <si>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</si>
  <si>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</si>
  <si>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</si>
  <si>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</si>
  <si>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</si>
  <si>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</si>
  <si>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</si>
  <si>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</si>
  <si>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</si>
  <si>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</si>
  <si>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</si>
  <si>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</si>
  <si>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</si>
  <si>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</si>
  <si>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</si>
  <si>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</si>
  <si>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</si>
  <si>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</si>
  <si>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</si>
  <si>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</si>
  <si>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</si>
  <si>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</si>
  <si>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</si>
  <si>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</si>
  <si>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</si>
  <si>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</si>
  <si>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</si>
  <si>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</si>
  <si>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</si>
  <si>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</si>
  <si>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</si>
  <si>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</si>
  <si>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</si>
  <si>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</si>
  <si>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</si>
  <si>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</si>
  <si>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</si>
  <si>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</si>
  <si>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</si>
  <si>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</si>
  <si>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</si>
  <si>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</si>
  <si>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</si>
  <si>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</si>
  <si>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</si>
  <si>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</si>
  <si>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</si>
  <si>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</si>
  <si>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</si>
  <si>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</si>
  <si>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</si>
  <si>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</si>
  <si>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</si>
  <si>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</si>
  <si>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</si>
  <si>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</si>
  <si>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</si>
  <si>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</si>
  <si>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</si>
  <si>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</si>
  <si>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</si>
  <si>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</si>
  <si>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</si>
  <si>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</si>
  <si>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</si>
  <si>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</si>
  <si>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</si>
  <si>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</si>
  <si>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</si>
  <si>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</si>
  <si>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</si>
  <si>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</si>
  <si>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</si>
  <si>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</si>
  <si>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</si>
  <si>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</si>
  <si>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</si>
  <si>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</si>
  <si>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</si>
  <si>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</si>
  <si>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</si>
  <si>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</si>
  <si>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</si>
  <si>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</si>
  <si>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</si>
  <si>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</si>
  <si>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</si>
  <si>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</si>
  <si>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</si>
  <si>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</si>
  <si>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</si>
  <si>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</si>
  <si>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</si>
  <si>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</si>
  <si>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</si>
  <si>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</si>
  <si>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</si>
  <si>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</si>
  <si>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</si>
  <si>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</si>
  <si>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</si>
  <si>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</si>
  <si>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</si>
  <si>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</si>
  <si>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</si>
  <si>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</si>
  <si>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</si>
  <si>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</si>
  <si>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</si>
  <si>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</si>
  <si>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</si>
  <si>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</si>
  <si>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</si>
  <si>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</si>
  <si>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</si>
  <si>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</si>
  <si>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</si>
  <si>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</si>
  <si>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</si>
  <si>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</si>
  <si>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</si>
  <si>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</si>
  <si>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</si>
  <si>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</si>
  <si>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</si>
  <si>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</si>
  <si>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</si>
  <si>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</si>
  <si>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</si>
  <si>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</si>
  <si>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</si>
  <si>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</si>
  <si>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</si>
  <si>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</si>
  <si>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</si>
  <si>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</si>
  <si>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</si>
  <si>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</si>
  <si>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</si>
  <si>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</si>
  <si>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</si>
  <si>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</si>
  <si>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</si>
  <si>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</si>
  <si>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</si>
  <si>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</si>
  <si>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</si>
  <si>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</si>
  <si>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</si>
  <si>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</si>
  <si>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</si>
  <si>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</si>
  <si>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</si>
  <si>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</si>
  <si>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</si>
  <si>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</si>
  <si>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</si>
  <si>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</si>
  <si>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</si>
  <si>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</si>
  <si>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</si>
  <si>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</si>
  <si>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</si>
  <si>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</si>
  <si>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</si>
  <si>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</si>
  <si>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</si>
  <si>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</si>
  <si>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</si>
  <si>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</si>
  <si>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</si>
  <si>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</si>
  <si>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</si>
  <si>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</si>
  <si>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</si>
  <si>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</si>
  <si>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</si>
  <si>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</si>
  <si>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</si>
  <si>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</si>
  <si>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</si>
  <si>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</si>
  <si>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</si>
  <si>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</si>
  <si>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</si>
  <si>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</si>
  <si>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</si>
  <si>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</si>
  <si>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</si>
  <si>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</si>
  <si>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</si>
  <si>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</si>
  <si>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</si>
  <si>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</si>
  <si>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</si>
  <si>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</si>
  <si>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</si>
  <si>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</si>
  <si>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</si>
  <si>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</si>
  <si>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</si>
  <si>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</si>
  <si>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</si>
  <si>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</si>
  <si>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</si>
  <si>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</si>
  <si>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</si>
  <si>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</si>
  <si>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</si>
  <si>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</si>
  <si>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</si>
  <si>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</si>
  <si>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</si>
  <si>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</si>
  <si>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</si>
  <si>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</si>
  <si>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</si>
  <si>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</si>
  <si>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</si>
  <si>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</si>
  <si>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</si>
  <si>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</si>
  <si>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</si>
  <si>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</si>
  <si>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</si>
  <si>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</si>
  <si>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</si>
  <si>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</si>
  <si>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</si>
  <si>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</si>
  <si>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</si>
  <si>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</si>
  <si>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</si>
  <si>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</si>
  <si>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</si>
  <si>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</si>
  <si>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</si>
  <si>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</si>
  <si>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</si>
  <si>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</si>
  <si>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</si>
  <si>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</si>
  <si>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</si>
  <si>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</si>
  <si>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</si>
  <si>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</si>
  <si>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</si>
  <si>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</si>
  <si>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</si>
  <si>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</si>
  <si>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</si>
  <si>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</si>
  <si>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</si>
  <si>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</si>
  <si>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</si>
  <si>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</si>
  <si>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</si>
  <si>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</si>
  <si>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</si>
  <si>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</si>
  <si>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</si>
  <si>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</si>
  <si>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</si>
  <si>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</si>
  <si>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</si>
  <si>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</si>
  <si>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</si>
  <si>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</si>
  <si>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</si>
  <si>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</si>
  <si>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</si>
  <si>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</si>
  <si>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</si>
  <si>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</si>
  <si>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</si>
  <si>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</si>
  <si>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</si>
  <si>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</si>
  <si>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</si>
  <si>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</si>
  <si>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</si>
  <si>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</si>
  <si>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</si>
  <si>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</si>
  <si>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</si>
  <si>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</si>
  <si>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</si>
  <si>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</si>
  <si>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</si>
  <si>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</si>
  <si>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</si>
  <si>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</si>
  <si>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</si>
  <si>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</si>
  <si>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</si>
  <si>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</si>
  <si>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</si>
  <si>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</si>
  <si>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</si>
  <si>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</si>
  <si>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</si>
  <si>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</si>
  <si>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</si>
  <si>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</si>
  <si>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</si>
  <si>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</si>
  <si>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</si>
  <si>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</si>
  <si>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</si>
  <si>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</si>
  <si>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</si>
  <si>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</si>
  <si>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</si>
  <si>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</si>
  <si>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</si>
  <si>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</si>
  <si>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</si>
  <si>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</si>
  <si>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</si>
  <si>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</si>
  <si>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</si>
  <si>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</si>
  <si>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</si>
  <si>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</si>
  <si>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</si>
  <si>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</si>
  <si>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</si>
  <si>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</si>
  <si>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</si>
  <si>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</si>
  <si>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</si>
  <si>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</si>
  <si>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</si>
  <si>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</si>
  <si>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</si>
  <si>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</si>
  <si>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</si>
  <si>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</si>
  <si>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</si>
  <si>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</si>
  <si>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</si>
  <si>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</si>
  <si>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</si>
  <si>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</si>
  <si>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</si>
  <si>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</si>
  <si>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</si>
  <si>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</si>
  <si>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</si>
  <si>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</si>
  <si>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</si>
  <si>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</si>
  <si>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</si>
  <si>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</si>
  <si>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</si>
  <si>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</si>
  <si>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</si>
  <si>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</si>
  <si>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</si>
  <si>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</si>
  <si>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</si>
  <si>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</si>
  <si>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</si>
  <si>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</si>
  <si>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</si>
  <si>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</si>
  <si>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</si>
  <si>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</si>
  <si>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</si>
  <si>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</si>
  <si>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</si>
  <si>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</si>
  <si>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</si>
  <si>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</si>
  <si>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</si>
  <si>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</si>
  <si>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</si>
  <si>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</si>
  <si>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</si>
  <si>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</si>
  <si>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</si>
  <si>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</si>
  <si>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</si>
  <si>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</si>
  <si>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</si>
  <si>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</si>
  <si>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</si>
  <si>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</si>
  <si>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</si>
  <si>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</si>
  <si>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</si>
  <si>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</si>
  <si>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</si>
  <si>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</si>
  <si>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</si>
  <si>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</si>
  <si>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</si>
  <si>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</si>
  <si>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</si>
  <si>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</si>
  <si>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</si>
  <si>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</si>
  <si>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</si>
  <si>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</si>
  <si>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</si>
  <si>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</si>
  <si>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</si>
  <si>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</si>
  <si>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</si>
  <si>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</si>
  <si>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</si>
  <si>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</si>
  <si>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</si>
  <si>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</si>
  <si>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</si>
  <si>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</si>
  <si>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</si>
  <si>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</si>
  <si>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</si>
  <si>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</si>
  <si>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</si>
  <si>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</si>
  <si>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</si>
  <si>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</si>
  <si>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</si>
  <si>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</si>
  <si>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</si>
  <si>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</si>
  <si>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</si>
  <si>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</si>
  <si>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</si>
  <si>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</si>
  <si>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</si>
  <si>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</si>
  <si>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</si>
  <si>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</si>
  <si>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</si>
  <si>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</si>
  <si>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</si>
  <si>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</si>
  <si>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</si>
  <si>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</si>
  <si>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</si>
  <si>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</si>
  <si>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</si>
  <si>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</si>
  <si>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</si>
  <si>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</si>
  <si>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</si>
  <si>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</si>
  <si>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</si>
  <si>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</si>
  <si>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</si>
  <si>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</si>
  <si>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</si>
  <si>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</si>
  <si>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</si>
  <si>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</si>
  <si>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</si>
  <si>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</si>
  <si>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</si>
  <si>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</si>
  <si>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</si>
  <si>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</si>
  <si>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</si>
  <si>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</si>
  <si>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</si>
  <si>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</si>
  <si>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</si>
  <si>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</si>
  <si>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</si>
  <si>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</si>
  <si>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</si>
  <si>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</si>
  <si>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</si>
  <si>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</si>
  <si>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</si>
  <si>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</si>
  <si>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</si>
  <si>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</si>
  <si>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</si>
  <si>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</si>
  <si>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</si>
  <si>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</si>
  <si>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</si>
  <si>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</si>
  <si>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</si>
  <si>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</si>
  <si>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</si>
  <si>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</si>
  <si>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</si>
  <si>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</si>
  <si>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</si>
  <si>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</si>
  <si>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</si>
  <si>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</si>
  <si>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</si>
  <si>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</si>
  <si>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</si>
  <si>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</si>
  <si>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</si>
  <si>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</si>
  <si>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</si>
  <si>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</si>
  <si>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</si>
  <si>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</si>
  <si>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</si>
  <si>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</si>
  <si>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</si>
  <si>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</si>
  <si>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</si>
  <si>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</si>
  <si>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</si>
  <si>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</si>
  <si>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</si>
  <si>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</si>
  <si>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</si>
  <si>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</si>
  <si>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</si>
  <si>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</si>
  <si>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</si>
  <si>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</si>
  <si>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</si>
  <si>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</si>
  <si>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</si>
  <si>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</si>
  <si>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</si>
  <si>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</si>
  <si>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</si>
  <si>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</si>
  <si>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</si>
  <si>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</si>
  <si>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</si>
  <si>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</si>
  <si>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</si>
  <si>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</si>
  <si>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</si>
  <si>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</si>
  <si>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</si>
  <si>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</si>
  <si>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</si>
  <si>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</si>
  <si>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</si>
  <si>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</si>
  <si>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</si>
  <si>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</si>
  <si>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</si>
  <si>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</si>
  <si>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</si>
  <si>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</si>
  <si>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</si>
  <si>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</si>
  <si>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</si>
  <si>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</si>
  <si>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</si>
  <si>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</si>
  <si>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</si>
  <si>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</si>
  <si>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</si>
  <si>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</si>
  <si>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</si>
  <si>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</si>
  <si>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</si>
  <si>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</si>
  <si>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</si>
  <si>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</si>
  <si>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</si>
  <si>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</si>
  <si>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</si>
  <si>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</si>
  <si>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</si>
  <si>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</si>
  <si>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</si>
  <si>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</si>
  <si>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</si>
  <si>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</si>
  <si>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</si>
  <si>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</si>
  <si>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</si>
  <si>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</si>
  <si>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</si>
  <si>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</si>
  <si>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</si>
  <si>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</si>
  <si>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</si>
  <si>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</si>
  <si>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</si>
  <si>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</si>
  <si>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</si>
  <si>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</si>
  <si>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</si>
  <si>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</si>
  <si>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</si>
  <si>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</si>
  <si>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</si>
  <si>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</si>
  <si>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</si>
  <si>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</si>
  <si>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</si>
  <si>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</si>
  <si>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</si>
  <si>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</si>
  <si>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</si>
  <si>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</si>
  <si>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</si>
  <si>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</si>
  <si>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</si>
  <si>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</si>
  <si>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</si>
  <si>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</si>
  <si>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</si>
  <si>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</si>
  <si>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</si>
  <si>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</si>
  <si>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</si>
  <si>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</si>
  <si>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</si>
  <si>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</si>
  <si>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</si>
  <si>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</si>
  <si>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</si>
  <si>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</si>
  <si>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</si>
  <si>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</si>
  <si>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</si>
  <si>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</si>
  <si>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</si>
  <si>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</si>
  <si>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</si>
  <si>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</si>
  <si>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</si>
  <si>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</si>
  <si>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</si>
  <si>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</si>
  <si>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</si>
  <si>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</si>
  <si>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</si>
  <si>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</si>
  <si>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</si>
  <si>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</si>
  <si>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</si>
  <si>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</si>
  <si>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</si>
  <si>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</si>
  <si>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</si>
  <si>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</si>
  <si>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</si>
  <si>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</si>
  <si>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</si>
  <si>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</si>
  <si>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</si>
  <si>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</si>
  <si>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</si>
  <si>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</si>
  <si>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</si>
  <si>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</si>
  <si>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</si>
  <si>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</si>
  <si>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</si>
  <si>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</si>
  <si>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</si>
  <si>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</si>
  <si>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</si>
  <si>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</si>
  <si>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</si>
  <si>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</si>
  <si>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</si>
  <si>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</si>
  <si>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</si>
  <si>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</si>
  <si>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</si>
  <si>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</si>
  <si>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</si>
  <si>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</si>
  <si>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</si>
  <si>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</si>
  <si>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</si>
  <si>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</si>
  <si>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</si>
  <si>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</si>
  <si>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</si>
  <si>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</si>
  <si>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</si>
  <si>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</si>
  <si>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</si>
  <si>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</si>
  <si>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</si>
  <si>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</si>
  <si>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</si>
  <si>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</si>
  <si>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</si>
  <si>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</si>
  <si>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</si>
  <si>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</si>
  <si>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</si>
  <si>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</si>
  <si>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</si>
  <si>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</si>
  <si>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</si>
  <si>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</si>
  <si>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</si>
  <si>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</si>
  <si>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</si>
  <si>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</si>
  <si>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</si>
  <si>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</si>
  <si>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</si>
  <si>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</si>
  <si>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</si>
  <si>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</si>
  <si>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</si>
  <si>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</si>
  <si>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</si>
  <si>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</si>
  <si>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</si>
  <si>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</si>
  <si>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</si>
  <si>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</si>
  <si>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</si>
  <si>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</si>
  <si>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</si>
  <si>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</si>
  <si>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</si>
  <si>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</si>
  <si>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</si>
  <si>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</si>
  <si>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</si>
  <si>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</si>
  <si>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</si>
  <si>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</si>
  <si>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</si>
  <si>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</si>
  <si>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</si>
  <si>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</si>
  <si>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</si>
  <si>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</si>
  <si>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</si>
  <si>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</si>
  <si>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</si>
  <si>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</si>
  <si>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</si>
  <si>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</si>
  <si>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</si>
  <si>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</si>
  <si>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</si>
  <si>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</si>
  <si>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</si>
  <si>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</si>
  <si>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</si>
  <si>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</si>
  <si>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</si>
  <si>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</si>
  <si>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</si>
  <si>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</si>
  <si>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</si>
  <si>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</si>
  <si>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</si>
  <si>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</si>
  <si>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</si>
  <si>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</si>
  <si>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</si>
  <si>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</si>
  <si>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</si>
  <si>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</si>
  <si>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</si>
  <si>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</si>
  <si>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</si>
  <si>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</si>
  <si>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</si>
  <si>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</si>
  <si>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</si>
  <si>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</si>
  <si>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</si>
  <si>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</si>
  <si>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</si>
  <si>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</si>
  <si>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</si>
  <si>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</si>
  <si>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</si>
  <si>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</si>
  <si>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</si>
  <si>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</si>
  <si>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</si>
  <si>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</si>
  <si>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</si>
  <si>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</si>
  <si>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</si>
  <si>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</si>
  <si>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</si>
  <si>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</si>
  <si>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</si>
  <si>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</si>
  <si>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</si>
  <si>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</si>
  <si>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</si>
  <si>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</si>
  <si>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</si>
  <si>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</si>
  <si>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</si>
  <si>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</si>
  <si>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</si>
  <si>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</si>
  <si>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</si>
  <si>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</si>
  <si>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</si>
  <si>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</si>
  <si>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</si>
  <si>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</si>
  <si>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</si>
  <si>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</si>
  <si>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</si>
  <si>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</si>
  <si>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</si>
  <si>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</si>
  <si>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</si>
  <si>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</si>
  <si>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</si>
  <si>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</si>
  <si>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</si>
  <si>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</si>
  <si>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</si>
  <si>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</si>
  <si>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</si>
  <si>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</si>
  <si>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</si>
  <si>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</si>
  <si>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</si>
  <si>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</si>
  <si>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</si>
  <si>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</si>
  <si>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</si>
  <si>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</si>
  <si>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</si>
  <si>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</si>
  <si>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</si>
  <si>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</si>
  <si>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</si>
  <si>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</si>
  <si>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</si>
  <si>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</si>
  <si>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</si>
  <si>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</si>
  <si>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</si>
  <si>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</si>
  <si>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</si>
  <si>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</si>
  <si>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</si>
  <si>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</si>
  <si>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</si>
  <si>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</si>
  <si>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</si>
  <si>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</si>
  <si>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</si>
  <si>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</si>
  <si>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</si>
  <si>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</si>
  <si>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</si>
  <si>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</si>
  <si>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</si>
  <si>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</si>
  <si>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</si>
  <si>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</si>
  <si>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</si>
  <si>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</si>
  <si>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</si>
  <si>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</si>
  <si>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</si>
  <si>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</si>
  <si>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</si>
  <si>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</si>
  <si>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</si>
  <si>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</si>
  <si>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</si>
  <si>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</si>
  <si>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</si>
  <si>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</si>
  <si>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</si>
  <si>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</si>
  <si>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</si>
  <si>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</si>
  <si>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</si>
  <si>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</si>
  <si>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</si>
  <si>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</si>
  <si>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</si>
  <si>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</si>
  <si>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</si>
  <si>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</si>
  <si>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</si>
  <si>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</si>
  <si>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</si>
  <si>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</si>
  <si>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</si>
  <si>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</si>
  <si>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</si>
  <si>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</si>
  <si>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</si>
  <si>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</si>
  <si>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</si>
  <si>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</si>
  <si>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</si>
  <si>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</si>
  <si>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</si>
  <si>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</si>
  <si>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</si>
  <si>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</si>
  <si>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</si>
  <si>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</si>
  <si>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</si>
  <si>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</si>
  <si>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</si>
  <si>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</si>
  <si>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</si>
  <si>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</si>
  <si>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</si>
  <si>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</si>
  <si>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</si>
  <si>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</si>
  <si>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</si>
  <si>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</si>
  <si>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</si>
  <si>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</si>
  <si>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</si>
  <si>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</si>
  <si>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</si>
  <si>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</si>
  <si>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</si>
  <si>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</si>
  <si>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</si>
  <si>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</si>
  <si>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</si>
  <si>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</si>
  <si>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</si>
  <si>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</si>
  <si>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</si>
  <si>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</si>
  <si>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</si>
  <si>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</si>
  <si>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</si>
  <si>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</si>
  <si>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</si>
  <si>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</si>
  <si>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</si>
  <si>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</si>
  <si>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</si>
  <si>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</si>
  <si>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</si>
  <si>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</si>
  <si>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</si>
  <si>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</si>
  <si>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</si>
  <si>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</si>
  <si>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</si>
  <si>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</si>
  <si>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</si>
  <si>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</si>
  <si>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</si>
  <si>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</si>
  <si>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</si>
  <si>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</si>
  <si>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</si>
  <si>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</si>
  <si>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</si>
  <si>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</si>
  <si>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</si>
  <si>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</si>
  <si>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</si>
  <si>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</si>
  <si>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</si>
  <si>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</si>
  <si>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</si>
  <si>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</si>
  <si>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</si>
  <si>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</si>
  <si>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</si>
  <si>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</si>
  <si>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</si>
  <si>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</si>
  <si>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</si>
  <si>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</si>
  <si>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</si>
  <si>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</si>
  <si>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</si>
  <si>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</si>
  <si>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</si>
  <si>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</si>
  <si>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</si>
  <si>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</si>
  <si>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</si>
  <si>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</si>
  <si>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</si>
  <si>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</si>
  <si>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</si>
  <si>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</si>
  <si>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</si>
  <si>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</si>
  <si>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</si>
  <si>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</si>
  <si>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</si>
  <si>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</si>
  <si>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</si>
  <si>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</si>
  <si>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</si>
  <si>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</si>
  <si>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</si>
  <si>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</si>
  <si>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</si>
  <si>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</si>
  <si>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</si>
  <si>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</si>
  <si>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</si>
  <si>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</si>
  <si>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</si>
  <si>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</si>
  <si>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</si>
  <si>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</si>
  <si>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</si>
  <si>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</si>
  <si>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</si>
  <si>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</si>
  <si>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</si>
  <si>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</si>
  <si>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</si>
  <si>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</si>
  <si>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</si>
  <si>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</si>
  <si>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</si>
  <si>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</si>
  <si>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</si>
  <si>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</si>
  <si>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</si>
  <si>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</si>
  <si>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</si>
  <si>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</si>
  <si>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</si>
  <si>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</si>
  <si>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</si>
  <si>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</si>
  <si>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</si>
  <si>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</si>
  <si>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</si>
  <si>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</si>
  <si>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</si>
  <si>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</si>
  <si>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</si>
  <si>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</si>
  <si>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</si>
  <si>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</si>
  <si>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</si>
  <si>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</si>
  <si>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</si>
  <si>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</si>
  <si>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</si>
  <si>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</si>
  <si>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</si>
  <si>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</si>
  <si>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</si>
  <si>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</si>
  <si>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</si>
  <si>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</si>
  <si>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</si>
  <si>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</si>
  <si>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</si>
  <si>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</si>
  <si>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</si>
  <si>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</si>
  <si>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</si>
  <si>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</si>
  <si>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</si>
  <si>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</si>
  <si>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</si>
  <si>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</si>
  <si>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</si>
  <si>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</si>
  <si>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</si>
  <si>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</si>
  <si>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</si>
  <si>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</si>
  <si>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</si>
  <si>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</si>
  <si>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</si>
  <si>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</si>
  <si>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</si>
  <si>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</si>
  <si>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</si>
  <si>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</si>
  <si>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</si>
  <si>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</si>
  <si>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</si>
  <si>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</si>
  <si>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</si>
  <si>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</si>
  <si>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</si>
  <si>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</si>
  <si>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</si>
  <si>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</si>
  <si>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</si>
  <si>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</si>
  <si>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</si>
  <si>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</si>
  <si>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</si>
  <si>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</si>
  <si>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</si>
  <si>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</si>
  <si>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</si>
  <si>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</si>
  <si>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</si>
  <si>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</si>
  <si>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</si>
  <si>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</si>
  <si>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</si>
  <si>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</si>
  <si>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</si>
  <si>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</si>
  <si>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</si>
  <si>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</si>
  <si>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</si>
  <si>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</si>
  <si>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</si>
  <si>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</si>
  <si>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</si>
  <si>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</si>
  <si>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</si>
  <si>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</si>
  <si>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</si>
  <si>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</si>
  <si>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</si>
  <si>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</si>
  <si>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</si>
  <si>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</si>
  <si>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</si>
  <si>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</si>
  <si>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</si>
  <si>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</si>
  <si>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</si>
  <si>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</si>
  <si>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</si>
  <si>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</si>
  <si>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</si>
  <si>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</si>
  <si>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</si>
  <si>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</si>
  <si>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</si>
  <si>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</si>
  <si>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</si>
  <si>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</si>
  <si>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</si>
  <si>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</si>
  <si>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</si>
  <si>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</si>
  <si>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</si>
  <si>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</si>
  <si>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</si>
  <si>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</si>
  <si>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</si>
  <si>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</si>
  <si>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</si>
  <si>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</si>
  <si>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</si>
  <si>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</si>
  <si>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</si>
  <si>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</si>
  <si>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</si>
  <si>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</si>
  <si>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</si>
  <si>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</si>
  <si>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</si>
  <si>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</si>
  <si>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</si>
  <si>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</si>
  <si>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</si>
  <si>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</si>
  <si>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</si>
  <si>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</si>
  <si>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</si>
  <si>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</si>
  <si>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</si>
  <si>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</si>
  <si>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</si>
  <si>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</si>
  <si>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</si>
  <si>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</si>
  <si>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</si>
  <si>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</si>
  <si>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</si>
  <si>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</si>
  <si>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</si>
  <si>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</si>
  <si>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</si>
  <si>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</si>
  <si>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</si>
  <si>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</si>
  <si>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</si>
  <si>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</si>
  <si>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</si>
  <si>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</si>
  <si>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</si>
  <si>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</si>
  <si>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</si>
  <si>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</si>
  <si>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</si>
  <si>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</si>
  <si>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</si>
  <si>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</si>
  <si>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</si>
  <si>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</si>
  <si>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</si>
  <si>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</si>
  <si>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</si>
  <si>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</si>
  <si>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</si>
  <si>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</si>
  <si>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</si>
  <si>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</si>
  <si>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</si>
  <si>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</si>
  <si>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</si>
  <si>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</si>
  <si>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</si>
  <si>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</si>
  <si>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</si>
  <si>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</si>
  <si>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</si>
  <si>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</si>
  <si>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</si>
  <si>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</si>
  <si>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</si>
  <si>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</si>
  <si>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</si>
  <si>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</si>
  <si>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</si>
  <si>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</si>
  <si>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</si>
  <si>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</si>
  <si>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</si>
  <si>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</si>
  <si>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</si>
  <si>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</si>
  <si>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</si>
  <si>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</si>
  <si>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</si>
  <si>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</si>
  <si>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</si>
  <si>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</si>
  <si>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</si>
  <si>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</si>
  <si>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</si>
  <si>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</si>
  <si>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</si>
  <si>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</si>
  <si>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</si>
  <si>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</si>
  <si>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</si>
  <si>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</si>
  <si>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</si>
  <si>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</si>
  <si>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</si>
  <si>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</si>
  <si>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</si>
  <si>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</si>
  <si>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</si>
  <si>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</si>
  <si>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</si>
  <si>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</si>
  <si>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</si>
  <si>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</si>
  <si>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</si>
  <si>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</si>
  <si>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</si>
  <si>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</si>
  <si>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</si>
  <si>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</si>
  <si>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</si>
  <si>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</si>
  <si>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</si>
  <si>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</si>
  <si>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</si>
  <si>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</si>
  <si>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</si>
  <si>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</si>
  <si>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</si>
  <si>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</si>
  <si>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</si>
  <si>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</si>
  <si>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</si>
  <si>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</si>
  <si>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</si>
  <si>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</si>
  <si>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</si>
  <si>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</si>
  <si>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</si>
  <si>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</si>
  <si>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</si>
  <si>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</si>
  <si>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</si>
  <si>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</si>
  <si>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</si>
  <si>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</si>
  <si>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</si>
  <si>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</si>
  <si>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</si>
  <si>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</si>
  <si>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</si>
  <si>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</si>
  <si>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</si>
  <si>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</si>
  <si>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</si>
  <si>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</si>
  <si>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</si>
  <si>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</si>
  <si>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</si>
  <si>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</si>
  <si>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</si>
  <si>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</si>
  <si>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</si>
  <si>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</si>
  <si>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</si>
  <si>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</si>
  <si>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</si>
  <si>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</si>
  <si>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</si>
  <si>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</si>
  <si>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</si>
  <si>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</si>
  <si>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</si>
  <si>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</si>
  <si>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</si>
  <si>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</si>
  <si>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</si>
  <si>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</si>
  <si>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</si>
  <si>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</si>
  <si>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</si>
  <si>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</si>
  <si>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</si>
  <si>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</si>
  <si>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</si>
  <si>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</si>
  <si>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</si>
  <si>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</si>
  <si>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</si>
  <si>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</si>
  <si>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</si>
  <si>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</si>
  <si>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</si>
  <si>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</si>
  <si>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</si>
  <si>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</si>
  <si>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</si>
  <si>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</si>
  <si>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</si>
  <si>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</si>
  <si>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</si>
  <si>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</si>
  <si>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</si>
  <si>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</si>
  <si>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</si>
  <si>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</si>
  <si>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</si>
  <si>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</si>
  <si>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</si>
  <si>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</si>
  <si>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</si>
  <si>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</si>
  <si>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</si>
  <si>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</si>
  <si>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</si>
  <si>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</si>
  <si>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</si>
  <si>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</si>
  <si>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</si>
  <si>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</si>
  <si>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</si>
  <si>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</si>
  <si>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</si>
  <si>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</si>
  <si>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</si>
  <si>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</si>
  <si>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</si>
  <si>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</si>
  <si>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</si>
  <si>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</si>
  <si>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</si>
  <si>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</si>
  <si>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</si>
  <si>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</si>
  <si>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</si>
  <si>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</si>
  <si>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</si>
  <si>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</si>
  <si>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</si>
  <si>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</si>
  <si>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</si>
  <si>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</si>
  <si>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</si>
  <si>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</si>
  <si>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</si>
  <si>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</si>
  <si>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</si>
  <si>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</si>
  <si>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</si>
  <si>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</si>
  <si>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</si>
  <si>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</si>
  <si>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</si>
  <si>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</si>
  <si>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</si>
  <si>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</si>
  <si>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</si>
  <si>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</si>
  <si>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</si>
  <si>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</si>
  <si>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</si>
  <si>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</si>
  <si>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</si>
  <si>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</si>
  <si>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</si>
  <si>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</si>
  <si>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</si>
  <si>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</si>
  <si>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</si>
  <si>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</si>
  <si>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</si>
  <si>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</si>
  <si>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</si>
  <si>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</si>
  <si>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</si>
  <si>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</si>
  <si>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</si>
  <si>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</si>
  <si>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</si>
  <si>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</si>
  <si>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</si>
  <si>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</si>
  <si>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</si>
  <si>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</si>
  <si>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</si>
  <si>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</si>
  <si>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</si>
  <si>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</si>
  <si>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</si>
  <si>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</si>
  <si>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</si>
  <si>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</si>
  <si>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</si>
  <si>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</si>
  <si>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</si>
  <si>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</si>
  <si>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</si>
  <si>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</si>
  <si>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</si>
  <si>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</si>
  <si>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</si>
  <si>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</si>
  <si>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</si>
  <si>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</si>
  <si>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</si>
  <si>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</si>
  <si>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</si>
  <si>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</si>
  <si>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</si>
  <si>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</si>
  <si>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</si>
  <si>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</si>
  <si>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</si>
  <si>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</si>
  <si>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</si>
  <si>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</si>
  <si>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</si>
  <si>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</si>
  <si>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</si>
  <si>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</si>
  <si>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</si>
  <si>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</si>
  <si>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</si>
  <si>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</si>
  <si>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</si>
  <si>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</si>
  <si>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</si>
  <si>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</si>
  <si>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</si>
  <si>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</si>
  <si>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</si>
  <si>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</si>
  <si>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</si>
  <si>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</si>
  <si>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</si>
  <si>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</si>
  <si>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</si>
  <si>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</si>
  <si>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</si>
  <si>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</si>
  <si>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</si>
  <si>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</si>
  <si>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</si>
  <si>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</si>
  <si>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</si>
  <si>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</si>
  <si>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</si>
  <si>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</si>
  <si>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</si>
  <si>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</si>
  <si>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</si>
  <si>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</si>
  <si>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</si>
  <si>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</si>
  <si>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</si>
  <si>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</si>
  <si>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</si>
  <si>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</si>
  <si>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</si>
  <si>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</si>
  <si>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</si>
  <si>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</si>
  <si>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</si>
  <si>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</si>
  <si>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</si>
  <si>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</si>
  <si>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</si>
  <si>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</si>
  <si>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</si>
  <si>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</si>
  <si>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</si>
  <si>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</si>
  <si>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</si>
  <si>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</si>
  <si>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</si>
  <si>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</si>
  <si>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</si>
  <si>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</si>
  <si>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</si>
  <si>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</si>
  <si>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</si>
  <si>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</si>
  <si>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</si>
  <si>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</si>
  <si>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</si>
  <si>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</si>
  <si>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</si>
  <si>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</si>
  <si>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</si>
  <si>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</si>
  <si>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</si>
  <si>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</si>
  <si>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</si>
  <si>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</si>
  <si>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</si>
  <si>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</si>
  <si>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</si>
  <si>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</si>
  <si>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</si>
  <si>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</si>
  <si>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</si>
  <si>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</si>
  <si>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</si>
  <si>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</si>
  <si>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</si>
  <si>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</si>
  <si>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</si>
  <si>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</si>
  <si>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</si>
  <si>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</si>
  <si>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</si>
  <si>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</si>
  <si>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</si>
  <si>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</si>
  <si>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</si>
  <si>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</si>
  <si>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</si>
  <si>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</si>
  <si>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</si>
  <si>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</si>
  <si>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</si>
  <si>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</si>
  <si>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</si>
  <si>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</si>
  <si>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</si>
  <si>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</si>
  <si>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</si>
  <si>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</si>
  <si>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</si>
  <si>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</si>
  <si>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</si>
  <si>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</si>
  <si>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</si>
  <si>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</si>
  <si>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</si>
  <si>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</si>
  <si>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</si>
  <si>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</si>
  <si>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</si>
  <si>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</si>
  <si>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</si>
  <si>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</si>
  <si>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</si>
  <si>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</si>
  <si>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</si>
  <si>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</si>
  <si>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</si>
  <si>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</si>
  <si>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</si>
  <si>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</si>
  <si>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</si>
  <si>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</si>
  <si>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</si>
  <si>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</si>
  <si>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</si>
  <si>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</si>
  <si>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</si>
  <si>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</si>
  <si>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</si>
  <si>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</si>
  <si>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</si>
  <si>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</si>
  <si>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</si>
  <si>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</si>
  <si>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</si>
  <si>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</si>
  <si>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</si>
  <si>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</si>
  <si>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</si>
  <si>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</si>
  <si>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</si>
  <si>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</si>
  <si>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</si>
  <si>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</si>
  <si>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</si>
  <si>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</si>
  <si>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</si>
  <si>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</si>
  <si>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</si>
  <si>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</si>
  <si>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</si>
  <si>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</si>
  <si>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</si>
  <si>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</si>
  <si>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</si>
  <si>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</si>
  <si>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</si>
  <si>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</si>
  <si>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</si>
  <si>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</si>
  <si>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</si>
  <si>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</si>
  <si>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</si>
  <si>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</si>
  <si>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</si>
  <si>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</si>
  <si>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</si>
  <si>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</si>
  <si>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</si>
  <si>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</si>
  <si>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</si>
  <si>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</si>
  <si>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</si>
  <si>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</si>
  <si>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</si>
  <si>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</si>
  <si>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</si>
  <si>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</si>
  <si>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</si>
  <si>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</si>
  <si>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</si>
  <si>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</si>
  <si>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</si>
  <si>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</si>
  <si>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</si>
  <si>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</si>
  <si>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</si>
  <si>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</si>
  <si>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</si>
  <si>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</si>
  <si>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</si>
  <si>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</si>
  <si>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</si>
  <si>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</si>
  <si>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</si>
  <si>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</si>
  <si>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</si>
  <si>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</si>
  <si>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</si>
  <si>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</si>
  <si>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</si>
  <si>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</si>
  <si>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</si>
  <si>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</si>
  <si>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</si>
  <si>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</si>
  <si>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</si>
  <si>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</si>
  <si>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</si>
  <si>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</si>
  <si>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</si>
  <si>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</si>
  <si>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</si>
  <si>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</si>
  <si>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</si>
  <si>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</si>
  <si>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</si>
  <si>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</si>
  <si>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</si>
  <si>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</si>
  <si>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</si>
  <si>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</si>
  <si>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</si>
  <si>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</si>
  <si>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</si>
  <si>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</si>
  <si>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</si>
  <si>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</si>
  <si>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</si>
  <si>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</si>
  <si>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</si>
  <si>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</si>
  <si>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</si>
  <si>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</si>
  <si>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</si>
  <si>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</si>
  <si>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</si>
  <si>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</si>
  <si>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</si>
  <si>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</si>
  <si>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</si>
  <si>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</si>
  <si>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</si>
  <si>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</si>
  <si>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</si>
  <si>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</si>
  <si>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</si>
  <si>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</si>
  <si>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</si>
  <si>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</si>
  <si>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</si>
  <si>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</si>
  <si>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</si>
  <si>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</si>
  <si>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</si>
  <si>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</si>
  <si>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</si>
  <si>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</si>
  <si>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</si>
  <si>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</si>
  <si>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</si>
  <si>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</si>
  <si>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</si>
  <si>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</si>
  <si>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</si>
  <si>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</si>
  <si>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</si>
  <si>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</si>
  <si>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</si>
  <si>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</si>
  <si>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</si>
  <si>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</si>
  <si>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</si>
  <si>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</si>
  <si>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</si>
  <si>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</si>
  <si>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</si>
  <si>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</si>
  <si>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</si>
  <si>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</si>
  <si>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</si>
  <si>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</si>
  <si>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</si>
  <si>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</si>
  <si>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</si>
  <si>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</si>
  <si>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</si>
  <si>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</si>
  <si>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</si>
  <si>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</si>
  <si>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</si>
  <si>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</si>
  <si>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</si>
  <si>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</si>
  <si>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</si>
  <si>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</si>
  <si>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</si>
  <si>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</si>
  <si>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</si>
  <si>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</si>
  <si>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</si>
  <si>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</si>
  <si>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</si>
  <si>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</si>
  <si>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</si>
  <si>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</si>
  <si>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</si>
  <si>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</si>
  <si>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</si>
  <si>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</si>
  <si>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</si>
  <si>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</si>
  <si>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</si>
  <si>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</si>
  <si>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</si>
  <si>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</si>
  <si>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</si>
  <si>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</si>
  <si>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</si>
  <si>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</si>
  <si>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</si>
  <si>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</si>
  <si>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</si>
  <si>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</si>
  <si>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</si>
  <si>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</si>
  <si>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</si>
  <si>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</si>
  <si>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</si>
  <si>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</si>
  <si>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</si>
  <si>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</si>
  <si>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</si>
  <si>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</si>
  <si>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</si>
  <si>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</si>
  <si>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</si>
  <si>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</si>
  <si>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</si>
  <si>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</si>
  <si>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</si>
  <si>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</si>
  <si>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</si>
  <si>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</si>
  <si>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</si>
  <si>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</si>
  <si>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</si>
  <si>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</si>
  <si>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</si>
  <si>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</si>
  <si>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</si>
  <si>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</si>
  <si>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</si>
  <si>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</si>
  <si>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</si>
  <si>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</si>
  <si>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</si>
  <si>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</si>
  <si>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</si>
  <si>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</si>
  <si>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</si>
  <si>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</si>
  <si>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</si>
  <si>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</si>
  <si>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</si>
  <si>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</si>
  <si>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</si>
  <si>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</si>
  <si>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</si>
  <si>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</si>
  <si>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</si>
  <si>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</si>
  <si>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</si>
  <si>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</si>
  <si>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</si>
  <si>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</si>
  <si>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</si>
  <si>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</si>
  <si>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</si>
  <si>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</si>
  <si>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</si>
  <si>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</si>
  <si>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</si>
  <si>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</si>
  <si>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</si>
  <si>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</si>
  <si>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</si>
  <si>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</si>
  <si>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</si>
  <si>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</si>
  <si>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</si>
  <si>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</si>
  <si>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</si>
  <si>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</si>
  <si>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</si>
  <si>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</si>
  <si>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</si>
  <si>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</si>
  <si>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</si>
  <si>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</si>
  <si>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</si>
  <si>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</si>
  <si>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</si>
  <si>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</si>
  <si>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</si>
  <si>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</si>
  <si>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</si>
  <si>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</si>
  <si>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</si>
  <si>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</si>
  <si>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</si>
  <si>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</si>
  <si>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</si>
  <si>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</si>
  <si>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</si>
  <si>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</si>
  <si>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</si>
  <si>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</si>
  <si>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</si>
  <si>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</si>
  <si>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</si>
  <si>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</si>
  <si>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</si>
  <si>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</si>
  <si>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</si>
  <si>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</si>
  <si>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</si>
  <si>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</si>
  <si>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</si>
  <si>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</si>
  <si>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</si>
  <si>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</si>
  <si>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</si>
  <si>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</si>
  <si>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</si>
  <si>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</si>
  <si>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</si>
  <si>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</si>
  <si>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</si>
  <si>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</si>
  <si>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</si>
  <si>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</si>
  <si>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</si>
  <si>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</si>
  <si>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</si>
  <si>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</si>
  <si>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</si>
  <si>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</si>
  <si>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</si>
  <si>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</si>
  <si>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</si>
  <si>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</si>
  <si>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</si>
  <si>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</si>
  <si>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</si>
  <si>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</si>
  <si>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</si>
  <si>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</si>
  <si>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</si>
  <si>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</si>
  <si>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</si>
  <si>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</si>
  <si>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</si>
  <si>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</si>
  <si>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</si>
  <si>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</si>
  <si>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</si>
  <si>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</si>
  <si>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</si>
  <si>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</si>
  <si>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</si>
  <si>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</si>
  <si>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</si>
  <si>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</si>
  <si>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</si>
  <si>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</si>
  <si>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</si>
  <si>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</si>
  <si>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</si>
  <si>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</si>
  <si>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</si>
  <si>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</si>
  <si>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</si>
  <si>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</si>
  <si>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</si>
  <si>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</si>
  <si>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</si>
  <si>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</si>
  <si>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</si>
  <si>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</si>
  <si>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</si>
  <si>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</si>
  <si>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</si>
  <si>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</si>
  <si>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</si>
  <si>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</si>
  <si>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</si>
  <si>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</si>
  <si>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</si>
  <si>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</si>
  <si>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</si>
  <si>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</si>
  <si>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</si>
  <si>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</si>
  <si>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</si>
  <si>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</si>
  <si>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</si>
  <si>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</si>
  <si>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</si>
  <si>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</si>
  <si>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</si>
  <si>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</si>
  <si>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</si>
  <si>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</si>
  <si>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</si>
  <si>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</si>
  <si>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</si>
  <si>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</si>
  <si>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</si>
  <si>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</si>
  <si>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</si>
  <si>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</si>
  <si>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</si>
  <si>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</si>
  <si>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</si>
  <si>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</si>
  <si>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</si>
  <si>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</si>
  <si>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</si>
  <si>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</si>
  <si>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</si>
  <si>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</si>
  <si>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</si>
  <si>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</si>
  <si>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</si>
  <si>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</si>
  <si>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</si>
  <si>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</si>
  <si>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</si>
  <si>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</si>
  <si>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</si>
  <si>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</si>
  <si>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</si>
  <si>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</si>
  <si>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</si>
  <si>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</si>
  <si>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</si>
  <si>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</si>
  <si>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</si>
  <si>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</si>
  <si>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</si>
  <si>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</si>
  <si>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</si>
  <si>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</si>
  <si>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</si>
  <si>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</si>
  <si>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</si>
  <si>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</si>
  <si>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</si>
  <si>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</si>
  <si>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</si>
  <si>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</si>
  <si>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</si>
  <si>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</si>
  <si>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</si>
  <si>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</si>
  <si>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</si>
  <si>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</si>
  <si>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</si>
  <si>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</si>
  <si>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</si>
  <si>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</si>
  <si>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</si>
  <si>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</si>
  <si>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</si>
  <si>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</si>
  <si>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</si>
  <si>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</si>
  <si>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</si>
  <si>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</si>
  <si>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</si>
  <si>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</si>
  <si>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</si>
  <si>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</si>
  <si>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</si>
  <si>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</si>
  <si>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</si>
  <si>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</si>
  <si>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</si>
  <si>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</si>
  <si>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</si>
  <si>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</si>
  <si>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</si>
  <si>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</si>
  <si>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</si>
  <si>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</si>
  <si>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</si>
  <si>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</si>
  <si>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</si>
  <si>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</si>
  <si>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</si>
  <si>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</si>
  <si>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</si>
  <si>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</si>
  <si>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</si>
  <si>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</si>
  <si>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</si>
  <si>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</si>
  <si>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</si>
  <si>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</si>
  <si>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</si>
  <si>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</si>
  <si>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</si>
  <si>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</si>
  <si>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</si>
  <si>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</si>
  <si>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</si>
  <si>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</si>
  <si>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</si>
  <si>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</si>
  <si>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</si>
  <si>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</si>
  <si>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</si>
  <si>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</si>
  <si>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</si>
  <si>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</si>
  <si>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</si>
  <si>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</si>
  <si>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</si>
  <si>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</si>
  <si>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</si>
  <si>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</si>
  <si>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</si>
  <si>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</si>
  <si>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</si>
  <si>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</si>
  <si>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</si>
  <si>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</si>
  <si>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</si>
  <si>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</si>
  <si>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</si>
  <si>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</si>
  <si>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</si>
  <si>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</si>
  <si>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</si>
  <si>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</si>
  <si>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</si>
  <si>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</si>
  <si>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</si>
  <si>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</si>
  <si>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</si>
  <si>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</si>
  <si>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</si>
  <si>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</si>
  <si>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</si>
  <si>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</si>
  <si>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</si>
  <si>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</si>
  <si>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</si>
  <si>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</si>
  <si>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</si>
  <si>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</si>
  <si>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</si>
  <si>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</si>
  <si>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</si>
  <si>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</si>
  <si>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</si>
  <si>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</si>
  <si>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</si>
  <si>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</si>
  <si>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</si>
  <si>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</si>
  <si>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</si>
  <si>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</si>
  <si>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</si>
  <si>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</si>
  <si>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</si>
  <si>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</si>
  <si>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</si>
  <si>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</si>
  <si>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</si>
  <si>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</si>
  <si>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</si>
  <si>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</si>
  <si>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</si>
  <si>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</si>
  <si>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</si>
  <si>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</si>
  <si>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</si>
  <si>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</si>
  <si>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</si>
  <si>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</si>
  <si>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</si>
  <si>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</si>
  <si>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</si>
  <si>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</si>
  <si>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</si>
  <si>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</si>
  <si>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</si>
  <si>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</si>
  <si>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</si>
  <si>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</si>
  <si>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</si>
  <si>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</si>
  <si>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</si>
  <si>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</si>
  <si>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</si>
  <si>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</si>
  <si>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</si>
  <si>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</si>
  <si>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</si>
  <si>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</si>
  <si>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</si>
  <si>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</si>
  <si>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</si>
  <si>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</si>
  <si>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</si>
  <si>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</si>
  <si>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</si>
  <si>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</si>
  <si>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</si>
  <si>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</si>
  <si>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</si>
  <si>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</si>
  <si>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</si>
  <si>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</si>
  <si>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</si>
  <si>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</si>
  <si>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</si>
  <si>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</si>
  <si>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</si>
  <si>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</si>
  <si>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</si>
  <si>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</si>
  <si>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</si>
  <si>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</si>
  <si>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</si>
  <si>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</si>
  <si>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</si>
  <si>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</si>
  <si>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</si>
  <si>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</si>
  <si>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</si>
  <si>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</si>
  <si>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</si>
  <si>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</si>
  <si>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</si>
  <si>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</si>
  <si>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</si>
  <si>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</si>
  <si>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</si>
  <si>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</si>
  <si>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</si>
  <si>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</si>
  <si>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</si>
  <si>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</si>
  <si>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</si>
  <si>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</si>
  <si>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</si>
  <si>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</si>
  <si>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</si>
  <si>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</si>
  <si>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</si>
  <si>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</si>
  <si>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</si>
  <si>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</si>
  <si>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</si>
  <si>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</si>
  <si>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</si>
  <si>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</si>
  <si>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</si>
  <si>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</si>
  <si>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</si>
  <si>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</si>
  <si>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</si>
  <si>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</si>
  <si>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</si>
  <si>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</si>
  <si>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</si>
  <si>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</si>
  <si>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</si>
  <si>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</si>
  <si>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</si>
  <si>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</si>
  <si>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</si>
  <si>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</si>
  <si>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</si>
  <si>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</si>
  <si>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</si>
  <si>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</si>
  <si>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</si>
  <si>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</si>
  <si>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</si>
  <si>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</si>
  <si>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</si>
  <si>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</si>
  <si>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</si>
  <si>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</si>
  <si>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</si>
  <si>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</si>
  <si>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</si>
  <si>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</si>
  <si>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</si>
  <si>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</si>
  <si>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</si>
  <si>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</si>
  <si>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</si>
  <si>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</si>
  <si>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</si>
  <si>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</si>
  <si>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</si>
  <si>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</si>
  <si>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</si>
  <si>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</si>
  <si>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</si>
  <si>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</si>
  <si>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</si>
  <si>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</si>
  <si>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</si>
  <si>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</si>
  <si>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</si>
  <si>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</si>
  <si>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</si>
  <si>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</si>
  <si>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</si>
  <si>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</si>
  <si>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</si>
  <si>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</si>
  <si>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</si>
  <si>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</si>
  <si>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</si>
  <si>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</si>
  <si>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</si>
  <si>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</si>
  <si>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</si>
  <si>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</si>
  <si>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</si>
  <si>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</si>
  <si>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</si>
  <si>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</si>
  <si>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</si>
  <si>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</si>
  <si>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</si>
  <si>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</si>
  <si>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</si>
  <si>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</si>
  <si>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</si>
  <si>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</si>
  <si>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</si>
  <si>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</si>
  <si>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</si>
  <si>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</si>
  <si>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</si>
  <si>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</si>
  <si>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</si>
  <si>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</si>
  <si>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</si>
  <si>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</si>
  <si>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</si>
  <si>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</si>
  <si>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</si>
  <si>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</si>
  <si>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</si>
  <si>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</si>
  <si>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</si>
  <si>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</si>
  <si>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</si>
  <si>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</si>
  <si>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</si>
  <si>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</si>
  <si>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</si>
  <si>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</si>
  <si>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</si>
  <si>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</si>
  <si>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</si>
  <si>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</si>
  <si>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</si>
  <si>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</si>
  <si>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</si>
  <si>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</si>
  <si>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</si>
  <si>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</si>
  <si>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</si>
  <si>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</si>
  <si>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</si>
  <si>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</si>
  <si>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</si>
  <si>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</si>
  <si>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</si>
  <si>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</si>
  <si>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</si>
  <si>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</si>
  <si>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</si>
  <si>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</si>
  <si>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</si>
  <si>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</si>
  <si>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</si>
  <si>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</si>
  <si>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</si>
  <si>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</si>
  <si>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</si>
  <si>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</si>
  <si>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</si>
  <si>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</si>
  <si>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</si>
  <si>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</si>
  <si>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</si>
  <si>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</si>
  <si>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</si>
  <si>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</si>
  <si>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</si>
  <si>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</si>
  <si>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</si>
  <si>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</si>
  <si>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</si>
  <si>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</si>
  <si>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</si>
  <si>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</si>
  <si>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</si>
  <si>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</si>
  <si>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</si>
  <si>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</si>
  <si>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</si>
  <si>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</si>
  <si>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</si>
  <si>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</si>
  <si>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</si>
  <si>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</si>
  <si>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</si>
  <si>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</si>
  <si>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</si>
  <si>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</si>
  <si>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</si>
  <si>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</si>
  <si>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</si>
  <si>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</si>
  <si>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</si>
  <si>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</si>
  <si>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</si>
  <si>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</si>
  <si>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</si>
  <si>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</si>
  <si>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</si>
  <si>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</si>
  <si>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</si>
  <si>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</si>
  <si>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</si>
  <si>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</si>
  <si>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</si>
  <si>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</si>
  <si>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</si>
  <si>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</si>
  <si>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</si>
  <si>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</si>
  <si>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</si>
  <si>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</si>
  <si>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</si>
  <si>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</si>
  <si>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</si>
  <si>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</si>
  <si>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</si>
  <si>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</si>
  <si>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</si>
  <si>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</si>
  <si>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</si>
  <si>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</si>
  <si>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</si>
  <si>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</si>
  <si>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</si>
  <si>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</si>
  <si>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</si>
  <si>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</si>
  <si>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</si>
  <si>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</si>
  <si>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</si>
  <si>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</si>
  <si>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</si>
  <si>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</si>
  <si>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</si>
  <si>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</si>
  <si>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</si>
  <si>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</si>
  <si>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</si>
  <si>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</si>
  <si>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</si>
  <si>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</si>
  <si>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</si>
  <si>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</si>
  <si>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</si>
  <si>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</si>
  <si>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</si>
  <si>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</si>
  <si>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</si>
  <si>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</si>
  <si>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</si>
  <si>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</si>
  <si>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</si>
  <si>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</si>
  <si>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</si>
  <si>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</si>
  <si>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</si>
  <si>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</si>
  <si>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</si>
  <si>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</si>
  <si>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</si>
  <si>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</si>
  <si>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</si>
  <si>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</si>
  <si>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</si>
  <si>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</si>
  <si>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</si>
  <si>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</si>
  <si>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</si>
  <si>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</si>
  <si>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</si>
  <si>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</si>
  <si>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</si>
  <si>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</si>
  <si>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</si>
  <si>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</si>
  <si>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</si>
  <si>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</si>
  <si>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</si>
  <si>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</si>
  <si>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</si>
  <si>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</si>
  <si>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</si>
  <si>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</si>
  <si>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</si>
  <si>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</si>
  <si>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</si>
  <si>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</si>
  <si>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</si>
  <si>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</si>
  <si>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</si>
  <si>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</si>
  <si>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</si>
  <si>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</si>
  <si>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</si>
  <si>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</si>
  <si>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</si>
  <si>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</si>
  <si>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</si>
  <si>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</si>
  <si>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</si>
  <si>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</si>
  <si>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</si>
  <si>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</si>
  <si>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</si>
  <si>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</si>
  <si>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</si>
  <si>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</si>
  <si>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</si>
  <si>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</si>
  <si>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</si>
  <si>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</si>
  <si>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</si>
  <si>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</si>
  <si>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</si>
  <si>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</si>
  <si>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</si>
  <si>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</si>
  <si>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</si>
  <si>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</si>
  <si>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</si>
  <si>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</si>
  <si>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</si>
  <si>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</si>
  <si>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</si>
  <si>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</si>
  <si>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</si>
  <si>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</si>
  <si>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</si>
  <si>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</si>
  <si>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</si>
  <si>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</si>
  <si>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</si>
  <si>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</si>
  <si>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</si>
  <si>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</si>
  <si>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</si>
  <si>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</si>
  <si>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</si>
  <si>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</si>
  <si>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</si>
  <si>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</si>
  <si>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</si>
  <si>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</si>
  <si>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</si>
  <si>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</si>
  <si>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</si>
  <si>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</si>
  <si>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</si>
  <si>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</si>
  <si>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</si>
  <si>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</si>
  <si>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</si>
  <si>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</si>
  <si>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</si>
  <si>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</si>
  <si>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</si>
  <si>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</si>
  <si>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</si>
  <si>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</si>
  <si>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</si>
  <si>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</si>
  <si>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</si>
  <si>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</si>
  <si>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</si>
  <si>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</si>
  <si>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</si>
  <si>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</si>
  <si>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</si>
  <si>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</si>
  <si>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</si>
  <si>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</si>
  <si>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</si>
  <si>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</si>
  <si>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</si>
  <si>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</si>
  <si>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</si>
  <si>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</si>
  <si>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</si>
  <si>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</si>
  <si>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</si>
  <si>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</si>
  <si>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</si>
  <si>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</si>
  <si>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</si>
  <si>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</si>
  <si>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</si>
  <si>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</si>
  <si>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</si>
  <si>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</si>
  <si>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</si>
  <si>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</si>
  <si>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</si>
  <si>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</si>
  <si>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</si>
  <si>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</si>
  <si>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</si>
  <si>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</si>
  <si>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</si>
  <si>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</si>
  <si>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</si>
  <si>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</si>
  <si>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</si>
  <si>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</si>
  <si>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</si>
  <si>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</si>
  <si>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</si>
  <si>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</si>
  <si>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</si>
  <si>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</si>
  <si>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</si>
  <si>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</si>
  <si>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</si>
  <si>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</si>
  <si>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</si>
  <si>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</si>
  <si>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</si>
  <si>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</si>
  <si>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</si>
  <si>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</si>
  <si>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</si>
  <si>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</si>
  <si>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</si>
  <si>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</si>
  <si>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</si>
  <si>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</si>
  <si>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</si>
  <si>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</si>
  <si>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</si>
  <si>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</si>
  <si>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</si>
  <si>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</si>
  <si>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</si>
  <si>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</si>
  <si>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</si>
  <si>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</si>
  <si>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</si>
  <si>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</si>
  <si>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</si>
  <si>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</si>
  <si>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</si>
  <si>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</si>
  <si>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</si>
  <si>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</si>
  <si>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</si>
  <si>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</si>
  <si>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</si>
  <si>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</si>
  <si>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</si>
  <si>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</si>
  <si>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</si>
  <si>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</si>
  <si>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</si>
  <si>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</si>
  <si>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</si>
  <si>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</si>
  <si>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</si>
  <si>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</si>
  <si>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</si>
  <si>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</si>
  <si>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</si>
  <si>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</si>
  <si>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</si>
  <si>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</si>
  <si>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</si>
  <si>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</si>
  <si>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</si>
  <si>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</si>
  <si>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</si>
  <si>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</si>
  <si>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</si>
  <si>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</si>
  <si>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</si>
  <si>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</si>
  <si>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</si>
  <si>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</si>
  <si>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</si>
  <si>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</si>
  <si>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</si>
  <si>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</si>
  <si>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</si>
  <si>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</si>
  <si>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</si>
  <si>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</si>
  <si>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</si>
  <si>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</si>
  <si>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</si>
  <si>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</si>
  <si>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</si>
  <si>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</si>
  <si>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</si>
  <si>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</si>
  <si>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</si>
  <si>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</si>
  <si>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</si>
  <si>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</si>
  <si>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</si>
  <si>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</si>
  <si>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</si>
  <si>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</si>
  <si>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</si>
  <si>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</si>
  <si>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</si>
  <si>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</si>
  <si>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</si>
  <si>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</si>
  <si>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</si>
  <si>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</si>
  <si>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</si>
  <si>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</si>
  <si>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</si>
  <si>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</si>
  <si>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</si>
  <si>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</si>
  <si>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</si>
  <si>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</si>
  <si>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</si>
  <si>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</si>
  <si>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</si>
  <si>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</si>
  <si>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</si>
  <si>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</si>
  <si>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</si>
  <si>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</si>
  <si>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</si>
  <si>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</si>
  <si>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</si>
  <si>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</si>
  <si>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</si>
  <si>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</si>
  <si>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</si>
  <si>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</si>
  <si>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</si>
  <si>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</si>
  <si>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</si>
  <si>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</si>
  <si>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</si>
  <si>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</si>
  <si>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</si>
  <si>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</si>
  <si>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</si>
  <si>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</si>
  <si>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</si>
  <si>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</si>
  <si>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</si>
  <si>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</si>
  <si>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</si>
  <si>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</si>
  <si>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</si>
  <si>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</si>
  <si>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</si>
  <si>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</si>
  <si>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</si>
  <si>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</si>
  <si>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</si>
  <si>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</si>
  <si>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</si>
  <si>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</si>
  <si>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</si>
  <si>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</si>
  <si>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</si>
  <si>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</si>
  <si>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</si>
  <si>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</si>
  <si>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</si>
  <si>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</si>
  <si>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</si>
  <si>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</si>
  <si>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</si>
  <si>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</si>
  <si>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</si>
  <si>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</si>
  <si>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</si>
  <si>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</si>
  <si>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</si>
  <si>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</si>
  <si>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</si>
  <si>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</si>
  <si>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</si>
  <si>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</si>
  <si>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</si>
  <si>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</si>
  <si>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</si>
  <si>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</si>
  <si>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</si>
  <si>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</si>
  <si>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</si>
  <si>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</si>
  <si>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</si>
  <si>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</si>
  <si>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</si>
  <si>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</si>
  <si>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</si>
  <si>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</si>
  <si>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</si>
  <si>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</si>
  <si>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</si>
  <si>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</si>
  <si>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</si>
  <si>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</si>
  <si>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</si>
  <si>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</si>
  <si>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</si>
  <si>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</si>
  <si>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</si>
  <si>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</si>
  <si>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</si>
  <si>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</si>
  <si>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</si>
  <si>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</si>
  <si>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</si>
  <si>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</si>
  <si>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</si>
  <si>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</si>
  <si>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</si>
  <si>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</si>
  <si>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</si>
  <si>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</si>
  <si>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</si>
  <si>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</si>
  <si>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</si>
  <si>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</si>
  <si>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</si>
  <si>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</si>
  <si>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</si>
  <si>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</si>
  <si>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</si>
  <si>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</si>
  <si>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</si>
  <si>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</si>
  <si>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</si>
  <si>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</si>
  <si>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</si>
  <si>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</si>
  <si>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</si>
  <si>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</si>
  <si>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</si>
  <si>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</si>
  <si>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</si>
  <si>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</si>
  <si>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</si>
  <si>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</si>
  <si>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</si>
  <si>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</si>
  <si>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</si>
  <si>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</si>
  <si>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</si>
  <si>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</si>
  <si>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</si>
  <si>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</si>
  <si>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</si>
  <si>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</si>
  <si>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</si>
  <si>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</si>
  <si>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</si>
  <si>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</si>
  <si>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</si>
  <si>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</si>
  <si>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</si>
  <si>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</si>
  <si>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</si>
  <si>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</si>
  <si>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</si>
  <si>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</si>
  <si>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</si>
  <si>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</si>
  <si>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</si>
  <si>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</si>
  <si>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</si>
  <si>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</si>
  <si>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</si>
  <si>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</si>
  <si>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</si>
  <si>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</si>
  <si>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</si>
  <si>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</si>
  <si>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</si>
  <si>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</si>
  <si>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</si>
  <si>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</si>
  <si>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</si>
  <si>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</si>
  <si>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</si>
  <si>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</si>
  <si>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</si>
  <si>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</si>
  <si>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</si>
  <si>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</si>
  <si>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</si>
  <si>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</si>
  <si>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</si>
  <si>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</si>
  <si>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</si>
  <si>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</si>
  <si>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</si>
  <si>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</si>
  <si>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</si>
  <si>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</si>
  <si>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</si>
  <si>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</si>
  <si>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</si>
  <si>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</si>
  <si>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</si>
  <si>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</si>
  <si>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</si>
  <si>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</si>
  <si>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</si>
  <si>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</si>
  <si>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</si>
  <si>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</si>
  <si>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</si>
  <si>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</si>
  <si>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</si>
  <si>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</si>
  <si>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</si>
  <si>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</si>
  <si>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</si>
  <si>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</si>
  <si>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</si>
  <si>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</si>
  <si>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</si>
  <si>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</si>
  <si>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</si>
  <si>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</si>
  <si>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</si>
  <si>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</si>
  <si>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</si>
  <si>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</si>
  <si>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</si>
  <si>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</si>
  <si>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</si>
  <si>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</si>
  <si>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</si>
  <si>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</si>
  <si>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</si>
  <si>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</si>
  <si>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</si>
  <si>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</si>
  <si>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</si>
  <si>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</si>
  <si>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</si>
  <si>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</si>
  <si>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</si>
  <si>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</si>
  <si>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</si>
  <si>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</si>
  <si>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</si>
  <si>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</si>
  <si>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</si>
  <si>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</si>
  <si>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</si>
  <si>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</si>
  <si>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</si>
  <si>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</si>
  <si>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</si>
  <si>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</si>
  <si>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</si>
  <si>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</si>
  <si>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</si>
  <si>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</si>
  <si>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</si>
  <si>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</si>
  <si>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</si>
  <si>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</si>
  <si>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</si>
  <si>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</si>
  <si>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</si>
  <si>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</si>
  <si>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</si>
  <si>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</si>
  <si>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</si>
  <si>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</si>
  <si>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</si>
  <si>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</si>
  <si>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</si>
  <si>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</si>
  <si>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</si>
  <si>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</si>
  <si>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</si>
  <si>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</si>
  <si>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</si>
  <si>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</si>
  <si>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</si>
  <si>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</si>
  <si>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</si>
  <si>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</si>
  <si>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</si>
  <si>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</si>
  <si>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</si>
  <si>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</si>
  <si>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</si>
  <si>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</si>
  <si>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</si>
  <si>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</si>
  <si>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</si>
  <si>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</si>
  <si>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</si>
  <si>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</si>
  <si>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</si>
  <si>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</si>
  <si>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</si>
  <si>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</si>
  <si>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</si>
  <si>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</si>
  <si>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</si>
  <si>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</si>
  <si>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</si>
  <si>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</si>
  <si>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</si>
  <si>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</si>
  <si>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</si>
  <si>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</si>
  <si>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</si>
  <si>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</si>
  <si>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</si>
  <si>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</si>
  <si>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</si>
  <si>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</si>
  <si>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</si>
  <si>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</si>
  <si>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</si>
  <si>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</si>
  <si>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</si>
  <si>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</si>
  <si>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</si>
  <si>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</si>
  <si>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</si>
  <si>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</si>
  <si>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</si>
  <si>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</si>
  <si>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</si>
  <si>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</si>
  <si>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</si>
  <si>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</si>
  <si>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</si>
  <si>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</si>
  <si>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</si>
  <si>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</si>
  <si>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</si>
  <si>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</si>
  <si>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</si>
  <si>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</si>
  <si>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</si>
  <si>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</si>
  <si>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</si>
  <si>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</si>
  <si>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</si>
  <si>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</si>
  <si>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</si>
  <si>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</si>
  <si>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</si>
  <si>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</si>
  <si>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</si>
  <si>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</si>
  <si>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</si>
  <si>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</si>
  <si>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</si>
  <si>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</si>
  <si>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</si>
  <si>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</si>
  <si>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</si>
  <si>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</si>
  <si>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</si>
  <si>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</si>
  <si>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</si>
  <si>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</si>
  <si>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</si>
  <si>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</si>
  <si>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</si>
  <si>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</si>
  <si>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</si>
  <si>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</si>
  <si>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</si>
  <si>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</si>
  <si>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</si>
  <si>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</si>
  <si>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</si>
  <si>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</si>
  <si>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</si>
  <si>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</si>
  <si>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</si>
  <si>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</si>
  <si>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</si>
  <si>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</si>
  <si>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</si>
  <si>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</si>
  <si>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</si>
  <si>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</si>
  <si>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</si>
  <si>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</si>
  <si>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</si>
  <si>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</si>
  <si>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</si>
  <si>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</si>
  <si>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</si>
  <si>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</si>
  <si>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</si>
  <si>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</si>
  <si>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</si>
  <si>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</si>
  <si>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</si>
  <si>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</si>
  <si>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</si>
  <si>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</si>
  <si>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</si>
  <si>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</si>
  <si>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</si>
  <si>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</si>
  <si>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</si>
  <si>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</si>
  <si>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</si>
  <si>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</si>
  <si>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</si>
  <si>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</si>
  <si>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</si>
  <si>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</si>
  <si>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</si>
  <si>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</si>
  <si>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</si>
  <si>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</si>
  <si>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</si>
  <si>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</si>
  <si>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</si>
  <si>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</si>
  <si>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</si>
  <si>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</si>
  <si>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</si>
  <si>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</si>
  <si>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</si>
  <si>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</si>
  <si>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</si>
  <si>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</si>
  <si>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</si>
  <si>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</si>
  <si>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</si>
  <si>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</si>
  <si>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</si>
  <si>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</si>
  <si>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</si>
  <si>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</si>
  <si>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</si>
  <si>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</si>
  <si>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</si>
  <si>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</si>
  <si>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</si>
  <si>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</si>
  <si>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</si>
  <si>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</si>
  <si>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</si>
  <si>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</si>
  <si>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</si>
  <si>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</si>
  <si>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</si>
  <si>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</si>
  <si>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</si>
  <si>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</si>
  <si>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</si>
  <si>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</si>
  <si>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</si>
  <si>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</si>
  <si>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</si>
  <si>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</si>
  <si>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</si>
  <si>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</si>
  <si>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</si>
  <si>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</si>
  <si>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</si>
  <si>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</si>
  <si>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</si>
  <si>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</si>
  <si>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</si>
  <si>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</si>
  <si>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</si>
  <si>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</si>
  <si>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</si>
  <si>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</si>
  <si>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</si>
  <si>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</si>
  <si>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</si>
  <si>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</si>
  <si>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</si>
  <si>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</si>
  <si>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</si>
  <si>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</si>
  <si>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</si>
  <si>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</si>
  <si>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</si>
  <si>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</si>
  <si>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</si>
  <si>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</si>
  <si>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</si>
  <si>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</si>
  <si>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</si>
  <si>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</si>
  <si>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</si>
  <si>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</si>
  <si>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</si>
  <si>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</si>
  <si>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</si>
  <si>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</si>
  <si>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</si>
  <si>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</si>
  <si>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</si>
  <si>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</si>
  <si>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</si>
  <si>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</si>
  <si>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</si>
  <si>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</si>
  <si>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</si>
  <si>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</si>
  <si>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</si>
  <si>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</si>
  <si>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</si>
  <si>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</si>
  <si>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</si>
  <si>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</si>
  <si>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</si>
  <si>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</si>
  <si>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</si>
  <si>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</si>
  <si>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</si>
  <si>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</si>
  <si>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</si>
  <si>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</si>
  <si>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</si>
  <si>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</si>
  <si>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</si>
  <si>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</si>
  <si>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</si>
  <si>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</si>
  <si>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</si>
  <si>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</si>
  <si>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</si>
  <si>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</si>
  <si>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</si>
  <si>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</si>
  <si>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</si>
  <si>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</si>
  <si>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</si>
  <si>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</si>
  <si>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</si>
  <si>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</si>
  <si>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</si>
  <si>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</si>
  <si>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</si>
  <si>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</si>
  <si>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</si>
  <si>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</si>
  <si>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</si>
  <si>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</si>
  <si>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</si>
  <si>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</si>
  <si>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</si>
  <si>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</si>
  <si>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</si>
  <si>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</si>
  <si>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</si>
  <si>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</si>
  <si>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</si>
  <si>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</si>
  <si>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</si>
  <si>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</si>
  <si>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</si>
  <si>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</si>
  <si>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</si>
  <si>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</si>
  <si>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</si>
  <si>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</si>
  <si>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</si>
  <si>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</si>
  <si>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</si>
  <si>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</si>
  <si>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</si>
  <si>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</si>
  <si>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</si>
  <si>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</si>
  <si>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</si>
  <si>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</si>
  <si>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</si>
  <si>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</si>
  <si>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</si>
  <si>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</si>
  <si>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</si>
  <si>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</si>
  <si>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</si>
  <si>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</si>
  <si>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</si>
  <si>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</si>
  <si>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</si>
  <si>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</si>
  <si>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</si>
  <si>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</si>
  <si>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</si>
  <si>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</si>
  <si>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</si>
  <si>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</si>
  <si>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</si>
  <si>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</si>
  <si>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</si>
  <si>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</si>
  <si>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</si>
  <si>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</si>
  <si>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</si>
  <si>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</si>
  <si>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</si>
  <si>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</si>
  <si>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</si>
  <si>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</si>
  <si>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</si>
  <si>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</si>
  <si>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</si>
  <si>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</si>
  <si>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</si>
  <si>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</si>
  <si>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</si>
  <si>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</si>
  <si>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</si>
  <si>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</si>
  <si>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</si>
  <si>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</si>
  <si>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</si>
  <si>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</si>
  <si>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</si>
  <si>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</si>
  <si>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</si>
  <si>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</si>
  <si>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</si>
  <si>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</si>
  <si>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</si>
  <si>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</si>
  <si>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</si>
  <si>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</si>
  <si>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</si>
  <si>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</si>
  <si>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</si>
  <si>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</si>
  <si>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</si>
  <si>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</si>
  <si>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</si>
  <si>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</si>
  <si>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</si>
  <si>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</si>
  <si>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</si>
  <si>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</si>
  <si>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</si>
  <si>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</si>
  <si>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</si>
  <si>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</si>
  <si>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</si>
  <si>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</si>
  <si>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</si>
  <si>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</si>
  <si>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</si>
  <si>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</si>
  <si>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</si>
  <si>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</si>
  <si>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</si>
  <si>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</si>
  <si>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</si>
  <si>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</si>
  <si>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</si>
  <si>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</si>
  <si>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</si>
  <si>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</si>
  <si>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</si>
  <si>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</si>
  <si>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</si>
  <si>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</si>
  <si>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</si>
  <si>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</si>
  <si>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</si>
  <si>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</si>
  <si>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</si>
  <si>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</si>
  <si>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</si>
  <si>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</si>
  <si>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</si>
  <si>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</si>
  <si>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</si>
  <si>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</si>
  <si>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</si>
  <si>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</si>
  <si>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</si>
  <si>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</si>
  <si>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</si>
  <si>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</si>
  <si>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</si>
  <si>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</si>
  <si>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</si>
  <si>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</si>
  <si>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</si>
  <si>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</si>
  <si>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</si>
  <si>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</si>
  <si>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</si>
  <si>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</si>
  <si>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</si>
  <si>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</si>
  <si>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</si>
  <si>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</si>
  <si>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</si>
  <si>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</si>
  <si>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</si>
  <si>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</si>
  <si>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</si>
  <si>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</si>
  <si>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</si>
  <si>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</si>
  <si>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</si>
  <si>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</si>
  <si>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</si>
  <si>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</si>
  <si>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</si>
  <si>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</si>
  <si>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</si>
  <si>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</si>
  <si>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</si>
  <si>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</si>
  <si>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</si>
  <si>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</si>
  <si>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</si>
  <si>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</si>
  <si>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</si>
  <si>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</si>
  <si>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</si>
  <si>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</si>
  <si>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</si>
  <si>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</si>
  <si>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</si>
  <si>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</si>
  <si>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</si>
  <si>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</si>
  <si>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</si>
  <si>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</si>
  <si>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</si>
  <si>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</si>
  <si>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</si>
  <si>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</si>
  <si>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</si>
  <si>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</si>
  <si>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</si>
  <si>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</si>
  <si>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</si>
  <si>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</si>
  <si>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</si>
  <si>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</si>
  <si>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</si>
  <si>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</si>
  <si>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</si>
  <si>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</si>
  <si>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</si>
  <si>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</si>
  <si>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</si>
  <si>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</si>
  <si>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</si>
  <si>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</si>
  <si>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</si>
  <si>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</si>
  <si>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</si>
  <si>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</si>
  <si>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</si>
  <si>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</si>
  <si>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</si>
  <si>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</si>
  <si>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</si>
  <si>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</si>
  <si>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</si>
  <si>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</si>
  <si>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</si>
  <si>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</si>
  <si>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</si>
  <si>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</si>
  <si>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</si>
  <si>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</si>
  <si>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</si>
  <si>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</si>
  <si>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</si>
  <si>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</si>
  <si>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</si>
  <si>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</si>
  <si>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</si>
  <si>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</si>
  <si>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</si>
  <si>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</si>
  <si>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</si>
  <si>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</si>
  <si>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</si>
  <si>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</si>
  <si>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</si>
  <si>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</si>
  <si>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</si>
  <si>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</si>
  <si>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</si>
  <si>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</si>
  <si>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</si>
  <si>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</si>
  <si>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</si>
  <si>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</si>
  <si>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</si>
  <si>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</si>
  <si>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</si>
  <si>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</si>
  <si>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</si>
  <si>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</si>
  <si>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</si>
  <si>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</si>
  <si>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</si>
  <si>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</si>
  <si>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</si>
  <si>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</si>
  <si>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</si>
  <si>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</si>
  <si>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</si>
  <si>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</si>
  <si>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</si>
  <si>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</si>
  <si>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</si>
  <si>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</si>
  <si>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</si>
  <si>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</si>
  <si>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</si>
  <si>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</si>
  <si>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</si>
  <si>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</si>
  <si>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</si>
  <si>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</si>
  <si>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</si>
  <si>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</si>
  <si>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</si>
  <si>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</si>
  <si>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</si>
  <si>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</si>
  <si>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</si>
  <si>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</si>
  <si>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</si>
  <si>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</si>
  <si>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</si>
  <si>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</si>
  <si>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</si>
  <si>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</si>
  <si>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</si>
  <si>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</si>
  <si>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</si>
  <si>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</si>
  <si>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</si>
  <si>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</si>
  <si>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</si>
  <si>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</si>
  <si>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</si>
  <si>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</si>
  <si>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</si>
  <si>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</si>
  <si>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</si>
  <si>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</si>
  <si>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</si>
  <si>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</si>
  <si>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</si>
  <si>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</si>
  <si>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</si>
  <si>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</si>
  <si>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</si>
  <si>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</si>
  <si>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</si>
  <si>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</si>
  <si>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</si>
  <si>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</si>
  <si>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</si>
  <si>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</si>
  <si>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</si>
  <si>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</si>
  <si>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</si>
  <si>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</si>
  <si>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</si>
  <si>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</si>
  <si>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</si>
  <si>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</si>
  <si>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</si>
  <si>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</si>
  <si>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</si>
  <si>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</si>
  <si>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</si>
  <si>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</si>
  <si>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</si>
  <si>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</si>
  <si>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</si>
  <si>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</si>
  <si>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</si>
  <si>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</si>
  <si>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</si>
  <si>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</si>
  <si>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</si>
  <si>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</si>
  <si>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</si>
  <si>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</si>
  <si>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</si>
  <si>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</si>
  <si>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</si>
  <si>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</si>
  <si>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</si>
  <si>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</si>
  <si>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</si>
  <si>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</si>
  <si>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</si>
  <si>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</si>
  <si>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</si>
  <si>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</si>
  <si>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</si>
  <si>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</si>
  <si>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</si>
  <si>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</si>
  <si>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</si>
  <si>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</si>
  <si>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</si>
  <si>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</si>
  <si>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</si>
  <si>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</si>
  <si>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</si>
  <si>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</si>
  <si>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</si>
  <si>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</si>
  <si>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</si>
  <si>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</si>
  <si>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</si>
  <si>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</si>
  <si>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</si>
  <si>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</si>
  <si>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</si>
  <si>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</si>
  <si>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</si>
  <si>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</si>
  <si>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</si>
  <si>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</si>
  <si>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</si>
  <si>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</si>
  <si>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</si>
  <si>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</si>
  <si>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</si>
  <si>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</si>
  <si>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</si>
  <si>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</si>
  <si>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</si>
  <si>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</si>
  <si>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</si>
  <si>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</si>
  <si>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</si>
  <si>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</si>
  <si>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</si>
  <si>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</si>
  <si>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</si>
  <si>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</si>
  <si>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</si>
  <si>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</si>
  <si>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</si>
  <si>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</si>
  <si>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</si>
  <si>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</si>
  <si>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</si>
  <si>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</si>
  <si>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</si>
  <si>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</si>
  <si>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</si>
  <si>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</si>
  <si>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</si>
  <si>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</si>
  <si>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</si>
  <si>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</si>
  <si>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</si>
  <si>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</si>
  <si>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</si>
  <si>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</si>
  <si>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</si>
  <si>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</si>
  <si>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</si>
  <si>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</si>
  <si>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</si>
  <si>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</si>
  <si>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</si>
  <si>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</si>
  <si>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</si>
  <si>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</si>
  <si>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</si>
  <si>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</si>
  <si>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</si>
  <si>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</si>
  <si>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</si>
  <si>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</si>
  <si>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</si>
  <si>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</si>
  <si>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</si>
  <si>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</si>
  <si>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</si>
  <si>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</si>
  <si>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</si>
  <si>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</si>
  <si>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</si>
  <si>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</si>
  <si>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</si>
  <si>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</si>
  <si>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</si>
  <si>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</si>
  <si>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</si>
  <si>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</si>
  <si>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</si>
  <si>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</si>
  <si>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</si>
  <si>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</si>
  <si>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</si>
  <si>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</si>
  <si>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</si>
  <si>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</si>
  <si>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</si>
  <si>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</si>
  <si>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</si>
  <si>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</si>
  <si>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</si>
  <si>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</si>
  <si>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</si>
  <si>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</si>
  <si>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</si>
  <si>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</si>
  <si>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</si>
  <si>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</si>
  <si>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</si>
  <si>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</si>
  <si>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</si>
  <si>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</si>
  <si>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</si>
  <si>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</si>
  <si>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</si>
  <si>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</si>
  <si>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</si>
  <si>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</si>
  <si>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</si>
  <si>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</si>
  <si>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</si>
  <si>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</si>
  <si>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</si>
  <si>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</si>
  <si>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</si>
  <si>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</si>
  <si>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</si>
  <si>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</si>
  <si>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</si>
  <si>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</si>
  <si>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</si>
  <si>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</si>
  <si>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</si>
  <si>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</si>
  <si>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</si>
  <si>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</si>
  <si>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</si>
  <si>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</si>
  <si>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</si>
  <si>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</si>
  <si>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</si>
  <si>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</si>
  <si>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</si>
  <si>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</si>
  <si>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</si>
  <si>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</si>
  <si>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</si>
  <si>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</si>
  <si>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</si>
  <si>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</si>
  <si>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</si>
  <si>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</si>
  <si>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</si>
  <si>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</si>
  <si>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</si>
  <si>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</si>
  <si>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</si>
  <si>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</si>
  <si>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</si>
  <si>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</si>
  <si>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</si>
  <si>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</si>
  <si>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</si>
  <si>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</si>
  <si>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</si>
  <si>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</si>
  <si>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</si>
  <si>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</si>
  <si>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</si>
  <si>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</si>
  <si>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</si>
  <si>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</si>
  <si>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</si>
  <si>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</si>
  <si>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</si>
  <si>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</si>
  <si>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</si>
  <si>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</si>
  <si>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</si>
  <si>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</si>
  <si>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</si>
  <si>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</si>
  <si>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</si>
  <si>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</si>
  <si>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</si>
  <si>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</si>
  <si>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</si>
  <si>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</si>
  <si>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</si>
  <si>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</si>
  <si>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</si>
  <si>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</si>
  <si>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</si>
  <si>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</si>
  <si>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</si>
  <si>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</si>
  <si>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</si>
  <si>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</si>
  <si>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</si>
  <si>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</si>
  <si>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</si>
  <si>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</si>
  <si>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</si>
  <si>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</si>
  <si>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</si>
  <si>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</si>
  <si>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</si>
  <si>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</si>
  <si>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</si>
  <si>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</si>
  <si>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</si>
  <si>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</si>
  <si>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</si>
  <si>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</si>
  <si>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</si>
  <si>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</si>
  <si>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</si>
  <si>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</si>
  <si>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</si>
  <si>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</si>
  <si>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</si>
  <si>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</si>
  <si>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</si>
  <si>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</si>
  <si>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</si>
  <si>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</si>
  <si>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</si>
  <si>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</si>
  <si>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</si>
  <si>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</si>
  <si>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</si>
  <si>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</si>
  <si>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</si>
  <si>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</si>
  <si>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</si>
  <si>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</si>
  <si>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</si>
  <si>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</si>
  <si>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</si>
  <si>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</si>
  <si>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</si>
  <si>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</si>
  <si>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</si>
  <si>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</si>
  <si>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</si>
  <si>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</si>
  <si>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</si>
  <si>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</si>
  <si>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</si>
  <si>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</si>
  <si>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</si>
  <si>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</si>
  <si>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</si>
  <si>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</si>
  <si>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</si>
  <si>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</si>
  <si>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</si>
  <si>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</si>
  <si>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</si>
  <si>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</si>
  <si>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</si>
  <si>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</si>
  <si>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</si>
  <si>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</si>
  <si>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</si>
  <si>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</si>
  <si>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</si>
  <si>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</si>
  <si>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</si>
  <si>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</si>
  <si>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</si>
  <si>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</si>
  <si>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</si>
  <si>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</si>
  <si>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</si>
  <si>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</si>
  <si>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</si>
  <si>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</si>
  <si>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</si>
  <si>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</si>
  <si>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</si>
  <si>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</si>
  <si>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</si>
  <si>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</si>
  <si>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</si>
  <si>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</si>
  <si>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</si>
  <si>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</si>
  <si>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</si>
  <si>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</si>
  <si>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</si>
  <si>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</si>
  <si>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</si>
  <si>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</si>
  <si>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</si>
  <si>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</si>
  <si>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</si>
  <si>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</si>
  <si>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</si>
  <si>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</si>
  <si>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</si>
  <si>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</si>
  <si>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</si>
  <si>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</si>
  <si>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</si>
  <si>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</si>
  <si>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</si>
  <si>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</si>
  <si>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</si>
  <si>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</si>
  <si>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</si>
  <si>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</si>
  <si>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</si>
  <si>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</si>
  <si>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</si>
  <si>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</si>
  <si>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</si>
  <si>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</si>
  <si>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</si>
  <si>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</si>
  <si>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</si>
  <si>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</si>
  <si>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</si>
  <si>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</si>
  <si>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</si>
  <si>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</si>
  <si>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</si>
  <si>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</si>
  <si>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</si>
  <si>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</si>
  <si>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</si>
  <si>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</si>
  <si>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</si>
  <si>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</si>
  <si>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</si>
  <si>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</si>
  <si>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</si>
  <si>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</si>
  <si>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</si>
  <si>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</si>
  <si>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</si>
  <si>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</si>
  <si>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</si>
  <si>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</si>
  <si>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</si>
  <si>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</si>
  <si>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</si>
  <si>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</si>
  <si>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</si>
  <si>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</si>
  <si>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</si>
  <si>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</si>
  <si>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</si>
  <si>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</si>
  <si>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</si>
  <si>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</si>
  <si>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</si>
  <si>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</si>
  <si>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</si>
  <si>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</si>
  <si>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</si>
  <si>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</si>
  <si>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</si>
  <si>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</si>
  <si>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</si>
  <si>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</si>
  <si>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</si>
  <si>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</si>
  <si>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</si>
  <si>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</si>
  <si>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</si>
  <si>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</si>
  <si>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</si>
  <si>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</si>
  <si>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</si>
  <si>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</si>
  <si>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</si>
  <si>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</si>
  <si>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</si>
  <si>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</si>
  <si>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</si>
  <si>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</si>
  <si>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</si>
  <si>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</si>
  <si>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</si>
  <si>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</si>
  <si>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</si>
  <si>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</si>
  <si>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</si>
  <si>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</si>
  <si>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</si>
  <si>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</si>
  <si>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</si>
  <si>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</si>
  <si>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</si>
  <si>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</si>
  <si>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</si>
  <si>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</si>
  <si>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</si>
  <si>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</si>
  <si>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</si>
  <si>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</si>
  <si>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</si>
  <si>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</si>
  <si>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</si>
  <si>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</si>
  <si>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</si>
  <si>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</si>
  <si>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</si>
  <si>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</si>
  <si>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</si>
  <si>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</si>
  <si>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</si>
  <si>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</si>
  <si>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</si>
  <si>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</si>
  <si>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</si>
  <si>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</si>
  <si>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</si>
  <si>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</si>
  <si>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</si>
  <si>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</si>
  <si>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</si>
  <si>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</si>
  <si>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</si>
  <si>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</si>
  <si>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</si>
  <si>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</si>
  <si>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</si>
  <si>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</si>
  <si>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</si>
  <si>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</si>
  <si>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</si>
  <si>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</si>
  <si>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</si>
  <si>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</si>
  <si>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</si>
  <si>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</si>
  <si>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</si>
  <si>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</si>
  <si>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</si>
  <si>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</si>
  <si>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</si>
  <si>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</si>
  <si>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</si>
  <si>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</si>
  <si>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</si>
  <si>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</si>
  <si>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</si>
  <si>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</si>
  <si>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</si>
  <si>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</si>
  <si>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</si>
  <si>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</si>
  <si>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</si>
  <si>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</si>
  <si>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</si>
  <si>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</si>
  <si>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</si>
  <si>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</si>
  <si>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</si>
  <si>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</si>
  <si>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</si>
  <si>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</si>
  <si>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</si>
  <si>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</si>
  <si>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</si>
  <si>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</si>
  <si>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</si>
  <si>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</si>
  <si>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</si>
  <si>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</si>
  <si>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</si>
  <si>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</si>
  <si>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</si>
  <si>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</si>
  <si>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</si>
  <si>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</si>
  <si>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</si>
  <si>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</si>
  <si>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</si>
  <si>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</si>
  <si>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</si>
  <si>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</si>
  <si>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</si>
  <si>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</si>
  <si>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</si>
  <si>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</si>
  <si>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</si>
  <si>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</si>
  <si>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</si>
  <si>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</si>
  <si>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</si>
  <si>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</si>
  <si>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</si>
  <si>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</si>
  <si>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</si>
  <si>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</si>
  <si>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</si>
  <si>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</si>
  <si>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</si>
  <si>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</si>
  <si>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</si>
  <si>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</si>
  <si>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</si>
  <si>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</si>
  <si>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</si>
  <si>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</si>
  <si>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</si>
  <si>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</si>
  <si>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</si>
  <si>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</si>
  <si>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</si>
  <si>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</si>
  <si>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</si>
  <si>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</si>
  <si>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</si>
  <si>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</si>
  <si>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</si>
  <si>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</si>
  <si>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</si>
  <si>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</si>
  <si>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</si>
  <si>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</si>
  <si>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</si>
  <si>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</si>
  <si>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</si>
  <si>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</si>
  <si>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</si>
  <si>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</si>
  <si>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</si>
  <si>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</si>
  <si>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</si>
  <si>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</si>
  <si>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</si>
  <si>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</si>
  <si>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</si>
  <si>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</si>
  <si>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</si>
  <si>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</si>
  <si>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</si>
  <si>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</si>
  <si>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</si>
  <si>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</si>
  <si>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</si>
  <si>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</si>
  <si>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</si>
  <si>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</si>
  <si>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</si>
  <si>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</si>
  <si>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</si>
  <si>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</si>
  <si>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</si>
  <si>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</si>
  <si>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</si>
  <si>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</si>
  <si>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</si>
  <si>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</si>
  <si>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</si>
  <si>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</si>
  <si>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</si>
  <si>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</si>
  <si>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</si>
  <si>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</si>
  <si>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</si>
  <si>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</si>
  <si>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</si>
  <si>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</si>
  <si>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</si>
  <si>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</si>
  <si>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</si>
  <si>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</si>
  <si>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</si>
  <si>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</si>
  <si>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</si>
  <si>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</si>
  <si>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</si>
  <si>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</si>
  <si>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</si>
  <si>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</si>
  <si>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</si>
  <si>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</si>
  <si>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</si>
  <si>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</si>
  <si>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</si>
  <si>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</si>
  <si>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</si>
  <si>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</si>
  <si>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</si>
  <si>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</si>
  <si>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</si>
  <si>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</si>
  <si>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</si>
  <si>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</si>
  <si>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</si>
  <si>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</si>
  <si>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</si>
  <si>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</si>
  <si>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</si>
  <si>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</si>
  <si>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</si>
  <si>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</si>
  <si>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</si>
  <si>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</si>
  <si>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</si>
  <si>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</si>
  <si>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</si>
  <si>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</si>
  <si>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</si>
  <si>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</si>
  <si>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</si>
  <si>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</si>
  <si>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</si>
  <si>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</si>
  <si>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</si>
  <si>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</si>
  <si>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</si>
  <si>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</si>
  <si>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</si>
  <si>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</si>
  <si>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</si>
  <si>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</si>
  <si>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</si>
  <si>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</si>
  <si>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</si>
  <si>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</si>
  <si>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</si>
  <si>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</si>
  <si>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</si>
  <si>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</si>
  <si>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</si>
  <si>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</si>
  <si>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</si>
  <si>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</si>
  <si>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</si>
  <si>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</si>
  <si>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</si>
  <si>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</si>
  <si>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</si>
  <si>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</si>
  <si>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</si>
  <si>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</si>
  <si>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</si>
  <si>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</si>
  <si>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</si>
  <si>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</si>
  <si>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</si>
  <si>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</si>
  <si>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</si>
  <si>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</si>
  <si>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</si>
  <si>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</si>
  <si>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</si>
  <si>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</si>
  <si>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</si>
  <si>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</si>
  <si>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</si>
  <si>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</si>
  <si>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</si>
  <si>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</si>
  <si>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</si>
  <si>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</si>
  <si>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</si>
  <si>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</si>
  <si>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</si>
  <si>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</si>
  <si>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</si>
  <si>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</si>
  <si>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</si>
  <si>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</si>
  <si>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</si>
  <si>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</si>
  <si>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</si>
  <si>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</si>
  <si>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</si>
  <si>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</si>
  <si>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</si>
  <si>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</si>
  <si>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</si>
  <si>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</si>
  <si>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</si>
  <si>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</si>
  <si>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</si>
  <si>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</si>
  <si>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</si>
  <si>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</si>
  <si>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</si>
  <si>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</si>
  <si>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</si>
  <si>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</si>
  <si>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</si>
  <si>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</si>
  <si>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</si>
  <si>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</si>
  <si>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</si>
  <si>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</si>
  <si>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</si>
  <si>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</si>
  <si>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</si>
  <si>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</si>
  <si>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</si>
  <si>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</si>
  <si>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</si>
  <si>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</si>
  <si>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</si>
  <si>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</si>
  <si>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</si>
  <si>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</si>
  <si>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</si>
  <si>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</si>
  <si>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</si>
  <si>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</si>
  <si>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</si>
  <si>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</si>
  <si>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</si>
  <si>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</si>
  <si>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</si>
  <si>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</si>
  <si>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</si>
  <si>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</si>
  <si>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</si>
  <si>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</si>
  <si>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</si>
  <si>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</si>
  <si>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</si>
  <si>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</si>
  <si>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</si>
  <si>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</si>
  <si>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</si>
  <si>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</si>
  <si>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</si>
  <si>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</si>
  <si>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</si>
  <si>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</si>
  <si>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</si>
  <si>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</si>
  <si>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</si>
  <si>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</si>
  <si>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</si>
  <si>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</si>
  <si>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</si>
  <si>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</si>
  <si>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</si>
  <si>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</si>
  <si>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</si>
  <si>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</si>
  <si>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</si>
  <si>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</si>
  <si>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</si>
  <si>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</si>
  <si>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</si>
  <si>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</si>
  <si>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</si>
  <si>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</si>
  <si>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</si>
  <si>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</si>
  <si>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</si>
  <si>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</si>
  <si>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</si>
  <si>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</si>
  <si>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</si>
  <si>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</si>
  <si>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</si>
  <si>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</si>
  <si>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</si>
  <si>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</si>
  <si>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</si>
  <si>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</si>
  <si>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</si>
  <si>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</si>
  <si>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</si>
  <si>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</si>
  <si>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</si>
  <si>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</si>
  <si>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</si>
  <si>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</si>
  <si>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</si>
  <si>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</si>
  <si>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</si>
  <si>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</si>
  <si>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</si>
  <si>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</si>
  <si>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</si>
  <si>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</si>
  <si>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</si>
  <si>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</si>
  <si>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</si>
  <si>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</si>
  <si>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</si>
  <si>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</si>
  <si>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</si>
  <si>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</si>
  <si>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</si>
  <si>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</si>
  <si>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</si>
  <si>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</si>
  <si>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</si>
  <si>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</si>
  <si>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</si>
  <si>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</si>
  <si>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</si>
  <si>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</si>
  <si>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</si>
  <si>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</si>
  <si>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</si>
  <si>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</si>
  <si>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</si>
  <si>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</si>
  <si>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</si>
  <si>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</si>
  <si>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</si>
  <si>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</si>
  <si>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</si>
  <si>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</si>
  <si>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</si>
  <si>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</si>
  <si>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</si>
  <si>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</si>
  <si>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</si>
  <si>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</si>
  <si>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</si>
  <si>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</si>
  <si>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</si>
  <si>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</si>
  <si>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</si>
  <si>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</si>
  <si>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</si>
  <si>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</si>
  <si>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</si>
  <si>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</si>
  <si>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</si>
  <si>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</si>
  <si>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</si>
  <si>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</si>
  <si>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</si>
  <si>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</si>
  <si>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</si>
  <si>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</si>
  <si>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</si>
  <si>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</si>
  <si>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</si>
  <si>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</si>
  <si>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</si>
  <si>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</si>
  <si>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</si>
  <si>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</si>
  <si>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</si>
  <si>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</si>
  <si>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</si>
  <si>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</si>
  <si>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</si>
  <si>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</si>
  <si>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</si>
  <si>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</si>
  <si>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</si>
  <si>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</si>
  <si>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</si>
  <si>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</si>
  <si>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</si>
  <si>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</si>
  <si>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</si>
  <si>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</si>
  <si>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</si>
  <si>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</si>
  <si>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</si>
  <si>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</si>
  <si>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</si>
  <si>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</si>
  <si>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</si>
  <si>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</si>
  <si>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</si>
  <si>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</si>
  <si>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</si>
  <si>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</si>
  <si>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</si>
  <si>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</si>
  <si>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</si>
  <si>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</si>
  <si>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</si>
  <si>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</si>
  <si>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</si>
  <si>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</si>
  <si>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</si>
  <si>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</si>
  <si>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</si>
  <si>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</si>
  <si>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</si>
  <si>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</si>
  <si>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</si>
  <si>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</si>
  <si>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</si>
  <si>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</si>
  <si>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</si>
  <si>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</si>
  <si>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</si>
  <si>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</si>
  <si>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</si>
  <si>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</si>
  <si>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</si>
  <si>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</si>
  <si>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</si>
  <si>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</si>
  <si>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</si>
  <si>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</si>
  <si>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</si>
  <si>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</si>
  <si>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</si>
  <si>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</si>
  <si>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</si>
  <si>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</si>
  <si>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</si>
  <si>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</si>
  <si>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</si>
  <si>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</si>
  <si>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</si>
  <si>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</si>
  <si>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</si>
  <si>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</si>
  <si>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</si>
  <si>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</si>
  <si>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</si>
  <si>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</si>
  <si>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</si>
  <si>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</si>
  <si>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</si>
  <si>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</si>
  <si>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</si>
  <si>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</si>
  <si>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</si>
  <si>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</si>
  <si>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</si>
  <si>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</si>
  <si>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</si>
  <si>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</si>
  <si>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</si>
  <si>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</si>
  <si>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</si>
  <si>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</si>
  <si>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</si>
  <si>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</si>
  <si>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</si>
  <si>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</si>
  <si>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</si>
  <si>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</si>
  <si>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</si>
  <si>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</si>
  <si>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</si>
  <si>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</si>
  <si>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</si>
  <si>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</si>
  <si>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</si>
  <si>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</si>
  <si>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</si>
  <si>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</si>
  <si>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</si>
  <si>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</si>
  <si>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</si>
  <si>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</si>
  <si>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</si>
  <si>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</si>
  <si>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</si>
  <si>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</si>
  <si>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</si>
  <si>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</si>
  <si>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</si>
  <si>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</si>
  <si>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</si>
  <si>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</si>
  <si>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</si>
  <si>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</si>
  <si>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</si>
  <si>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</si>
  <si>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</si>
  <si>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</si>
  <si>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</si>
  <si>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</si>
  <si>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</si>
  <si>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</si>
  <si>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</si>
  <si>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</si>
  <si>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</si>
  <si>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</si>
  <si>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</si>
  <si>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</si>
  <si>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</si>
  <si>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</si>
  <si>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</si>
  <si>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</si>
  <si>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</si>
  <si>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</si>
  <si>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</si>
  <si>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</si>
  <si>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</si>
  <si>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</si>
  <si>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</si>
  <si>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</si>
  <si>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</si>
  <si>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</si>
  <si>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</si>
  <si>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</si>
  <si>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</si>
  <si>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</si>
  <si>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</si>
  <si>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</si>
  <si>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</si>
  <si>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</si>
  <si>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</si>
  <si>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</si>
  <si>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</si>
  <si>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</si>
  <si>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</si>
  <si>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</si>
  <si>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</si>
  <si>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</si>
  <si>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</si>
  <si>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</si>
  <si>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</si>
  <si>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</si>
  <si>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</si>
  <si>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</si>
  <si>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</si>
  <si>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</si>
  <si>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</si>
  <si>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</si>
  <si>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</si>
  <si>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</si>
  <si>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</si>
  <si>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</si>
  <si>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</si>
  <si>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</si>
  <si>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</si>
  <si>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</si>
  <si>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</si>
  <si>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</si>
  <si>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</si>
  <si>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</si>
  <si>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</si>
  <si>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</si>
  <si>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</si>
  <si>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</si>
  <si>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</si>
  <si>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</si>
  <si>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</si>
  <si>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</si>
  <si>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</si>
  <si>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</si>
  <si>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</si>
  <si>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</si>
  <si>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</si>
  <si>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</si>
  <si>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</si>
  <si>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</si>
  <si>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</si>
  <si>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</si>
  <si>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</si>
  <si>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</si>
  <si>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</si>
  <si>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</si>
  <si>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</si>
  <si>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</si>
  <si>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</si>
  <si>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</si>
  <si>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</si>
  <si>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</si>
  <si>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</si>
  <si>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</si>
  <si>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</si>
  <si>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</si>
  <si>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</si>
  <si>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</si>
  <si>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</si>
  <si>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</si>
  <si>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</si>
  <si>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</si>
  <si>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</si>
  <si>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</si>
  <si>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</si>
  <si>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</si>
  <si>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</si>
  <si>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</si>
  <si>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</si>
  <si>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</si>
  <si>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</si>
  <si>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</si>
  <si>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</si>
  <si>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</si>
  <si>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</si>
  <si>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</si>
  <si>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</si>
  <si>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</si>
  <si>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</si>
  <si>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</si>
  <si>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</si>
  <si>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</si>
  <si>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</si>
  <si>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</si>
  <si>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</si>
  <si>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</si>
  <si>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</si>
  <si>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</si>
  <si>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</si>
  <si>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</si>
  <si>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</si>
  <si>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</si>
  <si>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</si>
  <si>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</si>
  <si>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</si>
  <si>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</si>
  <si>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</si>
  <si>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</si>
  <si>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</si>
  <si>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</si>
  <si>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</si>
  <si>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</si>
  <si>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</si>
  <si>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</si>
  <si>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</si>
  <si>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</si>
  <si>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</si>
  <si>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</si>
  <si>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</si>
  <si>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</si>
  <si>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</si>
  <si>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</si>
  <si>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</si>
  <si>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</si>
  <si>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</si>
  <si>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</si>
  <si>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</si>
  <si>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</si>
  <si>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</si>
  <si>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</si>
  <si>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</si>
  <si>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</si>
  <si>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</si>
  <si>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</si>
  <si>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</si>
  <si>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</si>
  <si>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</si>
  <si>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</si>
  <si>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</si>
  <si>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</si>
  <si>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</si>
  <si>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</si>
  <si>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</si>
  <si>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</si>
  <si>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</si>
  <si>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</si>
  <si>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</si>
  <si>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</si>
  <si>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</si>
  <si>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</si>
  <si>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</si>
  <si>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</si>
  <si>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</si>
  <si>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</si>
  <si>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</si>
  <si>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</si>
  <si>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</si>
  <si>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</si>
  <si>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</si>
  <si>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</si>
  <si>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</si>
  <si>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</si>
  <si>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</si>
  <si>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</si>
  <si>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</si>
  <si>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</si>
  <si>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</si>
  <si>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</si>
  <si>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</si>
  <si>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</si>
  <si>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</si>
  <si>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</si>
  <si>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</si>
  <si>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</si>
  <si>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</si>
  <si>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</si>
  <si>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</si>
  <si>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</si>
  <si>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</si>
  <si>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</si>
  <si>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</si>
  <si>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</si>
  <si>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</si>
  <si>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</si>
  <si>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</si>
  <si>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</si>
  <si>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</si>
  <si>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</si>
  <si>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</si>
  <si>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</si>
  <si>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</si>
  <si>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</si>
  <si>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</si>
  <si>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</si>
  <si>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</si>
  <si>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</si>
  <si>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</si>
  <si>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</si>
  <si>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</si>
  <si>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</si>
  <si>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</si>
  <si>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</si>
  <si>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</si>
  <si>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</si>
  <si>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</si>
  <si>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</si>
  <si>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</si>
  <si>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</si>
  <si>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</si>
  <si>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</si>
  <si>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</si>
  <si>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</si>
  <si>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</si>
  <si>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</si>
  <si>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</si>
  <si>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</si>
  <si>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</si>
  <si>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</si>
  <si>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</si>
  <si>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</si>
  <si>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</si>
  <si>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</si>
  <si>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</si>
  <si>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</si>
  <si>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</si>
  <si>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</si>
  <si>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</si>
  <si>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</si>
  <si>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</si>
  <si>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</si>
  <si>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</si>
  <si>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</si>
  <si>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</si>
  <si>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</si>
  <si>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</si>
  <si>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</si>
  <si>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</si>
  <si>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</si>
  <si>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</si>
  <si>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</si>
  <si>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</si>
  <si>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</si>
  <si>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</si>
  <si>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</si>
  <si>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</si>
  <si>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</si>
  <si>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</si>
  <si>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</si>
  <si>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</si>
  <si>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</si>
  <si>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</si>
  <si>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</si>
  <si>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</si>
  <si>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</si>
  <si>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</si>
  <si>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</si>
  <si>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</si>
  <si>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</si>
  <si>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</si>
  <si>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</si>
  <si>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</si>
  <si>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</si>
  <si>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</si>
  <si>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</si>
  <si>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</si>
  <si>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</si>
  <si>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</si>
  <si>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</si>
  <si>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</si>
  <si>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</si>
  <si>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</si>
  <si>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</si>
  <si>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</si>
  <si>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</si>
  <si>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</si>
  <si>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</si>
  <si>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</si>
  <si>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</si>
  <si>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</si>
  <si>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</si>
  <si>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</si>
  <si>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</si>
  <si>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</si>
  <si>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</si>
  <si>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</si>
  <si>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</si>
  <si>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</si>
  <si>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</si>
  <si>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</si>
  <si>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</si>
  <si>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</si>
  <si>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</si>
  <si>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</si>
  <si>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</si>
  <si>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</si>
  <si>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</si>
  <si>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</si>
  <si>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</si>
  <si>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</si>
  <si>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</si>
  <si>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</si>
  <si>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</si>
  <si>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</si>
  <si>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</si>
  <si>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</si>
  <si>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</si>
  <si>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</si>
  <si>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</si>
  <si>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</si>
  <si>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</si>
  <si>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</si>
  <si>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</si>
  <si>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</si>
  <si>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</si>
  <si>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</si>
  <si>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</si>
  <si>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</si>
  <si>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</si>
  <si>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</si>
  <si>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</si>
  <si>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</si>
  <si>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</si>
  <si>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</si>
  <si>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</si>
  <si>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</si>
  <si>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</si>
  <si>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</si>
  <si>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</si>
  <si>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</si>
  <si>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</si>
  <si>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</si>
  <si>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</si>
  <si>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</si>
  <si>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</si>
  <si>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</si>
  <si>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</si>
  <si>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</si>
  <si>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</si>
  <si>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</si>
  <si>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</si>
  <si>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</si>
  <si>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</si>
  <si>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</si>
  <si>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</si>
  <si>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</si>
  <si>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</si>
  <si>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</si>
  <si>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</si>
  <si>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</si>
  <si>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</si>
  <si>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</si>
  <si>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</si>
  <si>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</si>
  <si>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</si>
  <si>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</si>
  <si>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</si>
  <si>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</si>
  <si>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</si>
  <si>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</si>
  <si>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</si>
  <si>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</si>
  <si>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</si>
  <si>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</si>
  <si>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</si>
  <si>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</si>
  <si>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</si>
  <si>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</si>
  <si>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</si>
  <si>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</si>
  <si>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</si>
  <si>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</si>
  <si>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</si>
  <si>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</si>
  <si>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</si>
  <si>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</si>
  <si>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</si>
  <si>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</si>
  <si>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</si>
  <si>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</si>
  <si>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</si>
  <si>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</si>
  <si>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</si>
  <si>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</si>
  <si>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</si>
  <si>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</si>
  <si>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</si>
  <si>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</si>
  <si>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</si>
  <si>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</si>
  <si>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</si>
  <si>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</si>
  <si>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</si>
  <si>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</si>
  <si>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</si>
  <si>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</si>
  <si>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</si>
  <si>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</si>
  <si>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</si>
  <si>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</si>
  <si>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</si>
  <si>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</si>
  <si>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</si>
  <si>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</si>
  <si>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</si>
  <si>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</si>
  <si>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</si>
  <si>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</si>
  <si>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</si>
  <si>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</si>
  <si>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</si>
  <si>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</si>
  <si>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</si>
  <si>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</si>
  <si>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</si>
  <si>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</si>
  <si>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</si>
  <si>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</si>
  <si>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</si>
  <si>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</si>
  <si>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</si>
  <si>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</si>
  <si>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</si>
  <si>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</si>
  <si>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</si>
  <si>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</si>
  <si>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</si>
  <si>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</si>
  <si>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</si>
  <si>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</si>
  <si>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</si>
  <si>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</si>
  <si>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</si>
  <si>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</si>
  <si>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</si>
  <si>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</si>
  <si>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</si>
  <si>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</si>
  <si>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</si>
  <si>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</si>
  <si>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</si>
  <si>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</si>
  <si>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</si>
  <si>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</si>
  <si>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</si>
  <si>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</si>
  <si>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</si>
  <si>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</si>
  <si>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</si>
  <si>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</si>
  <si>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</si>
  <si>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</si>
  <si>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</si>
  <si>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</si>
  <si>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</si>
  <si>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</si>
  <si>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</si>
  <si>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</si>
  <si>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</si>
  <si>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</si>
  <si>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</si>
  <si>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</si>
  <si>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</si>
  <si>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</si>
  <si>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</si>
  <si>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</si>
  <si>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</si>
  <si>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</si>
  <si>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</si>
  <si>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</si>
  <si>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</si>
  <si>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</si>
  <si>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</si>
  <si>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</si>
  <si>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</si>
  <si>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</si>
  <si>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</si>
  <si>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</si>
  <si>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</si>
  <si>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</si>
  <si>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</si>
  <si>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</si>
  <si>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</si>
  <si>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</si>
  <si>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</si>
  <si>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</si>
  <si>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</si>
  <si>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</si>
  <si>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</si>
  <si>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</si>
  <si>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</si>
  <si>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</si>
  <si>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</si>
  <si>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</si>
  <si>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</si>
  <si>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</si>
  <si>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</si>
  <si>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</si>
  <si>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</si>
  <si>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</si>
  <si>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</si>
  <si>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</si>
  <si>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</si>
  <si>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</si>
  <si>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</si>
  <si>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</si>
  <si>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</si>
  <si>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</si>
  <si>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</si>
  <si>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</si>
  <si>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</si>
  <si>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</si>
  <si>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</si>
  <si>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</si>
  <si>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</si>
  <si>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</si>
  <si>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</si>
  <si>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</si>
  <si>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</si>
  <si>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</si>
  <si>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</si>
  <si>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</si>
  <si>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</si>
  <si>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</si>
  <si>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</si>
  <si>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</si>
  <si>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</si>
  <si>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</si>
  <si>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</si>
  <si>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</si>
  <si>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</si>
  <si>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</si>
  <si>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</si>
  <si>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</si>
  <si>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</si>
  <si>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</si>
  <si>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</si>
  <si>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</si>
  <si>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</si>
  <si>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</si>
  <si>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</si>
  <si>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</si>
  <si>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</si>
  <si>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</si>
  <si>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</si>
  <si>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</si>
  <si>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</si>
  <si>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</si>
  <si>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</si>
  <si>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</si>
  <si>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</si>
  <si>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</si>
  <si>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</si>
  <si>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</si>
  <si>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</si>
  <si>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</si>
  <si>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</si>
  <si>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</si>
  <si>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</si>
  <si>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</si>
  <si>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</si>
  <si>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</si>
  <si>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</si>
  <si>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</si>
  <si>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</si>
  <si>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</si>
  <si>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</si>
  <si>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</si>
  <si>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</si>
  <si>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</si>
  <si>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</si>
  <si>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</si>
  <si>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</si>
  <si>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</si>
  <si>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</si>
  <si>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</si>
  <si>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</si>
  <si>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</si>
  <si>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</si>
  <si>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</si>
  <si>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</si>
  <si>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</si>
  <si>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</si>
  <si>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</si>
  <si>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</si>
  <si>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</si>
  <si>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</si>
  <si>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</si>
  <si>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</si>
  <si>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</si>
  <si>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</si>
  <si>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</si>
  <si>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</si>
  <si>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</si>
  <si>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</si>
  <si>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</si>
  <si>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</si>
  <si>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</si>
  <si>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</si>
  <si>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</si>
  <si>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</si>
  <si>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</si>
  <si>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</si>
  <si>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</si>
  <si>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</si>
  <si>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</si>
  <si>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</si>
  <si>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</si>
  <si>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</si>
  <si>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</si>
  <si>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</si>
  <si>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</si>
  <si>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</si>
  <si>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</si>
  <si>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</si>
  <si>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</si>
  <si>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</si>
  <si>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</si>
  <si>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</si>
  <si>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</si>
  <si>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</si>
  <si>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</si>
  <si>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</si>
  <si>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</si>
  <si>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</si>
  <si>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</si>
  <si>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</si>
  <si>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</si>
  <si>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</si>
  <si>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</si>
  <si>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</si>
  <si>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</si>
  <si>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</si>
  <si>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</si>
  <si>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</si>
  <si>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</si>
  <si>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</si>
  <si>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</si>
  <si>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</si>
  <si>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</si>
  <si>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</si>
  <si>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</si>
  <si>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</si>
  <si>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</si>
  <si>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</si>
  <si>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</si>
  <si>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</si>
  <si>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</si>
  <si>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</si>
  <si>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</si>
  <si>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</si>
  <si>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</si>
  <si>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</si>
  <si>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</si>
  <si>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</si>
  <si>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</si>
  <si>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</si>
  <si>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</si>
  <si>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</si>
  <si>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</si>
  <si>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</si>
  <si>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</si>
  <si>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</si>
  <si>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</si>
  <si>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</si>
  <si>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</si>
  <si>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</si>
  <si>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</si>
  <si>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</si>
  <si>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</si>
  <si>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</si>
  <si>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</si>
  <si>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</si>
  <si>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</si>
  <si>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</si>
  <si>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</si>
  <si>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</si>
  <si>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</si>
  <si>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</si>
  <si>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</si>
  <si>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</si>
  <si>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</si>
  <si>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</si>
  <si>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</si>
  <si>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</si>
  <si>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</si>
  <si>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</si>
  <si>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</si>
  <si>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</si>
  <si>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</si>
  <si>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</si>
  <si>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</si>
  <si>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</si>
  <si>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</si>
  <si>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</si>
  <si>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</si>
  <si>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</si>
  <si>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</si>
  <si>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</si>
  <si>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</si>
  <si>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</si>
  <si>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</si>
  <si>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</si>
  <si>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</si>
  <si>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</si>
  <si>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</si>
  <si>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</si>
  <si>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</si>
  <si>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</si>
  <si>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</si>
  <si>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</si>
  <si>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</si>
  <si>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</si>
  <si>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</si>
  <si>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</si>
  <si>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</si>
  <si>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</si>
  <si>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</si>
  <si>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</si>
  <si>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</si>
  <si>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</si>
  <si>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</si>
  <si>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</si>
  <si>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</si>
  <si>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</si>
  <si>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</si>
  <si>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</si>
  <si>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</si>
  <si>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</si>
  <si>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</si>
  <si>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</si>
  <si>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</si>
  <si>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</si>
  <si>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</si>
  <si>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</si>
  <si>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</si>
  <si>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</si>
  <si>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</si>
  <si>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</si>
  <si>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</si>
  <si>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</si>
  <si>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</si>
  <si>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</si>
  <si>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</si>
  <si>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</si>
  <si>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</si>
  <si>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</si>
  <si>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</si>
  <si>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</si>
  <si>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</si>
  <si>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</si>
  <si>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</si>
  <si>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</si>
  <si>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</si>
  <si>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</si>
  <si>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</si>
  <si>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</si>
  <si>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</si>
  <si>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</si>
  <si>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</si>
  <si>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</si>
  <si>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</si>
  <si>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</si>
  <si>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</si>
  <si>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</si>
  <si>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</si>
  <si>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</si>
  <si>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</si>
  <si>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</si>
  <si>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</si>
  <si>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</si>
  <si>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</si>
  <si>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</si>
  <si>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</si>
  <si>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</si>
  <si>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</si>
  <si>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</si>
  <si>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</si>
  <si>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</si>
  <si>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</si>
  <si>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</si>
  <si>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</si>
  <si>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</si>
  <si>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</si>
  <si>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</si>
  <si>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</si>
  <si>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</si>
  <si>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</si>
  <si>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</si>
  <si>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</si>
  <si>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</si>
  <si>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</si>
  <si>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</si>
  <si>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</si>
  <si>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</si>
  <si>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</si>
  <si>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</si>
  <si>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</si>
  <si>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</si>
  <si>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</si>
  <si>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</si>
  <si>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</si>
  <si>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</si>
  <si>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</si>
  <si>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</si>
  <si>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</si>
  <si>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</si>
  <si>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</si>
  <si>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</si>
  <si>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</si>
  <si>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</si>
  <si>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</si>
  <si>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</si>
  <si>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</si>
  <si>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</si>
  <si>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</si>
  <si>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</si>
  <si>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</si>
  <si>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</si>
  <si>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</si>
  <si>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</si>
  <si>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</si>
  <si>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</si>
  <si>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</si>
  <si>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</si>
  <si>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</si>
  <si>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</si>
  <si>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</si>
  <si>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</si>
  <si>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</si>
  <si>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</si>
  <si>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</si>
  <si>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</si>
  <si>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</si>
  <si>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</si>
  <si>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</si>
  <si>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</si>
  <si>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</si>
  <si>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</si>
  <si>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</si>
  <si>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</si>
  <si>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</si>
  <si>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</si>
  <si>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</si>
  <si>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</si>
  <si>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</si>
  <si>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</si>
  <si>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</si>
  <si>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</si>
  <si>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</si>
  <si>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</si>
  <si>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</si>
  <si>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</si>
  <si>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</si>
  <si>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</si>
  <si>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</si>
  <si>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</si>
  <si>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</si>
  <si>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</si>
  <si>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</si>
  <si>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</si>
  <si>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</si>
  <si>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</si>
  <si>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</si>
  <si>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</si>
  <si>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</si>
  <si>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</si>
  <si>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</si>
  <si>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</si>
  <si>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</si>
  <si>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</si>
  <si>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</si>
  <si>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</si>
  <si>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</si>
  <si>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</si>
  <si>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</si>
  <si>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</si>
  <si>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</si>
  <si>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</si>
  <si>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</si>
  <si>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</si>
  <si>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</si>
  <si>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</si>
  <si>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</si>
  <si>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</si>
  <si>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</si>
  <si>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</si>
  <si>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</si>
  <si>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</si>
  <si>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</si>
  <si>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</si>
  <si>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</si>
  <si>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</si>
  <si>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</si>
  <si>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</si>
  <si>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</si>
  <si>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</si>
  <si>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</si>
  <si>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</si>
  <si>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</si>
  <si>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</si>
  <si>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</si>
  <si>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</si>
  <si>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</si>
  <si>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</si>
  <si>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</si>
  <si>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</si>
  <si>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</si>
  <si>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</si>
  <si>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</si>
  <si>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</si>
  <si>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</si>
  <si>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</si>
  <si>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</si>
  <si>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</si>
  <si>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</si>
  <si>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</si>
  <si>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</si>
  <si>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</si>
  <si>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</si>
  <si>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</si>
  <si>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</si>
  <si>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</si>
  <si>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</si>
  <si>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</si>
  <si>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</si>
  <si>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</si>
  <si>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</si>
  <si>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</si>
  <si>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</si>
  <si>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</si>
  <si>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</si>
  <si>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</si>
  <si>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</si>
  <si>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</si>
  <si>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</si>
  <si>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</si>
  <si>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</si>
  <si>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</si>
  <si>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</si>
  <si>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</si>
  <si>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</si>
  <si>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</si>
  <si>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</si>
  <si>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</si>
  <si>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</si>
  <si>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</si>
  <si>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</si>
  <si>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</si>
  <si>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</si>
  <si>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</si>
  <si>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</si>
  <si>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</si>
  <si>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</si>
  <si>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</si>
  <si>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</si>
  <si>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</si>
  <si>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</si>
  <si>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</si>
  <si>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</si>
  <si>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</si>
  <si>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</si>
  <si>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</si>
  <si>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</si>
  <si>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</si>
  <si>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</si>
  <si>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</si>
  <si>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</si>
  <si>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</si>
  <si>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</si>
  <si>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</si>
  <si>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</si>
  <si>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</si>
  <si>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</si>
  <si>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</si>
  <si>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</si>
  <si>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</si>
  <si>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</si>
  <si>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</si>
  <si>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</si>
  <si>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</si>
  <si>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</si>
  <si>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</si>
  <si>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</si>
  <si>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</si>
  <si>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</si>
  <si>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</si>
  <si>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</si>
  <si>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</si>
  <si>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</si>
  <si>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</si>
  <si>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</si>
  <si>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</si>
  <si>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</si>
  <si>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</si>
  <si>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</si>
  <si>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</si>
  <si>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</si>
  <si>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</si>
  <si>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</si>
  <si>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</si>
  <si>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</si>
  <si>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</si>
  <si>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</si>
  <si>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</si>
  <si>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</si>
  <si>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</si>
  <si>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</si>
  <si>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</si>
  <si>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</si>
  <si>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</si>
  <si>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</si>
  <si>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</si>
  <si>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</si>
  <si>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</si>
  <si>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</si>
  <si>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</si>
  <si>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</si>
  <si>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</si>
  <si>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</si>
  <si>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</si>
  <si>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</si>
  <si>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</si>
  <si>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</si>
  <si>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</si>
  <si>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</si>
  <si>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</si>
  <si>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</si>
  <si>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</si>
  <si>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</si>
  <si>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</si>
  <si>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</si>
  <si>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</si>
  <si>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</si>
  <si>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</si>
  <si>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</si>
  <si>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</si>
  <si>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</si>
  <si>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</si>
  <si>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</si>
  <si>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</si>
  <si>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</si>
  <si>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</si>
  <si>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</si>
  <si>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</si>
  <si>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</si>
  <si>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</si>
  <si>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</si>
  <si>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</si>
  <si>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</si>
  <si>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</si>
  <si>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</si>
  <si>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</si>
  <si>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</si>
  <si>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</si>
  <si>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</si>
  <si>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</si>
  <si>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</si>
  <si>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</si>
  <si>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</si>
  <si>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</si>
  <si>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</si>
  <si>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</si>
  <si>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</si>
  <si>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</si>
  <si>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</si>
  <si>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</si>
  <si>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</si>
  <si>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</si>
  <si>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</si>
  <si>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</si>
  <si>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</si>
  <si>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</si>
  <si>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</si>
  <si>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</si>
  <si>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</si>
  <si>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</si>
  <si>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</si>
  <si>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</si>
  <si>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</si>
  <si>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</si>
  <si>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</si>
  <si>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</si>
  <si>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</si>
  <si>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</si>
  <si>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</si>
  <si>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</si>
  <si>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</si>
  <si>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</si>
  <si>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</si>
  <si>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</si>
  <si>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</si>
  <si>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</si>
  <si>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</si>
  <si>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</si>
  <si>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</si>
  <si>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</si>
  <si>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</si>
  <si>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</si>
  <si>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</si>
  <si>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</si>
  <si>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</si>
  <si>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</si>
  <si>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</si>
  <si>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</si>
  <si>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</si>
  <si>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</si>
  <si>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</si>
  <si>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</si>
  <si>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</si>
  <si>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</si>
  <si>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</si>
  <si>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</si>
  <si>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</si>
  <si>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</si>
  <si>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</si>
  <si>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</si>
  <si>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</si>
  <si>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</si>
  <si>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</si>
  <si>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</si>
  <si>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</si>
  <si>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</si>
  <si>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</si>
  <si>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</si>
  <si>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</si>
  <si>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</si>
  <si>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</si>
  <si>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</si>
  <si>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</si>
  <si>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</si>
  <si>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</si>
  <si>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</si>
  <si>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</si>
  <si>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</si>
  <si>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</si>
  <si>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</si>
  <si>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</si>
  <si>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</si>
  <si>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</si>
  <si>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</si>
  <si>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</si>
  <si>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</si>
  <si>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</si>
  <si>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</si>
  <si>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</si>
  <si>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</si>
  <si>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</si>
  <si>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</si>
  <si>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</si>
  <si>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</si>
  <si>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</si>
  <si>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</si>
  <si>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</si>
  <si>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</si>
  <si>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</si>
  <si>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</si>
  <si>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</si>
  <si>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</si>
  <si>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</si>
  <si>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</si>
  <si>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</si>
  <si>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</si>
  <si>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</si>
  <si>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</si>
  <si>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</si>
  <si>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</si>
  <si>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</si>
  <si>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</si>
  <si>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</si>
  <si>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</si>
  <si>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</si>
  <si>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</si>
  <si>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</si>
  <si>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</si>
  <si>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</si>
  <si>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</si>
  <si>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</si>
  <si>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</si>
  <si>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</si>
  <si>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</si>
  <si>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</si>
  <si>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</si>
  <si>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</si>
  <si>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</si>
  <si>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</si>
  <si>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</si>
  <si>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</si>
  <si>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</si>
  <si>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</si>
  <si>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</si>
  <si>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</si>
  <si>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</si>
  <si>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</si>
  <si>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</si>
  <si>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</si>
  <si>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</si>
  <si>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</si>
  <si>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</si>
  <si>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</si>
  <si>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</si>
  <si>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</si>
  <si>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</si>
  <si>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</si>
  <si>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</si>
  <si>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</si>
  <si>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</si>
  <si>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</si>
  <si>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</si>
  <si>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</si>
  <si>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</si>
  <si>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</si>
  <si>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</si>
  <si>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</si>
  <si>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</si>
  <si>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</si>
  <si>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</si>
  <si>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</si>
  <si>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</si>
  <si>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</si>
  <si>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</si>
  <si>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</si>
  <si>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</si>
  <si>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</si>
  <si>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</si>
  <si>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</si>
  <si>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</si>
  <si>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</si>
  <si>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</si>
  <si>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</si>
  <si>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</si>
  <si>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</si>
  <si>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</si>
  <si>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</si>
  <si>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</si>
  <si>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</si>
  <si>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</si>
  <si>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</si>
  <si>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</si>
  <si>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</si>
  <si>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</si>
  <si>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</si>
  <si>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</si>
  <si>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</si>
  <si>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</si>
  <si>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</si>
  <si>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</si>
  <si>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</si>
  <si>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</si>
  <si>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</si>
  <si>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</si>
  <si>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</si>
  <si>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</si>
  <si>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</si>
  <si>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</si>
  <si>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</si>
  <si>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</si>
  <si>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</si>
  <si>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</si>
  <si>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</si>
  <si>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</si>
  <si>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</si>
  <si>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</si>
  <si>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</si>
  <si>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</si>
  <si>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</si>
  <si>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</si>
  <si>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</si>
  <si>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</si>
  <si>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</si>
  <si>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</si>
  <si>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</si>
  <si>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</si>
  <si>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</si>
  <si>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</si>
  <si>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</si>
  <si>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</si>
  <si>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</si>
  <si>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</si>
  <si>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</si>
  <si>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</si>
  <si>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</si>
  <si>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</si>
  <si>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</si>
  <si>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</si>
  <si>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</si>
  <si>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</si>
  <si>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</si>
  <si>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</si>
  <si>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</si>
  <si>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</si>
  <si>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</si>
  <si>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</si>
  <si>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</si>
  <si>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</si>
  <si>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</si>
  <si>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</si>
  <si>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</si>
  <si>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</si>
  <si>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</si>
  <si>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</si>
  <si>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</si>
  <si>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</si>
  <si>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</si>
  <si>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</si>
  <si>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</si>
  <si>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</si>
  <si>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</si>
  <si>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</si>
  <si>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</si>
  <si>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</si>
  <si>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</si>
  <si>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</si>
  <si>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</si>
  <si>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</si>
  <si>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</si>
  <si>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</si>
  <si>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</si>
  <si>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</si>
  <si>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</si>
  <si>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</si>
  <si>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</si>
  <si>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</si>
  <si>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</si>
  <si>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</si>
  <si>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</si>
  <si>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</si>
  <si>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</si>
  <si>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</si>
  <si>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</si>
  <si>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</si>
  <si>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</si>
  <si>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</si>
  <si>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</si>
  <si>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</si>
  <si>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</si>
  <si>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</si>
  <si>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</si>
  <si>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</si>
  <si>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</si>
  <si>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</si>
  <si>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</si>
  <si>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</si>
  <si>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</si>
  <si>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</si>
  <si>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</si>
  <si>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</si>
  <si>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</si>
  <si>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</si>
  <si>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</si>
  <si>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</si>
  <si>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</si>
  <si>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</si>
  <si>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</si>
  <si>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</si>
  <si>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</si>
  <si>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</si>
  <si>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</si>
  <si>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</si>
  <si>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</si>
  <si>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</si>
  <si>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</si>
  <si>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</si>
  <si>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</si>
  <si>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</si>
  <si>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</si>
  <si>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</si>
  <si>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</si>
  <si>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</si>
  <si>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</si>
  <si>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</si>
  <si>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</si>
  <si>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</si>
  <si>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</si>
  <si>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</si>
  <si>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</si>
  <si>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</si>
  <si>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</si>
  <si>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</si>
  <si>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</si>
  <si>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</si>
  <si>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</si>
  <si>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</si>
  <si>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</si>
  <si>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</si>
  <si>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</si>
  <si>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</si>
  <si>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</si>
  <si>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</si>
  <si>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</si>
  <si>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</si>
  <si>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</si>
  <si>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</si>
  <si>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</si>
  <si>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</si>
  <si>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</si>
  <si>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</si>
  <si>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</si>
  <si>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</si>
  <si>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</si>
  <si>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</si>
  <si>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</si>
  <si>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</si>
  <si>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</si>
  <si>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</si>
  <si>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</si>
  <si>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</si>
  <si>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</si>
  <si>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</si>
  <si>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</si>
  <si>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</si>
  <si>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</si>
  <si>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</si>
  <si>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</si>
  <si>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</si>
  <si>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</si>
  <si>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</si>
  <si>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</si>
  <si>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</si>
  <si>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</si>
  <si>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</si>
  <si>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</si>
  <si>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</si>
  <si>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</si>
  <si>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</si>
  <si>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</si>
  <si>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</si>
  <si>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</si>
  <si>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</si>
  <si>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</si>
  <si>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</si>
  <si>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</si>
  <si>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</si>
  <si>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</si>
  <si>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</si>
  <si>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</si>
  <si>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</si>
  <si>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</si>
  <si>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</si>
  <si>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</si>
  <si>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</si>
  <si>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</si>
  <si>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</si>
  <si>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</si>
  <si>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</si>
  <si>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</si>
  <si>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</si>
  <si>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</si>
  <si>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</si>
  <si>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</si>
  <si>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</si>
  <si>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</si>
  <si>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</si>
  <si>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</si>
  <si>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</si>
  <si>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</si>
  <si>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</si>
  <si>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</si>
  <si>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</si>
  <si>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</si>
  <si>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</si>
  <si>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</si>
  <si>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</si>
  <si>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</si>
  <si>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</si>
  <si>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</si>
  <si>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</si>
  <si>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</si>
  <si>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</si>
  <si>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</si>
  <si>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</si>
  <si>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</si>
  <si>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</si>
  <si>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</si>
  <si>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</si>
  <si>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</si>
  <si>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</si>
  <si>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</si>
  <si>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</si>
  <si>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</si>
  <si>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</si>
  <si>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</si>
  <si>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</si>
  <si>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</si>
  <si>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</si>
  <si>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</si>
  <si>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</si>
  <si>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</si>
  <si>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</si>
  <si>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</si>
  <si>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</si>
  <si>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</si>
  <si>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</si>
  <si>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</si>
  <si>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</si>
  <si>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</si>
  <si>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</si>
  <si>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</si>
  <si>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</si>
  <si>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</si>
  <si>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</si>
  <si>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</si>
  <si>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</si>
  <si>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</si>
  <si>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</si>
  <si>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</si>
  <si>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</si>
  <si>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</si>
  <si>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</si>
  <si>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</si>
  <si>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</si>
  <si>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</si>
  <si>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</si>
  <si>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</si>
  <si>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</si>
  <si>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</si>
  <si>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</si>
  <si>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</si>
  <si>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</si>
  <si>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</si>
  <si>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</si>
  <si>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</si>
  <si>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</si>
  <si>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</si>
  <si>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</si>
  <si>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</si>
  <si>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</si>
  <si>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</si>
  <si>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</si>
  <si>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</si>
  <si>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</si>
  <si>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</si>
  <si>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</si>
  <si>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</si>
  <si>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</si>
  <si>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</si>
  <si>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</si>
  <si>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</si>
  <si>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</si>
  <si>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</si>
  <si>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</si>
  <si>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</si>
  <si>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</si>
  <si>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</si>
  <si>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</si>
  <si>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</si>
  <si>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</si>
  <si>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</si>
  <si>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</si>
  <si>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</si>
  <si>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</si>
  <si>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</si>
  <si>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</si>
  <si>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</si>
  <si>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</si>
  <si>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</si>
  <si>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</si>
  <si>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</si>
  <si>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</si>
  <si>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</si>
  <si>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</si>
  <si>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</si>
  <si>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</si>
  <si>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</si>
  <si>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</si>
  <si>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</si>
  <si>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</si>
  <si>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</si>
  <si>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</si>
  <si>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</si>
  <si>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</si>
  <si>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</si>
  <si>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</si>
  <si>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</si>
  <si>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</si>
  <si>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</si>
  <si>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</si>
  <si>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</si>
  <si>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</si>
  <si>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</si>
  <si>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</si>
  <si>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</si>
  <si>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</si>
  <si>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</si>
  <si>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</si>
  <si>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</si>
  <si>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</si>
  <si>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</si>
  <si>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</si>
  <si>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</si>
  <si>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</si>
  <si>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</si>
  <si>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</si>
  <si>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</si>
  <si>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</si>
  <si>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</si>
  <si>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</si>
  <si>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</si>
  <si>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</si>
  <si>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</si>
  <si>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</si>
  <si>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</si>
  <si>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</si>
  <si>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</si>
  <si>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</si>
  <si>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</si>
  <si>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</si>
  <si>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</si>
  <si>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</si>
  <si>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</si>
  <si>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</si>
  <si>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</si>
  <si>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</si>
  <si>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</si>
  <si>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</si>
  <si>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</si>
  <si>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</si>
  <si>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</si>
  <si>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</si>
  <si>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</si>
  <si>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</si>
  <si>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</si>
  <si>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</si>
  <si>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</si>
  <si>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</si>
  <si>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</si>
  <si>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</si>
  <si>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</si>
  <si>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</si>
  <si>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</si>
  <si>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</si>
  <si>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</si>
  <si>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</si>
  <si>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</si>
  <si>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</si>
  <si>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</si>
  <si>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</si>
  <si>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</si>
  <si>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</si>
  <si>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</si>
  <si>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</si>
  <si>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</si>
  <si>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</si>
  <si>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</si>
  <si>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</si>
  <si>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</si>
  <si>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</si>
  <si>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</si>
  <si>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</si>
  <si>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</si>
  <si>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</si>
  <si>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</si>
  <si>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</si>
  <si>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</si>
  <si>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</si>
  <si>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</si>
  <si>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</si>
  <si>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</si>
  <si>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</si>
  <si>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</si>
  <si>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</si>
  <si>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</si>
  <si>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</si>
  <si>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</si>
  <si>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</si>
  <si>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</si>
  <si>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</si>
  <si>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</si>
  <si>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</si>
  <si>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</si>
  <si>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</si>
  <si>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</si>
  <si>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</si>
  <si>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</si>
  <si>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</si>
  <si>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</si>
  <si>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</si>
  <si>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</si>
  <si>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</si>
  <si>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</si>
  <si>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</si>
  <si>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</si>
  <si>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</si>
  <si>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</si>
  <si>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</si>
  <si>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</si>
  <si>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</si>
  <si>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</si>
  <si>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</si>
  <si>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</si>
  <si>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</si>
  <si>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</si>
  <si>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</si>
  <si>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</si>
  <si>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</si>
  <si>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</si>
  <si>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</si>
  <si>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</si>
  <si>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</si>
  <si>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</si>
  <si>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</si>
  <si>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</si>
  <si>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</si>
  <si>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</si>
  <si>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</si>
  <si>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</si>
  <si>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</si>
  <si>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</si>
  <si>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</si>
  <si>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</si>
  <si>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</si>
  <si>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</si>
  <si>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</si>
  <si>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</si>
  <si>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</si>
  <si>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</si>
  <si>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</si>
  <si>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</si>
  <si>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</si>
  <si>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</si>
  <si>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</si>
  <si>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</si>
  <si>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</si>
  <si>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</si>
  <si>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</si>
  <si>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</si>
  <si>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</si>
  <si>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</si>
  <si>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</si>
  <si>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</si>
  <si>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</si>
  <si>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</si>
  <si>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</si>
  <si>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</si>
  <si>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</si>
  <si>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</si>
  <si>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</si>
  <si>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</si>
  <si>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</si>
  <si>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</si>
  <si>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</si>
  <si>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</si>
  <si>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</si>
  <si>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</si>
  <si>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</si>
  <si>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</si>
  <si>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</si>
  <si>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</si>
  <si>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</si>
  <si>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</si>
  <si>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</si>
  <si>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</si>
  <si>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</si>
  <si>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</si>
  <si>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</si>
  <si>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</si>
  <si>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</si>
  <si>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</si>
  <si>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</si>
  <si>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</si>
  <si>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</si>
  <si>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</si>
  <si>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</si>
  <si>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</si>
  <si>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</si>
  <si>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</si>
  <si>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</si>
  <si>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</si>
  <si>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</si>
  <si>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</si>
  <si>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</si>
  <si>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</si>
  <si>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</si>
  <si>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</si>
  <si>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</si>
  <si>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</si>
  <si>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</si>
  <si>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</si>
  <si>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</si>
  <si>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</si>
  <si>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</si>
  <si>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</si>
  <si>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</si>
  <si>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</si>
  <si>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</si>
  <si>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</si>
  <si>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</si>
  <si>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</si>
  <si>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</si>
  <si>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</si>
  <si>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</si>
  <si>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</si>
  <si>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</si>
  <si>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</si>
  <si>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</si>
  <si>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</si>
  <si>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</si>
  <si>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</si>
  <si>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</si>
  <si>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</si>
  <si>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</si>
  <si>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</si>
  <si>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</si>
  <si>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</si>
  <si>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</si>
  <si>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</si>
  <si>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</si>
  <si>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</si>
  <si>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</si>
  <si>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</si>
  <si>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</si>
  <si>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</si>
  <si>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</si>
  <si>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</si>
  <si>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</si>
  <si>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</si>
  <si>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</si>
  <si>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</si>
  <si>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</si>
  <si>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</si>
  <si>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</si>
  <si>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</si>
  <si>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</si>
  <si>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</si>
  <si>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</si>
  <si>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</si>
  <si>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</si>
  <si>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</si>
  <si>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</si>
  <si>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</si>
  <si>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</si>
  <si>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</si>
  <si>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</si>
  <si>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</si>
  <si>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</si>
  <si>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</si>
  <si>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</si>
  <si>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</si>
  <si>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</si>
  <si>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</si>
  <si>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</si>
  <si>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</si>
  <si>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</si>
  <si>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</si>
  <si>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</si>
  <si>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</si>
  <si>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</si>
  <si>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</si>
  <si>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</si>
  <si>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</si>
  <si>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</si>
  <si>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</si>
  <si>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</si>
  <si>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</si>
  <si>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</si>
  <si>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</si>
  <si>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</si>
  <si>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</si>
  <si>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</si>
  <si>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</si>
  <si>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</si>
  <si>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</si>
  <si>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</si>
  <si>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</si>
  <si>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</si>
  <si>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</si>
  <si>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</si>
  <si>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</si>
  <si>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</si>
  <si>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</si>
  <si>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</si>
  <si>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</si>
  <si>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</si>
  <si>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</si>
  <si>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</si>
  <si>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</si>
  <si>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</si>
  <si>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</si>
  <si>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</si>
  <si>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</si>
  <si>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</si>
  <si>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</si>
  <si>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</si>
  <si>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</si>
  <si>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</si>
  <si>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</si>
  <si>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</si>
  <si>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</si>
  <si>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</si>
  <si>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</si>
  <si>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</si>
  <si>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</si>
  <si>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</si>
  <si>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</si>
  <si>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</si>
  <si>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</si>
  <si>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</si>
  <si>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</si>
  <si>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</si>
  <si>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</si>
  <si>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</si>
  <si>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</si>
  <si>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</si>
  <si>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</si>
  <si>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</si>
  <si>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</si>
  <si>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</si>
  <si>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</si>
  <si>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</si>
  <si>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</si>
  <si>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</si>
  <si>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</si>
  <si>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</si>
  <si>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</si>
  <si>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</si>
  <si>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</si>
  <si>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</si>
  <si>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</si>
  <si>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</si>
  <si>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</si>
  <si>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</si>
  <si>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</si>
  <si>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</si>
  <si>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</si>
  <si>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</si>
  <si>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</si>
  <si>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</si>
  <si>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</si>
  <si>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</si>
  <si>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</si>
  <si>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</si>
  <si>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</si>
  <si>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</si>
  <si>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</si>
  <si>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</si>
  <si>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</si>
  <si>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</si>
  <si>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</si>
  <si>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</si>
  <si>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</si>
  <si>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</si>
  <si>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</si>
  <si>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</si>
  <si>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</si>
  <si>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</si>
  <si>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</si>
  <si>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</si>
  <si>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</si>
  <si>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</si>
  <si>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</si>
  <si>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</si>
  <si>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</si>
  <si>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</si>
  <si>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</si>
  <si>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</si>
  <si>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</si>
  <si>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</si>
  <si>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</si>
  <si>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</si>
  <si>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</si>
  <si>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</si>
  <si>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</si>
  <si>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</si>
  <si>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</si>
  <si>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</si>
  <si>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</si>
  <si>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</si>
  <si>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</si>
  <si>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</si>
  <si>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</si>
  <si>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</si>
  <si>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</si>
  <si>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</si>
  <si>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</si>
  <si>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</si>
  <si>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</si>
  <si>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</si>
  <si>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</si>
  <si>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</si>
  <si>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</si>
  <si>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</si>
  <si>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</si>
  <si>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</si>
  <si>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</si>
  <si>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</si>
  <si>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</si>
  <si>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</si>
  <si>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</si>
  <si>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</si>
  <si>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</si>
  <si>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</si>
  <si>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</si>
  <si>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</si>
  <si>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</si>
  <si>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</si>
  <si>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</si>
  <si>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</si>
  <si>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</si>
  <si>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</si>
  <si>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</si>
  <si>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</si>
  <si>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</si>
  <si>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</si>
  <si>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</si>
  <si>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</si>
  <si>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</si>
  <si>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</si>
  <si>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</si>
  <si>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</si>
  <si>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</si>
  <si>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</si>
  <si>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</si>
  <si>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</si>
  <si>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</si>
  <si>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</si>
  <si>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</si>
  <si>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</si>
  <si>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</si>
  <si>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</si>
  <si>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</si>
  <si>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</si>
  <si>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</si>
  <si>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</si>
  <si>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</si>
  <si>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</si>
  <si>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</si>
  <si>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</si>
  <si>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</si>
  <si>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</si>
  <si>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</si>
  <si>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</si>
  <si>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</si>
  <si>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</si>
  <si>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</si>
  <si>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</si>
  <si>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</si>
  <si>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</si>
  <si>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</si>
  <si>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</si>
  <si>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</si>
  <si>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</si>
  <si>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</si>
  <si>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</si>
  <si>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</si>
  <si>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</si>
  <si>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</si>
  <si>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</si>
  <si>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</si>
  <si>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</si>
  <si>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</si>
  <si>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</si>
  <si>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</si>
  <si>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</si>
  <si>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</si>
  <si>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</si>
  <si>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</si>
  <si>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</si>
  <si>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</si>
  <si>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</si>
  <si>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</si>
  <si>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</si>
  <si>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</si>
  <si>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</si>
  <si>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</si>
  <si>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</si>
  <si>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</si>
  <si>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</si>
  <si>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</si>
  <si>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</si>
  <si>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</si>
  <si>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</si>
  <si>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</si>
  <si>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</si>
  <si>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</si>
  <si>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</si>
  <si>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</si>
  <si>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</si>
  <si>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</si>
  <si>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</si>
  <si>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</si>
  <si>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</si>
  <si>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</si>
  <si>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</si>
  <si>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</si>
  <si>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</si>
  <si>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</si>
  <si>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</si>
  <si>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</si>
  <si>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</si>
  <si>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</si>
  <si>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</si>
  <si>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</si>
  <si>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</si>
  <si>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</si>
  <si>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</si>
  <si>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</si>
  <si>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</si>
  <si>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</si>
  <si>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</si>
  <si>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</si>
  <si>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</si>
  <si>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</si>
  <si>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</si>
  <si>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</si>
  <si>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</si>
  <si>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</si>
  <si>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</si>
  <si>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</si>
  <si>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</si>
  <si>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</si>
  <si>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</si>
  <si>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</si>
  <si>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</si>
  <si>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</si>
  <si>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</si>
  <si>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</si>
  <si>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</si>
  <si>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</si>
  <si>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</si>
  <si>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</si>
  <si>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</si>
  <si>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</si>
  <si>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</si>
  <si>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</si>
  <si>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</si>
  <si>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</si>
  <si>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</si>
  <si>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</si>
  <si>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</si>
  <si>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</si>
  <si>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</si>
  <si>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</si>
  <si>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</si>
  <si>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</si>
  <si>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</si>
  <si>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</si>
  <si>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</si>
  <si>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</si>
  <si>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</si>
  <si>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</si>
  <si>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</si>
  <si>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</si>
  <si>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</si>
  <si>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</si>
  <si>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</si>
  <si>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</si>
  <si>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</si>
  <si>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</si>
  <si>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</si>
  <si>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</si>
  <si>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</si>
  <si>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</si>
  <si>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</si>
  <si>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</si>
  <si>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</si>
  <si>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</si>
  <si>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</si>
  <si>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</si>
  <si>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</si>
  <si>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</si>
  <si>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</si>
  <si>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</si>
  <si>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</si>
  <si>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</si>
  <si>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</si>
  <si>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</si>
  <si>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</si>
  <si>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</si>
  <si>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</si>
  <si>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</si>
  <si>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</si>
  <si>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</si>
  <si>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</si>
  <si>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</si>
  <si>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</si>
  <si>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</si>
  <si>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</si>
  <si>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</si>
  <si>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</si>
  <si>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</si>
  <si>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</si>
  <si>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</si>
  <si>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</si>
  <si>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</si>
  <si>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</si>
  <si>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</si>
  <si>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</si>
  <si>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</si>
  <si>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</si>
  <si>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</si>
  <si>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</si>
  <si>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</si>
  <si>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</si>
  <si>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</si>
  <si>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</si>
  <si>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</si>
  <si>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</si>
  <si>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</si>
  <si>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</si>
  <si>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</si>
  <si>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</si>
  <si>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</si>
  <si>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</si>
  <si>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</si>
  <si>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</si>
  <si>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</si>
  <si>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</si>
  <si>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</si>
  <si>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</si>
  <si>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</si>
  <si>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</si>
  <si>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</si>
  <si>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</si>
  <si>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</si>
  <si>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</si>
  <si>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</si>
  <si>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</si>
  <si>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</si>
  <si>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</si>
  <si>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</si>
  <si>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</si>
  <si>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</si>
  <si>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</si>
  <si>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</si>
  <si>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</si>
  <si>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</si>
  <si>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</si>
  <si>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</si>
  <si>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</si>
  <si>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</si>
  <si>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</si>
  <si>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</si>
  <si>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</si>
  <si>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</si>
  <si>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</si>
  <si>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</si>
  <si>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</si>
  <si>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</si>
  <si>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</si>
  <si>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</si>
  <si>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</si>
  <si>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</si>
  <si>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</si>
  <si>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</si>
  <si>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</si>
  <si>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</si>
  <si>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</si>
  <si>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</si>
  <si>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</si>
  <si>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</si>
  <si>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</si>
  <si>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</si>
  <si>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</si>
  <si>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</si>
  <si>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</si>
  <si>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</si>
  <si>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</si>
  <si>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</si>
  <si>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</si>
  <si>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</si>
  <si>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</si>
  <si>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</si>
  <si>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</si>
  <si>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</si>
  <si>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</si>
  <si>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</si>
  <si>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</si>
  <si>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</si>
  <si>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</si>
  <si>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</si>
  <si>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</si>
  <si>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</si>
  <si>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</si>
  <si>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</si>
  <si>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</si>
  <si>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</si>
  <si>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</si>
  <si>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</si>
  <si>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</si>
  <si>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</si>
  <si>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</si>
  <si>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</si>
  <si>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</si>
  <si>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</si>
  <si>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</si>
  <si>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</si>
  <si>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</si>
  <si>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</si>
  <si>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</si>
  <si>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</si>
  <si>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</si>
  <si>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</si>
  <si>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</si>
  <si>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</si>
  <si>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</si>
  <si>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</si>
  <si>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</si>
  <si>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</si>
  <si>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</si>
  <si>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</si>
  <si>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</si>
  <si>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</si>
  <si>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</si>
  <si>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</si>
  <si>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</si>
  <si>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</si>
  <si>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</si>
  <si>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</si>
  <si>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</si>
  <si>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</si>
  <si>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</si>
  <si>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</si>
  <si>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</si>
  <si>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</si>
  <si>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</si>
  <si>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</si>
  <si>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</si>
  <si>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</si>
  <si>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</si>
  <si>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</si>
  <si>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</si>
  <si>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</si>
  <si>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</si>
  <si>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</si>
  <si>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</si>
  <si>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</si>
  <si>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</si>
  <si>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</si>
  <si>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</si>
  <si>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</si>
  <si>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</si>
  <si>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</si>
  <si>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</si>
  <si>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</si>
  <si>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</si>
  <si>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</si>
  <si>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</si>
  <si>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</si>
  <si>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</si>
  <si>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</si>
  <si>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</si>
  <si>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</si>
  <si>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</si>
  <si>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</si>
  <si>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</si>
  <si>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</si>
  <si>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</si>
  <si>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</si>
  <si>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</si>
  <si>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</si>
  <si>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</si>
  <si>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</si>
  <si>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</si>
  <si>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</si>
  <si>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</si>
  <si>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</si>
  <si>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</si>
  <si>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</si>
  <si>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</si>
  <si>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</si>
  <si>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</si>
  <si>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</si>
  <si>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</si>
  <si>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</si>
  <si>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</si>
  <si>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</si>
  <si>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</si>
  <si>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</si>
  <si>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</si>
  <si>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</si>
  <si>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</si>
  <si>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</si>
  <si>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</si>
  <si>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</si>
  <si>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</si>
  <si>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</si>
  <si>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</si>
  <si>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</si>
  <si>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</si>
  <si>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</si>
  <si>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</si>
  <si>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</si>
  <si>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</si>
  <si>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</si>
  <si>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</si>
  <si>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</si>
  <si>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</si>
  <si>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</si>
  <si>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</si>
  <si>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</si>
  <si>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</si>
  <si>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</si>
  <si>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</si>
  <si>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</si>
  <si>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</si>
  <si>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</si>
  <si>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</si>
  <si>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</si>
  <si>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</si>
  <si>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</si>
  <si>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</si>
  <si>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</si>
  <si>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</si>
  <si>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</si>
  <si>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</si>
  <si>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</si>
  <si>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</si>
  <si>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</si>
  <si>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</si>
  <si>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</si>
  <si>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</si>
  <si>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</si>
  <si>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</si>
  <si>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</si>
  <si>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</si>
  <si>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</si>
  <si>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</si>
  <si>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</si>
  <si>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</si>
  <si>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</si>
  <si>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</si>
  <si>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</si>
  <si>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</si>
  <si>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</si>
  <si>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</si>
  <si>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</si>
  <si>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</si>
  <si>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</si>
  <si>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</si>
  <si>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</si>
  <si>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</si>
  <si>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</si>
  <si>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</si>
  <si>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</si>
  <si>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</si>
  <si>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</si>
  <si>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</si>
  <si>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</si>
  <si>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</si>
  <si>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</si>
  <si>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</si>
  <si>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</si>
  <si>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</si>
  <si>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</si>
  <si>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</si>
  <si>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</si>
  <si>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</si>
  <si>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</si>
  <si>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</si>
  <si>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</si>
  <si>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</si>
  <si>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</si>
  <si>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</si>
  <si>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</si>
  <si>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</si>
  <si>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</si>
  <si>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</si>
  <si>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</si>
  <si>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</si>
  <si>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</si>
  <si>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</si>
  <si>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</si>
  <si>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</si>
  <si>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</si>
  <si>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</si>
  <si>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</si>
  <si>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</si>
  <si>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</si>
  <si>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</si>
  <si>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</si>
  <si>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</si>
  <si>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</si>
  <si>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</si>
  <si>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</si>
  <si>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</si>
  <si>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</si>
  <si>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</si>
  <si>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</si>
  <si>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</si>
  <si>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</si>
  <si>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</si>
  <si>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</si>
  <si>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</si>
  <si>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</si>
  <si>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</si>
  <si>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</si>
  <si>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</si>
  <si>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</si>
  <si>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</si>
  <si>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</si>
  <si>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</si>
  <si>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</si>
  <si>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</si>
  <si>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</si>
  <si>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</si>
  <si>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</si>
  <si>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</si>
  <si>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</si>
  <si>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</si>
  <si>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</si>
  <si>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</si>
  <si>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</si>
  <si>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</si>
  <si>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</si>
  <si>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</si>
  <si>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</si>
  <si>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</si>
  <si>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</si>
  <si>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</si>
  <si>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</si>
  <si>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</si>
  <si>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</si>
  <si>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</si>
  <si>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</si>
  <si>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</si>
  <si>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</si>
  <si>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</si>
  <si>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</si>
  <si>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</si>
  <si>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</si>
  <si>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</si>
  <si>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</si>
  <si>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</si>
  <si>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</si>
  <si>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</si>
  <si>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</si>
  <si>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</si>
  <si>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</si>
  <si>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</si>
  <si>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</si>
  <si>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</si>
  <si>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</si>
  <si>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</si>
  <si>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</si>
  <si>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</si>
  <si>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</si>
  <si>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</si>
  <si>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</si>
  <si>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</si>
  <si>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</si>
  <si>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</si>
  <si>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</si>
  <si>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</si>
  <si>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</si>
  <si>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</si>
  <si>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</si>
  <si>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</si>
  <si>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</si>
  <si>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</si>
  <si>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</si>
  <si>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</si>
  <si>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</si>
  <si>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</si>
  <si>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</si>
  <si>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</si>
  <si>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</si>
  <si>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</si>
  <si>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</si>
  <si>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</si>
  <si>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</si>
  <si>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</si>
  <si>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</si>
  <si>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</si>
  <si>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</si>
  <si>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</si>
  <si>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</si>
  <si>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</si>
  <si>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</si>
  <si>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</si>
  <si>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</si>
  <si>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</si>
  <si>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</si>
  <si>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</si>
  <si>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</si>
  <si>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</si>
  <si>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</si>
  <si>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</si>
  <si>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</si>
  <si>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</si>
  <si>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</si>
  <si>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</si>
  <si>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</si>
  <si>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</si>
  <si>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</si>
  <si>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</si>
  <si>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</si>
  <si>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</si>
  <si>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</si>
  <si>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</si>
  <si>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</si>
  <si>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</si>
  <si>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</si>
  <si>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</si>
  <si>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</si>
  <si>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</si>
  <si>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</si>
  <si>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</si>
  <si>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</si>
  <si>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</si>
  <si>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</si>
  <si>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</si>
  <si>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</si>
  <si>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</si>
  <si>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</si>
  <si>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</si>
  <si>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</si>
  <si>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</si>
  <si>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</si>
  <si>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</si>
  <si>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</si>
  <si>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</si>
  <si>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</si>
  <si>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</si>
  <si>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</si>
  <si>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</si>
  <si>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</si>
  <si>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</si>
  <si>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</si>
  <si>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</si>
  <si>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</si>
  <si>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</si>
  <si>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</si>
  <si>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</si>
  <si>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</si>
  <si>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</si>
  <si>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</si>
  <si>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</si>
  <si>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</si>
  <si>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</si>
  <si>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</si>
  <si>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</si>
  <si>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</si>
  <si>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</si>
  <si>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</si>
  <si>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</si>
  <si>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</si>
  <si>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</si>
  <si>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</si>
  <si>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</si>
  <si>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</si>
  <si>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</si>
  <si>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</si>
  <si>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</si>
  <si>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</si>
  <si>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</si>
  <si>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</si>
  <si>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</si>
  <si>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</si>
  <si>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</si>
  <si>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</si>
  <si>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</si>
  <si>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</si>
  <si>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</si>
  <si>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</si>
  <si>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</si>
  <si>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</si>
  <si>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</si>
  <si>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</si>
  <si>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</si>
  <si>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</si>
  <si>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</si>
  <si>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</si>
  <si>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</si>
  <si>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</si>
  <si>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</si>
  <si>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</si>
  <si>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</si>
  <si>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</si>
  <si>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</si>
  <si>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</si>
  <si>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</si>
  <si>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</si>
  <si>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</si>
  <si>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</si>
  <si>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</si>
  <si>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</si>
  <si>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</si>
  <si>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</si>
  <si>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</si>
  <si>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</si>
  <si>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</si>
  <si>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</si>
  <si>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</si>
  <si>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</si>
  <si>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</si>
  <si>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</si>
  <si>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</si>
  <si>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</si>
  <si>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</si>
  <si>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</si>
  <si>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</si>
  <si>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</si>
  <si>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</si>
  <si>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</si>
  <si>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</si>
  <si>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</si>
  <si>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</si>
  <si>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</si>
  <si>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</si>
  <si>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</si>
  <si>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</si>
  <si>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</si>
  <si>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</si>
  <si>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</si>
  <si>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</si>
  <si>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</si>
  <si>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</si>
  <si>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</si>
  <si>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</si>
  <si>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</si>
  <si>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</si>
  <si>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</si>
  <si>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</si>
  <si>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</si>
  <si>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</si>
  <si>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</si>
  <si>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</si>
  <si>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</si>
  <si>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</si>
  <si>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</si>
  <si>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</si>
  <si>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</si>
  <si>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</si>
  <si>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</si>
  <si>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</si>
  <si>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</si>
  <si>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</si>
  <si>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</si>
  <si>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</si>
  <si>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</si>
  <si>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</si>
  <si>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</si>
  <si>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</si>
  <si>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</si>
  <si>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</si>
  <si>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</si>
  <si>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</si>
  <si>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</si>
  <si>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</si>
  <si>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</si>
  <si>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</si>
  <si>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</si>
  <si>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</si>
  <si>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</si>
  <si>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</si>
  <si>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</si>
  <si>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</si>
  <si>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</si>
  <si>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</si>
  <si>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</si>
  <si>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</si>
  <si>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</si>
  <si>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</si>
  <si>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</si>
  <si>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</si>
  <si>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</si>
  <si>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</si>
  <si>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</si>
  <si>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</si>
  <si>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</si>
  <si>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</si>
  <si>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</si>
  <si>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</si>
  <si>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</si>
  <si>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</si>
  <si>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</si>
  <si>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</si>
  <si>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</si>
  <si>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</si>
  <si>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</si>
  <si>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</si>
  <si>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</si>
  <si>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</si>
  <si>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</si>
  <si>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</si>
  <si>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</si>
  <si>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</si>
  <si>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</si>
  <si>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</si>
  <si>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</si>
  <si>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</si>
  <si>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</si>
  <si>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</si>
  <si>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</si>
  <si>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</si>
  <si>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</si>
  <si>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</si>
  <si>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</si>
  <si>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</si>
  <si>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</si>
  <si>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</si>
  <si>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</si>
  <si>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</si>
  <si>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</si>
  <si>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</si>
  <si>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</si>
  <si>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</si>
  <si>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</si>
  <si>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</si>
  <si>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</si>
  <si>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</si>
  <si>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</si>
  <si>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</si>
  <si>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</si>
  <si>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</si>
  <si>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</si>
  <si>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</si>
  <si>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</si>
  <si>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</si>
  <si>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</si>
  <si>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</si>
  <si>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</si>
  <si>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</si>
  <si>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</si>
  <si>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</si>
  <si>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</si>
  <si>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</si>
  <si>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</si>
  <si>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</si>
  <si>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</si>
  <si>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</si>
  <si>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</si>
  <si>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</si>
  <si>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</si>
  <si>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</si>
  <si>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</si>
  <si>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</si>
  <si>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</si>
  <si>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</si>
  <si>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</si>
  <si>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</si>
  <si>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</si>
  <si>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</si>
  <si>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</si>
  <si>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</si>
  <si>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</si>
  <si>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</si>
  <si>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</si>
  <si>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</si>
  <si>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</si>
  <si>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</si>
  <si>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</si>
  <si>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</si>
  <si>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</si>
  <si>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</si>
  <si>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</si>
  <si>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</si>
  <si>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</si>
  <si>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</si>
  <si>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</si>
  <si>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</si>
  <si>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</si>
  <si>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</si>
  <si>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</si>
  <si>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</si>
  <si>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</si>
  <si>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</si>
  <si>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</si>
  <si>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</si>
  <si>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</si>
  <si>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</si>
  <si>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</si>
  <si>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</si>
  <si>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</si>
  <si>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</si>
  <si>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</si>
  <si>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</si>
  <si>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</si>
  <si>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</si>
  <si>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</si>
  <si>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</si>
  <si>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</si>
  <si>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</si>
  <si>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</si>
  <si>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</si>
  <si>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</si>
  <si>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</si>
  <si>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</si>
  <si>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</si>
  <si>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</si>
  <si>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</si>
  <si>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</si>
  <si>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</si>
  <si>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</si>
  <si>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</si>
  <si>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</si>
  <si>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</si>
  <si>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</si>
  <si>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</si>
  <si>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</si>
  <si>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</si>
  <si>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</si>
  <si>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</si>
  <si>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</si>
  <si>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</si>
  <si>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</si>
  <si>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</si>
  <si>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</si>
  <si>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</si>
  <si>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</si>
  <si>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</si>
  <si>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</si>
  <si>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</si>
  <si>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</si>
  <si>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</si>
  <si>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</si>
  <si>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</si>
  <si>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</si>
  <si>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</si>
  <si>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</si>
  <si>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</si>
  <si>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</si>
  <si>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</si>
  <si>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</si>
  <si>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</si>
  <si>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</si>
  <si>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</si>
  <si>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</si>
  <si>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</si>
  <si>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</si>
  <si>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</si>
  <si>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</si>
  <si>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</si>
  <si>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</si>
  <si>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</si>
  <si>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</si>
  <si>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</si>
  <si>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</si>
  <si>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</si>
  <si>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</si>
  <si>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</si>
  <si>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</si>
  <si>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</si>
  <si>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</si>
  <si>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</si>
  <si>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</si>
  <si>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</si>
  <si>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</si>
  <si>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</si>
  <si>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</si>
  <si>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</si>
  <si>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</si>
  <si>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</si>
  <si>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</si>
  <si>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</si>
  <si>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</si>
  <si>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</si>
  <si>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</si>
  <si>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</si>
  <si>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</si>
  <si>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</si>
  <si>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</si>
  <si>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</si>
  <si>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</si>
  <si>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</si>
  <si>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</si>
  <si>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</si>
  <si>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</si>
  <si>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</si>
  <si>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</si>
  <si>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</si>
  <si>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</si>
  <si>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</si>
  <si>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</si>
  <si>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</si>
  <si>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</si>
  <si>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</si>
  <si>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</si>
  <si>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</si>
  <si>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</si>
  <si>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</si>
  <si>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</si>
  <si>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</si>
  <si>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</si>
  <si>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</si>
  <si>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</si>
  <si>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</si>
  <si>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</si>
  <si>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</si>
  <si>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</si>
  <si>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</si>
  <si>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</si>
  <si>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</si>
  <si>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</si>
  <si>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</si>
  <si>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</si>
  <si>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</si>
  <si>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</si>
  <si>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</si>
  <si>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</si>
  <si>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</si>
  <si>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</si>
  <si>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</si>
  <si>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</si>
  <si>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</si>
  <si>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</si>
  <si>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</si>
  <si>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</si>
  <si>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</si>
  <si>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</si>
  <si>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</si>
  <si>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</si>
  <si>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</si>
  <si>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</si>
  <si>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</si>
  <si>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</si>
  <si>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</si>
  <si>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</si>
  <si>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</si>
  <si>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</si>
  <si>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</si>
  <si>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</si>
  <si>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</si>
  <si>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</si>
  <si>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</si>
  <si>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</si>
  <si>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</si>
  <si>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</si>
  <si>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</si>
  <si>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</si>
  <si>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</si>
  <si>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</si>
  <si>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</si>
  <si>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</si>
  <si>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</si>
  <si>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</si>
  <si>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</si>
  <si>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</si>
  <si>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</si>
  <si>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</si>
  <si>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</si>
  <si>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</si>
  <si>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</si>
  <si>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</si>
  <si>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</si>
  <si>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</si>
  <si>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</si>
  <si>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</si>
  <si>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</si>
  <si>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</si>
  <si>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</si>
  <si>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</si>
  <si>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</si>
  <si>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</si>
  <si>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</si>
  <si>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</si>
  <si>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</si>
  <si>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</si>
  <si>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</si>
  <si>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</si>
  <si>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</si>
  <si>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</si>
  <si>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</si>
  <si>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</si>
  <si>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</si>
  <si>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</si>
  <si>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</si>
  <si>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</si>
  <si>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</si>
  <si>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</si>
  <si>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</si>
  <si>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</si>
  <si>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</si>
  <si>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</si>
  <si>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</si>
  <si>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</si>
  <si>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</si>
  <si>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</si>
  <si>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</si>
  <si>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</si>
  <si>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</si>
  <si>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</si>
  <si>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</si>
  <si>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</si>
  <si>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</si>
  <si>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</si>
  <si>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</si>
  <si>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</si>
  <si>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</si>
  <si>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</si>
  <si>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</si>
  <si>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</si>
  <si>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</si>
  <si>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</si>
  <si>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</si>
  <si>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</si>
  <si>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</si>
  <si>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</si>
  <si>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</si>
  <si>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</si>
  <si>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</si>
  <si>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</si>
  <si>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</si>
  <si>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</si>
  <si>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</si>
  <si>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</si>
  <si>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</si>
  <si>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</si>
  <si>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</si>
  <si>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</si>
  <si>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</si>
  <si>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</si>
  <si>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</si>
  <si>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</si>
  <si>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</si>
  <si>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</si>
  <si>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</si>
  <si>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</si>
  <si>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</si>
  <si>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</si>
  <si>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</si>
  <si>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</si>
  <si>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</si>
  <si>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</si>
  <si>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</si>
  <si>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</si>
  <si>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</si>
  <si>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</si>
  <si>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</si>
  <si>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</si>
  <si>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</si>
  <si>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</si>
  <si>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</si>
  <si>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</si>
  <si>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</si>
  <si>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</si>
  <si>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</si>
  <si>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</si>
  <si>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</si>
  <si>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</si>
  <si>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</si>
  <si>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</si>
  <si>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</si>
  <si>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</si>
  <si>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</si>
  <si>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</si>
  <si>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</si>
  <si>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</si>
  <si>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</si>
  <si>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</si>
  <si>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</si>
  <si>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</si>
  <si>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</si>
  <si>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</si>
  <si>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</si>
  <si>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</si>
  <si>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</si>
  <si>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</si>
  <si>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</si>
  <si>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</si>
  <si>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</si>
  <si>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</si>
  <si>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</si>
  <si>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</si>
  <si>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</si>
  <si>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</si>
  <si>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</si>
  <si>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</si>
  <si>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</si>
  <si>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</si>
  <si>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</si>
  <si>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</si>
  <si>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</si>
  <si>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</si>
  <si>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</si>
  <si>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</si>
  <si>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</si>
  <si>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</si>
  <si>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</si>
  <si>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</si>
  <si>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</si>
  <si>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</si>
  <si>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</si>
  <si>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</si>
  <si>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</si>
  <si>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</si>
  <si>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</si>
  <si>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</si>
  <si>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</si>
  <si>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</si>
  <si>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</si>
  <si>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</si>
  <si>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</si>
  <si>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</si>
  <si>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</si>
  <si>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</si>
  <si>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</si>
  <si>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</si>
  <si>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</si>
  <si>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</si>
  <si>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</si>
  <si>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</si>
  <si>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</si>
  <si>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</si>
  <si>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</si>
  <si>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</si>
  <si>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</si>
  <si>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</si>
  <si>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</si>
  <si>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</si>
  <si>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</si>
  <si>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</si>
  <si>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</si>
  <si>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</si>
  <si>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</si>
  <si>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</si>
  <si>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</si>
  <si>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</si>
  <si>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</si>
  <si>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</si>
  <si>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</si>
  <si>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</si>
  <si>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</si>
  <si>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</si>
  <si>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</si>
  <si>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</si>
  <si>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</si>
  <si>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</si>
  <si>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</si>
  <si>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</si>
  <si>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</si>
  <si>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</si>
  <si>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</si>
  <si>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</si>
  <si>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</si>
  <si>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</si>
  <si>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</si>
  <si>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</si>
  <si>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</si>
  <si>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</si>
  <si>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</si>
  <si>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</si>
  <si>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</si>
  <si>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</si>
  <si>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</si>
  <si>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</si>
  <si>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</si>
  <si>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</si>
  <si>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</si>
  <si>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</si>
  <si>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</si>
  <si>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</si>
  <si>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</si>
  <si>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</si>
  <si>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</si>
  <si>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</si>
  <si>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</si>
  <si>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</si>
  <si>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</si>
  <si>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</si>
  <si>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</si>
  <si>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</si>
  <si>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</si>
  <si>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</si>
  <si>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</si>
  <si>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</si>
  <si>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</si>
  <si>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</si>
  <si>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</si>
  <si>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</si>
  <si>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</si>
  <si>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</si>
  <si>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</si>
  <si>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</si>
  <si>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</si>
  <si>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</si>
  <si>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</si>
  <si>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</si>
  <si>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</si>
  <si>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</si>
  <si>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</si>
  <si>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</si>
  <si>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</si>
  <si>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</si>
  <si>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</si>
  <si>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</si>
  <si>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</si>
  <si>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</si>
  <si>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</si>
  <si>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</si>
  <si>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</si>
  <si>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</si>
  <si>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</si>
  <si>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</si>
  <si>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</si>
  <si>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</si>
  <si>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</si>
  <si>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</si>
  <si>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</si>
  <si>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</si>
  <si>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</si>
  <si>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</si>
  <si>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</si>
  <si>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</si>
  <si>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</si>
  <si>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</si>
  <si>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</si>
  <si>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</si>
  <si>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</si>
  <si>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</si>
  <si>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</si>
  <si>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</si>
  <si>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</si>
  <si>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</si>
  <si>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</si>
  <si>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</si>
  <si>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</si>
  <si>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</si>
  <si>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</si>
  <si>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</si>
  <si>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</si>
  <si>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</si>
  <si>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</si>
  <si>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</si>
  <si>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</si>
  <si>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</si>
  <si>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</si>
  <si>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</si>
  <si>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</si>
  <si>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</si>
  <si>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</si>
  <si>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</si>
  <si>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</si>
  <si>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</si>
  <si>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</si>
  <si>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</si>
  <si>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</si>
  <si>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</si>
  <si>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</si>
  <si>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</si>
  <si>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</si>
  <si>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</si>
  <si>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</si>
  <si>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</si>
  <si>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</si>
  <si>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</si>
  <si>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</si>
  <si>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</si>
  <si>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</si>
  <si>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</si>
  <si>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</si>
  <si>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</si>
  <si>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</si>
  <si>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</si>
  <si>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</si>
  <si>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</si>
  <si>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</si>
  <si>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</si>
  <si>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</si>
  <si>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</si>
  <si>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</si>
  <si>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</si>
  <si>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</si>
  <si>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</si>
  <si>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</si>
  <si>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</si>
  <si>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</si>
  <si>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</si>
  <si>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</si>
  <si>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</si>
  <si>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</si>
  <si>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</si>
  <si>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</si>
  <si>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</si>
  <si>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</si>
  <si>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</si>
  <si>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</si>
  <si>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</si>
  <si>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</si>
  <si>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</si>
  <si>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</si>
  <si>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</si>
  <si>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</si>
  <si>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</si>
  <si>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</si>
  <si>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</si>
  <si>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</si>
  <si>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</si>
  <si>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</si>
  <si>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</si>
  <si>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</si>
  <si>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</si>
  <si>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</si>
  <si>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</si>
  <si>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</si>
  <si>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</si>
  <si>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</si>
  <si>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</si>
  <si>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</si>
  <si>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</si>
  <si>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</si>
  <si>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</si>
  <si>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</si>
  <si>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</si>
  <si>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</si>
  <si>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</si>
  <si>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</si>
  <si>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</si>
  <si>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</si>
  <si>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</si>
  <si>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</si>
  <si>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</si>
  <si>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</si>
  <si>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</si>
  <si>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</si>
  <si>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</si>
  <si>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</si>
  <si>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</si>
  <si>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</si>
  <si>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</si>
  <si>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</si>
  <si>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</si>
  <si>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</si>
  <si>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</si>
  <si>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</si>
  <si>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</si>
  <si>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</si>
  <si>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</si>
  <si>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</si>
  <si>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</si>
  <si>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</si>
  <si>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</si>
  <si>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</si>
  <si>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</si>
  <si>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</si>
  <si>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</si>
  <si>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</si>
  <si>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</si>
  <si>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</si>
  <si>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</si>
  <si>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</si>
  <si>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</si>
  <si>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</si>
  <si>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</si>
  <si>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</si>
  <si>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</si>
  <si>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</si>
  <si>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</si>
  <si>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</si>
  <si>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</si>
  <si>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</si>
  <si>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</si>
  <si>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</si>
  <si>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</si>
  <si>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</si>
  <si>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</si>
  <si>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</si>
  <si>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</si>
  <si>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</si>
  <si>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</si>
  <si>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</si>
  <si>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</si>
  <si>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</si>
  <si>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</si>
  <si>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</si>
  <si>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</si>
  <si>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</si>
  <si>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</si>
  <si>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</si>
  <si>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</si>
  <si>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</si>
  <si>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</si>
  <si>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</si>
  <si>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</si>
  <si>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</si>
  <si>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</si>
  <si>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</si>
  <si>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</si>
  <si>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</si>
  <si>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</si>
  <si>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</si>
  <si>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</si>
  <si>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</si>
  <si>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</si>
  <si>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</si>
  <si>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</si>
  <si>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</si>
  <si>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</si>
  <si>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</si>
  <si>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</si>
  <si>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</si>
  <si>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</si>
  <si>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</si>
  <si>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</si>
  <si>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</si>
  <si>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</si>
  <si>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</si>
  <si>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</si>
  <si>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</si>
  <si>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</si>
  <si>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</si>
  <si>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</si>
  <si>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</si>
  <si>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</si>
  <si>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</si>
  <si>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</si>
  <si>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</si>
  <si>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</si>
  <si>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</si>
  <si>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</si>
  <si>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</si>
  <si>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</si>
  <si>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</si>
  <si>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</si>
  <si>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</si>
  <si>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</si>
  <si>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</si>
  <si>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</si>
  <si>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</si>
  <si>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</si>
  <si>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</si>
  <si>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</si>
  <si>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</si>
  <si>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</si>
  <si>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</si>
  <si>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</si>
  <si>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</si>
  <si>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</si>
  <si>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</si>
  <si>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</si>
  <si>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</si>
  <si>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</si>
  <si>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</si>
  <si>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</si>
  <si>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</si>
  <si>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</si>
  <si>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</si>
  <si>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</si>
  <si>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</si>
  <si>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</si>
  <si>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</si>
  <si>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</si>
  <si>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</si>
  <si>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</si>
  <si>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</si>
  <si>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</si>
  <si>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</si>
  <si>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</si>
  <si>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</si>
  <si>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</si>
  <si>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</si>
  <si>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</si>
  <si>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</si>
  <si>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</si>
  <si>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</si>
  <si>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</si>
  <si>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</si>
  <si>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</si>
  <si>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</si>
  <si>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</si>
  <si>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</si>
  <si>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</si>
  <si>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</si>
  <si>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</si>
  <si>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</si>
  <si>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</si>
  <si>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</si>
  <si>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</si>
  <si>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</si>
  <si>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</si>
  <si>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</si>
  <si>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</si>
  <si>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</si>
  <si>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</si>
  <si>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</si>
  <si>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</si>
  <si>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</si>
  <si>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</si>
  <si>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</si>
  <si>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</si>
  <si>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</si>
  <si>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</si>
  <si>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</si>
  <si>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</si>
  <si>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</si>
  <si>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</si>
  <si>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</si>
  <si>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</si>
  <si>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</si>
  <si>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</si>
  <si>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</si>
  <si>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</si>
  <si>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</si>
  <si>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</si>
  <si>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</si>
  <si>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</si>
  <si>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</si>
  <si>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</si>
  <si>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</si>
  <si>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</si>
  <si>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</si>
  <si>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</si>
  <si>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</si>
  <si>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</si>
  <si>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</si>
  <si>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</si>
  <si>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</si>
  <si>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</si>
  <si>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</si>
  <si>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</si>
  <si>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</si>
  <si>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</si>
  <si>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</si>
  <si>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</si>
  <si>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</si>
  <si>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</si>
  <si>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</si>
  <si>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</si>
  <si>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</si>
  <si>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</si>
  <si>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</si>
  <si>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</si>
  <si>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</si>
  <si>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</si>
  <si>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</si>
  <si>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</si>
  <si>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</si>
  <si>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</si>
  <si>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</si>
  <si>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</si>
  <si>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</si>
  <si>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</si>
  <si>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</si>
  <si>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</si>
  <si>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</si>
  <si>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</si>
  <si>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</si>
  <si>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</si>
  <si>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</si>
  <si>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</si>
  <si>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</si>
  <si>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</si>
  <si>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</si>
  <si>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</si>
  <si>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</si>
  <si>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</si>
  <si>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</si>
  <si>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</si>
  <si>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</si>
  <si>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</si>
  <si>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</si>
  <si>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</si>
  <si>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</si>
  <si>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</si>
  <si>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</si>
  <si>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</si>
  <si>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</si>
  <si>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</si>
  <si>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</si>
  <si>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</si>
  <si>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</si>
  <si>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</si>
  <si>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</si>
  <si>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</si>
  <si>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</si>
  <si>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</si>
  <si>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</si>
  <si>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</si>
  <si>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</si>
  <si>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</si>
  <si>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</si>
  <si>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</si>
  <si>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</si>
  <si>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</si>
  <si>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</si>
  <si>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</si>
  <si>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</si>
  <si>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</si>
  <si>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</si>
  <si>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</si>
  <si>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</si>
  <si>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</si>
  <si>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</si>
  <si>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</si>
  <si>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</si>
  <si>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</si>
  <si>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</si>
  <si>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</si>
  <si>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</si>
  <si>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</si>
  <si>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</si>
  <si>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</si>
  <si>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</si>
  <si>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</si>
  <si>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</si>
  <si>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</si>
  <si>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</si>
  <si>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</si>
  <si>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</si>
  <si>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</si>
  <si>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</si>
  <si>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</si>
  <si>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</si>
  <si>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</si>
  <si>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</si>
  <si>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</si>
  <si>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</si>
  <si>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</si>
  <si>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</si>
  <si>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</si>
  <si>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</si>
  <si>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</si>
  <si>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</si>
  <si>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</si>
  <si>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</si>
  <si>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</si>
  <si>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</si>
  <si>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</si>
  <si>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</si>
  <si>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</si>
  <si>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</si>
  <si>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</si>
  <si>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</si>
  <si>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</si>
  <si>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</si>
  <si>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</si>
  <si>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</si>
  <si>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</si>
  <si>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</si>
  <si>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</si>
  <si>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</si>
  <si>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</si>
  <si>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</si>
  <si>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</si>
  <si>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</si>
  <si>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</si>
  <si>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</si>
  <si>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</si>
  <si>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</si>
  <si>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</si>
  <si>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</si>
  <si>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</si>
  <si>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</si>
  <si>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</si>
  <si>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</si>
  <si>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</si>
  <si>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</si>
  <si>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</si>
  <si>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</si>
  <si>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</si>
  <si>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</si>
  <si>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</si>
  <si>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</si>
  <si>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</si>
  <si>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</si>
  <si>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</si>
  <si>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</si>
  <si>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</si>
  <si>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</si>
  <si>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</si>
  <si>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</si>
  <si>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</si>
  <si>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</si>
  <si>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</si>
  <si>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</si>
  <si>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</si>
  <si>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</si>
  <si>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</si>
  <si>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</si>
  <si>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</si>
  <si>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</si>
  <si>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</si>
  <si>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</si>
  <si>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</si>
  <si>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</si>
  <si>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</si>
  <si>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</si>
  <si>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</si>
  <si>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</si>
  <si>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</si>
  <si>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</si>
  <si>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</si>
  <si>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</si>
  <si>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</si>
  <si>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</si>
  <si>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</si>
  <si>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</si>
  <si>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</si>
  <si>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</si>
  <si>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</si>
  <si>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</si>
  <si>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</si>
  <si>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</si>
  <si>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</si>
  <si>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</si>
  <si>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</si>
  <si>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</si>
  <si>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</si>
  <si>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</si>
  <si>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</si>
  <si>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</si>
  <si>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</si>
  <si>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</si>
  <si>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</si>
  <si>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</si>
  <si>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</si>
  <si>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</si>
  <si>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</si>
  <si>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</si>
  <si>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</si>
  <si>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</si>
  <si>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</si>
  <si>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</si>
  <si>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</si>
  <si>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</si>
  <si>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</si>
  <si>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</si>
  <si>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</si>
  <si>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</si>
  <si>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</si>
  <si>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</si>
  <si>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</si>
  <si>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</si>
  <si>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</si>
  <si>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</si>
  <si>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</si>
  <si>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</si>
  <si>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</si>
  <si>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</si>
  <si>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</si>
  <si>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</si>
  <si>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</si>
  <si>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</si>
  <si>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</si>
  <si>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</si>
  <si>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</si>
  <si>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</si>
  <si>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</si>
  <si>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</si>
  <si>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</si>
  <si>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</si>
  <si>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</si>
  <si>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</si>
  <si>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</si>
  <si>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</si>
  <si>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</si>
  <si>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</si>
  <si>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</si>
  <si>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</si>
  <si>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</si>
  <si>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</si>
  <si>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</si>
  <si>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</si>
  <si>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</si>
  <si>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</si>
  <si>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</si>
  <si>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</si>
  <si>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</si>
  <si>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</si>
  <si>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</si>
  <si>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</si>
  <si>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</si>
  <si>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</si>
  <si>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</si>
  <si>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</si>
  <si>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</si>
  <si>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</si>
  <si>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</si>
  <si>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</si>
  <si>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</si>
  <si>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</si>
  <si>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</si>
  <si>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</si>
  <si>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</si>
  <si>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</si>
  <si>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</si>
  <si>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</si>
  <si>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</si>
  <si>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</si>
  <si>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</si>
  <si>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</si>
  <si>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</si>
  <si>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</si>
  <si>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</si>
  <si>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</si>
  <si>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</si>
  <si>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</si>
  <si>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</si>
  <si>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</si>
  <si>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</si>
  <si>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</si>
  <si>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</si>
  <si>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</si>
  <si>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</si>
  <si>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</si>
  <si>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</si>
  <si>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</si>
  <si>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</si>
  <si>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</si>
  <si>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</si>
  <si>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</si>
  <si>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</si>
  <si>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</si>
  <si>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</si>
  <si>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</si>
  <si>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</si>
  <si>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</si>
  <si>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</si>
  <si>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</si>
  <si>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</si>
  <si>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</si>
  <si>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</si>
  <si>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</si>
  <si>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</si>
  <si>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</si>
  <si>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</si>
  <si>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</si>
  <si>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</si>
  <si>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</si>
  <si>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</si>
  <si>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</si>
  <si>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</si>
  <si>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</si>
  <si>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</si>
  <si>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</si>
  <si>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</si>
  <si>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</si>
  <si>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</si>
  <si>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</si>
  <si>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</si>
  <si>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</si>
  <si>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</si>
  <si>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</si>
  <si>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</si>
  <si>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</si>
  <si>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</si>
  <si>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</si>
  <si>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</si>
  <si>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</si>
  <si>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</si>
  <si>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</si>
  <si>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</si>
  <si>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</si>
  <si>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</si>
  <si>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</si>
  <si>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</si>
  <si>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</si>
  <si>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</si>
  <si>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</si>
  <si>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</si>
  <si>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</si>
  <si>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</si>
  <si>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</si>
  <si>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</si>
  <si>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</si>
  <si>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</si>
  <si>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</si>
  <si>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</si>
  <si>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</si>
  <si>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</si>
  <si>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</si>
  <si>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</si>
  <si>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</si>
  <si>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</si>
  <si>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</si>
  <si>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</si>
  <si>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</si>
  <si>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</si>
  <si>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</si>
  <si>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</si>
  <si>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</si>
  <si>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</si>
  <si>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</si>
  <si>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</si>
  <si>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</si>
  <si>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</si>
  <si>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</si>
  <si>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</si>
  <si>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</si>
  <si>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</si>
  <si>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</si>
  <si>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</si>
  <si>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</si>
  <si>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</si>
  <si>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</si>
  <si>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</si>
  <si>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</si>
  <si>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</si>
  <si>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</si>
  <si>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</si>
  <si>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</si>
  <si>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</si>
  <si>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</si>
  <si>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</si>
  <si>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</si>
  <si>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</si>
  <si>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</si>
  <si>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</si>
  <si>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</si>
  <si>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</si>
  <si>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</si>
  <si>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</si>
  <si>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</si>
  <si>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</si>
  <si>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</si>
  <si>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</si>
  <si>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</si>
  <si>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</si>
  <si>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</si>
  <si>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</si>
  <si>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</si>
  <si>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</si>
  <si>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</si>
  <si>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</si>
  <si>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</si>
  <si>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</si>
  <si>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</si>
  <si>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</si>
  <si>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</si>
  <si>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</si>
  <si>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</si>
  <si>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</si>
  <si>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</si>
  <si>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</si>
  <si>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</si>
  <si>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</si>
  <si>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</si>
  <si>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</si>
  <si>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</si>
  <si>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</si>
  <si>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</si>
  <si>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</si>
  <si>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</si>
  <si>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</si>
  <si>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</si>
  <si>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</si>
  <si>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</si>
  <si>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</si>
  <si>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</si>
  <si>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</si>
  <si>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</si>
  <si>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</si>
  <si>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</si>
  <si>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</si>
  <si>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</si>
  <si>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</si>
  <si>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</si>
  <si>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</si>
  <si>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</si>
  <si>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</si>
  <si>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</si>
  <si>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</si>
  <si>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</si>
  <si>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</si>
  <si>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</si>
  <si>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</si>
  <si>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</si>
  <si>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</si>
  <si>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</si>
  <si>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</si>
  <si>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</si>
  <si>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</si>
  <si>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</si>
  <si>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</si>
  <si>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</si>
  <si>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</si>
  <si>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</si>
  <si>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</si>
  <si>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</si>
  <si>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</si>
  <si>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</si>
  <si>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</si>
  <si>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</si>
  <si>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</si>
  <si>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</si>
  <si>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</si>
  <si>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</si>
  <si>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</si>
  <si>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</si>
  <si>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</si>
  <si>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</si>
  <si>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</si>
  <si>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</si>
  <si>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</si>
  <si>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</si>
  <si>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</si>
  <si>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</si>
  <si>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</si>
  <si>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</si>
  <si>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</si>
  <si>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</si>
  <si>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</si>
  <si>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</si>
  <si>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</si>
  <si>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</si>
  <si>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</si>
  <si>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</si>
  <si>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</si>
  <si>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</si>
  <si>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</si>
  <si>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</si>
  <si>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</si>
  <si>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</si>
  <si>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</si>
  <si>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</si>
  <si>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</si>
  <si>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</si>
  <si>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</si>
  <si>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</si>
  <si>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</si>
  <si>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</si>
  <si>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</si>
  <si>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</si>
  <si>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</si>
  <si>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</si>
  <si>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</si>
  <si>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</si>
  <si>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</si>
  <si>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</si>
  <si>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</si>
  <si>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</si>
  <si>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</si>
  <si>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</si>
  <si>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</si>
  <si>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</si>
  <si>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</si>
  <si>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</si>
  <si>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</si>
  <si>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</si>
  <si>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</si>
  <si>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</si>
  <si>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</si>
  <si>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</si>
  <si>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</si>
  <si>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</si>
  <si>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</si>
  <si>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</si>
  <si>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</si>
  <si>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</si>
  <si>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</si>
  <si>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</si>
  <si>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</si>
  <si>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</si>
  <si>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</si>
  <si>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</si>
  <si>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</si>
  <si>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</si>
  <si>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</si>
  <si>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</si>
  <si>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</si>
  <si>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</si>
  <si>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</si>
  <si>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</si>
  <si>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</si>
  <si>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</si>
  <si>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</si>
  <si>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</si>
  <si>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</si>
  <si>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</si>
  <si>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</si>
  <si>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</si>
  <si>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</si>
  <si>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</si>
  <si>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</si>
  <si>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</si>
  <si>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</si>
  <si>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</si>
  <si>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</si>
  <si>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</si>
  <si>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</si>
  <si>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</si>
  <si>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</si>
  <si>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</si>
  <si>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</si>
  <si>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</si>
  <si>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</si>
  <si>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</si>
  <si>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</si>
  <si>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</si>
  <si>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</si>
  <si>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</si>
  <si>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</si>
  <si>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</si>
  <si>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</si>
  <si>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</si>
  <si>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</si>
  <si>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</si>
  <si>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</si>
  <si>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</si>
  <si>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</si>
  <si>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</si>
  <si>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</si>
  <si>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</si>
  <si>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</si>
  <si>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</si>
  <si>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</si>
  <si>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</si>
  <si>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</si>
  <si>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</si>
  <si>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</si>
  <si>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</si>
  <si>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</si>
  <si>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</si>
  <si>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</si>
  <si>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</si>
  <si>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</si>
  <si>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</si>
  <si>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</si>
  <si>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</si>
  <si>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</si>
  <si>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</si>
  <si>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</si>
  <si>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</si>
  <si>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</si>
  <si>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</si>
  <si>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</si>
  <si>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</si>
  <si>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</si>
  <si>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</si>
  <si>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</si>
  <si>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</si>
  <si>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</si>
  <si>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</si>
  <si>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</si>
  <si>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</si>
  <si>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</si>
  <si>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</si>
  <si>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</si>
  <si>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</si>
  <si>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</si>
  <si>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</si>
  <si>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</si>
  <si>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</si>
  <si>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</si>
  <si>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</si>
  <si>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</si>
  <si>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</si>
  <si>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</si>
  <si>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</si>
  <si>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</si>
  <si>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</si>
  <si>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</si>
  <si>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</si>
  <si>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</si>
  <si>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</si>
  <si>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</si>
  <si>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</si>
  <si>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</si>
  <si>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</si>
  <si>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</si>
  <si>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</si>
  <si>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</si>
  <si>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</si>
  <si>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</si>
  <si>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</si>
  <si>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</si>
  <si>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</si>
  <si>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</si>
  <si>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</si>
  <si>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</si>
  <si>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</si>
  <si>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</si>
  <si>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</si>
  <si>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</si>
  <si>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</si>
  <si>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</si>
  <si>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</si>
  <si>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</si>
  <si>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</si>
  <si>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</si>
  <si>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</si>
  <si>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</si>
  <si>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</si>
  <si>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</si>
  <si>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</si>
  <si>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</si>
  <si>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</si>
  <si>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</si>
  <si>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</si>
  <si>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</si>
  <si>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</si>
  <si>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</si>
  <si>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</si>
  <si>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</si>
  <si>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</si>
  <si>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</si>
  <si>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</si>
  <si>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</si>
  <si>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</si>
  <si>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</si>
  <si>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</si>
  <si>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</si>
  <si>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</si>
  <si>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</si>
  <si>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</si>
  <si>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</si>
  <si>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</si>
  <si>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</si>
  <si>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</si>
  <si>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</si>
  <si>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</si>
  <si>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</si>
  <si>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</si>
  <si>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</si>
  <si>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</si>
  <si>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</si>
  <si>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</si>
  <si>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</si>
  <si>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</si>
  <si>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</si>
  <si>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</si>
  <si>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</si>
  <si>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</si>
  <si>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</si>
  <si>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</si>
  <si>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</si>
  <si>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</si>
  <si>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</si>
  <si>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</si>
  <si>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</si>
  <si>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</si>
  <si>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</si>
  <si>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</si>
  <si>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</si>
  <si>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</si>
  <si>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</si>
  <si>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</si>
  <si>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</si>
  <si>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</si>
  <si>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</si>
  <si>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</si>
  <si>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</si>
  <si>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</si>
  <si>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</si>
  <si>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</si>
  <si>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</si>
  <si>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</si>
  <si>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</si>
  <si>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</si>
  <si>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</si>
  <si>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</si>
  <si>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</si>
  <si>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</si>
  <si>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</si>
  <si>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</si>
  <si>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</si>
  <si>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</si>
  <si>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</si>
  <si>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</si>
  <si>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</si>
  <si>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</si>
  <si>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</si>
  <si>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</si>
  <si>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</si>
  <si>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</si>
  <si>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</si>
  <si>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</si>
  <si>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</si>
  <si>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</si>
  <si>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</si>
  <si>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</si>
  <si>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</si>
  <si>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</si>
  <si>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</si>
  <si>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</si>
  <si>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</si>
  <si>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</si>
  <si>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</si>
  <si>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</si>
  <si>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</si>
  <si>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</si>
  <si>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</si>
  <si>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</si>
  <si>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</si>
  <si>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</si>
  <si>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</si>
  <si>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</si>
  <si>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</si>
  <si>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</si>
  <si>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</si>
  <si>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</si>
  <si>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</si>
  <si>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</si>
  <si>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</si>
  <si>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</si>
  <si>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</si>
  <si>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</si>
  <si>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</si>
  <si>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</si>
  <si>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</si>
  <si>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</si>
  <si>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</si>
  <si>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</si>
  <si>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</si>
  <si>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</si>
  <si>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</si>
  <si>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</si>
  <si>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</si>
  <si>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</si>
  <si>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</si>
  <si>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</si>
  <si>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</si>
  <si>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</si>
  <si>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</si>
  <si>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</si>
  <si>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</si>
  <si>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</si>
  <si>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</si>
  <si>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</si>
  <si>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</si>
  <si>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</si>
  <si>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</si>
  <si>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</si>
  <si>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</si>
  <si>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</si>
  <si>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</si>
  <si>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</si>
  <si>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</si>
  <si>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</si>
  <si>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</si>
  <si>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</si>
  <si>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</si>
  <si>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</si>
  <si>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</si>
  <si>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</si>
  <si>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</si>
  <si>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</si>
  <si>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</si>
  <si>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</si>
  <si>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</si>
  <si>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</si>
  <si>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</si>
  <si>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</si>
  <si>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</si>
  <si>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</si>
  <si>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</si>
  <si>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</si>
  <si>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</si>
  <si>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</si>
  <si>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</si>
  <si>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</si>
  <si>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</si>
  <si>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</si>
  <si>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</si>
  <si>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</si>
  <si>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</si>
  <si>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</si>
  <si>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</si>
  <si>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</si>
  <si>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</si>
  <si>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</si>
  <si>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</si>
  <si>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</si>
  <si>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</si>
  <si>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</si>
  <si>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</si>
  <si>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</si>
  <si>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</si>
  <si>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</si>
  <si>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</si>
  <si>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</si>
  <si>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</si>
  <si>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</si>
  <si>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</si>
  <si>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</si>
  <si>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</si>
  <si>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</si>
  <si>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</si>
  <si>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</si>
  <si>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</si>
  <si>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</si>
  <si>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</si>
  <si>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</si>
  <si>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</si>
  <si>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</si>
  <si>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</si>
  <si>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</si>
  <si>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</si>
  <si>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</si>
  <si>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</si>
  <si>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</si>
  <si>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</si>
  <si>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</si>
  <si>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</si>
  <si>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</si>
  <si>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</si>
  <si>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</si>
  <si>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</si>
  <si>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</si>
  <si>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</si>
  <si>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</si>
  <si>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</si>
  <si>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</si>
  <si>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</si>
  <si>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</si>
  <si>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</si>
  <si>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</si>
  <si>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</si>
  <si>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</si>
  <si>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</si>
  <si>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</si>
  <si>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</si>
  <si>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</si>
  <si>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</si>
  <si>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</si>
  <si>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</si>
  <si>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</si>
  <si>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</si>
  <si>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</si>
  <si>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</si>
  <si>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</si>
  <si>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</si>
  <si>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</si>
  <si>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</si>
  <si>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</si>
  <si>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</si>
  <si>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</si>
  <si>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</si>
  <si>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</si>
  <si>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</si>
  <si>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</si>
  <si>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</si>
  <si>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</si>
  <si>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</si>
  <si>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</si>
  <si>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</si>
  <si>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</si>
  <si>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</si>
  <si>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</si>
  <si>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</si>
  <si>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</si>
  <si>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</si>
  <si>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</si>
  <si>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</si>
  <si>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</si>
  <si>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</si>
  <si>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</si>
  <si>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</si>
  <si>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</si>
  <si>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</si>
  <si>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</si>
  <si>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</si>
  <si>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</si>
  <si>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</si>
  <si>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</si>
  <si>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</si>
  <si>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</si>
  <si>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</si>
  <si>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</si>
  <si>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</si>
  <si>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</si>
  <si>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</si>
  <si>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</si>
  <si>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</si>
  <si>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</si>
  <si>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</si>
  <si>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</si>
  <si>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</si>
  <si>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</si>
  <si>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</si>
  <si>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</si>
  <si>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</si>
  <si>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</si>
  <si>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</si>
  <si>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</si>
  <si>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</si>
  <si>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</si>
  <si>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</si>
  <si>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</si>
  <si>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</si>
  <si>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</si>
  <si>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</si>
  <si>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</si>
  <si>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</si>
  <si>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</si>
  <si>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</si>
  <si>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</si>
  <si>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</si>
  <si>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</si>
  <si>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</si>
  <si>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</si>
  <si>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</si>
  <si>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</si>
  <si>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</si>
  <si>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</si>
  <si>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</si>
  <si>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</si>
  <si>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</si>
  <si>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</si>
  <si>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</si>
  <si>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</si>
  <si>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</si>
  <si>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</si>
  <si>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</si>
  <si>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</si>
  <si>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</si>
  <si>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</si>
  <si>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</si>
  <si>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</si>
  <si>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</si>
  <si>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</si>
  <si>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</si>
  <si>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</si>
  <si>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</si>
  <si>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</si>
  <si>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</si>
  <si>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</si>
  <si>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</si>
  <si>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</si>
  <si>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</si>
  <si>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</si>
  <si>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</si>
  <si>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</si>
  <si>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</si>
  <si>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</si>
  <si>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</si>
  <si>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</si>
  <si>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</si>
  <si>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</si>
  <si>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</si>
  <si>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</si>
  <si>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</si>
  <si>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</si>
  <si>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</si>
  <si>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</si>
  <si>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</si>
  <si>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</si>
  <si>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</si>
  <si>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</si>
  <si>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</si>
  <si>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</si>
  <si>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</si>
  <si>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</si>
  <si>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</si>
  <si>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</si>
  <si>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</si>
  <si>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</si>
  <si>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</si>
  <si>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</si>
  <si>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</si>
  <si>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</si>
  <si>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</si>
  <si>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</si>
  <si>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</si>
  <si>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</si>
  <si>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</si>
  <si>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</si>
  <si>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</si>
  <si>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</si>
  <si>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</si>
  <si>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</si>
  <si>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</si>
  <si>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</si>
  <si>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</si>
  <si>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</si>
  <si>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</si>
  <si>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</si>
  <si>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</si>
  <si>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</si>
  <si>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</si>
  <si>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</si>
  <si>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</si>
  <si>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</si>
  <si>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</si>
  <si>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</si>
  <si>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</si>
  <si>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</si>
  <si>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</si>
  <si>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</si>
  <si>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</si>
  <si>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</si>
  <si>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</si>
  <si>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</si>
  <si>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</si>
  <si>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</si>
  <si>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</si>
  <si>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</si>
  <si>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</si>
  <si>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</si>
  <si>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</si>
  <si>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</si>
  <si>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</si>
  <si>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</si>
  <si>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</si>
  <si>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</si>
  <si>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</si>
  <si>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</si>
  <si>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</si>
  <si>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</si>
  <si>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</si>
  <si>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</si>
  <si>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</si>
  <si>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</si>
  <si>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</si>
  <si>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</si>
  <si>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</si>
  <si>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</si>
  <si>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</si>
  <si>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</si>
  <si>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</si>
  <si>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</si>
  <si>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</si>
  <si>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</si>
  <si>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</si>
  <si>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</si>
  <si>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</si>
  <si>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</si>
  <si>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</si>
  <si>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</si>
  <si>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</si>
  <si>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</si>
  <si>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</si>
  <si>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</si>
  <si>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</si>
  <si>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</si>
  <si>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</si>
  <si>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</si>
  <si>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</si>
  <si>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</si>
  <si>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</si>
  <si>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</si>
  <si>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</si>
  <si>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</si>
  <si>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</si>
  <si>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</si>
  <si>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</si>
  <si>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</si>
  <si>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</si>
  <si>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</si>
  <si>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</si>
  <si>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</si>
  <si>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</si>
  <si>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</si>
  <si>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</si>
  <si>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</si>
  <si>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</si>
  <si>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</si>
  <si>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</si>
  <si>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</si>
  <si>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</si>
  <si>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</si>
  <si>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</si>
  <si>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</si>
  <si>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</si>
  <si>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</si>
  <si>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</si>
  <si>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</si>
  <si>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</si>
  <si>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</si>
  <si>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</si>
  <si>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</si>
  <si>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</si>
  <si>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</si>
  <si>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</si>
  <si>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</si>
  <si>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</si>
  <si>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</si>
  <si>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</si>
  <si>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</si>
  <si>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</si>
  <si>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</si>
  <si>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</si>
  <si>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</si>
  <si>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</si>
  <si>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</si>
  <si>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</si>
  <si>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</si>
  <si>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</si>
  <si>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</si>
  <si>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</si>
  <si>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</si>
  <si>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</si>
  <si>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</si>
  <si>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</si>
  <si>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</si>
  <si>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</si>
  <si>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</si>
  <si>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</si>
  <si>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</si>
  <si>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</si>
  <si>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</si>
  <si>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</si>
  <si>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</si>
  <si>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</si>
  <si>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</si>
  <si>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</si>
  <si>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</si>
  <si>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</si>
  <si>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</si>
  <si>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</si>
  <si>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</si>
  <si>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</si>
  <si>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</si>
  <si>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</si>
  <si>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</si>
  <si>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</si>
  <si>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</si>
  <si>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</si>
  <si>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</si>
  <si>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</si>
  <si>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</si>
  <si>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</si>
  <si>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</si>
  <si>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</si>
  <si>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</si>
  <si>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</si>
  <si>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</si>
  <si>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</si>
  <si>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</si>
  <si>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</si>
  <si>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</si>
  <si>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</si>
  <si>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</si>
  <si>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</si>
  <si>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</si>
  <si>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</si>
  <si>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</si>
  <si>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</si>
  <si>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</si>
  <si>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</si>
  <si>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</si>
  <si>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</si>
  <si>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</si>
  <si>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</si>
  <si>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</si>
  <si>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</si>
  <si>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</si>
  <si>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</si>
  <si>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</si>
  <si>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</si>
  <si>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</si>
  <si>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</si>
  <si>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</si>
  <si>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</si>
  <si>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</si>
  <si>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</si>
  <si>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</si>
  <si>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</si>
  <si>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</si>
  <si>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</si>
  <si>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</si>
  <si>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</si>
  <si>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</si>
  <si>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</si>
  <si>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</si>
  <si>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</si>
  <si>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</si>
  <si>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</si>
  <si>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</si>
  <si>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</si>
  <si>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</si>
  <si>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</si>
  <si>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</si>
  <si>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</si>
  <si>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</si>
  <si>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</si>
  <si>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</si>
  <si>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</si>
  <si>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</si>
  <si>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</si>
  <si>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</si>
  <si>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</si>
  <si>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</si>
  <si>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</si>
  <si>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</si>
  <si>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</si>
  <si>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</si>
  <si>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</si>
  <si>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</si>
  <si>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</si>
  <si>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</si>
  <si>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</si>
  <si>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</si>
  <si>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</si>
  <si>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</si>
  <si>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</si>
  <si>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</si>
  <si>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</si>
  <si>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</si>
  <si>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</si>
  <si>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</si>
  <si>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</si>
  <si>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</si>
  <si>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</si>
  <si>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</si>
  <si>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</si>
  <si>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</si>
  <si>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</si>
  <si>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</si>
  <si>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</si>
  <si>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</si>
  <si>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</si>
  <si>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</si>
  <si>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</si>
  <si>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</si>
  <si>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</si>
  <si>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</si>
  <si>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</si>
  <si>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</si>
  <si>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</si>
  <si>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</si>
  <si>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</si>
  <si>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</si>
  <si>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</si>
  <si>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</si>
  <si>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</si>
  <si>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</si>
  <si>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</si>
  <si>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</si>
  <si>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</si>
  <si>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</si>
  <si>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</si>
  <si>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</si>
  <si>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</si>
  <si>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</si>
  <si>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</si>
  <si>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</si>
  <si>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</si>
  <si>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</si>
  <si>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</si>
  <si>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</si>
  <si>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</si>
  <si>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</si>
  <si>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</si>
  <si>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</si>
  <si>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</si>
  <si>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</si>
  <si>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</si>
  <si>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</si>
  <si>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</si>
  <si>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</si>
  <si>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</si>
  <si>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</si>
  <si>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</si>
  <si>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</si>
  <si>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</si>
  <si>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</si>
  <si>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</si>
  <si>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</si>
  <si>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</si>
  <si>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</si>
  <si>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</si>
  <si>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</si>
  <si>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</si>
  <si>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</si>
  <si>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</si>
  <si>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</si>
  <si>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</si>
  <si>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</si>
  <si>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</si>
  <si>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</si>
  <si>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</si>
  <si>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</si>
  <si>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</si>
  <si>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</si>
  <si>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</si>
  <si>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</si>
  <si>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</si>
  <si>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</si>
  <si>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</si>
  <si>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</si>
  <si>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</si>
  <si>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</si>
  <si>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</si>
  <si>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</si>
  <si>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</si>
  <si>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</si>
  <si>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</si>
  <si>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</si>
  <si>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</si>
  <si>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</si>
  <si>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</si>
  <si>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</si>
  <si>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</si>
  <si>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</si>
  <si>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</si>
  <si>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</si>
  <si>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</si>
  <si>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</si>
  <si>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</si>
  <si>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</si>
  <si>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</si>
  <si>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</si>
  <si>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</si>
  <si>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</si>
  <si>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</si>
  <si>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</si>
  <si>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</si>
  <si>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</si>
  <si>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</si>
  <si>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</si>
  <si>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</si>
  <si>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</si>
  <si>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</si>
  <si>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</si>
  <si>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</si>
  <si>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</si>
  <si>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</si>
  <si>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</si>
  <si>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</si>
  <si>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</si>
  <si>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</si>
  <si>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</si>
  <si>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</si>
  <si>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</si>
  <si>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</si>
  <si>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</si>
  <si>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</si>
  <si>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</si>
  <si>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</si>
  <si>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</si>
  <si>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</si>
  <si>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</si>
  <si>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</si>
  <si>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</si>
  <si>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</si>
  <si>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</si>
  <si>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</si>
  <si>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</si>
  <si>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</si>
  <si>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</si>
  <si>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</si>
  <si>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</si>
  <si>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</si>
  <si>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</si>
  <si>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</si>
  <si>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</si>
  <si>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</si>
  <si>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</si>
  <si>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</si>
  <si>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</si>
  <si>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</si>
  <si>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</si>
  <si>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</si>
  <si>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</si>
  <si>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</si>
  <si>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</si>
  <si>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</si>
  <si>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</si>
  <si>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</si>
  <si>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</si>
  <si>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</si>
  <si>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</si>
  <si>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</si>
  <si>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</si>
  <si>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</si>
  <si>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</si>
  <si>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</si>
  <si>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</si>
  <si>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</si>
  <si>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</si>
  <si>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</si>
  <si>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</si>
  <si>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</si>
  <si>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</si>
  <si>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</si>
  <si>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</si>
  <si>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</si>
  <si>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</si>
  <si>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</si>
  <si>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</si>
  <si>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</si>
  <si>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</si>
  <si>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</si>
  <si>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</si>
  <si>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</si>
  <si>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</si>
  <si>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</si>
  <si>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</si>
  <si>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</si>
  <si>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</si>
  <si>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</si>
  <si>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</si>
  <si>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</si>
  <si>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</si>
  <si>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</si>
  <si>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</si>
  <si>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</si>
  <si>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</si>
  <si>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</si>
  <si>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</si>
  <si>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</si>
  <si>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</si>
  <si>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</si>
  <si>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</si>
  <si>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</si>
  <si>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</si>
  <si>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</si>
  <si>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</si>
  <si>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</si>
  <si>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</si>
  <si>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</si>
  <si>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</si>
  <si>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</si>
  <si>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</si>
  <si>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</si>
  <si>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</si>
  <si>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</si>
  <si>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</si>
  <si>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</si>
  <si>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</si>
  <si>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</si>
  <si>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</si>
  <si>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</si>
  <si>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</si>
  <si>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</si>
  <si>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</si>
  <si>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</si>
  <si>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</si>
  <si>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</si>
  <si>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</si>
  <si>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</si>
  <si>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</si>
  <si>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</si>
  <si>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</si>
  <si>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</si>
  <si>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</si>
  <si>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</si>
  <si>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</si>
  <si>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</si>
  <si>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</si>
  <si>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</si>
  <si>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</si>
  <si>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</si>
  <si>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</si>
  <si>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</si>
  <si>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</si>
  <si>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</si>
  <si>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</si>
  <si>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</si>
  <si>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</si>
  <si>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</si>
  <si>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</si>
  <si>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</si>
  <si>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</si>
  <si>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</si>
  <si>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</si>
  <si>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</si>
  <si>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</si>
  <si>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</si>
  <si>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</si>
  <si>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</si>
  <si>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</si>
  <si>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</si>
  <si>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</si>
  <si>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</si>
  <si>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</si>
  <si>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</si>
  <si>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</si>
  <si>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</si>
  <si>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</si>
  <si>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</si>
  <si>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</si>
  <si>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</si>
  <si>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</si>
  <si>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</si>
  <si>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</si>
  <si>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</si>
  <si>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</si>
  <si>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</si>
  <si>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</si>
  <si>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</si>
  <si>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</si>
  <si>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</si>
  <si>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</si>
  <si>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</si>
  <si>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</si>
  <si>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</si>
  <si>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</si>
  <si>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</si>
  <si>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</si>
  <si>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</si>
  <si>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</si>
  <si>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</si>
  <si>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</si>
  <si>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</si>
  <si>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</si>
  <si>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</si>
  <si>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</si>
  <si>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</si>
  <si>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</si>
  <si>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</si>
  <si>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</si>
  <si>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</si>
  <si>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</si>
  <si>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</si>
  <si>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</si>
  <si>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</si>
  <si>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</si>
  <si>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</si>
  <si>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</si>
  <si>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</si>
  <si>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</si>
  <si>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</si>
  <si>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</si>
  <si>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</si>
  <si>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</si>
  <si>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</si>
  <si>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</si>
  <si>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</si>
  <si>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</si>
  <si>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</si>
  <si>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</si>
  <si>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</si>
  <si>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</si>
  <si>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</si>
  <si>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</si>
  <si>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</si>
  <si>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</si>
  <si>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</si>
  <si>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</si>
  <si>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</si>
  <si>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</si>
  <si>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</si>
  <si>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</si>
  <si>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</si>
  <si>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</si>
  <si>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</si>
  <si>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</si>
  <si>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</si>
  <si>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</si>
  <si>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</si>
  <si>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</si>
  <si>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</si>
  <si>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</si>
  <si>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</si>
  <si>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</si>
  <si>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</si>
  <si>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</si>
  <si>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</si>
  <si>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</si>
  <si>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</si>
  <si>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</si>
  <si>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</si>
  <si>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</si>
  <si>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</si>
  <si>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</si>
  <si>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</si>
  <si>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</si>
  <si>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</si>
  <si>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</si>
  <si>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</si>
  <si>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</si>
  <si>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</si>
  <si>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</si>
  <si>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</si>
  <si>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</si>
  <si>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</si>
  <si>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</si>
  <si>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</si>
  <si>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</si>
  <si>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</si>
  <si>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</si>
  <si>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</si>
  <si>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</si>
  <si>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</si>
  <si>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</si>
  <si>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</si>
  <si>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</si>
  <si>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</si>
  <si>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</si>
  <si>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</si>
  <si>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</si>
  <si>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</si>
  <si>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</si>
  <si>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</si>
  <si>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</si>
  <si>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</si>
  <si>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</si>
  <si>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</si>
  <si>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</si>
  <si>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</si>
  <si>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</si>
  <si>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</si>
  <si>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</si>
  <si>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</si>
  <si>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</si>
  <si>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</si>
  <si>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</si>
  <si>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</si>
  <si>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</si>
  <si>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</si>
  <si>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</si>
  <si>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</si>
  <si>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</si>
  <si>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</si>
  <si>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</si>
  <si>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</si>
  <si>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</si>
  <si>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</si>
  <si>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</si>
  <si>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</si>
  <si>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</si>
  <si>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</si>
  <si>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</si>
  <si>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</si>
  <si>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</si>
  <si>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</si>
  <si>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</si>
  <si>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</si>
  <si>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</si>
  <si>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</si>
  <si>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</si>
  <si>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</si>
  <si>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</si>
  <si>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</si>
  <si>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</si>
  <si>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</si>
  <si>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</si>
  <si>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</si>
  <si>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</si>
  <si>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</si>
  <si>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</si>
  <si>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</si>
  <si>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</si>
  <si>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</si>
  <si>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</si>
  <si>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</si>
  <si>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</si>
  <si>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</si>
  <si>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</si>
  <si>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</si>
  <si>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</si>
  <si>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</si>
  <si>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</si>
  <si>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</si>
  <si>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</si>
  <si>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</si>
  <si>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</si>
  <si>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</si>
  <si>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</si>
  <si>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</si>
  <si>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</si>
  <si>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</si>
  <si>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</si>
  <si>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</si>
  <si>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</si>
  <si>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</si>
  <si>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</si>
  <si>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</si>
  <si>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</si>
  <si>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</si>
  <si>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</si>
  <si>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</si>
  <si>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</si>
  <si>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</si>
  <si>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</si>
  <si>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</si>
  <si>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</si>
  <si>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</si>
  <si>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</si>
  <si>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</si>
  <si>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</si>
  <si>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</si>
  <si>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</si>
  <si>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</si>
  <si>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</si>
  <si>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</si>
  <si>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</si>
  <si>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</si>
  <si>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</si>
  <si>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</si>
  <si>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</si>
  <si>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</si>
  <si>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</si>
  <si>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</si>
  <si>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</si>
  <si>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</si>
  <si>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</si>
  <si>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</si>
  <si>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</si>
  <si>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</si>
  <si>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</si>
  <si>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</si>
  <si>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</si>
  <si>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</si>
  <si>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</si>
  <si>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</si>
  <si>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</si>
  <si>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</si>
  <si>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</si>
  <si>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</si>
  <si>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</si>
  <si>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</si>
  <si>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</si>
  <si>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</si>
  <si>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</si>
  <si>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</si>
  <si>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</si>
  <si>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</si>
  <si>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</si>
  <si>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</si>
  <si>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</si>
  <si>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</si>
  <si>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</si>
  <si>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</si>
  <si>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</si>
  <si>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</si>
  <si>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</si>
  <si>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</si>
  <si>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</si>
  <si>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</si>
  <si>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</si>
  <si>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</si>
  <si>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</si>
  <si>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</si>
  <si>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</si>
  <si>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</si>
  <si>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</si>
  <si>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</si>
  <si>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</si>
  <si>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</si>
  <si>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</si>
  <si>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</si>
  <si>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</si>
  <si>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</si>
  <si>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</si>
  <si>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</si>
  <si>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</si>
  <si>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</si>
  <si>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</si>
  <si>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</si>
  <si>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</si>
  <si>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</si>
  <si>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</si>
  <si>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</si>
  <si>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</si>
  <si>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</si>
  <si>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</si>
  <si>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</si>
  <si>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</si>
  <si>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</si>
  <si>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</si>
  <si>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</si>
  <si>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</si>
  <si>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</si>
  <si>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</si>
  <si>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</si>
  <si>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</si>
  <si>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</si>
  <si>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</si>
  <si>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</si>
  <si>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</si>
  <si>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</si>
  <si>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</si>
  <si>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</si>
  <si>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</si>
  <si>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</si>
  <si>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</si>
  <si>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</si>
  <si>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</si>
  <si>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</si>
  <si>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</si>
  <si>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</si>
  <si>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</si>
  <si>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</si>
  <si>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</si>
  <si>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</si>
  <si>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</si>
  <si>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</si>
  <si>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</si>
  <si>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</si>
  <si>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</si>
  <si>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</si>
  <si>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</si>
  <si>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</si>
  <si>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</si>
  <si>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</si>
  <si>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</si>
  <si>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</si>
  <si>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</si>
  <si>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</si>
  <si>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</si>
  <si>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</si>
  <si>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</si>
  <si>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</si>
  <si>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</si>
  <si>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</si>
  <si>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</si>
  <si>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</si>
  <si>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</si>
  <si>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</si>
  <si>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</si>
  <si>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</si>
  <si>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</si>
  <si>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</si>
  <si>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</si>
  <si>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</si>
  <si>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</si>
  <si>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</si>
  <si>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</si>
  <si>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</si>
  <si>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</si>
  <si>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</si>
  <si>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</si>
  <si>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</si>
  <si>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</si>
  <si>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</si>
  <si>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</si>
  <si>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</si>
  <si>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</si>
  <si>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</si>
  <si>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</si>
  <si>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</si>
  <si>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</si>
  <si>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</si>
  <si>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</si>
  <si>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</si>
  <si>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</si>
  <si>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</si>
  <si>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</si>
  <si>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</si>
  <si>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</si>
  <si>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</si>
  <si>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</si>
  <si>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</si>
  <si>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</si>
  <si>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</si>
  <si>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</si>
  <si>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</si>
  <si>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</si>
  <si>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</si>
  <si>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</si>
  <si>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</si>
  <si>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</si>
  <si>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</si>
  <si>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</si>
  <si>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</si>
  <si>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</si>
  <si>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</si>
  <si>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</si>
  <si>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</si>
  <si>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</si>
  <si>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</si>
  <si>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</si>
  <si>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</si>
  <si>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</si>
  <si>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</si>
  <si>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</si>
  <si>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</si>
  <si>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</si>
  <si>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</si>
  <si>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</si>
  <si>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</si>
  <si>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</si>
  <si>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</si>
  <si>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</si>
  <si>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</si>
  <si>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</si>
  <si>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</si>
  <si>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</si>
  <si>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</si>
  <si>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</si>
  <si>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</si>
  <si>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</si>
  <si>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</si>
  <si>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</si>
  <si>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</si>
  <si>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</si>
  <si>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</si>
  <si>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</si>
  <si>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</si>
  <si>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</si>
  <si>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</si>
  <si>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</si>
  <si>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</si>
  <si>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</si>
  <si>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</si>
  <si>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</si>
  <si>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</si>
  <si>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</si>
  <si>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</si>
  <si>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</si>
  <si>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</si>
  <si>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</si>
  <si>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</si>
  <si>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</si>
  <si>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</si>
  <si>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</si>
  <si>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</si>
  <si>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</si>
  <si>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</si>
  <si>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</si>
  <si>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</si>
  <si>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</si>
  <si>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</si>
  <si>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</si>
  <si>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</si>
  <si>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</si>
  <si>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</si>
  <si>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</si>
  <si>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</si>
  <si>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</si>
  <si>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</si>
  <si>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</si>
  <si>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</si>
  <si>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</si>
  <si>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</si>
  <si>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</si>
  <si>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</si>
  <si>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</si>
  <si>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</si>
  <si>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</si>
  <si>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</si>
  <si>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</si>
  <si>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</si>
  <si>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</si>
  <si>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</si>
  <si>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</si>
  <si>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Using VLOOKUP and M_ID as the common key between both dataset</t>
  </si>
  <si>
    <t>Q11:Top Employees Characterization according to highest number of shipments</t>
  </si>
  <si>
    <t>Q15:Shipment Weight Categorization as 'Heavy' or 'Light' based on weight.</t>
  </si>
  <si>
    <t>Used Vlookup to Merge shipment detail with status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</si>
</sst>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quot;₹&quot;\ #,##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4"/>
      <color rgb="FF7030A0"/>
      <name val="Calibri"/>
      <family val="2"/>
      <scheme val="minor"/>
    </font>
    <font>
      <sz val="11"/>
      <color rgb="FF7030A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1" fontId="0" fillId="0" borderId="0" xfId="0" applyNumberFormat="1"/>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xf>
    <xf numFmtId="0" fontId="16" fillId="0" borderId="0" xfId="0" applyFont="1"/>
    <xf numFmtId="164" fontId="0" fillId="0" borderId="0" xfId="0" applyNumberFormat="1"/>
    <xf numFmtId="2" fontId="0" fillId="0" borderId="0" xfId="0" applyNumberFormat="1"/>
    <xf numFmtId="43" fontId="0" fillId="0" borderId="0" xfId="42" applyFont="1"/>
    <xf numFmtId="0" fontId="0" fillId="0" borderId="0" xfId="0" applyAlignment="1">
      <alignment horizontal="left" indent="1"/>
    </xf>
    <xf numFmtId="164" fontId="0" fillId="0" borderId="0" xfId="42" applyNumberFormat="1" applyFont="1"/>
    <xf numFmtId="0" fontId="0" fillId="0" borderId="0" xfId="0"/>
    <xf numFmtId="0" fontId="18" fillId="0" borderId="0" xfId="0" applyFont="1" applyAlignment="1">
      <alignment horizontal="center"/>
    </xf>
    <xf numFmtId="0" fontId="18" fillId="0" borderId="0" xfId="0" applyFont="1" applyAlignment="1">
      <alignment horizontal="left" vertical="top"/>
    </xf>
    <xf numFmtId="0" fontId="0" fillId="0" borderId="0" xfId="0" applyAlignment="1">
      <alignment horizontal="left" vertical="top"/>
    </xf>
    <xf numFmtId="0" fontId="0" fillId="0" borderId="0" xfId="0" applyAlignment="1">
      <alignment horizontal="center"/>
    </xf>
    <xf numFmtId="0" fontId="20" fillId="0" borderId="0" xfId="0" applyFont="1" applyAlignment="1">
      <alignment horizontal="center"/>
    </xf>
    <xf numFmtId="0" fontId="21" fillId="0" borderId="0" xfId="0" applyFont="1" applyAlignment="1">
      <alignment horizontal="center"/>
    </xf>
    <xf numFmtId="0" fontId="19" fillId="0" borderId="0" xfId="0" applyFont="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font>
        <color theme="5" tint="-0.24994659260841701"/>
      </font>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2" formatCode="0.00"/>
    </dxf>
    <dxf>
      <numFmt numFmtId="2" formatCode="0.00"/>
    </dxf>
    <dxf>
      <numFmt numFmtId="19" formatCode="dd/mm/yyyy"/>
    </dxf>
    <dxf>
      <font>
        <b val="0"/>
        <i val="0"/>
        <strike val="0"/>
        <condense val="0"/>
        <extend val="0"/>
        <outline val="0"/>
        <shadow val="0"/>
        <u val="none"/>
        <vertAlign val="baseline"/>
        <sz val="11"/>
        <color theme="1"/>
        <name val="Calibri"/>
        <family val="2"/>
        <scheme val="minor"/>
      </font>
    </dxf>
    <dxf>
      <numFmt numFmtId="19" formatCode="dd/mm/yyyy"/>
    </dxf>
    <dxf>
      <numFmt numFmtId="19" formatCode="dd/mm/yyyy"/>
    </dxf>
    <dxf>
      <font>
        <b/>
        <i val="0"/>
        <strike val="0"/>
        <condense val="0"/>
        <extend val="0"/>
        <outline val="0"/>
        <shadow val="0"/>
        <u val="none"/>
        <vertAlign val="baseline"/>
        <sz val="11"/>
        <color theme="1"/>
        <name val="Calibri"/>
        <family val="2"/>
        <scheme val="minor"/>
      </font>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8.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pivotCacheDefinition" Target="pivotCache/pivotCacheDefinition11.xml"/><Relationship Id="rId47" Type="http://schemas.microsoft.com/office/2007/relationships/slicerCache" Target="slicerCaches/slicerCache4.xml"/><Relationship Id="rId50" Type="http://schemas.openxmlformats.org/officeDocument/2006/relationships/connections" Target="connections.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openxmlformats.org/officeDocument/2006/relationships/pivotCacheDefinition" Target="pivotCache/pivotCacheDefinition9.xml"/><Relationship Id="rId45" Type="http://schemas.microsoft.com/office/2007/relationships/slicerCache" Target="slicerCaches/slicerCache2.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openxmlformats.org/officeDocument/2006/relationships/pivotCacheDefinition" Target="pivotCache/pivotCacheDefinition12.xml"/><Relationship Id="rId48" Type="http://schemas.microsoft.com/office/2007/relationships/slicerCache" Target="slicerCaches/slicerCache5.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microsoft.com/office/2007/relationships/slicerCache" Target="slicerCaches/slicerCache3.xml"/><Relationship Id="rId20" Type="http://schemas.openxmlformats.org/officeDocument/2006/relationships/worksheet" Target="worksheets/sheet20.xml"/><Relationship Id="rId41" Type="http://schemas.openxmlformats.org/officeDocument/2006/relationships/pivotCacheDefinition" Target="pivotCache/pivotCacheDefinition10.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[Excel_Project_EX02_Manufacturing_Analysis.xlsx]Customer!PivotTable1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Customer Distrbution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Customer!$T$45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23-4251-8C26-024D4B6AD0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23-4251-8C26-024D4B6AD0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23-4251-8C26-024D4B6AD0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Customer!$S$46:$S$48</c:f>
              <c:strCache>
                <c:ptCount val="3"/>
                <c:pt idx="0">
                  <c:v>Internal Goods</c:v>
                </c:pt>
                <c:pt idx="1">
                  <c:v>Retail</c:v>
                </c:pt>
                <c:pt idx="2">
                  <c:v>Wholesale</c:v>
                </c:pt>
              </c:strCache>
            </c:strRef>
          </c:cat>
          <c:val>
            <c:numRef>
              <c:f>Customer!$T$46:$T$48</c:f>
              <c:numCache>
                <c:formatCode>General</c:formatCode>
                <c:ptCount val="3"/>
                <c:pt idx="0">
                  <c:v>68</c:v>
                </c:pt>
                <c:pt idx="1">
                  <c:v>78</c:v>
                </c:pt>
                <c:pt idx="2">
                  <c:v>54</c:v>
                </c:pt>
              </c:numCache>
            </c:numRef>
          </c:val>
          <c:extLst>
            <c:ext xmlns:c16="http://schemas.microsoft.com/office/drawing/2014/chart" uri="{C3380CC4-5D6E-409C-BE32-E72D297353CC}">
              <c16:uniqueId val="{00000000-9427-43C2-8024-DA297850E01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[Excel_Project_EX02_Manufacturing_Analysis.xlsx]Customer!PivotTable1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Customer Distrbution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Customer!$T$45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43-4290-8DE4-F7E8C134B3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43-4290-8DE4-F7E8C134B3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43-4290-8DE4-F7E8C134B3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Customer!$S$46:$S$48</c:f>
              <c:strCache>
                <c:ptCount val="3"/>
                <c:pt idx="0">
                  <c:v>Internal Goods</c:v>
                </c:pt>
                <c:pt idx="1">
                  <c:v>Retail</c:v>
                </c:pt>
                <c:pt idx="2">
                  <c:v>Wholesale</c:v>
                </c:pt>
              </c:strCache>
            </c:strRef>
          </c:cat>
          <c:val>
            <c:numRef>
              <c:f>Customer!$T$46:$T$48</c:f>
              <c:numCache>
                <c:formatCode>General</c:formatCode>
                <c:ptCount val="3"/>
                <c:pt idx="0">
                  <c:v>68</c:v>
                </c:pt>
                <c:pt idx="1">
                  <c:v>78</c:v>
                </c:pt>
                <c:pt idx="2">
                  <c:v>54</c:v>
                </c:pt>
              </c:numCache>
            </c:numRef>
          </c:val>
          <c:extLst>
            <c:ext xmlns:c16="http://schemas.microsoft.com/office/drawing/2014/chart" uri="{C3380CC4-5D6E-409C-BE32-E72D297353CC}">
              <c16:uniqueId val="{00000006-9043-4290-8DE4-F7E8C134B34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[Excel_Project_EX02_Manufacturing_Analysis.xlsx]Q14!PivotTable4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55959415025728"/>
          <c:y val="0.19095946340040829"/>
          <c:w val="0.65500014512403959"/>
          <c:h val="0.45364946048410615"/>
        </c:manualLayout>
      </c:layout>
      <c:barChart>
        <c:barDir val="col"/>
        <c:grouping val="clustered"/>
        <c:varyColors val="0"/>
        <c:ser>
          <c:idx val="0"/>
          <c:order val="0"/>
          <c:tx>
            <c:strRef>
              <c:f>'Q14'!$M$4:$M$5</c:f>
              <c:strCache>
                <c:ptCount val="1"/>
                <c:pt idx="0">
                  <c:v>CARD PAYMENT</c:v>
                </c:pt>
              </c:strCache>
            </c:strRef>
          </c:tx>
          <c:spPr>
            <a:solidFill>
              <a:schemeClr val="accent1"/>
            </a:solidFill>
            <a:ln>
              <a:noFill/>
            </a:ln>
            <a:effectLst/>
          </c:spPr>
          <c:invertIfNegative val="0"/>
          <c:cat>
            <c:strRef>
              <c:f>'Q14'!$L$6:$L$9</c:f>
              <c:strCache>
                <c:ptCount val="3"/>
                <c:pt idx="0">
                  <c:v>Internal Goods</c:v>
                </c:pt>
                <c:pt idx="1">
                  <c:v>Retail</c:v>
                </c:pt>
                <c:pt idx="2">
                  <c:v>Wholesale</c:v>
                </c:pt>
              </c:strCache>
            </c:strRef>
          </c:cat>
          <c:val>
            <c:numRef>
              <c:f>'Q14'!$M$6:$M$9</c:f>
              <c:numCache>
                <c:formatCode>General</c:formatCode>
                <c:ptCount val="3"/>
                <c:pt idx="0">
                  <c:v>52922.314285714288</c:v>
                </c:pt>
                <c:pt idx="1">
                  <c:v>39482.4375</c:v>
                </c:pt>
                <c:pt idx="2">
                  <c:v>41408.555555555555</c:v>
                </c:pt>
              </c:numCache>
            </c:numRef>
          </c:val>
          <c:extLst>
            <c:ext xmlns:c16="http://schemas.microsoft.com/office/drawing/2014/chart" uri="{C3380CC4-5D6E-409C-BE32-E72D297353CC}">
              <c16:uniqueId val="{00000000-50B8-43C5-ADD0-FD46E2C9479D}"/>
            </c:ext>
          </c:extLst>
        </c:ser>
        <c:ser>
          <c:idx val="1"/>
          <c:order val="1"/>
          <c:tx>
            <c:strRef>
              <c:f>'Q14'!$N$4:$N$5</c:f>
              <c:strCache>
                <c:ptCount val="1"/>
                <c:pt idx="0">
                  <c:v>COD</c:v>
                </c:pt>
              </c:strCache>
            </c:strRef>
          </c:tx>
          <c:spPr>
            <a:solidFill>
              <a:schemeClr val="accent2"/>
            </a:solidFill>
            <a:ln>
              <a:noFill/>
            </a:ln>
            <a:effectLst/>
          </c:spPr>
          <c:invertIfNegative val="0"/>
          <c:cat>
            <c:strRef>
              <c:f>'Q14'!$L$6:$L$9</c:f>
              <c:strCache>
                <c:ptCount val="3"/>
                <c:pt idx="0">
                  <c:v>Internal Goods</c:v>
                </c:pt>
                <c:pt idx="1">
                  <c:v>Retail</c:v>
                </c:pt>
                <c:pt idx="2">
                  <c:v>Wholesale</c:v>
                </c:pt>
              </c:strCache>
            </c:strRef>
          </c:cat>
          <c:val>
            <c:numRef>
              <c:f>'Q14'!$N$6:$N$9</c:f>
              <c:numCache>
                <c:formatCode>General</c:formatCode>
                <c:ptCount val="3"/>
                <c:pt idx="0">
                  <c:v>47515.36363636364</c:v>
                </c:pt>
                <c:pt idx="1">
                  <c:v>53075.282608695656</c:v>
                </c:pt>
                <c:pt idx="2">
                  <c:v>46144.037037037036</c:v>
                </c:pt>
              </c:numCache>
            </c:numRef>
          </c:val>
          <c:extLst>
            <c:ext xmlns:c16="http://schemas.microsoft.com/office/drawing/2014/chart" uri="{C3380CC4-5D6E-409C-BE32-E72D297353CC}">
              <c16:uniqueId val="{00000001-50B8-43C5-ADD0-FD46E2C9479D}"/>
            </c:ext>
          </c:extLst>
        </c:ser>
        <c:dLbls>
          <c:showLegendKey val="0"/>
          <c:showVal val="0"/>
          <c:showCatName val="0"/>
          <c:showSerName val="0"/>
          <c:showPercent val="0"/>
          <c:showBubbleSize val="0"/>
        </c:dLbls>
        <c:gapWidth val="219"/>
        <c:overlap val="-27"/>
        <c:axId val="175715935"/>
        <c:axId val="175716415"/>
      </c:barChart>
      <c:catAx>
        <c:axId val="17571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16415"/>
        <c:crosses val="autoZero"/>
        <c:auto val="1"/>
        <c:lblAlgn val="ctr"/>
        <c:lblOffset val="100"/>
        <c:noMultiLvlLbl val="0"/>
      </c:catAx>
      <c:valAx>
        <c:axId val="17571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1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[Excel_Project_EX02_Manufacturing_Analysis.xlsx]Q15!PivotTable3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a:p>
            <a:pPr>
              <a:defRPr/>
            </a:pPr>
            <a:r>
              <a:rPr lang="en-US"/>
              <a:t>Total Order Distributon </a:t>
            </a:r>
          </a:p>
        </c:rich>
      </c:tx>
      <c:layout>
        <c:manualLayout>
          <c:xMode val="edge"/>
          <c:yMode val="edge"/>
          <c:x val="0.18266030966312696"/>
          <c:y val="5.91296175314330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pivotFmt>
      <c:pivotFmt>
        <c:idx val="3"/>
      </c:pivotFmt>
      <c:pivotFmt>
        <c:idx val="4"/>
        <c:spPr>
          <a:solidFill>
            <a:schemeClr val="accent5"/>
          </a:solidFill>
          <a:ln w="19050" cap="rnd">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5">
              <a:shade val="76000"/>
            </a:schemeClr>
          </a:solidFill>
          <a:ln w="19050" cap="rnd">
            <a:solidFill>
              <a:schemeClr val="lt1"/>
            </a:solidFill>
          </a:ln>
          <a:effectLst/>
        </c:spPr>
      </c:pivotFmt>
      <c:pivotFmt>
        <c:idx val="6"/>
        <c:spPr>
          <a:solidFill>
            <a:schemeClr val="accent5">
              <a:tint val="77000"/>
            </a:schemeClr>
          </a:solidFill>
          <a:ln w="19050" cap="rnd">
            <a:solidFill>
              <a:schemeClr val="lt1"/>
            </a:solidFill>
          </a:ln>
          <a:effectLst/>
        </c:spPr>
      </c:pivotFmt>
    </c:pivotFmts>
    <c:plotArea>
      <c:layout/>
      <c:pieChart>
        <c:varyColors val="1"/>
        <c:ser>
          <c:idx val="0"/>
          <c:order val="0"/>
          <c:tx>
            <c:strRef>
              <c:f>'Q15'!$P$8</c:f>
              <c:strCache>
                <c:ptCount val="1"/>
                <c:pt idx="0">
                  <c:v>Total</c:v>
                </c:pt>
              </c:strCache>
            </c:strRef>
          </c:tx>
          <c:spPr>
            <a:ln cap="rnd"/>
          </c:spPr>
          <c:dPt>
            <c:idx val="0"/>
            <c:bubble3D val="0"/>
            <c:spPr>
              <a:solidFill>
                <a:schemeClr val="accent5">
                  <a:shade val="76000"/>
                </a:schemeClr>
              </a:solidFill>
              <a:ln w="19050" cap="rnd">
                <a:solidFill>
                  <a:schemeClr val="lt1"/>
                </a:solidFill>
              </a:ln>
              <a:effectLst/>
            </c:spPr>
            <c:extLst>
              <c:ext xmlns:c16="http://schemas.microsoft.com/office/drawing/2014/chart" uri="{C3380CC4-5D6E-409C-BE32-E72D297353CC}">
                <c16:uniqueId val="{00000001-0AE8-4B8E-849F-B5DE46C5076E}"/>
              </c:ext>
            </c:extLst>
          </c:dPt>
          <c:dPt>
            <c:idx val="1"/>
            <c:bubble3D val="0"/>
            <c:spPr>
              <a:solidFill>
                <a:schemeClr val="accent5">
                  <a:tint val="77000"/>
                </a:schemeClr>
              </a:solidFill>
              <a:ln w="19050" cap="rnd">
                <a:solidFill>
                  <a:schemeClr val="lt1"/>
                </a:solidFill>
              </a:ln>
              <a:effectLst/>
            </c:spPr>
            <c:extLst>
              <c:ext xmlns:c16="http://schemas.microsoft.com/office/drawing/2014/chart" uri="{C3380CC4-5D6E-409C-BE32-E72D297353CC}">
                <c16:uniqueId val="{00000003-0AE8-4B8E-849F-B5DE46C507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'Q15'!$O$9:$O$11</c:f>
              <c:strCache>
                <c:ptCount val="2"/>
                <c:pt idx="0">
                  <c:v>Heavy</c:v>
                </c:pt>
                <c:pt idx="1">
                  <c:v>Light</c:v>
                </c:pt>
              </c:strCache>
            </c:strRef>
          </c:cat>
          <c:val>
            <c:numRef>
              <c:f>'Q15'!$P$9:$P$11</c:f>
              <c:numCache>
                <c:formatCode>0.00</c:formatCode>
                <c:ptCount val="2"/>
                <c:pt idx="0">
                  <c:v>776.34653465346537</c:v>
                </c:pt>
                <c:pt idx="1">
                  <c:v>262.54545454545456</c:v>
                </c:pt>
              </c:numCache>
            </c:numRef>
          </c:val>
          <c:extLst>
            <c:ext xmlns:c16="http://schemas.microsoft.com/office/drawing/2014/chart" uri="{C3380CC4-5D6E-409C-BE32-E72D297353CC}">
              <c16:uniqueId val="{00000004-0AE8-4B8E-849F-B5DE46C5076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[Excel_Project_EX02_Manufacturing_Analysis.xlsx]Q15!PivotTable1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2846637704772"/>
          <c:y val="0.17628595394647834"/>
          <c:w val="0.51480619480575973"/>
          <c:h val="0.64742809210704333"/>
        </c:manualLayout>
      </c:layout>
      <c:barChart>
        <c:barDir val="col"/>
        <c:grouping val="stacked"/>
        <c:varyColors val="0"/>
        <c:ser>
          <c:idx val="0"/>
          <c:order val="0"/>
          <c:tx>
            <c:strRef>
              <c:f>'Q15'!$S$30</c:f>
              <c:strCache>
                <c:ptCount val="1"/>
                <c:pt idx="0">
                  <c:v>Count of SH_ID</c:v>
                </c:pt>
              </c:strCache>
            </c:strRef>
          </c:tx>
          <c:spPr>
            <a:solidFill>
              <a:schemeClr val="accent1"/>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'Q15'!$S$31:$S$64</c:f>
              <c:numCache>
                <c:formatCode>General</c:formatCode>
                <c:ptCount val="22"/>
                <c:pt idx="0">
                  <c:v>10</c:v>
                </c:pt>
                <c:pt idx="1">
                  <c:v>12</c:v>
                </c:pt>
                <c:pt idx="2">
                  <c:v>4</c:v>
                </c:pt>
                <c:pt idx="3">
                  <c:v>13</c:v>
                </c:pt>
                <c:pt idx="4">
                  <c:v>13</c:v>
                </c:pt>
                <c:pt idx="5">
                  <c:v>8</c:v>
                </c:pt>
                <c:pt idx="6">
                  <c:v>10</c:v>
                </c:pt>
                <c:pt idx="7">
                  <c:v>8</c:v>
                </c:pt>
                <c:pt idx="8">
                  <c:v>11</c:v>
                </c:pt>
                <c:pt idx="9">
                  <c:v>2</c:v>
                </c:pt>
                <c:pt idx="10">
                  <c:v>5</c:v>
                </c:pt>
                <c:pt idx="11">
                  <c:v>9</c:v>
                </c:pt>
                <c:pt idx="12">
                  <c:v>7</c:v>
                </c:pt>
                <c:pt idx="13">
                  <c:v>10</c:v>
                </c:pt>
                <c:pt idx="14">
                  <c:v>10</c:v>
                </c:pt>
                <c:pt idx="15">
                  <c:v>6</c:v>
                </c:pt>
                <c:pt idx="16">
                  <c:v>8</c:v>
                </c:pt>
                <c:pt idx="17">
                  <c:v>14</c:v>
                </c:pt>
                <c:pt idx="18">
                  <c:v>9</c:v>
                </c:pt>
                <c:pt idx="19">
                  <c:v>10</c:v>
                </c:pt>
                <c:pt idx="20">
                  <c:v>14</c:v>
                </c:pt>
                <c:pt idx="21">
                  <c:v>7</c:v>
                </c:pt>
              </c:numCache>
            </c:numRef>
          </c:val>
          <c:extLst>
            <c:ext xmlns:c16="http://schemas.microsoft.com/office/drawing/2014/chart" uri="{C3380CC4-5D6E-409C-BE32-E72D297353CC}">
              <c16:uniqueId val="{00000000-C0D5-4943-B2C2-E50B02142367}"/>
            </c:ext>
          </c:extLst>
        </c:ser>
        <c:ser>
          <c:idx val="1"/>
          <c:order val="1"/>
          <c:tx>
            <c:strRef>
              <c:f>'Q15'!$T$30</c:f>
              <c:strCache>
                <c:ptCount val="1"/>
                <c:pt idx="0">
                  <c:v>Average of SH_WEIGHT</c:v>
                </c:pt>
              </c:strCache>
            </c:strRef>
          </c:tx>
          <c:spPr>
            <a:solidFill>
              <a:schemeClr val="accent2"/>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'Q15'!$T$31:$T$64</c:f>
              <c:numCache>
                <c:formatCode>General</c:formatCode>
                <c:ptCount val="22"/>
                <c:pt idx="0">
                  <c:v>756.1</c:v>
                </c:pt>
                <c:pt idx="1">
                  <c:v>247.41666666666666</c:v>
                </c:pt>
                <c:pt idx="2">
                  <c:v>916.75</c:v>
                </c:pt>
                <c:pt idx="3">
                  <c:v>302.76923076923077</c:v>
                </c:pt>
                <c:pt idx="4">
                  <c:v>798.38461538461536</c:v>
                </c:pt>
                <c:pt idx="5">
                  <c:v>200.5</c:v>
                </c:pt>
                <c:pt idx="6">
                  <c:v>734.3</c:v>
                </c:pt>
                <c:pt idx="7">
                  <c:v>246.25</c:v>
                </c:pt>
                <c:pt idx="8">
                  <c:v>763.63636363636363</c:v>
                </c:pt>
                <c:pt idx="9">
                  <c:v>100.5</c:v>
                </c:pt>
                <c:pt idx="10">
                  <c:v>760</c:v>
                </c:pt>
                <c:pt idx="11">
                  <c:v>244.88888888888889</c:v>
                </c:pt>
                <c:pt idx="12">
                  <c:v>796.42857142857144</c:v>
                </c:pt>
                <c:pt idx="13">
                  <c:v>212.2</c:v>
                </c:pt>
                <c:pt idx="14">
                  <c:v>758.6</c:v>
                </c:pt>
                <c:pt idx="15">
                  <c:v>304.66666666666669</c:v>
                </c:pt>
                <c:pt idx="16">
                  <c:v>780.25</c:v>
                </c:pt>
                <c:pt idx="17">
                  <c:v>326.35714285714283</c:v>
                </c:pt>
                <c:pt idx="18">
                  <c:v>748</c:v>
                </c:pt>
                <c:pt idx="19">
                  <c:v>300.10000000000002</c:v>
                </c:pt>
                <c:pt idx="20">
                  <c:v>794.71428571428567</c:v>
                </c:pt>
                <c:pt idx="21">
                  <c:v>226.85714285714286</c:v>
                </c:pt>
              </c:numCache>
            </c:numRef>
          </c:val>
          <c:extLst>
            <c:ext xmlns:c16="http://schemas.microsoft.com/office/drawing/2014/chart" uri="{C3380CC4-5D6E-409C-BE32-E72D297353CC}">
              <c16:uniqueId val="{00000001-C0D5-4943-B2C2-E50B02142367}"/>
            </c:ext>
          </c:extLst>
        </c:ser>
        <c:ser>
          <c:idx val="2"/>
          <c:order val="2"/>
          <c:tx>
            <c:strRef>
              <c:f>'Q15'!$U$30</c:f>
              <c:strCache>
                <c:ptCount val="1"/>
                <c:pt idx="0">
                  <c:v>Sum of SH_CHARGES</c:v>
                </c:pt>
              </c:strCache>
            </c:strRef>
          </c:tx>
          <c:spPr>
            <a:solidFill>
              <a:schemeClr val="accent3"/>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'Q15'!$U$31:$U$64</c:f>
              <c:numCache>
                <c:formatCode>General</c:formatCode>
                <c:ptCount val="22"/>
                <c:pt idx="0">
                  <c:v>12566</c:v>
                </c:pt>
                <c:pt idx="1">
                  <c:v>7115</c:v>
                </c:pt>
                <c:pt idx="2">
                  <c:v>4878</c:v>
                </c:pt>
                <c:pt idx="3">
                  <c:v>10019</c:v>
                </c:pt>
                <c:pt idx="4">
                  <c:v>15270</c:v>
                </c:pt>
                <c:pt idx="5">
                  <c:v>4709</c:v>
                </c:pt>
                <c:pt idx="6">
                  <c:v>11609</c:v>
                </c:pt>
                <c:pt idx="7">
                  <c:v>5506</c:v>
                </c:pt>
                <c:pt idx="8">
                  <c:v>13745</c:v>
                </c:pt>
                <c:pt idx="9">
                  <c:v>1070</c:v>
                </c:pt>
                <c:pt idx="10">
                  <c:v>6122</c:v>
                </c:pt>
                <c:pt idx="11">
                  <c:v>5261</c:v>
                </c:pt>
                <c:pt idx="12">
                  <c:v>8694</c:v>
                </c:pt>
                <c:pt idx="13">
                  <c:v>7358</c:v>
                </c:pt>
                <c:pt idx="14">
                  <c:v>11788</c:v>
                </c:pt>
                <c:pt idx="15">
                  <c:v>3505</c:v>
                </c:pt>
                <c:pt idx="16">
                  <c:v>10151</c:v>
                </c:pt>
                <c:pt idx="17">
                  <c:v>9474</c:v>
                </c:pt>
                <c:pt idx="18">
                  <c:v>10922</c:v>
                </c:pt>
                <c:pt idx="19">
                  <c:v>6820</c:v>
                </c:pt>
                <c:pt idx="20">
                  <c:v>16623</c:v>
                </c:pt>
                <c:pt idx="21">
                  <c:v>4389</c:v>
                </c:pt>
              </c:numCache>
            </c:numRef>
          </c:val>
          <c:extLst>
            <c:ext xmlns:c16="http://schemas.microsoft.com/office/drawing/2014/chart" uri="{C3380CC4-5D6E-409C-BE32-E72D297353CC}">
              <c16:uniqueId val="{00000002-C0D5-4943-B2C2-E50B02142367}"/>
            </c:ext>
          </c:extLst>
        </c:ser>
        <c:ser>
          <c:idx val="3"/>
          <c:order val="3"/>
          <c:tx>
            <c:strRef>
              <c:f>'Q15'!$V$30</c:f>
              <c:strCache>
                <c:ptCount val="1"/>
                <c:pt idx="0">
                  <c:v>Sum of SH_WEIGHT</c:v>
                </c:pt>
              </c:strCache>
            </c:strRef>
          </c:tx>
          <c:spPr>
            <a:solidFill>
              <a:schemeClr val="accent4"/>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'Q15'!$V$31:$V$64</c:f>
              <c:numCache>
                <c:formatCode>General</c:formatCode>
                <c:ptCount val="22"/>
                <c:pt idx="0">
                  <c:v>7561</c:v>
                </c:pt>
                <c:pt idx="1">
                  <c:v>2969</c:v>
                </c:pt>
                <c:pt idx="2">
                  <c:v>3667</c:v>
                </c:pt>
                <c:pt idx="3">
                  <c:v>3936</c:v>
                </c:pt>
                <c:pt idx="4">
                  <c:v>10379</c:v>
                </c:pt>
                <c:pt idx="5">
                  <c:v>1604</c:v>
                </c:pt>
                <c:pt idx="6">
                  <c:v>7343</c:v>
                </c:pt>
                <c:pt idx="7">
                  <c:v>1970</c:v>
                </c:pt>
                <c:pt idx="8">
                  <c:v>8400</c:v>
                </c:pt>
                <c:pt idx="9">
                  <c:v>201</c:v>
                </c:pt>
                <c:pt idx="10">
                  <c:v>3800</c:v>
                </c:pt>
                <c:pt idx="11">
                  <c:v>2204</c:v>
                </c:pt>
                <c:pt idx="12">
                  <c:v>5575</c:v>
                </c:pt>
                <c:pt idx="13">
                  <c:v>2122</c:v>
                </c:pt>
                <c:pt idx="14">
                  <c:v>7586</c:v>
                </c:pt>
                <c:pt idx="15">
                  <c:v>1828</c:v>
                </c:pt>
                <c:pt idx="16">
                  <c:v>6242</c:v>
                </c:pt>
                <c:pt idx="17">
                  <c:v>4569</c:v>
                </c:pt>
                <c:pt idx="18">
                  <c:v>6732</c:v>
                </c:pt>
                <c:pt idx="19">
                  <c:v>3001</c:v>
                </c:pt>
                <c:pt idx="20">
                  <c:v>11126</c:v>
                </c:pt>
                <c:pt idx="21">
                  <c:v>1588</c:v>
                </c:pt>
              </c:numCache>
            </c:numRef>
          </c:val>
          <c:extLst>
            <c:ext xmlns:c16="http://schemas.microsoft.com/office/drawing/2014/chart" uri="{C3380CC4-5D6E-409C-BE32-E72D297353CC}">
              <c16:uniqueId val="{00000003-C0D5-4943-B2C2-E50B02142367}"/>
            </c:ext>
          </c:extLst>
        </c:ser>
        <c:dLbls>
          <c:showLegendKey val="0"/>
          <c:showVal val="0"/>
          <c:showCatName val="0"/>
          <c:showSerName val="0"/>
          <c:showPercent val="0"/>
          <c:showBubbleSize val="0"/>
        </c:dLbls>
        <c:gapWidth val="219"/>
        <c:overlap val="100"/>
        <c:axId val="1785227728"/>
        <c:axId val="1785228688"/>
      </c:barChart>
      <c:catAx>
        <c:axId val="1785227728"/>
        <c:scaling>
          <c:orientation val="minMax"/>
        </c:scaling>
        <c:delete val="0"/>
        <c:axPos val="b"/>
        <c:numFmt formatCode="General" sourceLinked="1"/>
        <c:majorTickMark val="none"/>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28688"/>
        <c:crosses val="autoZero"/>
        <c:auto val="0"/>
        <c:lblAlgn val="ctr"/>
        <c:lblOffset val="100"/>
        <c:noMultiLvlLbl val="0"/>
      </c:catAx>
      <c:valAx>
        <c:axId val="178522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2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[Excel_Project_EX02_Manufacturing_Analysis.xlsx]Q17!PivotTable5</c:name>
    <c:fmtId val="5"/>
  </c:pivotSource>
  <c:chart>
    <c:title>
      <c:layout>
        <c:manualLayout>
          <c:xMode val="edge"/>
          <c:yMode val="edge"/>
          <c:x val="0.45083333333333336"/>
          <c:y val="0.133043714363290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'Q17'!$M$6</c:f>
              <c:strCache>
                <c:ptCount val="1"/>
                <c:pt idx="0">
                  <c:v>Total</c:v>
                </c:pt>
              </c:strCache>
            </c:strRef>
          </c:tx>
          <c:spPr>
            <a:solidFill>
              <a:schemeClr val="accent1"/>
            </a:solidFill>
            <a:ln>
              <a:noFill/>
            </a:ln>
            <a:effectLst/>
          </c:spPr>
          <c:invertIfNegative val="0"/>
          <c:cat>
            <c:strRef>
              <c:f>'Q17'!$L$7:$L$10</c:f>
              <c:strCache>
                <c:ptCount val="3"/>
                <c:pt idx="0">
                  <c:v>CARD PAYMENT</c:v>
                </c:pt>
                <c:pt idx="1">
                  <c:v>COD</c:v>
                </c:pt>
                <c:pt idx="2">
                  <c:v>(blank)</c:v>
                </c:pt>
              </c:strCache>
            </c:strRef>
          </c:cat>
          <c:val>
            <c:numRef>
              <c:f>'Q17'!$M$7:$M$10</c:f>
              <c:numCache>
                <c:formatCode>"₹"\ #,##0.00</c:formatCode>
                <c:ptCount val="3"/>
                <c:pt idx="0">
                  <c:v>45039.893617021276</c:v>
                </c:pt>
                <c:pt idx="1">
                  <c:v>49578.858490566039</c:v>
                </c:pt>
              </c:numCache>
            </c:numRef>
          </c:val>
          <c:extLst>
            <c:ext xmlns:c16="http://schemas.microsoft.com/office/drawing/2014/chart" uri="{C3380CC4-5D6E-409C-BE32-E72D297353CC}">
              <c16:uniqueId val="{00000000-E953-43D7-AF28-2FA2F8AF5A1C}"/>
            </c:ext>
          </c:extLst>
        </c:ser>
        <c:dLbls>
          <c:showLegendKey val="0"/>
          <c:showVal val="0"/>
          <c:showCatName val="0"/>
          <c:showSerName val="0"/>
          <c:showPercent val="0"/>
          <c:showBubbleSize val="0"/>
        </c:dLbls>
        <c:gapWidth val="219"/>
        <c:overlap val="-27"/>
        <c:axId val="20780719"/>
        <c:axId val="20778799"/>
      </c:barChart>
      <c:catAx>
        <c:axId val="2078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8799"/>
        <c:crosses val="autoZero"/>
        <c:auto val="1"/>
        <c:lblAlgn val="ctr"/>
        <c:lblOffset val="100"/>
        <c:noMultiLvlLbl val="0"/>
      </c:catAx>
      <c:valAx>
        <c:axId val="20778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[Excel_Project_EX02_Manufacturing_Analysis.xlsx]Q19!PivotTable2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'Q19'!$H$1</c:f>
              <c:strCache>
                <c:ptCount val="1"/>
                <c:pt idx="0">
                  <c:v>Total</c:v>
                </c:pt>
              </c:strCache>
            </c:strRef>
          </c:tx>
          <c:spPr>
            <a:solidFill>
              <a:schemeClr val="accent1"/>
            </a:solidFill>
            <a:ln>
              <a:noFill/>
            </a:ln>
            <a:effectLst/>
          </c:spPr>
          <c:invertIfNegative val="0"/>
          <c:cat>
            <c:strRef>
              <c:f>'Q19'!$G$2:$G$30</c:f>
              <c:strCache>
                <c:ptCount val="28"/>
                <c:pt idx="0">
                  <c:v>Assistant Manager</c:v>
                </c:pt>
                <c:pt idx="1">
                  <c:v>Block Development Manager</c:v>
                </c:pt>
                <c:pt idx="2">
                  <c:v>Branch Manager</c:v>
                </c:pt>
                <c:pt idx="3">
                  <c:v>Chief Executive Officer</c:v>
                </c:pt>
                <c:pt idx="4">
                  <c:v>Chief Finance Officer</c:v>
                </c:pt>
                <c:pt idx="5">
                  <c:v>Delivery Boy</c:v>
                </c:pt>
                <c:pt idx="6">
                  <c:v>Director</c:v>
                </c:pt>
                <c:pt idx="7">
                  <c:v>Engineering Department Manager</c:v>
                </c:pt>
                <c:pt idx="8">
                  <c:v>Executive Director</c:v>
                </c:pt>
                <c:pt idx="9">
                  <c:v>Fleet Manager</c:v>
                </c:pt>
                <c:pt idx="10">
                  <c:v>Head Of Marketing</c:v>
                </c:pt>
                <c:pt idx="11">
                  <c:v>Hr Manager</c:v>
                </c:pt>
                <c:pt idx="12">
                  <c:v>In House Logistics Executive</c:v>
                </c:pt>
                <c:pt idx="13">
                  <c:v>Inventory Manager</c:v>
                </c:pt>
                <c:pt idx="14">
                  <c:v>It Support Executive</c:v>
                </c:pt>
                <c:pt idx="15">
                  <c:v>Manager</c:v>
                </c:pt>
                <c:pt idx="16">
                  <c:v>Market Analyst</c:v>
                </c:pt>
                <c:pt idx="17">
                  <c:v>Marketing Manager</c:v>
                </c:pt>
                <c:pt idx="18">
                  <c:v>Material Handling Executive</c:v>
                </c:pt>
                <c:pt idx="19">
                  <c:v>Non-Executive Director</c:v>
                </c:pt>
                <c:pt idx="20">
                  <c:v>Office Manager</c:v>
                </c:pt>
                <c:pt idx="21">
                  <c:v>Project Director</c:v>
                </c:pt>
                <c:pt idx="22">
                  <c:v>Sales Manager</c:v>
                </c:pt>
                <c:pt idx="23">
                  <c:v>Technical Support Executive</c:v>
                </c:pt>
                <c:pt idx="24">
                  <c:v>Transport Manager</c:v>
                </c:pt>
                <c:pt idx="25">
                  <c:v>Warehouse In Charge</c:v>
                </c:pt>
                <c:pt idx="26">
                  <c:v>Warehouse Manager</c:v>
                </c:pt>
                <c:pt idx="27">
                  <c:v>(blank)</c:v>
                </c:pt>
              </c:strCache>
            </c:strRef>
          </c:cat>
          <c:val>
            <c:numRef>
              <c:f>'Q19'!$H$2:$H$30</c:f>
              <c:numCache>
                <c:formatCode>0.00</c:formatCode>
                <c:ptCount val="28"/>
                <c:pt idx="0">
                  <c:v>392.66666666666669</c:v>
                </c:pt>
                <c:pt idx="1">
                  <c:v>337.75</c:v>
                </c:pt>
                <c:pt idx="2">
                  <c:v>368</c:v>
                </c:pt>
                <c:pt idx="3">
                  <c:v>607.33333333333337</c:v>
                </c:pt>
                <c:pt idx="4">
                  <c:v>594.44444444444446</c:v>
                </c:pt>
                <c:pt idx="5">
                  <c:v>578.18181818181813</c:v>
                </c:pt>
                <c:pt idx="6">
                  <c:v>591.5</c:v>
                </c:pt>
                <c:pt idx="7">
                  <c:v>677.16666666666663</c:v>
                </c:pt>
                <c:pt idx="8">
                  <c:v>435.66666666666669</c:v>
                </c:pt>
                <c:pt idx="9">
                  <c:v>286.75</c:v>
                </c:pt>
                <c:pt idx="10">
                  <c:v>635.25</c:v>
                </c:pt>
                <c:pt idx="11">
                  <c:v>687</c:v>
                </c:pt>
                <c:pt idx="12">
                  <c:v>337.6</c:v>
                </c:pt>
                <c:pt idx="13">
                  <c:v>642.5</c:v>
                </c:pt>
                <c:pt idx="14">
                  <c:v>589.75</c:v>
                </c:pt>
                <c:pt idx="15">
                  <c:v>610.83333333333337</c:v>
                </c:pt>
                <c:pt idx="16">
                  <c:v>544.375</c:v>
                </c:pt>
                <c:pt idx="17">
                  <c:v>709</c:v>
                </c:pt>
                <c:pt idx="18">
                  <c:v>504.85714285714283</c:v>
                </c:pt>
                <c:pt idx="19">
                  <c:v>454.83333333333331</c:v>
                </c:pt>
                <c:pt idx="20">
                  <c:v>629</c:v>
                </c:pt>
                <c:pt idx="21">
                  <c:v>551.77777777777783</c:v>
                </c:pt>
                <c:pt idx="22">
                  <c:v>573.125</c:v>
                </c:pt>
                <c:pt idx="23">
                  <c:v>352.75</c:v>
                </c:pt>
                <c:pt idx="24">
                  <c:v>600.77777777777783</c:v>
                </c:pt>
                <c:pt idx="25">
                  <c:v>574.14285714285711</c:v>
                </c:pt>
                <c:pt idx="26">
                  <c:v>388.5</c:v>
                </c:pt>
              </c:numCache>
            </c:numRef>
          </c:val>
          <c:extLst>
            <c:ext xmlns:c16="http://schemas.microsoft.com/office/drawing/2014/chart" uri="{C3380CC4-5D6E-409C-BE32-E72D297353CC}">
              <c16:uniqueId val="{00000000-B450-4A00-9283-25F3F9F7972A}"/>
            </c:ext>
          </c:extLst>
        </c:ser>
        <c:dLbls>
          <c:showLegendKey val="0"/>
          <c:showVal val="0"/>
          <c:showCatName val="0"/>
          <c:showSerName val="0"/>
          <c:showPercent val="0"/>
          <c:showBubbleSize val="0"/>
        </c:dLbls>
        <c:gapWidth val="219"/>
        <c:overlap val="-27"/>
        <c:axId val="20786959"/>
        <c:axId val="20791759"/>
      </c:barChart>
      <c:catAx>
        <c:axId val="2078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1759"/>
        <c:crosses val="autoZero"/>
        <c:auto val="1"/>
        <c:lblAlgn val="ctr"/>
        <c:lblOffset val="100"/>
        <c:noMultiLvlLbl val="0"/>
      </c:catAx>
      <c:valAx>
        <c:axId val="207917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[Excel_Project_EX02_Manufacturing_Analysis.xlsx]Q14!PivotTable4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2537182852143"/>
          <c:y val="0.12860892388451445"/>
          <c:w val="0.63602515310586172"/>
          <c:h val="0.65853091280256637"/>
        </c:manualLayout>
      </c:layout>
      <c:barChart>
        <c:barDir val="col"/>
        <c:grouping val="clustered"/>
        <c:varyColors val="0"/>
        <c:ser>
          <c:idx val="0"/>
          <c:order val="0"/>
          <c:tx>
            <c:strRef>
              <c:f>'Q14'!$M$4:$M$5</c:f>
              <c:strCache>
                <c:ptCount val="1"/>
                <c:pt idx="0">
                  <c:v>CARD PAYMENT</c:v>
                </c:pt>
              </c:strCache>
            </c:strRef>
          </c:tx>
          <c:spPr>
            <a:solidFill>
              <a:schemeClr val="accent1"/>
            </a:solidFill>
            <a:ln>
              <a:noFill/>
            </a:ln>
            <a:effectLst/>
          </c:spPr>
          <c:invertIfNegative val="0"/>
          <c:cat>
            <c:strRef>
              <c:f>'Q14'!$L$6:$L$9</c:f>
              <c:strCache>
                <c:ptCount val="3"/>
                <c:pt idx="0">
                  <c:v>Internal Goods</c:v>
                </c:pt>
                <c:pt idx="1">
                  <c:v>Retail</c:v>
                </c:pt>
                <c:pt idx="2">
                  <c:v>Wholesale</c:v>
                </c:pt>
              </c:strCache>
            </c:strRef>
          </c:cat>
          <c:val>
            <c:numRef>
              <c:f>'Q14'!$M$6:$M$9</c:f>
              <c:numCache>
                <c:formatCode>General</c:formatCode>
                <c:ptCount val="3"/>
                <c:pt idx="0">
                  <c:v>52922.314285714288</c:v>
                </c:pt>
                <c:pt idx="1">
                  <c:v>39482.4375</c:v>
                </c:pt>
                <c:pt idx="2">
                  <c:v>41408.555555555555</c:v>
                </c:pt>
              </c:numCache>
            </c:numRef>
          </c:val>
          <c:extLst>
            <c:ext xmlns:c16="http://schemas.microsoft.com/office/drawing/2014/chart" uri="{C3380CC4-5D6E-409C-BE32-E72D297353CC}">
              <c16:uniqueId val="{00000000-96C5-44ED-9C38-1BCA5EBD1B67}"/>
            </c:ext>
          </c:extLst>
        </c:ser>
        <c:ser>
          <c:idx val="1"/>
          <c:order val="1"/>
          <c:tx>
            <c:strRef>
              <c:f>'Q14'!$N$4:$N$5</c:f>
              <c:strCache>
                <c:ptCount val="1"/>
                <c:pt idx="0">
                  <c:v>COD</c:v>
                </c:pt>
              </c:strCache>
            </c:strRef>
          </c:tx>
          <c:spPr>
            <a:solidFill>
              <a:schemeClr val="accent2"/>
            </a:solidFill>
            <a:ln>
              <a:noFill/>
            </a:ln>
            <a:effectLst/>
          </c:spPr>
          <c:invertIfNegative val="0"/>
          <c:cat>
            <c:strRef>
              <c:f>'Q14'!$L$6:$L$9</c:f>
              <c:strCache>
                <c:ptCount val="3"/>
                <c:pt idx="0">
                  <c:v>Internal Goods</c:v>
                </c:pt>
                <c:pt idx="1">
                  <c:v>Retail</c:v>
                </c:pt>
                <c:pt idx="2">
                  <c:v>Wholesale</c:v>
                </c:pt>
              </c:strCache>
            </c:strRef>
          </c:cat>
          <c:val>
            <c:numRef>
              <c:f>'Q14'!$N$6:$N$9</c:f>
              <c:numCache>
                <c:formatCode>General</c:formatCode>
                <c:ptCount val="3"/>
                <c:pt idx="0">
                  <c:v>47515.36363636364</c:v>
                </c:pt>
                <c:pt idx="1">
                  <c:v>53075.282608695656</c:v>
                </c:pt>
                <c:pt idx="2">
                  <c:v>46144.037037037036</c:v>
                </c:pt>
              </c:numCache>
            </c:numRef>
          </c:val>
          <c:extLst>
            <c:ext xmlns:c16="http://schemas.microsoft.com/office/drawing/2014/chart" uri="{C3380CC4-5D6E-409C-BE32-E72D297353CC}">
              <c16:uniqueId val="{00000001-96C5-44ED-9C38-1BCA5EBD1B67}"/>
            </c:ext>
          </c:extLst>
        </c:ser>
        <c:dLbls>
          <c:showLegendKey val="0"/>
          <c:showVal val="0"/>
          <c:showCatName val="0"/>
          <c:showSerName val="0"/>
          <c:showPercent val="0"/>
          <c:showBubbleSize val="0"/>
        </c:dLbls>
        <c:gapWidth val="219"/>
        <c:overlap val="-27"/>
        <c:axId val="175715935"/>
        <c:axId val="175716415"/>
      </c:barChart>
      <c:catAx>
        <c:axId val="17571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16415"/>
        <c:crosses val="autoZero"/>
        <c:auto val="1"/>
        <c:lblAlgn val="ctr"/>
        <c:lblOffset val="100"/>
        <c:noMultiLvlLbl val="0"/>
      </c:catAx>
      <c:valAx>
        <c:axId val="17571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1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[Excel_Project_EX02_Manufacturing_Analysis.xlsx]Q15!PivotTable3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'Q15'!$P$8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45-408B-876B-3A3C320FC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45-408B-876B-3A3C320FC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'Q15'!$O$9:$O$11</c:f>
              <c:strCache>
                <c:ptCount val="2"/>
                <c:pt idx="0">
                  <c:v>Heavy</c:v>
                </c:pt>
                <c:pt idx="1">
                  <c:v>Light</c:v>
                </c:pt>
              </c:strCache>
            </c:strRef>
          </c:cat>
          <c:val>
            <c:numRef>
              <c:f>'Q15'!$P$9:$P$11</c:f>
              <c:numCache>
                <c:formatCode>0.00</c:formatCode>
                <c:ptCount val="2"/>
                <c:pt idx="0">
                  <c:v>776.34653465346537</c:v>
                </c:pt>
                <c:pt idx="1">
                  <c:v>262.54545454545456</c:v>
                </c:pt>
              </c:numCache>
            </c:numRef>
          </c:val>
          <c:extLst>
            <c:ext xmlns:c16="http://schemas.microsoft.com/office/drawing/2014/chart" uri="{C3380CC4-5D6E-409C-BE32-E72D297353CC}">
              <c16:uniqueId val="{00000000-B1BD-4EB3-AAF2-EA0F31A613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[Excel_Project_EX02_Manufacturing_Analysis.xlsx]Q15!PivotTable1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'Q15'!$S$30</c:f>
              <c:strCache>
                <c:ptCount val="1"/>
                <c:pt idx="0">
                  <c:v>Count of SH_ID</c:v>
                </c:pt>
              </c:strCache>
            </c:strRef>
          </c:tx>
          <c:spPr>
            <a:solidFill>
              <a:schemeClr val="accent1"/>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'Q15'!$S$31:$S$64</c:f>
              <c:numCache>
                <c:formatCode>General</c:formatCode>
                <c:ptCount val="22"/>
                <c:pt idx="0">
                  <c:v>10</c:v>
                </c:pt>
                <c:pt idx="1">
                  <c:v>12</c:v>
                </c:pt>
                <c:pt idx="2">
                  <c:v>4</c:v>
                </c:pt>
                <c:pt idx="3">
                  <c:v>13</c:v>
                </c:pt>
                <c:pt idx="4">
                  <c:v>13</c:v>
                </c:pt>
                <c:pt idx="5">
                  <c:v>8</c:v>
                </c:pt>
                <c:pt idx="6">
                  <c:v>10</c:v>
                </c:pt>
                <c:pt idx="7">
                  <c:v>8</c:v>
                </c:pt>
                <c:pt idx="8">
                  <c:v>11</c:v>
                </c:pt>
                <c:pt idx="9">
                  <c:v>2</c:v>
                </c:pt>
                <c:pt idx="10">
                  <c:v>5</c:v>
                </c:pt>
                <c:pt idx="11">
                  <c:v>9</c:v>
                </c:pt>
                <c:pt idx="12">
                  <c:v>7</c:v>
                </c:pt>
                <c:pt idx="13">
                  <c:v>10</c:v>
                </c:pt>
                <c:pt idx="14">
                  <c:v>10</c:v>
                </c:pt>
                <c:pt idx="15">
                  <c:v>6</c:v>
                </c:pt>
                <c:pt idx="16">
                  <c:v>8</c:v>
                </c:pt>
                <c:pt idx="17">
                  <c:v>14</c:v>
                </c:pt>
                <c:pt idx="18">
                  <c:v>9</c:v>
                </c:pt>
                <c:pt idx="19">
                  <c:v>10</c:v>
                </c:pt>
                <c:pt idx="20">
                  <c:v>14</c:v>
                </c:pt>
                <c:pt idx="21">
                  <c:v>7</c:v>
                </c:pt>
              </c:numCache>
            </c:numRef>
          </c:val>
          <c:extLst>
            <c:ext xmlns:c16="http://schemas.microsoft.com/office/drawing/2014/chart" uri="{C3380CC4-5D6E-409C-BE32-E72D297353CC}">
              <c16:uniqueId val="{00000000-FF11-4921-9C27-7B9A47F8EEB4}"/>
            </c:ext>
          </c:extLst>
        </c:ser>
        <c:ser>
          <c:idx val="1"/>
          <c:order val="1"/>
          <c:tx>
            <c:strRef>
              <c:f>'Q15'!$T$30</c:f>
              <c:strCache>
                <c:ptCount val="1"/>
                <c:pt idx="0">
                  <c:v>Average of SH_WEIGHT</c:v>
                </c:pt>
              </c:strCache>
            </c:strRef>
          </c:tx>
          <c:spPr>
            <a:solidFill>
              <a:schemeClr val="accent2"/>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'Q15'!$T$31:$T$64</c:f>
              <c:numCache>
                <c:formatCode>General</c:formatCode>
                <c:ptCount val="22"/>
                <c:pt idx="0">
                  <c:v>756.1</c:v>
                </c:pt>
                <c:pt idx="1">
                  <c:v>247.41666666666666</c:v>
                </c:pt>
                <c:pt idx="2">
                  <c:v>916.75</c:v>
                </c:pt>
                <c:pt idx="3">
                  <c:v>302.76923076923077</c:v>
                </c:pt>
                <c:pt idx="4">
                  <c:v>798.38461538461536</c:v>
                </c:pt>
                <c:pt idx="5">
                  <c:v>200.5</c:v>
                </c:pt>
                <c:pt idx="6">
                  <c:v>734.3</c:v>
                </c:pt>
                <c:pt idx="7">
                  <c:v>246.25</c:v>
                </c:pt>
                <c:pt idx="8">
                  <c:v>763.63636363636363</c:v>
                </c:pt>
                <c:pt idx="9">
                  <c:v>100.5</c:v>
                </c:pt>
                <c:pt idx="10">
                  <c:v>760</c:v>
                </c:pt>
                <c:pt idx="11">
                  <c:v>244.88888888888889</c:v>
                </c:pt>
                <c:pt idx="12">
                  <c:v>796.42857142857144</c:v>
                </c:pt>
                <c:pt idx="13">
                  <c:v>212.2</c:v>
                </c:pt>
                <c:pt idx="14">
                  <c:v>758.6</c:v>
                </c:pt>
                <c:pt idx="15">
                  <c:v>304.66666666666669</c:v>
                </c:pt>
                <c:pt idx="16">
                  <c:v>780.25</c:v>
                </c:pt>
                <c:pt idx="17">
                  <c:v>326.35714285714283</c:v>
                </c:pt>
                <c:pt idx="18">
                  <c:v>748</c:v>
                </c:pt>
                <c:pt idx="19">
                  <c:v>300.10000000000002</c:v>
                </c:pt>
                <c:pt idx="20">
                  <c:v>794.71428571428567</c:v>
                </c:pt>
                <c:pt idx="21">
                  <c:v>226.85714285714286</c:v>
                </c:pt>
              </c:numCache>
            </c:numRef>
          </c:val>
          <c:extLst>
            <c:ext xmlns:c16="http://schemas.microsoft.com/office/drawing/2014/chart" uri="{C3380CC4-5D6E-409C-BE32-E72D297353CC}">
              <c16:uniqueId val="{00000001-FF11-4921-9C27-7B9A47F8EEB4}"/>
            </c:ext>
          </c:extLst>
        </c:ser>
        <c:ser>
          <c:idx val="2"/>
          <c:order val="2"/>
          <c:tx>
            <c:strRef>
              <c:f>'Q15'!$U$30</c:f>
              <c:strCache>
                <c:ptCount val="1"/>
                <c:pt idx="0">
                  <c:v>Sum of SH_CHARGES</c:v>
                </c:pt>
              </c:strCache>
            </c:strRef>
          </c:tx>
          <c:spPr>
            <a:solidFill>
              <a:schemeClr val="accent3"/>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'Q15'!$U$31:$U$64</c:f>
              <c:numCache>
                <c:formatCode>General</c:formatCode>
                <c:ptCount val="22"/>
                <c:pt idx="0">
                  <c:v>12566</c:v>
                </c:pt>
                <c:pt idx="1">
                  <c:v>7115</c:v>
                </c:pt>
                <c:pt idx="2">
                  <c:v>4878</c:v>
                </c:pt>
                <c:pt idx="3">
                  <c:v>10019</c:v>
                </c:pt>
                <c:pt idx="4">
                  <c:v>15270</c:v>
                </c:pt>
                <c:pt idx="5">
                  <c:v>4709</c:v>
                </c:pt>
                <c:pt idx="6">
                  <c:v>11609</c:v>
                </c:pt>
                <c:pt idx="7">
                  <c:v>5506</c:v>
                </c:pt>
                <c:pt idx="8">
                  <c:v>13745</c:v>
                </c:pt>
                <c:pt idx="9">
                  <c:v>1070</c:v>
                </c:pt>
                <c:pt idx="10">
                  <c:v>6122</c:v>
                </c:pt>
                <c:pt idx="11">
                  <c:v>5261</c:v>
                </c:pt>
                <c:pt idx="12">
                  <c:v>8694</c:v>
                </c:pt>
                <c:pt idx="13">
                  <c:v>7358</c:v>
                </c:pt>
                <c:pt idx="14">
                  <c:v>11788</c:v>
                </c:pt>
                <c:pt idx="15">
                  <c:v>3505</c:v>
                </c:pt>
                <c:pt idx="16">
                  <c:v>10151</c:v>
                </c:pt>
                <c:pt idx="17">
                  <c:v>9474</c:v>
                </c:pt>
                <c:pt idx="18">
                  <c:v>10922</c:v>
                </c:pt>
                <c:pt idx="19">
                  <c:v>6820</c:v>
                </c:pt>
                <c:pt idx="20">
                  <c:v>16623</c:v>
                </c:pt>
                <c:pt idx="21">
                  <c:v>4389</c:v>
                </c:pt>
              </c:numCache>
            </c:numRef>
          </c:val>
          <c:extLst>
            <c:ext xmlns:c16="http://schemas.microsoft.com/office/drawing/2014/chart" uri="{C3380CC4-5D6E-409C-BE32-E72D297353CC}">
              <c16:uniqueId val="{00000002-FF11-4921-9C27-7B9A47F8EEB4}"/>
            </c:ext>
          </c:extLst>
        </c:ser>
        <c:ser>
          <c:idx val="3"/>
          <c:order val="3"/>
          <c:tx>
            <c:strRef>
              <c:f>'Q15'!$V$30</c:f>
              <c:strCache>
                <c:ptCount val="1"/>
                <c:pt idx="0">
                  <c:v>Sum of SH_WEIGHT</c:v>
                </c:pt>
              </c:strCache>
            </c:strRef>
          </c:tx>
          <c:spPr>
            <a:solidFill>
              <a:schemeClr val="accent4"/>
            </a:solidFill>
            <a:ln>
              <a:noFill/>
            </a:ln>
            <a:effectLst/>
          </c:spPr>
          <c:invertIfNegative val="0"/>
          <c:cat>
            <c:multiLvlStrRef>
              <c:f>'Q15'!$R$31:$R$64</c:f>
              <c:multiLvlStrCache>
                <c:ptCount val="22"/>
                <c:lvl>
                  <c:pt idx="0">
                    <c:v>Heavy</c:v>
                  </c:pt>
                  <c:pt idx="1">
                    <c:v>Light</c:v>
                  </c:pt>
                  <c:pt idx="2">
                    <c:v>Heavy</c:v>
                  </c:pt>
                  <c:pt idx="3">
                    <c:v>Light</c:v>
                  </c:pt>
                  <c:pt idx="4">
                    <c:v>Heavy</c:v>
                  </c:pt>
                  <c:pt idx="5">
                    <c:v>Light</c:v>
                  </c:pt>
                  <c:pt idx="6">
                    <c:v>Heavy</c:v>
                  </c:pt>
                  <c:pt idx="7">
                    <c:v>Light</c:v>
                  </c:pt>
                  <c:pt idx="8">
                    <c:v>Heavy</c:v>
                  </c:pt>
                  <c:pt idx="9">
                    <c:v>Light</c:v>
                  </c:pt>
                  <c:pt idx="10">
                    <c:v>Heavy</c:v>
                  </c:pt>
                  <c:pt idx="11">
                    <c:v>Light</c:v>
                  </c:pt>
                  <c:pt idx="12">
                    <c:v>Heavy</c:v>
                  </c:pt>
                  <c:pt idx="13">
                    <c:v>Light</c:v>
                  </c:pt>
                  <c:pt idx="14">
                    <c:v>Heavy</c:v>
                  </c:pt>
                  <c:pt idx="15">
                    <c:v>Light</c:v>
                  </c:pt>
                  <c:pt idx="16">
                    <c:v>Heavy</c:v>
                  </c:pt>
                  <c:pt idx="17">
                    <c:v>Light</c:v>
                  </c:pt>
                  <c:pt idx="18">
                    <c:v>Heavy</c:v>
                  </c:pt>
                  <c:pt idx="19">
                    <c:v>Light</c:v>
                  </c:pt>
                  <c:pt idx="20">
                    <c:v>Heavy</c:v>
                  </c:pt>
                  <c:pt idx="21">
                    <c:v>Light</c:v>
                  </c:pt>
                </c:lvl>
                <c:lvl>
                  <c:pt idx="0">
                    <c:v>Arts and crafts</c:v>
                  </c:pt>
                  <c:pt idx="2">
                    <c:v>Automotive</c:v>
                  </c:pt>
                  <c:pt idx="4">
                    <c:v>Construction</c:v>
                  </c:pt>
                  <c:pt idx="6">
                    <c:v>Electronics</c:v>
                  </c:pt>
                  <c:pt idx="8">
                    <c:v>Fashion</c:v>
                  </c:pt>
                  <c:pt idx="10">
                    <c:v>Food and Beverages</c:v>
                  </c:pt>
                  <c:pt idx="12">
                    <c:v>Hazardous Goods</c:v>
                  </c:pt>
                  <c:pt idx="14">
                    <c:v>Healthcare</c:v>
                  </c:pt>
                  <c:pt idx="16">
                    <c:v>Home Furnishing</c:v>
                  </c:pt>
                  <c:pt idx="18">
                    <c:v>Industrial Equipments</c:v>
                  </c:pt>
                  <c:pt idx="20">
                    <c:v>Luggage</c:v>
                  </c:pt>
                </c:lvl>
              </c:multiLvlStrCache>
            </c:multiLvlStrRef>
          </c:cat>
          <c:val>
            <c:numRef>
              <c:f>'Q15'!$V$31:$V$64</c:f>
              <c:numCache>
                <c:formatCode>General</c:formatCode>
                <c:ptCount val="22"/>
                <c:pt idx="0">
                  <c:v>7561</c:v>
                </c:pt>
                <c:pt idx="1">
                  <c:v>2969</c:v>
                </c:pt>
                <c:pt idx="2">
                  <c:v>3667</c:v>
                </c:pt>
                <c:pt idx="3">
                  <c:v>3936</c:v>
                </c:pt>
                <c:pt idx="4">
                  <c:v>10379</c:v>
                </c:pt>
                <c:pt idx="5">
                  <c:v>1604</c:v>
                </c:pt>
                <c:pt idx="6">
                  <c:v>7343</c:v>
                </c:pt>
                <c:pt idx="7">
                  <c:v>1970</c:v>
                </c:pt>
                <c:pt idx="8">
                  <c:v>8400</c:v>
                </c:pt>
                <c:pt idx="9">
                  <c:v>201</c:v>
                </c:pt>
                <c:pt idx="10">
                  <c:v>3800</c:v>
                </c:pt>
                <c:pt idx="11">
                  <c:v>2204</c:v>
                </c:pt>
                <c:pt idx="12">
                  <c:v>5575</c:v>
                </c:pt>
                <c:pt idx="13">
                  <c:v>2122</c:v>
                </c:pt>
                <c:pt idx="14">
                  <c:v>7586</c:v>
                </c:pt>
                <c:pt idx="15">
                  <c:v>1828</c:v>
                </c:pt>
                <c:pt idx="16">
                  <c:v>6242</c:v>
                </c:pt>
                <c:pt idx="17">
                  <c:v>4569</c:v>
                </c:pt>
                <c:pt idx="18">
                  <c:v>6732</c:v>
                </c:pt>
                <c:pt idx="19">
                  <c:v>3001</c:v>
                </c:pt>
                <c:pt idx="20">
                  <c:v>11126</c:v>
                </c:pt>
                <c:pt idx="21">
                  <c:v>1588</c:v>
                </c:pt>
              </c:numCache>
            </c:numRef>
          </c:val>
          <c:extLst>
            <c:ext xmlns:c16="http://schemas.microsoft.com/office/drawing/2014/chart" uri="{C3380CC4-5D6E-409C-BE32-E72D297353CC}">
              <c16:uniqueId val="{00000003-FF11-4921-9C27-7B9A47F8EEB4}"/>
            </c:ext>
          </c:extLst>
        </c:ser>
        <c:dLbls>
          <c:showLegendKey val="0"/>
          <c:showVal val="0"/>
          <c:showCatName val="0"/>
          <c:showSerName val="0"/>
          <c:showPercent val="0"/>
          <c:showBubbleSize val="0"/>
        </c:dLbls>
        <c:gapWidth val="219"/>
        <c:overlap val="-27"/>
        <c:axId val="1785227728"/>
        <c:axId val="1785228688"/>
      </c:barChart>
      <c:catAx>
        <c:axId val="1785227728"/>
        <c:scaling>
          <c:orientation val="minMax"/>
        </c:scaling>
        <c:delete val="0"/>
        <c:axPos val="b"/>
        <c:numFmt formatCode="General" sourceLinked="1"/>
        <c:majorTickMark val="none"/>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28688"/>
        <c:crosses val="autoZero"/>
        <c:auto val="0"/>
        <c:lblAlgn val="ctr"/>
        <c:lblOffset val="100"/>
        <c:noMultiLvlLbl val="0"/>
      </c:catAx>
      <c:valAx>
        <c:axId val="178522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2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[Excel_Project_EX02_Manufacturing_Analysis.xlsx]Q17!PivotTable5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'Q17'!$M$6</c:f>
              <c:strCache>
                <c:ptCount val="1"/>
                <c:pt idx="0">
                  <c:v>Total</c:v>
                </c:pt>
              </c:strCache>
            </c:strRef>
          </c:tx>
          <c:spPr>
            <a:solidFill>
              <a:schemeClr val="accent1"/>
            </a:solidFill>
            <a:ln>
              <a:noFill/>
            </a:ln>
            <a:effectLst/>
          </c:spPr>
          <c:invertIfNegative val="0"/>
          <c:cat>
            <c:strRef>
              <c:f>'Q17'!$L$7:$L$10</c:f>
              <c:strCache>
                <c:ptCount val="3"/>
                <c:pt idx="0">
                  <c:v>CARD PAYMENT</c:v>
                </c:pt>
                <c:pt idx="1">
                  <c:v>COD</c:v>
                </c:pt>
                <c:pt idx="2">
                  <c:v>(blank)</c:v>
                </c:pt>
              </c:strCache>
            </c:strRef>
          </c:cat>
          <c:val>
            <c:numRef>
              <c:f>'Q17'!$M$7:$M$10</c:f>
              <c:numCache>
                <c:formatCode>"₹"\ #,##0.00</c:formatCode>
                <c:ptCount val="3"/>
                <c:pt idx="0">
                  <c:v>45039.893617021276</c:v>
                </c:pt>
                <c:pt idx="1">
                  <c:v>49578.858490566039</c:v>
                </c:pt>
              </c:numCache>
            </c:numRef>
          </c:val>
          <c:extLst>
            <c:ext xmlns:c16="http://schemas.microsoft.com/office/drawing/2014/chart" uri="{C3380CC4-5D6E-409C-BE32-E72D297353CC}">
              <c16:uniqueId val="{00000000-4118-4A70-8AFD-8CA8A6A7FD02}"/>
            </c:ext>
          </c:extLst>
        </c:ser>
        <c:dLbls>
          <c:showLegendKey val="0"/>
          <c:showVal val="0"/>
          <c:showCatName val="0"/>
          <c:showSerName val="0"/>
          <c:showPercent val="0"/>
          <c:showBubbleSize val="0"/>
        </c:dLbls>
        <c:gapWidth val="219"/>
        <c:overlap val="-27"/>
        <c:axId val="20780719"/>
        <c:axId val="20778799"/>
      </c:barChart>
      <c:catAx>
        <c:axId val="2078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8799"/>
        <c:crosses val="autoZero"/>
        <c:auto val="1"/>
        <c:lblAlgn val="ctr"/>
        <c:lblOffset val="100"/>
        <c:noMultiLvlLbl val="0"/>
      </c:catAx>
      <c:valAx>
        <c:axId val="20778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[Excel_Project_EX02_Manufacturing_Analysis.xlsx]Q19!PivotTable2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'Q19'!$H$1</c:f>
              <c:strCache>
                <c:ptCount val="1"/>
                <c:pt idx="0">
                  <c:v>Total</c:v>
                </c:pt>
              </c:strCache>
            </c:strRef>
          </c:tx>
          <c:spPr>
            <a:solidFill>
              <a:schemeClr val="accent1"/>
            </a:solidFill>
            <a:ln>
              <a:noFill/>
            </a:ln>
            <a:effectLst/>
          </c:spPr>
          <c:invertIfNegative val="0"/>
          <c:cat>
            <c:strRef>
              <c:f>'Q19'!$G$2:$G$30</c:f>
              <c:strCache>
                <c:ptCount val="28"/>
                <c:pt idx="0">
                  <c:v>Assistant Manager</c:v>
                </c:pt>
                <c:pt idx="1">
                  <c:v>Block Development Manager</c:v>
                </c:pt>
                <c:pt idx="2">
                  <c:v>Branch Manager</c:v>
                </c:pt>
                <c:pt idx="3">
                  <c:v>Chief Executive Officer</c:v>
                </c:pt>
                <c:pt idx="4">
                  <c:v>Chief Finance Officer</c:v>
                </c:pt>
                <c:pt idx="5">
                  <c:v>Delivery Boy</c:v>
                </c:pt>
                <c:pt idx="6">
                  <c:v>Director</c:v>
                </c:pt>
                <c:pt idx="7">
                  <c:v>Engineering Department Manager</c:v>
                </c:pt>
                <c:pt idx="8">
                  <c:v>Executive Director</c:v>
                </c:pt>
                <c:pt idx="9">
                  <c:v>Fleet Manager</c:v>
                </c:pt>
                <c:pt idx="10">
                  <c:v>Head Of Marketing</c:v>
                </c:pt>
                <c:pt idx="11">
                  <c:v>Hr Manager</c:v>
                </c:pt>
                <c:pt idx="12">
                  <c:v>In House Logistics Executive</c:v>
                </c:pt>
                <c:pt idx="13">
                  <c:v>Inventory Manager</c:v>
                </c:pt>
                <c:pt idx="14">
                  <c:v>It Support Executive</c:v>
                </c:pt>
                <c:pt idx="15">
                  <c:v>Manager</c:v>
                </c:pt>
                <c:pt idx="16">
                  <c:v>Market Analyst</c:v>
                </c:pt>
                <c:pt idx="17">
                  <c:v>Marketing Manager</c:v>
                </c:pt>
                <c:pt idx="18">
                  <c:v>Material Handling Executive</c:v>
                </c:pt>
                <c:pt idx="19">
                  <c:v>Non-Executive Director</c:v>
                </c:pt>
                <c:pt idx="20">
                  <c:v>Office Manager</c:v>
                </c:pt>
                <c:pt idx="21">
                  <c:v>Project Director</c:v>
                </c:pt>
                <c:pt idx="22">
                  <c:v>Sales Manager</c:v>
                </c:pt>
                <c:pt idx="23">
                  <c:v>Technical Support Executive</c:v>
                </c:pt>
                <c:pt idx="24">
                  <c:v>Transport Manager</c:v>
                </c:pt>
                <c:pt idx="25">
                  <c:v>Warehouse In Charge</c:v>
                </c:pt>
                <c:pt idx="26">
                  <c:v>Warehouse Manager</c:v>
                </c:pt>
                <c:pt idx="27">
                  <c:v>(blank)</c:v>
                </c:pt>
              </c:strCache>
            </c:strRef>
          </c:cat>
          <c:val>
            <c:numRef>
              <c:f>'Q19'!$H$2:$H$30</c:f>
              <c:numCache>
                <c:formatCode>0.00</c:formatCode>
                <c:ptCount val="28"/>
                <c:pt idx="0">
                  <c:v>392.66666666666669</c:v>
                </c:pt>
                <c:pt idx="1">
                  <c:v>337.75</c:v>
                </c:pt>
                <c:pt idx="2">
                  <c:v>368</c:v>
                </c:pt>
                <c:pt idx="3">
                  <c:v>607.33333333333337</c:v>
                </c:pt>
                <c:pt idx="4">
                  <c:v>594.44444444444446</c:v>
                </c:pt>
                <c:pt idx="5">
                  <c:v>578.18181818181813</c:v>
                </c:pt>
                <c:pt idx="6">
                  <c:v>591.5</c:v>
                </c:pt>
                <c:pt idx="7">
                  <c:v>677.16666666666663</c:v>
                </c:pt>
                <c:pt idx="8">
                  <c:v>435.66666666666669</c:v>
                </c:pt>
                <c:pt idx="9">
                  <c:v>286.75</c:v>
                </c:pt>
                <c:pt idx="10">
                  <c:v>635.25</c:v>
                </c:pt>
                <c:pt idx="11">
                  <c:v>687</c:v>
                </c:pt>
                <c:pt idx="12">
                  <c:v>337.6</c:v>
                </c:pt>
                <c:pt idx="13">
                  <c:v>642.5</c:v>
                </c:pt>
                <c:pt idx="14">
                  <c:v>589.75</c:v>
                </c:pt>
                <c:pt idx="15">
                  <c:v>610.83333333333337</c:v>
                </c:pt>
                <c:pt idx="16">
                  <c:v>544.375</c:v>
                </c:pt>
                <c:pt idx="17">
                  <c:v>709</c:v>
                </c:pt>
                <c:pt idx="18">
                  <c:v>504.85714285714283</c:v>
                </c:pt>
                <c:pt idx="19">
                  <c:v>454.83333333333331</c:v>
                </c:pt>
                <c:pt idx="20">
                  <c:v>629</c:v>
                </c:pt>
                <c:pt idx="21">
                  <c:v>551.77777777777783</c:v>
                </c:pt>
                <c:pt idx="22">
                  <c:v>573.125</c:v>
                </c:pt>
                <c:pt idx="23">
                  <c:v>352.75</c:v>
                </c:pt>
                <c:pt idx="24">
                  <c:v>600.77777777777783</c:v>
                </c:pt>
                <c:pt idx="25">
                  <c:v>574.14285714285711</c:v>
                </c:pt>
                <c:pt idx="26">
                  <c:v>388.5</c:v>
                </c:pt>
              </c:numCache>
            </c:numRef>
          </c:val>
          <c:extLst>
            <c:ext xmlns:c16="http://schemas.microsoft.com/office/drawing/2014/chart" uri="{C3380CC4-5D6E-409C-BE32-E72D297353CC}">
              <c16:uniqueId val="{00000000-DC8C-405B-A365-066315F55630}"/>
            </c:ext>
          </c:extLst>
        </c:ser>
        <c:dLbls>
          <c:showLegendKey val="0"/>
          <c:showVal val="0"/>
          <c:showCatName val="0"/>
          <c:showSerName val="0"/>
          <c:showPercent val="0"/>
          <c:showBubbleSize val="0"/>
        </c:dLbls>
        <c:gapWidth val="219"/>
        <c:overlap val="-27"/>
        <c:axId val="20786959"/>
        <c:axId val="20791759"/>
      </c:barChart>
      <c:catAx>
        <c:axId val="2078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1759"/>
        <c:crosses val="autoZero"/>
        <c:auto val="1"/>
        <c:lblAlgn val="ctr"/>
        <c:lblOffset val="100"/>
        <c:noMultiLvlLbl val="0"/>
      </c:catAx>
      <c:valAx>
        <c:axId val="207917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840596012454969E-2"/>
          <c:y val="4.8484848484848485E-2"/>
          <c:w val="0.9118689294272998"/>
          <c:h val="0.69496649282476053"/>
        </c:manualLayout>
      </c:layout>
      <c:lineChart>
        <c:grouping val="standard"/>
        <c:varyColors val="0"/>
        <c:ser>
          <c:idx val="0"/>
          <c:order val="0"/>
          <c:tx>
            <c:strRef>
              <c:f>'Q21'!$B$1</c:f>
              <c:strCache>
                <c:ptCount val="1"/>
                <c:pt idx="0">
                  <c:v>AMOUNT</c:v>
                </c:pt>
              </c:strCache>
            </c:strRef>
          </c:tx>
          <c:spPr>
            <a:ln w="28575" cap="rnd">
              <a:solidFill>
                <a:schemeClr val="accent1"/>
              </a:solidFill>
              <a:round/>
            </a:ln>
            <a:effectLst/>
          </c:spPr>
          <c:marker>
            <c:symbol val="none"/>
          </c:marker>
          <c:val>
            <c:numRef>
              <c:f>'Q21'!$B$2:$B$126</c:f>
              <c:numCache>
                <c:formatCode>General</c:formatCode>
                <c:ptCount val="125"/>
                <c:pt idx="0">
                  <c:v>56881</c:v>
                </c:pt>
                <c:pt idx="1">
                  <c:v>42143</c:v>
                </c:pt>
                <c:pt idx="2">
                  <c:v>559</c:v>
                </c:pt>
                <c:pt idx="3">
                  <c:v>51472</c:v>
                </c:pt>
                <c:pt idx="4">
                  <c:v>62528</c:v>
                </c:pt>
                <c:pt idx="5">
                  <c:v>91842</c:v>
                </c:pt>
                <c:pt idx="6">
                  <c:v>20238</c:v>
                </c:pt>
                <c:pt idx="7">
                  <c:v>68227</c:v>
                </c:pt>
                <c:pt idx="8">
                  <c:v>47650</c:v>
                </c:pt>
                <c:pt idx="9">
                  <c:v>27105</c:v>
                </c:pt>
                <c:pt idx="10">
                  <c:v>987</c:v>
                </c:pt>
                <c:pt idx="11">
                  <c:v>38290</c:v>
                </c:pt>
                <c:pt idx="12">
                  <c:v>34797</c:v>
                </c:pt>
                <c:pt idx="13">
                  <c:v>47260</c:v>
                </c:pt>
                <c:pt idx="14">
                  <c:v>18598</c:v>
                </c:pt>
                <c:pt idx="15">
                  <c:v>68331</c:v>
                </c:pt>
                <c:pt idx="16">
                  <c:v>52868</c:v>
                </c:pt>
                <c:pt idx="17">
                  <c:v>77649</c:v>
                </c:pt>
                <c:pt idx="18">
                  <c:v>30239</c:v>
                </c:pt>
                <c:pt idx="19">
                  <c:v>1714</c:v>
                </c:pt>
                <c:pt idx="20">
                  <c:v>60282</c:v>
                </c:pt>
                <c:pt idx="21">
                  <c:v>96496</c:v>
                </c:pt>
                <c:pt idx="22">
                  <c:v>57138</c:v>
                </c:pt>
                <c:pt idx="23">
                  <c:v>83253</c:v>
                </c:pt>
                <c:pt idx="24">
                  <c:v>58470</c:v>
                </c:pt>
                <c:pt idx="25">
                  <c:v>17651</c:v>
                </c:pt>
                <c:pt idx="26">
                  <c:v>2988</c:v>
                </c:pt>
                <c:pt idx="27">
                  <c:v>95516</c:v>
                </c:pt>
                <c:pt idx="28">
                  <c:v>67123</c:v>
                </c:pt>
                <c:pt idx="29">
                  <c:v>69113</c:v>
                </c:pt>
                <c:pt idx="30">
                  <c:v>32031</c:v>
                </c:pt>
                <c:pt idx="31">
                  <c:v>22261</c:v>
                </c:pt>
                <c:pt idx="32">
                  <c:v>41456</c:v>
                </c:pt>
                <c:pt idx="33">
                  <c:v>90380</c:v>
                </c:pt>
                <c:pt idx="34">
                  <c:v>30192</c:v>
                </c:pt>
                <c:pt idx="35">
                  <c:v>59176</c:v>
                </c:pt>
                <c:pt idx="36">
                  <c:v>1760</c:v>
                </c:pt>
                <c:pt idx="37">
                  <c:v>15307</c:v>
                </c:pt>
                <c:pt idx="38">
                  <c:v>16690</c:v>
                </c:pt>
                <c:pt idx="39">
                  <c:v>17035</c:v>
                </c:pt>
                <c:pt idx="40">
                  <c:v>78698</c:v>
                </c:pt>
                <c:pt idx="41">
                  <c:v>77861</c:v>
                </c:pt>
                <c:pt idx="42">
                  <c:v>85889</c:v>
                </c:pt>
                <c:pt idx="43">
                  <c:v>83002</c:v>
                </c:pt>
                <c:pt idx="44">
                  <c:v>61325</c:v>
                </c:pt>
                <c:pt idx="45">
                  <c:v>63810</c:v>
                </c:pt>
                <c:pt idx="46">
                  <c:v>56148</c:v>
                </c:pt>
                <c:pt idx="47">
                  <c:v>3951</c:v>
                </c:pt>
                <c:pt idx="48">
                  <c:v>93642</c:v>
                </c:pt>
                <c:pt idx="49">
                  <c:v>24856</c:v>
                </c:pt>
                <c:pt idx="50">
                  <c:v>44807</c:v>
                </c:pt>
                <c:pt idx="51">
                  <c:v>73874</c:v>
                </c:pt>
                <c:pt idx="52">
                  <c:v>94926</c:v>
                </c:pt>
                <c:pt idx="53">
                  <c:v>89420</c:v>
                </c:pt>
                <c:pt idx="54">
                  <c:v>37286</c:v>
                </c:pt>
                <c:pt idx="55">
                  <c:v>59651</c:v>
                </c:pt>
                <c:pt idx="56">
                  <c:v>13693</c:v>
                </c:pt>
                <c:pt idx="57">
                  <c:v>48657</c:v>
                </c:pt>
                <c:pt idx="58">
                  <c:v>74222</c:v>
                </c:pt>
                <c:pt idx="59">
                  <c:v>39432</c:v>
                </c:pt>
                <c:pt idx="60">
                  <c:v>99367</c:v>
                </c:pt>
                <c:pt idx="61">
                  <c:v>11223</c:v>
                </c:pt>
                <c:pt idx="62">
                  <c:v>27590</c:v>
                </c:pt>
                <c:pt idx="63">
                  <c:v>894</c:v>
                </c:pt>
                <c:pt idx="64">
                  <c:v>39234</c:v>
                </c:pt>
                <c:pt idx="65">
                  <c:v>20194</c:v>
                </c:pt>
                <c:pt idx="66">
                  <c:v>73561</c:v>
                </c:pt>
                <c:pt idx="67">
                  <c:v>10366</c:v>
                </c:pt>
                <c:pt idx="68">
                  <c:v>23003</c:v>
                </c:pt>
                <c:pt idx="69">
                  <c:v>42257</c:v>
                </c:pt>
                <c:pt idx="70">
                  <c:v>13740</c:v>
                </c:pt>
                <c:pt idx="71">
                  <c:v>80179</c:v>
                </c:pt>
                <c:pt idx="72">
                  <c:v>90449</c:v>
                </c:pt>
                <c:pt idx="73">
                  <c:v>96963</c:v>
                </c:pt>
                <c:pt idx="74">
                  <c:v>57460</c:v>
                </c:pt>
                <c:pt idx="75">
                  <c:v>80796</c:v>
                </c:pt>
                <c:pt idx="76">
                  <c:v>3244</c:v>
                </c:pt>
                <c:pt idx="77">
                  <c:v>38952</c:v>
                </c:pt>
                <c:pt idx="78">
                  <c:v>99604</c:v>
                </c:pt>
                <c:pt idx="79">
                  <c:v>23055</c:v>
                </c:pt>
                <c:pt idx="80">
                  <c:v>24449</c:v>
                </c:pt>
                <c:pt idx="81">
                  <c:v>59474</c:v>
                </c:pt>
                <c:pt idx="82">
                  <c:v>73423</c:v>
                </c:pt>
                <c:pt idx="83">
                  <c:v>12462</c:v>
                </c:pt>
                <c:pt idx="84">
                  <c:v>77063</c:v>
                </c:pt>
                <c:pt idx="85">
                  <c:v>44299</c:v>
                </c:pt>
                <c:pt idx="86">
                  <c:v>21972</c:v>
                </c:pt>
                <c:pt idx="87">
                  <c:v>16113</c:v>
                </c:pt>
                <c:pt idx="88">
                  <c:v>86040</c:v>
                </c:pt>
                <c:pt idx="89">
                  <c:v>28701</c:v>
                </c:pt>
                <c:pt idx="90">
                  <c:v>3119</c:v>
                </c:pt>
                <c:pt idx="91">
                  <c:v>87828</c:v>
                </c:pt>
                <c:pt idx="92">
                  <c:v>49302</c:v>
                </c:pt>
                <c:pt idx="93">
                  <c:v>73137</c:v>
                </c:pt>
                <c:pt idx="94">
                  <c:v>8206</c:v>
                </c:pt>
                <c:pt idx="95">
                  <c:v>75362</c:v>
                </c:pt>
                <c:pt idx="96">
                  <c:v>45852</c:v>
                </c:pt>
                <c:pt idx="97">
                  <c:v>86132</c:v>
                </c:pt>
                <c:pt idx="98">
                  <c:v>58736</c:v>
                </c:pt>
                <c:pt idx="99">
                  <c:v>1421</c:v>
                </c:pt>
              </c:numCache>
            </c:numRef>
          </c:val>
          <c:smooth val="0"/>
          <c:extLst>
            <c:ext xmlns:c16="http://schemas.microsoft.com/office/drawing/2014/chart" uri="{C3380CC4-5D6E-409C-BE32-E72D297353CC}">
              <c16:uniqueId val="{00000000-0919-4B1F-B84F-76ED77F6B198}"/>
            </c:ext>
          </c:extLst>
        </c:ser>
        <c:ser>
          <c:idx val="1"/>
          <c:order val="1"/>
          <c:tx>
            <c:strRef>
              <c:f>'Q21'!$C$1</c:f>
              <c:strCache>
                <c:ptCount val="1"/>
                <c:pt idx="0">
                  <c:v>Forecast(AMOUNT)</c:v>
                </c:pt>
              </c:strCache>
            </c:strRef>
          </c:tx>
          <c:spPr>
            <a:ln w="25400" cap="rnd">
              <a:solidFill>
                <a:schemeClr val="accent2"/>
              </a:solidFill>
              <a:round/>
            </a:ln>
            <a:effectLst/>
          </c:spPr>
          <c:marker>
            <c:symbol val="none"/>
          </c:marker>
          <c:cat>
            <c:numRef>
              <c:f>'Q21'!$A$2:$A$126</c:f>
              <c:numCache>
                <c:formatCode>m/d/yyyy</c:formatCode>
                <c:ptCount val="125"/>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'Q21'!$C$2:$C$126</c:f>
              <c:numCache>
                <c:formatCode>General</c:formatCode>
                <c:ptCount val="125"/>
                <c:pt idx="99">
                  <c:v>1421</c:v>
                </c:pt>
                <c:pt idx="100">
                  <c:v>41151.60150262923</c:v>
                </c:pt>
                <c:pt idx="101">
                  <c:v>44877.692281283926</c:v>
                </c:pt>
                <c:pt idx="102">
                  <c:v>53175.884698616719</c:v>
                </c:pt>
                <c:pt idx="103">
                  <c:v>58185.670108738836</c:v>
                </c:pt>
                <c:pt idx="104">
                  <c:v>38086.709878023117</c:v>
                </c:pt>
                <c:pt idx="105">
                  <c:v>36800.469998538341</c:v>
                </c:pt>
                <c:pt idx="106">
                  <c:v>40633.410167757014</c:v>
                </c:pt>
                <c:pt idx="107">
                  <c:v>44359.50094641171</c:v>
                </c:pt>
                <c:pt idx="108">
                  <c:v>52657.693363744504</c:v>
                </c:pt>
                <c:pt idx="109">
                  <c:v>57667.47877386662</c:v>
                </c:pt>
                <c:pt idx="110">
                  <c:v>37568.518543150902</c:v>
                </c:pt>
                <c:pt idx="111">
                  <c:v>36282.278663666126</c:v>
                </c:pt>
                <c:pt idx="112">
                  <c:v>40115.218832884799</c:v>
                </c:pt>
                <c:pt idx="113">
                  <c:v>43841.309611539495</c:v>
                </c:pt>
                <c:pt idx="114">
                  <c:v>52139.502028872288</c:v>
                </c:pt>
                <c:pt idx="115">
                  <c:v>57149.287438994405</c:v>
                </c:pt>
                <c:pt idx="116">
                  <c:v>37050.327208278686</c:v>
                </c:pt>
                <c:pt idx="117">
                  <c:v>35764.08732879391</c:v>
                </c:pt>
                <c:pt idx="118">
                  <c:v>39597.027498012583</c:v>
                </c:pt>
                <c:pt idx="119">
                  <c:v>43323.118276667279</c:v>
                </c:pt>
                <c:pt idx="120">
                  <c:v>51621.310694000073</c:v>
                </c:pt>
                <c:pt idx="121">
                  <c:v>56631.096104122189</c:v>
                </c:pt>
                <c:pt idx="122">
                  <c:v>36532.135873406471</c:v>
                </c:pt>
                <c:pt idx="123">
                  <c:v>35245.895993921695</c:v>
                </c:pt>
                <c:pt idx="124">
                  <c:v>39078.836163140368</c:v>
                </c:pt>
              </c:numCache>
            </c:numRef>
          </c:val>
          <c:smooth val="0"/>
          <c:extLst>
            <c:ext xmlns:c16="http://schemas.microsoft.com/office/drawing/2014/chart" uri="{C3380CC4-5D6E-409C-BE32-E72D297353CC}">
              <c16:uniqueId val="{00000001-0919-4B1F-B84F-76ED77F6B198}"/>
            </c:ext>
          </c:extLst>
        </c:ser>
        <c:ser>
          <c:idx val="2"/>
          <c:order val="2"/>
          <c:tx>
            <c:strRef>
              <c:f>'Q21'!$D$1</c:f>
              <c:strCache>
                <c:ptCount val="1"/>
                <c:pt idx="0">
                  <c:v>Lower Confidence Bound(AMOUNT)</c:v>
                </c:pt>
              </c:strCache>
            </c:strRef>
          </c:tx>
          <c:spPr>
            <a:ln w="12700" cap="rnd">
              <a:solidFill>
                <a:srgbClr val="ED7D31"/>
              </a:solidFill>
              <a:prstDash val="solid"/>
              <a:round/>
            </a:ln>
            <a:effectLst/>
          </c:spPr>
          <c:marker>
            <c:symbol val="none"/>
          </c:marker>
          <c:cat>
            <c:numRef>
              <c:f>'Q21'!$A$2:$A$126</c:f>
              <c:numCache>
                <c:formatCode>m/d/yyyy</c:formatCode>
                <c:ptCount val="125"/>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'Q21'!$D$2:$D$126</c:f>
              <c:numCache>
                <c:formatCode>General</c:formatCode>
                <c:ptCount val="125"/>
                <c:pt idx="99" formatCode="0.00">
                  <c:v>1421</c:v>
                </c:pt>
                <c:pt idx="100" formatCode="0.00">
                  <c:v>-21567.53615691037</c:v>
                </c:pt>
                <c:pt idx="101" formatCode="0.00">
                  <c:v>-17841.727613740113</c:v>
                </c:pt>
                <c:pt idx="102" formatCode="0.00">
                  <c:v>-9544.0369452437444</c:v>
                </c:pt>
                <c:pt idx="103" formatCode="0.00">
                  <c:v>-4535.0355096430139</c:v>
                </c:pt>
                <c:pt idx="104" formatCode="0.00">
                  <c:v>-24635.124646454497</c:v>
                </c:pt>
                <c:pt idx="105" formatCode="0.00">
                  <c:v>-25922.901059920885</c:v>
                </c:pt>
                <c:pt idx="106" formatCode="0.00">
                  <c:v>-24143.618425133027</c:v>
                </c:pt>
                <c:pt idx="107" formatCode="0.00">
                  <c:v>-20419.987028043783</c:v>
                </c:pt>
                <c:pt idx="108" formatCode="0.00">
                  <c:v>-12124.830755461437</c:v>
                </c:pt>
                <c:pt idx="109" formatCode="0.00">
                  <c:v>-7118.7188902437338</c:v>
                </c:pt>
                <c:pt idx="110" formatCode="0.00">
                  <c:v>-27222.050671559038</c:v>
                </c:pt>
                <c:pt idx="111" formatCode="0.00">
                  <c:v>-28513.420675215762</c:v>
                </c:pt>
                <c:pt idx="112" formatCode="0.00">
                  <c:v>-26762.618505041843</c:v>
                </c:pt>
                <c:pt idx="113" formatCode="0.00">
                  <c:v>-23043.144541123263</c:v>
                </c:pt>
                <c:pt idx="114" formatCode="0.00">
                  <c:v>-14752.479792555358</c:v>
                </c:pt>
                <c:pt idx="115" formatCode="0.00">
                  <c:v>-9751.191396917653</c:v>
                </c:pt>
                <c:pt idx="116" formatCode="0.00">
                  <c:v>-29859.676409330219</c:v>
                </c:pt>
                <c:pt idx="117" formatCode="0.00">
                  <c:v>-31156.527180346828</c:v>
                </c:pt>
                <c:pt idx="118" formatCode="0.00">
                  <c:v>-29432.927332896492</c:v>
                </c:pt>
                <c:pt idx="119" formatCode="0.00">
                  <c:v>-25719.400661652391</c:v>
                </c:pt>
                <c:pt idx="120" formatCode="0.00">
                  <c:v>-17434.994792312675</c:v>
                </c:pt>
                <c:pt idx="121" formatCode="0.00">
                  <c:v>-12440.274589892288</c:v>
                </c:pt>
                <c:pt idx="122" formatCode="0.00">
                  <c:v>-32555.634789148025</c:v>
                </c:pt>
                <c:pt idx="123" formatCode="0.00">
                  <c:v>-33859.665370665294</c:v>
                </c:pt>
                <c:pt idx="124" formatCode="0.00">
                  <c:v>-32161.822160463271</c:v>
                </c:pt>
              </c:numCache>
            </c:numRef>
          </c:val>
          <c:smooth val="0"/>
          <c:extLst>
            <c:ext xmlns:c16="http://schemas.microsoft.com/office/drawing/2014/chart" uri="{C3380CC4-5D6E-409C-BE32-E72D297353CC}">
              <c16:uniqueId val="{00000002-0919-4B1F-B84F-76ED77F6B198}"/>
            </c:ext>
          </c:extLst>
        </c:ser>
        <c:ser>
          <c:idx val="3"/>
          <c:order val="3"/>
          <c:tx>
            <c:strRef>
              <c:f>'Q21'!$E$1</c:f>
              <c:strCache>
                <c:ptCount val="1"/>
                <c:pt idx="0">
                  <c:v>Upper Confidence Bound(AMOUNT)</c:v>
                </c:pt>
              </c:strCache>
            </c:strRef>
          </c:tx>
          <c:spPr>
            <a:ln w="12700" cap="rnd">
              <a:solidFill>
                <a:srgbClr val="ED7D31"/>
              </a:solidFill>
              <a:prstDash val="solid"/>
              <a:round/>
            </a:ln>
            <a:effectLst/>
          </c:spPr>
          <c:marker>
            <c:symbol val="none"/>
          </c:marker>
          <c:cat>
            <c:numRef>
              <c:f>'Q21'!$A$2:$A$126</c:f>
              <c:numCache>
                <c:formatCode>m/d/yyyy</c:formatCode>
                <c:ptCount val="125"/>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numCache>
            </c:numRef>
          </c:cat>
          <c:val>
            <c:numRef>
              <c:f>'Q21'!$E$2:$E$126</c:f>
              <c:numCache>
                <c:formatCode>General</c:formatCode>
                <c:ptCount val="125"/>
                <c:pt idx="99" formatCode="0.00">
                  <c:v>1421</c:v>
                </c:pt>
                <c:pt idx="100" formatCode="0.00">
                  <c:v>103870.73916216883</c:v>
                </c:pt>
                <c:pt idx="101" formatCode="0.00">
                  <c:v>107597.11217630797</c:v>
                </c:pt>
                <c:pt idx="102" formatCode="0.00">
                  <c:v>115895.80634247718</c:v>
                </c:pt>
                <c:pt idx="103" formatCode="0.00">
                  <c:v>120906.37572712069</c:v>
                </c:pt>
                <c:pt idx="104" formatCode="0.00">
                  <c:v>100808.54440250073</c:v>
                </c:pt>
                <c:pt idx="105" formatCode="0.00">
                  <c:v>99523.841056997568</c:v>
                </c:pt>
                <c:pt idx="106" formatCode="0.00">
                  <c:v>105410.43876064706</c:v>
                </c:pt>
                <c:pt idx="107" formatCode="0.00">
                  <c:v>109138.98892086721</c:v>
                </c:pt>
                <c:pt idx="108" formatCode="0.00">
                  <c:v>117440.21748295045</c:v>
                </c:pt>
                <c:pt idx="109" formatCode="0.00">
                  <c:v>122453.67643797697</c:v>
                </c:pt>
                <c:pt idx="110" formatCode="0.00">
                  <c:v>102359.08775786083</c:v>
                </c:pt>
                <c:pt idx="111" formatCode="0.00">
                  <c:v>101077.97800254801</c:v>
                </c:pt>
                <c:pt idx="112" formatCode="0.00">
                  <c:v>106993.05617081144</c:v>
                </c:pt>
                <c:pt idx="113" formatCode="0.00">
                  <c:v>110725.76376420225</c:v>
                </c:pt>
                <c:pt idx="114" formatCode="0.00">
                  <c:v>119031.48385029993</c:v>
                </c:pt>
                <c:pt idx="115" formatCode="0.00">
                  <c:v>124049.76627490646</c:v>
                </c:pt>
                <c:pt idx="116" formatCode="0.00">
                  <c:v>103960.33082588759</c:v>
                </c:pt>
                <c:pt idx="117" formatCode="0.00">
                  <c:v>102684.70183793464</c:v>
                </c:pt>
                <c:pt idx="118" formatCode="0.00">
                  <c:v>108626.98232892166</c:v>
                </c:pt>
                <c:pt idx="119" formatCode="0.00">
                  <c:v>112365.63721498696</c:v>
                </c:pt>
                <c:pt idx="120" formatCode="0.00">
                  <c:v>120677.61618031282</c:v>
                </c:pt>
                <c:pt idx="121" formatCode="0.00">
                  <c:v>125702.46679813667</c:v>
                </c:pt>
                <c:pt idx="122" formatCode="0.00">
                  <c:v>105619.90653596097</c:v>
                </c:pt>
                <c:pt idx="123" formatCode="0.00">
                  <c:v>104351.45735850869</c:v>
                </c:pt>
                <c:pt idx="124" formatCode="0.00">
                  <c:v>110319.49448674401</c:v>
                </c:pt>
              </c:numCache>
            </c:numRef>
          </c:val>
          <c:smooth val="0"/>
          <c:extLst>
            <c:ext xmlns:c16="http://schemas.microsoft.com/office/drawing/2014/chart" uri="{C3380CC4-5D6E-409C-BE32-E72D297353CC}">
              <c16:uniqueId val="{00000003-0919-4B1F-B84F-76ED77F6B198}"/>
            </c:ext>
          </c:extLst>
        </c:ser>
        <c:dLbls>
          <c:showLegendKey val="0"/>
          <c:showVal val="0"/>
          <c:showCatName val="0"/>
          <c:showSerName val="0"/>
          <c:showPercent val="0"/>
          <c:showBubbleSize val="0"/>
        </c:dLbls>
        <c:smooth val="0"/>
        <c:axId val="197065184"/>
        <c:axId val="197081984"/>
      </c:lineChart>
      <c:catAx>
        <c:axId val="19706518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81984"/>
        <c:crosses val="autoZero"/>
        <c:auto val="1"/>
        <c:lblAlgn val="ctr"/>
        <c:lblOffset val="100"/>
        <c:noMultiLvlLbl val="0"/>
      </c:catAx>
      <c:valAx>
        <c:axId val="19708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6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jp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10</xdr:col>
      <xdr:colOff>228600</xdr:colOff>
      <xdr:row>42</xdr:row>
      <xdr:rowOff>38100</xdr:rowOff>
    </xdr:from>
    <xdr:to>
      <xdr:col>17</xdr:col>
      <xdr:colOff>533400</xdr:colOff>
      <xdr:row>57</xdr:row>
      <xdr:rowOff>38100</xdr:rowOff>
    </xdr:to>
    <xdr:graphicFrame macro="">
      <xdr:nvGraphicFramePr>
        <xdr:cNvPr id="3" name="Chart 2">
          <a:extLst>
            <a:ext uri="{FF2B5EF4-FFF2-40B4-BE49-F238E27FC236}">
              <a16:creationId xmlns:a16="http://schemas.microsoft.com/office/drawing/2014/main" id="{2C03A36A-B45E-0BEC-8602-F83B65AD7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556260</xdr:colOff>
      <xdr:row>5</xdr:row>
      <xdr:rowOff>38100</xdr:rowOff>
    </xdr:to>
    <xdr:pic>
      <xdr:nvPicPr>
        <xdr:cNvPr id="5" name="Picture 4">
          <a:extLst>
            <a:ext uri="{FF2B5EF4-FFF2-40B4-BE49-F238E27FC236}">
              <a16:creationId xmlns:a16="http://schemas.microsoft.com/office/drawing/2014/main" id="{DEB95099-C744-EEA7-DC8B-655846FB94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94660" cy="952500"/>
        </a:xfrm>
        <a:prstGeom prst="rect">
          <a:avLst/>
        </a:prstGeom>
      </xdr:spPr>
    </xdr:pic>
    <xdr:clientData/>
  </xdr:twoCellAnchor>
  <xdr:twoCellAnchor>
    <xdr:from>
      <xdr:col>5</xdr:col>
      <xdr:colOff>144780</xdr:colOff>
      <xdr:row>0</xdr:row>
      <xdr:rowOff>114300</xdr:rowOff>
    </xdr:from>
    <xdr:to>
      <xdr:col>8</xdr:col>
      <xdr:colOff>312420</xdr:colOff>
      <xdr:row>5</xdr:row>
      <xdr:rowOff>53340</xdr:rowOff>
    </xdr:to>
    <xdr:sp macro="" textlink="'Summary Data'!A1">
      <xdr:nvSpPr>
        <xdr:cNvPr id="7" name="TextBox 6">
          <a:extLst>
            <a:ext uri="{FF2B5EF4-FFF2-40B4-BE49-F238E27FC236}">
              <a16:creationId xmlns:a16="http://schemas.microsoft.com/office/drawing/2014/main" id="{EE748432-51C9-768C-1C86-8273BA3944E1}"/>
            </a:ext>
          </a:extLst>
        </xdr:cNvPr>
        <xdr:cNvSpPr txBox="1"/>
      </xdr:nvSpPr>
      <xdr:spPr>
        <a:xfrm>
          <a:off x="3192780" y="114300"/>
          <a:ext cx="199644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rgbClr val="000000"/>
              </a:solidFill>
              <a:latin typeface="Calibri"/>
              <a:ea typeface="Calibri"/>
              <a:cs typeface="Calibri"/>
            </a:rPr>
            <a:t>Total Customer</a:t>
          </a:r>
        </a:p>
        <a:p>
          <a:pPr algn="ctr"/>
          <a:endParaRPr lang="en-US" sz="1100" b="1" i="0" u="none" strike="noStrike" baseline="0">
            <a:solidFill>
              <a:srgbClr val="000000"/>
            </a:solidFill>
            <a:latin typeface="Calibri"/>
            <a:ea typeface="Calibri"/>
            <a:cs typeface="Calibri"/>
          </a:endParaRPr>
        </a:p>
        <a:p>
          <a:pPr algn="ctr"/>
          <a:fld id="{CA136428-55A7-44B9-A45F-6B1BB5663311}" type="TxLink">
            <a:rPr lang="en-US" sz="1100" b="0" i="0" u="none" strike="noStrike" baseline="0">
              <a:solidFill>
                <a:srgbClr val="000000"/>
              </a:solidFill>
              <a:latin typeface="Calibri"/>
              <a:ea typeface="Calibri"/>
              <a:cs typeface="Calibri"/>
            </a:rPr>
            <a:pPr algn="ctr"/>
            <a:t>200</a:t>
          </a:fld>
          <a:endParaRPr lang="en-IN" sz="1100"/>
        </a:p>
      </xdr:txBody>
    </xdr:sp>
    <xdr:clientData/>
  </xdr:twoCellAnchor>
  <xdr:twoCellAnchor>
    <xdr:from>
      <xdr:col>8</xdr:col>
      <xdr:colOff>487680</xdr:colOff>
      <xdr:row>0</xdr:row>
      <xdr:rowOff>121920</xdr:rowOff>
    </xdr:from>
    <xdr:to>
      <xdr:col>12</xdr:col>
      <xdr:colOff>45720</xdr:colOff>
      <xdr:row>5</xdr:row>
      <xdr:rowOff>60960</xdr:rowOff>
    </xdr:to>
    <xdr:sp macro="" textlink="'Summary Data'!Q1">
      <xdr:nvSpPr>
        <xdr:cNvPr id="8" name="TextBox 7">
          <a:extLst>
            <a:ext uri="{FF2B5EF4-FFF2-40B4-BE49-F238E27FC236}">
              <a16:creationId xmlns:a16="http://schemas.microsoft.com/office/drawing/2014/main" id="{5889A8EC-E518-432E-B0B3-4F23B56207C5}"/>
            </a:ext>
          </a:extLst>
        </xdr:cNvPr>
        <xdr:cNvSpPr txBox="1"/>
      </xdr:nvSpPr>
      <xdr:spPr>
        <a:xfrm>
          <a:off x="5364480" y="121920"/>
          <a:ext cx="199644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rgbClr val="000000"/>
              </a:solidFill>
              <a:latin typeface="Calibri"/>
              <a:ea typeface="Calibri"/>
              <a:cs typeface="Calibri"/>
            </a:rPr>
            <a:t>Total Domestic Order</a:t>
          </a:r>
        </a:p>
        <a:p>
          <a:pPr algn="ctr"/>
          <a:endParaRPr lang="en-US" sz="1100" b="1" i="0" u="none" strike="noStrike" baseline="0">
            <a:solidFill>
              <a:srgbClr val="000000"/>
            </a:solidFill>
            <a:latin typeface="Calibri"/>
            <a:ea typeface="Calibri"/>
            <a:cs typeface="Calibri"/>
          </a:endParaRPr>
        </a:p>
        <a:p>
          <a:pPr algn="ctr"/>
          <a:fld id="{27BC044D-4A99-4E5C-9E2B-8CAC80B1338C}" type="TxLink">
            <a:rPr lang="en-US" sz="1100" b="0" i="0" u="none" strike="noStrike" baseline="0">
              <a:solidFill>
                <a:srgbClr val="000000"/>
              </a:solidFill>
              <a:latin typeface="Calibri"/>
              <a:ea typeface="Calibri"/>
              <a:cs typeface="Calibri"/>
            </a:rPr>
            <a:pPr algn="ctr"/>
            <a:t>109</a:t>
          </a:fld>
          <a:endParaRPr lang="en-IN" sz="1100"/>
        </a:p>
      </xdr:txBody>
    </xdr:sp>
    <xdr:clientData/>
  </xdr:twoCellAnchor>
  <xdr:twoCellAnchor>
    <xdr:from>
      <xdr:col>12</xdr:col>
      <xdr:colOff>160020</xdr:colOff>
      <xdr:row>0</xdr:row>
      <xdr:rowOff>129540</xdr:rowOff>
    </xdr:from>
    <xdr:to>
      <xdr:col>15</xdr:col>
      <xdr:colOff>327660</xdr:colOff>
      <xdr:row>5</xdr:row>
      <xdr:rowOff>68580</xdr:rowOff>
    </xdr:to>
    <xdr:sp macro="" textlink="'Summary Data'!R1">
      <xdr:nvSpPr>
        <xdr:cNvPr id="9" name="TextBox 8">
          <a:extLst>
            <a:ext uri="{FF2B5EF4-FFF2-40B4-BE49-F238E27FC236}">
              <a16:creationId xmlns:a16="http://schemas.microsoft.com/office/drawing/2014/main" id="{319B0C51-11EE-4D9F-996C-2AA4DE90F736}"/>
            </a:ext>
          </a:extLst>
        </xdr:cNvPr>
        <xdr:cNvSpPr txBox="1"/>
      </xdr:nvSpPr>
      <xdr:spPr>
        <a:xfrm>
          <a:off x="7475220" y="129540"/>
          <a:ext cx="199644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rgbClr val="000000"/>
              </a:solidFill>
              <a:latin typeface="Calibri"/>
              <a:ea typeface="Calibri"/>
              <a:cs typeface="Calibri"/>
            </a:rPr>
            <a:t>Total International Order</a:t>
          </a:r>
        </a:p>
        <a:p>
          <a:pPr algn="ctr"/>
          <a:endParaRPr lang="en-US" sz="1100" b="1" i="0" u="none" strike="noStrike" baseline="0">
            <a:solidFill>
              <a:srgbClr val="000000"/>
            </a:solidFill>
            <a:latin typeface="Calibri"/>
            <a:ea typeface="Calibri"/>
            <a:cs typeface="Calibri"/>
          </a:endParaRPr>
        </a:p>
        <a:p>
          <a:pPr algn="ctr"/>
          <a:fld id="{3F9EF119-F542-486F-AA46-C1E0C3D8A318}" type="TxLink">
            <a:rPr lang="en-US" sz="1100" b="0" i="0" u="none" strike="noStrike" baseline="0">
              <a:solidFill>
                <a:srgbClr val="000000"/>
              </a:solidFill>
              <a:latin typeface="Calibri"/>
              <a:ea typeface="Calibri"/>
              <a:cs typeface="Calibri"/>
            </a:rPr>
            <a:pPr algn="ctr"/>
            <a:t>91</a:t>
          </a:fld>
          <a:endParaRPr lang="en-IN" sz="1100"/>
        </a:p>
      </xdr:txBody>
    </xdr:sp>
    <xdr:clientData/>
  </xdr:twoCellAnchor>
  <xdr:twoCellAnchor>
    <xdr:from>
      <xdr:col>15</xdr:col>
      <xdr:colOff>556260</xdr:colOff>
      <xdr:row>0</xdr:row>
      <xdr:rowOff>106680</xdr:rowOff>
    </xdr:from>
    <xdr:to>
      <xdr:col>19</xdr:col>
      <xdr:colOff>114300</xdr:colOff>
      <xdr:row>5</xdr:row>
      <xdr:rowOff>45720</xdr:rowOff>
    </xdr:to>
    <xdr:sp macro="" textlink="'Summary Data'!O1">
      <xdr:nvSpPr>
        <xdr:cNvPr id="10" name="TextBox 9">
          <a:extLst>
            <a:ext uri="{FF2B5EF4-FFF2-40B4-BE49-F238E27FC236}">
              <a16:creationId xmlns:a16="http://schemas.microsoft.com/office/drawing/2014/main" id="{293B1153-B7BB-4B6F-9666-B693875B293F}"/>
            </a:ext>
          </a:extLst>
        </xdr:cNvPr>
        <xdr:cNvSpPr txBox="1"/>
      </xdr:nvSpPr>
      <xdr:spPr>
        <a:xfrm>
          <a:off x="9700260" y="106680"/>
          <a:ext cx="199644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baseline="0">
              <a:solidFill>
                <a:srgbClr val="000000"/>
              </a:solidFill>
              <a:latin typeface="Calibri"/>
              <a:ea typeface="Calibri"/>
              <a:cs typeface="Calibri"/>
            </a:rPr>
            <a:t>Total Sales</a:t>
          </a:r>
        </a:p>
        <a:p>
          <a:pPr algn="ctr"/>
          <a:endParaRPr lang="en-US" sz="1100" b="1" i="0" u="none" strike="noStrike" baseline="0">
            <a:solidFill>
              <a:srgbClr val="000000"/>
            </a:solidFill>
            <a:latin typeface="Calibri"/>
            <a:ea typeface="Calibri"/>
            <a:cs typeface="Calibri"/>
          </a:endParaRPr>
        </a:p>
        <a:p>
          <a:pPr algn="ctr"/>
          <a:fld id="{4D8B6AC8-ED33-4278-8DA4-E91DC64F05BC}" type="TxLink">
            <a:rPr lang="en-US" sz="1100" b="0" i="0" u="none" strike="noStrike" baseline="0">
              <a:solidFill>
                <a:srgbClr val="000000"/>
              </a:solidFill>
              <a:latin typeface="Calibri"/>
              <a:ea typeface="Calibri"/>
              <a:cs typeface="Calibri"/>
            </a:rPr>
            <a:pPr algn="ctr"/>
            <a:t>₹ 94,89,109.00</a:t>
          </a:fld>
          <a:endParaRPr lang="en-IN" sz="1100"/>
        </a:p>
      </xdr:txBody>
    </xdr:sp>
    <xdr:clientData/>
  </xdr:twoCellAnchor>
  <xdr:twoCellAnchor>
    <xdr:from>
      <xdr:col>19</xdr:col>
      <xdr:colOff>358140</xdr:colOff>
      <xdr:row>0</xdr:row>
      <xdr:rowOff>91440</xdr:rowOff>
    </xdr:from>
    <xdr:to>
      <xdr:col>22</xdr:col>
      <xdr:colOff>525780</xdr:colOff>
      <xdr:row>5</xdr:row>
      <xdr:rowOff>30480</xdr:rowOff>
    </xdr:to>
    <xdr:sp macro="" textlink="'Summary Data'!S1">
      <xdr:nvSpPr>
        <xdr:cNvPr id="11" name="TextBox 10">
          <a:extLst>
            <a:ext uri="{FF2B5EF4-FFF2-40B4-BE49-F238E27FC236}">
              <a16:creationId xmlns:a16="http://schemas.microsoft.com/office/drawing/2014/main" id="{208AA85D-82DE-4E5F-8DFC-ADD356603BF0}"/>
            </a:ext>
          </a:extLst>
        </xdr:cNvPr>
        <xdr:cNvSpPr txBox="1"/>
      </xdr:nvSpPr>
      <xdr:spPr>
        <a:xfrm>
          <a:off x="11940540" y="91440"/>
          <a:ext cx="1996440" cy="853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b="1"/>
            <a:t>Outstanding</a:t>
          </a:r>
          <a:r>
            <a:rPr lang="en-IN" b="1" baseline="0"/>
            <a:t> Amounts</a:t>
          </a:r>
          <a:endParaRPr lang="en-US" sz="1100" b="1" i="0" u="none" strike="noStrike" baseline="0">
            <a:solidFill>
              <a:srgbClr val="000000"/>
            </a:solidFill>
            <a:latin typeface="Calibri"/>
            <a:ea typeface="Calibri"/>
            <a:cs typeface="Calibri"/>
          </a:endParaRPr>
        </a:p>
        <a:p>
          <a:pPr algn="ctr"/>
          <a:endParaRPr lang="en-US" sz="1100" b="0" i="0" u="none" strike="noStrike" baseline="0">
            <a:solidFill>
              <a:srgbClr val="000000"/>
            </a:solidFill>
            <a:latin typeface="Calibri"/>
            <a:ea typeface="Calibri"/>
            <a:cs typeface="Calibri"/>
          </a:endParaRPr>
        </a:p>
        <a:p>
          <a:pPr algn="ctr"/>
          <a:fld id="{680EA348-590B-4E82-BE62-286832C1E49E}" type="TxLink">
            <a:rPr lang="en-US" sz="1100" b="0" i="0" u="none" strike="noStrike" baseline="0">
              <a:solidFill>
                <a:srgbClr val="000000"/>
              </a:solidFill>
              <a:latin typeface="Calibri"/>
              <a:ea typeface="Calibri"/>
              <a:cs typeface="Calibri"/>
            </a:rPr>
            <a:pPr algn="ctr"/>
            <a:t>₹ 46,45,041.00</a:t>
          </a:fld>
          <a:endParaRPr lang="en-IN" sz="1100"/>
        </a:p>
      </xdr:txBody>
    </xdr:sp>
    <xdr:clientData/>
  </xdr:twoCellAnchor>
  <xdr:twoCellAnchor>
    <xdr:from>
      <xdr:col>0</xdr:col>
      <xdr:colOff>205740</xdr:colOff>
      <xdr:row>6</xdr:row>
      <xdr:rowOff>30480</xdr:rowOff>
    </xdr:from>
    <xdr:to>
      <xdr:col>6</xdr:col>
      <xdr:colOff>114300</xdr:colOff>
      <xdr:row>15</xdr:row>
      <xdr:rowOff>99060</xdr:rowOff>
    </xdr:to>
    <xdr:graphicFrame macro="">
      <xdr:nvGraphicFramePr>
        <xdr:cNvPr id="12" name="Chart 11">
          <a:extLst>
            <a:ext uri="{FF2B5EF4-FFF2-40B4-BE49-F238E27FC236}">
              <a16:creationId xmlns:a16="http://schemas.microsoft.com/office/drawing/2014/main" id="{BC61EE74-191E-4B6F-86F0-61596CC23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251460</xdr:colOff>
      <xdr:row>6</xdr:row>
      <xdr:rowOff>22860</xdr:rowOff>
    </xdr:from>
    <xdr:to>
      <xdr:col>13</xdr:col>
      <xdr:colOff>304800</xdr:colOff>
      <xdr:row>15</xdr:row>
      <xdr:rowOff>83820</xdr:rowOff>
    </xdr:to>
    <xdr:graphicFrame macro="">
      <xdr:nvGraphicFramePr>
        <xdr:cNvPr id="13" name="Chart 12">
          <a:extLst>
            <a:ext uri="{FF2B5EF4-FFF2-40B4-BE49-F238E27FC236}">
              <a16:creationId xmlns:a16="http://schemas.microsoft.com/office/drawing/2014/main" id="{F316E041-E430-47A5-9A08-052D20181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441960</xdr:colOff>
      <xdr:row>6</xdr:row>
      <xdr:rowOff>15240</xdr:rowOff>
    </xdr:from>
    <xdr:to>
      <xdr:col>19</xdr:col>
      <xdr:colOff>144780</xdr:colOff>
      <xdr:row>15</xdr:row>
      <xdr:rowOff>60960</xdr:rowOff>
    </xdr:to>
    <xdr:graphicFrame macro="">
      <xdr:nvGraphicFramePr>
        <xdr:cNvPr id="14" name="Chart 13">
          <a:extLst>
            <a:ext uri="{FF2B5EF4-FFF2-40B4-BE49-F238E27FC236}">
              <a16:creationId xmlns:a16="http://schemas.microsoft.com/office/drawing/2014/main" id="{A2C236D3-6A8F-4DA5-ADC3-DD3BEE054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205740</xdr:colOff>
      <xdr:row>16</xdr:row>
      <xdr:rowOff>30480</xdr:rowOff>
    </xdr:from>
    <xdr:to>
      <xdr:col>6</xdr:col>
      <xdr:colOff>144780</xdr:colOff>
      <xdr:row>27</xdr:row>
      <xdr:rowOff>167640</xdr:rowOff>
    </xdr:to>
    <xdr:graphicFrame macro="">
      <xdr:nvGraphicFramePr>
        <xdr:cNvPr id="2" name="Chart 1">
          <a:extLst>
            <a:ext uri="{FF2B5EF4-FFF2-40B4-BE49-F238E27FC236}">
              <a16:creationId xmlns:a16="http://schemas.microsoft.com/office/drawing/2014/main" id="{C3D85E2B-6661-4C20-A1DF-D641DAB44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342900</xdr:colOff>
      <xdr:row>6</xdr:row>
      <xdr:rowOff>7620</xdr:rowOff>
    </xdr:from>
    <xdr:to>
      <xdr:col>22</xdr:col>
      <xdr:colOff>563880</xdr:colOff>
      <xdr:row>10</xdr:row>
      <xdr:rowOff>7620</xdr:rowOff>
    </xdr:to>
    <mc:AlternateContent xmlns:mc="http://schemas.openxmlformats.org/markup-compatibility/2006" xmlns:a14="http://schemas.microsoft.com/office/drawing/2010/main">
      <mc:Choice Requires="a14">
        <xdr:graphicFrame macro="">
          <xdr:nvGraphicFramePr>
            <xdr:cNvPr id="3" name="SH_CONTENT 1">
              <a:extLst>
                <a:ext uri="{FF2B5EF4-FFF2-40B4-BE49-F238E27FC236}">
                  <a16:creationId xmlns:a16="http://schemas.microsoft.com/office/drawing/2014/main" id="{F6393E34-7A22-42CA-BB36-7FB748EB6724}"/>
                </a:ext>
              </a:extLst>
            </xdr:cNvPr>
            <xdr:cNvGraphicFramePr/>
          </xdr:nvGraphicFramePr>
          <xdr:xfrm>
            <a:off x="0" y="0"/>
            <a:ext cx="0" cy="0"/>
          </xdr:xfrm>
          <a:graphic>
            <a:graphicData uri="http://schemas.microsoft.com/office/drawing/2010/slicer">
              <sle:slicer xmlns:sle="http://schemas.microsoft.com/office/drawing/2010/slicer" name="SH_CONTENT 1"/>
            </a:graphicData>
          </a:graphic>
        </xdr:graphicFrame>
      </mc:Choice>
      <mc:Fallback xmlns="">
        <xdr:sp macro="" textlink="">
          <xdr:nvSpPr>
            <xdr:cNvPr id="0" name=""/>
            <xdr:cNvSpPr>
              <a:spLocks noTextEdit="1"/>
            </xdr:cNvSpPr>
          </xdr:nvSpPr>
          <xdr:spPr>
            <a:xfrm>
              <a:off x="11925300" y="1104900"/>
              <a:ext cx="204978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251460</xdr:colOff>
      <xdr:row>16</xdr:row>
      <xdr:rowOff>53340</xdr:rowOff>
    </xdr:from>
    <xdr:to>
      <xdr:col>13</xdr:col>
      <xdr:colOff>281940</xdr:colOff>
      <xdr:row>27</xdr:row>
      <xdr:rowOff>175260</xdr:rowOff>
    </xdr:to>
    <xdr:graphicFrame macro="">
      <xdr:nvGraphicFramePr>
        <xdr:cNvPr id="4" name="Chart 3">
          <a:extLst>
            <a:ext uri="{FF2B5EF4-FFF2-40B4-BE49-F238E27FC236}">
              <a16:creationId xmlns:a16="http://schemas.microsoft.com/office/drawing/2014/main" id="{F272387E-EE2A-4C1D-8B94-9B72DBB0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335280</xdr:colOff>
      <xdr:row>10</xdr:row>
      <xdr:rowOff>91441</xdr:rowOff>
    </xdr:from>
    <xdr:to>
      <xdr:col>22</xdr:col>
      <xdr:colOff>563880</xdr:colOff>
      <xdr:row>13</xdr:row>
      <xdr:rowOff>137161</xdr:rowOff>
    </xdr:to>
    <mc:AlternateContent xmlns:mc="http://schemas.openxmlformats.org/markup-compatibility/2006" xmlns:a14="http://schemas.microsoft.com/office/drawing/2010/main">
      <mc:Choice Requires="a14">
        <xdr:graphicFrame macro="">
          <xdr:nvGraphicFramePr>
            <xdr:cNvPr id="6" name="Payment_Mode 1">
              <a:extLst>
                <a:ext uri="{FF2B5EF4-FFF2-40B4-BE49-F238E27FC236}">
                  <a16:creationId xmlns:a16="http://schemas.microsoft.com/office/drawing/2014/main" id="{57F658AE-C606-461C-935F-1CECFDA292DA}"/>
                </a:ext>
              </a:extLst>
            </xdr:cNvPr>
            <xdr:cNvGraphicFramePr/>
          </xdr:nvGraphicFramePr>
          <xdr:xfrm>
            <a:off x="0" y="0"/>
            <a:ext cx="0" cy="0"/>
          </xdr:xfrm>
          <a:graphic>
            <a:graphicData uri="http://schemas.microsoft.com/office/drawing/2010/slicer">
              <sle:slicer xmlns:sle="http://schemas.microsoft.com/office/drawing/2010/slicer" name="Payment_Mode 1"/>
            </a:graphicData>
          </a:graphic>
        </xdr:graphicFrame>
      </mc:Choice>
      <mc:Fallback xmlns="">
        <xdr:sp macro="" textlink="">
          <xdr:nvSpPr>
            <xdr:cNvPr id="0" name=""/>
            <xdr:cNvSpPr>
              <a:spLocks noTextEdit="1"/>
            </xdr:cNvSpPr>
          </xdr:nvSpPr>
          <xdr:spPr>
            <a:xfrm>
              <a:off x="11917680" y="1920241"/>
              <a:ext cx="205740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457200</xdr:colOff>
      <xdr:row>16</xdr:row>
      <xdr:rowOff>30480</xdr:rowOff>
    </xdr:from>
    <xdr:to>
      <xdr:col>19</xdr:col>
      <xdr:colOff>167640</xdr:colOff>
      <xdr:row>27</xdr:row>
      <xdr:rowOff>167640</xdr:rowOff>
    </xdr:to>
    <xdr:graphicFrame macro="">
      <xdr:nvGraphicFramePr>
        <xdr:cNvPr id="16" name="Chart 15">
          <a:extLst>
            <a:ext uri="{FF2B5EF4-FFF2-40B4-BE49-F238E27FC236}">
              <a16:creationId xmlns:a16="http://schemas.microsoft.com/office/drawing/2014/main" id="{055DD4AA-65F3-4070-900F-ABA4EDA2A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335280</xdr:colOff>
      <xdr:row>14</xdr:row>
      <xdr:rowOff>45721</xdr:rowOff>
    </xdr:from>
    <xdr:to>
      <xdr:col>22</xdr:col>
      <xdr:colOff>563880</xdr:colOff>
      <xdr:row>17</xdr:row>
      <xdr:rowOff>83820</xdr:rowOff>
    </xdr:to>
    <mc:AlternateContent xmlns:mc="http://schemas.openxmlformats.org/markup-compatibility/2006" xmlns:a14="http://schemas.microsoft.com/office/drawing/2010/main">
      <mc:Choice Requires="a14">
        <xdr:graphicFrame macro="">
          <xdr:nvGraphicFramePr>
            <xdr:cNvPr id="17" name="Employee Designation 1">
              <a:extLst>
                <a:ext uri="{FF2B5EF4-FFF2-40B4-BE49-F238E27FC236}">
                  <a16:creationId xmlns:a16="http://schemas.microsoft.com/office/drawing/2014/main" id="{7C10C1BB-E701-435E-B55A-14044E7D324E}"/>
                </a:ext>
              </a:extLst>
            </xdr:cNvPr>
            <xdr:cNvGraphicFramePr/>
          </xdr:nvGraphicFramePr>
          <xdr:xfrm>
            <a:off x="0" y="0"/>
            <a:ext cx="0" cy="0"/>
          </xdr:xfrm>
          <a:graphic>
            <a:graphicData uri="http://schemas.microsoft.com/office/drawing/2010/slicer">
              <sle:slicer xmlns:sle="http://schemas.microsoft.com/office/drawing/2010/slicer" name="Employee Designation 1"/>
            </a:graphicData>
          </a:graphic>
        </xdr:graphicFrame>
      </mc:Choice>
      <mc:Fallback xmlns="">
        <xdr:sp macro="" textlink="">
          <xdr:nvSpPr>
            <xdr:cNvPr id="0" name=""/>
            <xdr:cNvSpPr>
              <a:spLocks noTextEdit="1"/>
            </xdr:cNvSpPr>
          </xdr:nvSpPr>
          <xdr:spPr>
            <a:xfrm>
              <a:off x="11917680" y="2606041"/>
              <a:ext cx="2057400" cy="586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23</xdr:col>
      <xdr:colOff>472440</xdr:colOff>
      <xdr:row>2</xdr:row>
      <xdr:rowOff>137160</xdr:rowOff>
    </xdr:from>
    <xdr:to>
      <xdr:col>31</xdr:col>
      <xdr:colOff>167640</xdr:colOff>
      <xdr:row>17</xdr:row>
      <xdr:rowOff>137160</xdr:rowOff>
    </xdr:to>
    <xdr:graphicFrame macro="">
      <xdr:nvGraphicFramePr>
        <xdr:cNvPr id="2" name="Chart 1">
          <a:extLst>
            <a:ext uri="{FF2B5EF4-FFF2-40B4-BE49-F238E27FC236}">
              <a16:creationId xmlns:a16="http://schemas.microsoft.com/office/drawing/2014/main" id="{4B566D61-D40E-BE61-47F6-05A4114E3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91440</xdr:colOff>
      <xdr:row>76</xdr:row>
      <xdr:rowOff>15240</xdr:rowOff>
    </xdr:from>
    <xdr:to>
      <xdr:col>20</xdr:col>
      <xdr:colOff>198120</xdr:colOff>
      <xdr:row>91</xdr:row>
      <xdr:rowOff>15240</xdr:rowOff>
    </xdr:to>
    <xdr:graphicFrame macro="">
      <xdr:nvGraphicFramePr>
        <xdr:cNvPr id="2" name="Chart 1">
          <a:extLst>
            <a:ext uri="{FF2B5EF4-FFF2-40B4-BE49-F238E27FC236}">
              <a16:creationId xmlns:a16="http://schemas.microsoft.com/office/drawing/2014/main" id="{5E206FF6-BA37-0D84-0ABE-09404BC70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213360</xdr:colOff>
      <xdr:row>40</xdr:row>
      <xdr:rowOff>125730</xdr:rowOff>
    </xdr:from>
    <xdr:to>
      <xdr:col>29</xdr:col>
      <xdr:colOff>518160</xdr:colOff>
      <xdr:row>55</xdr:row>
      <xdr:rowOff>125730</xdr:rowOff>
    </xdr:to>
    <xdr:graphicFrame macro="">
      <xdr:nvGraphicFramePr>
        <xdr:cNvPr id="4" name="Chart 3">
          <a:extLst>
            <a:ext uri="{FF2B5EF4-FFF2-40B4-BE49-F238E27FC236}">
              <a16:creationId xmlns:a16="http://schemas.microsoft.com/office/drawing/2014/main" id="{36145EA5-D0F5-879E-6CF9-81614ACAA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259080</xdr:colOff>
      <xdr:row>34</xdr:row>
      <xdr:rowOff>38101</xdr:rowOff>
    </xdr:from>
    <xdr:to>
      <xdr:col>26</xdr:col>
      <xdr:colOff>259080</xdr:colOff>
      <xdr:row>38</xdr:row>
      <xdr:rowOff>129541</xdr:rowOff>
    </xdr:to>
    <mc:AlternateContent xmlns:mc="http://schemas.openxmlformats.org/markup-compatibility/2006" xmlns:a14="http://schemas.microsoft.com/office/drawing/2010/main">
      <mc:Choice Requires="a14">
        <xdr:graphicFrame macro="">
          <xdr:nvGraphicFramePr>
            <xdr:cNvPr id="5" name="SH_CONTENT">
              <a:extLst>
                <a:ext uri="{FF2B5EF4-FFF2-40B4-BE49-F238E27FC236}">
                  <a16:creationId xmlns:a16="http://schemas.microsoft.com/office/drawing/2014/main" id="{1A798B58-6FA0-FFC4-1549-659B9D6AC9C4}"/>
                </a:ext>
              </a:extLst>
            </xdr:cNvPr>
            <xdr:cNvGraphicFramePr/>
          </xdr:nvGraphicFramePr>
          <xdr:xfrm>
            <a:off x="0" y="0"/>
            <a:ext cx="0" cy="0"/>
          </xdr:xfrm>
          <a:graphic>
            <a:graphicData uri="http://schemas.microsoft.com/office/drawing/2010/slicer">
              <sle:slicer xmlns:sle="http://schemas.microsoft.com/office/drawing/2010/slicer" name="SH_CONTENT"/>
            </a:graphicData>
          </a:graphic>
        </xdr:graphicFrame>
      </mc:Choice>
      <mc:Fallback xmlns="">
        <xdr:sp macro="" textlink="">
          <xdr:nvSpPr>
            <xdr:cNvPr id="0" name=""/>
            <xdr:cNvSpPr>
              <a:spLocks noTextEdit="1"/>
            </xdr:cNvSpPr>
          </xdr:nvSpPr>
          <xdr:spPr>
            <a:xfrm>
              <a:off x="23751540" y="6256021"/>
              <a:ext cx="1828800" cy="82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31376</xdr:colOff>
      <xdr:row>16</xdr:row>
      <xdr:rowOff>125505</xdr:rowOff>
    </xdr:from>
    <xdr:to>
      <xdr:col>21</xdr:col>
      <xdr:colOff>336176</xdr:colOff>
      <xdr:row>31</xdr:row>
      <xdr:rowOff>179293</xdr:rowOff>
    </xdr:to>
    <xdr:graphicFrame macro="">
      <xdr:nvGraphicFramePr>
        <xdr:cNvPr id="2" name="Chart 1">
          <a:extLst>
            <a:ext uri="{FF2B5EF4-FFF2-40B4-BE49-F238E27FC236}">
              <a16:creationId xmlns:a16="http://schemas.microsoft.com/office/drawing/2014/main" id="{14B2D981-ABD5-8BEC-294C-9F9A6D1AA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92784</xdr:colOff>
      <xdr:row>15</xdr:row>
      <xdr:rowOff>32721</xdr:rowOff>
    </xdr:from>
    <xdr:to>
      <xdr:col>25</xdr:col>
      <xdr:colOff>92784</xdr:colOff>
      <xdr:row>20</xdr:row>
      <xdr:rowOff>44824</xdr:rowOff>
    </xdr:to>
    <mc:AlternateContent xmlns:mc="http://schemas.openxmlformats.org/markup-compatibility/2006" xmlns:a14="http://schemas.microsoft.com/office/drawing/2010/main">
      <mc:Choice Requires="a14">
        <xdr:graphicFrame macro="">
          <xdr:nvGraphicFramePr>
            <xdr:cNvPr id="3" name="Payment_Mode">
              <a:extLst>
                <a:ext uri="{FF2B5EF4-FFF2-40B4-BE49-F238E27FC236}">
                  <a16:creationId xmlns:a16="http://schemas.microsoft.com/office/drawing/2014/main" id="{7252B82E-CA87-0104-8A25-EC5B0F82BD64}"/>
                </a:ext>
              </a:extLst>
            </xdr:cNvPr>
            <xdr:cNvGraphicFramePr/>
          </xdr:nvGraphicFramePr>
          <xdr:xfrm>
            <a:off x="0" y="0"/>
            <a:ext cx="0" cy="0"/>
          </xdr:xfrm>
          <a:graphic>
            <a:graphicData uri="http://schemas.microsoft.com/office/drawing/2010/slicer">
              <sle:slicer xmlns:sle="http://schemas.microsoft.com/office/drawing/2010/slicer" name="Payment_Mode"/>
            </a:graphicData>
          </a:graphic>
        </xdr:graphicFrame>
      </mc:Choice>
      <mc:Fallback xmlns="">
        <xdr:sp macro="" textlink="">
          <xdr:nvSpPr>
            <xdr:cNvPr id="0" name=""/>
            <xdr:cNvSpPr>
              <a:spLocks noTextEdit="1"/>
            </xdr:cNvSpPr>
          </xdr:nvSpPr>
          <xdr:spPr>
            <a:xfrm>
              <a:off x="19340008" y="2722133"/>
              <a:ext cx="1828800" cy="908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13</xdr:row>
      <xdr:rowOff>152400</xdr:rowOff>
    </xdr:from>
    <xdr:to>
      <xdr:col>13</xdr:col>
      <xdr:colOff>266700</xdr:colOff>
      <xdr:row>25</xdr:row>
      <xdr:rowOff>15239</xdr:rowOff>
    </xdr:to>
    <mc:AlternateContent xmlns:mc="http://schemas.openxmlformats.org/markup-compatibility/2006" xmlns:a14="http://schemas.microsoft.com/office/drawing/2010/main">
      <mc:Choice Requires="a14">
        <xdr:graphicFrame macro="">
          <xdr:nvGraphicFramePr>
            <xdr:cNvPr id="2" name="SH_ID">
              <a:extLst>
                <a:ext uri="{FF2B5EF4-FFF2-40B4-BE49-F238E27FC236}">
                  <a16:creationId xmlns:a16="http://schemas.microsoft.com/office/drawing/2014/main" id="{DD171161-B2C8-8F05-51B6-6BF4BC92A407}"/>
                </a:ext>
              </a:extLst>
            </xdr:cNvPr>
            <xdr:cNvGraphicFramePr/>
          </xdr:nvGraphicFramePr>
          <xdr:xfrm>
            <a:off x="0" y="0"/>
            <a:ext cx="0" cy="0"/>
          </xdr:xfrm>
          <a:graphic>
            <a:graphicData uri="http://schemas.microsoft.com/office/drawing/2010/slicer">
              <sle:slicer xmlns:sle="http://schemas.microsoft.com/office/drawing/2010/slicer" name="SH_ID"/>
            </a:graphicData>
          </a:graphic>
        </xdr:graphicFrame>
      </mc:Choice>
      <mc:Fallback xmlns="">
        <xdr:sp macro="" textlink="">
          <xdr:nvSpPr>
            <xdr:cNvPr id="0" name=""/>
            <xdr:cNvSpPr>
              <a:spLocks noTextEdit="1"/>
            </xdr:cNvSpPr>
          </xdr:nvSpPr>
          <xdr:spPr>
            <a:xfrm>
              <a:off x="11513820" y="2529840"/>
              <a:ext cx="1828800" cy="2057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525780</xdr:colOff>
      <xdr:row>0</xdr:row>
      <xdr:rowOff>99060</xdr:rowOff>
    </xdr:from>
    <xdr:to>
      <xdr:col>14</xdr:col>
      <xdr:colOff>525780</xdr:colOff>
      <xdr:row>13</xdr:row>
      <xdr:rowOff>15239</xdr:rowOff>
    </xdr:to>
    <mc:AlternateContent xmlns:mc="http://schemas.openxmlformats.org/markup-compatibility/2006" xmlns:a14="http://schemas.microsoft.com/office/drawing/2010/main">
      <mc:Choice Requires="a14">
        <xdr:graphicFrame macro="">
          <xdr:nvGraphicFramePr>
            <xdr:cNvPr id="3" name="SH_Charges">
              <a:extLst>
                <a:ext uri="{FF2B5EF4-FFF2-40B4-BE49-F238E27FC236}">
                  <a16:creationId xmlns:a16="http://schemas.microsoft.com/office/drawing/2014/main" id="{F73AB3A9-A839-8128-8B6A-B2F1AD899AF4}"/>
                </a:ext>
              </a:extLst>
            </xdr:cNvPr>
            <xdr:cNvGraphicFramePr/>
          </xdr:nvGraphicFramePr>
          <xdr:xfrm>
            <a:off x="0" y="0"/>
            <a:ext cx="0" cy="0"/>
          </xdr:xfrm>
          <a:graphic>
            <a:graphicData uri="http://schemas.microsoft.com/office/drawing/2010/slicer">
              <sle:slicer xmlns:sle="http://schemas.microsoft.com/office/drawing/2010/slicer" name="SH_Charges"/>
            </a:graphicData>
          </a:graphic>
        </xdr:graphicFrame>
      </mc:Choice>
      <mc:Fallback xmlns="">
        <xdr:sp macro="" textlink="">
          <xdr:nvSpPr>
            <xdr:cNvPr id="0" name=""/>
            <xdr:cNvSpPr>
              <a:spLocks noTextEdit="1"/>
            </xdr:cNvSpPr>
          </xdr:nvSpPr>
          <xdr:spPr>
            <a:xfrm>
              <a:off x="12382500" y="99060"/>
              <a:ext cx="1828800" cy="2293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365760</xdr:colOff>
      <xdr:row>0</xdr:row>
      <xdr:rowOff>99060</xdr:rowOff>
    </xdr:from>
    <xdr:to>
      <xdr:col>11</xdr:col>
      <xdr:colOff>365760</xdr:colOff>
      <xdr:row>13</xdr:row>
      <xdr:rowOff>7619</xdr:rowOff>
    </xdr:to>
    <mc:AlternateContent xmlns:mc="http://schemas.openxmlformats.org/markup-compatibility/2006" xmlns:a14="http://schemas.microsoft.com/office/drawing/2010/main">
      <mc:Choice Requires="a14">
        <xdr:graphicFrame macro="">
          <xdr:nvGraphicFramePr>
            <xdr:cNvPr id="4" name="Employee Designation">
              <a:extLst>
                <a:ext uri="{FF2B5EF4-FFF2-40B4-BE49-F238E27FC236}">
                  <a16:creationId xmlns:a16="http://schemas.microsoft.com/office/drawing/2014/main" id="{51708E15-935A-BC5B-B614-8FE777BE9E7B}"/>
                </a:ext>
              </a:extLst>
            </xdr:cNvPr>
            <xdr:cNvGraphicFramePr/>
          </xdr:nvGraphicFramePr>
          <xdr:xfrm>
            <a:off x="0" y="0"/>
            <a:ext cx="0" cy="0"/>
          </xdr:xfrm>
          <a:graphic>
            <a:graphicData uri="http://schemas.microsoft.com/office/drawing/2010/slicer">
              <sle:slicer xmlns:sle="http://schemas.microsoft.com/office/drawing/2010/slicer" name="Employee Designation"/>
            </a:graphicData>
          </a:graphic>
        </xdr:graphicFrame>
      </mc:Choice>
      <mc:Fallback xmlns="">
        <xdr:sp macro="" textlink="">
          <xdr:nvSpPr>
            <xdr:cNvPr id="0" name=""/>
            <xdr:cNvSpPr>
              <a:spLocks noTextEdit="1"/>
            </xdr:cNvSpPr>
          </xdr:nvSpPr>
          <xdr:spPr>
            <a:xfrm>
              <a:off x="10393680" y="99060"/>
              <a:ext cx="1828800" cy="228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327660</xdr:colOff>
      <xdr:row>13</xdr:row>
      <xdr:rowOff>95250</xdr:rowOff>
    </xdr:from>
    <xdr:to>
      <xdr:col>22</xdr:col>
      <xdr:colOff>22860</xdr:colOff>
      <xdr:row>28</xdr:row>
      <xdr:rowOff>95250</xdr:rowOff>
    </xdr:to>
    <xdr:graphicFrame macro="">
      <xdr:nvGraphicFramePr>
        <xdr:cNvPr id="5" name="Chart 4">
          <a:extLst>
            <a:ext uri="{FF2B5EF4-FFF2-40B4-BE49-F238E27FC236}">
              <a16:creationId xmlns:a16="http://schemas.microsoft.com/office/drawing/2014/main" id="{5670EC39-1645-96E6-B6C8-22F098031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236220</xdr:colOff>
      <xdr:row>1</xdr:row>
      <xdr:rowOff>95250</xdr:rowOff>
    </xdr:from>
    <xdr:to>
      <xdr:col>8</xdr:col>
      <xdr:colOff>177165</xdr:colOff>
      <xdr:row>21</xdr:row>
      <xdr:rowOff>104775</xdr:rowOff>
    </xdr:to>
    <xdr:graphicFrame macro="">
      <xdr:nvGraphicFramePr>
        <xdr:cNvPr id="2" name="Chart 1">
          <a:extLst>
            <a:ext uri="{FF2B5EF4-FFF2-40B4-BE49-F238E27FC236}">
              <a16:creationId xmlns:a16="http://schemas.microsoft.com/office/drawing/2014/main" id="{E6D15C09-85BB-F66B-022D-C474D3684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28.599735069445" createdVersion="8" refreshedVersion="8" minRefreshableVersion="3" recordCount="200" xr:uid="{1E525D15-633E-4EA3-A107-958B02C9174D}">
  <cacheSource type="worksheet">
    <worksheetSource ref="A1:I201" sheet="Shipment_Details"/>
  </cacheSource>
  <cacheFields count="9">
    <cacheField name="SH_ID" numFmtId="0">
      <sharedItems containsSemiMixedTypes="0" containsString="0" containsNumber="1" containsInteger="1" minValue="1" maxValue="998"/>
    </cacheField>
    <cacheField name="C_ID" numFmtId="0">
      <sharedItems containsSemiMixedTypes="0" containsString="0" containsNumber="1" containsInteger="1" minValue="3" maxValue="9968"/>
    </cacheField>
    <cacheField name="SH_CONTENT" numFmtId="0">
      <sharedItems/>
    </cacheField>
    <cacheField name="SH_DOMAIN" numFmtId="0">
      <sharedItems/>
    </cacheField>
    <cacheField name="SER_TYPE" numFmtId="0">
      <sharedItems count="2">
        <s v="Regular"/>
        <s v="Express"/>
      </sharedItems>
    </cacheField>
    <cacheField name="SH_WEIGHT" numFmtId="0">
      <sharedItems containsSemiMixedTypes="0" containsString="0" containsNumber="1" containsInteger="1" minValue="23" maxValue="997"/>
    </cacheField>
    <cacheField name="SH_CHARGES" numFmtId="0">
      <sharedItems containsSemiMixedTypes="0" containsString="0" containsNumber="1" containsInteger="1" minValue="20" maxValue="1486"/>
    </cacheField>
    <cacheField name="SR_ADDR" numFmtId="0">
      <sharedItems/>
    </cacheField>
    <cacheField name="DS_ADD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28.60886990741" createdVersion="8" refreshedVersion="8" minRefreshableVersion="3" recordCount="200" xr:uid="{3C4DA1D1-152F-471F-88A6-0AA4CAD85F7C}">
  <cacheSource type="worksheet">
    <worksheetSource ref="A1:G201" sheet="Payment_Details"/>
  </cacheSource>
  <cacheFields count="7">
    <cacheField name="Payment_ID" numFmtId="0">
      <sharedItems/>
    </cacheField>
    <cacheField name="C_ID" numFmtId="0">
      <sharedItems containsSemiMixedTypes="0" containsString="0" containsNumber="1" containsInteger="1" minValue="3" maxValue="9968" count="200">
        <n v="230"/>
        <n v="3189"/>
        <n v="2216"/>
        <n v="1904"/>
        <n v="7342"/>
        <n v="7633"/>
        <n v="2154"/>
        <n v="5543"/>
        <n v="2332"/>
        <n v="4094"/>
        <n v="3042"/>
        <n v="2220"/>
        <n v="4988"/>
        <n v="175"/>
        <n v="4233"/>
        <n v="4351"/>
        <n v="5578"/>
        <n v="4523"/>
        <n v="2972"/>
        <n v="6153"/>
        <n v="4852"/>
        <n v="8106"/>
        <n v="3917"/>
        <n v="9377"/>
        <n v="5387"/>
        <n v="6513"/>
        <n v="3965"/>
        <n v="8893"/>
        <n v="1897"/>
        <n v="390"/>
        <n v="3633"/>
        <n v="7828"/>
        <n v="2241"/>
        <n v="896"/>
        <n v="6361"/>
        <n v="6713"/>
        <n v="4283"/>
        <n v="9486"/>
        <n v="308"/>
        <n v="8927"/>
        <n v="249"/>
        <n v="2620"/>
        <n v="1164"/>
        <n v="4711"/>
        <n v="4053"/>
        <n v="4272"/>
        <n v="7005"/>
        <n v="2308"/>
        <n v="5150"/>
        <n v="693"/>
        <n v="9598"/>
        <n v="8103"/>
        <n v="8894"/>
        <n v="114"/>
        <n v="6546"/>
        <n v="3571"/>
        <n v="7316"/>
        <n v="2478"/>
        <n v="1215"/>
        <n v="5402"/>
        <n v="1647"/>
        <n v="9423"/>
        <n v="6404"/>
        <n v="6767"/>
        <n v="1278"/>
        <n v="1334"/>
        <n v="8887"/>
        <n v="9858"/>
        <n v="9636"/>
        <n v="9943"/>
        <n v="1246"/>
        <n v="4527"/>
        <n v="3782"/>
        <n v="6225"/>
        <n v="2257"/>
        <n v="9177"/>
        <n v="8703"/>
        <n v="3514"/>
        <n v="3089"/>
        <n v="7253"/>
        <n v="8786"/>
        <n v="1211"/>
        <n v="359"/>
        <n v="2066"/>
        <n v="4322"/>
        <n v="7773"/>
        <n v="6746"/>
        <n v="6732"/>
        <n v="805"/>
        <n v="7540"/>
        <n v="5269"/>
        <n v="8404"/>
        <n v="519"/>
        <n v="4060"/>
        <n v="8860"/>
        <n v="7164"/>
        <n v="9792"/>
        <n v="9934"/>
        <n v="1980"/>
        <n v="9251"/>
        <n v="6717"/>
        <n v="3622"/>
        <n v="8808"/>
        <n v="4920"/>
        <n v="3140"/>
        <n v="8104"/>
        <n v="2208"/>
        <n v="7043"/>
        <n v="7485"/>
        <n v="1748"/>
        <n v="9968"/>
        <n v="5330"/>
        <n v="2183"/>
        <n v="2182"/>
        <n v="1087"/>
        <n v="4296"/>
        <n v="9784"/>
        <n v="6210"/>
        <n v="5781"/>
        <n v="8306"/>
        <n v="3270"/>
        <n v="6787"/>
        <n v="3733"/>
        <n v="207"/>
        <n v="3"/>
        <n v="1896"/>
        <n v="9631"/>
        <n v="3132"/>
        <n v="1202"/>
        <n v="8834"/>
        <n v="1201"/>
        <n v="2573"/>
        <n v="6759"/>
        <n v="2601"/>
        <n v="2656"/>
        <n v="9645"/>
        <n v="584"/>
        <n v="2121"/>
        <n v="2142"/>
        <n v="2396"/>
        <n v="8747"/>
        <n v="4142"/>
        <n v="9770"/>
        <n v="2593"/>
        <n v="9807"/>
        <n v="2525"/>
        <n v="1724"/>
        <n v="7146"/>
        <n v="563"/>
        <n v="7771"/>
        <n v="4789"/>
        <n v="3221"/>
        <n v="5197"/>
        <n v="8183"/>
        <n v="1126"/>
        <n v="4899"/>
        <n v="4732"/>
        <n v="4103"/>
        <n v="7861"/>
        <n v="7764"/>
        <n v="5345"/>
        <n v="6191"/>
        <n v="310"/>
        <n v="3095"/>
        <n v="2159"/>
        <n v="3569"/>
        <n v="5958"/>
        <n v="1275"/>
        <n v="6357"/>
        <n v="4551"/>
        <n v="4252"/>
        <n v="2096"/>
        <n v="5209"/>
        <n v="9271"/>
        <n v="6772"/>
        <n v="4628"/>
        <n v="3853"/>
        <n v="515"/>
        <n v="7513"/>
        <n v="9030"/>
        <n v="2378"/>
        <n v="5894"/>
        <n v="7587"/>
        <n v="1424"/>
        <n v="5214"/>
        <n v="8249"/>
        <n v="3172"/>
        <n v="5489"/>
        <n v="2037"/>
        <n v="2401"/>
        <n v="1303"/>
        <n v="6798"/>
        <n v="9917"/>
        <n v="2969"/>
        <n v="8737"/>
        <n v="2104"/>
        <n v="1702"/>
        <n v="8933"/>
        <n v="3624"/>
        <n v="4892"/>
      </sharedItems>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acheField>
    <cacheField name="Payment_Date" numFmtId="0">
      <sharedItems containsDate="1" containsMixedTypes="1" minDate="1971-11-01T00:00:00" maxDate="2019-12-13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28.842288078704" createdVersion="8" refreshedVersion="8" minRefreshableVersion="3" recordCount="201" xr:uid="{1D10B797-FA83-47F6-A619-4CFF8A1CE638}">
  <cacheSource type="worksheet">
    <worksheetSource ref="A1:G1000" sheet="Q9"/>
  </cacheSource>
  <cacheFields count="7">
    <cacheField name="Payment_ID" numFmtId="0">
      <sharedItems containsBlank="1"/>
    </cacheField>
    <cacheField name="C_ID" numFmtId="0">
      <sharedItems containsString="0" containsBlank="1" containsNumber="1" containsInteger="1" minValue="3" maxValue="9968" count="201">
        <n v="230"/>
        <n v="3189"/>
        <n v="2216"/>
        <n v="1904"/>
        <n v="7342"/>
        <n v="7633"/>
        <n v="2154"/>
        <n v="5543"/>
        <n v="2332"/>
        <n v="4094"/>
        <n v="3042"/>
        <n v="2220"/>
        <n v="4988"/>
        <n v="175"/>
        <n v="4233"/>
        <n v="4351"/>
        <n v="5578"/>
        <n v="4523"/>
        <n v="2972"/>
        <n v="6153"/>
        <n v="4852"/>
        <n v="8106"/>
        <n v="3917"/>
        <n v="9377"/>
        <n v="5387"/>
        <n v="6513"/>
        <n v="3965"/>
        <n v="8893"/>
        <n v="1897"/>
        <n v="390"/>
        <n v="3633"/>
        <n v="7828"/>
        <n v="2241"/>
        <n v="896"/>
        <n v="6361"/>
        <n v="6713"/>
        <n v="4283"/>
        <n v="9486"/>
        <n v="308"/>
        <n v="8927"/>
        <n v="249"/>
        <n v="2620"/>
        <n v="1164"/>
        <n v="4711"/>
        <n v="4053"/>
        <n v="4272"/>
        <n v="7005"/>
        <n v="2308"/>
        <n v="5150"/>
        <n v="693"/>
        <n v="9598"/>
        <n v="8103"/>
        <n v="8894"/>
        <n v="114"/>
        <n v="6546"/>
        <n v="3571"/>
        <n v="7316"/>
        <n v="2478"/>
        <n v="1215"/>
        <n v="5402"/>
        <n v="1647"/>
        <n v="9423"/>
        <n v="6404"/>
        <n v="6767"/>
        <n v="1278"/>
        <n v="1334"/>
        <n v="8887"/>
        <n v="9858"/>
        <n v="9636"/>
        <n v="9943"/>
        <n v="1246"/>
        <n v="4527"/>
        <n v="3782"/>
        <n v="6225"/>
        <n v="2257"/>
        <n v="9177"/>
        <n v="8703"/>
        <n v="3514"/>
        <n v="3089"/>
        <n v="7253"/>
        <n v="8786"/>
        <n v="1211"/>
        <n v="359"/>
        <n v="2066"/>
        <n v="4322"/>
        <n v="7773"/>
        <n v="6746"/>
        <n v="6732"/>
        <n v="805"/>
        <n v="7540"/>
        <n v="5269"/>
        <n v="8404"/>
        <n v="519"/>
        <n v="4060"/>
        <n v="8860"/>
        <n v="7164"/>
        <n v="9792"/>
        <n v="9934"/>
        <n v="1980"/>
        <n v="9251"/>
        <n v="6717"/>
        <n v="3622"/>
        <n v="8808"/>
        <n v="4920"/>
        <n v="3140"/>
        <n v="8104"/>
        <n v="2208"/>
        <n v="7043"/>
        <n v="7485"/>
        <n v="1748"/>
        <n v="9968"/>
        <n v="5330"/>
        <n v="2183"/>
        <n v="2182"/>
        <n v="1087"/>
        <n v="4296"/>
        <n v="9784"/>
        <n v="6210"/>
        <n v="5781"/>
        <n v="8306"/>
        <n v="3270"/>
        <n v="6787"/>
        <n v="3733"/>
        <n v="207"/>
        <n v="3"/>
        <n v="1896"/>
        <n v="9631"/>
        <n v="3132"/>
        <n v="1202"/>
        <n v="8834"/>
        <n v="1201"/>
        <n v="2573"/>
        <n v="6759"/>
        <n v="2601"/>
        <n v="2656"/>
        <n v="9645"/>
        <n v="584"/>
        <n v="2121"/>
        <n v="2142"/>
        <n v="2396"/>
        <n v="8747"/>
        <n v="4142"/>
        <n v="9770"/>
        <n v="2593"/>
        <n v="9807"/>
        <n v="2525"/>
        <n v="1724"/>
        <n v="7146"/>
        <n v="563"/>
        <n v="7771"/>
        <n v="4789"/>
        <n v="3221"/>
        <n v="5197"/>
        <n v="8183"/>
        <n v="1126"/>
        <n v="4899"/>
        <n v="4732"/>
        <n v="4103"/>
        <n v="7861"/>
        <n v="7764"/>
        <n v="5345"/>
        <n v="6191"/>
        <n v="310"/>
        <n v="3095"/>
        <n v="2159"/>
        <n v="3569"/>
        <n v="5958"/>
        <n v="1275"/>
        <n v="6357"/>
        <n v="4551"/>
        <n v="4252"/>
        <n v="2096"/>
        <n v="5209"/>
        <n v="9271"/>
        <n v="6772"/>
        <n v="4628"/>
        <n v="3853"/>
        <n v="515"/>
        <n v="7513"/>
        <n v="9030"/>
        <n v="2378"/>
        <n v="5894"/>
        <n v="7587"/>
        <n v="1424"/>
        <n v="5214"/>
        <n v="8249"/>
        <n v="3172"/>
        <n v="5489"/>
        <n v="2037"/>
        <n v="2401"/>
        <n v="1303"/>
        <n v="6798"/>
        <n v="9917"/>
        <n v="2969"/>
        <n v="8737"/>
        <n v="2104"/>
        <n v="1702"/>
        <n v="8933"/>
        <n v="3624"/>
        <n v="4892"/>
        <m/>
      </sharedItems>
    </cacheField>
    <cacheField name="SH_ID" numFmtId="0">
      <sharedItems containsString="0" containsBlank="1" containsNumber="1" containsInteger="1" minValue="1" maxValue="998"/>
    </cacheField>
    <cacheField name="AMOUNT" numFmtId="0">
      <sharedItems containsString="0" containsBlank="1" containsNumber="1" containsInteger="1" minValue="312" maxValue="99604"/>
    </cacheField>
    <cacheField name="Payment_Status" numFmtId="0">
      <sharedItems containsBlank="1"/>
    </cacheField>
    <cacheField name="Payment_Mode" numFmtId="0">
      <sharedItems containsBlank="1"/>
    </cacheField>
    <cacheField name="Payment_Date" numFmtId="0">
      <sharedItems containsDate="1" containsBlank="1" containsMixedTypes="1" minDate="1971-11-01T00:00:00" maxDate="2019-12-13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28.883795833332" createdVersion="8" refreshedVersion="8" minRefreshableVersion="3" recordCount="201" xr:uid="{A73107CF-8FE1-4BDA-B77D-27287AD42FF7}">
  <cacheSource type="worksheet">
    <worksheetSource ref="D1:D1048576" sheet="Q10"/>
  </cacheSource>
  <cacheFields count="1">
    <cacheField name="SH_DOMAIN" numFmtId="0">
      <sharedItems containsBlank="1" count="3">
        <s v="Domestic"/>
        <s v="International"/>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28.975621180558" createdVersion="8" refreshedVersion="8" minRefreshableVersion="3" recordCount="167" xr:uid="{FBB68395-A61A-40DA-8822-6A0194AA96A9}">
  <cacheSource type="worksheet">
    <worksheetSource ref="A1:B168" sheet="Q11"/>
  </cacheSource>
  <cacheFields count="2">
    <cacheField name="Employee_E_ID" numFmtId="0">
      <sharedItems containsSemiMixedTypes="0" containsString="0" containsNumber="1" containsInteger="1" minValue="2" maxValue="999" count="167">
        <n v="582"/>
        <n v="396"/>
        <n v="545"/>
        <n v="770"/>
        <n v="991"/>
        <n v="437"/>
        <n v="805"/>
        <n v="803"/>
        <n v="295"/>
        <n v="804"/>
        <n v="54"/>
        <n v="853"/>
        <n v="163"/>
        <n v="993"/>
        <n v="891"/>
        <n v="950"/>
        <n v="292"/>
        <n v="90"/>
        <n v="49"/>
        <n v="100"/>
        <n v="405"/>
        <n v="584"/>
        <n v="326"/>
        <n v="600"/>
        <n v="26"/>
        <n v="876"/>
        <n v="605"/>
        <n v="864"/>
        <n v="886"/>
        <n v="365"/>
        <n v="946"/>
        <n v="152"/>
        <n v="789"/>
        <n v="148"/>
        <n v="7"/>
        <n v="249"/>
        <n v="273"/>
        <n v="234"/>
        <n v="844"/>
        <n v="368"/>
        <n v="372"/>
        <n v="528"/>
        <n v="143"/>
        <n v="429"/>
        <n v="47"/>
        <n v="790"/>
        <n v="427"/>
        <n v="906"/>
        <n v="750"/>
        <n v="31"/>
        <n v="733"/>
        <n v="624"/>
        <n v="112"/>
        <n v="256"/>
        <n v="848"/>
        <n v="102"/>
        <n v="361"/>
        <n v="962"/>
        <n v="443"/>
        <n v="395"/>
        <n v="344"/>
        <n v="48"/>
        <n v="362"/>
        <n v="88"/>
        <n v="289"/>
        <n v="704"/>
        <n v="903"/>
        <n v="501"/>
        <n v="812"/>
        <n v="953"/>
        <n v="830"/>
        <n v="656"/>
        <n v="935"/>
        <n v="698"/>
        <n v="294"/>
        <n v="535"/>
        <n v="468"/>
        <n v="798"/>
        <n v="497"/>
        <n v="841"/>
        <n v="521"/>
        <n v="2"/>
        <n v="637"/>
        <n v="407"/>
        <n v="87"/>
        <n v="894"/>
        <n v="311"/>
        <n v="888"/>
        <n v="734"/>
        <n v="640"/>
        <n v="189"/>
        <n v="685"/>
        <n v="617"/>
        <n v="508"/>
        <n v="406"/>
        <n v="132"/>
        <n v="785"/>
        <n v="113"/>
        <n v="951"/>
        <n v="984"/>
        <n v="881"/>
        <n v="883"/>
        <n v="735"/>
        <n v="120"/>
        <n v="92"/>
        <n v="618"/>
        <n v="768"/>
        <n v="619"/>
        <n v="393"/>
        <n v="329"/>
        <n v="839"/>
        <n v="658"/>
        <n v="302"/>
        <n v="959"/>
        <n v="467"/>
        <n v="642"/>
        <n v="472"/>
        <n v="700"/>
        <n v="676"/>
        <n v="602"/>
        <n v="175"/>
        <n v="679"/>
        <n v="412"/>
        <n v="486"/>
        <n v="899"/>
        <n v="123"/>
        <n v="433"/>
        <n v="244"/>
        <n v="999"/>
        <n v="746"/>
        <n v="287"/>
        <n v="310"/>
        <n v="889"/>
        <n v="512"/>
        <n v="670"/>
        <n v="238"/>
        <n v="398"/>
        <n v="193"/>
        <n v="811"/>
        <n v="615"/>
        <n v="18"/>
        <n v="114"/>
        <n v="340"/>
        <n v="649"/>
        <n v="778"/>
        <n v="885"/>
        <n v="288"/>
        <n v="898"/>
        <n v="473"/>
        <n v="23"/>
        <n v="505"/>
        <n v="401"/>
        <n v="988"/>
        <n v="432"/>
        <n v="948"/>
        <n v="821"/>
        <n v="435"/>
        <n v="11"/>
        <n v="204"/>
        <n v="179"/>
        <n v="431"/>
        <n v="865"/>
        <n v="874"/>
        <n v="513"/>
        <n v="814"/>
        <n v="236"/>
        <n v="957"/>
      </sharedItems>
    </cacheField>
    <cacheField name="Shipment_Sh_ID" numFmtId="0">
      <sharedItems containsSemiMixedTypes="0" containsString="0" containsNumber="1" containsInteger="1" minValue="1" maxValue="99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29.606379861114" createdVersion="8" refreshedVersion="8" minRefreshableVersion="3" recordCount="200" xr:uid="{22632E8E-F119-4FCA-8F44-700C0F3192CE}">
  <cacheSource type="worksheet">
    <worksheetSource ref="A1:H201" sheet="Q14"/>
  </cacheSource>
  <cacheFields count="8">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ount="2">
        <s v="CARD PAYMENT"/>
        <s v="COD"/>
      </sharedItems>
    </cacheField>
    <cacheField name="Payment_Date" numFmtId="0">
      <sharedItems containsDate="1" containsMixedTypes="1" minDate="1971-11-01T00:00:00" maxDate="2019-12-13T00:00:00"/>
    </cacheField>
    <cacheField name="C_TYPE" numFmtId="0">
      <sharedItems count="3">
        <s v="Internal Goods"/>
        <s v="Wholesale"/>
        <s v="Retail"/>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29.709560300929" createdVersion="8" refreshedVersion="8" minRefreshableVersion="3" recordCount="201" xr:uid="{6FCA152D-2572-4C3E-8190-BF66BC6F8513}">
  <cacheSource type="worksheet">
    <worksheetSource ref="A1:G1048576" sheet="Q17"/>
  </cacheSource>
  <cacheFields count="7">
    <cacheField name="Payment_ID" numFmtId="0">
      <sharedItems containsBlank="1"/>
    </cacheField>
    <cacheField name="C_ID" numFmtId="0">
      <sharedItems containsString="0" containsBlank="1" containsNumber="1" containsInteger="1" minValue="3" maxValue="9968"/>
    </cacheField>
    <cacheField name="SH_ID" numFmtId="0">
      <sharedItems containsString="0" containsBlank="1" containsNumber="1" containsInteger="1" minValue="1" maxValue="998"/>
    </cacheField>
    <cacheField name="AMOUNT" numFmtId="0">
      <sharedItems containsString="0" containsBlank="1" containsNumber="1" containsInteger="1" minValue="312" maxValue="99604"/>
    </cacheField>
    <cacheField name="Payment_Status" numFmtId="0">
      <sharedItems containsBlank="1"/>
    </cacheField>
    <cacheField name="Payment_Mode" numFmtId="0">
      <sharedItems containsBlank="1" count="3">
        <s v="CARD PAYMENT"/>
        <s v="COD"/>
        <m/>
      </sharedItems>
    </cacheField>
    <cacheField name="Payment_Date" numFmtId="0">
      <sharedItems containsDate="1" containsBlank="1" containsMixedTypes="1" minDate="1971-11-01T00:00:00" maxDate="2019-12-13T00:00:00"/>
    </cacheField>
  </cacheFields>
  <extLst>
    <ext xmlns:x14="http://schemas.microsoft.com/office/spreadsheetml/2009/9/main" uri="{725AE2AE-9491-48be-B2B4-4EB974FC3084}">
      <x14:pivotCacheDefinition pivotCacheId="414669113"/>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29.756681134262" createdVersion="8" refreshedVersion="8" minRefreshableVersion="3" recordCount="201" xr:uid="{049B46C7-0561-4245-81CE-C40B3F7B9299}">
  <cacheSource type="worksheet">
    <worksheetSource ref="A1:F1048576" sheet="Q18"/>
  </cacheSource>
  <cacheFields count="6">
    <cacheField name="SH_ID" numFmtId="0">
      <sharedItems containsString="0" containsBlank="1" containsNumber="1" containsInteger="1" minValue="1" maxValue="998"/>
    </cacheField>
    <cacheField name="SH_DOMAIN" numFmtId="0">
      <sharedItems containsBlank="1" count="3">
        <s v="Domestic"/>
        <s v="International"/>
        <m/>
      </sharedItems>
    </cacheField>
    <cacheField name="Sent Date " numFmtId="14">
      <sharedItems containsNonDate="0" containsDate="1" containsString="0" containsBlank="1" minDate="1971-02-06T00:00:00" maxDate="2019-12-31T00:00:00"/>
    </cacheField>
    <cacheField name="Delivery Date " numFmtId="14">
      <sharedItems containsDate="1" containsBlank="1" containsMixedTypes="1" minDate="1971-11-01T00:00:00" maxDate="2019-12-13T00:00:00"/>
    </cacheField>
    <cacheField name="Shipment Time" numFmtId="0">
      <sharedItems containsBlank="1" containsMixedTypes="1" containsNumber="1" containsInteger="1" minValue="1" maxValue="290"/>
    </cacheField>
    <cacheField name="Domestic Average" numFmtId="0">
      <sharedItems containsString="0" containsBlank="1" containsNumber="1" minValue="112.83333333333333" maxValue="127.2608695652173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30.882245717592" createdVersion="8" refreshedVersion="8" minRefreshableVersion="3" recordCount="168" xr:uid="{1677B369-DE4B-4D64-AE85-67E6839C5C69}">
  <cacheSource type="worksheet">
    <worksheetSource ref="A1:D1048576" sheet="Q19"/>
  </cacheSource>
  <cacheFields count="4">
    <cacheField name="Employee_E_ID" numFmtId="0">
      <sharedItems containsString="0" containsBlank="1" containsNumber="1" containsInteger="1" minValue="2" maxValue="999"/>
    </cacheField>
    <cacheField name="SH_ID" numFmtId="0">
      <sharedItems containsString="0" containsBlank="1" containsNumber="1" containsInteger="1" minValue="1" maxValue="998" count="168">
        <n v="690"/>
        <n v="933"/>
        <n v="261"/>
        <n v="445"/>
        <n v="722"/>
        <n v="129"/>
        <n v="489"/>
        <n v="165"/>
        <n v="164"/>
        <n v="364"/>
        <n v="469"/>
        <n v="158"/>
        <n v="634"/>
        <n v="577"/>
        <n v="907"/>
        <n v="870"/>
        <n v="982"/>
        <n v="351"/>
        <n v="328"/>
        <n v="242"/>
        <n v="421"/>
        <n v="6"/>
        <n v="384"/>
        <n v="892"/>
        <n v="558"/>
        <n v="155"/>
        <n v="945"/>
        <n v="719"/>
        <n v="493"/>
        <n v="998"/>
        <n v="968"/>
        <n v="738"/>
        <n v="912"/>
        <n v="782"/>
        <n v="140"/>
        <n v="284"/>
        <n v="199"/>
        <n v="908"/>
        <n v="594"/>
        <n v="542"/>
        <n v="586"/>
        <n v="581"/>
        <n v="336"/>
        <n v="504"/>
        <n v="346"/>
        <n v="135"/>
        <n v="822"/>
        <n v="95"/>
        <n v="597"/>
        <n v="905"/>
        <n v="250"/>
        <n v="400"/>
        <n v="97"/>
        <n v="12"/>
        <n v="353"/>
        <n v="856"/>
        <n v="1"/>
        <n v="390"/>
        <n v="446"/>
        <n v="708"/>
        <n v="227"/>
        <n v="595"/>
        <n v="211"/>
        <n v="650"/>
        <n v="45"/>
        <n v="201"/>
        <n v="564"/>
        <n v="57"/>
        <n v="128"/>
        <n v="33"/>
        <n v="936"/>
        <n v="762"/>
        <n v="838"/>
        <n v="818"/>
        <n v="780"/>
        <n v="40"/>
        <n v="678"/>
        <n v="703"/>
        <n v="180"/>
        <n v="214"/>
        <n v="408"/>
        <n v="902"/>
        <n v="763"/>
        <n v="168"/>
        <n v="723"/>
        <n v="438"/>
        <n v="246"/>
        <n v="105"/>
        <n v="172"/>
        <n v="775"/>
        <n v="333"/>
        <n v="548"/>
        <n v="665"/>
        <n v="305"/>
        <n v="938"/>
        <n v="714"/>
        <n v="251"/>
        <n v="330"/>
        <n v="69"/>
        <n v="974"/>
        <n v="526"/>
        <n v="510"/>
        <n v="444"/>
        <n v="503"/>
        <n v="109"/>
        <n v="823"/>
        <n v="147"/>
        <n v="625"/>
        <n v="695"/>
        <n v="82"/>
        <n v="397"/>
        <n v="306"/>
        <n v="536"/>
        <n v="20"/>
        <n v="515"/>
        <n v="332"/>
        <n v="127"/>
        <n v="958"/>
        <n v="977"/>
        <n v="460"/>
        <n v="659"/>
        <n v="197"/>
        <n v="540"/>
        <n v="178"/>
        <n v="202"/>
        <n v="632"/>
        <n v="990"/>
        <n v="913"/>
        <n v="707"/>
        <n v="847"/>
        <n v="815"/>
        <n v="928"/>
        <n v="210"/>
        <n v="793"/>
        <n v="298"/>
        <n v="941"/>
        <n v="500"/>
        <n v="787"/>
        <n v="30"/>
        <n v="477"/>
        <n v="52"/>
        <n v="73"/>
        <n v="691"/>
        <n v="786"/>
        <n v="68"/>
        <n v="630"/>
        <n v="455"/>
        <n v="947"/>
        <n v="589"/>
        <n v="863"/>
        <n v="668"/>
        <n v="206"/>
        <n v="835"/>
        <n v="553"/>
        <n v="861"/>
        <n v="279"/>
        <n v="75"/>
        <n v="895"/>
        <n v="866"/>
        <n v="191"/>
        <n v="748"/>
        <n v="693"/>
        <n v="955"/>
        <n v="538"/>
        <n v="169"/>
        <n v="924"/>
        <n v="579"/>
        <m/>
      </sharedItems>
    </cacheField>
    <cacheField name="SH_Charges" numFmtId="0">
      <sharedItems containsString="0" containsBlank="1" containsNumber="1" containsInteger="1" minValue="23" maxValue="997" count="151">
        <n v="553"/>
        <n v="810"/>
        <n v="994"/>
        <n v="598"/>
        <n v="412"/>
        <n v="379"/>
        <n v="892"/>
        <n v="347"/>
        <n v="457"/>
        <n v="957"/>
        <n v="23"/>
        <n v="479"/>
        <n v="939"/>
        <n v="679"/>
        <n v="803"/>
        <n v="783"/>
        <n v="432"/>
        <n v="776"/>
        <n v="710"/>
        <n v="959"/>
        <n v="147"/>
        <n v="613"/>
        <n v="590"/>
        <n v="879"/>
        <n v="275"/>
        <n v="52"/>
        <n v="299"/>
        <n v="930"/>
        <n v="314"/>
        <n v="109"/>
        <n v="24"/>
        <n v="545"/>
        <n v="505"/>
        <n v="182"/>
        <n v="226"/>
        <n v="145"/>
        <n v="829"/>
        <n v="660"/>
        <n v="484"/>
        <n v="100"/>
        <n v="711"/>
        <n v="209"/>
        <n v="996"/>
        <n v="420"/>
        <n v="901"/>
        <n v="88"/>
        <n v="267"/>
        <n v="799"/>
        <n v="773"/>
        <n v="78"/>
        <n v="603"/>
        <n v="360"/>
        <n v="84"/>
        <n v="880"/>
        <n v="947"/>
        <n v="234"/>
        <n v="931"/>
        <n v="50"/>
        <n v="477"/>
        <n v="912"/>
        <n v="868"/>
        <n v="889"/>
        <n v="482"/>
        <n v="683"/>
        <n v="753"/>
        <n v="718"/>
        <n v="577"/>
        <n v="607"/>
        <n v="242"/>
        <n v="593"/>
        <n v="833"/>
        <n v="872"/>
        <n v="483"/>
        <n v="318"/>
        <n v="329"/>
        <n v="588"/>
        <n v="442"/>
        <n v="216"/>
        <n v="946"/>
        <n v="796"/>
        <n v="26"/>
        <n v="490"/>
        <n v="430"/>
        <n v="949"/>
        <n v="726"/>
        <n v="451"/>
        <n v="812"/>
        <n v="240"/>
        <n v="982"/>
        <n v="954"/>
        <n v="35"/>
        <n v="148"/>
        <n v="422"/>
        <n v="367"/>
        <n v="510"/>
        <n v="117"/>
        <n v="973"/>
        <n v="243"/>
        <n v="715"/>
        <n v="571"/>
        <n v="369"/>
        <n v="266"/>
        <n v="121"/>
        <n v="876"/>
        <n v="654"/>
        <n v="74"/>
        <n v="630"/>
        <n v="782"/>
        <n v="45"/>
        <n v="916"/>
        <n v="274"/>
        <n v="434"/>
        <n v="897"/>
        <n v="98"/>
        <n v="431"/>
        <n v="745"/>
        <n v="871"/>
        <n v="67"/>
        <n v="178"/>
        <n v="180"/>
        <n v="187"/>
        <n v="906"/>
        <n v="71"/>
        <n v="253"/>
        <n v="591"/>
        <n v="399"/>
        <n v="717"/>
        <n v="735"/>
        <n v="80"/>
        <n v="581"/>
        <n v="840"/>
        <n v="873"/>
        <n v="315"/>
        <n v="955"/>
        <n v="372"/>
        <n v="172"/>
        <n v="665"/>
        <n v="516"/>
        <n v="938"/>
        <n v="854"/>
        <n v="638"/>
        <n v="245"/>
        <n v="869"/>
        <n v="271"/>
        <n v="691"/>
        <n v="997"/>
        <n v="600"/>
        <n v="576"/>
        <n v="606"/>
        <n v="913"/>
        <m/>
      </sharedItems>
    </cacheField>
    <cacheField name="Employee Designation" numFmtId="0">
      <sharedItems containsBlank="1" count="28">
        <s v="Market Analyst"/>
        <s v="Chief Finance Officer"/>
        <s v="Transport Manager"/>
        <s v="Warehouse Manager"/>
        <s v="Branch Manager"/>
        <s v="Project Director"/>
        <s v="Hr Manager"/>
        <s v="Material Handling Executive"/>
        <s v="Non-Executive Director"/>
        <s v="In House Logistics Executive"/>
        <s v="Warehouse In Charge"/>
        <s v="Technical Support Executive"/>
        <s v="It Support Executive"/>
        <s v="Inventory Manager"/>
        <s v="Manager"/>
        <s v="Sales Manager"/>
        <s v="Block Development Manager"/>
        <s v="Assistant Manager"/>
        <s v="Office Manager"/>
        <s v="Engineering Department Manager"/>
        <s v="Chief Executive Officer"/>
        <s v="Delivery Boy"/>
        <s v="Head Of Marketing"/>
        <s v="Executive Director"/>
        <s v="Director"/>
        <s v="Fleet Manager"/>
        <s v="Marketing Manager"/>
        <m/>
      </sharedItems>
    </cacheField>
  </cacheFields>
  <extLst>
    <ext xmlns:x14="http://schemas.microsoft.com/office/spreadsheetml/2009/9/main" uri="{725AE2AE-9491-48be-B2B4-4EB974FC3084}">
      <x14:pivotCacheDefinition pivotCacheId="1523228528"/>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30.899305902778" createdVersion="8" refreshedVersion="8" minRefreshableVersion="3" recordCount="201" xr:uid="{745C4CBD-DBB5-43D6-A612-A302A0526973}">
  <cacheSource type="worksheet">
    <worksheetSource ref="A1:J1048576" sheet="Q20"/>
  </cacheSource>
  <cacheFields count="10">
    <cacheField name="SH_ID" numFmtId="0">
      <sharedItems containsString="0" containsBlank="1" containsNumber="1" containsInteger="1" minValue="1" maxValue="998"/>
    </cacheField>
    <cacheField name="C_ID" numFmtId="0">
      <sharedItems containsString="0" containsBlank="1" containsNumber="1" containsInteger="1" minValue="3" maxValue="9968"/>
    </cacheField>
    <cacheField name="SH_CONTENT" numFmtId="0">
      <sharedItems containsBlank="1"/>
    </cacheField>
    <cacheField name="SH_DOMAIN" numFmtId="0">
      <sharedItems containsBlank="1" count="3">
        <s v="Domestic"/>
        <s v="International"/>
        <m/>
      </sharedItems>
    </cacheField>
    <cacheField name="SER_TYPE" numFmtId="0">
      <sharedItems containsBlank="1" count="3">
        <s v="Regular"/>
        <s v="Express"/>
        <m/>
      </sharedItems>
    </cacheField>
    <cacheField name="SH_WEIGHT" numFmtId="0">
      <sharedItems containsString="0" containsBlank="1" containsNumber="1" containsInteger="1" minValue="23" maxValue="997"/>
    </cacheField>
    <cacheField name="SH_CHARGES" numFmtId="0">
      <sharedItems containsString="0" containsBlank="1" containsNumber="1" containsInteger="1" minValue="20" maxValue="1486"/>
    </cacheField>
    <cacheField name="SR_ADDR" numFmtId="0">
      <sharedItems containsBlank="1"/>
    </cacheField>
    <cacheField name="DS_ADDR" numFmtId="0">
      <sharedItems containsBlank="1"/>
    </cacheField>
    <cacheField name="Efficiency" numFmtId="43">
      <sharedItems containsString="0" containsBlank="1" containsNumber="1" minValue="0.11342351716961499" maxValue="1.75"/>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31.505696412038" createdVersion="8" refreshedVersion="8" minRefreshableVersion="3" recordCount="201" xr:uid="{CE6F2425-8FE5-4CB0-AA9B-4AB985D813D1}">
  <cacheSource type="worksheet">
    <worksheetSource ref="A1:G1048576" sheet="Customer"/>
  </cacheSource>
  <cacheFields count="7">
    <cacheField name="C_ID" numFmtId="0">
      <sharedItems containsString="0" containsBlank="1" containsNumber="1" containsInteger="1" minValue="3" maxValue="9968"/>
    </cacheField>
    <cacheField name="M_ID" numFmtId="0">
      <sharedItems containsString="0" containsBlank="1" containsNumber="1" containsInteger="1" minValue="0" maxValue="988" count="201">
        <n v="31"/>
        <n v="495"/>
        <n v="795"/>
        <n v="33"/>
        <n v="882"/>
        <n v="657"/>
        <n v="761"/>
        <n v="20"/>
        <n v="356"/>
        <n v="301"/>
        <n v="450"/>
        <n v="782"/>
        <n v="820"/>
        <n v="316"/>
        <n v="945"/>
        <n v="174"/>
        <n v="634"/>
        <n v="456"/>
        <n v="0"/>
        <n v="186"/>
        <n v="596"/>
        <n v="245"/>
        <n v="17"/>
        <n v="48"/>
        <n v="457"/>
        <n v="944"/>
        <n v="516"/>
        <n v="847"/>
        <n v="504"/>
        <n v="115"/>
        <n v="740"/>
        <n v="884"/>
        <n v="446"/>
        <n v="74"/>
        <n v="636"/>
        <n v="37"/>
        <n v="804"/>
        <n v="694"/>
        <n v="198"/>
        <n v="576"/>
        <n v="754"/>
        <n v="547"/>
        <n v="656"/>
        <n v="654"/>
        <n v="646"/>
        <n v="250"/>
        <n v="81"/>
        <n v="898"/>
        <n v="461"/>
        <n v="390"/>
        <n v="988"/>
        <n v="597"/>
        <n v="916"/>
        <n v="135"/>
        <n v="262"/>
        <n v="844"/>
        <n v="169"/>
        <n v="671"/>
        <n v="353"/>
        <n v="776"/>
        <n v="205"/>
        <n v="705"/>
        <n v="10"/>
        <n v="195"/>
        <n v="136"/>
        <n v="500"/>
        <n v="969"/>
        <n v="817"/>
        <n v="833"/>
        <n v="221"/>
        <n v="77"/>
        <n v="800"/>
        <n v="146"/>
        <n v="531"/>
        <n v="503"/>
        <n v="19"/>
        <n v="897"/>
        <n v="703"/>
        <n v="249"/>
        <n v="360"/>
        <n v="327"/>
        <n v="121"/>
        <n v="614"/>
        <n v="80"/>
        <n v="401"/>
        <n v="914"/>
        <n v="713"/>
        <n v="568"/>
        <n v="752"/>
        <n v="867"/>
        <n v="980"/>
        <n v="704"/>
        <n v="598"/>
        <n v="932"/>
        <n v="834"/>
        <n v="209"/>
        <n v="330"/>
        <n v="138"/>
        <n v="981"/>
        <n v="130"/>
        <n v="685"/>
        <n v="544"/>
        <n v="384"/>
        <n v="467"/>
        <n v="112"/>
        <n v="906"/>
        <n v="609"/>
        <n v="379"/>
        <n v="357"/>
        <n v="364"/>
        <n v="69"/>
        <n v="973"/>
        <n v="455"/>
        <n v="247"/>
        <n v="491"/>
        <n v="826"/>
        <n v="400"/>
        <n v="271"/>
        <n v="110"/>
        <n v="277"/>
        <n v="85"/>
        <n v="863"/>
        <n v="731"/>
        <n v="638"/>
        <n v="275"/>
        <n v="278"/>
        <n v="948"/>
        <n v="912"/>
        <n v="426"/>
        <n v="735"/>
        <n v="666"/>
        <n v="888"/>
        <n v="310"/>
        <n v="43"/>
        <n v="722"/>
        <n v="233"/>
        <n v="392"/>
        <n v="527"/>
        <n v="767"/>
        <n v="650"/>
        <n v="908"/>
        <n v="955"/>
        <n v="106"/>
        <n v="410"/>
        <n v="311"/>
        <n v="830"/>
        <n v="805"/>
        <n v="351"/>
        <n v="529"/>
        <n v="52"/>
        <n v="30"/>
        <n v="421"/>
        <n v="696"/>
        <n v="788"/>
        <n v="590"/>
        <n v="417"/>
        <n v="635"/>
        <n v="549"/>
        <n v="877"/>
        <n v="690"/>
        <n v="164"/>
        <n v="279"/>
        <n v="574"/>
        <n v="222"/>
        <n v="640"/>
        <n v="896"/>
        <n v="318"/>
        <n v="953"/>
        <n v="681"/>
        <n v="972"/>
        <n v="407"/>
        <n v="226"/>
        <n v="762"/>
        <n v="872"/>
        <n v="473"/>
        <n v="248"/>
        <n v="416"/>
        <n v="425"/>
        <n v="435"/>
        <n v="370"/>
        <n v="406"/>
        <n v="976"/>
        <n v="349"/>
        <n v="595"/>
        <n v="366"/>
        <n v="39"/>
        <n v="978"/>
        <n v="623"/>
        <n v="751"/>
        <n v="899"/>
        <n v="396"/>
        <n v="792"/>
        <n v="808"/>
        <n v="903"/>
        <n v="335"/>
        <n v="784"/>
        <n v="683"/>
        <n v="536"/>
        <n v="142"/>
        <n v="617"/>
        <m/>
      </sharedItems>
    </cacheField>
    <cacheField name="C_NAME" numFmtId="0">
      <sharedItems containsBlank="1"/>
    </cacheField>
    <cacheField name="C_EMAIL_ID" numFmtId="0">
      <sharedItems containsBlank="1"/>
    </cacheField>
    <cacheField name="C_TYPE" numFmtId="0">
      <sharedItems containsBlank="1" count="4">
        <s v="Internal Goods"/>
        <s v="Wholesale"/>
        <s v="Retail"/>
        <m/>
      </sharedItems>
    </cacheField>
    <cacheField name="C_ADDR" numFmtId="0">
      <sharedItems containsBlank="1"/>
    </cacheField>
    <cacheField name="C_CONT_NO" numFmtId="0">
      <sharedItems containsString="0" containsBlank="1" containsNumber="1" containsInteger="1" minValue="1022633285" maxValue="9998350900"/>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731.515923032406" createdVersion="8" refreshedVersion="8" minRefreshableVersion="3" recordCount="201" xr:uid="{DC7BF894-AD7A-49B9-A1AF-3294ACDD9777}">
  <cacheSource type="worksheet">
    <worksheetSource ref="A1:J1048576" sheet="Q15"/>
  </cacheSource>
  <cacheFields count="10">
    <cacheField name="SH_ID" numFmtId="0">
      <sharedItems containsString="0" containsBlank="1" containsNumber="1" containsInteger="1" minValue="1" maxValue="998"/>
    </cacheField>
    <cacheField name="C_ID" numFmtId="0">
      <sharedItems containsString="0" containsBlank="1" containsNumber="1" containsInteger="1" minValue="3" maxValue="9968"/>
    </cacheField>
    <cacheField name="SH_CONTENT" numFmtId="0">
      <sharedItems containsBlank="1" count="12">
        <s v="Healthcare"/>
        <s v="Luggage"/>
        <s v="Home Furnishing"/>
        <s v="Electronics"/>
        <s v="Food and Beverages"/>
        <s v="Fashion"/>
        <s v="Industrial Equipments"/>
        <s v="Hazardous Goods"/>
        <s v="Automotive"/>
        <s v="Construction"/>
        <s v="Arts and crafts"/>
        <m/>
      </sharedItems>
    </cacheField>
    <cacheField name="SH_DOMAIN" numFmtId="0">
      <sharedItems containsBlank="1"/>
    </cacheField>
    <cacheField name="SER_TYPE" numFmtId="0">
      <sharedItems containsBlank="1"/>
    </cacheField>
    <cacheField name="SH_WEIGHT" numFmtId="0">
      <sharedItems containsString="0" containsBlank="1" containsNumber="1" containsInteger="1" minValue="23" maxValue="997" count="177">
        <n v="553"/>
        <n v="810"/>
        <n v="994"/>
        <n v="598"/>
        <n v="412"/>
        <n v="379"/>
        <n v="892"/>
        <n v="347"/>
        <n v="457"/>
        <n v="957"/>
        <n v="23"/>
        <n v="479"/>
        <n v="305"/>
        <n v="939"/>
        <n v="679"/>
        <n v="803"/>
        <n v="783"/>
        <n v="432"/>
        <n v="776"/>
        <n v="710"/>
        <n v="959"/>
        <n v="147"/>
        <n v="613"/>
        <n v="590"/>
        <n v="193"/>
        <n v="879"/>
        <n v="275"/>
        <n v="319"/>
        <n v="52"/>
        <n v="702"/>
        <n v="299"/>
        <n v="930"/>
        <n v="314"/>
        <n v="109"/>
        <n v="24"/>
        <n v="545"/>
        <n v="505"/>
        <n v="182"/>
        <n v="226"/>
        <n v="111"/>
        <n v="145"/>
        <n v="829"/>
        <n v="269"/>
        <n v="660"/>
        <n v="484"/>
        <n v="100"/>
        <n v="711"/>
        <n v="325"/>
        <n v="209"/>
        <n v="996"/>
        <n v="420"/>
        <n v="901"/>
        <n v="88"/>
        <n v="267"/>
        <n v="905"/>
        <n v="799"/>
        <n v="773"/>
        <n v="78"/>
        <n v="791"/>
        <n v="603"/>
        <n v="360"/>
        <n v="84"/>
        <n v="880"/>
        <n v="947"/>
        <n v="234"/>
        <n v="931"/>
        <n v="478"/>
        <n v="638"/>
        <n v="50"/>
        <n v="477"/>
        <n v="912"/>
        <n v="868"/>
        <n v="889"/>
        <n v="482"/>
        <n v="683"/>
        <n v="382"/>
        <n v="753"/>
        <n v="718"/>
        <n v="577"/>
        <n v="607"/>
        <n v="242"/>
        <n v="593"/>
        <n v="812"/>
        <n v="833"/>
        <n v="872"/>
        <n v="483"/>
        <n v="318"/>
        <n v="329"/>
        <n v="588"/>
        <n v="442"/>
        <n v="216"/>
        <n v="946"/>
        <n v="796"/>
        <n v="26"/>
        <n v="490"/>
        <n v="430"/>
        <n v="949"/>
        <n v="438"/>
        <n v="726"/>
        <n v="451"/>
        <n v="240"/>
        <n v="982"/>
        <n v="954"/>
        <n v="35"/>
        <n v="148"/>
        <n v="422"/>
        <n v="367"/>
        <n v="507"/>
        <n v="510"/>
        <n v="117"/>
        <n v="973"/>
        <n v="243"/>
        <n v="715"/>
        <n v="571"/>
        <n v="369"/>
        <n v="266"/>
        <n v="60"/>
        <n v="121"/>
        <n v="876"/>
        <n v="654"/>
        <n v="74"/>
        <n v="630"/>
        <n v="782"/>
        <n v="45"/>
        <n v="916"/>
        <n v="274"/>
        <n v="987"/>
        <n v="434"/>
        <n v="897"/>
        <n v="98"/>
        <n v="431"/>
        <n v="745"/>
        <n v="871"/>
        <n v="67"/>
        <n v="178"/>
        <n v="180"/>
        <n v="280"/>
        <n v="263"/>
        <n v="187"/>
        <n v="94"/>
        <n v="906"/>
        <n v="71"/>
        <n v="253"/>
        <n v="591"/>
        <n v="399"/>
        <n v="91"/>
        <n v="717"/>
        <n v="735"/>
        <n v="970"/>
        <n v="80"/>
        <n v="550"/>
        <n v="262"/>
        <n v="540"/>
        <n v="581"/>
        <n v="840"/>
        <n v="873"/>
        <n v="315"/>
        <n v="955"/>
        <n v="372"/>
        <n v="777"/>
        <n v="172"/>
        <n v="665"/>
        <n v="516"/>
        <n v="938"/>
        <n v="854"/>
        <n v="230"/>
        <n v="245"/>
        <n v="869"/>
        <n v="271"/>
        <n v="691"/>
        <n v="808"/>
        <n v="997"/>
        <n v="600"/>
        <n v="576"/>
        <n v="606"/>
        <n v="913"/>
        <m/>
      </sharedItems>
    </cacheField>
    <cacheField name="WEIGHT_CATEGORY" numFmtId="0">
      <sharedItems containsBlank="1" count="3">
        <s v="Heavy"/>
        <s v="Light"/>
        <m/>
      </sharedItems>
    </cacheField>
    <cacheField name="SH_CHARGES" numFmtId="0">
      <sharedItems containsString="0" containsBlank="1" containsNumber="1" containsInteger="1" minValue="20" maxValue="1486"/>
    </cacheField>
    <cacheField name="SR_ADDR" numFmtId="0">
      <sharedItems containsBlank="1"/>
    </cacheField>
    <cacheField name="DS_ADDR" numFmtId="0">
      <sharedItems containsBlank="1"/>
    </cacheField>
  </cacheFields>
  <extLst>
    <ext xmlns:x14="http://schemas.microsoft.com/office/spreadsheetml/2009/9/main" uri="{725AE2AE-9491-48be-B2B4-4EB974FC3084}">
      <x14:pivotCacheDefinition pivotCacheId="1115321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n v="230"/>
    <s v="Healthcare"/>
    <s v="Domestic"/>
    <x v="0"/>
    <n v="553"/>
    <n v="1210"/>
    <s v="1800 Block of 26TH ST"/>
    <s v="1200 Block of JACKSON ST"/>
  </r>
  <r>
    <n v="933"/>
    <n v="3189"/>
    <s v="Healthcare"/>
    <s v="International"/>
    <x v="1"/>
    <n v="810"/>
    <n v="1114"/>
    <s v="2600 Block of ALEMANY BL"/>
    <s v="700 Block of HAMPSHIRE ST"/>
  </r>
  <r>
    <n v="261"/>
    <n v="2216"/>
    <s v="Luggage"/>
    <s v="Domestic"/>
    <x v="1"/>
    <n v="994"/>
    <n v="1020"/>
    <s v="BARTLETT ST / 23RD ST"/>
    <s v="500 Block of HAIGHT ST"/>
  </r>
  <r>
    <n v="445"/>
    <n v="1904"/>
    <s v="Home Furnishing"/>
    <s v="Domestic"/>
    <x v="1"/>
    <n v="598"/>
    <n v="1351"/>
    <s v="1300 Block of 7TH AV"/>
    <s v="300 Block of 9TH ST"/>
  </r>
  <r>
    <n v="722"/>
    <n v="7342"/>
    <s v="Electronics"/>
    <s v="International"/>
    <x v="1"/>
    <n v="412"/>
    <n v="566"/>
    <s v="0 Block of EUREKA ST"/>
    <s v="1800 Block of VANNESS AV"/>
  </r>
  <r>
    <n v="129"/>
    <n v="7633"/>
    <s v="Food and Beverages"/>
    <s v="Domestic"/>
    <x v="0"/>
    <n v="379"/>
    <n v="590"/>
    <s v="700 Block of VANNESS AV"/>
    <s v="500 Block of LEAVENWORTH ST"/>
  </r>
  <r>
    <n v="489"/>
    <n v="2154"/>
    <s v="Fashion"/>
    <s v="Domestic"/>
    <x v="0"/>
    <n v="892"/>
    <n v="1407"/>
    <s v="200 Block of BERRY ST"/>
    <s v="CARROLL AV / JENNINGS ST"/>
  </r>
  <r>
    <n v="165"/>
    <n v="5543"/>
    <s v="Industrial Equipments"/>
    <s v="Domestic"/>
    <x v="0"/>
    <n v="347"/>
    <n v="786"/>
    <s v="1100 Block of FRANCISCO ST"/>
    <s v="1000 Block of MARKET ST"/>
  </r>
  <r>
    <n v="164"/>
    <n v="2332"/>
    <s v="Hazardous Goods"/>
    <s v="International"/>
    <x v="1"/>
    <n v="457"/>
    <n v="855"/>
    <s v="100 Block of NEWMONTGOMERY ST"/>
    <s v="600 Block of SOUTH VAN NESS AV"/>
  </r>
  <r>
    <n v="364"/>
    <n v="4094"/>
    <s v="Automotive"/>
    <s v="International"/>
    <x v="1"/>
    <n v="957"/>
    <n v="1182"/>
    <s v="200 Block of SCOTT ST"/>
    <s v="2600 Block of MISSION ST"/>
  </r>
  <r>
    <n v="469"/>
    <n v="3042"/>
    <s v="Electronics"/>
    <s v="International"/>
    <x v="0"/>
    <n v="23"/>
    <n v="25"/>
    <s v="BELVEDERE ST / WALLER ST"/>
    <s v="0 Block of CEDAR ST"/>
  </r>
  <r>
    <n v="158"/>
    <n v="2220"/>
    <s v="Healthcare"/>
    <s v="Domestic"/>
    <x v="1"/>
    <n v="479"/>
    <n v="861"/>
    <s v="800 Block of BRYANT ST"/>
    <s v="500 Block of FREDERICK ST"/>
  </r>
  <r>
    <n v="337"/>
    <n v="4988"/>
    <s v="Electronics"/>
    <s v="Domestic"/>
    <x v="1"/>
    <n v="305"/>
    <n v="834"/>
    <s v="1300 Block of CALIFORNIA ST"/>
    <s v="0 Block of RAUSCH ST"/>
  </r>
  <r>
    <n v="634"/>
    <n v="175"/>
    <s v="Healthcare"/>
    <s v="International"/>
    <x v="1"/>
    <n v="939"/>
    <n v="1446"/>
    <s v="300 Block of CHENERY ST"/>
    <s v="BUSH ST / BUCHANAN ST"/>
  </r>
  <r>
    <n v="577"/>
    <n v="4233"/>
    <s v="Fashion"/>
    <s v="Domestic"/>
    <x v="0"/>
    <n v="679"/>
    <n v="1455"/>
    <s v="2600 Block of 18TH ST"/>
    <s v="800 Block of BRYANT ST"/>
  </r>
  <r>
    <n v="907"/>
    <n v="4351"/>
    <s v="Electronics"/>
    <s v="International"/>
    <x v="1"/>
    <n v="803"/>
    <n v="1020"/>
    <s v="800 Block of 30TH AV"/>
    <s v="1100 Block of MARKET ST"/>
  </r>
  <r>
    <n v="870"/>
    <n v="5578"/>
    <s v="Construction"/>
    <s v="Domestic"/>
    <x v="0"/>
    <n v="783"/>
    <n v="1042"/>
    <s v="800 Block of GENEVA AV"/>
    <s v="300 Block of 4TH ST"/>
  </r>
  <r>
    <n v="982"/>
    <n v="4523"/>
    <s v="Industrial Equipments"/>
    <s v="Domestic"/>
    <x v="0"/>
    <n v="432"/>
    <n v="915"/>
    <s v="800 Block of BRYANT ST"/>
    <s v="100 Block of TOWNSEND ST"/>
  </r>
  <r>
    <n v="351"/>
    <n v="2972"/>
    <s v="Industrial Equipments"/>
    <s v="Domestic"/>
    <x v="0"/>
    <n v="776"/>
    <n v="1053"/>
    <s v="15TH ST / SANCHEZ ST"/>
    <s v="1700 Block of FULTON ST"/>
  </r>
  <r>
    <n v="328"/>
    <n v="6153"/>
    <s v="Healthcare"/>
    <s v="Domestic"/>
    <x v="1"/>
    <n v="710"/>
    <n v="1066"/>
    <s v="900 Block of ELLSWORTH ST"/>
    <s v="400 Block of 28TH ST"/>
  </r>
  <r>
    <n v="242"/>
    <n v="4852"/>
    <s v="Construction"/>
    <s v="Domestic"/>
    <x v="0"/>
    <n v="959"/>
    <n v="1253"/>
    <s v="600 Block of FRANCISCO ST"/>
    <s v="FELL ST / MASONIC AV"/>
  </r>
  <r>
    <n v="421"/>
    <n v="8106"/>
    <s v="Automotive"/>
    <s v="International"/>
    <x v="0"/>
    <n v="147"/>
    <n v="535"/>
    <s v="800 Block of BRYANT ST"/>
    <s v="900 Block of RANDOLPH ST"/>
  </r>
  <r>
    <n v="6"/>
    <n v="3917"/>
    <s v="Arts and crafts"/>
    <s v="International"/>
    <x v="1"/>
    <n v="613"/>
    <n v="1256"/>
    <s v="800 Block of BRYANT ST"/>
    <s v="0 Block of 6TH ST"/>
  </r>
  <r>
    <n v="384"/>
    <n v="9377"/>
    <s v="Luggage"/>
    <s v="Domestic"/>
    <x v="0"/>
    <n v="590"/>
    <n v="1033"/>
    <s v="ELLIS ST / LAGUNA ST"/>
    <s v="0 Block of HYDE ST"/>
  </r>
  <r>
    <n v="286"/>
    <n v="5387"/>
    <s v="Electronics"/>
    <s v="Domestic"/>
    <x v="0"/>
    <n v="193"/>
    <n v="817"/>
    <s v="100 Block of STEUART ST"/>
    <s v="900 Block of VALENCIA ST"/>
  </r>
  <r>
    <n v="892"/>
    <n v="6513"/>
    <s v="Luggage"/>
    <s v="Domestic"/>
    <x v="0"/>
    <n v="879"/>
    <n v="1037"/>
    <s v="700 Block of FOLSOM ST"/>
    <s v="300 Block of ARBALLO DR"/>
  </r>
  <r>
    <n v="558"/>
    <n v="3965"/>
    <s v="Industrial Equipments"/>
    <s v="Domestic"/>
    <x v="0"/>
    <n v="275"/>
    <n v="951"/>
    <s v="1600 Block of VANNESS AV"/>
    <s v="100 Block of PHELAN AV"/>
  </r>
  <r>
    <n v="481"/>
    <n v="8893"/>
    <s v="Construction"/>
    <s v="International"/>
    <x v="0"/>
    <n v="319"/>
    <n v="770"/>
    <s v="800 Block of MARKET ST"/>
    <s v="0 Block of GORDON ST"/>
  </r>
  <r>
    <n v="155"/>
    <n v="1897"/>
    <s v="Hazardous Goods"/>
    <s v="Domestic"/>
    <x v="1"/>
    <n v="52"/>
    <n v="293"/>
    <s v="800 Block of BRYANT ST"/>
    <s v="600 Block of VALENCIA ST"/>
  </r>
  <r>
    <n v="771"/>
    <n v="390"/>
    <s v="Electronics"/>
    <s v="Domestic"/>
    <x v="0"/>
    <n v="702"/>
    <n v="1414"/>
    <s v="SHOTWELL ST / 17TH ST"/>
    <s v="EDDY ST / HYDE ST"/>
  </r>
  <r>
    <n v="945"/>
    <n v="3633"/>
    <s v="Healthcare"/>
    <s v="Domestic"/>
    <x v="1"/>
    <n v="299"/>
    <n v="524"/>
    <s v="1500 Block of BAKER ST"/>
    <s v="LIPPARD AV / BOSWORTH ST"/>
  </r>
  <r>
    <n v="719"/>
    <n v="7828"/>
    <s v="Arts and crafts"/>
    <s v="Domestic"/>
    <x v="0"/>
    <n v="930"/>
    <n v="1183"/>
    <s v="100 Block of BERRY ST"/>
    <s v="KERN ST / DIAMOND ST"/>
  </r>
  <r>
    <n v="493"/>
    <n v="2241"/>
    <s v="Home Furnishing"/>
    <s v="Domestic"/>
    <x v="0"/>
    <n v="314"/>
    <n v="566"/>
    <s v="700 Block of HOWARD ST"/>
    <s v="HARRISON ST / 3RD ST"/>
  </r>
  <r>
    <n v="998"/>
    <n v="896"/>
    <s v="Hazardous Goods"/>
    <s v="International"/>
    <x v="1"/>
    <n v="109"/>
    <n v="961"/>
    <s v="0 Block of LEE AV"/>
    <s v="0 Block of FALLON PL"/>
  </r>
  <r>
    <n v="968"/>
    <n v="6361"/>
    <s v="Food and Beverages"/>
    <s v="Domestic"/>
    <x v="0"/>
    <n v="24"/>
    <n v="54"/>
    <s v="STOCKTON ST / BROADWAY ST"/>
    <s v="900 Block of GEARY ST"/>
  </r>
  <r>
    <n v="738"/>
    <n v="6713"/>
    <s v="Electronics"/>
    <s v="Domestic"/>
    <x v="1"/>
    <n v="545"/>
    <n v="1044"/>
    <s v="LAKE MERCED BL / BROTHERHOOD WAY"/>
    <s v="HARRISON ST / THE EMBARCADEROSOUTH ST"/>
  </r>
  <r>
    <n v="912"/>
    <n v="4283"/>
    <s v="Fashion"/>
    <s v="International"/>
    <x v="0"/>
    <n v="505"/>
    <n v="1082"/>
    <s v="GEARY ST / POLK ST"/>
    <s v="1600 Block of LASALLE AV"/>
  </r>
  <r>
    <n v="782"/>
    <n v="9486"/>
    <s v="Electronics"/>
    <s v="International"/>
    <x v="0"/>
    <n v="182"/>
    <n v="871"/>
    <s v="1400 Block of DOUGLASS ST"/>
    <s v="48TH AV / JUDAH ST"/>
  </r>
  <r>
    <n v="140"/>
    <n v="308"/>
    <s v="Luggage"/>
    <s v="International"/>
    <x v="0"/>
    <n v="226"/>
    <n v="970"/>
    <s v="100 Block of FONT BL"/>
    <s v="1000 Block of KEY AV"/>
  </r>
  <r>
    <n v="702"/>
    <n v="8927"/>
    <s v="Home Furnishing"/>
    <s v="International"/>
    <x v="0"/>
    <n v="111"/>
    <n v="617"/>
    <s v="HOLLOWAY AV / BRIGHTON AV"/>
    <s v="TAYLOR ST / GOLDEN GATE AV"/>
  </r>
  <r>
    <n v="284"/>
    <n v="249"/>
    <s v="Hazardous Goods"/>
    <s v="International"/>
    <x v="1"/>
    <n v="145"/>
    <n v="814"/>
    <s v="1800 Block of KIRKHAM ST"/>
    <s v="800 Block of BRYANT ST"/>
  </r>
  <r>
    <n v="199"/>
    <n v="2620"/>
    <s v="Electronics"/>
    <s v="Domestic"/>
    <x v="0"/>
    <n v="829"/>
    <n v="1145"/>
    <s v="500 Block of TUNNEL AV"/>
    <s v="1600 Block of TURK ST"/>
  </r>
  <r>
    <n v="228"/>
    <n v="1164"/>
    <s v="Electronics"/>
    <s v="Domestic"/>
    <x v="0"/>
    <n v="269"/>
    <n v="902"/>
    <s v="800 Block of BRYANT ST"/>
    <s v="100 Block of SPEAR ST"/>
  </r>
  <r>
    <n v="908"/>
    <n v="4711"/>
    <s v="Hazardous Goods"/>
    <s v="International"/>
    <x v="0"/>
    <n v="660"/>
    <n v="1470"/>
    <s v="200 Block of CHENERY ST"/>
    <s v="2900 Block of DIAMOND ST"/>
  </r>
  <r>
    <n v="594"/>
    <n v="4053"/>
    <s v="Home Furnishing"/>
    <s v="Domestic"/>
    <x v="0"/>
    <n v="484"/>
    <n v="568"/>
    <s v="1000 Block of POTRERO AV"/>
    <s v="400 Block of ROLPH ST"/>
  </r>
  <r>
    <n v="542"/>
    <n v="4272"/>
    <s v="Food and Beverages"/>
    <s v="International"/>
    <x v="0"/>
    <n v="100"/>
    <n v="487"/>
    <s v="100 Block of HYDE ST"/>
    <s v="BANCROFT AV / KEITH ST"/>
  </r>
  <r>
    <n v="586"/>
    <n v="7005"/>
    <s v="Construction"/>
    <s v="Domestic"/>
    <x v="1"/>
    <n v="711"/>
    <n v="1197"/>
    <s v="1100 Block of HUDSON AV"/>
    <s v="MYRTLE ST / LARKIN ST"/>
  </r>
  <r>
    <n v="636"/>
    <n v="2308"/>
    <s v="Home Furnishing"/>
    <s v="International"/>
    <x v="0"/>
    <n v="325"/>
    <n v="994"/>
    <s v="STOCKTON ST / POST ST"/>
    <s v="500 Block of MAGELLAN AV"/>
  </r>
  <r>
    <n v="581"/>
    <n v="5150"/>
    <s v="Automotive"/>
    <s v="Domestic"/>
    <x v="0"/>
    <n v="209"/>
    <n v="933"/>
    <s v="LEAVENWORTH ST / TURK ST"/>
    <s v="1600 Block of 38TH AV"/>
  </r>
  <r>
    <n v="336"/>
    <n v="693"/>
    <s v="Construction"/>
    <s v="International"/>
    <x v="1"/>
    <n v="996"/>
    <n v="1168"/>
    <s v="800 Block of BRYANT ST"/>
    <s v="3300 Block of MISSION ST"/>
  </r>
  <r>
    <n v="504"/>
    <n v="9598"/>
    <s v="Luggage"/>
    <s v="International"/>
    <x v="0"/>
    <n v="420"/>
    <n v="561"/>
    <s v="4200 Block of 26TH ST"/>
    <s v="0 Block of TURK ST"/>
  </r>
  <r>
    <n v="346"/>
    <n v="8103"/>
    <s v="Industrial Equipments"/>
    <s v="International"/>
    <x v="1"/>
    <n v="182"/>
    <n v="850"/>
    <s v="BLAKE ST / GEARY BL"/>
    <s v="BROADWAY ST / COLUMBUS AV"/>
  </r>
  <r>
    <n v="135"/>
    <n v="8894"/>
    <s v="Construction"/>
    <s v="Domestic"/>
    <x v="1"/>
    <n v="901"/>
    <n v="1393"/>
    <s v="WASHINGTON ST / DRUMM ST"/>
    <s v="1200 Block of PINE ST"/>
  </r>
  <r>
    <n v="822"/>
    <n v="114"/>
    <s v="Construction"/>
    <s v="International"/>
    <x v="0"/>
    <n v="88"/>
    <n v="426"/>
    <s v="EXECUTIVEPARK BL / ALANA WY"/>
    <s v="900 Block of MISSION ST"/>
  </r>
  <r>
    <n v="95"/>
    <n v="6546"/>
    <s v="Electronics"/>
    <s v="Domestic"/>
    <x v="0"/>
    <n v="660"/>
    <n v="1208"/>
    <s v="0 Block of BROOKDALE AV"/>
    <s v="1300 Block of EGBERT AV"/>
  </r>
  <r>
    <n v="597"/>
    <n v="3571"/>
    <s v="Luggage"/>
    <s v="Domestic"/>
    <x v="0"/>
    <n v="267"/>
    <n v="925"/>
    <s v="3600 Block of 22ND ST"/>
    <s v="200 Block of NAGLEE AV"/>
  </r>
  <r>
    <n v="340"/>
    <n v="7316"/>
    <s v="Fashion"/>
    <s v="International"/>
    <x v="1"/>
    <n v="905"/>
    <n v="1392"/>
    <s v="700 Block of 3RD ST"/>
    <s v="FRANCISCO ST / JONES ST"/>
  </r>
  <r>
    <n v="905"/>
    <n v="2478"/>
    <s v="Luggage"/>
    <s v="Domestic"/>
    <x v="1"/>
    <n v="799"/>
    <n v="1425"/>
    <s v="1700 Block of 25TH ST"/>
    <s v="1300 Block of BROADWAY ST"/>
  </r>
  <r>
    <n v="250"/>
    <n v="1215"/>
    <s v="Construction"/>
    <s v="International"/>
    <x v="1"/>
    <n v="773"/>
    <n v="1225"/>
    <s v="1200 Block of POLK ST"/>
    <s v="1200 Block of MARKET ST"/>
  </r>
  <r>
    <n v="400"/>
    <n v="5402"/>
    <s v="Luggage"/>
    <s v="Domestic"/>
    <x v="1"/>
    <n v="78"/>
    <n v="403"/>
    <s v="EARL ST / LASALLE AV"/>
    <s v="1400 Block of KIRKWOOD CT"/>
  </r>
  <r>
    <n v="877"/>
    <n v="1647"/>
    <s v="Industrial Equipments"/>
    <s v="Domestic"/>
    <x v="1"/>
    <n v="791"/>
    <n v="1169"/>
    <s v="CLARA ST / 4TH ST"/>
    <s v="100 Block of ATOLL CR"/>
  </r>
  <r>
    <n v="97"/>
    <n v="9423"/>
    <s v="Construction"/>
    <s v="Domestic"/>
    <x v="1"/>
    <n v="603"/>
    <n v="1167"/>
    <s v="0 Block of STEINER ST"/>
    <s v="1100 Block of FRANCISCO ST"/>
  </r>
  <r>
    <n v="12"/>
    <n v="6404"/>
    <s v="Construction"/>
    <s v="Domestic"/>
    <x v="0"/>
    <n v="360"/>
    <n v="565"/>
    <s v="1800 Block of 8TH AV"/>
    <s v="JONES ST / GOLDEN GATE AV"/>
  </r>
  <r>
    <n v="353"/>
    <n v="6767"/>
    <s v="Fashion"/>
    <s v="Domestic"/>
    <x v="1"/>
    <n v="84"/>
    <n v="354"/>
    <s v="HARRISON ST / 11TH ST"/>
    <s v="BROADWAY ST / KEARNY ST"/>
  </r>
  <r>
    <n v="856"/>
    <n v="1278"/>
    <s v="Automotive"/>
    <s v="Domestic"/>
    <x v="0"/>
    <n v="880"/>
    <n v="1178"/>
    <s v="500 Block of HYDE ST"/>
    <s v="400 Block of CAPP ST"/>
  </r>
  <r>
    <n v="1"/>
    <n v="1334"/>
    <s v="Arts and crafts"/>
    <s v="International"/>
    <x v="1"/>
    <n v="947"/>
    <n v="1385"/>
    <s v="LARKIN ST / ELLIS ST"/>
    <s v="2700 Block of DIAMOND ST"/>
  </r>
  <r>
    <n v="390"/>
    <n v="8887"/>
    <s v="Automotive"/>
    <s v="Domestic"/>
    <x v="0"/>
    <n v="234"/>
    <n v="780"/>
    <s v="6500 Block of 3RD ST"/>
    <s v="800 Block of 33RD AV"/>
  </r>
  <r>
    <n v="446"/>
    <n v="9858"/>
    <s v="Food and Beverages"/>
    <s v="Domestic"/>
    <x v="1"/>
    <n v="931"/>
    <n v="1247"/>
    <s v="0 Block of WHITFIELD CT"/>
    <s v="1500 Block of POWELL ST"/>
  </r>
  <r>
    <n v="32"/>
    <n v="9636"/>
    <s v="Arts and crafts"/>
    <s v="Domestic"/>
    <x v="1"/>
    <n v="478"/>
    <n v="705"/>
    <s v="1100 Block of OCEAN AV"/>
    <s v="900 Block of DEHARO ST"/>
  </r>
  <r>
    <n v="420"/>
    <n v="9943"/>
    <s v="Industrial Equipments"/>
    <s v="Domestic"/>
    <x v="1"/>
    <n v="638"/>
    <n v="1130"/>
    <s v="BRYANT ST / 4TH ST"/>
    <s v="1300 Block of MISSION ST"/>
  </r>
  <r>
    <n v="708"/>
    <n v="1246"/>
    <s v="Industrial Equipments"/>
    <s v="Domestic"/>
    <x v="1"/>
    <n v="50"/>
    <n v="72"/>
    <s v="900 Block of CONNECTICUT ST"/>
    <s v="LEAVENWORTH ST / EDDY ST"/>
  </r>
  <r>
    <n v="227"/>
    <n v="4527"/>
    <s v="Industrial Equipments"/>
    <s v="International"/>
    <x v="0"/>
    <n v="477"/>
    <n v="564"/>
    <s v="POLK ST / BEACH ST"/>
    <s v="700 Block of LARKIN ST"/>
  </r>
  <r>
    <n v="595"/>
    <n v="3782"/>
    <s v="Fashion"/>
    <s v="International"/>
    <x v="0"/>
    <n v="879"/>
    <n v="1040"/>
    <s v="37TH AV / RIVERA ST"/>
    <s v="1200 Block of 36TH AV"/>
  </r>
  <r>
    <n v="211"/>
    <n v="6225"/>
    <s v="Electronics"/>
    <s v="Domestic"/>
    <x v="1"/>
    <n v="912"/>
    <n v="1220"/>
    <s v="FREMONT ST / HARRISON ST"/>
    <s v="0 Block of CRESTLAKE DR"/>
  </r>
  <r>
    <n v="650"/>
    <n v="2257"/>
    <s v="Food and Beverages"/>
    <s v="International"/>
    <x v="0"/>
    <n v="868"/>
    <n v="1141"/>
    <s v="400 Block of GENEVA AV"/>
    <s v="POWELL ST / OFARRELL ST"/>
  </r>
  <r>
    <n v="45"/>
    <n v="9177"/>
    <s v="Healthcare"/>
    <s v="Domestic"/>
    <x v="1"/>
    <n v="889"/>
    <n v="1050"/>
    <s v="20TH ST / KANSAS ST"/>
    <s v="JEFFERSON ST / TAYLOR ST"/>
  </r>
  <r>
    <n v="201"/>
    <n v="8703"/>
    <s v="Home Furnishing"/>
    <s v="Domestic"/>
    <x v="0"/>
    <n v="482"/>
    <n v="850"/>
    <s v="4000 Block of 18TH ST"/>
    <s v="500 Block of ELLIS ST"/>
  </r>
  <r>
    <n v="564"/>
    <n v="3514"/>
    <s v="Healthcare"/>
    <s v="International"/>
    <x v="1"/>
    <n v="683"/>
    <n v="1275"/>
    <s v="1400 Block of 14TH AV"/>
    <s v="1800 Block of DIVISADERO ST"/>
  </r>
  <r>
    <n v="138"/>
    <n v="3089"/>
    <s v="Home Furnishing"/>
    <s v="Domestic"/>
    <x v="0"/>
    <n v="382"/>
    <n v="714"/>
    <s v="200 Block of 2ND ST"/>
    <s v="0 Block of THRIFT ST"/>
  </r>
  <r>
    <n v="57"/>
    <n v="7253"/>
    <s v="Construction"/>
    <s v="Domestic"/>
    <x v="0"/>
    <n v="753"/>
    <n v="1027"/>
    <s v="2900 Block of TURK ST"/>
    <s v="300 Block of DEMONTFORT AV"/>
  </r>
  <r>
    <n v="128"/>
    <n v="8786"/>
    <s v="Arts and crafts"/>
    <s v="International"/>
    <x v="1"/>
    <n v="718"/>
    <n v="1486"/>
    <s v="0 Block of 7TH ST"/>
    <s v="300 Block of 10TH ST"/>
  </r>
  <r>
    <n v="33"/>
    <n v="1211"/>
    <s v="Industrial Equipments"/>
    <s v="Domestic"/>
    <x v="1"/>
    <n v="577"/>
    <n v="1312"/>
    <s v="0 Block of CUMBERLAND ST"/>
    <s v="200 Block of POPLAR ST"/>
  </r>
  <r>
    <n v="936"/>
    <n v="359"/>
    <s v="Electronics"/>
    <s v="International"/>
    <x v="1"/>
    <n v="607"/>
    <n v="1007"/>
    <s v="1100 Block of POLK ST"/>
    <s v="800 Block of OFARRELL ST"/>
  </r>
  <r>
    <n v="762"/>
    <n v="2066"/>
    <s v="Automotive"/>
    <s v="International"/>
    <x v="0"/>
    <n v="242"/>
    <n v="926"/>
    <s v="16TH ST / UTAH ST"/>
    <s v="400 Block of CASTRO ST"/>
  </r>
  <r>
    <n v="838"/>
    <n v="4322"/>
    <s v="Industrial Equipments"/>
    <s v="International"/>
    <x v="1"/>
    <n v="593"/>
    <n v="1036"/>
    <s v="100 Block of GOLDEN GATE AV"/>
    <s v="800 Block of MISSION ST"/>
  </r>
  <r>
    <n v="215"/>
    <n v="7773"/>
    <s v="Electronics"/>
    <s v="Domestic"/>
    <x v="1"/>
    <n v="812"/>
    <n v="1161"/>
    <s v="1500 Block of POLK ST"/>
    <s v="600 Block of KANSAS ST"/>
  </r>
  <r>
    <n v="818"/>
    <n v="6746"/>
    <s v="Hazardous Goods"/>
    <s v="Domestic"/>
    <x v="1"/>
    <n v="833"/>
    <n v="1016"/>
    <s v="POLK ST / SUTTER ST"/>
    <s v="1200 Block of NOE ST"/>
  </r>
  <r>
    <n v="780"/>
    <n v="6732"/>
    <s v="Healthcare"/>
    <s v="International"/>
    <x v="1"/>
    <n v="872"/>
    <n v="1058"/>
    <s v="100 Block of BREWSTER ST"/>
    <s v="900 Block of MARKET ST"/>
  </r>
  <r>
    <n v="40"/>
    <n v="805"/>
    <s v="Arts and crafts"/>
    <s v="Domestic"/>
    <x v="0"/>
    <n v="483"/>
    <n v="648"/>
    <s v="0 Block of TURK ST"/>
    <s v="900 Block of CAPITOL AV"/>
  </r>
  <r>
    <n v="366"/>
    <n v="7540"/>
    <s v="Fashion"/>
    <s v="International"/>
    <x v="0"/>
    <n v="679"/>
    <n v="1015"/>
    <s v="1700 Block of SUNNYDALE AV"/>
    <s v="400 Block of BAKER ST"/>
  </r>
  <r>
    <n v="678"/>
    <n v="5269"/>
    <s v="Hazardous Goods"/>
    <s v="International"/>
    <x v="1"/>
    <n v="318"/>
    <n v="938"/>
    <s v="SOUTH VAN NESS AV / 13TH ST"/>
    <s v="100 Block of LELAND AV"/>
  </r>
  <r>
    <n v="703"/>
    <n v="8404"/>
    <s v="Home Furnishing"/>
    <s v="Domestic"/>
    <x v="1"/>
    <n v="329"/>
    <n v="597"/>
    <s v="22ND ST / CAROLINA ST"/>
    <s v="2600 Block of FOLSOM ST"/>
  </r>
  <r>
    <n v="180"/>
    <n v="519"/>
    <s v="Luggage"/>
    <s v="Domestic"/>
    <x v="0"/>
    <n v="588"/>
    <n v="1182"/>
    <s v="POWELL ST / GEARY ST"/>
    <s v="3RD ST / PALOU AV"/>
  </r>
  <r>
    <n v="214"/>
    <n v="4060"/>
    <s v="Food and Beverages"/>
    <s v="International"/>
    <x v="0"/>
    <n v="442"/>
    <n v="713"/>
    <s v="2500 Block of MISSION ST"/>
    <s v="2600 Block of 34TH AV"/>
  </r>
  <r>
    <n v="408"/>
    <n v="8860"/>
    <s v="Hazardous Goods"/>
    <s v="Domestic"/>
    <x v="1"/>
    <n v="216"/>
    <n v="939"/>
    <s v="600 Block of VALENCIA ST"/>
    <s v="500 Block of 9TH ST"/>
  </r>
  <r>
    <n v="902"/>
    <n v="7164"/>
    <s v="Construction"/>
    <s v="Domestic"/>
    <x v="1"/>
    <n v="946"/>
    <n v="1082"/>
    <s v="300 Block of OFARRELL ST"/>
    <s v="0 Block of RAE AV"/>
  </r>
  <r>
    <n v="763"/>
    <n v="9792"/>
    <s v="Luggage"/>
    <s v="International"/>
    <x v="1"/>
    <n v="796"/>
    <n v="1347"/>
    <s v="1700 Block of FULTON ST"/>
    <s v="100 Block of GOLDEN GATE AV"/>
  </r>
  <r>
    <n v="168"/>
    <n v="9934"/>
    <s v="Arts and crafts"/>
    <s v="Domestic"/>
    <x v="0"/>
    <n v="26"/>
    <n v="47"/>
    <s v="DIVISADERO ST / JACKSON ST"/>
    <s v="0 Block of DESOTO ST"/>
  </r>
  <r>
    <n v="723"/>
    <n v="1980"/>
    <s v="Automotive"/>
    <s v="Domestic"/>
    <x v="1"/>
    <n v="490"/>
    <n v="762"/>
    <s v="SILLIMAN ST / BOWDOIN ST"/>
    <s v="200 Block of LEAVENWORTH ST"/>
  </r>
  <r>
    <n v="438"/>
    <n v="9251"/>
    <s v="Home Furnishing"/>
    <s v="Domestic"/>
    <x v="0"/>
    <n v="430"/>
    <n v="642"/>
    <s v="2300 Block of CHESTNUT ST"/>
    <s v="LAKE MERCED BL / SUNSET BL"/>
  </r>
  <r>
    <n v="162"/>
    <n v="6717"/>
    <s v="Arts and crafts"/>
    <s v="Domestic"/>
    <x v="1"/>
    <n v="209"/>
    <n v="665"/>
    <s v="500 Block of VALENCIA ST"/>
    <s v="6TH ST / STEVENSON ST"/>
  </r>
  <r>
    <n v="246"/>
    <n v="3622"/>
    <s v="Automotive"/>
    <s v="International"/>
    <x v="1"/>
    <n v="379"/>
    <n v="963"/>
    <s v="800 Block of 47TH AV"/>
    <s v="0 Block of LURLINE ST"/>
  </r>
  <r>
    <n v="105"/>
    <n v="8808"/>
    <s v="Industrial Equipments"/>
    <s v="Domestic"/>
    <x v="0"/>
    <n v="949"/>
    <n v="1419"/>
    <s v="KEITH ST / THOMAS AV"/>
    <s v="100 Block of CAPP ST"/>
  </r>
  <r>
    <n v="308"/>
    <n v="4920"/>
    <s v="Electronics"/>
    <s v="Domestic"/>
    <x v="1"/>
    <n v="438"/>
    <n v="656"/>
    <s v="LYON ST / OFARRELL ST"/>
    <s v="1200 Block of NOE ST"/>
  </r>
  <r>
    <n v="172"/>
    <n v="3140"/>
    <s v="Food and Beverages"/>
    <s v="International"/>
    <x v="1"/>
    <n v="726"/>
    <n v="1381"/>
    <s v="0 Block of HARRISON ST"/>
    <s v="1200 Block of GOLDEN GATE AV"/>
  </r>
  <r>
    <n v="775"/>
    <n v="8104"/>
    <s v="Home Furnishing"/>
    <s v="Domestic"/>
    <x v="1"/>
    <n v="451"/>
    <n v="713"/>
    <s v="0 Block of 6TH ST"/>
    <s v="1400 Block of RANKIN ST"/>
  </r>
  <r>
    <n v="333"/>
    <n v="2208"/>
    <s v="Luggage"/>
    <s v="Domestic"/>
    <x v="0"/>
    <n v="812"/>
    <n v="1104"/>
    <s v="1800 Block of DONNER AV"/>
    <s v="19TH AV / LINCOLN WY"/>
  </r>
  <r>
    <n v="548"/>
    <n v="7043"/>
    <s v="Healthcare"/>
    <s v="International"/>
    <x v="0"/>
    <n v="240"/>
    <n v="571"/>
    <s v="800 Block of INGERSON AV"/>
    <s v="MISSION ST / 2ND ST"/>
  </r>
  <r>
    <n v="665"/>
    <n v="7485"/>
    <s v="Arts and crafts"/>
    <s v="Domestic"/>
    <x v="0"/>
    <n v="982"/>
    <n v="1405"/>
    <s v="1300 Block of REVERE AV"/>
    <s v="0 Block of WILLIAR AV"/>
  </r>
  <r>
    <n v="305"/>
    <n v="1748"/>
    <s v="Automotive"/>
    <s v="Domestic"/>
    <x v="1"/>
    <n v="954"/>
    <n v="1473"/>
    <s v="0 Block of DORE ST"/>
    <s v="100 Block of TURK ST"/>
  </r>
  <r>
    <n v="938"/>
    <n v="9968"/>
    <s v="Hazardous Goods"/>
    <s v="Domestic"/>
    <x v="0"/>
    <n v="35"/>
    <n v="20"/>
    <s v="1200 Block of THE EMBARCADERONORTH ST"/>
    <s v="500 Block of BRANNAN ST"/>
  </r>
  <r>
    <n v="714"/>
    <n v="5330"/>
    <s v="Electronics"/>
    <s v="Domestic"/>
    <x v="1"/>
    <n v="148"/>
    <n v="835"/>
    <s v="PIERCE ST / LOMBARD ST"/>
    <s v="8TH AV / CLEMENT ST"/>
  </r>
  <r>
    <n v="251"/>
    <n v="2183"/>
    <s v="Food and Beverages"/>
    <s v="International"/>
    <x v="0"/>
    <n v="422"/>
    <n v="651"/>
    <s v="1700 Block of NEWCOMB AV"/>
    <s v="1500 Block of LASALLE AV"/>
  </r>
  <r>
    <n v="330"/>
    <n v="2182"/>
    <s v="Home Furnishing"/>
    <s v="Domestic"/>
    <x v="1"/>
    <n v="275"/>
    <n v="653"/>
    <s v="2300 Block of 25TH AV"/>
    <s v="HOLLYPARK CR / MURRAY ST"/>
  </r>
  <r>
    <n v="69"/>
    <n v="1087"/>
    <s v="Healthcare"/>
    <s v="Domestic"/>
    <x v="0"/>
    <n v="367"/>
    <n v="740"/>
    <s v="2000 Block of MISSION ST"/>
    <s v="2400 Block of SAN BRUNO AV"/>
  </r>
  <r>
    <n v="969"/>
    <n v="4296"/>
    <s v="Industrial Equipments"/>
    <s v="International"/>
    <x v="1"/>
    <n v="507"/>
    <n v="1334"/>
    <s v="1100 Block of CONNECTICUT ST"/>
    <s v="1700 Block of 22ND AV"/>
  </r>
  <r>
    <n v="974"/>
    <n v="9784"/>
    <s v="Automotive"/>
    <s v="International"/>
    <x v="0"/>
    <n v="442"/>
    <n v="770"/>
    <s v="1000 Block of POTRERO AV"/>
    <s v="0 Block of LEAVENWORTH ST"/>
  </r>
  <r>
    <n v="526"/>
    <n v="6210"/>
    <s v="Arts and crafts"/>
    <s v="International"/>
    <x v="0"/>
    <n v="510"/>
    <n v="1205"/>
    <s v="500 Block of 41ST AV"/>
    <s v="500 Block of GUERRERO ST"/>
  </r>
  <r>
    <n v="510"/>
    <n v="5781"/>
    <s v="Fashion"/>
    <s v="International"/>
    <x v="0"/>
    <n v="117"/>
    <n v="716"/>
    <s v="700 Block of MARKET ST"/>
    <s v="ELLIS ST / HYDE ST"/>
  </r>
  <r>
    <n v="444"/>
    <n v="8306"/>
    <s v="Construction"/>
    <s v="Domestic"/>
    <x v="1"/>
    <n v="973"/>
    <n v="1250"/>
    <s v="0 Block of CASTLEMANOR AV"/>
    <s v="LANE ST / REVERE AV"/>
  </r>
  <r>
    <n v="503"/>
    <n v="3270"/>
    <s v="Food and Beverages"/>
    <s v="Domestic"/>
    <x v="0"/>
    <n v="243"/>
    <n v="935"/>
    <s v="GEARY ST / HYDE ST"/>
    <s v="1200 Block of MARKET ST"/>
  </r>
  <r>
    <n v="109"/>
    <n v="6787"/>
    <s v="Luggage"/>
    <s v="Domestic"/>
    <x v="1"/>
    <n v="715"/>
    <n v="1185"/>
    <s v="2000 Block of MISSION ST"/>
    <s v="500 Block of 39TH AV"/>
  </r>
  <r>
    <n v="823"/>
    <n v="3733"/>
    <s v="Healthcare"/>
    <s v="Domestic"/>
    <x v="1"/>
    <n v="571"/>
    <n v="1031"/>
    <s v="700 Block of STANYAN ST"/>
    <s v="600 Block of MISSION ST"/>
  </r>
  <r>
    <n v="147"/>
    <n v="207"/>
    <s v="Industrial Equipments"/>
    <s v="Domestic"/>
    <x v="1"/>
    <n v="369"/>
    <n v="646"/>
    <s v="300 Block of ATHENS ST"/>
    <s v="1400 Block of CLAY ST"/>
  </r>
  <r>
    <n v="625"/>
    <n v="3"/>
    <s v="Industrial Equipments"/>
    <s v="International"/>
    <x v="0"/>
    <n v="318"/>
    <n v="980"/>
    <s v="5600 Block of DIAMONDHEIGHTS BL"/>
    <s v="100 Block of ELLIOT ST"/>
  </r>
  <r>
    <n v="695"/>
    <n v="1896"/>
    <s v="Food and Beverages"/>
    <s v="Domestic"/>
    <x v="0"/>
    <n v="266"/>
    <n v="833"/>
    <s v="2000 Block of MISSION ST"/>
    <s v="4600 Block of IRVING ST"/>
  </r>
  <r>
    <n v="983"/>
    <n v="9631"/>
    <s v="Home Furnishing"/>
    <s v="International"/>
    <x v="0"/>
    <n v="60"/>
    <n v="166"/>
    <s v="200 Block of TURK ST"/>
    <s v="0 Block of ANKENY ST"/>
  </r>
  <r>
    <n v="82"/>
    <n v="3132"/>
    <s v="Luggage"/>
    <s v="International"/>
    <x v="1"/>
    <n v="121"/>
    <n v="557"/>
    <s v="NATOMA ST / 2ND ST"/>
    <s v="3500 Block of MISSION ST"/>
  </r>
  <r>
    <n v="397"/>
    <n v="1202"/>
    <s v="Automotive"/>
    <s v="International"/>
    <x v="1"/>
    <n v="876"/>
    <n v="1045"/>
    <s v="1600 Block of DONNER AV"/>
    <s v="800 Block of LARKIN ST"/>
  </r>
  <r>
    <n v="599"/>
    <n v="8834"/>
    <s v="Industrial Equipments"/>
    <s v="Domestic"/>
    <x v="0"/>
    <n v="946"/>
    <n v="1100"/>
    <s v="400 Block of ELLIS ST"/>
    <s v="800 Block of MOSCOW ST"/>
  </r>
  <r>
    <n v="306"/>
    <n v="1201"/>
    <s v="Hazardous Goods"/>
    <s v="Domestic"/>
    <x v="0"/>
    <n v="654"/>
    <n v="1150"/>
    <s v="100 Block of LEAVENWORTH ST"/>
    <s v="100 Block of PERSIA AV"/>
  </r>
  <r>
    <n v="536"/>
    <n v="2573"/>
    <s v="Construction"/>
    <s v="Domestic"/>
    <x v="1"/>
    <n v="74"/>
    <n v="281"/>
    <s v="100 Block of POWELL ST"/>
    <s v="0 Block of TAYLOR ST"/>
  </r>
  <r>
    <n v="20"/>
    <n v="6759"/>
    <s v="Construction"/>
    <s v="Domestic"/>
    <x v="0"/>
    <n v="630"/>
    <n v="1062"/>
    <s v="1600 Block of 39TH AV"/>
    <s v="PARNASSUS AV / CLAYTON ST"/>
  </r>
  <r>
    <n v="515"/>
    <n v="2601"/>
    <s v="Healthcare"/>
    <s v="Domestic"/>
    <x v="1"/>
    <n v="782"/>
    <n v="1425"/>
    <s v="MARKET ST / CHURCH ST"/>
    <s v="LOMBARD ST / LEAVENWORTH ST"/>
  </r>
  <r>
    <n v="332"/>
    <n v="2656"/>
    <s v="Luggage"/>
    <s v="International"/>
    <x v="0"/>
    <n v="45"/>
    <n v="39"/>
    <s v="100 Block of UPPER TR"/>
    <s v="POST ST / HYDE ST"/>
  </r>
  <r>
    <n v="127"/>
    <n v="9645"/>
    <s v="Luggage"/>
    <s v="International"/>
    <x v="1"/>
    <n v="916"/>
    <n v="1143"/>
    <s v="300 Block of SALINAS AV"/>
    <s v="1900 Block of FILLMORE ST"/>
  </r>
  <r>
    <n v="958"/>
    <n v="584"/>
    <s v="Hazardous Goods"/>
    <s v="International"/>
    <x v="1"/>
    <n v="274"/>
    <n v="669"/>
    <s v="0 Block of GOLDEN GATE AV"/>
    <s v="900 Block of MARIPOSA ST"/>
  </r>
  <r>
    <n v="42"/>
    <n v="2121"/>
    <s v="Arts and crafts"/>
    <s v="Domestic"/>
    <x v="0"/>
    <n v="987"/>
    <n v="1134"/>
    <s v="MINNA ST / 5TH ST"/>
    <s v="MARKET ST / 5TH ST"/>
  </r>
  <r>
    <n v="977"/>
    <n v="2142"/>
    <s v="Arts and crafts"/>
    <s v="International"/>
    <x v="0"/>
    <n v="434"/>
    <n v="558"/>
    <s v="200 Block of MISSOURI ST"/>
    <s v="900 Block of ELLSWORTH ST"/>
  </r>
  <r>
    <n v="460"/>
    <n v="2396"/>
    <s v="Electronics"/>
    <s v="International"/>
    <x v="1"/>
    <n v="897"/>
    <n v="1313"/>
    <s v="100 Block of EDDY ST"/>
    <s v="1400 Block of KIRKWOOD CT"/>
  </r>
  <r>
    <n v="659"/>
    <n v="8747"/>
    <s v="Automotive"/>
    <s v="International"/>
    <x v="0"/>
    <n v="442"/>
    <n v="595"/>
    <s v="0 Block of UNITEDNATIONS PZ"/>
    <s v="200 Block of HAHN ST"/>
  </r>
  <r>
    <n v="197"/>
    <n v="4142"/>
    <s v="Food and Beverages"/>
    <s v="Domestic"/>
    <x v="1"/>
    <n v="98"/>
    <n v="360"/>
    <s v="300 Block of BUCHANAN ST"/>
    <s v="2800 Block of BRYANT ST"/>
  </r>
  <r>
    <n v="540"/>
    <n v="9770"/>
    <s v="Luggage"/>
    <s v="International"/>
    <x v="1"/>
    <n v="431"/>
    <n v="934"/>
    <s v="4000 Block of GEARY BL"/>
    <s v="1000 Block of POTRERO AV"/>
  </r>
  <r>
    <n v="178"/>
    <n v="2593"/>
    <s v="Construction"/>
    <s v="International"/>
    <x v="1"/>
    <n v="745"/>
    <n v="1383"/>
    <s v="3100 Block of 23RD ST"/>
    <s v="GEARY ST / POWELL ST"/>
  </r>
  <r>
    <n v="202"/>
    <n v="9807"/>
    <s v="Home Furnishing"/>
    <s v="International"/>
    <x v="1"/>
    <n v="871"/>
    <n v="1274"/>
    <s v="200 Block of HAHN ST"/>
    <s v="600 Block of VALENCIA ST"/>
  </r>
  <r>
    <n v="632"/>
    <n v="2525"/>
    <s v="Industrial Equipments"/>
    <s v="Domestic"/>
    <x v="0"/>
    <n v="67"/>
    <n v="193"/>
    <s v="CAPP ST / 17TH ST"/>
    <s v="ALEMANY BL / ELLSWORTH ST"/>
  </r>
  <r>
    <n v="25"/>
    <n v="1724"/>
    <s v="Home Furnishing"/>
    <s v="Domestic"/>
    <x v="1"/>
    <n v="431"/>
    <n v="702"/>
    <s v="4TH ST / HARRISON ST"/>
    <s v="600 Block of CLAY ST"/>
  </r>
  <r>
    <n v="990"/>
    <n v="7146"/>
    <s v="Construction"/>
    <s v="International"/>
    <x v="0"/>
    <n v="178"/>
    <n v="646"/>
    <s v="700 Block of BATTERY ST"/>
    <s v="0 Block of MARINA BL"/>
  </r>
  <r>
    <n v="913"/>
    <n v="563"/>
    <s v="Home Furnishing"/>
    <s v="Domestic"/>
    <x v="1"/>
    <n v="180"/>
    <n v="755"/>
    <s v="5TH ST / MARKET ST"/>
    <s v="MONTGOMERY ST / VALLEJO ST"/>
  </r>
  <r>
    <n v="371"/>
    <n v="7771"/>
    <s v="Arts and crafts"/>
    <s v="Domestic"/>
    <x v="1"/>
    <n v="280"/>
    <n v="990"/>
    <s v="2400 Block of MISSION ST"/>
    <s v="BEACH ST / TAYLOR ST"/>
  </r>
  <r>
    <n v="514"/>
    <n v="4789"/>
    <s v="Hazardous Goods"/>
    <s v="Domestic"/>
    <x v="1"/>
    <n v="263"/>
    <n v="965"/>
    <s v="TARAVAL ST / 17TH AV"/>
    <s v="EDDY ST / MASON ST"/>
  </r>
  <r>
    <n v="707"/>
    <n v="3221"/>
    <s v="Automotive"/>
    <s v="Domestic"/>
    <x v="0"/>
    <n v="187"/>
    <n v="931"/>
    <s v="19TH ST / SHOTWELL ST"/>
    <s v="7TH ST / STEVENSON ST"/>
  </r>
  <r>
    <n v="473"/>
    <n v="5197"/>
    <s v="Arts and crafts"/>
    <s v="International"/>
    <x v="0"/>
    <n v="94"/>
    <n v="361"/>
    <s v="2300 Block of 14TH AV"/>
    <s v="0 Block of 12TH ST"/>
  </r>
  <r>
    <n v="847"/>
    <n v="8183"/>
    <s v="Fashion"/>
    <s v="International"/>
    <x v="1"/>
    <n v="906"/>
    <n v="1297"/>
    <s v="2100 Block of MISSION ST"/>
    <s v="1100 Block of FOLSOM ST"/>
  </r>
  <r>
    <n v="815"/>
    <n v="1126"/>
    <s v="Healthcare"/>
    <s v="International"/>
    <x v="0"/>
    <n v="71"/>
    <n v="130"/>
    <s v="1400 Block of VANDYKE AV"/>
    <s v="EDDY ST / VANNESS AV"/>
  </r>
  <r>
    <n v="928"/>
    <n v="4899"/>
    <s v="Hazardous Goods"/>
    <s v="International"/>
    <x v="1"/>
    <n v="253"/>
    <n v="904"/>
    <s v="800 Block of MARKET ST"/>
    <s v="800 Block of MARKET ST"/>
  </r>
  <r>
    <n v="210"/>
    <n v="4732"/>
    <s v="Home Furnishing"/>
    <s v="International"/>
    <x v="1"/>
    <n v="591"/>
    <n v="1433"/>
    <s v="300 Block of COLLINGWOOD ST"/>
    <s v="900 Block of MARKET ST"/>
  </r>
  <r>
    <n v="793"/>
    <n v="4103"/>
    <s v="Automotive"/>
    <s v="Domestic"/>
    <x v="0"/>
    <n v="399"/>
    <n v="835"/>
    <s v="400 Block of ELLIS ST"/>
    <s v="17TH ST / SHOTWELL ST"/>
  </r>
  <r>
    <n v="872"/>
    <n v="7861"/>
    <s v="Automotive"/>
    <s v="International"/>
    <x v="1"/>
    <n v="91"/>
    <n v="242"/>
    <s v="21ST ST / POTRERO AV"/>
    <s v="400 Block of GENEVA AV"/>
  </r>
  <r>
    <n v="298"/>
    <n v="7764"/>
    <s v="Hazardous Goods"/>
    <s v="International"/>
    <x v="0"/>
    <n v="717"/>
    <n v="1297"/>
    <s v="200 Block of 11TH AV"/>
    <s v="400 Block of TURK ST"/>
  </r>
  <r>
    <n v="941"/>
    <n v="5345"/>
    <s v="Food and Beverages"/>
    <s v="International"/>
    <x v="0"/>
    <n v="735"/>
    <n v="1181"/>
    <s v="17TH ST / FOLSOM ST"/>
    <s v="400 Block of BRIGHT ST"/>
  </r>
  <r>
    <n v="731"/>
    <n v="6191"/>
    <s v="Hazardous Goods"/>
    <s v="Domestic"/>
    <x v="1"/>
    <n v="970"/>
    <n v="1242"/>
    <s v="KEITH ST / SHAFTER AV"/>
    <s v="0 Block of SPOFFORD LN"/>
  </r>
  <r>
    <n v="500"/>
    <n v="310"/>
    <s v="Arts and crafts"/>
    <s v="Domestic"/>
    <x v="0"/>
    <n v="80"/>
    <n v="236"/>
    <s v="900 Block of LARKIN ST"/>
    <s v="900 Block of STOCKTON ST"/>
  </r>
  <r>
    <n v="142"/>
    <n v="3095"/>
    <s v="Arts and crafts"/>
    <s v="Domestic"/>
    <x v="1"/>
    <n v="550"/>
    <n v="1171"/>
    <s v="400 Block of TURK ST"/>
    <s v="MADRID ST / RUSSIA AV"/>
  </r>
  <r>
    <n v="787"/>
    <n v="2159"/>
    <s v="Arts and crafts"/>
    <s v="International"/>
    <x v="1"/>
    <n v="187"/>
    <n v="864"/>
    <s v="0 Block of OFARRELL ST"/>
    <s v="200 Block of TURK ST"/>
  </r>
  <r>
    <n v="749"/>
    <n v="3569"/>
    <s v="Automotive"/>
    <s v="International"/>
    <x v="1"/>
    <n v="262"/>
    <n v="875"/>
    <s v="0 Block of PAYSON ST"/>
    <s v="0 Block of POWELL ST"/>
  </r>
  <r>
    <n v="304"/>
    <n v="5958"/>
    <s v="Food and Beverages"/>
    <s v="Domestic"/>
    <x v="0"/>
    <n v="540"/>
    <n v="1172"/>
    <s v="500 Block of STEVENSON ST"/>
    <s v="HYDE ST / TURK ST"/>
  </r>
  <r>
    <n v="30"/>
    <n v="1275"/>
    <s v="Fashion"/>
    <s v="Domestic"/>
    <x v="0"/>
    <n v="581"/>
    <n v="1422"/>
    <s v="CALIFORNIA ST / DAVIS ST"/>
    <s v="0 Block of STOCKTON ST"/>
  </r>
  <r>
    <n v="477"/>
    <n v="6357"/>
    <s v="Fashion"/>
    <s v="International"/>
    <x v="0"/>
    <n v="840"/>
    <n v="1061"/>
    <s v="400 Block of LEAVENWORTH ST"/>
    <s v="NEWCOMB AV / 3RD ST"/>
  </r>
  <r>
    <n v="52"/>
    <n v="4551"/>
    <s v="Hazardous Goods"/>
    <s v="Domestic"/>
    <x v="1"/>
    <n v="873"/>
    <n v="1199"/>
    <s v="1000 Block of COLUMBUS AV"/>
    <s v="1400 Block of PHELPS ST"/>
  </r>
  <r>
    <n v="73"/>
    <n v="4252"/>
    <s v="Home Furnishing"/>
    <s v="Domestic"/>
    <x v="1"/>
    <n v="315"/>
    <n v="937"/>
    <s v="800 Block of BRYANT ST"/>
    <s v="3800 Block of 24TH ST"/>
  </r>
  <r>
    <n v="691"/>
    <n v="2096"/>
    <s v="Industrial Equipments"/>
    <s v="Domestic"/>
    <x v="0"/>
    <n v="955"/>
    <n v="1369"/>
    <s v="5TH ST / MISSION ST"/>
    <s v="1500 Block of HAIGHT ST"/>
  </r>
  <r>
    <n v="786"/>
    <n v="5209"/>
    <s v="Healthcare"/>
    <s v="International"/>
    <x v="1"/>
    <n v="372"/>
    <n v="679"/>
    <s v="3600 Block of SACRAMENTO ST"/>
    <s v="SCOTT ST / CHESTNUT ST"/>
  </r>
  <r>
    <n v="68"/>
    <n v="9271"/>
    <s v="Arts and crafts"/>
    <s v="Domestic"/>
    <x v="1"/>
    <n v="182"/>
    <n v="726"/>
    <s v="1700 Block of FULTON ST"/>
    <s v="300 Block of HAIGHT ST"/>
  </r>
  <r>
    <n v="630"/>
    <n v="6772"/>
    <s v="Hazardous Goods"/>
    <s v="Domestic"/>
    <x v="0"/>
    <n v="868"/>
    <n v="1320"/>
    <s v="3300 Block of BALBOA ST"/>
    <s v="300 Block of ELLIS ST"/>
  </r>
  <r>
    <n v="357"/>
    <n v="4628"/>
    <s v="Healthcare"/>
    <s v="International"/>
    <x v="1"/>
    <n v="777"/>
    <n v="1113"/>
    <s v="200 Block of KING ST"/>
    <s v="0 Block of FUENTE AV"/>
  </r>
  <r>
    <n v="455"/>
    <n v="3853"/>
    <s v="Construction"/>
    <s v="International"/>
    <x v="0"/>
    <n v="172"/>
    <n v="580"/>
    <s v="LASALLE AV / PHELPS ST"/>
    <s v="2000 Block of MISSION ST"/>
  </r>
  <r>
    <n v="947"/>
    <n v="515"/>
    <s v="Fashion"/>
    <s v="International"/>
    <x v="1"/>
    <n v="665"/>
    <n v="1257"/>
    <s v="3300 Block of 22ND ST"/>
    <s v="CALIFORNIA ST / POLK ST"/>
  </r>
  <r>
    <n v="589"/>
    <n v="7513"/>
    <s v="Arts and crafts"/>
    <s v="International"/>
    <x v="1"/>
    <n v="516"/>
    <n v="1084"/>
    <s v="16TH ST / MISSOURI ST"/>
    <s v="200 Block of HARKNESS AV"/>
  </r>
  <r>
    <n v="863"/>
    <n v="9030"/>
    <s v="Automotive"/>
    <s v="International"/>
    <x v="0"/>
    <n v="412"/>
    <n v="872"/>
    <s v="WINSTON DR / 19TH AV"/>
    <s v="300 Block of BEALE ST"/>
  </r>
  <r>
    <n v="668"/>
    <n v="2378"/>
    <s v="Luggage"/>
    <s v="Domestic"/>
    <x v="1"/>
    <n v="938"/>
    <n v="1067"/>
    <s v="2100 Block of 16TH AV"/>
    <s v="5TH ST / MARKET ST"/>
  </r>
  <r>
    <n v="206"/>
    <n v="5894"/>
    <s v="Luggage"/>
    <s v="International"/>
    <x v="1"/>
    <n v="854"/>
    <n v="1251"/>
    <s v="1900 Block of WASHINGTON ST"/>
    <s v="CALIFORNIA ST / FILLMORE ST"/>
  </r>
  <r>
    <n v="835"/>
    <n v="7587"/>
    <s v="Luggage"/>
    <s v="International"/>
    <x v="0"/>
    <n v="638"/>
    <n v="1314"/>
    <s v="MARTIN LUTHER KING JR DR / 9TH AV"/>
    <s v="0 Block of TURK ST"/>
  </r>
  <r>
    <n v="315"/>
    <n v="1424"/>
    <s v="Food and Beverages"/>
    <s v="Domestic"/>
    <x v="1"/>
    <n v="230"/>
    <n v="638"/>
    <s v="3RD AV / BALBOA ST"/>
    <s v="400 Block of LAKESHORE DR"/>
  </r>
  <r>
    <n v="553"/>
    <n v="5214"/>
    <s v="Arts and crafts"/>
    <s v="Domestic"/>
    <x v="0"/>
    <n v="245"/>
    <n v="611"/>
    <s v="3800 Block of MISSION ST"/>
    <s v="100 Block of PAGE ST"/>
  </r>
  <r>
    <n v="861"/>
    <n v="8249"/>
    <s v="Luggage"/>
    <s v="International"/>
    <x v="0"/>
    <n v="916"/>
    <n v="1255"/>
    <s v="500 Block of JOHNFKENNEDY DR"/>
    <s v="VALLEJO ST / KEARNY ST"/>
  </r>
  <r>
    <n v="279"/>
    <n v="3172"/>
    <s v="Construction"/>
    <s v="International"/>
    <x v="0"/>
    <n v="84"/>
    <n v="464"/>
    <s v="800 Block of MARKET ST"/>
    <s v="1500 Block of SLOAT BL"/>
  </r>
  <r>
    <n v="75"/>
    <n v="5489"/>
    <s v="Fashion"/>
    <s v="Domestic"/>
    <x v="0"/>
    <n v="869"/>
    <n v="1317"/>
    <s v="100 Block of POWELL ST"/>
    <s v="GOLDEN GATE AV / LEAVENWORTH ST"/>
  </r>
  <r>
    <n v="895"/>
    <n v="2037"/>
    <s v="Arts and crafts"/>
    <s v="International"/>
    <x v="1"/>
    <n v="271"/>
    <n v="704"/>
    <s v="500 Block of HOWARD ST"/>
    <s v="500 Block of JACKSON ST"/>
  </r>
  <r>
    <n v="866"/>
    <n v="2401"/>
    <s v="Luggage"/>
    <s v="International"/>
    <x v="0"/>
    <n v="691"/>
    <n v="1260"/>
    <s v="0 Block of MYRTLE ST"/>
    <s v="2ND ST / TOWNSEND ST"/>
  </r>
  <r>
    <n v="792"/>
    <n v="1303"/>
    <s v="Arts and crafts"/>
    <s v="Domestic"/>
    <x v="0"/>
    <n v="808"/>
    <n v="1257"/>
    <s v="900 Block of THE EMBARCADERO NORTH ST"/>
    <s v="2500 Block of OCTAVIA ST"/>
  </r>
  <r>
    <n v="191"/>
    <n v="6798"/>
    <s v="Home Furnishing"/>
    <s v="International"/>
    <x v="1"/>
    <n v="997"/>
    <n v="1382"/>
    <s v="600 Block of GOETTINGEN ST"/>
    <s v="100 Block of 6TH ST"/>
  </r>
  <r>
    <n v="59"/>
    <n v="9917"/>
    <s v="Construction"/>
    <s v="International"/>
    <x v="0"/>
    <n v="329"/>
    <n v="977"/>
    <s v="1000 Block of SUTTER ST"/>
    <s v="800 Block of 3RD ST"/>
  </r>
  <r>
    <n v="748"/>
    <n v="2969"/>
    <s v="Home Furnishing"/>
    <s v="Domestic"/>
    <x v="0"/>
    <n v="600"/>
    <n v="1048"/>
    <s v="100 Block of MONTGOMERY ST"/>
    <s v="600 Block of PRENTISS ST"/>
  </r>
  <r>
    <n v="693"/>
    <n v="8737"/>
    <s v="Home Furnishing"/>
    <s v="International"/>
    <x v="1"/>
    <n v="715"/>
    <n v="1271"/>
    <s v="0 Block of POWELL ST"/>
    <s v="600 Block of VALENCIA ST"/>
  </r>
  <r>
    <n v="955"/>
    <n v="2104"/>
    <s v="Home Furnishing"/>
    <s v="International"/>
    <x v="1"/>
    <n v="957"/>
    <n v="1007"/>
    <s v="BARTLETT ST / 21ST ST"/>
    <s v="FELL ST / POLK ST"/>
  </r>
  <r>
    <n v="538"/>
    <n v="1702"/>
    <s v="Industrial Equipments"/>
    <s v="International"/>
    <x v="1"/>
    <n v="484"/>
    <n v="863"/>
    <s v="700 Block of MARKET ST"/>
    <s v="700 Block of SWEENY ST"/>
  </r>
  <r>
    <n v="169"/>
    <n v="8933"/>
    <s v="Electronics"/>
    <s v="International"/>
    <x v="1"/>
    <n v="576"/>
    <n v="1077"/>
    <s v="0 Block of CAMERON WY"/>
    <s v="200 Block of DORE ST"/>
  </r>
  <r>
    <n v="924"/>
    <n v="3624"/>
    <s v="Construction"/>
    <s v="International"/>
    <x v="0"/>
    <n v="606"/>
    <n v="1021"/>
    <s v="FILLMORE ST / OFARRELL ST"/>
    <s v="HAWTHORNE ST / HARRISON ST"/>
  </r>
  <r>
    <n v="579"/>
    <n v="4892"/>
    <s v="Home Furnishing"/>
    <s v="Domestic"/>
    <x v="1"/>
    <n v="913"/>
    <n v="1385"/>
    <s v="SUTTER ST / LAGUNA ST"/>
    <s v="SOUTH VAN NESS AV / 22ND 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3cd69e-66f3-11ea-9879-7077813058ce"/>
    <x v="0"/>
    <n v="690"/>
    <n v="49302"/>
    <s v="PAID"/>
    <s v="CARD PAYMENT"/>
    <d v="2014-12-18T00:00:00"/>
  </r>
  <r>
    <s v="313dc140-66f3-11ea-a952-7077813058ce"/>
    <x v="1"/>
    <n v="933"/>
    <n v="78698"/>
    <s v="PAID"/>
    <s v="CARD PAYMENT"/>
    <d v="1997-07-10T00:00:00"/>
  </r>
  <r>
    <s v="313eab1e-66f3-11ea-81af-7077813058ce"/>
    <x v="2"/>
    <n v="261"/>
    <n v="69417"/>
    <s v="NOT PAID"/>
    <s v="CARD PAYMENT"/>
    <s v="Unknown"/>
  </r>
  <r>
    <s v="313f474a-66f3-11ea-a78b-7077813058ce"/>
    <x v="3"/>
    <n v="445"/>
    <n v="39655"/>
    <s v="NOT PAID"/>
    <s v="COD"/>
    <s v="Unknown"/>
  </r>
  <r>
    <s v="3140589a-66f3-11ea-a057-7077813058ce"/>
    <x v="4"/>
    <n v="722"/>
    <n v="87400"/>
    <s v="NOT PAID"/>
    <s v="COD"/>
    <s v="Unknown"/>
  </r>
  <r>
    <s v="31411bc8-66f3-11ea-a4b7-7077813058ce"/>
    <x v="5"/>
    <n v="129"/>
    <n v="56881"/>
    <s v="PAID"/>
    <s v="CARD PAYMENT"/>
    <d v="1971-11-01T00:00:00"/>
  </r>
  <r>
    <s v="3141defa-66f3-11ea-b10e-7077813058ce"/>
    <x v="6"/>
    <n v="489"/>
    <n v="99239"/>
    <s v="NOT PAID"/>
    <s v="COD"/>
    <s v="Unknown"/>
  </r>
  <r>
    <s v="3142c940-66f3-11ea-9f69-7077813058ce"/>
    <x v="7"/>
    <n v="165"/>
    <n v="23921"/>
    <s v="NOT PAID"/>
    <s v="COD"/>
    <s v="Unknown"/>
  </r>
  <r>
    <s v="31444fa8-66f3-11ea-912a-7077813058ce"/>
    <x v="8"/>
    <n v="164"/>
    <n v="67599"/>
    <s v="NOT PAID"/>
    <s v="CARD PAYMENT"/>
    <s v="Unknown"/>
  </r>
  <r>
    <s v="314539e6-66f3-11ea-bfa4-7077813058ce"/>
    <x v="9"/>
    <n v="364"/>
    <n v="3725"/>
    <s v="NOT PAID"/>
    <s v="COD"/>
    <s v="Unknown"/>
  </r>
  <r>
    <s v="3145fd0a-66f3-11ea-958b-7077813058ce"/>
    <x v="10"/>
    <n v="469"/>
    <n v="95516"/>
    <s v="PAID"/>
    <s v="COD"/>
    <d v="1991-05-15T00:00:00"/>
  </r>
  <r>
    <s v="31469934-66f3-11ea-8572-7077813058ce"/>
    <x v="11"/>
    <n v="158"/>
    <n v="62528"/>
    <s v="PAID"/>
    <s v="COD"/>
    <d v="1976-06-30T00:00:00"/>
  </r>
  <r>
    <s v="3147355e-66f3-11ea-aae4-7077813058ce"/>
    <x v="12"/>
    <n v="337"/>
    <n v="21021"/>
    <s v="NOT PAID"/>
    <s v="CARD PAYMENT"/>
    <s v="Unknown"/>
  </r>
  <r>
    <s v="3147f89c-66f3-11ea-8dfd-7077813058ce"/>
    <x v="13"/>
    <n v="634"/>
    <n v="99492"/>
    <s v="NOT PAID"/>
    <s v="CARD PAYMENT"/>
    <s v="Unknown"/>
  </r>
  <r>
    <s v="3148bbc8-66f3-11ea-8acf-7077813058ce"/>
    <x v="14"/>
    <n v="577"/>
    <n v="60282"/>
    <s v="PAID"/>
    <s v="CARD PAYMENT"/>
    <d v="1987-08-09T00:00:00"/>
  </r>
  <r>
    <s v="31497efa-66f3-11ea-9497-7077813058ce"/>
    <x v="15"/>
    <n v="907"/>
    <n v="20357"/>
    <s v="NOT PAID"/>
    <s v="CARD PAYMENT"/>
    <s v="Unknown"/>
  </r>
  <r>
    <s v="314a1b22-66f3-11ea-9e82-7077813058ce"/>
    <x v="16"/>
    <n v="870"/>
    <n v="24053"/>
    <s v="NOT PAID"/>
    <s v="CARD PAYMENT"/>
    <s v="Unknown"/>
  </r>
  <r>
    <s v="314ade58-66f3-11ea-8979-7077813058ce"/>
    <x v="17"/>
    <n v="982"/>
    <n v="50958"/>
    <s v="NOT PAID"/>
    <s v="CARD PAYMENT"/>
    <s v="Unknown"/>
  </r>
  <r>
    <s v="314b7a8a-66f3-11ea-97d4-7077813058ce"/>
    <x v="18"/>
    <n v="351"/>
    <n v="68227"/>
    <s v="PAID"/>
    <s v="CARD PAYMENT"/>
    <d v="1977-07-06T00:00:00"/>
  </r>
  <r>
    <s v="314c8bcc-66f3-11ea-b526-7077813058ce"/>
    <x v="19"/>
    <n v="328"/>
    <n v="77861"/>
    <s v="PAID"/>
    <s v="CARD PAYMENT"/>
    <d v="1997-09-08T00:00:00"/>
  </r>
  <r>
    <s v="314d761e-66f3-11ea-b155-7077813058ce"/>
    <x v="20"/>
    <n v="242"/>
    <n v="48315"/>
    <s v="NOT PAID"/>
    <s v="CARD PAYMENT"/>
    <s v="Unknown"/>
  </r>
  <r>
    <s v="314eae64-66f3-11ea-b08f-7077813058ce"/>
    <x v="21"/>
    <n v="421"/>
    <n v="83002"/>
    <s v="PAID"/>
    <s v="CARD PAYMENT"/>
    <d v="1999-03-05T00:00:00"/>
  </r>
  <r>
    <s v="314f4a7a-66f3-11ea-8b83-7077813058ce"/>
    <x v="22"/>
    <n v="6"/>
    <n v="47650"/>
    <s v="PAID"/>
    <s v="COD"/>
    <d v="1977-11-08T00:00:00"/>
  </r>
  <r>
    <s v="315034c6-66f3-11ea-a2bf-7077813058ce"/>
    <x v="23"/>
    <n v="384"/>
    <n v="19386"/>
    <s v="NOT PAID"/>
    <s v="COD"/>
    <s v="Unknown"/>
  </r>
  <r>
    <s v="31511efa-66f3-11ea-bc4c-7077813058ce"/>
    <x v="24"/>
    <n v="286"/>
    <n v="39432"/>
    <s v="PAID"/>
    <s v="COD"/>
    <d v="2005-09-15T00:00:00"/>
  </r>
  <r>
    <s v="3151e23a-66f3-11ea-9b38-7077813058ce"/>
    <x v="25"/>
    <n v="892"/>
    <n v="1421"/>
    <s v="PAID"/>
    <s v="COD"/>
    <d v="2019-12-12T00:00:00"/>
  </r>
  <r>
    <s v="3152a56c-66f3-11ea-9340-7077813058ce"/>
    <x v="26"/>
    <n v="558"/>
    <n v="16113"/>
    <s v="PAID"/>
    <s v="COD"/>
    <d v="2013-11-15T00:00:00"/>
  </r>
  <r>
    <s v="31534188-66f3-11ea-8acd-7077813058ce"/>
    <x v="27"/>
    <n v="481"/>
    <n v="52318"/>
    <s v="NOT PAID"/>
    <s v="CARD PAYMENT"/>
    <s v="Unknown"/>
  </r>
  <r>
    <s v="3153ddb4-66f3-11ea-a4d6-7077813058ce"/>
    <x v="28"/>
    <n v="155"/>
    <n v="7389"/>
    <s v="NOT PAID"/>
    <s v="CARD PAYMENT"/>
    <s v="Unknown"/>
  </r>
  <r>
    <s v="3154c800-66f3-11ea-8721-7077813058ce"/>
    <x v="29"/>
    <n v="771"/>
    <n v="86040"/>
    <s v="PAID"/>
    <s v="COD"/>
    <d v="2013-11-15T00:00:00"/>
  </r>
  <r>
    <s v="3155d94c-66f3-11ea-b116-7077813058ce"/>
    <x v="30"/>
    <n v="945"/>
    <n v="56148"/>
    <s v="PAID"/>
    <s v="COD"/>
    <d v="2001-08-10T00:00:00"/>
  </r>
  <r>
    <s v="31575fac-66f3-11ea-8d99-7077813058ce"/>
    <x v="31"/>
    <n v="719"/>
    <n v="894"/>
    <s v="PAID"/>
    <s v="CARD PAYMENT"/>
    <d v="2006-07-17T00:00:00"/>
  </r>
  <r>
    <s v="315897f8-66f3-11ea-ad46-7077813058ce"/>
    <x v="32"/>
    <n v="493"/>
    <n v="35634"/>
    <s v="NOT PAID"/>
    <s v="COD"/>
    <s v="Unknown"/>
  </r>
  <r>
    <s v="3159d04c-66f3-11ea-95df-7077813058ce"/>
    <x v="33"/>
    <n v="998"/>
    <n v="28701"/>
    <s v="PAID"/>
    <s v="CARD PAYMENT"/>
    <d v="2013-11-15T00:00:00"/>
  </r>
  <r>
    <s v="315aba8a-66f3-11ea-9db6-7077813058ce"/>
    <x v="34"/>
    <n v="968"/>
    <n v="90380"/>
    <s v="PAID"/>
    <s v="CARD PAYMENT"/>
    <d v="1993-08-02T00:00:00"/>
  </r>
  <r>
    <s v="315b7db4-66f3-11ea-ae41-7077813058ce"/>
    <x v="35"/>
    <n v="738"/>
    <n v="21813"/>
    <s v="NOT PAID"/>
    <s v="COD"/>
    <s v="Unknown"/>
  </r>
  <r>
    <s v="315c67f4-66f3-11ea-bcd7-7077813058ce"/>
    <x v="36"/>
    <n v="912"/>
    <n v="36312"/>
    <s v="NOT PAID"/>
    <s v="CARD PAYMENT"/>
    <s v="Unknown"/>
  </r>
  <r>
    <s v="315d041c-66f3-11ea-8af9-7077813058ce"/>
    <x v="37"/>
    <n v="782"/>
    <n v="24856"/>
    <s v="PAID"/>
    <s v="CARD PAYMENT"/>
    <d v="2002-10-20T00:00:00"/>
  </r>
  <r>
    <s v="315da042-66f3-11ea-ac04-7077813058ce"/>
    <x v="38"/>
    <n v="140"/>
    <n v="39234"/>
    <s v="PAID"/>
    <s v="CARD PAYMENT"/>
    <d v="2006-07-17T00:00:00"/>
  </r>
  <r>
    <s v="315e3c68-66f3-11ea-8d08-7077813058ce"/>
    <x v="39"/>
    <n v="702"/>
    <n v="74222"/>
    <s v="PAID"/>
    <s v="COD"/>
    <d v="2004-11-20T00:00:00"/>
  </r>
  <r>
    <s v="315f26ac-66f3-11ea-a883-7077813058ce"/>
    <x v="40"/>
    <n v="284"/>
    <n v="47260"/>
    <s v="PAID"/>
    <s v="CARD PAYMENT"/>
    <d v="1982-03-08T00:00:00"/>
  </r>
  <r>
    <s v="315fe9e2-66f3-11ea-b80f-7077813058ce"/>
    <x v="41"/>
    <n v="199"/>
    <n v="45432"/>
    <s v="NOT PAID"/>
    <s v="COD"/>
    <s v="Unknown"/>
  </r>
  <r>
    <s v="3160ad0c-66f3-11ea-961a-7077813058ce"/>
    <x v="42"/>
    <n v="228"/>
    <n v="30192"/>
    <s v="PAID"/>
    <s v="COD"/>
    <d v="1994-04-09T00:00:00"/>
  </r>
  <r>
    <s v="31619754-66f3-11ea-911d-7077813058ce"/>
    <x v="43"/>
    <n v="908"/>
    <n v="53868"/>
    <s v="NOT PAID"/>
    <s v="CARD PAYMENT"/>
    <s v="Unknown"/>
  </r>
  <r>
    <s v="3162337a-66f3-11ea-bf3c-7077813058ce"/>
    <x v="44"/>
    <n v="594"/>
    <n v="9691"/>
    <s v="NOT PAID"/>
    <s v="CARD PAYMENT"/>
    <s v="Unknown"/>
  </r>
  <r>
    <s v="3162cf9c-66f3-11ea-917a-7077813058ce"/>
    <x v="45"/>
    <n v="542"/>
    <n v="39001"/>
    <s v="NOT PAID"/>
    <s v="COD"/>
    <s v="Unknown"/>
  </r>
  <r>
    <s v="31636bd2-66f3-11ea-aa21-7077813058ce"/>
    <x v="46"/>
    <n v="586"/>
    <n v="70814"/>
    <s v="NOT PAID"/>
    <s v="CARD PAYMENT"/>
    <s v="Unknown"/>
  </r>
  <r>
    <s v="31642f12-66f3-11ea-b553-7077813058ce"/>
    <x v="47"/>
    <n v="636"/>
    <n v="13740"/>
    <s v="PAID"/>
    <s v="COD"/>
    <d v="2008-08-09T00:00:00"/>
  </r>
  <r>
    <s v="3164f24c-66f3-11ea-bf87-7077813058ce"/>
    <x v="48"/>
    <n v="581"/>
    <n v="33435"/>
    <s v="NOT PAID"/>
    <s v="CARD PAYMENT"/>
    <s v="Unknown"/>
  </r>
  <r>
    <s v="3165b562-66f3-11ea-83de-7077813058ce"/>
    <x v="49"/>
    <n v="336"/>
    <n v="73589"/>
    <s v="NOT PAID"/>
    <s v="CARD PAYMENT"/>
    <s v="Unknown"/>
  </r>
  <r>
    <s v="316678a4-66f3-11ea-b7d3-7077813058ce"/>
    <x v="50"/>
    <n v="504"/>
    <n v="18598"/>
    <s v="PAID"/>
    <s v="COD"/>
    <d v="1982-10-15T00:00:00"/>
  </r>
  <r>
    <s v="31673bc8-66f3-11ea-803a-7077813058ce"/>
    <x v="51"/>
    <n v="346"/>
    <n v="23003"/>
    <s v="PAID"/>
    <s v="CARD PAYMENT"/>
    <d v="2007-07-12T00:00:00"/>
  </r>
  <r>
    <s v="3167d7ee-66f3-11ea-a273-7077813058ce"/>
    <x v="52"/>
    <n v="135"/>
    <n v="80901"/>
    <s v="NOT PAID"/>
    <s v="CARD PAYMENT"/>
    <s v="Unknown"/>
  </r>
  <r>
    <s v="3168c236-66f3-11ea-ad73-7077813058ce"/>
    <x v="53"/>
    <n v="822"/>
    <n v="69113"/>
    <s v="PAID"/>
    <s v="COD"/>
    <d v="1991-07-15T00:00:00"/>
  </r>
  <r>
    <s v="3169fa82-66f3-11ea-a4aa-7077813058ce"/>
    <x v="54"/>
    <n v="95"/>
    <n v="26060"/>
    <s v="NOT PAID"/>
    <s v="COD"/>
    <s v="Unknown"/>
  </r>
  <r>
    <s v="316abe90-66f3-11ea-b19a-7077813058ce"/>
    <x v="55"/>
    <n v="597"/>
    <n v="25677"/>
    <s v="NOT PAID"/>
    <s v="CARD PAYMENT"/>
    <s v="Unknown"/>
  </r>
  <r>
    <s v="316ba7f6-66f3-11ea-913f-7077813058ce"/>
    <x v="56"/>
    <n v="340"/>
    <n v="62912"/>
    <s v="NOT PAID"/>
    <s v="COD"/>
    <s v="Unknown"/>
  </r>
  <r>
    <s v="316c441e-66f3-11ea-89de-7077813058ce"/>
    <x v="57"/>
    <n v="905"/>
    <n v="77649"/>
    <s v="PAID"/>
    <s v="CARD PAYMENT"/>
    <d v="1983-09-30T00:00:00"/>
  </r>
  <r>
    <s v="316ce042-66f3-11ea-b223-7077813058ce"/>
    <x v="58"/>
    <n v="250"/>
    <n v="73561"/>
    <s v="PAID"/>
    <s v="COD"/>
    <d v="2006-10-22T00:00:00"/>
  </r>
  <r>
    <s v="316d7c6e-66f3-11ea-aad7-7077813058ce"/>
    <x v="59"/>
    <n v="400"/>
    <n v="50357"/>
    <s v="NOT PAID"/>
    <s v="COD"/>
    <s v="Unknown"/>
  </r>
  <r>
    <s v="316e8db8-66f3-11ea-88c1-7077813058ce"/>
    <x v="60"/>
    <n v="877"/>
    <n v="61325"/>
    <s v="PAID"/>
    <s v="CARD PAYMENT"/>
    <d v="2000-03-22T00:00:00"/>
  </r>
  <r>
    <s v="316f77f6-66f3-11ea-8aa2-7077813058ce"/>
    <x v="61"/>
    <n v="97"/>
    <n v="76658"/>
    <s v="NOT PAID"/>
    <s v="COD"/>
    <s v="Unknown"/>
  </r>
  <r>
    <s v="3170141c-66f3-11ea-97a3-7077813058ce"/>
    <x v="62"/>
    <n v="12"/>
    <n v="35525"/>
    <s v="NOT PAID"/>
    <s v="COD"/>
    <s v="Unknown"/>
  </r>
  <r>
    <s v="3170d834-66f3-11ea-b48e-7077813058ce"/>
    <x v="63"/>
    <n v="353"/>
    <n v="12462"/>
    <s v="PAID"/>
    <s v="COD"/>
    <d v="2012-10-04T00:00:00"/>
  </r>
  <r>
    <s v="31717452-66f3-11ea-9fcf-7077813058ce"/>
    <x v="64"/>
    <n v="856"/>
    <n v="27105"/>
    <s v="PAID"/>
    <s v="COD"/>
    <d v="1977-11-08T00:00:00"/>
  </r>
  <r>
    <s v="3172107a-66f3-11ea-ad07-7077813058ce"/>
    <x v="65"/>
    <n v="1"/>
    <n v="99604"/>
    <s v="PAID"/>
    <s v="COD"/>
    <d v="2010-11-30T00:00:00"/>
  </r>
  <r>
    <s v="3172d2fa-66f3-11ea-bad5-7077813058ce"/>
    <x v="66"/>
    <n v="390"/>
    <n v="90449"/>
    <s v="PAID"/>
    <s v="CARD PAYMENT"/>
    <d v="2009-03-09T00:00:00"/>
  </r>
  <r>
    <s v="3173e41e-66f3-11ea-b5f4-7077813058ce"/>
    <x v="67"/>
    <n v="446"/>
    <n v="9520"/>
    <s v="NOT PAID"/>
    <s v="COD"/>
    <s v="Unknown"/>
  </r>
  <r>
    <s v="3174f566-66f3-11ea-98c3-7077813058ce"/>
    <x v="68"/>
    <n v="32"/>
    <n v="42210"/>
    <s v="NOT PAID"/>
    <s v="CARD PAYMENT"/>
    <s v="Unknown"/>
  </r>
  <r>
    <s v="3175dfa2-66f3-11ea-b9d8-7077813058ce"/>
    <x v="69"/>
    <n v="420"/>
    <n v="21639"/>
    <s v="NOT PAID"/>
    <s v="COD"/>
    <s v="Unknown"/>
  </r>
  <r>
    <s v="31767bca-66f3-11ea-848b-7077813058ce"/>
    <x v="70"/>
    <n v="708"/>
    <n v="58736"/>
    <s v="PAID"/>
    <s v="COD"/>
    <d v="2019-07-31T00:00:00"/>
  </r>
  <r>
    <s v="317717f0-66f3-11ea-b57c-7077813058ce"/>
    <x v="71"/>
    <n v="227"/>
    <n v="3951"/>
    <s v="PAID"/>
    <s v="CARD PAYMENT"/>
    <d v="2002-01-05T00:00:00"/>
  </r>
  <r>
    <s v="3177db2e-66f3-11ea-99fe-7077813058ce"/>
    <x v="72"/>
    <n v="595"/>
    <n v="69479"/>
    <s v="NOT PAID"/>
    <s v="CARD PAYMENT"/>
    <s v="Unknown"/>
  </r>
  <r>
    <s v="3178c56c-66f3-11ea-9547-7077813058ce"/>
    <x v="73"/>
    <n v="211"/>
    <n v="10366"/>
    <s v="PAID"/>
    <s v="COD"/>
    <d v="2006-12-23T00:00:00"/>
  </r>
  <r>
    <s v="31796190-66f3-11ea-b0b6-7077813058ce"/>
    <x v="74"/>
    <n v="650"/>
    <n v="10001"/>
    <s v="NOT PAID"/>
    <s v="CARD PAYMENT"/>
    <s v="Unknown"/>
  </r>
  <r>
    <s v="3179fdb8-66f3-11ea-b117-7077813058ce"/>
    <x v="75"/>
    <n v="45"/>
    <n v="15307"/>
    <s v="PAID"/>
    <s v="CARD PAYMENT"/>
    <d v="1996-05-01T00:00:00"/>
  </r>
  <r>
    <s v="317ac112-66f3-11ea-96bf-7077813058ce"/>
    <x v="76"/>
    <n v="201"/>
    <n v="68923"/>
    <s v="NOT PAID"/>
    <s v="CARD PAYMENT"/>
    <s v="Unknown"/>
  </r>
  <r>
    <s v="317b8422-66f3-11ea-8b90-7077813058ce"/>
    <x v="77"/>
    <n v="564"/>
    <n v="59651"/>
    <s v="PAID"/>
    <s v="COD"/>
    <d v="2004-09-25T00:00:00"/>
  </r>
  <r>
    <s v="317c204a-66f3-11ea-b627-7077813058ce"/>
    <x v="78"/>
    <n v="138"/>
    <n v="78953"/>
    <s v="NOT PAID"/>
    <s v="CARD PAYMENT"/>
    <s v="Unknown"/>
  </r>
  <r>
    <s v="317ce378-66f3-11ea-b64a-7077813058ce"/>
    <x v="79"/>
    <n v="57"/>
    <n v="89420"/>
    <s v="PAID"/>
    <s v="COD"/>
    <d v="2004-03-02T00:00:00"/>
  </r>
  <r>
    <s v="317dcdc0-66f3-11ea-a3ce-7077813058ce"/>
    <x v="80"/>
    <n v="128"/>
    <n v="50374"/>
    <s v="NOT PAID"/>
    <s v="CARD PAYMENT"/>
    <s v="Unknown"/>
  </r>
  <r>
    <s v="317e69e2-66f3-11ea-8d1d-7077813058ce"/>
    <x v="81"/>
    <n v="33"/>
    <n v="83102"/>
    <s v="NOT PAID"/>
    <s v="COD"/>
    <s v="Unknown"/>
  </r>
  <r>
    <s v="317f5426-66f3-11ea-9e99-7077813058ce"/>
    <x v="82"/>
    <n v="936"/>
    <n v="62151"/>
    <s v="NOT PAID"/>
    <s v="COD"/>
    <s v="Unknown"/>
  </r>
  <r>
    <s v="31803e5c-66f3-11ea-9cfa-7077813058ce"/>
    <x v="83"/>
    <n v="762"/>
    <n v="84665"/>
    <s v="NOT PAID"/>
    <s v="COD"/>
    <s v="Unknown"/>
  </r>
  <r>
    <s v="3180da86-66f3-11ea-a8db-7077813058ce"/>
    <x v="84"/>
    <n v="838"/>
    <n v="1760"/>
    <s v="PAID"/>
    <s v="COD"/>
    <d v="1995-08-23T00:00:00"/>
  </r>
  <r>
    <s v="318176ac-66f3-11ea-8841-7077813058ce"/>
    <x v="85"/>
    <n v="215"/>
    <n v="30239"/>
    <s v="PAID"/>
    <s v="COD"/>
    <d v="1985-01-31T00:00:00"/>
  </r>
  <r>
    <s v="318260fe-66f3-11ea-a0f0-7077813058ce"/>
    <x v="86"/>
    <n v="818"/>
    <n v="20194"/>
    <s v="PAID"/>
    <s v="COD"/>
    <d v="2006-10-20T00:00:00"/>
  </r>
  <r>
    <s v="31832428-66f3-11ea-9902-7077813058ce"/>
    <x v="87"/>
    <n v="780"/>
    <n v="58470"/>
    <s v="PAID"/>
    <s v="COD"/>
    <d v="1989-10-17T00:00:00"/>
  </r>
  <r>
    <s v="31851fae-66f3-11ea-9f4d-7077813058ce"/>
    <x v="88"/>
    <n v="40"/>
    <n v="91926"/>
    <s v="NOT PAID"/>
    <s v="COD"/>
    <s v="Unknown"/>
  </r>
  <r>
    <s v="31863106-66f3-11ea-8b2f-7077813058ce"/>
    <x v="89"/>
    <n v="366"/>
    <n v="34797"/>
    <s v="PAID"/>
    <s v="COD"/>
    <d v="1980-03-16T00:00:00"/>
  </r>
  <r>
    <s v="31876958-66f3-11ea-afcb-7077813058ce"/>
    <x v="90"/>
    <n v="678"/>
    <n v="19346"/>
    <s v="NOT PAID"/>
    <s v="COD"/>
    <s v="Unknown"/>
  </r>
  <r>
    <s v="31885382-66f3-11ea-b84f-7077813058ce"/>
    <x v="91"/>
    <n v="703"/>
    <n v="35185"/>
    <s v="NOT PAID"/>
    <s v="COD"/>
    <s v="Unknown"/>
  </r>
  <r>
    <s v="318916c0-66f3-11ea-8a7c-7077813058ce"/>
    <x v="92"/>
    <n v="180"/>
    <n v="7068"/>
    <s v="NOT PAID"/>
    <s v="CARD PAYMENT"/>
    <s v="Unknown"/>
  </r>
  <r>
    <s v="318a2800-66f3-11ea-b639-7077813058ce"/>
    <x v="93"/>
    <n v="214"/>
    <n v="96496"/>
    <s v="PAID"/>
    <s v="CARD PAYMENT"/>
    <d v="1987-08-09T00:00:00"/>
  </r>
  <r>
    <s v="318b396c-66f3-11ea-9883-7077813058ce"/>
    <x v="94"/>
    <n v="408"/>
    <n v="2988"/>
    <s v="PAID"/>
    <s v="CARD PAYMENT"/>
    <d v="1990-09-11T00:00:00"/>
  </r>
  <r>
    <s v="318cbfc6-66f3-11ea-b57f-7077813058ce"/>
    <x v="95"/>
    <n v="902"/>
    <n v="83253"/>
    <s v="PAID"/>
    <s v="COD"/>
    <d v="1989-09-17T00:00:00"/>
  </r>
  <r>
    <s v="318d82e8-66f3-11ea-9cca-7077813058ce"/>
    <x v="96"/>
    <n v="763"/>
    <n v="87828"/>
    <s v="PAID"/>
    <s v="COD"/>
    <d v="2014-09-09T00:00:00"/>
  </r>
  <r>
    <s v="318e4628-66f3-11ea-a70e-7077813058ce"/>
    <x v="97"/>
    <n v="168"/>
    <n v="17035"/>
    <s v="PAID"/>
    <s v="COD"/>
    <d v="1997-06-12T00:00:00"/>
  </r>
  <r>
    <s v="318f305e-66f3-11ea-b203-7077813058ce"/>
    <x v="98"/>
    <n v="723"/>
    <n v="426"/>
    <s v="NOT PAID"/>
    <s v="COD"/>
    <s v="Unknown"/>
  </r>
  <r>
    <s v="31901a98-66f3-11ea-830a-7077813058ce"/>
    <x v="99"/>
    <n v="438"/>
    <n v="20238"/>
    <s v="PAID"/>
    <s v="COD"/>
    <d v="1977-03-30T00:00:00"/>
  </r>
  <r>
    <s v="3190ddc6-66f3-11ea-8fea-7077813058ce"/>
    <x v="100"/>
    <n v="162"/>
    <n v="68331"/>
    <s v="PAID"/>
    <s v="CARD PAYMENT"/>
    <d v="1982-10-29T00:00:00"/>
  </r>
  <r>
    <s v="3191ef06-66f3-11ea-bb69-7077813058ce"/>
    <x v="101"/>
    <n v="246"/>
    <n v="86132"/>
    <s v="PAID"/>
    <s v="CARD PAYMENT"/>
    <d v="2019-03-01T00:00:00"/>
  </r>
  <r>
    <s v="31930050-66f3-11ea-8535-7077813058ce"/>
    <x v="102"/>
    <n v="105"/>
    <n v="766"/>
    <s v="NOT PAID"/>
    <s v="CARD PAYMENT"/>
    <s v="Unknown"/>
  </r>
  <r>
    <s v="319438b6-66f3-11ea-9722-7077813058ce"/>
    <x v="103"/>
    <n v="308"/>
    <n v="13169"/>
    <s v="NOT PAID"/>
    <s v="COD"/>
    <s v="Unknown"/>
  </r>
  <r>
    <s v="319549e8-66f3-11ea-85a4-7077813058ce"/>
    <x v="104"/>
    <n v="172"/>
    <n v="48657"/>
    <s v="PAID"/>
    <s v="COD"/>
    <d v="2004-10-26T00:00:00"/>
  </r>
  <r>
    <s v="31963430-66f3-11ea-bdc7-7077813058ce"/>
    <x v="105"/>
    <n v="775"/>
    <n v="88037"/>
    <s v="NOT PAID"/>
    <s v="CARD PAYMENT"/>
    <s v="Unknown"/>
  </r>
  <r>
    <s v="31971e6e-66f3-11ea-86f5-7077813058ce"/>
    <x v="106"/>
    <n v="333"/>
    <n v="21972"/>
    <s v="PAID"/>
    <s v="CARD PAYMENT"/>
    <d v="2013-08-11T00:00:00"/>
  </r>
  <r>
    <s v="31987dc0-66f3-11ea-a59b-7077813058ce"/>
    <x v="107"/>
    <n v="548"/>
    <n v="87886"/>
    <s v="NOT PAID"/>
    <s v="COD"/>
    <s v="Unknown"/>
  </r>
  <r>
    <s v="3199b61c-66f3-11ea-ab02-7077813058ce"/>
    <x v="108"/>
    <n v="665"/>
    <n v="3244"/>
    <s v="PAID"/>
    <s v="CARD PAYMENT"/>
    <d v="2010-04-27T00:00:00"/>
  </r>
  <r>
    <s v="319ac762-66f3-11ea-b75f-7077813058ce"/>
    <x v="109"/>
    <n v="305"/>
    <n v="32031"/>
    <s v="PAID"/>
    <s v="COD"/>
    <d v="1992-11-01T00:00:00"/>
  </r>
  <r>
    <s v="319bfff4-66f3-11ea-8fba-7077813058ce"/>
    <x v="110"/>
    <n v="938"/>
    <n v="51284"/>
    <s v="NOT PAID"/>
    <s v="CARD PAYMENT"/>
    <s v="Unknown"/>
  </r>
  <r>
    <s v="319d3826-66f3-11ea-8b8d-7077813058ce"/>
    <x v="111"/>
    <n v="714"/>
    <n v="23055"/>
    <s v="PAID"/>
    <s v="CARD PAYMENT"/>
    <d v="2011-06-08T00:00:00"/>
  </r>
  <r>
    <s v="319e9766-66f3-11ea-9392-7077813058ce"/>
    <x v="112"/>
    <n v="251"/>
    <n v="94926"/>
    <s v="PAID"/>
    <s v="CARD PAYMENT"/>
    <d v="2003-12-02T00:00:00"/>
  </r>
  <r>
    <s v="319fa8a8-66f3-11ea-b17c-7077813058ce"/>
    <x v="113"/>
    <n v="330"/>
    <n v="312"/>
    <s v="NOT PAID"/>
    <s v="COD"/>
    <s v="Unknown"/>
  </r>
  <r>
    <s v="31a0e11a-66f3-11ea-999b-7077813058ce"/>
    <x v="114"/>
    <n v="69"/>
    <n v="45852"/>
    <s v="PAID"/>
    <s v="COD"/>
    <d v="2018-08-30T00:00:00"/>
  </r>
  <r>
    <s v="31a1cb62-66f3-11ea-81bc-7077813058ce"/>
    <x v="115"/>
    <n v="969"/>
    <n v="77063"/>
    <s v="PAID"/>
    <s v="CARD PAYMENT"/>
    <d v="2013-03-09T00:00:00"/>
  </r>
  <r>
    <s v="31a2b586-66f3-11ea-a9ea-7077813058ce"/>
    <x v="116"/>
    <n v="974"/>
    <n v="44299"/>
    <s v="PAID"/>
    <s v="COD"/>
    <d v="2013-06-21T00:00:00"/>
  </r>
  <r>
    <s v="31a3c6d8-66f3-11ea-983d-7077813058ce"/>
    <x v="117"/>
    <n v="526"/>
    <n v="67123"/>
    <s v="PAID"/>
    <s v="COD"/>
    <d v="1991-07-03T00:00:00"/>
  </r>
  <r>
    <s v="31a489fa-66f3-11ea-9155-7077813058ce"/>
    <x v="118"/>
    <n v="510"/>
    <n v="51104"/>
    <s v="NOT PAID"/>
    <s v="COD"/>
    <s v="Unknown"/>
  </r>
  <r>
    <s v="31a5c242-66f3-11ea-960b-7077813058ce"/>
    <x v="119"/>
    <n v="444"/>
    <n v="35369"/>
    <s v="NOT PAID"/>
    <s v="CARD PAYMENT"/>
    <s v="Unknown"/>
  </r>
  <r>
    <s v="31a6ac9c-66f3-11ea-926a-7077813058ce"/>
    <x v="120"/>
    <n v="503"/>
    <n v="559"/>
    <s v="PAID"/>
    <s v="CARD PAYMENT"/>
    <d v="1974-05-25T00:00:00"/>
  </r>
  <r>
    <s v="31a796d0-66f3-11ea-ae4e-7077813058ce"/>
    <x v="121"/>
    <n v="109"/>
    <n v="13394"/>
    <s v="NOT PAID"/>
    <s v="CARD PAYMENT"/>
    <s v="Unknown"/>
  </r>
  <r>
    <s v="31a859f0-66f3-11ea-8394-7077813058ce"/>
    <x v="122"/>
    <n v="823"/>
    <n v="51472"/>
    <s v="PAID"/>
    <s v="CARD PAYMENT"/>
    <d v="1975-05-20T00:00:00"/>
  </r>
  <r>
    <s v="31a9925e-66f3-11ea-b9ab-7077813058ce"/>
    <x v="123"/>
    <n v="147"/>
    <n v="99367"/>
    <s v="PAID"/>
    <s v="COD"/>
    <d v="2005-09-15T00:00:00"/>
  </r>
  <r>
    <s v="31aa7c8c-66f3-11ea-bbd5-7077813058ce"/>
    <x v="124"/>
    <n v="625"/>
    <n v="98982"/>
    <s v="NOT PAID"/>
    <s v="CARD PAYMENT"/>
    <s v="Unknown"/>
  </r>
  <r>
    <s v="31ab66b6-66f3-11ea-b954-7077813058ce"/>
    <x v="125"/>
    <n v="695"/>
    <n v="47111"/>
    <s v="NOT PAID"/>
    <s v="COD"/>
    <s v="Unknown"/>
  </r>
  <r>
    <s v="31ac02dc-66f3-11ea-8f7e-7077813058ce"/>
    <x v="126"/>
    <n v="983"/>
    <n v="87420"/>
    <s v="NOT PAID"/>
    <s v="COD"/>
    <s v="Unknown"/>
  </r>
  <r>
    <s v="31aced36-66f3-11ea-b593-7077813058ce"/>
    <x v="127"/>
    <n v="82"/>
    <n v="59376"/>
    <s v="NOT PAID"/>
    <s v="COD"/>
    <s v="Unknown"/>
  </r>
  <r>
    <s v="31add76e-66f3-11ea-bc98-7077813058ce"/>
    <x v="128"/>
    <n v="397"/>
    <n v="41003"/>
    <s v="NOT PAID"/>
    <s v="CARD PAYMENT"/>
    <s v="Unknown"/>
  </r>
  <r>
    <s v="31ae9a98-66f3-11ea-9239-7077813058ce"/>
    <x v="129"/>
    <n v="599"/>
    <n v="58511"/>
    <s v="NOT PAID"/>
    <s v="CARD PAYMENT"/>
    <s v="Unknown"/>
  </r>
  <r>
    <s v="31af36c0-66f3-11ea-9653-7077813058ce"/>
    <x v="130"/>
    <n v="306"/>
    <n v="52868"/>
    <s v="PAID"/>
    <s v="COD"/>
    <d v="1983-07-22T00:00:00"/>
  </r>
  <r>
    <s v="31affa0a-66f3-11ea-8464-7077813058ce"/>
    <x v="131"/>
    <n v="536"/>
    <n v="8206"/>
    <s v="PAID"/>
    <s v="CARD PAYMENT"/>
    <d v="2016-09-21T00:00:00"/>
  </r>
  <r>
    <s v="31b0e428-66f3-11ea-8884-7077813058ce"/>
    <x v="132"/>
    <n v="20"/>
    <n v="48873"/>
    <s v="NOT PAID"/>
    <s v="CARD PAYMENT"/>
    <s v="Unknown"/>
  </r>
  <r>
    <s v="31b21c7a-66f3-11ea-b007-7077813058ce"/>
    <x v="133"/>
    <n v="515"/>
    <n v="22214"/>
    <s v="NOT PAID"/>
    <s v="CARD PAYMENT"/>
    <s v="Unknown"/>
  </r>
  <r>
    <s v="31b2dfd8-66f3-11ea-b094-7077813058ce"/>
    <x v="134"/>
    <n v="332"/>
    <n v="806"/>
    <s v="NOT PAID"/>
    <s v="COD"/>
    <s v="Unknown"/>
  </r>
  <r>
    <s v="31b3ca0a-66f3-11ea-bdb1-7077813058ce"/>
    <x v="135"/>
    <n v="127"/>
    <n v="27590"/>
    <s v="PAID"/>
    <s v="CARD PAYMENT"/>
    <d v="2006-01-09T00:00:00"/>
  </r>
  <r>
    <s v="31b4db48-66f3-11ea-8ac6-7077813058ce"/>
    <x v="136"/>
    <n v="958"/>
    <n v="5769"/>
    <s v="NOT PAID"/>
    <s v="CARD PAYMENT"/>
    <s v="Unknown"/>
  </r>
  <r>
    <s v="31b6138a-66f3-11ea-a991-7077813058ce"/>
    <x v="137"/>
    <n v="42"/>
    <n v="38290"/>
    <s v="PAID"/>
    <s v="COD"/>
    <d v="1979-09-12T00:00:00"/>
  </r>
  <r>
    <s v="31b6fdd4-66f3-11ea-8bc0-7077813058ce"/>
    <x v="138"/>
    <n v="977"/>
    <n v="44807"/>
    <s v="PAID"/>
    <s v="CARD PAYMENT"/>
    <d v="2002-10-20T00:00:00"/>
  </r>
  <r>
    <s v="31b80f2e-66f3-11ea-9f03-7077813058ce"/>
    <x v="139"/>
    <n v="460"/>
    <n v="11223"/>
    <s v="PAID"/>
    <s v="COD"/>
    <d v="2005-09-15T00:00:00"/>
  </r>
  <r>
    <s v="31b8ab40-66f3-11ea-a1ea-7077813058ce"/>
    <x v="140"/>
    <n v="659"/>
    <n v="85889"/>
    <s v="PAID"/>
    <s v="COD"/>
    <d v="1998-09-11T00:00:00"/>
  </r>
  <r>
    <s v="31b96e70-66f3-11ea-9a67-7077813058ce"/>
    <x v="141"/>
    <n v="197"/>
    <n v="57138"/>
    <s v="PAID"/>
    <s v="COD"/>
    <d v="1989-08-23T00:00:00"/>
  </r>
  <r>
    <s v="31ba31b0-66f3-11ea-b455-7077813058ce"/>
    <x v="142"/>
    <n v="540"/>
    <n v="987"/>
    <s v="PAID"/>
    <s v="COD"/>
    <d v="1977-11-08T00:00:00"/>
  </r>
  <r>
    <s v="31bb1bfa-66f3-11ea-982b-7077813058ce"/>
    <x v="143"/>
    <n v="178"/>
    <n v="80179"/>
    <s v="PAID"/>
    <s v="COD"/>
    <d v="2009-01-26T00:00:00"/>
  </r>
  <r>
    <s v="31bbdf14-66f3-11ea-8012-7077813058ce"/>
    <x v="144"/>
    <n v="202"/>
    <n v="63810"/>
    <s v="PAID"/>
    <s v="CARD PAYMENT"/>
    <d v="2001-08-03T00:00:00"/>
  </r>
  <r>
    <s v="31bca246-66f3-11ea-abf6-7077813058ce"/>
    <x v="145"/>
    <n v="632"/>
    <n v="22261"/>
    <s v="PAID"/>
    <s v="CARD PAYMENT"/>
    <d v="1992-12-25T00:00:00"/>
  </r>
  <r>
    <s v="31bd8c92-66f3-11ea-9011-7077813058ce"/>
    <x v="146"/>
    <n v="25"/>
    <n v="37286"/>
    <s v="PAID"/>
    <s v="CARD PAYMENT"/>
    <d v="2004-05-17T00:00:00"/>
  </r>
  <r>
    <s v="31be28b0-66f3-11ea-ac89-7077813058ce"/>
    <x v="147"/>
    <n v="990"/>
    <n v="73874"/>
    <s v="PAID"/>
    <s v="CARD PAYMENT"/>
    <d v="2003-11-28T00:00:00"/>
  </r>
  <r>
    <s v="31beebdc-66f3-11ea-a06e-7077813058ce"/>
    <x v="148"/>
    <n v="913"/>
    <n v="20187"/>
    <s v="NOT PAID"/>
    <s v="COD"/>
    <s v="Unknown"/>
  </r>
  <r>
    <s v="31bfaf0c-66f3-11ea-8a4e-7077813058ce"/>
    <x v="149"/>
    <n v="371"/>
    <n v="51038"/>
    <s v="NOT PAID"/>
    <s v="COD"/>
    <s v="Unknown"/>
  </r>
  <r>
    <s v="31c07288-66f3-11ea-a2cf-7077813058ce"/>
    <x v="150"/>
    <n v="514"/>
    <n v="89846"/>
    <s v="NOT PAID"/>
    <s v="COD"/>
    <s v="Unknown"/>
  </r>
  <r>
    <s v="31c1364c-66f3-11ea-82bf-7077813058ce"/>
    <x v="151"/>
    <n v="707"/>
    <n v="59967"/>
    <s v="NOT PAID"/>
    <s v="CARD PAYMENT"/>
    <s v="Unknown"/>
  </r>
  <r>
    <s v="31c1f8b4-66f3-11ea-8397-7077813058ce"/>
    <x v="152"/>
    <n v="473"/>
    <n v="59474"/>
    <s v="PAID"/>
    <s v="COD"/>
    <d v="2012-01-17T00:00:00"/>
  </r>
  <r>
    <s v="31c30a08-66f3-11ea-aba8-7077813058ce"/>
    <x v="153"/>
    <n v="847"/>
    <n v="77342"/>
    <s v="NOT PAID"/>
    <s v="COD"/>
    <s v="Unknown"/>
  </r>
  <r>
    <s v="31c49062-66f3-11ea-ba20-7077813058ce"/>
    <x v="154"/>
    <n v="815"/>
    <n v="57460"/>
    <s v="PAID"/>
    <s v="COD"/>
    <d v="2010-03-02T00:00:00"/>
  </r>
  <r>
    <s v="31c616ba-66f3-11ea-afb3-7077813058ce"/>
    <x v="155"/>
    <n v="928"/>
    <n v="74930"/>
    <s v="NOT PAID"/>
    <s v="COD"/>
    <s v="Unknown"/>
  </r>
  <r>
    <s v="31c6b2fe-66f3-11ea-9b07-7077813058ce"/>
    <x v="156"/>
    <n v="210"/>
    <n v="89389"/>
    <s v="NOT PAID"/>
    <s v="COD"/>
    <s v="Unknown"/>
  </r>
  <r>
    <s v="31c77618-66f3-11ea-bb5b-7077813058ce"/>
    <x v="157"/>
    <n v="793"/>
    <n v="86767"/>
    <s v="NOT PAID"/>
    <s v="COD"/>
    <s v="Unknown"/>
  </r>
  <r>
    <s v="31c8394a-66f3-11ea-bf8e-7077813058ce"/>
    <x v="158"/>
    <n v="872"/>
    <n v="42257"/>
    <s v="PAID"/>
    <s v="COD"/>
    <d v="2008-05-17T00:00:00"/>
  </r>
  <r>
    <s v="31c8fc98-66f3-11ea-b3c3-7077813058ce"/>
    <x v="159"/>
    <n v="298"/>
    <n v="28987"/>
    <s v="NOT PAID"/>
    <s v="COD"/>
    <s v="Unknown"/>
  </r>
  <r>
    <s v="31c9e6be-66f3-11ea-9f95-7077813058ce"/>
    <x v="160"/>
    <n v="941"/>
    <n v="38952"/>
    <s v="PAID"/>
    <s v="COD"/>
    <d v="2010-08-28T00:00:00"/>
  </r>
  <r>
    <s v="31caa9ee-66f3-11ea-bce1-7077813058ce"/>
    <x v="161"/>
    <n v="731"/>
    <n v="50635"/>
    <s v="NOT PAID"/>
    <s v="COD"/>
    <s v="Unknown"/>
  </r>
  <r>
    <s v="31cb461a-66f3-11ea-a37c-7077813058ce"/>
    <x v="162"/>
    <n v="500"/>
    <n v="32800"/>
    <s v="NOT PAID"/>
    <s v="COD"/>
    <s v="Unknown"/>
  </r>
  <r>
    <s v="31cc0964-66f3-11ea-b6b3-7077813058ce"/>
    <x v="163"/>
    <n v="142"/>
    <n v="67478"/>
    <s v="NOT PAID"/>
    <s v="CARD PAYMENT"/>
    <s v="Unknown"/>
  </r>
  <r>
    <s v="31cccd64-66f3-11ea-a4c2-7077813058ce"/>
    <x v="164"/>
    <n v="787"/>
    <n v="24449"/>
    <s v="PAID"/>
    <s v="COD"/>
    <d v="2011-06-25T00:00:00"/>
  </r>
  <r>
    <s v="31cd8fca-66f3-11ea-97a4-7077813058ce"/>
    <x v="165"/>
    <n v="749"/>
    <n v="3119"/>
    <s v="PAID"/>
    <s v="CARD PAYMENT"/>
    <d v="2014-07-02T00:00:00"/>
  </r>
  <r>
    <s v="31ce7a18-66f3-11ea-94eb-7077813058ce"/>
    <x v="166"/>
    <n v="304"/>
    <n v="13693"/>
    <s v="PAID"/>
    <s v="COD"/>
    <d v="2004-09-25T00:00:00"/>
  </r>
  <r>
    <s v="31cf3d24-66f3-11ea-8054-7077813058ce"/>
    <x v="167"/>
    <n v="30"/>
    <n v="80796"/>
    <s v="PAID"/>
    <s v="COD"/>
    <d v="2010-03-09T00:00:00"/>
  </r>
  <r>
    <s v="31d0006c-66f3-11ea-9c10-7077813058ce"/>
    <x v="168"/>
    <n v="477"/>
    <n v="19804"/>
    <s v="NOT PAID"/>
    <s v="COD"/>
    <s v="Unknown"/>
  </r>
  <r>
    <s v="31d16094-66f3-11ea-b511-7077813058ce"/>
    <x v="169"/>
    <n v="52"/>
    <n v="75766"/>
    <s v="NOT PAID"/>
    <s v="CARD PAYMENT"/>
    <s v="Unknown"/>
  </r>
  <r>
    <s v="31d222e8-66f3-11ea-9b54-7077813058ce"/>
    <x v="170"/>
    <n v="73"/>
    <n v="74338"/>
    <s v="NOT PAID"/>
    <s v="COD"/>
    <s v="Unknown"/>
  </r>
  <r>
    <s v="31d2e636-66f3-11ea-8df2-7077813058ce"/>
    <x v="171"/>
    <n v="691"/>
    <n v="73423"/>
    <s v="PAID"/>
    <s v="CARD PAYMENT"/>
    <d v="2012-08-20T00:00:00"/>
  </r>
  <r>
    <s v="31d3f842-66f3-11ea-a75e-7077813058ce"/>
    <x v="172"/>
    <n v="786"/>
    <n v="91842"/>
    <s v="PAID"/>
    <s v="COD"/>
    <d v="1976-08-31T00:00:00"/>
  </r>
  <r>
    <s v="31d4bb6c-66f3-11ea-9ff7-7077813058ce"/>
    <x v="173"/>
    <n v="68"/>
    <n v="81148"/>
    <s v="NOT PAID"/>
    <s v="COD"/>
    <s v="Unknown"/>
  </r>
  <r>
    <s v="31d5a4e4-66f3-11ea-861b-7077813058ce"/>
    <x v="174"/>
    <n v="630"/>
    <n v="96963"/>
    <s v="PAID"/>
    <s v="COD"/>
    <d v="2009-09-29T00:00:00"/>
  </r>
  <r>
    <s v="31d68f18-66f3-11ea-b8c4-7077813058ce"/>
    <x v="175"/>
    <n v="357"/>
    <n v="88092"/>
    <s v="NOT PAID"/>
    <s v="COD"/>
    <s v="Unknown"/>
  </r>
  <r>
    <s v="31d77952-66f3-11ea-b47a-7077813058ce"/>
    <x v="176"/>
    <n v="455"/>
    <n v="66397"/>
    <s v="NOT PAID"/>
    <s v="CARD PAYMENT"/>
    <s v="Unknown"/>
  </r>
  <r>
    <s v="31d8638c-66f3-11ea-8b90-7077813058ce"/>
    <x v="177"/>
    <n v="947"/>
    <n v="1714"/>
    <s v="PAID"/>
    <s v="CARD PAYMENT"/>
    <d v="1987-04-30T00:00:00"/>
  </r>
  <r>
    <s v="31d927a2-66f3-11ea-bb48-7077813058ce"/>
    <x v="178"/>
    <n v="589"/>
    <n v="5059"/>
    <s v="NOT PAID"/>
    <s v="CARD PAYMENT"/>
    <s v="Unknown"/>
  </r>
  <r>
    <s v="31d9eaca-66f3-11ea-b8c8-7077813058ce"/>
    <x v="179"/>
    <n v="863"/>
    <n v="66582"/>
    <s v="NOT PAID"/>
    <s v="CARD PAYMENT"/>
    <s v="Unknown"/>
  </r>
  <r>
    <s v="31da86f6-66f3-11ea-8b12-7077813058ce"/>
    <x v="180"/>
    <n v="668"/>
    <n v="42143"/>
    <s v="PAID"/>
    <s v="CARD PAYMENT"/>
    <d v="1972-06-16T00:00:00"/>
  </r>
  <r>
    <s v="31db9768-66f3-11ea-883c-7077813058ce"/>
    <x v="181"/>
    <n v="206"/>
    <n v="27741"/>
    <s v="NOT PAID"/>
    <s v="COD"/>
    <s v="Unknown"/>
  </r>
  <r>
    <s v="31dcf6d4-66f3-11ea-a647-7077813058ce"/>
    <x v="182"/>
    <n v="835"/>
    <n v="696"/>
    <s v="NOT PAID"/>
    <s v="CARD PAYMENT"/>
    <s v="Unknown"/>
  </r>
  <r>
    <s v="31de0880-66f3-11ea-ab1e-7077813058ce"/>
    <x v="183"/>
    <n v="315"/>
    <n v="37660"/>
    <s v="NOT PAID"/>
    <s v="CARD PAYMENT"/>
    <s v="Unknown"/>
  </r>
  <r>
    <s v="31df1974-66f3-11ea-948f-7077813058ce"/>
    <x v="184"/>
    <n v="553"/>
    <n v="16299"/>
    <s v="NOT PAID"/>
    <s v="CARD PAYMENT"/>
    <s v="Unknown"/>
  </r>
  <r>
    <s v="31e02ac0-66f3-11ea-85d7-7077813058ce"/>
    <x v="185"/>
    <n v="861"/>
    <n v="16690"/>
    <s v="PAID"/>
    <s v="CARD PAYMENT"/>
    <d v="1996-09-13T00:00:00"/>
  </r>
  <r>
    <s v="31e163c2-66f3-11ea-a771-7077813058ce"/>
    <x v="186"/>
    <n v="279"/>
    <n v="21003"/>
    <s v="NOT PAID"/>
    <s v="CARD PAYMENT"/>
    <s v="Unknown"/>
  </r>
  <r>
    <s v="31e27454-66f3-11ea-985a-7077813058ce"/>
    <x v="187"/>
    <n v="75"/>
    <n v="93642"/>
    <s v="PAID"/>
    <s v="COD"/>
    <d v="2002-09-08T00:00:00"/>
  </r>
  <r>
    <s v="31e3aca4-66f3-11ea-b4f1-7077813058ce"/>
    <x v="188"/>
    <n v="895"/>
    <n v="34832"/>
    <s v="NOT PAID"/>
    <s v="COD"/>
    <s v="Unknown"/>
  </r>
  <r>
    <s v="31e496d4-66f3-11ea-ae24-7077813058ce"/>
    <x v="189"/>
    <n v="866"/>
    <n v="59176"/>
    <s v="PAID"/>
    <s v="COD"/>
    <d v="1995-01-01T00:00:00"/>
  </r>
  <r>
    <s v="31e5a810-66f3-11ea-b394-7077813058ce"/>
    <x v="190"/>
    <n v="792"/>
    <n v="3846"/>
    <s v="NOT PAID"/>
    <s v="COD"/>
    <s v="Unknown"/>
  </r>
  <r>
    <s v="31e70780-66f3-11ea-a98c-7077813058ce"/>
    <x v="191"/>
    <n v="191"/>
    <n v="17651"/>
    <s v="PAID"/>
    <s v="CARD PAYMENT"/>
    <d v="1989-10-17T00:00:00"/>
  </r>
  <r>
    <s v="31e7ca9a-66f3-11ea-a42b-7077813058ce"/>
    <x v="192"/>
    <n v="59"/>
    <n v="2282"/>
    <s v="NOT PAID"/>
    <s v="CARD PAYMENT"/>
    <s v="Unknown"/>
  </r>
  <r>
    <s v="31e92a06-66f3-11ea-a2c3-7077813058ce"/>
    <x v="193"/>
    <n v="748"/>
    <n v="49908"/>
    <s v="NOT PAID"/>
    <s v="CARD PAYMENT"/>
    <s v="Unknown"/>
  </r>
  <r>
    <s v="31ea3b58-66f3-11ea-bc9e-7077813058ce"/>
    <x v="194"/>
    <n v="693"/>
    <n v="68886"/>
    <s v="NOT PAID"/>
    <s v="COD"/>
    <s v="Unknown"/>
  </r>
  <r>
    <s v="31eb4c8c-66f3-11ea-b7ad-7077813058ce"/>
    <x v="195"/>
    <n v="955"/>
    <n v="41456"/>
    <s v="PAID"/>
    <s v="CARD PAYMENT"/>
    <d v="1992-12-27T00:00:00"/>
  </r>
  <r>
    <s v="31ebe8b4-66f3-11ea-b8ca-7077813058ce"/>
    <x v="196"/>
    <n v="538"/>
    <n v="39488"/>
    <s v="NOT PAID"/>
    <s v="COD"/>
    <s v="Unknown"/>
  </r>
  <r>
    <s v="31ecabe2-66f3-11ea-9fa2-7077813058ce"/>
    <x v="197"/>
    <n v="169"/>
    <n v="75362"/>
    <s v="PAID"/>
    <s v="COD"/>
    <d v="2017-08-24T00:00:00"/>
  </r>
  <r>
    <s v="31ed6f18-66f3-11ea-af57-7077813058ce"/>
    <x v="198"/>
    <n v="924"/>
    <n v="73137"/>
    <s v="PAID"/>
    <s v="CARD PAYMENT"/>
    <d v="2015-03-20T00:00:00"/>
  </r>
  <r>
    <s v="31ee3246-66f3-11ea-ae6c-7077813058ce"/>
    <x v="199"/>
    <n v="579"/>
    <n v="77570"/>
    <s v="NOT PAID"/>
    <s v="CARD PAYMENT"/>
    <s v="Unknow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s v="313cd69e-66f3-11ea-9879-7077813058ce"/>
    <x v="0"/>
    <n v="690"/>
    <n v="49302"/>
    <s v="PAID"/>
    <s v="CARD PAYMENT"/>
    <d v="2014-12-18T00:00:00"/>
  </r>
  <r>
    <s v="313dc140-66f3-11ea-a952-7077813058ce"/>
    <x v="1"/>
    <n v="933"/>
    <n v="78698"/>
    <s v="PAID"/>
    <s v="CARD PAYMENT"/>
    <d v="1997-07-10T00:00:00"/>
  </r>
  <r>
    <s v="313eab1e-66f3-11ea-81af-7077813058ce"/>
    <x v="2"/>
    <n v="261"/>
    <n v="69417"/>
    <s v="NOT PAID"/>
    <s v="CARD PAYMENT"/>
    <s v="Unknown"/>
  </r>
  <r>
    <s v="313f474a-66f3-11ea-a78b-7077813058ce"/>
    <x v="3"/>
    <n v="445"/>
    <n v="39655"/>
    <s v="NOT PAID"/>
    <s v="COD"/>
    <s v="Unknown"/>
  </r>
  <r>
    <s v="3140589a-66f3-11ea-a057-7077813058ce"/>
    <x v="4"/>
    <n v="722"/>
    <n v="87400"/>
    <s v="NOT PAID"/>
    <s v="COD"/>
    <s v="Unknown"/>
  </r>
  <r>
    <s v="31411bc8-66f3-11ea-a4b7-7077813058ce"/>
    <x v="5"/>
    <n v="129"/>
    <n v="56881"/>
    <s v="PAID"/>
    <s v="CARD PAYMENT"/>
    <d v="1971-11-01T00:00:00"/>
  </r>
  <r>
    <s v="3141defa-66f3-11ea-b10e-7077813058ce"/>
    <x v="6"/>
    <n v="489"/>
    <n v="99239"/>
    <s v="NOT PAID"/>
    <s v="COD"/>
    <s v="Unknown"/>
  </r>
  <r>
    <s v="3142c940-66f3-11ea-9f69-7077813058ce"/>
    <x v="7"/>
    <n v="165"/>
    <n v="23921"/>
    <s v="NOT PAID"/>
    <s v="COD"/>
    <s v="Unknown"/>
  </r>
  <r>
    <s v="31444fa8-66f3-11ea-912a-7077813058ce"/>
    <x v="8"/>
    <n v="164"/>
    <n v="67599"/>
    <s v="NOT PAID"/>
    <s v="CARD PAYMENT"/>
    <s v="Unknown"/>
  </r>
  <r>
    <s v="314539e6-66f3-11ea-bfa4-7077813058ce"/>
    <x v="9"/>
    <n v="364"/>
    <n v="3725"/>
    <s v="NOT PAID"/>
    <s v="COD"/>
    <s v="Unknown"/>
  </r>
  <r>
    <s v="3145fd0a-66f3-11ea-958b-7077813058ce"/>
    <x v="10"/>
    <n v="469"/>
    <n v="95516"/>
    <s v="PAID"/>
    <s v="COD"/>
    <d v="1991-05-15T00:00:00"/>
  </r>
  <r>
    <s v="31469934-66f3-11ea-8572-7077813058ce"/>
    <x v="11"/>
    <n v="158"/>
    <n v="62528"/>
    <s v="PAID"/>
    <s v="COD"/>
    <d v="1976-06-30T00:00:00"/>
  </r>
  <r>
    <s v="3147355e-66f3-11ea-aae4-7077813058ce"/>
    <x v="12"/>
    <n v="337"/>
    <n v="21021"/>
    <s v="NOT PAID"/>
    <s v="CARD PAYMENT"/>
    <s v="Unknown"/>
  </r>
  <r>
    <s v="3147f89c-66f3-11ea-8dfd-7077813058ce"/>
    <x v="13"/>
    <n v="634"/>
    <n v="99492"/>
    <s v="NOT PAID"/>
    <s v="CARD PAYMENT"/>
    <s v="Unknown"/>
  </r>
  <r>
    <s v="3148bbc8-66f3-11ea-8acf-7077813058ce"/>
    <x v="14"/>
    <n v="577"/>
    <n v="60282"/>
    <s v="PAID"/>
    <s v="CARD PAYMENT"/>
    <d v="1987-08-09T00:00:00"/>
  </r>
  <r>
    <s v="31497efa-66f3-11ea-9497-7077813058ce"/>
    <x v="15"/>
    <n v="907"/>
    <n v="20357"/>
    <s v="NOT PAID"/>
    <s v="CARD PAYMENT"/>
    <s v="Unknown"/>
  </r>
  <r>
    <s v="314a1b22-66f3-11ea-9e82-7077813058ce"/>
    <x v="16"/>
    <n v="870"/>
    <n v="24053"/>
    <s v="NOT PAID"/>
    <s v="CARD PAYMENT"/>
    <s v="Unknown"/>
  </r>
  <r>
    <s v="314ade58-66f3-11ea-8979-7077813058ce"/>
    <x v="17"/>
    <n v="982"/>
    <n v="50958"/>
    <s v="NOT PAID"/>
    <s v="CARD PAYMENT"/>
    <s v="Unknown"/>
  </r>
  <r>
    <s v="314b7a8a-66f3-11ea-97d4-7077813058ce"/>
    <x v="18"/>
    <n v="351"/>
    <n v="68227"/>
    <s v="PAID"/>
    <s v="CARD PAYMENT"/>
    <d v="1977-07-06T00:00:00"/>
  </r>
  <r>
    <s v="314c8bcc-66f3-11ea-b526-7077813058ce"/>
    <x v="19"/>
    <n v="328"/>
    <n v="77861"/>
    <s v="PAID"/>
    <s v="CARD PAYMENT"/>
    <d v="1997-09-08T00:00:00"/>
  </r>
  <r>
    <s v="314d761e-66f3-11ea-b155-7077813058ce"/>
    <x v="20"/>
    <n v="242"/>
    <n v="48315"/>
    <s v="NOT PAID"/>
    <s v="CARD PAYMENT"/>
    <s v="Unknown"/>
  </r>
  <r>
    <s v="314eae64-66f3-11ea-b08f-7077813058ce"/>
    <x v="21"/>
    <n v="421"/>
    <n v="83002"/>
    <s v="PAID"/>
    <s v="CARD PAYMENT"/>
    <d v="1999-03-05T00:00:00"/>
  </r>
  <r>
    <s v="314f4a7a-66f3-11ea-8b83-7077813058ce"/>
    <x v="22"/>
    <n v="6"/>
    <n v="47650"/>
    <s v="PAID"/>
    <s v="COD"/>
    <d v="1977-11-08T00:00:00"/>
  </r>
  <r>
    <s v="315034c6-66f3-11ea-a2bf-7077813058ce"/>
    <x v="23"/>
    <n v="384"/>
    <n v="19386"/>
    <s v="NOT PAID"/>
    <s v="COD"/>
    <s v="Unknown"/>
  </r>
  <r>
    <s v="31511efa-66f3-11ea-bc4c-7077813058ce"/>
    <x v="24"/>
    <n v="286"/>
    <n v="39432"/>
    <s v="PAID"/>
    <s v="COD"/>
    <d v="2005-09-15T00:00:00"/>
  </r>
  <r>
    <s v="3151e23a-66f3-11ea-9b38-7077813058ce"/>
    <x v="25"/>
    <n v="892"/>
    <n v="1421"/>
    <s v="PAID"/>
    <s v="COD"/>
    <d v="2019-12-12T00:00:00"/>
  </r>
  <r>
    <s v="3152a56c-66f3-11ea-9340-7077813058ce"/>
    <x v="26"/>
    <n v="558"/>
    <n v="16113"/>
    <s v="PAID"/>
    <s v="COD"/>
    <d v="2013-11-15T00:00:00"/>
  </r>
  <r>
    <s v="31534188-66f3-11ea-8acd-7077813058ce"/>
    <x v="27"/>
    <n v="481"/>
    <n v="52318"/>
    <s v="NOT PAID"/>
    <s v="CARD PAYMENT"/>
    <s v="Unknown"/>
  </r>
  <r>
    <s v="3153ddb4-66f3-11ea-a4d6-7077813058ce"/>
    <x v="28"/>
    <n v="155"/>
    <n v="7389"/>
    <s v="NOT PAID"/>
    <s v="CARD PAYMENT"/>
    <s v="Unknown"/>
  </r>
  <r>
    <s v="3154c800-66f3-11ea-8721-7077813058ce"/>
    <x v="29"/>
    <n v="771"/>
    <n v="86040"/>
    <s v="PAID"/>
    <s v="COD"/>
    <d v="2013-11-15T00:00:00"/>
  </r>
  <r>
    <s v="3155d94c-66f3-11ea-b116-7077813058ce"/>
    <x v="30"/>
    <n v="945"/>
    <n v="56148"/>
    <s v="PAID"/>
    <s v="COD"/>
    <d v="2001-08-10T00:00:00"/>
  </r>
  <r>
    <s v="31575fac-66f3-11ea-8d99-7077813058ce"/>
    <x v="31"/>
    <n v="719"/>
    <n v="894"/>
    <s v="PAID"/>
    <s v="CARD PAYMENT"/>
    <d v="2006-07-17T00:00:00"/>
  </r>
  <r>
    <s v="315897f8-66f3-11ea-ad46-7077813058ce"/>
    <x v="32"/>
    <n v="493"/>
    <n v="35634"/>
    <s v="NOT PAID"/>
    <s v="COD"/>
    <s v="Unknown"/>
  </r>
  <r>
    <s v="3159d04c-66f3-11ea-95df-7077813058ce"/>
    <x v="33"/>
    <n v="998"/>
    <n v="28701"/>
    <s v="PAID"/>
    <s v="CARD PAYMENT"/>
    <d v="2013-11-15T00:00:00"/>
  </r>
  <r>
    <s v="315aba8a-66f3-11ea-9db6-7077813058ce"/>
    <x v="34"/>
    <n v="968"/>
    <n v="90380"/>
    <s v="PAID"/>
    <s v="CARD PAYMENT"/>
    <d v="1993-08-02T00:00:00"/>
  </r>
  <r>
    <s v="315b7db4-66f3-11ea-ae41-7077813058ce"/>
    <x v="35"/>
    <n v="738"/>
    <n v="21813"/>
    <s v="NOT PAID"/>
    <s v="COD"/>
    <s v="Unknown"/>
  </r>
  <r>
    <s v="315c67f4-66f3-11ea-bcd7-7077813058ce"/>
    <x v="36"/>
    <n v="912"/>
    <n v="36312"/>
    <s v="NOT PAID"/>
    <s v="CARD PAYMENT"/>
    <s v="Unknown"/>
  </r>
  <r>
    <s v="315d041c-66f3-11ea-8af9-7077813058ce"/>
    <x v="37"/>
    <n v="782"/>
    <n v="24856"/>
    <s v="PAID"/>
    <s v="CARD PAYMENT"/>
    <d v="2002-10-20T00:00:00"/>
  </r>
  <r>
    <s v="315da042-66f3-11ea-ac04-7077813058ce"/>
    <x v="38"/>
    <n v="140"/>
    <n v="39234"/>
    <s v="PAID"/>
    <s v="CARD PAYMENT"/>
    <d v="2006-07-17T00:00:00"/>
  </r>
  <r>
    <s v="315e3c68-66f3-11ea-8d08-7077813058ce"/>
    <x v="39"/>
    <n v="702"/>
    <n v="74222"/>
    <s v="PAID"/>
    <s v="COD"/>
    <d v="2004-11-20T00:00:00"/>
  </r>
  <r>
    <s v="315f26ac-66f3-11ea-a883-7077813058ce"/>
    <x v="40"/>
    <n v="284"/>
    <n v="47260"/>
    <s v="PAID"/>
    <s v="CARD PAYMENT"/>
    <d v="1982-03-08T00:00:00"/>
  </r>
  <r>
    <s v="315fe9e2-66f3-11ea-b80f-7077813058ce"/>
    <x v="41"/>
    <n v="199"/>
    <n v="45432"/>
    <s v="NOT PAID"/>
    <s v="COD"/>
    <s v="Unknown"/>
  </r>
  <r>
    <s v="3160ad0c-66f3-11ea-961a-7077813058ce"/>
    <x v="42"/>
    <n v="228"/>
    <n v="30192"/>
    <s v="PAID"/>
    <s v="COD"/>
    <d v="1994-04-09T00:00:00"/>
  </r>
  <r>
    <s v="31619754-66f3-11ea-911d-7077813058ce"/>
    <x v="43"/>
    <n v="908"/>
    <n v="53868"/>
    <s v="NOT PAID"/>
    <s v="CARD PAYMENT"/>
    <s v="Unknown"/>
  </r>
  <r>
    <s v="3162337a-66f3-11ea-bf3c-7077813058ce"/>
    <x v="44"/>
    <n v="594"/>
    <n v="9691"/>
    <s v="NOT PAID"/>
    <s v="CARD PAYMENT"/>
    <s v="Unknown"/>
  </r>
  <r>
    <s v="3162cf9c-66f3-11ea-917a-7077813058ce"/>
    <x v="45"/>
    <n v="542"/>
    <n v="39001"/>
    <s v="NOT PAID"/>
    <s v="COD"/>
    <s v="Unknown"/>
  </r>
  <r>
    <s v="31636bd2-66f3-11ea-aa21-7077813058ce"/>
    <x v="46"/>
    <n v="586"/>
    <n v="70814"/>
    <s v="NOT PAID"/>
    <s v="CARD PAYMENT"/>
    <s v="Unknown"/>
  </r>
  <r>
    <s v="31642f12-66f3-11ea-b553-7077813058ce"/>
    <x v="47"/>
    <n v="636"/>
    <n v="13740"/>
    <s v="PAID"/>
    <s v="COD"/>
    <d v="2008-08-09T00:00:00"/>
  </r>
  <r>
    <s v="3164f24c-66f3-11ea-bf87-7077813058ce"/>
    <x v="48"/>
    <n v="581"/>
    <n v="33435"/>
    <s v="NOT PAID"/>
    <s v="CARD PAYMENT"/>
    <s v="Unknown"/>
  </r>
  <r>
    <s v="3165b562-66f3-11ea-83de-7077813058ce"/>
    <x v="49"/>
    <n v="336"/>
    <n v="73589"/>
    <s v="NOT PAID"/>
    <s v="CARD PAYMENT"/>
    <s v="Unknown"/>
  </r>
  <r>
    <s v="316678a4-66f3-11ea-b7d3-7077813058ce"/>
    <x v="50"/>
    <n v="504"/>
    <n v="18598"/>
    <s v="PAID"/>
    <s v="COD"/>
    <d v="1982-10-15T00:00:00"/>
  </r>
  <r>
    <s v="31673bc8-66f3-11ea-803a-7077813058ce"/>
    <x v="51"/>
    <n v="346"/>
    <n v="23003"/>
    <s v="PAID"/>
    <s v="CARD PAYMENT"/>
    <d v="2007-07-12T00:00:00"/>
  </r>
  <r>
    <s v="3167d7ee-66f3-11ea-a273-7077813058ce"/>
    <x v="52"/>
    <n v="135"/>
    <n v="80901"/>
    <s v="NOT PAID"/>
    <s v="CARD PAYMENT"/>
    <s v="Unknown"/>
  </r>
  <r>
    <s v="3168c236-66f3-11ea-ad73-7077813058ce"/>
    <x v="53"/>
    <n v="822"/>
    <n v="69113"/>
    <s v="PAID"/>
    <s v="COD"/>
    <d v="1991-07-15T00:00:00"/>
  </r>
  <r>
    <s v="3169fa82-66f3-11ea-a4aa-7077813058ce"/>
    <x v="54"/>
    <n v="95"/>
    <n v="26060"/>
    <s v="NOT PAID"/>
    <s v="COD"/>
    <s v="Unknown"/>
  </r>
  <r>
    <s v="316abe90-66f3-11ea-b19a-7077813058ce"/>
    <x v="55"/>
    <n v="597"/>
    <n v="25677"/>
    <s v="NOT PAID"/>
    <s v="CARD PAYMENT"/>
    <s v="Unknown"/>
  </r>
  <r>
    <s v="316ba7f6-66f3-11ea-913f-7077813058ce"/>
    <x v="56"/>
    <n v="340"/>
    <n v="62912"/>
    <s v="NOT PAID"/>
    <s v="COD"/>
    <s v="Unknown"/>
  </r>
  <r>
    <s v="316c441e-66f3-11ea-89de-7077813058ce"/>
    <x v="57"/>
    <n v="905"/>
    <n v="77649"/>
    <s v="PAID"/>
    <s v="CARD PAYMENT"/>
    <d v="1983-09-30T00:00:00"/>
  </r>
  <r>
    <s v="316ce042-66f3-11ea-b223-7077813058ce"/>
    <x v="58"/>
    <n v="250"/>
    <n v="73561"/>
    <s v="PAID"/>
    <s v="COD"/>
    <d v="2006-10-22T00:00:00"/>
  </r>
  <r>
    <s v="316d7c6e-66f3-11ea-aad7-7077813058ce"/>
    <x v="59"/>
    <n v="400"/>
    <n v="50357"/>
    <s v="NOT PAID"/>
    <s v="COD"/>
    <s v="Unknown"/>
  </r>
  <r>
    <s v="316e8db8-66f3-11ea-88c1-7077813058ce"/>
    <x v="60"/>
    <n v="877"/>
    <n v="61325"/>
    <s v="PAID"/>
    <s v="CARD PAYMENT"/>
    <d v="2000-03-22T00:00:00"/>
  </r>
  <r>
    <s v="316f77f6-66f3-11ea-8aa2-7077813058ce"/>
    <x v="61"/>
    <n v="97"/>
    <n v="76658"/>
    <s v="NOT PAID"/>
    <s v="COD"/>
    <s v="Unknown"/>
  </r>
  <r>
    <s v="3170141c-66f3-11ea-97a3-7077813058ce"/>
    <x v="62"/>
    <n v="12"/>
    <n v="35525"/>
    <s v="NOT PAID"/>
    <s v="COD"/>
    <s v="Unknown"/>
  </r>
  <r>
    <s v="3170d834-66f3-11ea-b48e-7077813058ce"/>
    <x v="63"/>
    <n v="353"/>
    <n v="12462"/>
    <s v="PAID"/>
    <s v="COD"/>
    <d v="2012-10-04T00:00:00"/>
  </r>
  <r>
    <s v="31717452-66f3-11ea-9fcf-7077813058ce"/>
    <x v="64"/>
    <n v="856"/>
    <n v="27105"/>
    <s v="PAID"/>
    <s v="COD"/>
    <d v="1977-11-08T00:00:00"/>
  </r>
  <r>
    <s v="3172107a-66f3-11ea-ad07-7077813058ce"/>
    <x v="65"/>
    <n v="1"/>
    <n v="99604"/>
    <s v="PAID"/>
    <s v="COD"/>
    <d v="2010-11-30T00:00:00"/>
  </r>
  <r>
    <s v="3172d2fa-66f3-11ea-bad5-7077813058ce"/>
    <x v="66"/>
    <n v="390"/>
    <n v="90449"/>
    <s v="PAID"/>
    <s v="CARD PAYMENT"/>
    <d v="2009-03-09T00:00:00"/>
  </r>
  <r>
    <s v="3173e41e-66f3-11ea-b5f4-7077813058ce"/>
    <x v="67"/>
    <n v="446"/>
    <n v="9520"/>
    <s v="NOT PAID"/>
    <s v="COD"/>
    <s v="Unknown"/>
  </r>
  <r>
    <s v="3174f566-66f3-11ea-98c3-7077813058ce"/>
    <x v="68"/>
    <n v="32"/>
    <n v="42210"/>
    <s v="NOT PAID"/>
    <s v="CARD PAYMENT"/>
    <s v="Unknown"/>
  </r>
  <r>
    <s v="3175dfa2-66f3-11ea-b9d8-7077813058ce"/>
    <x v="69"/>
    <n v="420"/>
    <n v="21639"/>
    <s v="NOT PAID"/>
    <s v="COD"/>
    <s v="Unknown"/>
  </r>
  <r>
    <s v="31767bca-66f3-11ea-848b-7077813058ce"/>
    <x v="70"/>
    <n v="708"/>
    <n v="58736"/>
    <s v="PAID"/>
    <s v="COD"/>
    <d v="2019-07-31T00:00:00"/>
  </r>
  <r>
    <s v="317717f0-66f3-11ea-b57c-7077813058ce"/>
    <x v="71"/>
    <n v="227"/>
    <n v="3951"/>
    <s v="PAID"/>
    <s v="CARD PAYMENT"/>
    <d v="2002-01-05T00:00:00"/>
  </r>
  <r>
    <s v="3177db2e-66f3-11ea-99fe-7077813058ce"/>
    <x v="72"/>
    <n v="595"/>
    <n v="69479"/>
    <s v="NOT PAID"/>
    <s v="CARD PAYMENT"/>
    <s v="Unknown"/>
  </r>
  <r>
    <s v="3178c56c-66f3-11ea-9547-7077813058ce"/>
    <x v="73"/>
    <n v="211"/>
    <n v="10366"/>
    <s v="PAID"/>
    <s v="COD"/>
    <d v="2006-12-23T00:00:00"/>
  </r>
  <r>
    <s v="31796190-66f3-11ea-b0b6-7077813058ce"/>
    <x v="74"/>
    <n v="650"/>
    <n v="10001"/>
    <s v="NOT PAID"/>
    <s v="CARD PAYMENT"/>
    <s v="Unknown"/>
  </r>
  <r>
    <s v="3179fdb8-66f3-11ea-b117-7077813058ce"/>
    <x v="75"/>
    <n v="45"/>
    <n v="15307"/>
    <s v="PAID"/>
    <s v="CARD PAYMENT"/>
    <d v="1996-05-01T00:00:00"/>
  </r>
  <r>
    <s v="317ac112-66f3-11ea-96bf-7077813058ce"/>
    <x v="76"/>
    <n v="201"/>
    <n v="68923"/>
    <s v="NOT PAID"/>
    <s v="CARD PAYMENT"/>
    <s v="Unknown"/>
  </r>
  <r>
    <s v="317b8422-66f3-11ea-8b90-7077813058ce"/>
    <x v="77"/>
    <n v="564"/>
    <n v="59651"/>
    <s v="PAID"/>
    <s v="COD"/>
    <d v="2004-09-25T00:00:00"/>
  </r>
  <r>
    <s v="317c204a-66f3-11ea-b627-7077813058ce"/>
    <x v="78"/>
    <n v="138"/>
    <n v="78953"/>
    <s v="NOT PAID"/>
    <s v="CARD PAYMENT"/>
    <s v="Unknown"/>
  </r>
  <r>
    <s v="317ce378-66f3-11ea-b64a-7077813058ce"/>
    <x v="79"/>
    <n v="57"/>
    <n v="89420"/>
    <s v="PAID"/>
    <s v="COD"/>
    <d v="2004-03-02T00:00:00"/>
  </r>
  <r>
    <s v="317dcdc0-66f3-11ea-a3ce-7077813058ce"/>
    <x v="80"/>
    <n v="128"/>
    <n v="50374"/>
    <s v="NOT PAID"/>
    <s v="CARD PAYMENT"/>
    <s v="Unknown"/>
  </r>
  <r>
    <s v="317e69e2-66f3-11ea-8d1d-7077813058ce"/>
    <x v="81"/>
    <n v="33"/>
    <n v="83102"/>
    <s v="NOT PAID"/>
    <s v="COD"/>
    <s v="Unknown"/>
  </r>
  <r>
    <s v="317f5426-66f3-11ea-9e99-7077813058ce"/>
    <x v="82"/>
    <n v="936"/>
    <n v="62151"/>
    <s v="NOT PAID"/>
    <s v="COD"/>
    <s v="Unknown"/>
  </r>
  <r>
    <s v="31803e5c-66f3-11ea-9cfa-7077813058ce"/>
    <x v="83"/>
    <n v="762"/>
    <n v="84665"/>
    <s v="NOT PAID"/>
    <s v="COD"/>
    <s v="Unknown"/>
  </r>
  <r>
    <s v="3180da86-66f3-11ea-a8db-7077813058ce"/>
    <x v="84"/>
    <n v="838"/>
    <n v="1760"/>
    <s v="PAID"/>
    <s v="COD"/>
    <d v="1995-08-23T00:00:00"/>
  </r>
  <r>
    <s v="318176ac-66f3-11ea-8841-7077813058ce"/>
    <x v="85"/>
    <n v="215"/>
    <n v="30239"/>
    <s v="PAID"/>
    <s v="COD"/>
    <d v="1985-01-31T00:00:00"/>
  </r>
  <r>
    <s v="318260fe-66f3-11ea-a0f0-7077813058ce"/>
    <x v="86"/>
    <n v="818"/>
    <n v="20194"/>
    <s v="PAID"/>
    <s v="COD"/>
    <d v="2006-10-20T00:00:00"/>
  </r>
  <r>
    <s v="31832428-66f3-11ea-9902-7077813058ce"/>
    <x v="87"/>
    <n v="780"/>
    <n v="58470"/>
    <s v="PAID"/>
    <s v="COD"/>
    <d v="1989-10-17T00:00:00"/>
  </r>
  <r>
    <s v="31851fae-66f3-11ea-9f4d-7077813058ce"/>
    <x v="88"/>
    <n v="40"/>
    <n v="91926"/>
    <s v="NOT PAID"/>
    <s v="COD"/>
    <s v="Unknown"/>
  </r>
  <r>
    <s v="31863106-66f3-11ea-8b2f-7077813058ce"/>
    <x v="89"/>
    <n v="366"/>
    <n v="34797"/>
    <s v="PAID"/>
    <s v="COD"/>
    <d v="1980-03-16T00:00:00"/>
  </r>
  <r>
    <s v="31876958-66f3-11ea-afcb-7077813058ce"/>
    <x v="90"/>
    <n v="678"/>
    <n v="19346"/>
    <s v="NOT PAID"/>
    <s v="COD"/>
    <s v="Unknown"/>
  </r>
  <r>
    <s v="31885382-66f3-11ea-b84f-7077813058ce"/>
    <x v="91"/>
    <n v="703"/>
    <n v="35185"/>
    <s v="NOT PAID"/>
    <s v="COD"/>
    <s v="Unknown"/>
  </r>
  <r>
    <s v="318916c0-66f3-11ea-8a7c-7077813058ce"/>
    <x v="92"/>
    <n v="180"/>
    <n v="7068"/>
    <s v="NOT PAID"/>
    <s v="CARD PAYMENT"/>
    <s v="Unknown"/>
  </r>
  <r>
    <s v="318a2800-66f3-11ea-b639-7077813058ce"/>
    <x v="93"/>
    <n v="214"/>
    <n v="96496"/>
    <s v="PAID"/>
    <s v="CARD PAYMENT"/>
    <d v="1987-08-09T00:00:00"/>
  </r>
  <r>
    <s v="318b396c-66f3-11ea-9883-7077813058ce"/>
    <x v="94"/>
    <n v="408"/>
    <n v="2988"/>
    <s v="PAID"/>
    <s v="CARD PAYMENT"/>
    <d v="1990-09-11T00:00:00"/>
  </r>
  <r>
    <s v="318cbfc6-66f3-11ea-b57f-7077813058ce"/>
    <x v="95"/>
    <n v="902"/>
    <n v="83253"/>
    <s v="PAID"/>
    <s v="COD"/>
    <d v="1989-09-17T00:00:00"/>
  </r>
  <r>
    <s v="318d82e8-66f3-11ea-9cca-7077813058ce"/>
    <x v="96"/>
    <n v="763"/>
    <n v="87828"/>
    <s v="PAID"/>
    <s v="COD"/>
    <d v="2014-09-09T00:00:00"/>
  </r>
  <r>
    <s v="318e4628-66f3-11ea-a70e-7077813058ce"/>
    <x v="97"/>
    <n v="168"/>
    <n v="17035"/>
    <s v="PAID"/>
    <s v="COD"/>
    <d v="1997-06-12T00:00:00"/>
  </r>
  <r>
    <s v="318f305e-66f3-11ea-b203-7077813058ce"/>
    <x v="98"/>
    <n v="723"/>
    <n v="426"/>
    <s v="NOT PAID"/>
    <s v="COD"/>
    <s v="Unknown"/>
  </r>
  <r>
    <s v="31901a98-66f3-11ea-830a-7077813058ce"/>
    <x v="99"/>
    <n v="438"/>
    <n v="20238"/>
    <s v="PAID"/>
    <s v="COD"/>
    <d v="1977-03-30T00:00:00"/>
  </r>
  <r>
    <s v="3190ddc6-66f3-11ea-8fea-7077813058ce"/>
    <x v="100"/>
    <n v="162"/>
    <n v="68331"/>
    <s v="PAID"/>
    <s v="CARD PAYMENT"/>
    <d v="1982-10-29T00:00:00"/>
  </r>
  <r>
    <s v="3191ef06-66f3-11ea-bb69-7077813058ce"/>
    <x v="101"/>
    <n v="246"/>
    <n v="86132"/>
    <s v="PAID"/>
    <s v="CARD PAYMENT"/>
    <d v="2019-03-01T00:00:00"/>
  </r>
  <r>
    <s v="31930050-66f3-11ea-8535-7077813058ce"/>
    <x v="102"/>
    <n v="105"/>
    <n v="766"/>
    <s v="NOT PAID"/>
    <s v="CARD PAYMENT"/>
    <s v="Unknown"/>
  </r>
  <r>
    <s v="319438b6-66f3-11ea-9722-7077813058ce"/>
    <x v="103"/>
    <n v="308"/>
    <n v="13169"/>
    <s v="NOT PAID"/>
    <s v="COD"/>
    <s v="Unknown"/>
  </r>
  <r>
    <s v="319549e8-66f3-11ea-85a4-7077813058ce"/>
    <x v="104"/>
    <n v="172"/>
    <n v="48657"/>
    <s v="PAID"/>
    <s v="COD"/>
    <d v="2004-10-26T00:00:00"/>
  </r>
  <r>
    <s v="31963430-66f3-11ea-bdc7-7077813058ce"/>
    <x v="105"/>
    <n v="775"/>
    <n v="88037"/>
    <s v="NOT PAID"/>
    <s v="CARD PAYMENT"/>
    <s v="Unknown"/>
  </r>
  <r>
    <s v="31971e6e-66f3-11ea-86f5-7077813058ce"/>
    <x v="106"/>
    <n v="333"/>
    <n v="21972"/>
    <s v="PAID"/>
    <s v="CARD PAYMENT"/>
    <d v="2013-08-11T00:00:00"/>
  </r>
  <r>
    <s v="31987dc0-66f3-11ea-a59b-7077813058ce"/>
    <x v="107"/>
    <n v="548"/>
    <n v="87886"/>
    <s v="NOT PAID"/>
    <s v="COD"/>
    <s v="Unknown"/>
  </r>
  <r>
    <s v="3199b61c-66f3-11ea-ab02-7077813058ce"/>
    <x v="108"/>
    <n v="665"/>
    <n v="3244"/>
    <s v="PAID"/>
    <s v="CARD PAYMENT"/>
    <d v="2010-04-27T00:00:00"/>
  </r>
  <r>
    <s v="319ac762-66f3-11ea-b75f-7077813058ce"/>
    <x v="109"/>
    <n v="305"/>
    <n v="32031"/>
    <s v="PAID"/>
    <s v="COD"/>
    <d v="1992-11-01T00:00:00"/>
  </r>
  <r>
    <s v="319bfff4-66f3-11ea-8fba-7077813058ce"/>
    <x v="110"/>
    <n v="938"/>
    <n v="51284"/>
    <s v="NOT PAID"/>
    <s v="CARD PAYMENT"/>
    <s v="Unknown"/>
  </r>
  <r>
    <s v="319d3826-66f3-11ea-8b8d-7077813058ce"/>
    <x v="111"/>
    <n v="714"/>
    <n v="23055"/>
    <s v="PAID"/>
    <s v="CARD PAYMENT"/>
    <d v="2011-06-08T00:00:00"/>
  </r>
  <r>
    <s v="319e9766-66f3-11ea-9392-7077813058ce"/>
    <x v="112"/>
    <n v="251"/>
    <n v="94926"/>
    <s v="PAID"/>
    <s v="CARD PAYMENT"/>
    <d v="2003-12-02T00:00:00"/>
  </r>
  <r>
    <s v="319fa8a8-66f3-11ea-b17c-7077813058ce"/>
    <x v="113"/>
    <n v="330"/>
    <n v="312"/>
    <s v="NOT PAID"/>
    <s v="COD"/>
    <s v="Unknown"/>
  </r>
  <r>
    <s v="31a0e11a-66f3-11ea-999b-7077813058ce"/>
    <x v="114"/>
    <n v="69"/>
    <n v="45852"/>
    <s v="PAID"/>
    <s v="COD"/>
    <d v="2018-08-30T00:00:00"/>
  </r>
  <r>
    <s v="31a1cb62-66f3-11ea-81bc-7077813058ce"/>
    <x v="115"/>
    <n v="969"/>
    <n v="77063"/>
    <s v="PAID"/>
    <s v="CARD PAYMENT"/>
    <d v="2013-03-09T00:00:00"/>
  </r>
  <r>
    <s v="31a2b586-66f3-11ea-a9ea-7077813058ce"/>
    <x v="116"/>
    <n v="974"/>
    <n v="44299"/>
    <s v="PAID"/>
    <s v="COD"/>
    <d v="2013-06-21T00:00:00"/>
  </r>
  <r>
    <s v="31a3c6d8-66f3-11ea-983d-7077813058ce"/>
    <x v="117"/>
    <n v="526"/>
    <n v="67123"/>
    <s v="PAID"/>
    <s v="COD"/>
    <d v="1991-07-03T00:00:00"/>
  </r>
  <r>
    <s v="31a489fa-66f3-11ea-9155-7077813058ce"/>
    <x v="118"/>
    <n v="510"/>
    <n v="51104"/>
    <s v="NOT PAID"/>
    <s v="COD"/>
    <s v="Unknown"/>
  </r>
  <r>
    <s v="31a5c242-66f3-11ea-960b-7077813058ce"/>
    <x v="119"/>
    <n v="444"/>
    <n v="35369"/>
    <s v="NOT PAID"/>
    <s v="CARD PAYMENT"/>
    <s v="Unknown"/>
  </r>
  <r>
    <s v="31a6ac9c-66f3-11ea-926a-7077813058ce"/>
    <x v="120"/>
    <n v="503"/>
    <n v="559"/>
    <s v="PAID"/>
    <s v="CARD PAYMENT"/>
    <d v="1974-05-25T00:00:00"/>
  </r>
  <r>
    <s v="31a796d0-66f3-11ea-ae4e-7077813058ce"/>
    <x v="121"/>
    <n v="109"/>
    <n v="13394"/>
    <s v="NOT PAID"/>
    <s v="CARD PAYMENT"/>
    <s v="Unknown"/>
  </r>
  <r>
    <s v="31a859f0-66f3-11ea-8394-7077813058ce"/>
    <x v="122"/>
    <n v="823"/>
    <n v="51472"/>
    <s v="PAID"/>
    <s v="CARD PAYMENT"/>
    <d v="1975-05-20T00:00:00"/>
  </r>
  <r>
    <s v="31a9925e-66f3-11ea-b9ab-7077813058ce"/>
    <x v="123"/>
    <n v="147"/>
    <n v="99367"/>
    <s v="PAID"/>
    <s v="COD"/>
    <d v="2005-09-15T00:00:00"/>
  </r>
  <r>
    <s v="31aa7c8c-66f3-11ea-bbd5-7077813058ce"/>
    <x v="124"/>
    <n v="625"/>
    <n v="98982"/>
    <s v="NOT PAID"/>
    <s v="CARD PAYMENT"/>
    <s v="Unknown"/>
  </r>
  <r>
    <s v="31ab66b6-66f3-11ea-b954-7077813058ce"/>
    <x v="125"/>
    <n v="695"/>
    <n v="47111"/>
    <s v="NOT PAID"/>
    <s v="COD"/>
    <s v="Unknown"/>
  </r>
  <r>
    <s v="31ac02dc-66f3-11ea-8f7e-7077813058ce"/>
    <x v="126"/>
    <n v="983"/>
    <n v="87420"/>
    <s v="NOT PAID"/>
    <s v="COD"/>
    <s v="Unknown"/>
  </r>
  <r>
    <s v="31aced36-66f3-11ea-b593-7077813058ce"/>
    <x v="127"/>
    <n v="82"/>
    <n v="59376"/>
    <s v="NOT PAID"/>
    <s v="COD"/>
    <s v="Unknown"/>
  </r>
  <r>
    <s v="31add76e-66f3-11ea-bc98-7077813058ce"/>
    <x v="128"/>
    <n v="397"/>
    <n v="41003"/>
    <s v="NOT PAID"/>
    <s v="CARD PAYMENT"/>
    <s v="Unknown"/>
  </r>
  <r>
    <s v="31ae9a98-66f3-11ea-9239-7077813058ce"/>
    <x v="129"/>
    <n v="599"/>
    <n v="58511"/>
    <s v="NOT PAID"/>
    <s v="CARD PAYMENT"/>
    <s v="Unknown"/>
  </r>
  <r>
    <s v="31af36c0-66f3-11ea-9653-7077813058ce"/>
    <x v="130"/>
    <n v="306"/>
    <n v="52868"/>
    <s v="PAID"/>
    <s v="COD"/>
    <d v="1983-07-22T00:00:00"/>
  </r>
  <r>
    <s v="31affa0a-66f3-11ea-8464-7077813058ce"/>
    <x v="131"/>
    <n v="536"/>
    <n v="8206"/>
    <s v="PAID"/>
    <s v="CARD PAYMENT"/>
    <d v="2016-09-21T00:00:00"/>
  </r>
  <r>
    <s v="31b0e428-66f3-11ea-8884-7077813058ce"/>
    <x v="132"/>
    <n v="20"/>
    <n v="48873"/>
    <s v="NOT PAID"/>
    <s v="CARD PAYMENT"/>
    <s v="Unknown"/>
  </r>
  <r>
    <s v="31b21c7a-66f3-11ea-b007-7077813058ce"/>
    <x v="133"/>
    <n v="515"/>
    <n v="22214"/>
    <s v="NOT PAID"/>
    <s v="CARD PAYMENT"/>
    <s v="Unknown"/>
  </r>
  <r>
    <s v="31b2dfd8-66f3-11ea-b094-7077813058ce"/>
    <x v="134"/>
    <n v="332"/>
    <n v="806"/>
    <s v="NOT PAID"/>
    <s v="COD"/>
    <s v="Unknown"/>
  </r>
  <r>
    <s v="31b3ca0a-66f3-11ea-bdb1-7077813058ce"/>
    <x v="135"/>
    <n v="127"/>
    <n v="27590"/>
    <s v="PAID"/>
    <s v="CARD PAYMENT"/>
    <d v="2006-01-09T00:00:00"/>
  </r>
  <r>
    <s v="31b4db48-66f3-11ea-8ac6-7077813058ce"/>
    <x v="136"/>
    <n v="958"/>
    <n v="5769"/>
    <s v="NOT PAID"/>
    <s v="CARD PAYMENT"/>
    <s v="Unknown"/>
  </r>
  <r>
    <s v="31b6138a-66f3-11ea-a991-7077813058ce"/>
    <x v="137"/>
    <n v="42"/>
    <n v="38290"/>
    <s v="PAID"/>
    <s v="COD"/>
    <d v="1979-09-12T00:00:00"/>
  </r>
  <r>
    <s v="31b6fdd4-66f3-11ea-8bc0-7077813058ce"/>
    <x v="138"/>
    <n v="977"/>
    <n v="44807"/>
    <s v="PAID"/>
    <s v="CARD PAYMENT"/>
    <d v="2002-10-20T00:00:00"/>
  </r>
  <r>
    <s v="31b80f2e-66f3-11ea-9f03-7077813058ce"/>
    <x v="139"/>
    <n v="460"/>
    <n v="11223"/>
    <s v="PAID"/>
    <s v="COD"/>
    <d v="2005-09-15T00:00:00"/>
  </r>
  <r>
    <s v="31b8ab40-66f3-11ea-a1ea-7077813058ce"/>
    <x v="140"/>
    <n v="659"/>
    <n v="85889"/>
    <s v="PAID"/>
    <s v="COD"/>
    <d v="1998-09-11T00:00:00"/>
  </r>
  <r>
    <s v="31b96e70-66f3-11ea-9a67-7077813058ce"/>
    <x v="141"/>
    <n v="197"/>
    <n v="57138"/>
    <s v="PAID"/>
    <s v="COD"/>
    <d v="1989-08-23T00:00:00"/>
  </r>
  <r>
    <s v="31ba31b0-66f3-11ea-b455-7077813058ce"/>
    <x v="142"/>
    <n v="540"/>
    <n v="987"/>
    <s v="PAID"/>
    <s v="COD"/>
    <d v="1977-11-08T00:00:00"/>
  </r>
  <r>
    <s v="31bb1bfa-66f3-11ea-982b-7077813058ce"/>
    <x v="143"/>
    <n v="178"/>
    <n v="80179"/>
    <s v="PAID"/>
    <s v="COD"/>
    <d v="2009-01-26T00:00:00"/>
  </r>
  <r>
    <s v="31bbdf14-66f3-11ea-8012-7077813058ce"/>
    <x v="144"/>
    <n v="202"/>
    <n v="63810"/>
    <s v="PAID"/>
    <s v="CARD PAYMENT"/>
    <d v="2001-08-03T00:00:00"/>
  </r>
  <r>
    <s v="31bca246-66f3-11ea-abf6-7077813058ce"/>
    <x v="145"/>
    <n v="632"/>
    <n v="22261"/>
    <s v="PAID"/>
    <s v="CARD PAYMENT"/>
    <d v="1992-12-25T00:00:00"/>
  </r>
  <r>
    <s v="31bd8c92-66f3-11ea-9011-7077813058ce"/>
    <x v="146"/>
    <n v="25"/>
    <n v="37286"/>
    <s v="PAID"/>
    <s v="CARD PAYMENT"/>
    <d v="2004-05-17T00:00:00"/>
  </r>
  <r>
    <s v="31be28b0-66f3-11ea-ac89-7077813058ce"/>
    <x v="147"/>
    <n v="990"/>
    <n v="73874"/>
    <s v="PAID"/>
    <s v="CARD PAYMENT"/>
    <d v="2003-11-28T00:00:00"/>
  </r>
  <r>
    <s v="31beebdc-66f3-11ea-a06e-7077813058ce"/>
    <x v="148"/>
    <n v="913"/>
    <n v="20187"/>
    <s v="NOT PAID"/>
    <s v="COD"/>
    <s v="Unknown"/>
  </r>
  <r>
    <s v="31bfaf0c-66f3-11ea-8a4e-7077813058ce"/>
    <x v="149"/>
    <n v="371"/>
    <n v="51038"/>
    <s v="NOT PAID"/>
    <s v="COD"/>
    <s v="Unknown"/>
  </r>
  <r>
    <s v="31c07288-66f3-11ea-a2cf-7077813058ce"/>
    <x v="150"/>
    <n v="514"/>
    <n v="89846"/>
    <s v="NOT PAID"/>
    <s v="COD"/>
    <s v="Unknown"/>
  </r>
  <r>
    <s v="31c1364c-66f3-11ea-82bf-7077813058ce"/>
    <x v="151"/>
    <n v="707"/>
    <n v="59967"/>
    <s v="NOT PAID"/>
    <s v="CARD PAYMENT"/>
    <s v="Unknown"/>
  </r>
  <r>
    <s v="31c1f8b4-66f3-11ea-8397-7077813058ce"/>
    <x v="152"/>
    <n v="473"/>
    <n v="59474"/>
    <s v="PAID"/>
    <s v="COD"/>
    <d v="2012-01-17T00:00:00"/>
  </r>
  <r>
    <s v="31c30a08-66f3-11ea-aba8-7077813058ce"/>
    <x v="153"/>
    <n v="847"/>
    <n v="77342"/>
    <s v="NOT PAID"/>
    <s v="COD"/>
    <s v="Unknown"/>
  </r>
  <r>
    <s v="31c49062-66f3-11ea-ba20-7077813058ce"/>
    <x v="154"/>
    <n v="815"/>
    <n v="57460"/>
    <s v="PAID"/>
    <s v="COD"/>
    <d v="2010-03-02T00:00:00"/>
  </r>
  <r>
    <s v="31c616ba-66f3-11ea-afb3-7077813058ce"/>
    <x v="155"/>
    <n v="928"/>
    <n v="74930"/>
    <s v="NOT PAID"/>
    <s v="COD"/>
    <s v="Unknown"/>
  </r>
  <r>
    <s v="31c6b2fe-66f3-11ea-9b07-7077813058ce"/>
    <x v="156"/>
    <n v="210"/>
    <n v="89389"/>
    <s v="NOT PAID"/>
    <s v="COD"/>
    <s v="Unknown"/>
  </r>
  <r>
    <s v="31c77618-66f3-11ea-bb5b-7077813058ce"/>
    <x v="157"/>
    <n v="793"/>
    <n v="86767"/>
    <s v="NOT PAID"/>
    <s v="COD"/>
    <s v="Unknown"/>
  </r>
  <r>
    <s v="31c8394a-66f3-11ea-bf8e-7077813058ce"/>
    <x v="158"/>
    <n v="872"/>
    <n v="42257"/>
    <s v="PAID"/>
    <s v="COD"/>
    <d v="2008-05-17T00:00:00"/>
  </r>
  <r>
    <s v="31c8fc98-66f3-11ea-b3c3-7077813058ce"/>
    <x v="159"/>
    <n v="298"/>
    <n v="28987"/>
    <s v="NOT PAID"/>
    <s v="COD"/>
    <s v="Unknown"/>
  </r>
  <r>
    <s v="31c9e6be-66f3-11ea-9f95-7077813058ce"/>
    <x v="160"/>
    <n v="941"/>
    <n v="38952"/>
    <s v="PAID"/>
    <s v="COD"/>
    <d v="2010-08-28T00:00:00"/>
  </r>
  <r>
    <s v="31caa9ee-66f3-11ea-bce1-7077813058ce"/>
    <x v="161"/>
    <n v="731"/>
    <n v="50635"/>
    <s v="NOT PAID"/>
    <s v="COD"/>
    <s v="Unknown"/>
  </r>
  <r>
    <s v="31cb461a-66f3-11ea-a37c-7077813058ce"/>
    <x v="162"/>
    <n v="500"/>
    <n v="32800"/>
    <s v="NOT PAID"/>
    <s v="COD"/>
    <s v="Unknown"/>
  </r>
  <r>
    <s v="31cc0964-66f3-11ea-b6b3-7077813058ce"/>
    <x v="163"/>
    <n v="142"/>
    <n v="67478"/>
    <s v="NOT PAID"/>
    <s v="CARD PAYMENT"/>
    <s v="Unknown"/>
  </r>
  <r>
    <s v="31cccd64-66f3-11ea-a4c2-7077813058ce"/>
    <x v="164"/>
    <n v="787"/>
    <n v="24449"/>
    <s v="PAID"/>
    <s v="COD"/>
    <d v="2011-06-25T00:00:00"/>
  </r>
  <r>
    <s v="31cd8fca-66f3-11ea-97a4-7077813058ce"/>
    <x v="165"/>
    <n v="749"/>
    <n v="3119"/>
    <s v="PAID"/>
    <s v="CARD PAYMENT"/>
    <d v="2014-07-02T00:00:00"/>
  </r>
  <r>
    <s v="31ce7a18-66f3-11ea-94eb-7077813058ce"/>
    <x v="166"/>
    <n v="304"/>
    <n v="13693"/>
    <s v="PAID"/>
    <s v="COD"/>
    <d v="2004-09-25T00:00:00"/>
  </r>
  <r>
    <s v="31cf3d24-66f3-11ea-8054-7077813058ce"/>
    <x v="167"/>
    <n v="30"/>
    <n v="80796"/>
    <s v="PAID"/>
    <s v="COD"/>
    <d v="2010-03-09T00:00:00"/>
  </r>
  <r>
    <s v="31d0006c-66f3-11ea-9c10-7077813058ce"/>
    <x v="168"/>
    <n v="477"/>
    <n v="19804"/>
    <s v="NOT PAID"/>
    <s v="COD"/>
    <s v="Unknown"/>
  </r>
  <r>
    <s v="31d16094-66f3-11ea-b511-7077813058ce"/>
    <x v="169"/>
    <n v="52"/>
    <n v="75766"/>
    <s v="NOT PAID"/>
    <s v="CARD PAYMENT"/>
    <s v="Unknown"/>
  </r>
  <r>
    <s v="31d222e8-66f3-11ea-9b54-7077813058ce"/>
    <x v="170"/>
    <n v="73"/>
    <n v="74338"/>
    <s v="NOT PAID"/>
    <s v="COD"/>
    <s v="Unknown"/>
  </r>
  <r>
    <s v="31d2e636-66f3-11ea-8df2-7077813058ce"/>
    <x v="171"/>
    <n v="691"/>
    <n v="73423"/>
    <s v="PAID"/>
    <s v="CARD PAYMENT"/>
    <d v="2012-08-20T00:00:00"/>
  </r>
  <r>
    <s v="31d3f842-66f3-11ea-a75e-7077813058ce"/>
    <x v="172"/>
    <n v="786"/>
    <n v="91842"/>
    <s v="PAID"/>
    <s v="COD"/>
    <d v="1976-08-31T00:00:00"/>
  </r>
  <r>
    <s v="31d4bb6c-66f3-11ea-9ff7-7077813058ce"/>
    <x v="173"/>
    <n v="68"/>
    <n v="81148"/>
    <s v="NOT PAID"/>
    <s v="COD"/>
    <s v="Unknown"/>
  </r>
  <r>
    <s v="31d5a4e4-66f3-11ea-861b-7077813058ce"/>
    <x v="174"/>
    <n v="630"/>
    <n v="96963"/>
    <s v="PAID"/>
    <s v="COD"/>
    <d v="2009-09-29T00:00:00"/>
  </r>
  <r>
    <s v="31d68f18-66f3-11ea-b8c4-7077813058ce"/>
    <x v="175"/>
    <n v="357"/>
    <n v="88092"/>
    <s v="NOT PAID"/>
    <s v="COD"/>
    <s v="Unknown"/>
  </r>
  <r>
    <s v="31d77952-66f3-11ea-b47a-7077813058ce"/>
    <x v="176"/>
    <n v="455"/>
    <n v="66397"/>
    <s v="NOT PAID"/>
    <s v="CARD PAYMENT"/>
    <s v="Unknown"/>
  </r>
  <r>
    <s v="31d8638c-66f3-11ea-8b90-7077813058ce"/>
    <x v="177"/>
    <n v="947"/>
    <n v="1714"/>
    <s v="PAID"/>
    <s v="CARD PAYMENT"/>
    <d v="1987-04-30T00:00:00"/>
  </r>
  <r>
    <s v="31d927a2-66f3-11ea-bb48-7077813058ce"/>
    <x v="178"/>
    <n v="589"/>
    <n v="5059"/>
    <s v="NOT PAID"/>
    <s v="CARD PAYMENT"/>
    <s v="Unknown"/>
  </r>
  <r>
    <s v="31d9eaca-66f3-11ea-b8c8-7077813058ce"/>
    <x v="179"/>
    <n v="863"/>
    <n v="66582"/>
    <s v="NOT PAID"/>
    <s v="CARD PAYMENT"/>
    <s v="Unknown"/>
  </r>
  <r>
    <s v="31da86f6-66f3-11ea-8b12-7077813058ce"/>
    <x v="180"/>
    <n v="668"/>
    <n v="42143"/>
    <s v="PAID"/>
    <s v="CARD PAYMENT"/>
    <d v="1972-06-16T00:00:00"/>
  </r>
  <r>
    <s v="31db9768-66f3-11ea-883c-7077813058ce"/>
    <x v="181"/>
    <n v="206"/>
    <n v="27741"/>
    <s v="NOT PAID"/>
    <s v="COD"/>
    <s v="Unknown"/>
  </r>
  <r>
    <s v="31dcf6d4-66f3-11ea-a647-7077813058ce"/>
    <x v="182"/>
    <n v="835"/>
    <n v="696"/>
    <s v="NOT PAID"/>
    <s v="CARD PAYMENT"/>
    <s v="Unknown"/>
  </r>
  <r>
    <s v="31de0880-66f3-11ea-ab1e-7077813058ce"/>
    <x v="183"/>
    <n v="315"/>
    <n v="37660"/>
    <s v="NOT PAID"/>
    <s v="CARD PAYMENT"/>
    <s v="Unknown"/>
  </r>
  <r>
    <s v="31df1974-66f3-11ea-948f-7077813058ce"/>
    <x v="184"/>
    <n v="553"/>
    <n v="16299"/>
    <s v="NOT PAID"/>
    <s v="CARD PAYMENT"/>
    <s v="Unknown"/>
  </r>
  <r>
    <s v="31e02ac0-66f3-11ea-85d7-7077813058ce"/>
    <x v="185"/>
    <n v="861"/>
    <n v="16690"/>
    <s v="PAID"/>
    <s v="CARD PAYMENT"/>
    <d v="1996-09-13T00:00:00"/>
  </r>
  <r>
    <s v="31e163c2-66f3-11ea-a771-7077813058ce"/>
    <x v="186"/>
    <n v="279"/>
    <n v="21003"/>
    <s v="NOT PAID"/>
    <s v="CARD PAYMENT"/>
    <s v="Unknown"/>
  </r>
  <r>
    <s v="31e27454-66f3-11ea-985a-7077813058ce"/>
    <x v="187"/>
    <n v="75"/>
    <n v="93642"/>
    <s v="PAID"/>
    <s v="COD"/>
    <d v="2002-09-08T00:00:00"/>
  </r>
  <r>
    <s v="31e3aca4-66f3-11ea-b4f1-7077813058ce"/>
    <x v="188"/>
    <n v="895"/>
    <n v="34832"/>
    <s v="NOT PAID"/>
    <s v="COD"/>
    <s v="Unknown"/>
  </r>
  <r>
    <s v="31e496d4-66f3-11ea-ae24-7077813058ce"/>
    <x v="189"/>
    <n v="866"/>
    <n v="59176"/>
    <s v="PAID"/>
    <s v="COD"/>
    <d v="1995-01-01T00:00:00"/>
  </r>
  <r>
    <s v="31e5a810-66f3-11ea-b394-7077813058ce"/>
    <x v="190"/>
    <n v="792"/>
    <n v="3846"/>
    <s v="NOT PAID"/>
    <s v="COD"/>
    <s v="Unknown"/>
  </r>
  <r>
    <s v="31e70780-66f3-11ea-a98c-7077813058ce"/>
    <x v="191"/>
    <n v="191"/>
    <n v="17651"/>
    <s v="PAID"/>
    <s v="CARD PAYMENT"/>
    <d v="1989-10-17T00:00:00"/>
  </r>
  <r>
    <s v="31e7ca9a-66f3-11ea-a42b-7077813058ce"/>
    <x v="192"/>
    <n v="59"/>
    <n v="2282"/>
    <s v="NOT PAID"/>
    <s v="CARD PAYMENT"/>
    <s v="Unknown"/>
  </r>
  <r>
    <s v="31e92a06-66f3-11ea-a2c3-7077813058ce"/>
    <x v="193"/>
    <n v="748"/>
    <n v="49908"/>
    <s v="NOT PAID"/>
    <s v="CARD PAYMENT"/>
    <s v="Unknown"/>
  </r>
  <r>
    <s v="31ea3b58-66f3-11ea-bc9e-7077813058ce"/>
    <x v="194"/>
    <n v="693"/>
    <n v="68886"/>
    <s v="NOT PAID"/>
    <s v="COD"/>
    <s v="Unknown"/>
  </r>
  <r>
    <s v="31eb4c8c-66f3-11ea-b7ad-7077813058ce"/>
    <x v="195"/>
    <n v="955"/>
    <n v="41456"/>
    <s v="PAID"/>
    <s v="CARD PAYMENT"/>
    <d v="1992-12-27T00:00:00"/>
  </r>
  <r>
    <s v="31ebe8b4-66f3-11ea-b8ca-7077813058ce"/>
    <x v="196"/>
    <n v="538"/>
    <n v="39488"/>
    <s v="NOT PAID"/>
    <s v="COD"/>
    <s v="Unknown"/>
  </r>
  <r>
    <s v="31ecabe2-66f3-11ea-9fa2-7077813058ce"/>
    <x v="197"/>
    <n v="169"/>
    <n v="75362"/>
    <s v="PAID"/>
    <s v="COD"/>
    <d v="2017-08-24T00:00:00"/>
  </r>
  <r>
    <s v="31ed6f18-66f3-11ea-af57-7077813058ce"/>
    <x v="198"/>
    <n v="924"/>
    <n v="73137"/>
    <s v="PAID"/>
    <s v="CARD PAYMENT"/>
    <d v="2015-03-20T00:00:00"/>
  </r>
  <r>
    <s v="31ee3246-66f3-11ea-ae6c-7077813058ce"/>
    <x v="199"/>
    <n v="579"/>
    <n v="77570"/>
    <s v="NOT PAID"/>
    <s v="CARD PAYMENT"/>
    <s v="Unknown"/>
  </r>
  <r>
    <m/>
    <x v="200"/>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x v="0"/>
  </r>
  <r>
    <x v="1"/>
  </r>
  <r>
    <x v="0"/>
  </r>
  <r>
    <x v="0"/>
  </r>
  <r>
    <x v="1"/>
  </r>
  <r>
    <x v="0"/>
  </r>
  <r>
    <x v="0"/>
  </r>
  <r>
    <x v="0"/>
  </r>
  <r>
    <x v="1"/>
  </r>
  <r>
    <x v="1"/>
  </r>
  <r>
    <x v="1"/>
  </r>
  <r>
    <x v="0"/>
  </r>
  <r>
    <x v="0"/>
  </r>
  <r>
    <x v="1"/>
  </r>
  <r>
    <x v="0"/>
  </r>
  <r>
    <x v="1"/>
  </r>
  <r>
    <x v="0"/>
  </r>
  <r>
    <x v="0"/>
  </r>
  <r>
    <x v="0"/>
  </r>
  <r>
    <x v="0"/>
  </r>
  <r>
    <x v="0"/>
  </r>
  <r>
    <x v="1"/>
  </r>
  <r>
    <x v="1"/>
  </r>
  <r>
    <x v="0"/>
  </r>
  <r>
    <x v="0"/>
  </r>
  <r>
    <x v="0"/>
  </r>
  <r>
    <x v="0"/>
  </r>
  <r>
    <x v="1"/>
  </r>
  <r>
    <x v="0"/>
  </r>
  <r>
    <x v="0"/>
  </r>
  <r>
    <x v="0"/>
  </r>
  <r>
    <x v="0"/>
  </r>
  <r>
    <x v="0"/>
  </r>
  <r>
    <x v="1"/>
  </r>
  <r>
    <x v="0"/>
  </r>
  <r>
    <x v="0"/>
  </r>
  <r>
    <x v="1"/>
  </r>
  <r>
    <x v="1"/>
  </r>
  <r>
    <x v="1"/>
  </r>
  <r>
    <x v="1"/>
  </r>
  <r>
    <x v="1"/>
  </r>
  <r>
    <x v="0"/>
  </r>
  <r>
    <x v="0"/>
  </r>
  <r>
    <x v="1"/>
  </r>
  <r>
    <x v="0"/>
  </r>
  <r>
    <x v="1"/>
  </r>
  <r>
    <x v="0"/>
  </r>
  <r>
    <x v="1"/>
  </r>
  <r>
    <x v="0"/>
  </r>
  <r>
    <x v="1"/>
  </r>
  <r>
    <x v="1"/>
  </r>
  <r>
    <x v="1"/>
  </r>
  <r>
    <x v="0"/>
  </r>
  <r>
    <x v="1"/>
  </r>
  <r>
    <x v="0"/>
  </r>
  <r>
    <x v="0"/>
  </r>
  <r>
    <x v="1"/>
  </r>
  <r>
    <x v="0"/>
  </r>
  <r>
    <x v="1"/>
  </r>
  <r>
    <x v="0"/>
  </r>
  <r>
    <x v="0"/>
  </r>
  <r>
    <x v="0"/>
  </r>
  <r>
    <x v="0"/>
  </r>
  <r>
    <x v="0"/>
  </r>
  <r>
    <x v="0"/>
  </r>
  <r>
    <x v="1"/>
  </r>
  <r>
    <x v="0"/>
  </r>
  <r>
    <x v="0"/>
  </r>
  <r>
    <x v="0"/>
  </r>
  <r>
    <x v="0"/>
  </r>
  <r>
    <x v="0"/>
  </r>
  <r>
    <x v="1"/>
  </r>
  <r>
    <x v="1"/>
  </r>
  <r>
    <x v="0"/>
  </r>
  <r>
    <x v="1"/>
  </r>
  <r>
    <x v="0"/>
  </r>
  <r>
    <x v="0"/>
  </r>
  <r>
    <x v="1"/>
  </r>
  <r>
    <x v="0"/>
  </r>
  <r>
    <x v="0"/>
  </r>
  <r>
    <x v="1"/>
  </r>
  <r>
    <x v="0"/>
  </r>
  <r>
    <x v="1"/>
  </r>
  <r>
    <x v="1"/>
  </r>
  <r>
    <x v="1"/>
  </r>
  <r>
    <x v="0"/>
  </r>
  <r>
    <x v="0"/>
  </r>
  <r>
    <x v="1"/>
  </r>
  <r>
    <x v="0"/>
  </r>
  <r>
    <x v="1"/>
  </r>
  <r>
    <x v="1"/>
  </r>
  <r>
    <x v="0"/>
  </r>
  <r>
    <x v="0"/>
  </r>
  <r>
    <x v="1"/>
  </r>
  <r>
    <x v="0"/>
  </r>
  <r>
    <x v="0"/>
  </r>
  <r>
    <x v="1"/>
  </r>
  <r>
    <x v="0"/>
  </r>
  <r>
    <x v="0"/>
  </r>
  <r>
    <x v="0"/>
  </r>
  <r>
    <x v="0"/>
  </r>
  <r>
    <x v="1"/>
  </r>
  <r>
    <x v="0"/>
  </r>
  <r>
    <x v="0"/>
  </r>
  <r>
    <x v="1"/>
  </r>
  <r>
    <x v="0"/>
  </r>
  <r>
    <x v="0"/>
  </r>
  <r>
    <x v="1"/>
  </r>
  <r>
    <x v="0"/>
  </r>
  <r>
    <x v="0"/>
  </r>
  <r>
    <x v="0"/>
  </r>
  <r>
    <x v="0"/>
  </r>
  <r>
    <x v="1"/>
  </r>
  <r>
    <x v="0"/>
  </r>
  <r>
    <x v="0"/>
  </r>
  <r>
    <x v="1"/>
  </r>
  <r>
    <x v="1"/>
  </r>
  <r>
    <x v="1"/>
  </r>
  <r>
    <x v="1"/>
  </r>
  <r>
    <x v="0"/>
  </r>
  <r>
    <x v="0"/>
  </r>
  <r>
    <x v="0"/>
  </r>
  <r>
    <x v="0"/>
  </r>
  <r>
    <x v="0"/>
  </r>
  <r>
    <x v="1"/>
  </r>
  <r>
    <x v="0"/>
  </r>
  <r>
    <x v="1"/>
  </r>
  <r>
    <x v="1"/>
  </r>
  <r>
    <x v="1"/>
  </r>
  <r>
    <x v="0"/>
  </r>
  <r>
    <x v="0"/>
  </r>
  <r>
    <x v="0"/>
  </r>
  <r>
    <x v="0"/>
  </r>
  <r>
    <x v="0"/>
  </r>
  <r>
    <x v="1"/>
  </r>
  <r>
    <x v="1"/>
  </r>
  <r>
    <x v="1"/>
  </r>
  <r>
    <x v="0"/>
  </r>
  <r>
    <x v="1"/>
  </r>
  <r>
    <x v="1"/>
  </r>
  <r>
    <x v="1"/>
  </r>
  <r>
    <x v="0"/>
  </r>
  <r>
    <x v="1"/>
  </r>
  <r>
    <x v="1"/>
  </r>
  <r>
    <x v="1"/>
  </r>
  <r>
    <x v="0"/>
  </r>
  <r>
    <x v="0"/>
  </r>
  <r>
    <x v="1"/>
  </r>
  <r>
    <x v="0"/>
  </r>
  <r>
    <x v="0"/>
  </r>
  <r>
    <x v="0"/>
  </r>
  <r>
    <x v="0"/>
  </r>
  <r>
    <x v="1"/>
  </r>
  <r>
    <x v="1"/>
  </r>
  <r>
    <x v="1"/>
  </r>
  <r>
    <x v="1"/>
  </r>
  <r>
    <x v="1"/>
  </r>
  <r>
    <x v="0"/>
  </r>
  <r>
    <x v="1"/>
  </r>
  <r>
    <x v="1"/>
  </r>
  <r>
    <x v="1"/>
  </r>
  <r>
    <x v="0"/>
  </r>
  <r>
    <x v="0"/>
  </r>
  <r>
    <x v="0"/>
  </r>
  <r>
    <x v="1"/>
  </r>
  <r>
    <x v="1"/>
  </r>
  <r>
    <x v="0"/>
  </r>
  <r>
    <x v="0"/>
  </r>
  <r>
    <x v="1"/>
  </r>
  <r>
    <x v="0"/>
  </r>
  <r>
    <x v="0"/>
  </r>
  <r>
    <x v="0"/>
  </r>
  <r>
    <x v="1"/>
  </r>
  <r>
    <x v="0"/>
  </r>
  <r>
    <x v="0"/>
  </r>
  <r>
    <x v="1"/>
  </r>
  <r>
    <x v="1"/>
  </r>
  <r>
    <x v="1"/>
  </r>
  <r>
    <x v="1"/>
  </r>
  <r>
    <x v="1"/>
  </r>
  <r>
    <x v="0"/>
  </r>
  <r>
    <x v="1"/>
  </r>
  <r>
    <x v="1"/>
  </r>
  <r>
    <x v="0"/>
  </r>
  <r>
    <x v="0"/>
  </r>
  <r>
    <x v="1"/>
  </r>
  <r>
    <x v="1"/>
  </r>
  <r>
    <x v="0"/>
  </r>
  <r>
    <x v="1"/>
  </r>
  <r>
    <x v="1"/>
  </r>
  <r>
    <x v="0"/>
  </r>
  <r>
    <x v="1"/>
  </r>
  <r>
    <x v="1"/>
  </r>
  <r>
    <x v="0"/>
  </r>
  <r>
    <x v="1"/>
  </r>
  <r>
    <x v="1"/>
  </r>
  <r>
    <x v="1"/>
  </r>
  <r>
    <x v="1"/>
  </r>
  <r>
    <x v="1"/>
  </r>
  <r>
    <x v="0"/>
  </r>
  <r>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x v="0"/>
    <n v="690"/>
  </r>
  <r>
    <x v="1"/>
    <n v="933"/>
  </r>
  <r>
    <x v="2"/>
    <n v="261"/>
  </r>
  <r>
    <x v="3"/>
    <n v="445"/>
  </r>
  <r>
    <x v="4"/>
    <n v="722"/>
  </r>
  <r>
    <x v="5"/>
    <n v="129"/>
  </r>
  <r>
    <x v="6"/>
    <n v="489"/>
  </r>
  <r>
    <x v="7"/>
    <n v="165"/>
  </r>
  <r>
    <x v="8"/>
    <n v="164"/>
  </r>
  <r>
    <x v="9"/>
    <n v="364"/>
  </r>
  <r>
    <x v="10"/>
    <n v="469"/>
  </r>
  <r>
    <x v="11"/>
    <n v="158"/>
  </r>
  <r>
    <x v="12"/>
    <n v="634"/>
  </r>
  <r>
    <x v="13"/>
    <n v="577"/>
  </r>
  <r>
    <x v="14"/>
    <n v="907"/>
  </r>
  <r>
    <x v="15"/>
    <n v="870"/>
  </r>
  <r>
    <x v="16"/>
    <n v="982"/>
  </r>
  <r>
    <x v="17"/>
    <n v="351"/>
  </r>
  <r>
    <x v="18"/>
    <n v="328"/>
  </r>
  <r>
    <x v="19"/>
    <n v="242"/>
  </r>
  <r>
    <x v="20"/>
    <n v="421"/>
  </r>
  <r>
    <x v="21"/>
    <n v="6"/>
  </r>
  <r>
    <x v="22"/>
    <n v="384"/>
  </r>
  <r>
    <x v="23"/>
    <n v="892"/>
  </r>
  <r>
    <x v="24"/>
    <n v="558"/>
  </r>
  <r>
    <x v="25"/>
    <n v="155"/>
  </r>
  <r>
    <x v="26"/>
    <n v="945"/>
  </r>
  <r>
    <x v="27"/>
    <n v="719"/>
  </r>
  <r>
    <x v="28"/>
    <n v="493"/>
  </r>
  <r>
    <x v="29"/>
    <n v="998"/>
  </r>
  <r>
    <x v="30"/>
    <n v="968"/>
  </r>
  <r>
    <x v="31"/>
    <n v="738"/>
  </r>
  <r>
    <x v="32"/>
    <n v="912"/>
  </r>
  <r>
    <x v="33"/>
    <n v="782"/>
  </r>
  <r>
    <x v="34"/>
    <n v="140"/>
  </r>
  <r>
    <x v="35"/>
    <n v="284"/>
  </r>
  <r>
    <x v="36"/>
    <n v="199"/>
  </r>
  <r>
    <x v="37"/>
    <n v="908"/>
  </r>
  <r>
    <x v="38"/>
    <n v="594"/>
  </r>
  <r>
    <x v="39"/>
    <n v="542"/>
  </r>
  <r>
    <x v="40"/>
    <n v="586"/>
  </r>
  <r>
    <x v="41"/>
    <n v="581"/>
  </r>
  <r>
    <x v="42"/>
    <n v="336"/>
  </r>
  <r>
    <x v="43"/>
    <n v="504"/>
  </r>
  <r>
    <x v="44"/>
    <n v="346"/>
  </r>
  <r>
    <x v="45"/>
    <n v="135"/>
  </r>
  <r>
    <x v="46"/>
    <n v="822"/>
  </r>
  <r>
    <x v="47"/>
    <n v="95"/>
  </r>
  <r>
    <x v="48"/>
    <n v="597"/>
  </r>
  <r>
    <x v="49"/>
    <n v="905"/>
  </r>
  <r>
    <x v="50"/>
    <n v="250"/>
  </r>
  <r>
    <x v="51"/>
    <n v="400"/>
  </r>
  <r>
    <x v="52"/>
    <n v="97"/>
  </r>
  <r>
    <x v="53"/>
    <n v="12"/>
  </r>
  <r>
    <x v="54"/>
    <n v="353"/>
  </r>
  <r>
    <x v="55"/>
    <n v="856"/>
  </r>
  <r>
    <x v="56"/>
    <n v="1"/>
  </r>
  <r>
    <x v="57"/>
    <n v="390"/>
  </r>
  <r>
    <x v="58"/>
    <n v="446"/>
  </r>
  <r>
    <x v="59"/>
    <n v="708"/>
  </r>
  <r>
    <x v="60"/>
    <n v="227"/>
  </r>
  <r>
    <x v="61"/>
    <n v="595"/>
  </r>
  <r>
    <x v="62"/>
    <n v="211"/>
  </r>
  <r>
    <x v="63"/>
    <n v="650"/>
  </r>
  <r>
    <x v="64"/>
    <n v="45"/>
  </r>
  <r>
    <x v="65"/>
    <n v="201"/>
  </r>
  <r>
    <x v="66"/>
    <n v="564"/>
  </r>
  <r>
    <x v="67"/>
    <n v="57"/>
  </r>
  <r>
    <x v="68"/>
    <n v="128"/>
  </r>
  <r>
    <x v="69"/>
    <n v="33"/>
  </r>
  <r>
    <x v="70"/>
    <n v="936"/>
  </r>
  <r>
    <x v="71"/>
    <n v="762"/>
  </r>
  <r>
    <x v="72"/>
    <n v="838"/>
  </r>
  <r>
    <x v="73"/>
    <n v="818"/>
  </r>
  <r>
    <x v="74"/>
    <n v="780"/>
  </r>
  <r>
    <x v="75"/>
    <n v="40"/>
  </r>
  <r>
    <x v="76"/>
    <n v="678"/>
  </r>
  <r>
    <x v="77"/>
    <n v="703"/>
  </r>
  <r>
    <x v="78"/>
    <n v="180"/>
  </r>
  <r>
    <x v="79"/>
    <n v="214"/>
  </r>
  <r>
    <x v="80"/>
    <n v="408"/>
  </r>
  <r>
    <x v="81"/>
    <n v="902"/>
  </r>
  <r>
    <x v="82"/>
    <n v="763"/>
  </r>
  <r>
    <x v="83"/>
    <n v="168"/>
  </r>
  <r>
    <x v="84"/>
    <n v="723"/>
  </r>
  <r>
    <x v="85"/>
    <n v="438"/>
  </r>
  <r>
    <x v="86"/>
    <n v="246"/>
  </r>
  <r>
    <x v="87"/>
    <n v="105"/>
  </r>
  <r>
    <x v="88"/>
    <n v="172"/>
  </r>
  <r>
    <x v="89"/>
    <n v="775"/>
  </r>
  <r>
    <x v="90"/>
    <n v="333"/>
  </r>
  <r>
    <x v="91"/>
    <n v="548"/>
  </r>
  <r>
    <x v="92"/>
    <n v="665"/>
  </r>
  <r>
    <x v="93"/>
    <n v="305"/>
  </r>
  <r>
    <x v="94"/>
    <n v="938"/>
  </r>
  <r>
    <x v="95"/>
    <n v="714"/>
  </r>
  <r>
    <x v="96"/>
    <n v="251"/>
  </r>
  <r>
    <x v="97"/>
    <n v="330"/>
  </r>
  <r>
    <x v="98"/>
    <n v="69"/>
  </r>
  <r>
    <x v="99"/>
    <n v="974"/>
  </r>
  <r>
    <x v="100"/>
    <n v="526"/>
  </r>
  <r>
    <x v="101"/>
    <n v="510"/>
  </r>
  <r>
    <x v="102"/>
    <n v="444"/>
  </r>
  <r>
    <x v="103"/>
    <n v="503"/>
  </r>
  <r>
    <x v="104"/>
    <n v="109"/>
  </r>
  <r>
    <x v="105"/>
    <n v="823"/>
  </r>
  <r>
    <x v="106"/>
    <n v="147"/>
  </r>
  <r>
    <x v="107"/>
    <n v="625"/>
  </r>
  <r>
    <x v="108"/>
    <n v="695"/>
  </r>
  <r>
    <x v="109"/>
    <n v="82"/>
  </r>
  <r>
    <x v="110"/>
    <n v="397"/>
  </r>
  <r>
    <x v="111"/>
    <n v="306"/>
  </r>
  <r>
    <x v="112"/>
    <n v="536"/>
  </r>
  <r>
    <x v="113"/>
    <n v="20"/>
  </r>
  <r>
    <x v="114"/>
    <n v="515"/>
  </r>
  <r>
    <x v="115"/>
    <n v="332"/>
  </r>
  <r>
    <x v="116"/>
    <n v="127"/>
  </r>
  <r>
    <x v="117"/>
    <n v="958"/>
  </r>
  <r>
    <x v="118"/>
    <n v="977"/>
  </r>
  <r>
    <x v="119"/>
    <n v="460"/>
  </r>
  <r>
    <x v="120"/>
    <n v="659"/>
  </r>
  <r>
    <x v="121"/>
    <n v="197"/>
  </r>
  <r>
    <x v="122"/>
    <n v="540"/>
  </r>
  <r>
    <x v="123"/>
    <n v="178"/>
  </r>
  <r>
    <x v="124"/>
    <n v="202"/>
  </r>
  <r>
    <x v="125"/>
    <n v="632"/>
  </r>
  <r>
    <x v="126"/>
    <n v="990"/>
  </r>
  <r>
    <x v="127"/>
    <n v="913"/>
  </r>
  <r>
    <x v="128"/>
    <n v="707"/>
  </r>
  <r>
    <x v="129"/>
    <n v="847"/>
  </r>
  <r>
    <x v="130"/>
    <n v="815"/>
  </r>
  <r>
    <x v="131"/>
    <n v="928"/>
  </r>
  <r>
    <x v="132"/>
    <n v="210"/>
  </r>
  <r>
    <x v="133"/>
    <n v="793"/>
  </r>
  <r>
    <x v="134"/>
    <n v="298"/>
  </r>
  <r>
    <x v="135"/>
    <n v="941"/>
  </r>
  <r>
    <x v="136"/>
    <n v="500"/>
  </r>
  <r>
    <x v="137"/>
    <n v="787"/>
  </r>
  <r>
    <x v="138"/>
    <n v="30"/>
  </r>
  <r>
    <x v="139"/>
    <n v="477"/>
  </r>
  <r>
    <x v="140"/>
    <n v="52"/>
  </r>
  <r>
    <x v="141"/>
    <n v="73"/>
  </r>
  <r>
    <x v="142"/>
    <n v="691"/>
  </r>
  <r>
    <x v="143"/>
    <n v="786"/>
  </r>
  <r>
    <x v="144"/>
    <n v="68"/>
  </r>
  <r>
    <x v="145"/>
    <n v="630"/>
  </r>
  <r>
    <x v="146"/>
    <n v="455"/>
  </r>
  <r>
    <x v="147"/>
    <n v="947"/>
  </r>
  <r>
    <x v="148"/>
    <n v="589"/>
  </r>
  <r>
    <x v="149"/>
    <n v="863"/>
  </r>
  <r>
    <x v="150"/>
    <n v="668"/>
  </r>
  <r>
    <x v="151"/>
    <n v="206"/>
  </r>
  <r>
    <x v="152"/>
    <n v="835"/>
  </r>
  <r>
    <x v="153"/>
    <n v="553"/>
  </r>
  <r>
    <x v="154"/>
    <n v="861"/>
  </r>
  <r>
    <x v="155"/>
    <n v="279"/>
  </r>
  <r>
    <x v="156"/>
    <n v="75"/>
  </r>
  <r>
    <x v="157"/>
    <n v="895"/>
  </r>
  <r>
    <x v="158"/>
    <n v="866"/>
  </r>
  <r>
    <x v="159"/>
    <n v="191"/>
  </r>
  <r>
    <x v="160"/>
    <n v="748"/>
  </r>
  <r>
    <x v="161"/>
    <n v="693"/>
  </r>
  <r>
    <x v="162"/>
    <n v="955"/>
  </r>
  <r>
    <x v="163"/>
    <n v="538"/>
  </r>
  <r>
    <x v="164"/>
    <n v="169"/>
  </r>
  <r>
    <x v="165"/>
    <n v="924"/>
  </r>
  <r>
    <x v="166"/>
    <n v="57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3cd69e-66f3-11ea-9879-7077813058ce"/>
    <n v="230"/>
    <n v="690"/>
    <n v="49302"/>
    <s v="PAID"/>
    <x v="0"/>
    <d v="2014-12-18T00:00:00"/>
    <x v="0"/>
  </r>
  <r>
    <s v="313dc140-66f3-11ea-a952-7077813058ce"/>
    <n v="3189"/>
    <n v="933"/>
    <n v="78698"/>
    <s v="PAID"/>
    <x v="0"/>
    <d v="1997-07-10T00:00:00"/>
    <x v="1"/>
  </r>
  <r>
    <s v="313eab1e-66f3-11ea-81af-7077813058ce"/>
    <n v="2216"/>
    <n v="261"/>
    <n v="69417"/>
    <s v="NOT PAID"/>
    <x v="0"/>
    <s v="Unknown"/>
    <x v="2"/>
  </r>
  <r>
    <s v="313f474a-66f3-11ea-a78b-7077813058ce"/>
    <n v="1904"/>
    <n v="445"/>
    <n v="39655"/>
    <s v="NOT PAID"/>
    <x v="1"/>
    <s v="Unknown"/>
    <x v="0"/>
  </r>
  <r>
    <s v="3140589a-66f3-11ea-a057-7077813058ce"/>
    <n v="7342"/>
    <n v="722"/>
    <n v="87400"/>
    <s v="NOT PAID"/>
    <x v="1"/>
    <s v="Unknown"/>
    <x v="1"/>
  </r>
  <r>
    <s v="31411bc8-66f3-11ea-a4b7-7077813058ce"/>
    <n v="7633"/>
    <n v="129"/>
    <n v="56881"/>
    <s v="PAID"/>
    <x v="0"/>
    <d v="1971-11-01T00:00:00"/>
    <x v="0"/>
  </r>
  <r>
    <s v="3141defa-66f3-11ea-b10e-7077813058ce"/>
    <n v="2154"/>
    <n v="489"/>
    <n v="99239"/>
    <s v="NOT PAID"/>
    <x v="1"/>
    <s v="Unknown"/>
    <x v="1"/>
  </r>
  <r>
    <s v="3142c940-66f3-11ea-9f69-7077813058ce"/>
    <n v="5543"/>
    <n v="165"/>
    <n v="23921"/>
    <s v="NOT PAID"/>
    <x v="1"/>
    <s v="Unknown"/>
    <x v="1"/>
  </r>
  <r>
    <s v="31444fa8-66f3-11ea-912a-7077813058ce"/>
    <n v="2332"/>
    <n v="164"/>
    <n v="67599"/>
    <s v="NOT PAID"/>
    <x v="0"/>
    <s v="Unknown"/>
    <x v="2"/>
  </r>
  <r>
    <s v="314539e6-66f3-11ea-bfa4-7077813058ce"/>
    <n v="4094"/>
    <n v="364"/>
    <n v="3725"/>
    <s v="NOT PAID"/>
    <x v="1"/>
    <s v="Unknown"/>
    <x v="0"/>
  </r>
  <r>
    <s v="3145fd0a-66f3-11ea-958b-7077813058ce"/>
    <n v="3042"/>
    <n v="469"/>
    <n v="95516"/>
    <s v="PAID"/>
    <x v="1"/>
    <d v="1991-05-15T00:00:00"/>
    <x v="1"/>
  </r>
  <r>
    <s v="31469934-66f3-11ea-8572-7077813058ce"/>
    <n v="2220"/>
    <n v="158"/>
    <n v="62528"/>
    <s v="PAID"/>
    <x v="1"/>
    <d v="1976-06-30T00:00:00"/>
    <x v="1"/>
  </r>
  <r>
    <s v="3147355e-66f3-11ea-aae4-7077813058ce"/>
    <n v="4988"/>
    <n v="337"/>
    <n v="21021"/>
    <s v="NOT PAID"/>
    <x v="0"/>
    <s v="Unknown"/>
    <x v="1"/>
  </r>
  <r>
    <s v="3147f89c-66f3-11ea-8dfd-7077813058ce"/>
    <n v="175"/>
    <n v="634"/>
    <n v="99492"/>
    <s v="NOT PAID"/>
    <x v="0"/>
    <s v="Unknown"/>
    <x v="1"/>
  </r>
  <r>
    <s v="3148bbc8-66f3-11ea-8acf-7077813058ce"/>
    <n v="4233"/>
    <n v="577"/>
    <n v="60282"/>
    <s v="PAID"/>
    <x v="0"/>
    <d v="1987-08-09T00:00:00"/>
    <x v="0"/>
  </r>
  <r>
    <s v="31497efa-66f3-11ea-9497-7077813058ce"/>
    <n v="4351"/>
    <n v="907"/>
    <n v="20357"/>
    <s v="NOT PAID"/>
    <x v="0"/>
    <s v="Unknown"/>
    <x v="0"/>
  </r>
  <r>
    <s v="314a1b22-66f3-11ea-9e82-7077813058ce"/>
    <n v="5578"/>
    <n v="870"/>
    <n v="24053"/>
    <s v="NOT PAID"/>
    <x v="0"/>
    <s v="Unknown"/>
    <x v="1"/>
  </r>
  <r>
    <s v="314ade58-66f3-11ea-8979-7077813058ce"/>
    <n v="4523"/>
    <n v="982"/>
    <n v="50958"/>
    <s v="NOT PAID"/>
    <x v="0"/>
    <s v="Unknown"/>
    <x v="1"/>
  </r>
  <r>
    <s v="314b7a8a-66f3-11ea-97d4-7077813058ce"/>
    <n v="2972"/>
    <n v="351"/>
    <n v="68227"/>
    <s v="PAID"/>
    <x v="0"/>
    <d v="1977-07-06T00:00:00"/>
    <x v="1"/>
  </r>
  <r>
    <s v="314c8bcc-66f3-11ea-b526-7077813058ce"/>
    <n v="6153"/>
    <n v="328"/>
    <n v="77861"/>
    <s v="PAID"/>
    <x v="0"/>
    <d v="1997-09-08T00:00:00"/>
    <x v="2"/>
  </r>
  <r>
    <s v="314d761e-66f3-11ea-b155-7077813058ce"/>
    <n v="4852"/>
    <n v="242"/>
    <n v="48315"/>
    <s v="NOT PAID"/>
    <x v="0"/>
    <s v="Unknown"/>
    <x v="0"/>
  </r>
  <r>
    <s v="314eae64-66f3-11ea-b08f-7077813058ce"/>
    <n v="8106"/>
    <n v="421"/>
    <n v="83002"/>
    <s v="PAID"/>
    <x v="0"/>
    <d v="1999-03-05T00:00:00"/>
    <x v="2"/>
  </r>
  <r>
    <s v="314f4a7a-66f3-11ea-8b83-7077813058ce"/>
    <n v="3917"/>
    <n v="6"/>
    <n v="47650"/>
    <s v="PAID"/>
    <x v="1"/>
    <d v="1977-11-08T00:00:00"/>
    <x v="0"/>
  </r>
  <r>
    <s v="315034c6-66f3-11ea-a2bf-7077813058ce"/>
    <n v="9377"/>
    <n v="384"/>
    <n v="19386"/>
    <s v="NOT PAID"/>
    <x v="1"/>
    <s v="Unknown"/>
    <x v="0"/>
  </r>
  <r>
    <s v="31511efa-66f3-11ea-bc4c-7077813058ce"/>
    <n v="5387"/>
    <n v="286"/>
    <n v="39432"/>
    <s v="PAID"/>
    <x v="1"/>
    <d v="2005-09-15T00:00:00"/>
    <x v="2"/>
  </r>
  <r>
    <s v="3151e23a-66f3-11ea-9b38-7077813058ce"/>
    <n v="6513"/>
    <n v="892"/>
    <n v="1421"/>
    <s v="PAID"/>
    <x v="1"/>
    <d v="2019-12-12T00:00:00"/>
    <x v="2"/>
  </r>
  <r>
    <s v="3152a56c-66f3-11ea-9340-7077813058ce"/>
    <n v="3965"/>
    <n v="558"/>
    <n v="16113"/>
    <s v="PAID"/>
    <x v="1"/>
    <d v="2013-11-15T00:00:00"/>
    <x v="2"/>
  </r>
  <r>
    <s v="31534188-66f3-11ea-8acd-7077813058ce"/>
    <n v="8893"/>
    <n v="481"/>
    <n v="52318"/>
    <s v="NOT PAID"/>
    <x v="0"/>
    <s v="Unknown"/>
    <x v="2"/>
  </r>
  <r>
    <s v="3153ddb4-66f3-11ea-a4d6-7077813058ce"/>
    <n v="1897"/>
    <n v="155"/>
    <n v="7389"/>
    <s v="NOT PAID"/>
    <x v="0"/>
    <s v="Unknown"/>
    <x v="1"/>
  </r>
  <r>
    <s v="3154c800-66f3-11ea-8721-7077813058ce"/>
    <n v="390"/>
    <n v="771"/>
    <n v="86040"/>
    <s v="PAID"/>
    <x v="1"/>
    <d v="2013-11-15T00:00:00"/>
    <x v="2"/>
  </r>
  <r>
    <s v="3155d94c-66f3-11ea-b116-7077813058ce"/>
    <n v="3633"/>
    <n v="945"/>
    <n v="56148"/>
    <s v="PAID"/>
    <x v="1"/>
    <d v="2001-08-10T00:00:00"/>
    <x v="0"/>
  </r>
  <r>
    <s v="31575fac-66f3-11ea-8d99-7077813058ce"/>
    <n v="7828"/>
    <n v="719"/>
    <n v="894"/>
    <s v="PAID"/>
    <x v="0"/>
    <d v="2006-07-17T00:00:00"/>
    <x v="0"/>
  </r>
  <r>
    <s v="315897f8-66f3-11ea-ad46-7077813058ce"/>
    <n v="2241"/>
    <n v="493"/>
    <n v="35634"/>
    <s v="NOT PAID"/>
    <x v="1"/>
    <s v="Unknown"/>
    <x v="0"/>
  </r>
  <r>
    <s v="3159d04c-66f3-11ea-95df-7077813058ce"/>
    <n v="896"/>
    <n v="998"/>
    <n v="28701"/>
    <s v="PAID"/>
    <x v="0"/>
    <d v="2013-11-15T00:00:00"/>
    <x v="0"/>
  </r>
  <r>
    <s v="315aba8a-66f3-11ea-9db6-7077813058ce"/>
    <n v="6361"/>
    <n v="968"/>
    <n v="90380"/>
    <s v="PAID"/>
    <x v="0"/>
    <d v="1993-08-02T00:00:00"/>
    <x v="0"/>
  </r>
  <r>
    <s v="315b7db4-66f3-11ea-ae41-7077813058ce"/>
    <n v="6713"/>
    <n v="738"/>
    <n v="21813"/>
    <s v="NOT PAID"/>
    <x v="1"/>
    <s v="Unknown"/>
    <x v="2"/>
  </r>
  <r>
    <s v="315c67f4-66f3-11ea-bcd7-7077813058ce"/>
    <n v="4283"/>
    <n v="912"/>
    <n v="36312"/>
    <s v="NOT PAID"/>
    <x v="0"/>
    <s v="Unknown"/>
    <x v="1"/>
  </r>
  <r>
    <s v="315d041c-66f3-11ea-8af9-7077813058ce"/>
    <n v="9486"/>
    <n v="782"/>
    <n v="24856"/>
    <s v="PAID"/>
    <x v="0"/>
    <d v="2002-10-20T00:00:00"/>
    <x v="1"/>
  </r>
  <r>
    <s v="315da042-66f3-11ea-ac04-7077813058ce"/>
    <n v="308"/>
    <n v="140"/>
    <n v="39234"/>
    <s v="PAID"/>
    <x v="0"/>
    <d v="2006-07-17T00:00:00"/>
    <x v="2"/>
  </r>
  <r>
    <s v="315e3c68-66f3-11ea-8d08-7077813058ce"/>
    <n v="8927"/>
    <n v="702"/>
    <n v="74222"/>
    <s v="PAID"/>
    <x v="1"/>
    <d v="2004-11-20T00:00:00"/>
    <x v="1"/>
  </r>
  <r>
    <s v="315f26ac-66f3-11ea-a883-7077813058ce"/>
    <n v="249"/>
    <n v="284"/>
    <n v="47260"/>
    <s v="PAID"/>
    <x v="0"/>
    <d v="1982-03-08T00:00:00"/>
    <x v="2"/>
  </r>
  <r>
    <s v="315fe9e2-66f3-11ea-b80f-7077813058ce"/>
    <n v="2620"/>
    <n v="199"/>
    <n v="45432"/>
    <s v="NOT PAID"/>
    <x v="1"/>
    <s v="Unknown"/>
    <x v="2"/>
  </r>
  <r>
    <s v="3160ad0c-66f3-11ea-961a-7077813058ce"/>
    <n v="1164"/>
    <n v="228"/>
    <n v="30192"/>
    <s v="PAID"/>
    <x v="1"/>
    <d v="1994-04-09T00:00:00"/>
    <x v="0"/>
  </r>
  <r>
    <s v="31619754-66f3-11ea-911d-7077813058ce"/>
    <n v="4711"/>
    <n v="908"/>
    <n v="53868"/>
    <s v="NOT PAID"/>
    <x v="0"/>
    <s v="Unknown"/>
    <x v="0"/>
  </r>
  <r>
    <s v="3162337a-66f3-11ea-bf3c-7077813058ce"/>
    <n v="4053"/>
    <n v="594"/>
    <n v="9691"/>
    <s v="NOT PAID"/>
    <x v="0"/>
    <s v="Unknown"/>
    <x v="2"/>
  </r>
  <r>
    <s v="3162cf9c-66f3-11ea-917a-7077813058ce"/>
    <n v="4272"/>
    <n v="542"/>
    <n v="39001"/>
    <s v="NOT PAID"/>
    <x v="1"/>
    <s v="Unknown"/>
    <x v="2"/>
  </r>
  <r>
    <s v="31636bd2-66f3-11ea-aa21-7077813058ce"/>
    <n v="7005"/>
    <n v="586"/>
    <n v="70814"/>
    <s v="NOT PAID"/>
    <x v="0"/>
    <s v="Unknown"/>
    <x v="2"/>
  </r>
  <r>
    <s v="31642f12-66f3-11ea-b553-7077813058ce"/>
    <n v="2308"/>
    <n v="636"/>
    <n v="13740"/>
    <s v="PAID"/>
    <x v="1"/>
    <d v="2008-08-09T00:00:00"/>
    <x v="0"/>
  </r>
  <r>
    <s v="3164f24c-66f3-11ea-bf87-7077813058ce"/>
    <n v="5150"/>
    <n v="581"/>
    <n v="33435"/>
    <s v="NOT PAID"/>
    <x v="0"/>
    <s v="Unknown"/>
    <x v="1"/>
  </r>
  <r>
    <s v="3165b562-66f3-11ea-83de-7077813058ce"/>
    <n v="693"/>
    <n v="336"/>
    <n v="73589"/>
    <s v="NOT PAID"/>
    <x v="0"/>
    <s v="Unknown"/>
    <x v="0"/>
  </r>
  <r>
    <s v="316678a4-66f3-11ea-b7d3-7077813058ce"/>
    <n v="9598"/>
    <n v="504"/>
    <n v="18598"/>
    <s v="PAID"/>
    <x v="1"/>
    <d v="1982-10-15T00:00:00"/>
    <x v="0"/>
  </r>
  <r>
    <s v="31673bc8-66f3-11ea-803a-7077813058ce"/>
    <n v="8103"/>
    <n v="346"/>
    <n v="23003"/>
    <s v="PAID"/>
    <x v="0"/>
    <d v="2007-07-12T00:00:00"/>
    <x v="2"/>
  </r>
  <r>
    <s v="3167d7ee-66f3-11ea-a273-7077813058ce"/>
    <n v="8894"/>
    <n v="135"/>
    <n v="80901"/>
    <s v="NOT PAID"/>
    <x v="0"/>
    <s v="Unknown"/>
    <x v="1"/>
  </r>
  <r>
    <s v="3168c236-66f3-11ea-ad73-7077813058ce"/>
    <n v="114"/>
    <n v="822"/>
    <n v="69113"/>
    <s v="PAID"/>
    <x v="1"/>
    <d v="1991-07-15T00:00:00"/>
    <x v="0"/>
  </r>
  <r>
    <s v="3169fa82-66f3-11ea-a4aa-7077813058ce"/>
    <n v="6546"/>
    <n v="95"/>
    <n v="26060"/>
    <s v="NOT PAID"/>
    <x v="1"/>
    <s v="Unknown"/>
    <x v="1"/>
  </r>
  <r>
    <s v="316abe90-66f3-11ea-b19a-7077813058ce"/>
    <n v="3571"/>
    <n v="597"/>
    <n v="25677"/>
    <s v="NOT PAID"/>
    <x v="0"/>
    <s v="Unknown"/>
    <x v="2"/>
  </r>
  <r>
    <s v="316ba7f6-66f3-11ea-913f-7077813058ce"/>
    <n v="7316"/>
    <n v="340"/>
    <n v="62912"/>
    <s v="NOT PAID"/>
    <x v="1"/>
    <s v="Unknown"/>
    <x v="2"/>
  </r>
  <r>
    <s v="316c441e-66f3-11ea-89de-7077813058ce"/>
    <n v="2478"/>
    <n v="905"/>
    <n v="77649"/>
    <s v="PAID"/>
    <x v="0"/>
    <d v="1983-09-30T00:00:00"/>
    <x v="0"/>
  </r>
  <r>
    <s v="316ce042-66f3-11ea-b223-7077813058ce"/>
    <n v="1215"/>
    <n v="250"/>
    <n v="73561"/>
    <s v="PAID"/>
    <x v="1"/>
    <d v="2006-10-22T00:00:00"/>
    <x v="0"/>
  </r>
  <r>
    <s v="316d7c6e-66f3-11ea-aad7-7077813058ce"/>
    <n v="5402"/>
    <n v="400"/>
    <n v="50357"/>
    <s v="NOT PAID"/>
    <x v="1"/>
    <s v="Unknown"/>
    <x v="2"/>
  </r>
  <r>
    <s v="316e8db8-66f3-11ea-88c1-7077813058ce"/>
    <n v="1647"/>
    <n v="877"/>
    <n v="61325"/>
    <s v="PAID"/>
    <x v="0"/>
    <d v="2000-03-22T00:00:00"/>
    <x v="0"/>
  </r>
  <r>
    <s v="316f77f6-66f3-11ea-8aa2-7077813058ce"/>
    <n v="9423"/>
    <n v="97"/>
    <n v="76658"/>
    <s v="NOT PAID"/>
    <x v="1"/>
    <s v="Unknown"/>
    <x v="2"/>
  </r>
  <r>
    <s v="3170141c-66f3-11ea-97a3-7077813058ce"/>
    <n v="6404"/>
    <n v="12"/>
    <n v="35525"/>
    <s v="NOT PAID"/>
    <x v="1"/>
    <s v="Unknown"/>
    <x v="0"/>
  </r>
  <r>
    <s v="3170d834-66f3-11ea-b48e-7077813058ce"/>
    <n v="6767"/>
    <n v="353"/>
    <n v="12462"/>
    <s v="PAID"/>
    <x v="1"/>
    <d v="2012-10-04T00:00:00"/>
    <x v="1"/>
  </r>
  <r>
    <s v="31717452-66f3-11ea-9fcf-7077813058ce"/>
    <n v="1278"/>
    <n v="856"/>
    <n v="27105"/>
    <s v="PAID"/>
    <x v="1"/>
    <d v="1977-11-08T00:00:00"/>
    <x v="1"/>
  </r>
  <r>
    <s v="3172107a-66f3-11ea-ad07-7077813058ce"/>
    <n v="1334"/>
    <n v="1"/>
    <n v="99604"/>
    <s v="PAID"/>
    <x v="1"/>
    <d v="2010-11-30T00:00:00"/>
    <x v="0"/>
  </r>
  <r>
    <s v="3172d2fa-66f3-11ea-bad5-7077813058ce"/>
    <n v="8887"/>
    <n v="390"/>
    <n v="90449"/>
    <s v="PAID"/>
    <x v="0"/>
    <d v="2009-03-09T00:00:00"/>
    <x v="2"/>
  </r>
  <r>
    <s v="3173e41e-66f3-11ea-b5f4-7077813058ce"/>
    <n v="9858"/>
    <n v="446"/>
    <n v="9520"/>
    <s v="NOT PAID"/>
    <x v="1"/>
    <s v="Unknown"/>
    <x v="1"/>
  </r>
  <r>
    <s v="3174f566-66f3-11ea-98c3-7077813058ce"/>
    <n v="9636"/>
    <n v="32"/>
    <n v="42210"/>
    <s v="NOT PAID"/>
    <x v="0"/>
    <s v="Unknown"/>
    <x v="1"/>
  </r>
  <r>
    <s v="3175dfa2-66f3-11ea-b9d8-7077813058ce"/>
    <n v="9943"/>
    <n v="420"/>
    <n v="21639"/>
    <s v="NOT PAID"/>
    <x v="1"/>
    <s v="Unknown"/>
    <x v="0"/>
  </r>
  <r>
    <s v="31767bca-66f3-11ea-848b-7077813058ce"/>
    <n v="1246"/>
    <n v="708"/>
    <n v="58736"/>
    <s v="PAID"/>
    <x v="1"/>
    <d v="2019-07-31T00:00:00"/>
    <x v="2"/>
  </r>
  <r>
    <s v="317717f0-66f3-11ea-b57c-7077813058ce"/>
    <n v="4527"/>
    <n v="227"/>
    <n v="3951"/>
    <s v="PAID"/>
    <x v="0"/>
    <d v="2002-01-05T00:00:00"/>
    <x v="1"/>
  </r>
  <r>
    <s v="3177db2e-66f3-11ea-99fe-7077813058ce"/>
    <n v="3782"/>
    <n v="595"/>
    <n v="69479"/>
    <s v="NOT PAID"/>
    <x v="0"/>
    <s v="Unknown"/>
    <x v="2"/>
  </r>
  <r>
    <s v="3178c56c-66f3-11ea-9547-7077813058ce"/>
    <n v="6225"/>
    <n v="211"/>
    <n v="10366"/>
    <s v="PAID"/>
    <x v="1"/>
    <d v="2006-12-23T00:00:00"/>
    <x v="0"/>
  </r>
  <r>
    <s v="31796190-66f3-11ea-b0b6-7077813058ce"/>
    <n v="2257"/>
    <n v="650"/>
    <n v="10001"/>
    <s v="NOT PAID"/>
    <x v="0"/>
    <s v="Unknown"/>
    <x v="2"/>
  </r>
  <r>
    <s v="3179fdb8-66f3-11ea-b117-7077813058ce"/>
    <n v="9177"/>
    <n v="45"/>
    <n v="15307"/>
    <s v="PAID"/>
    <x v="0"/>
    <d v="1996-05-01T00:00:00"/>
    <x v="1"/>
  </r>
  <r>
    <s v="317ac112-66f3-11ea-96bf-7077813058ce"/>
    <n v="8703"/>
    <n v="201"/>
    <n v="68923"/>
    <s v="NOT PAID"/>
    <x v="0"/>
    <s v="Unknown"/>
    <x v="0"/>
  </r>
  <r>
    <s v="317b8422-66f3-11ea-8b90-7077813058ce"/>
    <n v="3514"/>
    <n v="564"/>
    <n v="59651"/>
    <s v="PAID"/>
    <x v="1"/>
    <d v="2004-09-25T00:00:00"/>
    <x v="1"/>
  </r>
  <r>
    <s v="317c204a-66f3-11ea-b627-7077813058ce"/>
    <n v="3089"/>
    <n v="138"/>
    <n v="78953"/>
    <s v="NOT PAID"/>
    <x v="0"/>
    <s v="Unknown"/>
    <x v="0"/>
  </r>
  <r>
    <s v="317ce378-66f3-11ea-b64a-7077813058ce"/>
    <n v="7253"/>
    <n v="57"/>
    <n v="89420"/>
    <s v="PAID"/>
    <x v="1"/>
    <d v="2004-03-02T00:00:00"/>
    <x v="0"/>
  </r>
  <r>
    <s v="317dcdc0-66f3-11ea-a3ce-7077813058ce"/>
    <n v="8786"/>
    <n v="128"/>
    <n v="50374"/>
    <s v="NOT PAID"/>
    <x v="0"/>
    <s v="Unknown"/>
    <x v="0"/>
  </r>
  <r>
    <s v="317e69e2-66f3-11ea-8d1d-7077813058ce"/>
    <n v="1211"/>
    <n v="33"/>
    <n v="83102"/>
    <s v="NOT PAID"/>
    <x v="1"/>
    <s v="Unknown"/>
    <x v="0"/>
  </r>
  <r>
    <s v="317f5426-66f3-11ea-9e99-7077813058ce"/>
    <n v="359"/>
    <n v="936"/>
    <n v="62151"/>
    <s v="NOT PAID"/>
    <x v="1"/>
    <s v="Unknown"/>
    <x v="0"/>
  </r>
  <r>
    <s v="31803e5c-66f3-11ea-9cfa-7077813058ce"/>
    <n v="2066"/>
    <n v="762"/>
    <n v="84665"/>
    <s v="NOT PAID"/>
    <x v="1"/>
    <s v="Unknown"/>
    <x v="2"/>
  </r>
  <r>
    <s v="3180da86-66f3-11ea-a8db-7077813058ce"/>
    <n v="4322"/>
    <n v="838"/>
    <n v="1760"/>
    <s v="PAID"/>
    <x v="1"/>
    <d v="1995-08-23T00:00:00"/>
    <x v="0"/>
  </r>
  <r>
    <s v="318176ac-66f3-11ea-8841-7077813058ce"/>
    <n v="7773"/>
    <n v="215"/>
    <n v="30239"/>
    <s v="PAID"/>
    <x v="1"/>
    <d v="1985-01-31T00:00:00"/>
    <x v="0"/>
  </r>
  <r>
    <s v="318260fe-66f3-11ea-a0f0-7077813058ce"/>
    <n v="6746"/>
    <n v="818"/>
    <n v="20194"/>
    <s v="PAID"/>
    <x v="1"/>
    <d v="2006-10-20T00:00:00"/>
    <x v="1"/>
  </r>
  <r>
    <s v="31832428-66f3-11ea-9902-7077813058ce"/>
    <n v="6732"/>
    <n v="780"/>
    <n v="58470"/>
    <s v="PAID"/>
    <x v="1"/>
    <d v="1989-10-17T00:00:00"/>
    <x v="0"/>
  </r>
  <r>
    <s v="31851fae-66f3-11ea-9f4d-7077813058ce"/>
    <n v="805"/>
    <n v="40"/>
    <n v="91926"/>
    <s v="NOT PAID"/>
    <x v="1"/>
    <s v="Unknown"/>
    <x v="2"/>
  </r>
  <r>
    <s v="31863106-66f3-11ea-8b2f-7077813058ce"/>
    <n v="7540"/>
    <n v="366"/>
    <n v="34797"/>
    <s v="PAID"/>
    <x v="1"/>
    <d v="1980-03-16T00:00:00"/>
    <x v="2"/>
  </r>
  <r>
    <s v="31876958-66f3-11ea-afcb-7077813058ce"/>
    <n v="5269"/>
    <n v="678"/>
    <n v="19346"/>
    <s v="NOT PAID"/>
    <x v="1"/>
    <s v="Unknown"/>
    <x v="2"/>
  </r>
  <r>
    <s v="31885382-66f3-11ea-b84f-7077813058ce"/>
    <n v="8404"/>
    <n v="703"/>
    <n v="35185"/>
    <s v="NOT PAID"/>
    <x v="1"/>
    <s v="Unknown"/>
    <x v="1"/>
  </r>
  <r>
    <s v="318916c0-66f3-11ea-8a7c-7077813058ce"/>
    <n v="519"/>
    <n v="180"/>
    <n v="7068"/>
    <s v="NOT PAID"/>
    <x v="0"/>
    <s v="Unknown"/>
    <x v="2"/>
  </r>
  <r>
    <s v="318a2800-66f3-11ea-b639-7077813058ce"/>
    <n v="4060"/>
    <n v="214"/>
    <n v="96496"/>
    <s v="PAID"/>
    <x v="0"/>
    <d v="1987-08-09T00:00:00"/>
    <x v="1"/>
  </r>
  <r>
    <s v="318b396c-66f3-11ea-9883-7077813058ce"/>
    <n v="8860"/>
    <n v="408"/>
    <n v="2988"/>
    <s v="PAID"/>
    <x v="0"/>
    <d v="1990-09-11T00:00:00"/>
    <x v="2"/>
  </r>
  <r>
    <s v="318cbfc6-66f3-11ea-b57f-7077813058ce"/>
    <n v="7164"/>
    <n v="902"/>
    <n v="83253"/>
    <s v="PAID"/>
    <x v="1"/>
    <d v="1989-09-17T00:00:00"/>
    <x v="2"/>
  </r>
  <r>
    <s v="318d82e8-66f3-11ea-9cca-7077813058ce"/>
    <n v="9792"/>
    <n v="763"/>
    <n v="87828"/>
    <s v="PAID"/>
    <x v="1"/>
    <d v="2014-09-09T00:00:00"/>
    <x v="2"/>
  </r>
  <r>
    <s v="318e4628-66f3-11ea-a70e-7077813058ce"/>
    <n v="9934"/>
    <n v="168"/>
    <n v="17035"/>
    <s v="PAID"/>
    <x v="1"/>
    <d v="1997-06-12T00:00:00"/>
    <x v="2"/>
  </r>
  <r>
    <s v="318f305e-66f3-11ea-b203-7077813058ce"/>
    <n v="1980"/>
    <n v="723"/>
    <n v="426"/>
    <s v="NOT PAID"/>
    <x v="1"/>
    <s v="Unknown"/>
    <x v="2"/>
  </r>
  <r>
    <s v="31901a98-66f3-11ea-830a-7077813058ce"/>
    <n v="9251"/>
    <n v="438"/>
    <n v="20238"/>
    <s v="PAID"/>
    <x v="1"/>
    <d v="1977-03-30T00:00:00"/>
    <x v="2"/>
  </r>
  <r>
    <s v="3190ddc6-66f3-11ea-8fea-7077813058ce"/>
    <n v="6717"/>
    <n v="162"/>
    <n v="68331"/>
    <s v="PAID"/>
    <x v="0"/>
    <d v="1982-10-29T00:00:00"/>
    <x v="0"/>
  </r>
  <r>
    <s v="3191ef06-66f3-11ea-bb69-7077813058ce"/>
    <n v="3622"/>
    <n v="246"/>
    <n v="86132"/>
    <s v="PAID"/>
    <x v="0"/>
    <d v="2019-03-01T00:00:00"/>
    <x v="0"/>
  </r>
  <r>
    <s v="31930050-66f3-11ea-8535-7077813058ce"/>
    <n v="8808"/>
    <n v="105"/>
    <n v="766"/>
    <s v="NOT PAID"/>
    <x v="0"/>
    <s v="Unknown"/>
    <x v="2"/>
  </r>
  <r>
    <s v="319438b6-66f3-11ea-9722-7077813058ce"/>
    <n v="4920"/>
    <n v="308"/>
    <n v="13169"/>
    <s v="NOT PAID"/>
    <x v="1"/>
    <s v="Unknown"/>
    <x v="2"/>
  </r>
  <r>
    <s v="319549e8-66f3-11ea-85a4-7077813058ce"/>
    <n v="3140"/>
    <n v="172"/>
    <n v="48657"/>
    <s v="PAID"/>
    <x v="1"/>
    <d v="2004-10-26T00:00:00"/>
    <x v="1"/>
  </r>
  <r>
    <s v="31963430-66f3-11ea-bdc7-7077813058ce"/>
    <n v="8104"/>
    <n v="775"/>
    <n v="88037"/>
    <s v="NOT PAID"/>
    <x v="0"/>
    <s v="Unknown"/>
    <x v="1"/>
  </r>
  <r>
    <s v="31971e6e-66f3-11ea-86f5-7077813058ce"/>
    <n v="2208"/>
    <n v="333"/>
    <n v="21972"/>
    <s v="PAID"/>
    <x v="0"/>
    <d v="2013-08-11T00:00:00"/>
    <x v="2"/>
  </r>
  <r>
    <s v="31987dc0-66f3-11ea-a59b-7077813058ce"/>
    <n v="7043"/>
    <n v="548"/>
    <n v="87886"/>
    <s v="NOT PAID"/>
    <x v="1"/>
    <s v="Unknown"/>
    <x v="2"/>
  </r>
  <r>
    <s v="3199b61c-66f3-11ea-ab02-7077813058ce"/>
    <n v="7485"/>
    <n v="665"/>
    <n v="3244"/>
    <s v="PAID"/>
    <x v="0"/>
    <d v="2010-04-27T00:00:00"/>
    <x v="2"/>
  </r>
  <r>
    <s v="319ac762-66f3-11ea-b75f-7077813058ce"/>
    <n v="1748"/>
    <n v="305"/>
    <n v="32031"/>
    <s v="PAID"/>
    <x v="1"/>
    <d v="1992-11-01T00:00:00"/>
    <x v="0"/>
  </r>
  <r>
    <s v="319bfff4-66f3-11ea-8fba-7077813058ce"/>
    <n v="9968"/>
    <n v="938"/>
    <n v="51284"/>
    <s v="NOT PAID"/>
    <x v="0"/>
    <s v="Unknown"/>
    <x v="2"/>
  </r>
  <r>
    <s v="319d3826-66f3-11ea-8b8d-7077813058ce"/>
    <n v="5330"/>
    <n v="714"/>
    <n v="23055"/>
    <s v="PAID"/>
    <x v="0"/>
    <d v="2011-06-08T00:00:00"/>
    <x v="2"/>
  </r>
  <r>
    <s v="319e9766-66f3-11ea-9392-7077813058ce"/>
    <n v="2183"/>
    <n v="251"/>
    <n v="94926"/>
    <s v="PAID"/>
    <x v="0"/>
    <d v="2003-12-02T00:00:00"/>
    <x v="0"/>
  </r>
  <r>
    <s v="319fa8a8-66f3-11ea-b17c-7077813058ce"/>
    <n v="2182"/>
    <n v="330"/>
    <n v="312"/>
    <s v="NOT PAID"/>
    <x v="1"/>
    <s v="Unknown"/>
    <x v="2"/>
  </r>
  <r>
    <s v="31a0e11a-66f3-11ea-999b-7077813058ce"/>
    <n v="1087"/>
    <n v="69"/>
    <n v="45852"/>
    <s v="PAID"/>
    <x v="1"/>
    <d v="2018-08-30T00:00:00"/>
    <x v="1"/>
  </r>
  <r>
    <s v="31a1cb62-66f3-11ea-81bc-7077813058ce"/>
    <n v="4296"/>
    <n v="969"/>
    <n v="77063"/>
    <s v="PAID"/>
    <x v="0"/>
    <d v="2013-03-09T00:00:00"/>
    <x v="0"/>
  </r>
  <r>
    <s v="31a2b586-66f3-11ea-a9ea-7077813058ce"/>
    <n v="9784"/>
    <n v="974"/>
    <n v="44299"/>
    <s v="PAID"/>
    <x v="1"/>
    <d v="2013-06-21T00:00:00"/>
    <x v="0"/>
  </r>
  <r>
    <s v="31a3c6d8-66f3-11ea-983d-7077813058ce"/>
    <n v="6210"/>
    <n v="526"/>
    <n v="67123"/>
    <s v="PAID"/>
    <x v="1"/>
    <d v="1991-07-03T00:00:00"/>
    <x v="2"/>
  </r>
  <r>
    <s v="31a489fa-66f3-11ea-9155-7077813058ce"/>
    <n v="5781"/>
    <n v="510"/>
    <n v="51104"/>
    <s v="NOT PAID"/>
    <x v="1"/>
    <s v="Unknown"/>
    <x v="2"/>
  </r>
  <r>
    <s v="31a5c242-66f3-11ea-960b-7077813058ce"/>
    <n v="8306"/>
    <n v="444"/>
    <n v="35369"/>
    <s v="NOT PAID"/>
    <x v="0"/>
    <s v="Unknown"/>
    <x v="2"/>
  </r>
  <r>
    <s v="31a6ac9c-66f3-11ea-926a-7077813058ce"/>
    <n v="3270"/>
    <n v="503"/>
    <n v="559"/>
    <s v="PAID"/>
    <x v="0"/>
    <d v="1974-05-25T00:00:00"/>
    <x v="2"/>
  </r>
  <r>
    <s v="31a796d0-66f3-11ea-ae4e-7077813058ce"/>
    <n v="6787"/>
    <n v="109"/>
    <n v="13394"/>
    <s v="NOT PAID"/>
    <x v="0"/>
    <s v="Unknown"/>
    <x v="1"/>
  </r>
  <r>
    <s v="31a859f0-66f3-11ea-8394-7077813058ce"/>
    <n v="3733"/>
    <n v="823"/>
    <n v="51472"/>
    <s v="PAID"/>
    <x v="0"/>
    <d v="1975-05-20T00:00:00"/>
    <x v="0"/>
  </r>
  <r>
    <s v="31a9925e-66f3-11ea-b9ab-7077813058ce"/>
    <n v="207"/>
    <n v="147"/>
    <n v="99367"/>
    <s v="PAID"/>
    <x v="1"/>
    <d v="2005-09-15T00:00:00"/>
    <x v="2"/>
  </r>
  <r>
    <s v="31aa7c8c-66f3-11ea-bbd5-7077813058ce"/>
    <n v="3"/>
    <n v="625"/>
    <n v="98982"/>
    <s v="NOT PAID"/>
    <x v="0"/>
    <s v="Unknown"/>
    <x v="0"/>
  </r>
  <r>
    <s v="31ab66b6-66f3-11ea-b954-7077813058ce"/>
    <n v="1896"/>
    <n v="695"/>
    <n v="47111"/>
    <s v="NOT PAID"/>
    <x v="1"/>
    <s v="Unknown"/>
    <x v="2"/>
  </r>
  <r>
    <s v="31ac02dc-66f3-11ea-8f7e-7077813058ce"/>
    <n v="9631"/>
    <n v="983"/>
    <n v="87420"/>
    <s v="NOT PAID"/>
    <x v="1"/>
    <s v="Unknown"/>
    <x v="2"/>
  </r>
  <r>
    <s v="31aced36-66f3-11ea-b593-7077813058ce"/>
    <n v="3132"/>
    <n v="82"/>
    <n v="59376"/>
    <s v="NOT PAID"/>
    <x v="1"/>
    <s v="Unknown"/>
    <x v="2"/>
  </r>
  <r>
    <s v="31add76e-66f3-11ea-bc98-7077813058ce"/>
    <n v="1202"/>
    <n v="397"/>
    <n v="41003"/>
    <s v="NOT PAID"/>
    <x v="0"/>
    <s v="Unknown"/>
    <x v="0"/>
  </r>
  <r>
    <s v="31ae9a98-66f3-11ea-9239-7077813058ce"/>
    <n v="8834"/>
    <n v="599"/>
    <n v="58511"/>
    <s v="NOT PAID"/>
    <x v="0"/>
    <s v="Unknown"/>
    <x v="0"/>
  </r>
  <r>
    <s v="31af36c0-66f3-11ea-9653-7077813058ce"/>
    <n v="1201"/>
    <n v="306"/>
    <n v="52868"/>
    <s v="PAID"/>
    <x v="1"/>
    <d v="1983-07-22T00:00:00"/>
    <x v="0"/>
  </r>
  <r>
    <s v="31affa0a-66f3-11ea-8464-7077813058ce"/>
    <n v="2573"/>
    <n v="536"/>
    <n v="8206"/>
    <s v="PAID"/>
    <x v="0"/>
    <d v="2016-09-21T00:00:00"/>
    <x v="0"/>
  </r>
  <r>
    <s v="31b0e428-66f3-11ea-8884-7077813058ce"/>
    <n v="6759"/>
    <n v="20"/>
    <n v="48873"/>
    <s v="NOT PAID"/>
    <x v="0"/>
    <s v="Unknown"/>
    <x v="0"/>
  </r>
  <r>
    <s v="31b21c7a-66f3-11ea-b007-7077813058ce"/>
    <n v="2601"/>
    <n v="515"/>
    <n v="22214"/>
    <s v="NOT PAID"/>
    <x v="0"/>
    <s v="Unknown"/>
    <x v="1"/>
  </r>
  <r>
    <s v="31b2dfd8-66f3-11ea-b094-7077813058ce"/>
    <n v="2656"/>
    <n v="332"/>
    <n v="806"/>
    <s v="NOT PAID"/>
    <x v="1"/>
    <s v="Unknown"/>
    <x v="1"/>
  </r>
  <r>
    <s v="31b3ca0a-66f3-11ea-bdb1-7077813058ce"/>
    <n v="9645"/>
    <n v="127"/>
    <n v="27590"/>
    <s v="PAID"/>
    <x v="0"/>
    <d v="2006-01-09T00:00:00"/>
    <x v="1"/>
  </r>
  <r>
    <s v="31b4db48-66f3-11ea-8ac6-7077813058ce"/>
    <n v="584"/>
    <n v="958"/>
    <n v="5769"/>
    <s v="NOT PAID"/>
    <x v="0"/>
    <s v="Unknown"/>
    <x v="1"/>
  </r>
  <r>
    <s v="31b6138a-66f3-11ea-a991-7077813058ce"/>
    <n v="2121"/>
    <n v="42"/>
    <n v="38290"/>
    <s v="PAID"/>
    <x v="1"/>
    <d v="1979-09-12T00:00:00"/>
    <x v="1"/>
  </r>
  <r>
    <s v="31b6fdd4-66f3-11ea-8bc0-7077813058ce"/>
    <n v="2142"/>
    <n v="977"/>
    <n v="44807"/>
    <s v="PAID"/>
    <x v="0"/>
    <d v="2002-10-20T00:00:00"/>
    <x v="0"/>
  </r>
  <r>
    <s v="31b80f2e-66f3-11ea-9f03-7077813058ce"/>
    <n v="2396"/>
    <n v="460"/>
    <n v="11223"/>
    <s v="PAID"/>
    <x v="1"/>
    <d v="2005-09-15T00:00:00"/>
    <x v="2"/>
  </r>
  <r>
    <s v="31b8ab40-66f3-11ea-a1ea-7077813058ce"/>
    <n v="8747"/>
    <n v="659"/>
    <n v="85889"/>
    <s v="PAID"/>
    <x v="1"/>
    <d v="1998-09-11T00:00:00"/>
    <x v="2"/>
  </r>
  <r>
    <s v="31b96e70-66f3-11ea-9a67-7077813058ce"/>
    <n v="4142"/>
    <n v="197"/>
    <n v="57138"/>
    <s v="PAID"/>
    <x v="1"/>
    <d v="1989-08-23T00:00:00"/>
    <x v="2"/>
  </r>
  <r>
    <s v="31ba31b0-66f3-11ea-b455-7077813058ce"/>
    <n v="9770"/>
    <n v="540"/>
    <n v="987"/>
    <s v="PAID"/>
    <x v="1"/>
    <d v="1977-11-08T00:00:00"/>
    <x v="1"/>
  </r>
  <r>
    <s v="31bb1bfa-66f3-11ea-982b-7077813058ce"/>
    <n v="2593"/>
    <n v="178"/>
    <n v="80179"/>
    <s v="PAID"/>
    <x v="1"/>
    <d v="2009-01-26T00:00:00"/>
    <x v="1"/>
  </r>
  <r>
    <s v="31bbdf14-66f3-11ea-8012-7077813058ce"/>
    <n v="9807"/>
    <n v="202"/>
    <n v="63810"/>
    <s v="PAID"/>
    <x v="0"/>
    <d v="2001-08-03T00:00:00"/>
    <x v="2"/>
  </r>
  <r>
    <s v="31bca246-66f3-11ea-abf6-7077813058ce"/>
    <n v="2525"/>
    <n v="632"/>
    <n v="22261"/>
    <s v="PAID"/>
    <x v="0"/>
    <d v="1992-12-25T00:00:00"/>
    <x v="0"/>
  </r>
  <r>
    <s v="31bd8c92-66f3-11ea-9011-7077813058ce"/>
    <n v="1724"/>
    <n v="25"/>
    <n v="37286"/>
    <s v="PAID"/>
    <x v="0"/>
    <d v="2004-05-17T00:00:00"/>
    <x v="0"/>
  </r>
  <r>
    <s v="31be28b0-66f3-11ea-ac89-7077813058ce"/>
    <n v="7146"/>
    <n v="990"/>
    <n v="73874"/>
    <s v="PAID"/>
    <x v="0"/>
    <d v="2003-11-28T00:00:00"/>
    <x v="1"/>
  </r>
  <r>
    <s v="31beebdc-66f3-11ea-a06e-7077813058ce"/>
    <n v="563"/>
    <n v="913"/>
    <n v="20187"/>
    <s v="NOT PAID"/>
    <x v="1"/>
    <s v="Unknown"/>
    <x v="2"/>
  </r>
  <r>
    <s v="31bfaf0c-66f3-11ea-8a4e-7077813058ce"/>
    <n v="7771"/>
    <n v="371"/>
    <n v="51038"/>
    <s v="NOT PAID"/>
    <x v="1"/>
    <s v="Unknown"/>
    <x v="2"/>
  </r>
  <r>
    <s v="31c07288-66f3-11ea-a2cf-7077813058ce"/>
    <n v="4789"/>
    <n v="514"/>
    <n v="89846"/>
    <s v="NOT PAID"/>
    <x v="1"/>
    <s v="Unknown"/>
    <x v="0"/>
  </r>
  <r>
    <s v="31c1364c-66f3-11ea-82bf-7077813058ce"/>
    <n v="3221"/>
    <n v="707"/>
    <n v="59967"/>
    <s v="NOT PAID"/>
    <x v="0"/>
    <s v="Unknown"/>
    <x v="2"/>
  </r>
  <r>
    <s v="31c1f8b4-66f3-11ea-8397-7077813058ce"/>
    <n v="5197"/>
    <n v="473"/>
    <n v="59474"/>
    <s v="PAID"/>
    <x v="1"/>
    <d v="2012-01-17T00:00:00"/>
    <x v="0"/>
  </r>
  <r>
    <s v="31c30a08-66f3-11ea-aba8-7077813058ce"/>
    <n v="8183"/>
    <n v="847"/>
    <n v="77342"/>
    <s v="NOT PAID"/>
    <x v="1"/>
    <s v="Unknown"/>
    <x v="2"/>
  </r>
  <r>
    <s v="31c49062-66f3-11ea-ba20-7077813058ce"/>
    <n v="1126"/>
    <n v="815"/>
    <n v="57460"/>
    <s v="PAID"/>
    <x v="1"/>
    <d v="2010-03-02T00:00:00"/>
    <x v="1"/>
  </r>
  <r>
    <s v="31c616ba-66f3-11ea-afb3-7077813058ce"/>
    <n v="4899"/>
    <n v="928"/>
    <n v="74930"/>
    <s v="NOT PAID"/>
    <x v="1"/>
    <s v="Unknown"/>
    <x v="0"/>
  </r>
  <r>
    <s v="31c6b2fe-66f3-11ea-9b07-7077813058ce"/>
    <n v="4732"/>
    <n v="210"/>
    <n v="89389"/>
    <s v="NOT PAID"/>
    <x v="1"/>
    <s v="Unknown"/>
    <x v="0"/>
  </r>
  <r>
    <s v="31c77618-66f3-11ea-bb5b-7077813058ce"/>
    <n v="4103"/>
    <n v="793"/>
    <n v="86767"/>
    <s v="NOT PAID"/>
    <x v="1"/>
    <s v="Unknown"/>
    <x v="0"/>
  </r>
  <r>
    <s v="31c8394a-66f3-11ea-bf8e-7077813058ce"/>
    <n v="7861"/>
    <n v="872"/>
    <n v="42257"/>
    <s v="PAID"/>
    <x v="1"/>
    <d v="2008-05-17T00:00:00"/>
    <x v="1"/>
  </r>
  <r>
    <s v="31c8fc98-66f3-11ea-b3c3-7077813058ce"/>
    <n v="7764"/>
    <n v="298"/>
    <n v="28987"/>
    <s v="NOT PAID"/>
    <x v="1"/>
    <s v="Unknown"/>
    <x v="1"/>
  </r>
  <r>
    <s v="31c9e6be-66f3-11ea-9f95-7077813058ce"/>
    <n v="5345"/>
    <n v="941"/>
    <n v="38952"/>
    <s v="PAID"/>
    <x v="1"/>
    <d v="2010-08-28T00:00:00"/>
    <x v="1"/>
  </r>
  <r>
    <s v="31caa9ee-66f3-11ea-bce1-7077813058ce"/>
    <n v="6191"/>
    <n v="731"/>
    <n v="50635"/>
    <s v="NOT PAID"/>
    <x v="1"/>
    <s v="Unknown"/>
    <x v="2"/>
  </r>
  <r>
    <s v="31cb461a-66f3-11ea-a37c-7077813058ce"/>
    <n v="310"/>
    <n v="500"/>
    <n v="32800"/>
    <s v="NOT PAID"/>
    <x v="1"/>
    <s v="Unknown"/>
    <x v="0"/>
  </r>
  <r>
    <s v="31cc0964-66f3-11ea-b6b3-7077813058ce"/>
    <n v="3095"/>
    <n v="142"/>
    <n v="67478"/>
    <s v="NOT PAID"/>
    <x v="0"/>
    <s v="Unknown"/>
    <x v="2"/>
  </r>
  <r>
    <s v="31cccd64-66f3-11ea-a4c2-7077813058ce"/>
    <n v="2159"/>
    <n v="787"/>
    <n v="24449"/>
    <s v="PAID"/>
    <x v="1"/>
    <d v="2011-06-25T00:00:00"/>
    <x v="2"/>
  </r>
  <r>
    <s v="31cd8fca-66f3-11ea-97a4-7077813058ce"/>
    <n v="3569"/>
    <n v="749"/>
    <n v="3119"/>
    <s v="PAID"/>
    <x v="0"/>
    <d v="2014-07-02T00:00:00"/>
    <x v="2"/>
  </r>
  <r>
    <s v="31ce7a18-66f3-11ea-94eb-7077813058ce"/>
    <n v="5958"/>
    <n v="304"/>
    <n v="13693"/>
    <s v="PAID"/>
    <x v="1"/>
    <d v="2004-09-25T00:00:00"/>
    <x v="2"/>
  </r>
  <r>
    <s v="31cf3d24-66f3-11ea-8054-7077813058ce"/>
    <n v="1275"/>
    <n v="30"/>
    <n v="80796"/>
    <s v="PAID"/>
    <x v="1"/>
    <d v="2010-03-09T00:00:00"/>
    <x v="2"/>
  </r>
  <r>
    <s v="31d0006c-66f3-11ea-9c10-7077813058ce"/>
    <n v="6357"/>
    <n v="477"/>
    <n v="19804"/>
    <s v="NOT PAID"/>
    <x v="1"/>
    <s v="Unknown"/>
    <x v="2"/>
  </r>
  <r>
    <s v="31d16094-66f3-11ea-b511-7077813058ce"/>
    <n v="4551"/>
    <n v="52"/>
    <n v="75766"/>
    <s v="NOT PAID"/>
    <x v="0"/>
    <s v="Unknown"/>
    <x v="1"/>
  </r>
  <r>
    <s v="31d222e8-66f3-11ea-9b54-7077813058ce"/>
    <n v="4252"/>
    <n v="73"/>
    <n v="74338"/>
    <s v="NOT PAID"/>
    <x v="1"/>
    <s v="Unknown"/>
    <x v="0"/>
  </r>
  <r>
    <s v="31d2e636-66f3-11ea-8df2-7077813058ce"/>
    <n v="2096"/>
    <n v="691"/>
    <n v="73423"/>
    <s v="PAID"/>
    <x v="0"/>
    <d v="2012-08-20T00:00:00"/>
    <x v="0"/>
  </r>
  <r>
    <s v="31d3f842-66f3-11ea-a75e-7077813058ce"/>
    <n v="5209"/>
    <n v="786"/>
    <n v="91842"/>
    <s v="PAID"/>
    <x v="1"/>
    <d v="1976-08-31T00:00:00"/>
    <x v="2"/>
  </r>
  <r>
    <s v="31d4bb6c-66f3-11ea-9ff7-7077813058ce"/>
    <n v="9271"/>
    <n v="68"/>
    <n v="81148"/>
    <s v="NOT PAID"/>
    <x v="1"/>
    <s v="Unknown"/>
    <x v="2"/>
  </r>
  <r>
    <s v="31d5a4e4-66f3-11ea-861b-7077813058ce"/>
    <n v="6772"/>
    <n v="630"/>
    <n v="96963"/>
    <s v="PAID"/>
    <x v="1"/>
    <d v="2009-09-29T00:00:00"/>
    <x v="1"/>
  </r>
  <r>
    <s v="31d68f18-66f3-11ea-b8c4-7077813058ce"/>
    <n v="4628"/>
    <n v="357"/>
    <n v="88092"/>
    <s v="NOT PAID"/>
    <x v="1"/>
    <s v="Unknown"/>
    <x v="2"/>
  </r>
  <r>
    <s v="31d77952-66f3-11ea-b47a-7077813058ce"/>
    <n v="3853"/>
    <n v="455"/>
    <n v="66397"/>
    <s v="NOT PAID"/>
    <x v="0"/>
    <s v="Unknown"/>
    <x v="2"/>
  </r>
  <r>
    <s v="31d8638c-66f3-11ea-8b90-7077813058ce"/>
    <n v="515"/>
    <n v="947"/>
    <n v="1714"/>
    <s v="PAID"/>
    <x v="0"/>
    <d v="1987-04-30T00:00:00"/>
    <x v="1"/>
  </r>
  <r>
    <s v="31d927a2-66f3-11ea-bb48-7077813058ce"/>
    <n v="7513"/>
    <n v="589"/>
    <n v="5059"/>
    <s v="NOT PAID"/>
    <x v="0"/>
    <s v="Unknown"/>
    <x v="1"/>
  </r>
  <r>
    <s v="31d9eaca-66f3-11ea-b8c8-7077813058ce"/>
    <n v="9030"/>
    <n v="863"/>
    <n v="66582"/>
    <s v="NOT PAID"/>
    <x v="0"/>
    <s v="Unknown"/>
    <x v="0"/>
  </r>
  <r>
    <s v="31da86f6-66f3-11ea-8b12-7077813058ce"/>
    <n v="2378"/>
    <n v="668"/>
    <n v="42143"/>
    <s v="PAID"/>
    <x v="0"/>
    <d v="1972-06-16T00:00:00"/>
    <x v="0"/>
  </r>
  <r>
    <s v="31db9768-66f3-11ea-883c-7077813058ce"/>
    <n v="5894"/>
    <n v="206"/>
    <n v="27741"/>
    <s v="NOT PAID"/>
    <x v="1"/>
    <s v="Unknown"/>
    <x v="0"/>
  </r>
  <r>
    <s v="31dcf6d4-66f3-11ea-a647-7077813058ce"/>
    <n v="7587"/>
    <n v="835"/>
    <n v="696"/>
    <s v="NOT PAID"/>
    <x v="0"/>
    <s v="Unknown"/>
    <x v="0"/>
  </r>
  <r>
    <s v="31de0880-66f3-11ea-ab1e-7077813058ce"/>
    <n v="1424"/>
    <n v="315"/>
    <n v="37660"/>
    <s v="NOT PAID"/>
    <x v="0"/>
    <s v="Unknown"/>
    <x v="2"/>
  </r>
  <r>
    <s v="31df1974-66f3-11ea-948f-7077813058ce"/>
    <n v="5214"/>
    <n v="553"/>
    <n v="16299"/>
    <s v="NOT PAID"/>
    <x v="0"/>
    <s v="Unknown"/>
    <x v="2"/>
  </r>
  <r>
    <s v="31e02ac0-66f3-11ea-85d7-7077813058ce"/>
    <n v="8249"/>
    <n v="861"/>
    <n v="16690"/>
    <s v="PAID"/>
    <x v="0"/>
    <d v="1996-09-13T00:00:00"/>
    <x v="2"/>
  </r>
  <r>
    <s v="31e163c2-66f3-11ea-a771-7077813058ce"/>
    <n v="3172"/>
    <n v="279"/>
    <n v="21003"/>
    <s v="NOT PAID"/>
    <x v="0"/>
    <s v="Unknown"/>
    <x v="0"/>
  </r>
  <r>
    <s v="31e27454-66f3-11ea-985a-7077813058ce"/>
    <n v="5489"/>
    <n v="75"/>
    <n v="93642"/>
    <s v="PAID"/>
    <x v="1"/>
    <d v="2002-09-08T00:00:00"/>
    <x v="2"/>
  </r>
  <r>
    <s v="31e3aca4-66f3-11ea-b4f1-7077813058ce"/>
    <n v="2037"/>
    <n v="895"/>
    <n v="34832"/>
    <s v="NOT PAID"/>
    <x v="1"/>
    <s v="Unknown"/>
    <x v="1"/>
  </r>
  <r>
    <s v="31e496d4-66f3-11ea-ae24-7077813058ce"/>
    <n v="2401"/>
    <n v="866"/>
    <n v="59176"/>
    <s v="PAID"/>
    <x v="1"/>
    <d v="1995-01-01T00:00:00"/>
    <x v="1"/>
  </r>
  <r>
    <s v="31e5a810-66f3-11ea-b394-7077813058ce"/>
    <n v="1303"/>
    <n v="792"/>
    <n v="3846"/>
    <s v="NOT PAID"/>
    <x v="1"/>
    <s v="Unknown"/>
    <x v="0"/>
  </r>
  <r>
    <s v="31e70780-66f3-11ea-a98c-7077813058ce"/>
    <n v="6798"/>
    <n v="191"/>
    <n v="17651"/>
    <s v="PAID"/>
    <x v="0"/>
    <d v="1989-10-17T00:00:00"/>
    <x v="0"/>
  </r>
  <r>
    <s v="31e7ca9a-66f3-11ea-a42b-7077813058ce"/>
    <n v="9917"/>
    <n v="59"/>
    <n v="2282"/>
    <s v="NOT PAID"/>
    <x v="0"/>
    <s v="Unknown"/>
    <x v="1"/>
  </r>
  <r>
    <s v="31e92a06-66f3-11ea-a2c3-7077813058ce"/>
    <n v="2969"/>
    <n v="748"/>
    <n v="49908"/>
    <s v="NOT PAID"/>
    <x v="0"/>
    <s v="Unknown"/>
    <x v="2"/>
  </r>
  <r>
    <s v="31ea3b58-66f3-11ea-bc9e-7077813058ce"/>
    <n v="8737"/>
    <n v="693"/>
    <n v="68886"/>
    <s v="NOT PAID"/>
    <x v="1"/>
    <s v="Unknown"/>
    <x v="2"/>
  </r>
  <r>
    <s v="31eb4c8c-66f3-11ea-b7ad-7077813058ce"/>
    <n v="2104"/>
    <n v="955"/>
    <n v="41456"/>
    <s v="PAID"/>
    <x v="0"/>
    <d v="1992-12-27T00:00:00"/>
    <x v="1"/>
  </r>
  <r>
    <s v="31ebe8b4-66f3-11ea-b8ca-7077813058ce"/>
    <n v="1702"/>
    <n v="538"/>
    <n v="39488"/>
    <s v="NOT PAID"/>
    <x v="1"/>
    <s v="Unknown"/>
    <x v="1"/>
  </r>
  <r>
    <s v="31ecabe2-66f3-11ea-9fa2-7077813058ce"/>
    <n v="8933"/>
    <n v="169"/>
    <n v="75362"/>
    <s v="PAID"/>
    <x v="1"/>
    <d v="2017-08-24T00:00:00"/>
    <x v="2"/>
  </r>
  <r>
    <s v="31ed6f18-66f3-11ea-af57-7077813058ce"/>
    <n v="3624"/>
    <n v="924"/>
    <n v="73137"/>
    <s v="PAID"/>
    <x v="0"/>
    <d v="2015-03-20T00:00:00"/>
    <x v="0"/>
  </r>
  <r>
    <s v="31ee3246-66f3-11ea-ae6c-7077813058ce"/>
    <n v="4892"/>
    <n v="579"/>
    <n v="77570"/>
    <s v="NOT PAID"/>
    <x v="0"/>
    <s v="Unknown"/>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s v="313cd69e-66f3-11ea-9879-7077813058ce"/>
    <n v="230"/>
    <n v="690"/>
    <n v="49302"/>
    <s v="PAID"/>
    <x v="0"/>
    <d v="2014-12-18T00:00:00"/>
  </r>
  <r>
    <s v="313dc140-66f3-11ea-a952-7077813058ce"/>
    <n v="3189"/>
    <n v="933"/>
    <n v="78698"/>
    <s v="PAID"/>
    <x v="0"/>
    <d v="1997-07-10T00:00:00"/>
  </r>
  <r>
    <s v="313eab1e-66f3-11ea-81af-7077813058ce"/>
    <n v="2216"/>
    <n v="261"/>
    <n v="69417"/>
    <s v="NOT PAID"/>
    <x v="0"/>
    <s v="Unknown"/>
  </r>
  <r>
    <s v="313f474a-66f3-11ea-a78b-7077813058ce"/>
    <n v="1904"/>
    <n v="445"/>
    <n v="39655"/>
    <s v="NOT PAID"/>
    <x v="1"/>
    <s v="Unknown"/>
  </r>
  <r>
    <s v="3140589a-66f3-11ea-a057-7077813058ce"/>
    <n v="7342"/>
    <n v="722"/>
    <n v="87400"/>
    <s v="NOT PAID"/>
    <x v="1"/>
    <s v="Unknown"/>
  </r>
  <r>
    <s v="31411bc8-66f3-11ea-a4b7-7077813058ce"/>
    <n v="7633"/>
    <n v="129"/>
    <n v="56881"/>
    <s v="PAID"/>
    <x v="0"/>
    <d v="1971-11-01T00:00:00"/>
  </r>
  <r>
    <s v="3141defa-66f3-11ea-b10e-7077813058ce"/>
    <n v="2154"/>
    <n v="489"/>
    <n v="99239"/>
    <s v="NOT PAID"/>
    <x v="1"/>
    <s v="Unknown"/>
  </r>
  <r>
    <s v="3142c940-66f3-11ea-9f69-7077813058ce"/>
    <n v="5543"/>
    <n v="165"/>
    <n v="23921"/>
    <s v="NOT PAID"/>
    <x v="1"/>
    <s v="Unknown"/>
  </r>
  <r>
    <s v="31444fa8-66f3-11ea-912a-7077813058ce"/>
    <n v="2332"/>
    <n v="164"/>
    <n v="67599"/>
    <s v="NOT PAID"/>
    <x v="0"/>
    <s v="Unknown"/>
  </r>
  <r>
    <s v="314539e6-66f3-11ea-bfa4-7077813058ce"/>
    <n v="4094"/>
    <n v="364"/>
    <n v="3725"/>
    <s v="NOT PAID"/>
    <x v="1"/>
    <s v="Unknown"/>
  </r>
  <r>
    <s v="3145fd0a-66f3-11ea-958b-7077813058ce"/>
    <n v="3042"/>
    <n v="469"/>
    <n v="95516"/>
    <s v="PAID"/>
    <x v="1"/>
    <d v="1991-05-15T00:00:00"/>
  </r>
  <r>
    <s v="31469934-66f3-11ea-8572-7077813058ce"/>
    <n v="2220"/>
    <n v="158"/>
    <n v="62528"/>
    <s v="PAID"/>
    <x v="1"/>
    <d v="1976-06-30T00:00:00"/>
  </r>
  <r>
    <s v="3147355e-66f3-11ea-aae4-7077813058ce"/>
    <n v="4988"/>
    <n v="337"/>
    <n v="21021"/>
    <s v="NOT PAID"/>
    <x v="0"/>
    <s v="Unknown"/>
  </r>
  <r>
    <s v="3147f89c-66f3-11ea-8dfd-7077813058ce"/>
    <n v="175"/>
    <n v="634"/>
    <n v="99492"/>
    <s v="NOT PAID"/>
    <x v="0"/>
    <s v="Unknown"/>
  </r>
  <r>
    <s v="3148bbc8-66f3-11ea-8acf-7077813058ce"/>
    <n v="4233"/>
    <n v="577"/>
    <n v="60282"/>
    <s v="PAID"/>
    <x v="0"/>
    <d v="1987-08-09T00:00:00"/>
  </r>
  <r>
    <s v="31497efa-66f3-11ea-9497-7077813058ce"/>
    <n v="4351"/>
    <n v="907"/>
    <n v="20357"/>
    <s v="NOT PAID"/>
    <x v="0"/>
    <s v="Unknown"/>
  </r>
  <r>
    <s v="314a1b22-66f3-11ea-9e82-7077813058ce"/>
    <n v="5578"/>
    <n v="870"/>
    <n v="24053"/>
    <s v="NOT PAID"/>
    <x v="0"/>
    <s v="Unknown"/>
  </r>
  <r>
    <s v="314ade58-66f3-11ea-8979-7077813058ce"/>
    <n v="4523"/>
    <n v="982"/>
    <n v="50958"/>
    <s v="NOT PAID"/>
    <x v="0"/>
    <s v="Unknown"/>
  </r>
  <r>
    <s v="314b7a8a-66f3-11ea-97d4-7077813058ce"/>
    <n v="2972"/>
    <n v="351"/>
    <n v="68227"/>
    <s v="PAID"/>
    <x v="0"/>
    <d v="1977-07-06T00:00:00"/>
  </r>
  <r>
    <s v="314c8bcc-66f3-11ea-b526-7077813058ce"/>
    <n v="6153"/>
    <n v="328"/>
    <n v="77861"/>
    <s v="PAID"/>
    <x v="0"/>
    <d v="1997-09-08T00:00:00"/>
  </r>
  <r>
    <s v="314d761e-66f3-11ea-b155-7077813058ce"/>
    <n v="4852"/>
    <n v="242"/>
    <n v="48315"/>
    <s v="NOT PAID"/>
    <x v="0"/>
    <s v="Unknown"/>
  </r>
  <r>
    <s v="314eae64-66f3-11ea-b08f-7077813058ce"/>
    <n v="8106"/>
    <n v="421"/>
    <n v="83002"/>
    <s v="PAID"/>
    <x v="0"/>
    <d v="1999-03-05T00:00:00"/>
  </r>
  <r>
    <s v="314f4a7a-66f3-11ea-8b83-7077813058ce"/>
    <n v="3917"/>
    <n v="6"/>
    <n v="47650"/>
    <s v="PAID"/>
    <x v="1"/>
    <d v="1977-11-08T00:00:00"/>
  </r>
  <r>
    <s v="315034c6-66f3-11ea-a2bf-7077813058ce"/>
    <n v="9377"/>
    <n v="384"/>
    <n v="19386"/>
    <s v="NOT PAID"/>
    <x v="1"/>
    <s v="Unknown"/>
  </r>
  <r>
    <s v="31511efa-66f3-11ea-bc4c-7077813058ce"/>
    <n v="5387"/>
    <n v="286"/>
    <n v="39432"/>
    <s v="PAID"/>
    <x v="1"/>
    <d v="2005-09-15T00:00:00"/>
  </r>
  <r>
    <s v="3151e23a-66f3-11ea-9b38-7077813058ce"/>
    <n v="6513"/>
    <n v="892"/>
    <n v="1421"/>
    <s v="PAID"/>
    <x v="1"/>
    <d v="2019-12-12T00:00:00"/>
  </r>
  <r>
    <s v="3152a56c-66f3-11ea-9340-7077813058ce"/>
    <n v="3965"/>
    <n v="558"/>
    <n v="16113"/>
    <s v="PAID"/>
    <x v="1"/>
    <d v="2013-11-15T00:00:00"/>
  </r>
  <r>
    <s v="31534188-66f3-11ea-8acd-7077813058ce"/>
    <n v="8893"/>
    <n v="481"/>
    <n v="52318"/>
    <s v="NOT PAID"/>
    <x v="0"/>
    <s v="Unknown"/>
  </r>
  <r>
    <s v="3153ddb4-66f3-11ea-a4d6-7077813058ce"/>
    <n v="1897"/>
    <n v="155"/>
    <n v="7389"/>
    <s v="NOT PAID"/>
    <x v="0"/>
    <s v="Unknown"/>
  </r>
  <r>
    <s v="3154c800-66f3-11ea-8721-7077813058ce"/>
    <n v="390"/>
    <n v="771"/>
    <n v="86040"/>
    <s v="PAID"/>
    <x v="1"/>
    <d v="2013-11-15T00:00:00"/>
  </r>
  <r>
    <s v="3155d94c-66f3-11ea-b116-7077813058ce"/>
    <n v="3633"/>
    <n v="945"/>
    <n v="56148"/>
    <s v="PAID"/>
    <x v="1"/>
    <d v="2001-08-10T00:00:00"/>
  </r>
  <r>
    <s v="31575fac-66f3-11ea-8d99-7077813058ce"/>
    <n v="7828"/>
    <n v="719"/>
    <n v="894"/>
    <s v="PAID"/>
    <x v="0"/>
    <d v="2006-07-17T00:00:00"/>
  </r>
  <r>
    <s v="315897f8-66f3-11ea-ad46-7077813058ce"/>
    <n v="2241"/>
    <n v="493"/>
    <n v="35634"/>
    <s v="NOT PAID"/>
    <x v="1"/>
    <s v="Unknown"/>
  </r>
  <r>
    <s v="3159d04c-66f3-11ea-95df-7077813058ce"/>
    <n v="896"/>
    <n v="998"/>
    <n v="28701"/>
    <s v="PAID"/>
    <x v="0"/>
    <d v="2013-11-15T00:00:00"/>
  </r>
  <r>
    <s v="315aba8a-66f3-11ea-9db6-7077813058ce"/>
    <n v="6361"/>
    <n v="968"/>
    <n v="90380"/>
    <s v="PAID"/>
    <x v="0"/>
    <d v="1993-08-02T00:00:00"/>
  </r>
  <r>
    <s v="315b7db4-66f3-11ea-ae41-7077813058ce"/>
    <n v="6713"/>
    <n v="738"/>
    <n v="21813"/>
    <s v="NOT PAID"/>
    <x v="1"/>
    <s v="Unknown"/>
  </r>
  <r>
    <s v="315c67f4-66f3-11ea-bcd7-7077813058ce"/>
    <n v="4283"/>
    <n v="912"/>
    <n v="36312"/>
    <s v="NOT PAID"/>
    <x v="0"/>
    <s v="Unknown"/>
  </r>
  <r>
    <s v="315d041c-66f3-11ea-8af9-7077813058ce"/>
    <n v="9486"/>
    <n v="782"/>
    <n v="24856"/>
    <s v="PAID"/>
    <x v="0"/>
    <d v="2002-10-20T00:00:00"/>
  </r>
  <r>
    <s v="315da042-66f3-11ea-ac04-7077813058ce"/>
    <n v="308"/>
    <n v="140"/>
    <n v="39234"/>
    <s v="PAID"/>
    <x v="0"/>
    <d v="2006-07-17T00:00:00"/>
  </r>
  <r>
    <s v="315e3c68-66f3-11ea-8d08-7077813058ce"/>
    <n v="8927"/>
    <n v="702"/>
    <n v="74222"/>
    <s v="PAID"/>
    <x v="1"/>
    <d v="2004-11-20T00:00:00"/>
  </r>
  <r>
    <s v="315f26ac-66f3-11ea-a883-7077813058ce"/>
    <n v="249"/>
    <n v="284"/>
    <n v="47260"/>
    <s v="PAID"/>
    <x v="0"/>
    <d v="1982-03-08T00:00:00"/>
  </r>
  <r>
    <s v="315fe9e2-66f3-11ea-b80f-7077813058ce"/>
    <n v="2620"/>
    <n v="199"/>
    <n v="45432"/>
    <s v="NOT PAID"/>
    <x v="1"/>
    <s v="Unknown"/>
  </r>
  <r>
    <s v="3160ad0c-66f3-11ea-961a-7077813058ce"/>
    <n v="1164"/>
    <n v="228"/>
    <n v="30192"/>
    <s v="PAID"/>
    <x v="1"/>
    <d v="1994-04-09T00:00:00"/>
  </r>
  <r>
    <s v="31619754-66f3-11ea-911d-7077813058ce"/>
    <n v="4711"/>
    <n v="908"/>
    <n v="53868"/>
    <s v="NOT PAID"/>
    <x v="0"/>
    <s v="Unknown"/>
  </r>
  <r>
    <s v="3162337a-66f3-11ea-bf3c-7077813058ce"/>
    <n v="4053"/>
    <n v="594"/>
    <n v="9691"/>
    <s v="NOT PAID"/>
    <x v="0"/>
    <s v="Unknown"/>
  </r>
  <r>
    <s v="3162cf9c-66f3-11ea-917a-7077813058ce"/>
    <n v="4272"/>
    <n v="542"/>
    <n v="39001"/>
    <s v="NOT PAID"/>
    <x v="1"/>
    <s v="Unknown"/>
  </r>
  <r>
    <s v="31636bd2-66f3-11ea-aa21-7077813058ce"/>
    <n v="7005"/>
    <n v="586"/>
    <n v="70814"/>
    <s v="NOT PAID"/>
    <x v="0"/>
    <s v="Unknown"/>
  </r>
  <r>
    <s v="31642f12-66f3-11ea-b553-7077813058ce"/>
    <n v="2308"/>
    <n v="636"/>
    <n v="13740"/>
    <s v="PAID"/>
    <x v="1"/>
    <d v="2008-08-09T00:00:00"/>
  </r>
  <r>
    <s v="3164f24c-66f3-11ea-bf87-7077813058ce"/>
    <n v="5150"/>
    <n v="581"/>
    <n v="33435"/>
    <s v="NOT PAID"/>
    <x v="0"/>
    <s v="Unknown"/>
  </r>
  <r>
    <s v="3165b562-66f3-11ea-83de-7077813058ce"/>
    <n v="693"/>
    <n v="336"/>
    <n v="73589"/>
    <s v="NOT PAID"/>
    <x v="0"/>
    <s v="Unknown"/>
  </r>
  <r>
    <s v="316678a4-66f3-11ea-b7d3-7077813058ce"/>
    <n v="9598"/>
    <n v="504"/>
    <n v="18598"/>
    <s v="PAID"/>
    <x v="1"/>
    <d v="1982-10-15T00:00:00"/>
  </r>
  <r>
    <s v="31673bc8-66f3-11ea-803a-7077813058ce"/>
    <n v="8103"/>
    <n v="346"/>
    <n v="23003"/>
    <s v="PAID"/>
    <x v="0"/>
    <d v="2007-07-12T00:00:00"/>
  </r>
  <r>
    <s v="3167d7ee-66f3-11ea-a273-7077813058ce"/>
    <n v="8894"/>
    <n v="135"/>
    <n v="80901"/>
    <s v="NOT PAID"/>
    <x v="0"/>
    <s v="Unknown"/>
  </r>
  <r>
    <s v="3168c236-66f3-11ea-ad73-7077813058ce"/>
    <n v="114"/>
    <n v="822"/>
    <n v="69113"/>
    <s v="PAID"/>
    <x v="1"/>
    <d v="1991-07-15T00:00:00"/>
  </r>
  <r>
    <s v="3169fa82-66f3-11ea-a4aa-7077813058ce"/>
    <n v="6546"/>
    <n v="95"/>
    <n v="26060"/>
    <s v="NOT PAID"/>
    <x v="1"/>
    <s v="Unknown"/>
  </r>
  <r>
    <s v="316abe90-66f3-11ea-b19a-7077813058ce"/>
    <n v="3571"/>
    <n v="597"/>
    <n v="25677"/>
    <s v="NOT PAID"/>
    <x v="0"/>
    <s v="Unknown"/>
  </r>
  <r>
    <s v="316ba7f6-66f3-11ea-913f-7077813058ce"/>
    <n v="7316"/>
    <n v="340"/>
    <n v="62912"/>
    <s v="NOT PAID"/>
    <x v="1"/>
    <s v="Unknown"/>
  </r>
  <r>
    <s v="316c441e-66f3-11ea-89de-7077813058ce"/>
    <n v="2478"/>
    <n v="905"/>
    <n v="77649"/>
    <s v="PAID"/>
    <x v="0"/>
    <d v="1983-09-30T00:00:00"/>
  </r>
  <r>
    <s v="316ce042-66f3-11ea-b223-7077813058ce"/>
    <n v="1215"/>
    <n v="250"/>
    <n v="73561"/>
    <s v="PAID"/>
    <x v="1"/>
    <d v="2006-10-22T00:00:00"/>
  </r>
  <r>
    <s v="316d7c6e-66f3-11ea-aad7-7077813058ce"/>
    <n v="5402"/>
    <n v="400"/>
    <n v="50357"/>
    <s v="NOT PAID"/>
    <x v="1"/>
    <s v="Unknown"/>
  </r>
  <r>
    <s v="316e8db8-66f3-11ea-88c1-7077813058ce"/>
    <n v="1647"/>
    <n v="877"/>
    <n v="61325"/>
    <s v="PAID"/>
    <x v="0"/>
    <d v="2000-03-22T00:00:00"/>
  </r>
  <r>
    <s v="316f77f6-66f3-11ea-8aa2-7077813058ce"/>
    <n v="9423"/>
    <n v="97"/>
    <n v="76658"/>
    <s v="NOT PAID"/>
    <x v="1"/>
    <s v="Unknown"/>
  </r>
  <r>
    <s v="3170141c-66f3-11ea-97a3-7077813058ce"/>
    <n v="6404"/>
    <n v="12"/>
    <n v="35525"/>
    <s v="NOT PAID"/>
    <x v="1"/>
    <s v="Unknown"/>
  </r>
  <r>
    <s v="3170d834-66f3-11ea-b48e-7077813058ce"/>
    <n v="6767"/>
    <n v="353"/>
    <n v="12462"/>
    <s v="PAID"/>
    <x v="1"/>
    <d v="2012-10-04T00:00:00"/>
  </r>
  <r>
    <s v="31717452-66f3-11ea-9fcf-7077813058ce"/>
    <n v="1278"/>
    <n v="856"/>
    <n v="27105"/>
    <s v="PAID"/>
    <x v="1"/>
    <d v="1977-11-08T00:00:00"/>
  </r>
  <r>
    <s v="3172107a-66f3-11ea-ad07-7077813058ce"/>
    <n v="1334"/>
    <n v="1"/>
    <n v="99604"/>
    <s v="PAID"/>
    <x v="1"/>
    <d v="2010-11-30T00:00:00"/>
  </r>
  <r>
    <s v="3172d2fa-66f3-11ea-bad5-7077813058ce"/>
    <n v="8887"/>
    <n v="390"/>
    <n v="90449"/>
    <s v="PAID"/>
    <x v="0"/>
    <d v="2009-03-09T00:00:00"/>
  </r>
  <r>
    <s v="3173e41e-66f3-11ea-b5f4-7077813058ce"/>
    <n v="9858"/>
    <n v="446"/>
    <n v="9520"/>
    <s v="NOT PAID"/>
    <x v="1"/>
    <s v="Unknown"/>
  </r>
  <r>
    <s v="3174f566-66f3-11ea-98c3-7077813058ce"/>
    <n v="9636"/>
    <n v="32"/>
    <n v="42210"/>
    <s v="NOT PAID"/>
    <x v="0"/>
    <s v="Unknown"/>
  </r>
  <r>
    <s v="3175dfa2-66f3-11ea-b9d8-7077813058ce"/>
    <n v="9943"/>
    <n v="420"/>
    <n v="21639"/>
    <s v="NOT PAID"/>
    <x v="1"/>
    <s v="Unknown"/>
  </r>
  <r>
    <s v="31767bca-66f3-11ea-848b-7077813058ce"/>
    <n v="1246"/>
    <n v="708"/>
    <n v="58736"/>
    <s v="PAID"/>
    <x v="1"/>
    <d v="2019-07-31T00:00:00"/>
  </r>
  <r>
    <s v="317717f0-66f3-11ea-b57c-7077813058ce"/>
    <n v="4527"/>
    <n v="227"/>
    <n v="3951"/>
    <s v="PAID"/>
    <x v="0"/>
    <d v="2002-01-05T00:00:00"/>
  </r>
  <r>
    <s v="3177db2e-66f3-11ea-99fe-7077813058ce"/>
    <n v="3782"/>
    <n v="595"/>
    <n v="69479"/>
    <s v="NOT PAID"/>
    <x v="0"/>
    <s v="Unknown"/>
  </r>
  <r>
    <s v="3178c56c-66f3-11ea-9547-7077813058ce"/>
    <n v="6225"/>
    <n v="211"/>
    <n v="10366"/>
    <s v="PAID"/>
    <x v="1"/>
    <d v="2006-12-23T00:00:00"/>
  </r>
  <r>
    <s v="31796190-66f3-11ea-b0b6-7077813058ce"/>
    <n v="2257"/>
    <n v="650"/>
    <n v="10001"/>
    <s v="NOT PAID"/>
    <x v="0"/>
    <s v="Unknown"/>
  </r>
  <r>
    <s v="3179fdb8-66f3-11ea-b117-7077813058ce"/>
    <n v="9177"/>
    <n v="45"/>
    <n v="15307"/>
    <s v="PAID"/>
    <x v="0"/>
    <d v="1996-05-01T00:00:00"/>
  </r>
  <r>
    <s v="317ac112-66f3-11ea-96bf-7077813058ce"/>
    <n v="8703"/>
    <n v="201"/>
    <n v="68923"/>
    <s v="NOT PAID"/>
    <x v="0"/>
    <s v="Unknown"/>
  </r>
  <r>
    <s v="317b8422-66f3-11ea-8b90-7077813058ce"/>
    <n v="3514"/>
    <n v="564"/>
    <n v="59651"/>
    <s v="PAID"/>
    <x v="1"/>
    <d v="2004-09-25T00:00:00"/>
  </r>
  <r>
    <s v="317c204a-66f3-11ea-b627-7077813058ce"/>
    <n v="3089"/>
    <n v="138"/>
    <n v="78953"/>
    <s v="NOT PAID"/>
    <x v="0"/>
    <s v="Unknown"/>
  </r>
  <r>
    <s v="317ce378-66f3-11ea-b64a-7077813058ce"/>
    <n v="7253"/>
    <n v="57"/>
    <n v="89420"/>
    <s v="PAID"/>
    <x v="1"/>
    <d v="2004-03-02T00:00:00"/>
  </r>
  <r>
    <s v="317dcdc0-66f3-11ea-a3ce-7077813058ce"/>
    <n v="8786"/>
    <n v="128"/>
    <n v="50374"/>
    <s v="NOT PAID"/>
    <x v="0"/>
    <s v="Unknown"/>
  </r>
  <r>
    <s v="317e69e2-66f3-11ea-8d1d-7077813058ce"/>
    <n v="1211"/>
    <n v="33"/>
    <n v="83102"/>
    <s v="NOT PAID"/>
    <x v="1"/>
    <s v="Unknown"/>
  </r>
  <r>
    <s v="317f5426-66f3-11ea-9e99-7077813058ce"/>
    <n v="359"/>
    <n v="936"/>
    <n v="62151"/>
    <s v="NOT PAID"/>
    <x v="1"/>
    <s v="Unknown"/>
  </r>
  <r>
    <s v="31803e5c-66f3-11ea-9cfa-7077813058ce"/>
    <n v="2066"/>
    <n v="762"/>
    <n v="84665"/>
    <s v="NOT PAID"/>
    <x v="1"/>
    <s v="Unknown"/>
  </r>
  <r>
    <s v="3180da86-66f3-11ea-a8db-7077813058ce"/>
    <n v="4322"/>
    <n v="838"/>
    <n v="1760"/>
    <s v="PAID"/>
    <x v="1"/>
    <d v="1995-08-23T00:00:00"/>
  </r>
  <r>
    <s v="318176ac-66f3-11ea-8841-7077813058ce"/>
    <n v="7773"/>
    <n v="215"/>
    <n v="30239"/>
    <s v="PAID"/>
    <x v="1"/>
    <d v="1985-01-31T00:00:00"/>
  </r>
  <r>
    <s v="318260fe-66f3-11ea-a0f0-7077813058ce"/>
    <n v="6746"/>
    <n v="818"/>
    <n v="20194"/>
    <s v="PAID"/>
    <x v="1"/>
    <d v="2006-10-20T00:00:00"/>
  </r>
  <r>
    <s v="31832428-66f3-11ea-9902-7077813058ce"/>
    <n v="6732"/>
    <n v="780"/>
    <n v="58470"/>
    <s v="PAID"/>
    <x v="1"/>
    <d v="1989-10-17T00:00:00"/>
  </r>
  <r>
    <s v="31851fae-66f3-11ea-9f4d-7077813058ce"/>
    <n v="805"/>
    <n v="40"/>
    <n v="91926"/>
    <s v="NOT PAID"/>
    <x v="1"/>
    <s v="Unknown"/>
  </r>
  <r>
    <s v="31863106-66f3-11ea-8b2f-7077813058ce"/>
    <n v="7540"/>
    <n v="366"/>
    <n v="34797"/>
    <s v="PAID"/>
    <x v="1"/>
    <d v="1980-03-16T00:00:00"/>
  </r>
  <r>
    <s v="31876958-66f3-11ea-afcb-7077813058ce"/>
    <n v="5269"/>
    <n v="678"/>
    <n v="19346"/>
    <s v="NOT PAID"/>
    <x v="1"/>
    <s v="Unknown"/>
  </r>
  <r>
    <s v="31885382-66f3-11ea-b84f-7077813058ce"/>
    <n v="8404"/>
    <n v="703"/>
    <n v="35185"/>
    <s v="NOT PAID"/>
    <x v="1"/>
    <s v="Unknown"/>
  </r>
  <r>
    <s v="318916c0-66f3-11ea-8a7c-7077813058ce"/>
    <n v="519"/>
    <n v="180"/>
    <n v="7068"/>
    <s v="NOT PAID"/>
    <x v="0"/>
    <s v="Unknown"/>
  </r>
  <r>
    <s v="318a2800-66f3-11ea-b639-7077813058ce"/>
    <n v="4060"/>
    <n v="214"/>
    <n v="96496"/>
    <s v="PAID"/>
    <x v="0"/>
    <d v="1987-08-09T00:00:00"/>
  </r>
  <r>
    <s v="318b396c-66f3-11ea-9883-7077813058ce"/>
    <n v="8860"/>
    <n v="408"/>
    <n v="2988"/>
    <s v="PAID"/>
    <x v="0"/>
    <d v="1990-09-11T00:00:00"/>
  </r>
  <r>
    <s v="318cbfc6-66f3-11ea-b57f-7077813058ce"/>
    <n v="7164"/>
    <n v="902"/>
    <n v="83253"/>
    <s v="PAID"/>
    <x v="1"/>
    <d v="1989-09-17T00:00:00"/>
  </r>
  <r>
    <s v="318d82e8-66f3-11ea-9cca-7077813058ce"/>
    <n v="9792"/>
    <n v="763"/>
    <n v="87828"/>
    <s v="PAID"/>
    <x v="1"/>
    <d v="2014-09-09T00:00:00"/>
  </r>
  <r>
    <s v="318e4628-66f3-11ea-a70e-7077813058ce"/>
    <n v="9934"/>
    <n v="168"/>
    <n v="17035"/>
    <s v="PAID"/>
    <x v="1"/>
    <d v="1997-06-12T00:00:00"/>
  </r>
  <r>
    <s v="318f305e-66f3-11ea-b203-7077813058ce"/>
    <n v="1980"/>
    <n v="723"/>
    <n v="426"/>
    <s v="NOT PAID"/>
    <x v="1"/>
    <s v="Unknown"/>
  </r>
  <r>
    <s v="31901a98-66f3-11ea-830a-7077813058ce"/>
    <n v="9251"/>
    <n v="438"/>
    <n v="20238"/>
    <s v="PAID"/>
    <x v="1"/>
    <d v="1977-03-30T00:00:00"/>
  </r>
  <r>
    <s v="3190ddc6-66f3-11ea-8fea-7077813058ce"/>
    <n v="6717"/>
    <n v="162"/>
    <n v="68331"/>
    <s v="PAID"/>
    <x v="0"/>
    <d v="1982-10-29T00:00:00"/>
  </r>
  <r>
    <s v="3191ef06-66f3-11ea-bb69-7077813058ce"/>
    <n v="3622"/>
    <n v="246"/>
    <n v="86132"/>
    <s v="PAID"/>
    <x v="0"/>
    <d v="2019-03-01T00:00:00"/>
  </r>
  <r>
    <s v="31930050-66f3-11ea-8535-7077813058ce"/>
    <n v="8808"/>
    <n v="105"/>
    <n v="766"/>
    <s v="NOT PAID"/>
    <x v="0"/>
    <s v="Unknown"/>
  </r>
  <r>
    <s v="319438b6-66f3-11ea-9722-7077813058ce"/>
    <n v="4920"/>
    <n v="308"/>
    <n v="13169"/>
    <s v="NOT PAID"/>
    <x v="1"/>
    <s v="Unknown"/>
  </r>
  <r>
    <s v="319549e8-66f3-11ea-85a4-7077813058ce"/>
    <n v="3140"/>
    <n v="172"/>
    <n v="48657"/>
    <s v="PAID"/>
    <x v="1"/>
    <d v="2004-10-26T00:00:00"/>
  </r>
  <r>
    <s v="31963430-66f3-11ea-bdc7-7077813058ce"/>
    <n v="8104"/>
    <n v="775"/>
    <n v="88037"/>
    <s v="NOT PAID"/>
    <x v="0"/>
    <s v="Unknown"/>
  </r>
  <r>
    <s v="31971e6e-66f3-11ea-86f5-7077813058ce"/>
    <n v="2208"/>
    <n v="333"/>
    <n v="21972"/>
    <s v="PAID"/>
    <x v="0"/>
    <d v="2013-08-11T00:00:00"/>
  </r>
  <r>
    <s v="31987dc0-66f3-11ea-a59b-7077813058ce"/>
    <n v="7043"/>
    <n v="548"/>
    <n v="87886"/>
    <s v="NOT PAID"/>
    <x v="1"/>
    <s v="Unknown"/>
  </r>
  <r>
    <s v="3199b61c-66f3-11ea-ab02-7077813058ce"/>
    <n v="7485"/>
    <n v="665"/>
    <n v="3244"/>
    <s v="PAID"/>
    <x v="0"/>
    <d v="2010-04-27T00:00:00"/>
  </r>
  <r>
    <s v="319ac762-66f3-11ea-b75f-7077813058ce"/>
    <n v="1748"/>
    <n v="305"/>
    <n v="32031"/>
    <s v="PAID"/>
    <x v="1"/>
    <d v="1992-11-01T00:00:00"/>
  </r>
  <r>
    <s v="319bfff4-66f3-11ea-8fba-7077813058ce"/>
    <n v="9968"/>
    <n v="938"/>
    <n v="51284"/>
    <s v="NOT PAID"/>
    <x v="0"/>
    <s v="Unknown"/>
  </r>
  <r>
    <s v="319d3826-66f3-11ea-8b8d-7077813058ce"/>
    <n v="5330"/>
    <n v="714"/>
    <n v="23055"/>
    <s v="PAID"/>
    <x v="0"/>
    <d v="2011-06-08T00:00:00"/>
  </r>
  <r>
    <s v="319e9766-66f3-11ea-9392-7077813058ce"/>
    <n v="2183"/>
    <n v="251"/>
    <n v="94926"/>
    <s v="PAID"/>
    <x v="0"/>
    <d v="2003-12-02T00:00:00"/>
  </r>
  <r>
    <s v="319fa8a8-66f3-11ea-b17c-7077813058ce"/>
    <n v="2182"/>
    <n v="330"/>
    <n v="312"/>
    <s v="NOT PAID"/>
    <x v="1"/>
    <s v="Unknown"/>
  </r>
  <r>
    <s v="31a0e11a-66f3-11ea-999b-7077813058ce"/>
    <n v="1087"/>
    <n v="69"/>
    <n v="45852"/>
    <s v="PAID"/>
    <x v="1"/>
    <d v="2018-08-30T00:00:00"/>
  </r>
  <r>
    <s v="31a1cb62-66f3-11ea-81bc-7077813058ce"/>
    <n v="4296"/>
    <n v="969"/>
    <n v="77063"/>
    <s v="PAID"/>
    <x v="0"/>
    <d v="2013-03-09T00:00:00"/>
  </r>
  <r>
    <s v="31a2b586-66f3-11ea-a9ea-7077813058ce"/>
    <n v="9784"/>
    <n v="974"/>
    <n v="44299"/>
    <s v="PAID"/>
    <x v="1"/>
    <d v="2013-06-21T00:00:00"/>
  </r>
  <r>
    <s v="31a3c6d8-66f3-11ea-983d-7077813058ce"/>
    <n v="6210"/>
    <n v="526"/>
    <n v="67123"/>
    <s v="PAID"/>
    <x v="1"/>
    <d v="1991-07-03T00:00:00"/>
  </r>
  <r>
    <s v="31a489fa-66f3-11ea-9155-7077813058ce"/>
    <n v="5781"/>
    <n v="510"/>
    <n v="51104"/>
    <s v="NOT PAID"/>
    <x v="1"/>
    <s v="Unknown"/>
  </r>
  <r>
    <s v="31a5c242-66f3-11ea-960b-7077813058ce"/>
    <n v="8306"/>
    <n v="444"/>
    <n v="35369"/>
    <s v="NOT PAID"/>
    <x v="0"/>
    <s v="Unknown"/>
  </r>
  <r>
    <s v="31a6ac9c-66f3-11ea-926a-7077813058ce"/>
    <n v="3270"/>
    <n v="503"/>
    <n v="559"/>
    <s v="PAID"/>
    <x v="0"/>
    <d v="1974-05-25T00:00:00"/>
  </r>
  <r>
    <s v="31a796d0-66f3-11ea-ae4e-7077813058ce"/>
    <n v="6787"/>
    <n v="109"/>
    <n v="13394"/>
    <s v="NOT PAID"/>
    <x v="0"/>
    <s v="Unknown"/>
  </r>
  <r>
    <s v="31a859f0-66f3-11ea-8394-7077813058ce"/>
    <n v="3733"/>
    <n v="823"/>
    <n v="51472"/>
    <s v="PAID"/>
    <x v="0"/>
    <d v="1975-05-20T00:00:00"/>
  </r>
  <r>
    <s v="31a9925e-66f3-11ea-b9ab-7077813058ce"/>
    <n v="207"/>
    <n v="147"/>
    <n v="99367"/>
    <s v="PAID"/>
    <x v="1"/>
    <d v="2005-09-15T00:00:00"/>
  </r>
  <r>
    <s v="31aa7c8c-66f3-11ea-bbd5-7077813058ce"/>
    <n v="3"/>
    <n v="625"/>
    <n v="98982"/>
    <s v="NOT PAID"/>
    <x v="0"/>
    <s v="Unknown"/>
  </r>
  <r>
    <s v="31ab66b6-66f3-11ea-b954-7077813058ce"/>
    <n v="1896"/>
    <n v="695"/>
    <n v="47111"/>
    <s v="NOT PAID"/>
    <x v="1"/>
    <s v="Unknown"/>
  </r>
  <r>
    <s v="31ac02dc-66f3-11ea-8f7e-7077813058ce"/>
    <n v="9631"/>
    <n v="983"/>
    <n v="87420"/>
    <s v="NOT PAID"/>
    <x v="1"/>
    <s v="Unknown"/>
  </r>
  <r>
    <s v="31aced36-66f3-11ea-b593-7077813058ce"/>
    <n v="3132"/>
    <n v="82"/>
    <n v="59376"/>
    <s v="NOT PAID"/>
    <x v="1"/>
    <s v="Unknown"/>
  </r>
  <r>
    <s v="31add76e-66f3-11ea-bc98-7077813058ce"/>
    <n v="1202"/>
    <n v="397"/>
    <n v="41003"/>
    <s v="NOT PAID"/>
    <x v="0"/>
    <s v="Unknown"/>
  </r>
  <r>
    <s v="31ae9a98-66f3-11ea-9239-7077813058ce"/>
    <n v="8834"/>
    <n v="599"/>
    <n v="58511"/>
    <s v="NOT PAID"/>
    <x v="0"/>
    <s v="Unknown"/>
  </r>
  <r>
    <s v="31af36c0-66f3-11ea-9653-7077813058ce"/>
    <n v="1201"/>
    <n v="306"/>
    <n v="52868"/>
    <s v="PAID"/>
    <x v="1"/>
    <d v="1983-07-22T00:00:00"/>
  </r>
  <r>
    <s v="31affa0a-66f3-11ea-8464-7077813058ce"/>
    <n v="2573"/>
    <n v="536"/>
    <n v="8206"/>
    <s v="PAID"/>
    <x v="0"/>
    <d v="2016-09-21T00:00:00"/>
  </r>
  <r>
    <s v="31b0e428-66f3-11ea-8884-7077813058ce"/>
    <n v="6759"/>
    <n v="20"/>
    <n v="48873"/>
    <s v="NOT PAID"/>
    <x v="0"/>
    <s v="Unknown"/>
  </r>
  <r>
    <s v="31b21c7a-66f3-11ea-b007-7077813058ce"/>
    <n v="2601"/>
    <n v="515"/>
    <n v="22214"/>
    <s v="NOT PAID"/>
    <x v="0"/>
    <s v="Unknown"/>
  </r>
  <r>
    <s v="31b2dfd8-66f3-11ea-b094-7077813058ce"/>
    <n v="2656"/>
    <n v="332"/>
    <n v="806"/>
    <s v="NOT PAID"/>
    <x v="1"/>
    <s v="Unknown"/>
  </r>
  <r>
    <s v="31b3ca0a-66f3-11ea-bdb1-7077813058ce"/>
    <n v="9645"/>
    <n v="127"/>
    <n v="27590"/>
    <s v="PAID"/>
    <x v="0"/>
    <d v="2006-01-09T00:00:00"/>
  </r>
  <r>
    <s v="31b4db48-66f3-11ea-8ac6-7077813058ce"/>
    <n v="584"/>
    <n v="958"/>
    <n v="5769"/>
    <s v="NOT PAID"/>
    <x v="0"/>
    <s v="Unknown"/>
  </r>
  <r>
    <s v="31b6138a-66f3-11ea-a991-7077813058ce"/>
    <n v="2121"/>
    <n v="42"/>
    <n v="38290"/>
    <s v="PAID"/>
    <x v="1"/>
    <d v="1979-09-12T00:00:00"/>
  </r>
  <r>
    <s v="31b6fdd4-66f3-11ea-8bc0-7077813058ce"/>
    <n v="2142"/>
    <n v="977"/>
    <n v="44807"/>
    <s v="PAID"/>
    <x v="0"/>
    <d v="2002-10-20T00:00:00"/>
  </r>
  <r>
    <s v="31b80f2e-66f3-11ea-9f03-7077813058ce"/>
    <n v="2396"/>
    <n v="460"/>
    <n v="11223"/>
    <s v="PAID"/>
    <x v="1"/>
    <d v="2005-09-15T00:00:00"/>
  </r>
  <r>
    <s v="31b8ab40-66f3-11ea-a1ea-7077813058ce"/>
    <n v="8747"/>
    <n v="659"/>
    <n v="85889"/>
    <s v="PAID"/>
    <x v="1"/>
    <d v="1998-09-11T00:00:00"/>
  </r>
  <r>
    <s v="31b96e70-66f3-11ea-9a67-7077813058ce"/>
    <n v="4142"/>
    <n v="197"/>
    <n v="57138"/>
    <s v="PAID"/>
    <x v="1"/>
    <d v="1989-08-23T00:00:00"/>
  </r>
  <r>
    <s v="31ba31b0-66f3-11ea-b455-7077813058ce"/>
    <n v="9770"/>
    <n v="540"/>
    <n v="987"/>
    <s v="PAID"/>
    <x v="1"/>
    <d v="1977-11-08T00:00:00"/>
  </r>
  <r>
    <s v="31bb1bfa-66f3-11ea-982b-7077813058ce"/>
    <n v="2593"/>
    <n v="178"/>
    <n v="80179"/>
    <s v="PAID"/>
    <x v="1"/>
    <d v="2009-01-26T00:00:00"/>
  </r>
  <r>
    <s v="31bbdf14-66f3-11ea-8012-7077813058ce"/>
    <n v="9807"/>
    <n v="202"/>
    <n v="63810"/>
    <s v="PAID"/>
    <x v="0"/>
    <d v="2001-08-03T00:00:00"/>
  </r>
  <r>
    <s v="31bca246-66f3-11ea-abf6-7077813058ce"/>
    <n v="2525"/>
    <n v="632"/>
    <n v="22261"/>
    <s v="PAID"/>
    <x v="0"/>
    <d v="1992-12-25T00:00:00"/>
  </r>
  <r>
    <s v="31bd8c92-66f3-11ea-9011-7077813058ce"/>
    <n v="1724"/>
    <n v="25"/>
    <n v="37286"/>
    <s v="PAID"/>
    <x v="0"/>
    <d v="2004-05-17T00:00:00"/>
  </r>
  <r>
    <s v="31be28b0-66f3-11ea-ac89-7077813058ce"/>
    <n v="7146"/>
    <n v="990"/>
    <n v="73874"/>
    <s v="PAID"/>
    <x v="0"/>
    <d v="2003-11-28T00:00:00"/>
  </r>
  <r>
    <s v="31beebdc-66f3-11ea-a06e-7077813058ce"/>
    <n v="563"/>
    <n v="913"/>
    <n v="20187"/>
    <s v="NOT PAID"/>
    <x v="1"/>
    <s v="Unknown"/>
  </r>
  <r>
    <s v="31bfaf0c-66f3-11ea-8a4e-7077813058ce"/>
    <n v="7771"/>
    <n v="371"/>
    <n v="51038"/>
    <s v="NOT PAID"/>
    <x v="1"/>
    <s v="Unknown"/>
  </r>
  <r>
    <s v="31c07288-66f3-11ea-a2cf-7077813058ce"/>
    <n v="4789"/>
    <n v="514"/>
    <n v="89846"/>
    <s v="NOT PAID"/>
    <x v="1"/>
    <s v="Unknown"/>
  </r>
  <r>
    <s v="31c1364c-66f3-11ea-82bf-7077813058ce"/>
    <n v="3221"/>
    <n v="707"/>
    <n v="59967"/>
    <s v="NOT PAID"/>
    <x v="0"/>
    <s v="Unknown"/>
  </r>
  <r>
    <s v="31c1f8b4-66f3-11ea-8397-7077813058ce"/>
    <n v="5197"/>
    <n v="473"/>
    <n v="59474"/>
    <s v="PAID"/>
    <x v="1"/>
    <d v="2012-01-17T00:00:00"/>
  </r>
  <r>
    <s v="31c30a08-66f3-11ea-aba8-7077813058ce"/>
    <n v="8183"/>
    <n v="847"/>
    <n v="77342"/>
    <s v="NOT PAID"/>
    <x v="1"/>
    <s v="Unknown"/>
  </r>
  <r>
    <s v="31c49062-66f3-11ea-ba20-7077813058ce"/>
    <n v="1126"/>
    <n v="815"/>
    <n v="57460"/>
    <s v="PAID"/>
    <x v="1"/>
    <d v="2010-03-02T00:00:00"/>
  </r>
  <r>
    <s v="31c616ba-66f3-11ea-afb3-7077813058ce"/>
    <n v="4899"/>
    <n v="928"/>
    <n v="74930"/>
    <s v="NOT PAID"/>
    <x v="1"/>
    <s v="Unknown"/>
  </r>
  <r>
    <s v="31c6b2fe-66f3-11ea-9b07-7077813058ce"/>
    <n v="4732"/>
    <n v="210"/>
    <n v="89389"/>
    <s v="NOT PAID"/>
    <x v="1"/>
    <s v="Unknown"/>
  </r>
  <r>
    <s v="31c77618-66f3-11ea-bb5b-7077813058ce"/>
    <n v="4103"/>
    <n v="793"/>
    <n v="86767"/>
    <s v="NOT PAID"/>
    <x v="1"/>
    <s v="Unknown"/>
  </r>
  <r>
    <s v="31c8394a-66f3-11ea-bf8e-7077813058ce"/>
    <n v="7861"/>
    <n v="872"/>
    <n v="42257"/>
    <s v="PAID"/>
    <x v="1"/>
    <d v="2008-05-17T00:00:00"/>
  </r>
  <r>
    <s v="31c8fc98-66f3-11ea-b3c3-7077813058ce"/>
    <n v="7764"/>
    <n v="298"/>
    <n v="28987"/>
    <s v="NOT PAID"/>
    <x v="1"/>
    <s v="Unknown"/>
  </r>
  <r>
    <s v="31c9e6be-66f3-11ea-9f95-7077813058ce"/>
    <n v="5345"/>
    <n v="941"/>
    <n v="38952"/>
    <s v="PAID"/>
    <x v="1"/>
    <d v="2010-08-28T00:00:00"/>
  </r>
  <r>
    <s v="31caa9ee-66f3-11ea-bce1-7077813058ce"/>
    <n v="6191"/>
    <n v="731"/>
    <n v="50635"/>
    <s v="NOT PAID"/>
    <x v="1"/>
    <s v="Unknown"/>
  </r>
  <r>
    <s v="31cb461a-66f3-11ea-a37c-7077813058ce"/>
    <n v="310"/>
    <n v="500"/>
    <n v="32800"/>
    <s v="NOT PAID"/>
    <x v="1"/>
    <s v="Unknown"/>
  </r>
  <r>
    <s v="31cc0964-66f3-11ea-b6b3-7077813058ce"/>
    <n v="3095"/>
    <n v="142"/>
    <n v="67478"/>
    <s v="NOT PAID"/>
    <x v="0"/>
    <s v="Unknown"/>
  </r>
  <r>
    <s v="31cccd64-66f3-11ea-a4c2-7077813058ce"/>
    <n v="2159"/>
    <n v="787"/>
    <n v="24449"/>
    <s v="PAID"/>
    <x v="1"/>
    <d v="2011-06-25T00:00:00"/>
  </r>
  <r>
    <s v="31cd8fca-66f3-11ea-97a4-7077813058ce"/>
    <n v="3569"/>
    <n v="749"/>
    <n v="3119"/>
    <s v="PAID"/>
    <x v="0"/>
    <d v="2014-07-02T00:00:00"/>
  </r>
  <r>
    <s v="31ce7a18-66f3-11ea-94eb-7077813058ce"/>
    <n v="5958"/>
    <n v="304"/>
    <n v="13693"/>
    <s v="PAID"/>
    <x v="1"/>
    <d v="2004-09-25T00:00:00"/>
  </r>
  <r>
    <s v="31cf3d24-66f3-11ea-8054-7077813058ce"/>
    <n v="1275"/>
    <n v="30"/>
    <n v="80796"/>
    <s v="PAID"/>
    <x v="1"/>
    <d v="2010-03-09T00:00:00"/>
  </r>
  <r>
    <s v="31d0006c-66f3-11ea-9c10-7077813058ce"/>
    <n v="6357"/>
    <n v="477"/>
    <n v="19804"/>
    <s v="NOT PAID"/>
    <x v="1"/>
    <s v="Unknown"/>
  </r>
  <r>
    <s v="31d16094-66f3-11ea-b511-7077813058ce"/>
    <n v="4551"/>
    <n v="52"/>
    <n v="75766"/>
    <s v="NOT PAID"/>
    <x v="0"/>
    <s v="Unknown"/>
  </r>
  <r>
    <s v="31d222e8-66f3-11ea-9b54-7077813058ce"/>
    <n v="4252"/>
    <n v="73"/>
    <n v="74338"/>
    <s v="NOT PAID"/>
    <x v="1"/>
    <s v="Unknown"/>
  </r>
  <r>
    <s v="31d2e636-66f3-11ea-8df2-7077813058ce"/>
    <n v="2096"/>
    <n v="691"/>
    <n v="73423"/>
    <s v="PAID"/>
    <x v="0"/>
    <d v="2012-08-20T00:00:00"/>
  </r>
  <r>
    <s v="31d3f842-66f3-11ea-a75e-7077813058ce"/>
    <n v="5209"/>
    <n v="786"/>
    <n v="91842"/>
    <s v="PAID"/>
    <x v="1"/>
    <d v="1976-08-31T00:00:00"/>
  </r>
  <r>
    <s v="31d4bb6c-66f3-11ea-9ff7-7077813058ce"/>
    <n v="9271"/>
    <n v="68"/>
    <n v="81148"/>
    <s v="NOT PAID"/>
    <x v="1"/>
    <s v="Unknown"/>
  </r>
  <r>
    <s v="31d5a4e4-66f3-11ea-861b-7077813058ce"/>
    <n v="6772"/>
    <n v="630"/>
    <n v="96963"/>
    <s v="PAID"/>
    <x v="1"/>
    <d v="2009-09-29T00:00:00"/>
  </r>
  <r>
    <s v="31d68f18-66f3-11ea-b8c4-7077813058ce"/>
    <n v="4628"/>
    <n v="357"/>
    <n v="88092"/>
    <s v="NOT PAID"/>
    <x v="1"/>
    <s v="Unknown"/>
  </r>
  <r>
    <s v="31d77952-66f3-11ea-b47a-7077813058ce"/>
    <n v="3853"/>
    <n v="455"/>
    <n v="66397"/>
    <s v="NOT PAID"/>
    <x v="0"/>
    <s v="Unknown"/>
  </r>
  <r>
    <s v="31d8638c-66f3-11ea-8b90-7077813058ce"/>
    <n v="515"/>
    <n v="947"/>
    <n v="1714"/>
    <s v="PAID"/>
    <x v="0"/>
    <d v="1987-04-30T00:00:00"/>
  </r>
  <r>
    <s v="31d927a2-66f3-11ea-bb48-7077813058ce"/>
    <n v="7513"/>
    <n v="589"/>
    <n v="5059"/>
    <s v="NOT PAID"/>
    <x v="0"/>
    <s v="Unknown"/>
  </r>
  <r>
    <s v="31d9eaca-66f3-11ea-b8c8-7077813058ce"/>
    <n v="9030"/>
    <n v="863"/>
    <n v="66582"/>
    <s v="NOT PAID"/>
    <x v="0"/>
    <s v="Unknown"/>
  </r>
  <r>
    <s v="31da86f6-66f3-11ea-8b12-7077813058ce"/>
    <n v="2378"/>
    <n v="668"/>
    <n v="42143"/>
    <s v="PAID"/>
    <x v="0"/>
    <d v="1972-06-16T00:00:00"/>
  </r>
  <r>
    <s v="31db9768-66f3-11ea-883c-7077813058ce"/>
    <n v="5894"/>
    <n v="206"/>
    <n v="27741"/>
    <s v="NOT PAID"/>
    <x v="1"/>
    <s v="Unknown"/>
  </r>
  <r>
    <s v="31dcf6d4-66f3-11ea-a647-7077813058ce"/>
    <n v="7587"/>
    <n v="835"/>
    <n v="696"/>
    <s v="NOT PAID"/>
    <x v="0"/>
    <s v="Unknown"/>
  </r>
  <r>
    <s v="31de0880-66f3-11ea-ab1e-7077813058ce"/>
    <n v="1424"/>
    <n v="315"/>
    <n v="37660"/>
    <s v="NOT PAID"/>
    <x v="0"/>
    <s v="Unknown"/>
  </r>
  <r>
    <s v="31df1974-66f3-11ea-948f-7077813058ce"/>
    <n v="5214"/>
    <n v="553"/>
    <n v="16299"/>
    <s v="NOT PAID"/>
    <x v="0"/>
    <s v="Unknown"/>
  </r>
  <r>
    <s v="31e02ac0-66f3-11ea-85d7-7077813058ce"/>
    <n v="8249"/>
    <n v="861"/>
    <n v="16690"/>
    <s v="PAID"/>
    <x v="0"/>
    <d v="1996-09-13T00:00:00"/>
  </r>
  <r>
    <s v="31e163c2-66f3-11ea-a771-7077813058ce"/>
    <n v="3172"/>
    <n v="279"/>
    <n v="21003"/>
    <s v="NOT PAID"/>
    <x v="0"/>
    <s v="Unknown"/>
  </r>
  <r>
    <s v="31e27454-66f3-11ea-985a-7077813058ce"/>
    <n v="5489"/>
    <n v="75"/>
    <n v="93642"/>
    <s v="PAID"/>
    <x v="1"/>
    <d v="2002-09-08T00:00:00"/>
  </r>
  <r>
    <s v="31e3aca4-66f3-11ea-b4f1-7077813058ce"/>
    <n v="2037"/>
    <n v="895"/>
    <n v="34832"/>
    <s v="NOT PAID"/>
    <x v="1"/>
    <s v="Unknown"/>
  </r>
  <r>
    <s v="31e496d4-66f3-11ea-ae24-7077813058ce"/>
    <n v="2401"/>
    <n v="866"/>
    <n v="59176"/>
    <s v="PAID"/>
    <x v="1"/>
    <d v="1995-01-01T00:00:00"/>
  </r>
  <r>
    <s v="31e5a810-66f3-11ea-b394-7077813058ce"/>
    <n v="1303"/>
    <n v="792"/>
    <n v="3846"/>
    <s v="NOT PAID"/>
    <x v="1"/>
    <s v="Unknown"/>
  </r>
  <r>
    <s v="31e70780-66f3-11ea-a98c-7077813058ce"/>
    <n v="6798"/>
    <n v="191"/>
    <n v="17651"/>
    <s v="PAID"/>
    <x v="0"/>
    <d v="1989-10-17T00:00:00"/>
  </r>
  <r>
    <s v="31e7ca9a-66f3-11ea-a42b-7077813058ce"/>
    <n v="9917"/>
    <n v="59"/>
    <n v="2282"/>
    <s v="NOT PAID"/>
    <x v="0"/>
    <s v="Unknown"/>
  </r>
  <r>
    <s v="31e92a06-66f3-11ea-a2c3-7077813058ce"/>
    <n v="2969"/>
    <n v="748"/>
    <n v="49908"/>
    <s v="NOT PAID"/>
    <x v="0"/>
    <s v="Unknown"/>
  </r>
  <r>
    <s v="31ea3b58-66f3-11ea-bc9e-7077813058ce"/>
    <n v="8737"/>
    <n v="693"/>
    <n v="68886"/>
    <s v="NOT PAID"/>
    <x v="1"/>
    <s v="Unknown"/>
  </r>
  <r>
    <s v="31eb4c8c-66f3-11ea-b7ad-7077813058ce"/>
    <n v="2104"/>
    <n v="955"/>
    <n v="41456"/>
    <s v="PAID"/>
    <x v="0"/>
    <d v="1992-12-27T00:00:00"/>
  </r>
  <r>
    <s v="31ebe8b4-66f3-11ea-b8ca-7077813058ce"/>
    <n v="1702"/>
    <n v="538"/>
    <n v="39488"/>
    <s v="NOT PAID"/>
    <x v="1"/>
    <s v="Unknown"/>
  </r>
  <r>
    <s v="31ecabe2-66f3-11ea-9fa2-7077813058ce"/>
    <n v="8933"/>
    <n v="169"/>
    <n v="75362"/>
    <s v="PAID"/>
    <x v="1"/>
    <d v="2017-08-24T00:00:00"/>
  </r>
  <r>
    <s v="31ed6f18-66f3-11ea-af57-7077813058ce"/>
    <n v="3624"/>
    <n v="924"/>
    <n v="73137"/>
    <s v="PAID"/>
    <x v="0"/>
    <d v="2015-03-20T00:00:00"/>
  </r>
  <r>
    <s v="31ee3246-66f3-11ea-ae6c-7077813058ce"/>
    <n v="4892"/>
    <n v="579"/>
    <n v="77570"/>
    <s v="NOT PAID"/>
    <x v="0"/>
    <s v="Unknown"/>
  </r>
  <r>
    <m/>
    <m/>
    <m/>
    <m/>
    <m/>
    <x v="2"/>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n v="690"/>
    <x v="0"/>
    <d v="2014-04-28T00:00:00"/>
    <d v="2014-12-18T00:00:00"/>
    <n v="234"/>
    <n v="127.26086956521739"/>
  </r>
  <r>
    <n v="933"/>
    <x v="1"/>
    <d v="1997-06-14T00:00:00"/>
    <d v="1997-07-10T00:00:00"/>
    <n v="26"/>
    <n v="112.83333333333333"/>
  </r>
  <r>
    <n v="261"/>
    <x v="0"/>
    <d v="1993-08-14T00:00:00"/>
    <s v="Unknown"/>
    <s v="Not Delivered"/>
    <n v="127.26086956521739"/>
  </r>
  <r>
    <n v="445"/>
    <x v="0"/>
    <d v="2019-12-13T00:00:00"/>
    <s v="Unknown"/>
    <s v="Not Delivered"/>
    <n v="127.26086956521739"/>
  </r>
  <r>
    <n v="722"/>
    <x v="1"/>
    <d v="1996-09-21T00:00:00"/>
    <s v="Unknown"/>
    <s v="Not Delivered"/>
    <n v="112.83333333333333"/>
  </r>
  <r>
    <n v="129"/>
    <x v="0"/>
    <d v="1971-04-23T00:00:00"/>
    <d v="1971-11-01T00:00:00"/>
    <n v="192"/>
    <n v="127.26086956521739"/>
  </r>
  <r>
    <n v="489"/>
    <x v="0"/>
    <d v="2005-12-21T00:00:00"/>
    <s v="Unknown"/>
    <s v="Not Delivered"/>
    <n v="127.26086956521739"/>
  </r>
  <r>
    <n v="165"/>
    <x v="0"/>
    <d v="1979-07-03T00:00:00"/>
    <s v="Unknown"/>
    <s v="Not Delivered"/>
    <n v="127.26086956521739"/>
  </r>
  <r>
    <n v="164"/>
    <x v="1"/>
    <d v="1976-04-29T00:00:00"/>
    <s v="Unknown"/>
    <s v="Not Delivered"/>
    <n v="112.83333333333333"/>
  </r>
  <r>
    <n v="364"/>
    <x v="1"/>
    <d v="2012-03-03T00:00:00"/>
    <s v="Unknown"/>
    <s v="Not Delivered"/>
    <n v="112.83333333333333"/>
  </r>
  <r>
    <n v="469"/>
    <x v="1"/>
    <d v="1991-02-18T00:00:00"/>
    <d v="1991-05-15T00:00:00"/>
    <n v="86"/>
    <n v="112.83333333333333"/>
  </r>
  <r>
    <n v="158"/>
    <x v="0"/>
    <d v="1976-03-31T00:00:00"/>
    <d v="1976-06-30T00:00:00"/>
    <n v="91"/>
    <n v="127.26086956521739"/>
  </r>
  <r>
    <n v="337"/>
    <x v="0"/>
    <d v="1976-05-11T00:00:00"/>
    <s v="Unknown"/>
    <s v="Not Delivered"/>
    <n v="127.26086956521739"/>
  </r>
  <r>
    <n v="634"/>
    <x v="1"/>
    <d v="1980-10-07T00:00:00"/>
    <s v="Unknown"/>
    <s v="Not Delivered"/>
    <n v="112.83333333333333"/>
  </r>
  <r>
    <n v="577"/>
    <x v="0"/>
    <d v="1987-03-19T00:00:00"/>
    <d v="1987-08-09T00:00:00"/>
    <n v="143"/>
    <n v="127.26086956521739"/>
  </r>
  <r>
    <n v="907"/>
    <x v="1"/>
    <d v="2013-07-23T00:00:00"/>
    <s v="Unknown"/>
    <s v="Not Delivered"/>
    <n v="112.83333333333333"/>
  </r>
  <r>
    <n v="870"/>
    <x v="0"/>
    <d v="2010-03-02T00:00:00"/>
    <s v="Unknown"/>
    <s v="Not Delivered"/>
    <n v="127.26086956521739"/>
  </r>
  <r>
    <n v="982"/>
    <x v="0"/>
    <d v="2017-10-17T00:00:00"/>
    <s v="Unknown"/>
    <s v="Not Delivered"/>
    <n v="127.26086956521739"/>
  </r>
  <r>
    <n v="351"/>
    <x v="0"/>
    <d v="1977-01-03T00:00:00"/>
    <d v="1977-07-06T00:00:00"/>
    <n v="184"/>
    <n v="127.26086956521739"/>
  </r>
  <r>
    <n v="328"/>
    <x v="0"/>
    <d v="1997-01-20T00:00:00"/>
    <d v="1997-09-08T00:00:00"/>
    <n v="231"/>
    <n v="127.26086956521739"/>
  </r>
  <r>
    <n v="242"/>
    <x v="0"/>
    <d v="1996-12-09T00:00:00"/>
    <s v="Unknown"/>
    <s v="Not Delivered"/>
    <n v="127.26086956521739"/>
  </r>
  <r>
    <n v="421"/>
    <x v="1"/>
    <d v="1999-02-07T00:00:00"/>
    <d v="1999-03-05T00:00:00"/>
    <n v="26"/>
    <n v="112.83333333333333"/>
  </r>
  <r>
    <n v="6"/>
    <x v="1"/>
    <d v="1977-03-08T00:00:00"/>
    <d v="1977-11-08T00:00:00"/>
    <n v="245"/>
    <n v="112.83333333333333"/>
  </r>
  <r>
    <n v="384"/>
    <x v="0"/>
    <d v="1972-02-21T00:00:00"/>
    <s v="Unknown"/>
    <s v="Not Delivered"/>
    <n v="127.26086956521739"/>
  </r>
  <r>
    <n v="286"/>
    <x v="0"/>
    <d v="2005-06-06T00:00:00"/>
    <d v="2005-09-15T00:00:00"/>
    <n v="101"/>
    <n v="127.26086956521739"/>
  </r>
  <r>
    <n v="892"/>
    <x v="0"/>
    <d v="2019-11-17T00:00:00"/>
    <d v="2019-12-12T00:00:00"/>
    <n v="25"/>
    <n v="127.26086956521739"/>
  </r>
  <r>
    <n v="558"/>
    <x v="0"/>
    <d v="2013-10-27T00:00:00"/>
    <d v="2013-11-15T00:00:00"/>
    <n v="19"/>
    <n v="127.26086956521739"/>
  </r>
  <r>
    <n v="481"/>
    <x v="1"/>
    <d v="2006-07-11T00:00:00"/>
    <s v="Unknown"/>
    <s v="Not Delivered"/>
    <n v="112.83333333333333"/>
  </r>
  <r>
    <n v="155"/>
    <x v="0"/>
    <d v="2003-09-23T00:00:00"/>
    <s v="Unknown"/>
    <s v="Not Delivered"/>
    <n v="127.26086956521739"/>
  </r>
  <r>
    <n v="771"/>
    <x v="0"/>
    <d v="2013-05-03T00:00:00"/>
    <d v="2013-11-15T00:00:00"/>
    <n v="196"/>
    <n v="127.26086956521739"/>
  </r>
  <r>
    <n v="945"/>
    <x v="0"/>
    <d v="2001-04-29T00:00:00"/>
    <d v="2001-08-10T00:00:00"/>
    <n v="103"/>
    <n v="127.26086956521739"/>
  </r>
  <r>
    <n v="719"/>
    <x v="0"/>
    <d v="2006-01-22T00:00:00"/>
    <d v="2006-07-17T00:00:00"/>
    <n v="176"/>
    <n v="127.26086956521739"/>
  </r>
  <r>
    <n v="493"/>
    <x v="0"/>
    <d v="1995-08-20T00:00:00"/>
    <s v="Unknown"/>
    <s v="Not Delivered"/>
    <n v="127.26086956521739"/>
  </r>
  <r>
    <n v="998"/>
    <x v="1"/>
    <d v="2013-11-21T00:00:00"/>
    <d v="2013-11-15T00:00:00"/>
    <e v="#NUM!"/>
    <n v="112.83333333333333"/>
  </r>
  <r>
    <n v="968"/>
    <x v="0"/>
    <d v="1993-01-04T00:00:00"/>
    <d v="1993-08-02T00:00:00"/>
    <n v="210"/>
    <n v="127.26086956521739"/>
  </r>
  <r>
    <n v="738"/>
    <x v="0"/>
    <d v="1977-09-19T00:00:00"/>
    <s v="Unknown"/>
    <s v="Not Delivered"/>
    <n v="127.26086956521739"/>
  </r>
  <r>
    <n v="912"/>
    <x v="1"/>
    <d v="2019-12-30T00:00:00"/>
    <s v="Unknown"/>
    <s v="Not Delivered"/>
    <n v="112.83333333333333"/>
  </r>
  <r>
    <n v="782"/>
    <x v="1"/>
    <d v="2002-08-31T00:00:00"/>
    <d v="2002-10-20T00:00:00"/>
    <n v="50"/>
    <n v="112.83333333333333"/>
  </r>
  <r>
    <n v="140"/>
    <x v="1"/>
    <d v="2006-06-10T00:00:00"/>
    <d v="2006-07-17T00:00:00"/>
    <n v="37"/>
    <n v="112.83333333333333"/>
  </r>
  <r>
    <n v="702"/>
    <x v="1"/>
    <d v="2004-07-07T00:00:00"/>
    <d v="2004-11-20T00:00:00"/>
    <n v="136"/>
    <n v="112.83333333333333"/>
  </r>
  <r>
    <n v="284"/>
    <x v="1"/>
    <d v="1982-02-06T00:00:00"/>
    <d v="1982-03-08T00:00:00"/>
    <n v="30"/>
    <n v="112.83333333333333"/>
  </r>
  <r>
    <n v="199"/>
    <x v="0"/>
    <d v="2007-07-27T00:00:00"/>
    <s v="Unknown"/>
    <s v="Not Delivered"/>
    <n v="127.26086956521739"/>
  </r>
  <r>
    <n v="228"/>
    <x v="0"/>
    <d v="1994-03-30T00:00:00"/>
    <d v="1994-04-09T00:00:00"/>
    <n v="10"/>
    <n v="127.26086956521739"/>
  </r>
  <r>
    <n v="908"/>
    <x v="1"/>
    <d v="1999-01-28T00:00:00"/>
    <s v="Unknown"/>
    <s v="Not Delivered"/>
    <n v="112.83333333333333"/>
  </r>
  <r>
    <n v="594"/>
    <x v="0"/>
    <d v="2004-03-20T00:00:00"/>
    <s v="Unknown"/>
    <s v="Not Delivered"/>
    <n v="127.26086956521739"/>
  </r>
  <r>
    <n v="542"/>
    <x v="1"/>
    <d v="1986-05-19T00:00:00"/>
    <s v="Unknown"/>
    <s v="Not Delivered"/>
    <n v="112.83333333333333"/>
  </r>
  <r>
    <n v="586"/>
    <x v="0"/>
    <d v="1977-03-08T00:00:00"/>
    <s v="Unknown"/>
    <s v="Not Delivered"/>
    <n v="127.26086956521739"/>
  </r>
  <r>
    <n v="636"/>
    <x v="1"/>
    <d v="2008-02-24T00:00:00"/>
    <d v="2008-08-09T00:00:00"/>
    <n v="167"/>
    <n v="112.83333333333333"/>
  </r>
  <r>
    <n v="581"/>
    <x v="0"/>
    <d v="2017-11-24T00:00:00"/>
    <s v="Unknown"/>
    <s v="Not Delivered"/>
    <n v="127.26086956521739"/>
  </r>
  <r>
    <n v="336"/>
    <x v="1"/>
    <d v="1972-10-09T00:00:00"/>
    <s v="Unknown"/>
    <s v="Not Delivered"/>
    <n v="112.83333333333333"/>
  </r>
  <r>
    <n v="504"/>
    <x v="1"/>
    <d v="1982-07-11T00:00:00"/>
    <d v="1982-10-15T00:00:00"/>
    <n v="96"/>
    <n v="112.83333333333333"/>
  </r>
  <r>
    <n v="346"/>
    <x v="1"/>
    <d v="2007-06-05T00:00:00"/>
    <d v="2007-07-12T00:00:00"/>
    <n v="37"/>
    <n v="112.83333333333333"/>
  </r>
  <r>
    <n v="135"/>
    <x v="0"/>
    <d v="2004-09-10T00:00:00"/>
    <s v="Unknown"/>
    <s v="Not Delivered"/>
    <n v="127.26086956521739"/>
  </r>
  <r>
    <n v="822"/>
    <x v="1"/>
    <d v="1991-06-30T00:00:00"/>
    <d v="1991-07-15T00:00:00"/>
    <n v="15"/>
    <n v="112.83333333333333"/>
  </r>
  <r>
    <n v="95"/>
    <x v="0"/>
    <d v="2013-04-11T00:00:00"/>
    <s v="Unknown"/>
    <s v="Not Delivered"/>
    <n v="127.26086956521739"/>
  </r>
  <r>
    <n v="597"/>
    <x v="0"/>
    <d v="2010-07-26T00:00:00"/>
    <s v="Unknown"/>
    <s v="Not Delivered"/>
    <n v="127.26086956521739"/>
  </r>
  <r>
    <n v="340"/>
    <x v="1"/>
    <d v="1981-11-03T00:00:00"/>
    <s v="Unknown"/>
    <s v="Not Delivered"/>
    <n v="112.83333333333333"/>
  </r>
  <r>
    <n v="905"/>
    <x v="0"/>
    <d v="1983-04-11T00:00:00"/>
    <d v="1983-09-30T00:00:00"/>
    <n v="172"/>
    <n v="127.26086956521739"/>
  </r>
  <r>
    <n v="250"/>
    <x v="1"/>
    <d v="2006-09-18T00:00:00"/>
    <d v="2006-10-22T00:00:00"/>
    <n v="34"/>
    <n v="112.83333333333333"/>
  </r>
  <r>
    <n v="400"/>
    <x v="0"/>
    <d v="2003-01-07T00:00:00"/>
    <s v="Unknown"/>
    <s v="Not Delivered"/>
    <n v="127.26086956521739"/>
  </r>
  <r>
    <n v="877"/>
    <x v="0"/>
    <d v="2000-01-25T00:00:00"/>
    <d v="2000-03-22T00:00:00"/>
    <n v="57"/>
    <n v="127.26086956521739"/>
  </r>
  <r>
    <n v="97"/>
    <x v="0"/>
    <d v="2011-05-25T00:00:00"/>
    <s v="Unknown"/>
    <s v="Not Delivered"/>
    <n v="127.26086956521739"/>
  </r>
  <r>
    <n v="12"/>
    <x v="0"/>
    <d v="2000-06-18T00:00:00"/>
    <s v="Unknown"/>
    <s v="Not Delivered"/>
    <n v="127.26086956521739"/>
  </r>
  <r>
    <n v="353"/>
    <x v="0"/>
    <d v="2012-08-02T00:00:00"/>
    <d v="2012-10-04T00:00:00"/>
    <n v="63"/>
    <n v="127.26086956521739"/>
  </r>
  <r>
    <n v="856"/>
    <x v="0"/>
    <d v="1977-06-26T00:00:00"/>
    <d v="1977-11-08T00:00:00"/>
    <n v="135"/>
    <n v="127.26086956521739"/>
  </r>
  <r>
    <n v="1"/>
    <x v="1"/>
    <d v="2010-02-13T00:00:00"/>
    <d v="2010-11-30T00:00:00"/>
    <n v="290"/>
    <n v="112.83333333333333"/>
  </r>
  <r>
    <n v="390"/>
    <x v="0"/>
    <d v="2009-03-24T00:00:00"/>
    <d v="2009-03-09T00:00:00"/>
    <e v="#NUM!"/>
    <n v="127.26086956521739"/>
  </r>
  <r>
    <n v="446"/>
    <x v="0"/>
    <d v="1993-04-25T00:00:00"/>
    <s v="Unknown"/>
    <s v="Not Delivered"/>
    <n v="127.26086956521739"/>
  </r>
  <r>
    <n v="32"/>
    <x v="0"/>
    <d v="2004-08-30T00:00:00"/>
    <s v="Unknown"/>
    <s v="Not Delivered"/>
    <n v="127.26086956521739"/>
  </r>
  <r>
    <n v="420"/>
    <x v="0"/>
    <d v="1989-01-02T00:00:00"/>
    <s v="Unknown"/>
    <s v="Not Delivered"/>
    <n v="127.26086956521739"/>
  </r>
  <r>
    <n v="708"/>
    <x v="0"/>
    <d v="2019-02-19T00:00:00"/>
    <d v="2019-07-31T00:00:00"/>
    <n v="162"/>
    <n v="127.26086956521739"/>
  </r>
  <r>
    <n v="227"/>
    <x v="1"/>
    <d v="2002-01-25T00:00:00"/>
    <d v="2002-01-05T00:00:00"/>
    <e v="#NUM!"/>
    <n v="112.83333333333333"/>
  </r>
  <r>
    <n v="595"/>
    <x v="1"/>
    <d v="2003-05-10T00:00:00"/>
    <s v="Unknown"/>
    <s v="Not Delivered"/>
    <n v="112.83333333333333"/>
  </r>
  <r>
    <n v="211"/>
    <x v="0"/>
    <d v="2006-03-17T00:00:00"/>
    <d v="2006-12-23T00:00:00"/>
    <n v="281"/>
    <n v="127.26086956521739"/>
  </r>
  <r>
    <n v="650"/>
    <x v="1"/>
    <d v="2007-06-18T00:00:00"/>
    <s v="Unknown"/>
    <s v="Not Delivered"/>
    <n v="112.83333333333333"/>
  </r>
  <r>
    <n v="45"/>
    <x v="0"/>
    <d v="1996-03-03T00:00:00"/>
    <d v="1996-05-01T00:00:00"/>
    <n v="59"/>
    <n v="127.26086956521739"/>
  </r>
  <r>
    <n v="201"/>
    <x v="0"/>
    <d v="1982-12-02T00:00:00"/>
    <s v="Unknown"/>
    <s v="Not Delivered"/>
    <n v="127.26086956521739"/>
  </r>
  <r>
    <n v="564"/>
    <x v="1"/>
    <d v="2004-05-02T00:00:00"/>
    <d v="2004-09-25T00:00:00"/>
    <n v="146"/>
    <n v="112.83333333333333"/>
  </r>
  <r>
    <n v="138"/>
    <x v="0"/>
    <d v="2008-02-22T00:00:00"/>
    <s v="Unknown"/>
    <s v="Not Delivered"/>
    <n v="127.26086956521739"/>
  </r>
  <r>
    <n v="57"/>
    <x v="0"/>
    <d v="2004-03-18T00:00:00"/>
    <d v="2004-03-02T00:00:00"/>
    <e v="#NUM!"/>
    <n v="127.26086956521739"/>
  </r>
  <r>
    <n v="128"/>
    <x v="1"/>
    <d v="1992-03-22T00:00:00"/>
    <s v="Unknown"/>
    <s v="Not Delivered"/>
    <n v="112.83333333333333"/>
  </r>
  <r>
    <n v="33"/>
    <x v="0"/>
    <d v="1988-04-05T00:00:00"/>
    <s v="Unknown"/>
    <s v="Not Delivered"/>
    <n v="127.26086956521739"/>
  </r>
  <r>
    <n v="936"/>
    <x v="1"/>
    <d v="2013-02-09T00:00:00"/>
    <s v="Unknown"/>
    <s v="Not Delivered"/>
    <n v="112.83333333333333"/>
  </r>
  <r>
    <n v="762"/>
    <x v="1"/>
    <d v="1978-03-21T00:00:00"/>
    <s v="Unknown"/>
    <s v="Not Delivered"/>
    <n v="112.83333333333333"/>
  </r>
  <r>
    <n v="838"/>
    <x v="1"/>
    <d v="1995-01-05T00:00:00"/>
    <d v="1995-08-23T00:00:00"/>
    <n v="230"/>
    <n v="112.83333333333333"/>
  </r>
  <r>
    <n v="215"/>
    <x v="0"/>
    <d v="1985-01-10T00:00:00"/>
    <d v="1985-01-31T00:00:00"/>
    <n v="21"/>
    <n v="127.26086956521739"/>
  </r>
  <r>
    <n v="818"/>
    <x v="0"/>
    <d v="2006-08-28T00:00:00"/>
    <d v="2006-10-20T00:00:00"/>
    <n v="53"/>
    <n v="127.26086956521739"/>
  </r>
  <r>
    <n v="780"/>
    <x v="1"/>
    <d v="1989-10-12T00:00:00"/>
    <d v="1989-10-17T00:00:00"/>
    <n v="5"/>
    <n v="112.83333333333333"/>
  </r>
  <r>
    <n v="40"/>
    <x v="0"/>
    <d v="1980-05-03T00:00:00"/>
    <s v="Unknown"/>
    <s v="Not Delivered"/>
    <n v="127.26086956521739"/>
  </r>
  <r>
    <n v="366"/>
    <x v="1"/>
    <d v="1980-03-01T00:00:00"/>
    <d v="1980-03-16T00:00:00"/>
    <n v="15"/>
    <n v="112.83333333333333"/>
  </r>
  <r>
    <n v="678"/>
    <x v="1"/>
    <d v="1994-01-15T00:00:00"/>
    <s v="Unknown"/>
    <s v="Not Delivered"/>
    <n v="112.83333333333333"/>
  </r>
  <r>
    <n v="703"/>
    <x v="0"/>
    <d v="2017-01-25T00:00:00"/>
    <s v="Unknown"/>
    <s v="Not Delivered"/>
    <n v="127.26086956521739"/>
  </r>
  <r>
    <n v="180"/>
    <x v="0"/>
    <d v="1975-04-01T00:00:00"/>
    <s v="Unknown"/>
    <s v="Not Delivered"/>
    <n v="127.26086956521739"/>
  </r>
  <r>
    <n v="214"/>
    <x v="1"/>
    <d v="1987-03-06T00:00:00"/>
    <d v="1987-08-09T00:00:00"/>
    <n v="156"/>
    <n v="112.83333333333333"/>
  </r>
  <r>
    <n v="408"/>
    <x v="0"/>
    <d v="1990-02-21T00:00:00"/>
    <d v="1990-09-11T00:00:00"/>
    <n v="202"/>
    <n v="127.26086956521739"/>
  </r>
  <r>
    <n v="902"/>
    <x v="0"/>
    <d v="1989-01-06T00:00:00"/>
    <d v="1989-09-17T00:00:00"/>
    <n v="254"/>
    <n v="127.26086956521739"/>
  </r>
  <r>
    <n v="763"/>
    <x v="1"/>
    <d v="2014-06-29T00:00:00"/>
    <d v="2014-09-09T00:00:00"/>
    <n v="72"/>
    <n v="112.83333333333333"/>
  </r>
  <r>
    <n v="168"/>
    <x v="0"/>
    <d v="1997-01-05T00:00:00"/>
    <d v="1997-06-12T00:00:00"/>
    <n v="158"/>
    <n v="127.26086956521739"/>
  </r>
  <r>
    <n v="723"/>
    <x v="0"/>
    <d v="1981-07-23T00:00:00"/>
    <s v="Unknown"/>
    <s v="Not Delivered"/>
    <n v="127.26086956521739"/>
  </r>
  <r>
    <n v="438"/>
    <x v="0"/>
    <d v="1977-03-26T00:00:00"/>
    <d v="1977-03-30T00:00:00"/>
    <n v="4"/>
    <n v="127.26086956521739"/>
  </r>
  <r>
    <n v="162"/>
    <x v="0"/>
    <d v="1982-06-10T00:00:00"/>
    <d v="1982-10-29T00:00:00"/>
    <n v="141"/>
    <n v="127.26086956521739"/>
  </r>
  <r>
    <n v="246"/>
    <x v="1"/>
    <d v="2019-03-03T00:00:00"/>
    <d v="2019-03-01T00:00:00"/>
    <e v="#NUM!"/>
    <n v="112.83333333333333"/>
  </r>
  <r>
    <n v="105"/>
    <x v="0"/>
    <d v="1997-08-27T00:00:00"/>
    <s v="Unknown"/>
    <s v="Not Delivered"/>
    <n v="127.26086956521739"/>
  </r>
  <r>
    <n v="308"/>
    <x v="0"/>
    <d v="1979-01-28T00:00:00"/>
    <s v="Unknown"/>
    <s v="Not Delivered"/>
    <n v="127.26086956521739"/>
  </r>
  <r>
    <n v="172"/>
    <x v="1"/>
    <d v="2004-10-29T00:00:00"/>
    <d v="2004-10-26T00:00:00"/>
    <e v="#NUM!"/>
    <n v="112.83333333333333"/>
  </r>
  <r>
    <n v="775"/>
    <x v="0"/>
    <d v="2004-09-28T00:00:00"/>
    <s v="Unknown"/>
    <s v="Not Delivered"/>
    <n v="127.26086956521739"/>
  </r>
  <r>
    <n v="333"/>
    <x v="0"/>
    <d v="2013-01-12T00:00:00"/>
    <d v="2013-08-11T00:00:00"/>
    <n v="211"/>
    <n v="127.26086956521739"/>
  </r>
  <r>
    <n v="548"/>
    <x v="1"/>
    <d v="2012-06-17T00:00:00"/>
    <s v="Unknown"/>
    <s v="Not Delivered"/>
    <n v="112.83333333333333"/>
  </r>
  <r>
    <n v="665"/>
    <x v="0"/>
    <d v="2010-01-12T00:00:00"/>
    <d v="2010-04-27T00:00:00"/>
    <n v="105"/>
    <n v="127.26086956521739"/>
  </r>
  <r>
    <n v="305"/>
    <x v="0"/>
    <d v="1992-08-11T00:00:00"/>
    <d v="1992-11-01T00:00:00"/>
    <n v="82"/>
    <n v="127.26086956521739"/>
  </r>
  <r>
    <n v="938"/>
    <x v="0"/>
    <d v="2018-12-21T00:00:00"/>
    <s v="Unknown"/>
    <s v="Not Delivered"/>
    <n v="127.26086956521739"/>
  </r>
  <r>
    <n v="714"/>
    <x v="0"/>
    <d v="2011-04-22T00:00:00"/>
    <d v="2011-06-08T00:00:00"/>
    <n v="47"/>
    <n v="127.26086956521739"/>
  </r>
  <r>
    <n v="251"/>
    <x v="1"/>
    <d v="2003-10-25T00:00:00"/>
    <d v="2003-12-02T00:00:00"/>
    <n v="38"/>
    <n v="112.83333333333333"/>
  </r>
  <r>
    <n v="330"/>
    <x v="0"/>
    <d v="2012-02-08T00:00:00"/>
    <s v="Unknown"/>
    <s v="Not Delivered"/>
    <n v="127.26086956521739"/>
  </r>
  <r>
    <n v="69"/>
    <x v="0"/>
    <d v="2018-03-14T00:00:00"/>
    <d v="2018-08-30T00:00:00"/>
    <n v="169"/>
    <n v="127.26086956521739"/>
  </r>
  <r>
    <n v="969"/>
    <x v="1"/>
    <d v="2013-03-19T00:00:00"/>
    <d v="2013-03-09T00:00:00"/>
    <e v="#NUM!"/>
    <n v="112.83333333333333"/>
  </r>
  <r>
    <n v="974"/>
    <x v="1"/>
    <d v="2013-04-23T00:00:00"/>
    <d v="2013-06-21T00:00:00"/>
    <n v="59"/>
    <n v="112.83333333333333"/>
  </r>
  <r>
    <n v="526"/>
    <x v="1"/>
    <d v="1991-02-10T00:00:00"/>
    <d v="1991-07-03T00:00:00"/>
    <n v="143"/>
    <n v="112.83333333333333"/>
  </r>
  <r>
    <n v="510"/>
    <x v="1"/>
    <d v="1976-10-04T00:00:00"/>
    <s v="Unknown"/>
    <s v="Not Delivered"/>
    <n v="112.83333333333333"/>
  </r>
  <r>
    <n v="444"/>
    <x v="0"/>
    <d v="1987-10-25T00:00:00"/>
    <s v="Unknown"/>
    <s v="Not Delivered"/>
    <n v="127.26086956521739"/>
  </r>
  <r>
    <n v="503"/>
    <x v="0"/>
    <d v="1974-03-26T00:00:00"/>
    <d v="1974-05-25T00:00:00"/>
    <n v="60"/>
    <n v="127.26086956521739"/>
  </r>
  <r>
    <n v="109"/>
    <x v="0"/>
    <d v="2014-05-18T00:00:00"/>
    <s v="Unknown"/>
    <s v="Not Delivered"/>
    <n v="127.26086956521739"/>
  </r>
  <r>
    <n v="823"/>
    <x v="0"/>
    <d v="1975-05-18T00:00:00"/>
    <d v="1975-05-20T00:00:00"/>
    <n v="2"/>
    <n v="127.26086956521739"/>
  </r>
  <r>
    <n v="147"/>
    <x v="0"/>
    <d v="2005-03-20T00:00:00"/>
    <d v="2005-09-15T00:00:00"/>
    <n v="179"/>
    <n v="127.26086956521739"/>
  </r>
  <r>
    <n v="625"/>
    <x v="1"/>
    <d v="2018-10-03T00:00:00"/>
    <s v="Unknown"/>
    <s v="Not Delivered"/>
    <n v="112.83333333333333"/>
  </r>
  <r>
    <n v="695"/>
    <x v="0"/>
    <d v="2013-09-25T00:00:00"/>
    <s v="Unknown"/>
    <s v="Not Delivered"/>
    <n v="127.26086956521739"/>
  </r>
  <r>
    <n v="983"/>
    <x v="1"/>
    <d v="1993-07-09T00:00:00"/>
    <s v="Unknown"/>
    <s v="Not Delivered"/>
    <n v="112.83333333333333"/>
  </r>
  <r>
    <n v="82"/>
    <x v="1"/>
    <d v="1997-05-29T00:00:00"/>
    <s v="Unknown"/>
    <s v="Not Delivered"/>
    <n v="112.83333333333333"/>
  </r>
  <r>
    <n v="397"/>
    <x v="1"/>
    <d v="2004-02-29T00:00:00"/>
    <s v="Unknown"/>
    <s v="Not Delivered"/>
    <n v="112.83333333333333"/>
  </r>
  <r>
    <n v="599"/>
    <x v="0"/>
    <d v="2001-08-31T00:00:00"/>
    <s v="Unknown"/>
    <s v="Not Delivered"/>
    <n v="127.26086956521739"/>
  </r>
  <r>
    <n v="306"/>
    <x v="0"/>
    <d v="1983-01-28T00:00:00"/>
    <d v="1983-07-22T00:00:00"/>
    <n v="175"/>
    <n v="127.26086956521739"/>
  </r>
  <r>
    <n v="536"/>
    <x v="0"/>
    <d v="2016-09-23T00:00:00"/>
    <d v="2016-09-21T00:00:00"/>
    <e v="#NUM!"/>
    <n v="127.26086956521739"/>
  </r>
  <r>
    <n v="20"/>
    <x v="0"/>
    <d v="2017-09-29T00:00:00"/>
    <s v="Unknown"/>
    <s v="Not Delivered"/>
    <n v="127.26086956521739"/>
  </r>
  <r>
    <n v="515"/>
    <x v="0"/>
    <d v="1996-01-01T00:00:00"/>
    <s v="Unknown"/>
    <s v="Not Delivered"/>
    <n v="127.26086956521739"/>
  </r>
  <r>
    <n v="332"/>
    <x v="1"/>
    <d v="2008-09-14T00:00:00"/>
    <s v="Unknown"/>
    <s v="Not Delivered"/>
    <n v="112.83333333333333"/>
  </r>
  <r>
    <n v="127"/>
    <x v="1"/>
    <d v="2006-01-08T00:00:00"/>
    <d v="2006-01-09T00:00:00"/>
    <n v="1"/>
    <n v="112.83333333333333"/>
  </r>
  <r>
    <n v="958"/>
    <x v="1"/>
    <d v="2016-02-24T00:00:00"/>
    <s v="Unknown"/>
    <s v="Not Delivered"/>
    <n v="112.83333333333333"/>
  </r>
  <r>
    <n v="42"/>
    <x v="0"/>
    <d v="1979-01-20T00:00:00"/>
    <d v="1979-09-12T00:00:00"/>
    <n v="235"/>
    <n v="127.26086956521739"/>
  </r>
  <r>
    <n v="977"/>
    <x v="1"/>
    <d v="2002-02-03T00:00:00"/>
    <d v="2002-10-20T00:00:00"/>
    <n v="259"/>
    <n v="112.83333333333333"/>
  </r>
  <r>
    <n v="460"/>
    <x v="1"/>
    <d v="2005-04-16T00:00:00"/>
    <d v="2005-09-15T00:00:00"/>
    <n v="152"/>
    <n v="112.83333333333333"/>
  </r>
  <r>
    <n v="659"/>
    <x v="1"/>
    <d v="1998-02-21T00:00:00"/>
    <d v="1998-09-11T00:00:00"/>
    <n v="202"/>
    <n v="112.83333333333333"/>
  </r>
  <r>
    <n v="197"/>
    <x v="0"/>
    <d v="1989-03-29T00:00:00"/>
    <d v="1989-08-23T00:00:00"/>
    <n v="147"/>
    <n v="127.26086956521739"/>
  </r>
  <r>
    <n v="540"/>
    <x v="1"/>
    <d v="1977-04-21T00:00:00"/>
    <d v="1977-11-08T00:00:00"/>
    <n v="201"/>
    <n v="112.83333333333333"/>
  </r>
  <r>
    <n v="178"/>
    <x v="1"/>
    <d v="2009-01-01T00:00:00"/>
    <d v="2009-01-26T00:00:00"/>
    <n v="25"/>
    <n v="112.83333333333333"/>
  </r>
  <r>
    <n v="202"/>
    <x v="1"/>
    <d v="2001-01-27T00:00:00"/>
    <d v="2001-08-03T00:00:00"/>
    <n v="188"/>
    <n v="112.83333333333333"/>
  </r>
  <r>
    <n v="632"/>
    <x v="0"/>
    <d v="1992-08-26T00:00:00"/>
    <d v="1992-12-25T00:00:00"/>
    <n v="121"/>
    <n v="127.26086956521739"/>
  </r>
  <r>
    <n v="25"/>
    <x v="0"/>
    <d v="2004-05-29T00:00:00"/>
    <d v="2004-05-17T00:00:00"/>
    <e v="#NUM!"/>
    <n v="127.26086956521739"/>
  </r>
  <r>
    <n v="990"/>
    <x v="1"/>
    <d v="2003-05-18T00:00:00"/>
    <d v="2003-11-28T00:00:00"/>
    <n v="194"/>
    <n v="112.83333333333333"/>
  </r>
  <r>
    <n v="913"/>
    <x v="0"/>
    <d v="1974-05-08T00:00:00"/>
    <s v="Unknown"/>
    <s v="Not Delivered"/>
    <n v="127.26086956521739"/>
  </r>
  <r>
    <n v="371"/>
    <x v="0"/>
    <d v="1975-07-03T00:00:00"/>
    <s v="Unknown"/>
    <s v="Not Delivered"/>
    <n v="127.26086956521739"/>
  </r>
  <r>
    <n v="514"/>
    <x v="0"/>
    <d v="1982-05-18T00:00:00"/>
    <s v="Unknown"/>
    <s v="Not Delivered"/>
    <n v="127.26086956521739"/>
  </r>
  <r>
    <n v="707"/>
    <x v="0"/>
    <d v="2007-06-19T00:00:00"/>
    <s v="Unknown"/>
    <s v="Not Delivered"/>
    <n v="127.26086956521739"/>
  </r>
  <r>
    <n v="473"/>
    <x v="1"/>
    <d v="2012-01-25T00:00:00"/>
    <d v="2012-01-17T00:00:00"/>
    <e v="#NUM!"/>
    <n v="112.83333333333333"/>
  </r>
  <r>
    <n v="847"/>
    <x v="1"/>
    <d v="1983-04-17T00:00:00"/>
    <s v="Unknown"/>
    <s v="Not Delivered"/>
    <n v="112.83333333333333"/>
  </r>
  <r>
    <n v="815"/>
    <x v="1"/>
    <d v="2010-01-30T00:00:00"/>
    <d v="2010-03-02T00:00:00"/>
    <n v="31"/>
    <n v="112.83333333333333"/>
  </r>
  <r>
    <n v="928"/>
    <x v="1"/>
    <d v="1973-09-05T00:00:00"/>
    <s v="Unknown"/>
    <s v="Not Delivered"/>
    <n v="112.83333333333333"/>
  </r>
  <r>
    <n v="210"/>
    <x v="1"/>
    <d v="2005-10-23T00:00:00"/>
    <s v="Unknown"/>
    <s v="Not Delivered"/>
    <n v="112.83333333333333"/>
  </r>
  <r>
    <n v="793"/>
    <x v="0"/>
    <d v="1996-07-06T00:00:00"/>
    <s v="Unknown"/>
    <s v="Not Delivered"/>
    <n v="127.26086956521739"/>
  </r>
  <r>
    <n v="872"/>
    <x v="1"/>
    <d v="2008-05-21T00:00:00"/>
    <d v="2008-05-17T00:00:00"/>
    <e v="#NUM!"/>
    <n v="112.83333333333333"/>
  </r>
  <r>
    <n v="298"/>
    <x v="1"/>
    <d v="1979-05-13T00:00:00"/>
    <s v="Unknown"/>
    <s v="Not Delivered"/>
    <n v="112.83333333333333"/>
  </r>
  <r>
    <n v="941"/>
    <x v="1"/>
    <d v="2010-07-01T00:00:00"/>
    <d v="2010-08-28T00:00:00"/>
    <n v="58"/>
    <n v="112.83333333333333"/>
  </r>
  <r>
    <n v="731"/>
    <x v="0"/>
    <d v="1983-07-05T00:00:00"/>
    <s v="Unknown"/>
    <s v="Not Delivered"/>
    <n v="127.26086956521739"/>
  </r>
  <r>
    <n v="500"/>
    <x v="0"/>
    <d v="1980-07-05T00:00:00"/>
    <s v="Unknown"/>
    <s v="Not Delivered"/>
    <n v="127.26086956521739"/>
  </r>
  <r>
    <n v="142"/>
    <x v="0"/>
    <d v="1983-08-21T00:00:00"/>
    <s v="Unknown"/>
    <s v="Not Delivered"/>
    <n v="127.26086956521739"/>
  </r>
  <r>
    <n v="787"/>
    <x v="1"/>
    <d v="2011-03-28T00:00:00"/>
    <d v="2011-06-25T00:00:00"/>
    <n v="89"/>
    <n v="112.83333333333333"/>
  </r>
  <r>
    <n v="749"/>
    <x v="1"/>
    <d v="2014-04-30T00:00:00"/>
    <d v="2014-07-02T00:00:00"/>
    <n v="63"/>
    <n v="112.83333333333333"/>
  </r>
  <r>
    <n v="304"/>
    <x v="0"/>
    <d v="2004-03-20T00:00:00"/>
    <d v="2004-09-25T00:00:00"/>
    <n v="189"/>
    <n v="127.26086956521739"/>
  </r>
  <r>
    <n v="30"/>
    <x v="0"/>
    <d v="2010-02-19T00:00:00"/>
    <d v="2010-03-09T00:00:00"/>
    <n v="18"/>
    <n v="127.26086956521739"/>
  </r>
  <r>
    <n v="477"/>
    <x v="1"/>
    <d v="1986-09-07T00:00:00"/>
    <s v="Unknown"/>
    <s v="Not Delivered"/>
    <n v="112.83333333333333"/>
  </r>
  <r>
    <n v="52"/>
    <x v="0"/>
    <d v="2016-05-20T00:00:00"/>
    <s v="Unknown"/>
    <s v="Not Delivered"/>
    <n v="127.26086956521739"/>
  </r>
  <r>
    <n v="73"/>
    <x v="0"/>
    <d v="1993-03-06T00:00:00"/>
    <s v="Unknown"/>
    <s v="Not Delivered"/>
    <n v="127.26086956521739"/>
  </r>
  <r>
    <n v="691"/>
    <x v="0"/>
    <d v="2012-05-02T00:00:00"/>
    <d v="2012-08-20T00:00:00"/>
    <n v="110"/>
    <n v="127.26086956521739"/>
  </r>
  <r>
    <n v="786"/>
    <x v="1"/>
    <d v="1976-06-06T00:00:00"/>
    <d v="1976-08-31T00:00:00"/>
    <n v="86"/>
    <n v="112.83333333333333"/>
  </r>
  <r>
    <n v="68"/>
    <x v="0"/>
    <d v="2004-07-30T00:00:00"/>
    <s v="Unknown"/>
    <s v="Not Delivered"/>
    <n v="127.26086956521739"/>
  </r>
  <r>
    <n v="630"/>
    <x v="0"/>
    <d v="2009-02-23T00:00:00"/>
    <d v="2009-09-29T00:00:00"/>
    <n v="218"/>
    <n v="127.26086956521739"/>
  </r>
  <r>
    <n v="357"/>
    <x v="1"/>
    <d v="1990-10-11T00:00:00"/>
    <s v="Unknown"/>
    <s v="Not Delivered"/>
    <n v="112.83333333333333"/>
  </r>
  <r>
    <n v="455"/>
    <x v="1"/>
    <d v="2011-10-08T00:00:00"/>
    <s v="Unknown"/>
    <s v="Not Delivered"/>
    <n v="112.83333333333333"/>
  </r>
  <r>
    <n v="947"/>
    <x v="1"/>
    <d v="1987-01-15T00:00:00"/>
    <d v="1987-04-30T00:00:00"/>
    <n v="105"/>
    <n v="112.83333333333333"/>
  </r>
  <r>
    <n v="589"/>
    <x v="1"/>
    <d v="1971-02-06T00:00:00"/>
    <s v="Unknown"/>
    <s v="Not Delivered"/>
    <n v="112.83333333333333"/>
  </r>
  <r>
    <n v="863"/>
    <x v="1"/>
    <d v="1975-03-04T00:00:00"/>
    <s v="Unknown"/>
    <s v="Not Delivered"/>
    <n v="112.83333333333333"/>
  </r>
  <r>
    <n v="668"/>
    <x v="0"/>
    <d v="1972-06-10T00:00:00"/>
    <d v="1972-06-16T00:00:00"/>
    <n v="6"/>
    <n v="127.26086956521739"/>
  </r>
  <r>
    <n v="206"/>
    <x v="1"/>
    <d v="2012-06-25T00:00:00"/>
    <s v="Unknown"/>
    <s v="Not Delivered"/>
    <n v="112.83333333333333"/>
  </r>
  <r>
    <n v="835"/>
    <x v="1"/>
    <d v="1977-01-05T00:00:00"/>
    <s v="Unknown"/>
    <s v="Not Delivered"/>
    <n v="112.83333333333333"/>
  </r>
  <r>
    <n v="315"/>
    <x v="0"/>
    <d v="1995-11-26T00:00:00"/>
    <s v="Unknown"/>
    <s v="Not Delivered"/>
    <n v="127.26086956521739"/>
  </r>
  <r>
    <n v="553"/>
    <x v="0"/>
    <d v="1995-07-26T00:00:00"/>
    <s v="Unknown"/>
    <s v="Not Delivered"/>
    <n v="127.26086956521739"/>
  </r>
  <r>
    <n v="861"/>
    <x v="1"/>
    <d v="1996-02-09T00:00:00"/>
    <d v="1996-09-13T00:00:00"/>
    <n v="217"/>
    <n v="112.83333333333333"/>
  </r>
  <r>
    <n v="279"/>
    <x v="1"/>
    <d v="2016-03-18T00:00:00"/>
    <s v="Unknown"/>
    <s v="Not Delivered"/>
    <n v="112.83333333333333"/>
  </r>
  <r>
    <n v="75"/>
    <x v="0"/>
    <d v="2002-05-28T00:00:00"/>
    <d v="2002-09-08T00:00:00"/>
    <n v="103"/>
    <n v="127.26086956521739"/>
  </r>
  <r>
    <n v="895"/>
    <x v="1"/>
    <d v="2010-03-15T00:00:00"/>
    <s v="Unknown"/>
    <s v="Not Delivered"/>
    <n v="112.83333333333333"/>
  </r>
  <r>
    <n v="866"/>
    <x v="1"/>
    <d v="1995-01-22T00:00:00"/>
    <d v="1995-01-01T00:00:00"/>
    <e v="#NUM!"/>
    <n v="112.83333333333333"/>
  </r>
  <r>
    <n v="792"/>
    <x v="0"/>
    <d v="2008-09-24T00:00:00"/>
    <s v="Unknown"/>
    <s v="Not Delivered"/>
    <n v="127.26086956521739"/>
  </r>
  <r>
    <n v="191"/>
    <x v="1"/>
    <d v="1989-01-03T00:00:00"/>
    <d v="1989-10-17T00:00:00"/>
    <n v="287"/>
    <n v="112.83333333333333"/>
  </r>
  <r>
    <n v="59"/>
    <x v="1"/>
    <d v="1984-04-02T00:00:00"/>
    <s v="Unknown"/>
    <s v="Not Delivered"/>
    <n v="112.83333333333333"/>
  </r>
  <r>
    <n v="748"/>
    <x v="0"/>
    <d v="1987-05-07T00:00:00"/>
    <s v="Unknown"/>
    <s v="Not Delivered"/>
    <n v="127.26086956521739"/>
  </r>
  <r>
    <n v="693"/>
    <x v="1"/>
    <d v="1984-01-04T00:00:00"/>
    <s v="Unknown"/>
    <s v="Not Delivered"/>
    <n v="112.83333333333333"/>
  </r>
  <r>
    <n v="955"/>
    <x v="1"/>
    <d v="1992-05-10T00:00:00"/>
    <d v="1992-12-27T00:00:00"/>
    <n v="231"/>
    <n v="112.83333333333333"/>
  </r>
  <r>
    <n v="538"/>
    <x v="1"/>
    <d v="2009-08-07T00:00:00"/>
    <s v="Unknown"/>
    <s v="Not Delivered"/>
    <n v="112.83333333333333"/>
  </r>
  <r>
    <n v="169"/>
    <x v="1"/>
    <d v="2017-03-17T00:00:00"/>
    <d v="2017-08-24T00:00:00"/>
    <n v="160"/>
    <n v="112.83333333333333"/>
  </r>
  <r>
    <n v="924"/>
    <x v="1"/>
    <d v="2015-01-28T00:00:00"/>
    <d v="2015-03-20T00:00:00"/>
    <n v="51"/>
    <n v="112.83333333333333"/>
  </r>
  <r>
    <n v="579"/>
    <x v="0"/>
    <d v="2016-12-21T00:00:00"/>
    <s v="Unknown"/>
    <s v="Not Delivered"/>
    <n v="127.26086956521739"/>
  </r>
  <r>
    <m/>
    <x v="2"/>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n v="582"/>
    <x v="0"/>
    <x v="0"/>
    <x v="0"/>
  </r>
  <r>
    <n v="396"/>
    <x v="1"/>
    <x v="1"/>
    <x v="1"/>
  </r>
  <r>
    <n v="545"/>
    <x v="2"/>
    <x v="2"/>
    <x v="2"/>
  </r>
  <r>
    <n v="770"/>
    <x v="3"/>
    <x v="3"/>
    <x v="3"/>
  </r>
  <r>
    <n v="991"/>
    <x v="4"/>
    <x v="4"/>
    <x v="4"/>
  </r>
  <r>
    <n v="437"/>
    <x v="5"/>
    <x v="5"/>
    <x v="5"/>
  </r>
  <r>
    <n v="805"/>
    <x v="6"/>
    <x v="6"/>
    <x v="6"/>
  </r>
  <r>
    <n v="803"/>
    <x v="7"/>
    <x v="7"/>
    <x v="7"/>
  </r>
  <r>
    <n v="295"/>
    <x v="8"/>
    <x v="8"/>
    <x v="8"/>
  </r>
  <r>
    <n v="804"/>
    <x v="9"/>
    <x v="9"/>
    <x v="0"/>
  </r>
  <r>
    <n v="54"/>
    <x v="10"/>
    <x v="10"/>
    <x v="9"/>
  </r>
  <r>
    <n v="853"/>
    <x v="11"/>
    <x v="11"/>
    <x v="10"/>
  </r>
  <r>
    <n v="163"/>
    <x v="12"/>
    <x v="12"/>
    <x v="11"/>
  </r>
  <r>
    <n v="993"/>
    <x v="13"/>
    <x v="13"/>
    <x v="4"/>
  </r>
  <r>
    <n v="891"/>
    <x v="14"/>
    <x v="14"/>
    <x v="12"/>
  </r>
  <r>
    <n v="950"/>
    <x v="15"/>
    <x v="15"/>
    <x v="13"/>
  </r>
  <r>
    <n v="292"/>
    <x v="16"/>
    <x v="16"/>
    <x v="9"/>
  </r>
  <r>
    <n v="90"/>
    <x v="17"/>
    <x v="17"/>
    <x v="14"/>
  </r>
  <r>
    <n v="49"/>
    <x v="18"/>
    <x v="18"/>
    <x v="1"/>
  </r>
  <r>
    <n v="100"/>
    <x v="19"/>
    <x v="19"/>
    <x v="7"/>
  </r>
  <r>
    <n v="405"/>
    <x v="20"/>
    <x v="20"/>
    <x v="12"/>
  </r>
  <r>
    <n v="584"/>
    <x v="21"/>
    <x v="21"/>
    <x v="15"/>
  </r>
  <r>
    <n v="326"/>
    <x v="22"/>
    <x v="22"/>
    <x v="16"/>
  </r>
  <r>
    <n v="600"/>
    <x v="23"/>
    <x v="23"/>
    <x v="17"/>
  </r>
  <r>
    <n v="26"/>
    <x v="24"/>
    <x v="24"/>
    <x v="8"/>
  </r>
  <r>
    <n v="876"/>
    <x v="25"/>
    <x v="25"/>
    <x v="4"/>
  </r>
  <r>
    <n v="605"/>
    <x v="26"/>
    <x v="26"/>
    <x v="18"/>
  </r>
  <r>
    <n v="864"/>
    <x v="27"/>
    <x v="27"/>
    <x v="19"/>
  </r>
  <r>
    <n v="886"/>
    <x v="28"/>
    <x v="28"/>
    <x v="1"/>
  </r>
  <r>
    <n v="365"/>
    <x v="29"/>
    <x v="29"/>
    <x v="17"/>
  </r>
  <r>
    <n v="946"/>
    <x v="30"/>
    <x v="30"/>
    <x v="20"/>
  </r>
  <r>
    <n v="152"/>
    <x v="31"/>
    <x v="31"/>
    <x v="21"/>
  </r>
  <r>
    <n v="789"/>
    <x v="32"/>
    <x v="32"/>
    <x v="5"/>
  </r>
  <r>
    <n v="148"/>
    <x v="33"/>
    <x v="33"/>
    <x v="3"/>
  </r>
  <r>
    <n v="7"/>
    <x v="34"/>
    <x v="34"/>
    <x v="2"/>
  </r>
  <r>
    <n v="249"/>
    <x v="35"/>
    <x v="35"/>
    <x v="14"/>
  </r>
  <r>
    <n v="273"/>
    <x v="36"/>
    <x v="36"/>
    <x v="4"/>
  </r>
  <r>
    <n v="234"/>
    <x v="37"/>
    <x v="37"/>
    <x v="5"/>
  </r>
  <r>
    <n v="844"/>
    <x v="38"/>
    <x v="38"/>
    <x v="19"/>
  </r>
  <r>
    <n v="368"/>
    <x v="39"/>
    <x v="39"/>
    <x v="7"/>
  </r>
  <r>
    <n v="372"/>
    <x v="40"/>
    <x v="40"/>
    <x v="2"/>
  </r>
  <r>
    <n v="528"/>
    <x v="41"/>
    <x v="41"/>
    <x v="0"/>
  </r>
  <r>
    <n v="143"/>
    <x v="42"/>
    <x v="42"/>
    <x v="12"/>
  </r>
  <r>
    <n v="429"/>
    <x v="43"/>
    <x v="43"/>
    <x v="3"/>
  </r>
  <r>
    <n v="47"/>
    <x v="44"/>
    <x v="33"/>
    <x v="1"/>
  </r>
  <r>
    <n v="790"/>
    <x v="45"/>
    <x v="44"/>
    <x v="20"/>
  </r>
  <r>
    <n v="427"/>
    <x v="46"/>
    <x v="45"/>
    <x v="4"/>
  </r>
  <r>
    <n v="906"/>
    <x v="47"/>
    <x v="37"/>
    <x v="18"/>
  </r>
  <r>
    <n v="750"/>
    <x v="48"/>
    <x v="46"/>
    <x v="17"/>
  </r>
  <r>
    <n v="31"/>
    <x v="49"/>
    <x v="47"/>
    <x v="18"/>
  </r>
  <r>
    <n v="733"/>
    <x v="50"/>
    <x v="48"/>
    <x v="15"/>
  </r>
  <r>
    <n v="624"/>
    <x v="51"/>
    <x v="49"/>
    <x v="19"/>
  </r>
  <r>
    <n v="112"/>
    <x v="52"/>
    <x v="50"/>
    <x v="8"/>
  </r>
  <r>
    <n v="256"/>
    <x v="53"/>
    <x v="51"/>
    <x v="17"/>
  </r>
  <r>
    <n v="848"/>
    <x v="54"/>
    <x v="52"/>
    <x v="21"/>
  </r>
  <r>
    <n v="102"/>
    <x v="55"/>
    <x v="53"/>
    <x v="21"/>
  </r>
  <r>
    <n v="361"/>
    <x v="56"/>
    <x v="54"/>
    <x v="0"/>
  </r>
  <r>
    <n v="962"/>
    <x v="57"/>
    <x v="55"/>
    <x v="22"/>
  </r>
  <r>
    <n v="443"/>
    <x v="58"/>
    <x v="56"/>
    <x v="10"/>
  </r>
  <r>
    <n v="395"/>
    <x v="59"/>
    <x v="57"/>
    <x v="12"/>
  </r>
  <r>
    <n v="344"/>
    <x v="60"/>
    <x v="58"/>
    <x v="23"/>
  </r>
  <r>
    <n v="48"/>
    <x v="61"/>
    <x v="23"/>
    <x v="13"/>
  </r>
  <r>
    <n v="362"/>
    <x v="62"/>
    <x v="59"/>
    <x v="1"/>
  </r>
  <r>
    <n v="88"/>
    <x v="63"/>
    <x v="60"/>
    <x v="18"/>
  </r>
  <r>
    <n v="289"/>
    <x v="64"/>
    <x v="61"/>
    <x v="1"/>
  </r>
  <r>
    <n v="704"/>
    <x v="65"/>
    <x v="62"/>
    <x v="8"/>
  </r>
  <r>
    <n v="903"/>
    <x v="66"/>
    <x v="63"/>
    <x v="19"/>
  </r>
  <r>
    <n v="501"/>
    <x v="67"/>
    <x v="64"/>
    <x v="10"/>
  </r>
  <r>
    <n v="812"/>
    <x v="68"/>
    <x v="65"/>
    <x v="0"/>
  </r>
  <r>
    <n v="953"/>
    <x v="69"/>
    <x v="66"/>
    <x v="23"/>
  </r>
  <r>
    <n v="830"/>
    <x v="70"/>
    <x v="67"/>
    <x v="24"/>
  </r>
  <r>
    <n v="656"/>
    <x v="71"/>
    <x v="68"/>
    <x v="16"/>
  </r>
  <r>
    <n v="935"/>
    <x v="72"/>
    <x v="69"/>
    <x v="17"/>
  </r>
  <r>
    <n v="698"/>
    <x v="73"/>
    <x v="70"/>
    <x v="7"/>
  </r>
  <r>
    <n v="294"/>
    <x v="74"/>
    <x v="71"/>
    <x v="25"/>
  </r>
  <r>
    <n v="535"/>
    <x v="75"/>
    <x v="72"/>
    <x v="2"/>
  </r>
  <r>
    <n v="468"/>
    <x v="76"/>
    <x v="73"/>
    <x v="3"/>
  </r>
  <r>
    <n v="798"/>
    <x v="77"/>
    <x v="74"/>
    <x v="15"/>
  </r>
  <r>
    <n v="497"/>
    <x v="78"/>
    <x v="75"/>
    <x v="21"/>
  </r>
  <r>
    <n v="841"/>
    <x v="79"/>
    <x v="76"/>
    <x v="9"/>
  </r>
  <r>
    <n v="521"/>
    <x v="80"/>
    <x v="77"/>
    <x v="11"/>
  </r>
  <r>
    <n v="2"/>
    <x v="81"/>
    <x v="78"/>
    <x v="2"/>
  </r>
  <r>
    <n v="637"/>
    <x v="82"/>
    <x v="79"/>
    <x v="13"/>
  </r>
  <r>
    <n v="407"/>
    <x v="83"/>
    <x v="80"/>
    <x v="4"/>
  </r>
  <r>
    <n v="87"/>
    <x v="84"/>
    <x v="81"/>
    <x v="4"/>
  </r>
  <r>
    <n v="894"/>
    <x v="85"/>
    <x v="82"/>
    <x v="13"/>
  </r>
  <r>
    <n v="311"/>
    <x v="86"/>
    <x v="5"/>
    <x v="9"/>
  </r>
  <r>
    <n v="888"/>
    <x v="87"/>
    <x v="83"/>
    <x v="21"/>
  </r>
  <r>
    <n v="734"/>
    <x v="88"/>
    <x v="84"/>
    <x v="14"/>
  </r>
  <r>
    <n v="640"/>
    <x v="89"/>
    <x v="85"/>
    <x v="13"/>
  </r>
  <r>
    <n v="189"/>
    <x v="90"/>
    <x v="86"/>
    <x v="26"/>
  </r>
  <r>
    <n v="685"/>
    <x v="91"/>
    <x v="87"/>
    <x v="7"/>
  </r>
  <r>
    <n v="617"/>
    <x v="92"/>
    <x v="88"/>
    <x v="19"/>
  </r>
  <r>
    <n v="508"/>
    <x v="93"/>
    <x v="89"/>
    <x v="21"/>
  </r>
  <r>
    <n v="406"/>
    <x v="94"/>
    <x v="90"/>
    <x v="16"/>
  </r>
  <r>
    <n v="132"/>
    <x v="95"/>
    <x v="91"/>
    <x v="17"/>
  </r>
  <r>
    <n v="785"/>
    <x v="96"/>
    <x v="92"/>
    <x v="0"/>
  </r>
  <r>
    <n v="113"/>
    <x v="97"/>
    <x v="24"/>
    <x v="18"/>
  </r>
  <r>
    <n v="951"/>
    <x v="98"/>
    <x v="93"/>
    <x v="0"/>
  </r>
  <r>
    <n v="984"/>
    <x v="99"/>
    <x v="76"/>
    <x v="22"/>
  </r>
  <r>
    <n v="881"/>
    <x v="100"/>
    <x v="94"/>
    <x v="15"/>
  </r>
  <r>
    <n v="883"/>
    <x v="101"/>
    <x v="95"/>
    <x v="7"/>
  </r>
  <r>
    <n v="735"/>
    <x v="102"/>
    <x v="96"/>
    <x v="5"/>
  </r>
  <r>
    <n v="120"/>
    <x v="103"/>
    <x v="97"/>
    <x v="2"/>
  </r>
  <r>
    <n v="92"/>
    <x v="104"/>
    <x v="98"/>
    <x v="26"/>
  </r>
  <r>
    <n v="618"/>
    <x v="105"/>
    <x v="99"/>
    <x v="15"/>
  </r>
  <r>
    <n v="768"/>
    <x v="106"/>
    <x v="100"/>
    <x v="2"/>
  </r>
  <r>
    <n v="619"/>
    <x v="107"/>
    <x v="73"/>
    <x v="5"/>
  </r>
  <r>
    <n v="393"/>
    <x v="108"/>
    <x v="101"/>
    <x v="15"/>
  </r>
  <r>
    <n v="329"/>
    <x v="109"/>
    <x v="102"/>
    <x v="25"/>
  </r>
  <r>
    <n v="839"/>
    <x v="110"/>
    <x v="103"/>
    <x v="14"/>
  </r>
  <r>
    <n v="658"/>
    <x v="111"/>
    <x v="104"/>
    <x v="15"/>
  </r>
  <r>
    <n v="302"/>
    <x v="112"/>
    <x v="105"/>
    <x v="25"/>
  </r>
  <r>
    <n v="959"/>
    <x v="113"/>
    <x v="106"/>
    <x v="10"/>
  </r>
  <r>
    <n v="467"/>
    <x v="114"/>
    <x v="107"/>
    <x v="5"/>
  </r>
  <r>
    <n v="642"/>
    <x v="115"/>
    <x v="108"/>
    <x v="5"/>
  </r>
  <r>
    <n v="472"/>
    <x v="116"/>
    <x v="109"/>
    <x v="3"/>
  </r>
  <r>
    <n v="700"/>
    <x v="117"/>
    <x v="110"/>
    <x v="8"/>
  </r>
  <r>
    <n v="676"/>
    <x v="118"/>
    <x v="111"/>
    <x v="6"/>
  </r>
  <r>
    <n v="602"/>
    <x v="119"/>
    <x v="112"/>
    <x v="20"/>
  </r>
  <r>
    <n v="175"/>
    <x v="120"/>
    <x v="76"/>
    <x v="10"/>
  </r>
  <r>
    <n v="679"/>
    <x v="121"/>
    <x v="113"/>
    <x v="21"/>
  </r>
  <r>
    <n v="412"/>
    <x v="122"/>
    <x v="114"/>
    <x v="5"/>
  </r>
  <r>
    <n v="486"/>
    <x v="123"/>
    <x v="115"/>
    <x v="21"/>
  </r>
  <r>
    <n v="899"/>
    <x v="124"/>
    <x v="116"/>
    <x v="14"/>
  </r>
  <r>
    <n v="123"/>
    <x v="125"/>
    <x v="117"/>
    <x v="10"/>
  </r>
  <r>
    <n v="433"/>
    <x v="126"/>
    <x v="118"/>
    <x v="3"/>
  </r>
  <r>
    <n v="244"/>
    <x v="127"/>
    <x v="119"/>
    <x v="3"/>
  </r>
  <r>
    <n v="999"/>
    <x v="128"/>
    <x v="120"/>
    <x v="12"/>
  </r>
  <r>
    <n v="746"/>
    <x v="129"/>
    <x v="121"/>
    <x v="19"/>
  </r>
  <r>
    <n v="287"/>
    <x v="130"/>
    <x v="122"/>
    <x v="21"/>
  </r>
  <r>
    <n v="310"/>
    <x v="131"/>
    <x v="123"/>
    <x v="23"/>
  </r>
  <r>
    <n v="889"/>
    <x v="132"/>
    <x v="124"/>
    <x v="3"/>
  </r>
  <r>
    <n v="512"/>
    <x v="133"/>
    <x v="125"/>
    <x v="18"/>
  </r>
  <r>
    <n v="670"/>
    <x v="134"/>
    <x v="126"/>
    <x v="10"/>
  </r>
  <r>
    <n v="238"/>
    <x v="135"/>
    <x v="127"/>
    <x v="6"/>
  </r>
  <r>
    <n v="398"/>
    <x v="136"/>
    <x v="128"/>
    <x v="25"/>
  </r>
  <r>
    <n v="193"/>
    <x v="137"/>
    <x v="120"/>
    <x v="3"/>
  </r>
  <r>
    <n v="811"/>
    <x v="138"/>
    <x v="129"/>
    <x v="2"/>
  </r>
  <r>
    <n v="615"/>
    <x v="139"/>
    <x v="130"/>
    <x v="21"/>
  </r>
  <r>
    <n v="18"/>
    <x v="140"/>
    <x v="131"/>
    <x v="5"/>
  </r>
  <r>
    <n v="114"/>
    <x v="141"/>
    <x v="132"/>
    <x v="3"/>
  </r>
  <r>
    <n v="340"/>
    <x v="142"/>
    <x v="133"/>
    <x v="18"/>
  </r>
  <r>
    <n v="649"/>
    <x v="143"/>
    <x v="134"/>
    <x v="1"/>
  </r>
  <r>
    <n v="778"/>
    <x v="144"/>
    <x v="33"/>
    <x v="0"/>
  </r>
  <r>
    <n v="885"/>
    <x v="145"/>
    <x v="60"/>
    <x v="22"/>
  </r>
  <r>
    <n v="288"/>
    <x v="146"/>
    <x v="135"/>
    <x v="11"/>
  </r>
  <r>
    <n v="898"/>
    <x v="147"/>
    <x v="136"/>
    <x v="12"/>
  </r>
  <r>
    <n v="473"/>
    <x v="148"/>
    <x v="137"/>
    <x v="13"/>
  </r>
  <r>
    <n v="23"/>
    <x v="149"/>
    <x v="4"/>
    <x v="9"/>
  </r>
  <r>
    <n v="505"/>
    <x v="150"/>
    <x v="138"/>
    <x v="7"/>
  </r>
  <r>
    <n v="401"/>
    <x v="151"/>
    <x v="139"/>
    <x v="2"/>
  </r>
  <r>
    <n v="988"/>
    <x v="152"/>
    <x v="140"/>
    <x v="8"/>
  </r>
  <r>
    <n v="432"/>
    <x v="153"/>
    <x v="141"/>
    <x v="1"/>
  </r>
  <r>
    <n v="948"/>
    <x v="154"/>
    <x v="109"/>
    <x v="1"/>
  </r>
  <r>
    <n v="821"/>
    <x v="155"/>
    <x v="52"/>
    <x v="11"/>
  </r>
  <r>
    <n v="435"/>
    <x v="156"/>
    <x v="142"/>
    <x v="15"/>
  </r>
  <r>
    <n v="11"/>
    <x v="157"/>
    <x v="143"/>
    <x v="14"/>
  </r>
  <r>
    <n v="204"/>
    <x v="158"/>
    <x v="144"/>
    <x v="18"/>
  </r>
  <r>
    <n v="179"/>
    <x v="159"/>
    <x v="145"/>
    <x v="22"/>
  </r>
  <r>
    <n v="431"/>
    <x v="160"/>
    <x v="146"/>
    <x v="26"/>
  </r>
  <r>
    <n v="865"/>
    <x v="161"/>
    <x v="98"/>
    <x v="18"/>
  </r>
  <r>
    <n v="874"/>
    <x v="162"/>
    <x v="9"/>
    <x v="12"/>
  </r>
  <r>
    <n v="513"/>
    <x v="163"/>
    <x v="38"/>
    <x v="16"/>
  </r>
  <r>
    <n v="814"/>
    <x v="164"/>
    <x v="147"/>
    <x v="24"/>
  </r>
  <r>
    <n v="236"/>
    <x v="165"/>
    <x v="148"/>
    <x v="21"/>
  </r>
  <r>
    <n v="957"/>
    <x v="166"/>
    <x v="149"/>
    <x v="12"/>
  </r>
  <r>
    <m/>
    <x v="167"/>
    <x v="150"/>
    <x v="27"/>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n v="690"/>
    <n v="230"/>
    <s v="Healthcare"/>
    <x v="0"/>
    <x v="0"/>
    <n v="553"/>
    <n v="1210"/>
    <s v="1800 Block of 26TH ST"/>
    <s v="1200 Block of JACKSON ST"/>
    <n v="0.45702479338842977"/>
  </r>
  <r>
    <n v="933"/>
    <n v="3189"/>
    <s v="Healthcare"/>
    <x v="1"/>
    <x v="1"/>
    <n v="810"/>
    <n v="1114"/>
    <s v="2600 Block of ALEMANY BL"/>
    <s v="700 Block of HAMPSHIRE ST"/>
    <n v="0.72710951526032319"/>
  </r>
  <r>
    <n v="261"/>
    <n v="2216"/>
    <s v="Luggage"/>
    <x v="0"/>
    <x v="1"/>
    <n v="994"/>
    <n v="1020"/>
    <s v="BARTLETT ST / 23RD ST"/>
    <s v="500 Block of HAIGHT ST"/>
    <n v="0.97450980392156861"/>
  </r>
  <r>
    <n v="445"/>
    <n v="1904"/>
    <s v="Home Furnishing"/>
    <x v="0"/>
    <x v="1"/>
    <n v="598"/>
    <n v="1351"/>
    <s v="1300 Block of 7TH AV"/>
    <s v="300 Block of 9TH ST"/>
    <n v="0.44263508512213173"/>
  </r>
  <r>
    <n v="722"/>
    <n v="7342"/>
    <s v="Electronics"/>
    <x v="1"/>
    <x v="1"/>
    <n v="412"/>
    <n v="566"/>
    <s v="0 Block of EUREKA ST"/>
    <s v="1800 Block of VANNESS AV"/>
    <n v="0.72791519434628971"/>
  </r>
  <r>
    <n v="129"/>
    <n v="7633"/>
    <s v="Food and Beverages"/>
    <x v="0"/>
    <x v="0"/>
    <n v="379"/>
    <n v="590"/>
    <s v="700 Block of VANNESS AV"/>
    <s v="500 Block of LEAVENWORTH ST"/>
    <n v="0.64237288135593218"/>
  </r>
  <r>
    <n v="489"/>
    <n v="2154"/>
    <s v="Fashion"/>
    <x v="0"/>
    <x v="0"/>
    <n v="892"/>
    <n v="1407"/>
    <s v="200 Block of BERRY ST"/>
    <s v="CARROLL AV / JENNINGS ST"/>
    <n v="0.63397299218194736"/>
  </r>
  <r>
    <n v="165"/>
    <n v="5543"/>
    <s v="Industrial Equipments"/>
    <x v="0"/>
    <x v="0"/>
    <n v="347"/>
    <n v="786"/>
    <s v="1100 Block of FRANCISCO ST"/>
    <s v="1000 Block of MARKET ST"/>
    <n v="0.44147582697201015"/>
  </r>
  <r>
    <n v="164"/>
    <n v="2332"/>
    <s v="Hazardous Goods"/>
    <x v="1"/>
    <x v="1"/>
    <n v="457"/>
    <n v="855"/>
    <s v="100 Block of NEWMONTGOMERY ST"/>
    <s v="600 Block of SOUTH VAN NESS AV"/>
    <n v="0.53450292397660815"/>
  </r>
  <r>
    <n v="364"/>
    <n v="4094"/>
    <s v="Automotive"/>
    <x v="1"/>
    <x v="1"/>
    <n v="957"/>
    <n v="1182"/>
    <s v="200 Block of SCOTT ST"/>
    <s v="2600 Block of MISSION ST"/>
    <n v="0.80964467005076146"/>
  </r>
  <r>
    <n v="469"/>
    <n v="3042"/>
    <s v="Electronics"/>
    <x v="1"/>
    <x v="0"/>
    <n v="23"/>
    <n v="25"/>
    <s v="BELVEDERE ST / WALLER ST"/>
    <s v="0 Block of CEDAR ST"/>
    <n v="0.92"/>
  </r>
  <r>
    <n v="158"/>
    <n v="2220"/>
    <s v="Healthcare"/>
    <x v="0"/>
    <x v="1"/>
    <n v="479"/>
    <n v="861"/>
    <s v="800 Block of BRYANT ST"/>
    <s v="500 Block of FREDERICK ST"/>
    <n v="0.55632984901277582"/>
  </r>
  <r>
    <n v="337"/>
    <n v="4988"/>
    <s v="Electronics"/>
    <x v="0"/>
    <x v="1"/>
    <n v="305"/>
    <n v="834"/>
    <s v="1300 Block of CALIFORNIA ST"/>
    <s v="0 Block of RAUSCH ST"/>
    <n v="0.3657074340527578"/>
  </r>
  <r>
    <n v="634"/>
    <n v="175"/>
    <s v="Healthcare"/>
    <x v="1"/>
    <x v="1"/>
    <n v="939"/>
    <n v="1446"/>
    <s v="300 Block of CHENERY ST"/>
    <s v="BUSH ST / BUCHANAN ST"/>
    <n v="0.64937759336099588"/>
  </r>
  <r>
    <n v="577"/>
    <n v="4233"/>
    <s v="Fashion"/>
    <x v="0"/>
    <x v="0"/>
    <n v="679"/>
    <n v="1455"/>
    <s v="2600 Block of 18TH ST"/>
    <s v="800 Block of BRYANT ST"/>
    <n v="0.46666666666666667"/>
  </r>
  <r>
    <n v="907"/>
    <n v="4351"/>
    <s v="Electronics"/>
    <x v="1"/>
    <x v="1"/>
    <n v="803"/>
    <n v="1020"/>
    <s v="800 Block of 30TH AV"/>
    <s v="1100 Block of MARKET ST"/>
    <n v="0.78725490196078429"/>
  </r>
  <r>
    <n v="870"/>
    <n v="5578"/>
    <s v="Construction"/>
    <x v="0"/>
    <x v="0"/>
    <n v="783"/>
    <n v="1042"/>
    <s v="800 Block of GENEVA AV"/>
    <s v="300 Block of 4TH ST"/>
    <n v="0.75143953934740881"/>
  </r>
  <r>
    <n v="982"/>
    <n v="4523"/>
    <s v="Industrial Equipments"/>
    <x v="0"/>
    <x v="0"/>
    <n v="432"/>
    <n v="915"/>
    <s v="800 Block of BRYANT ST"/>
    <s v="100 Block of TOWNSEND ST"/>
    <n v="0.47213114754098362"/>
  </r>
  <r>
    <n v="351"/>
    <n v="2972"/>
    <s v="Industrial Equipments"/>
    <x v="0"/>
    <x v="0"/>
    <n v="776"/>
    <n v="1053"/>
    <s v="15TH ST / SANCHEZ ST"/>
    <s v="1700 Block of FULTON ST"/>
    <n v="0.73694207027540359"/>
  </r>
  <r>
    <n v="328"/>
    <n v="6153"/>
    <s v="Healthcare"/>
    <x v="0"/>
    <x v="1"/>
    <n v="710"/>
    <n v="1066"/>
    <s v="900 Block of ELLSWORTH ST"/>
    <s v="400 Block of 28TH ST"/>
    <n v="0.66604127579737338"/>
  </r>
  <r>
    <n v="242"/>
    <n v="4852"/>
    <s v="Construction"/>
    <x v="0"/>
    <x v="0"/>
    <n v="959"/>
    <n v="1253"/>
    <s v="600 Block of FRANCISCO ST"/>
    <s v="FELL ST / MASONIC AV"/>
    <n v="0.76536312849162014"/>
  </r>
  <r>
    <n v="421"/>
    <n v="8106"/>
    <s v="Automotive"/>
    <x v="1"/>
    <x v="0"/>
    <n v="147"/>
    <n v="535"/>
    <s v="800 Block of BRYANT ST"/>
    <s v="900 Block of RANDOLPH ST"/>
    <n v="0.27476635514018694"/>
  </r>
  <r>
    <n v="6"/>
    <n v="3917"/>
    <s v="Arts and crafts"/>
    <x v="1"/>
    <x v="1"/>
    <n v="613"/>
    <n v="1256"/>
    <s v="800 Block of BRYANT ST"/>
    <s v="0 Block of 6TH ST"/>
    <n v="0.48805732484076431"/>
  </r>
  <r>
    <n v="384"/>
    <n v="9377"/>
    <s v="Luggage"/>
    <x v="0"/>
    <x v="0"/>
    <n v="590"/>
    <n v="1033"/>
    <s v="ELLIS ST / LAGUNA ST"/>
    <s v="0 Block of HYDE ST"/>
    <n v="0.57115198451113258"/>
  </r>
  <r>
    <n v="286"/>
    <n v="5387"/>
    <s v="Electronics"/>
    <x v="0"/>
    <x v="0"/>
    <n v="193"/>
    <n v="817"/>
    <s v="100 Block of STEUART ST"/>
    <s v="900 Block of VALENCIA ST"/>
    <n v="0.23623011015911874"/>
  </r>
  <r>
    <n v="892"/>
    <n v="6513"/>
    <s v="Luggage"/>
    <x v="0"/>
    <x v="0"/>
    <n v="879"/>
    <n v="1037"/>
    <s v="700 Block of FOLSOM ST"/>
    <s v="300 Block of ARBALLO DR"/>
    <n v="0.84763741562198647"/>
  </r>
  <r>
    <n v="558"/>
    <n v="3965"/>
    <s v="Industrial Equipments"/>
    <x v="0"/>
    <x v="0"/>
    <n v="275"/>
    <n v="951"/>
    <s v="1600 Block of VANNESS AV"/>
    <s v="100 Block of PHELAN AV"/>
    <n v="0.28916929547844372"/>
  </r>
  <r>
    <n v="481"/>
    <n v="8893"/>
    <s v="Construction"/>
    <x v="1"/>
    <x v="0"/>
    <n v="319"/>
    <n v="770"/>
    <s v="800 Block of MARKET ST"/>
    <s v="0 Block of GORDON ST"/>
    <n v="0.41428571428571431"/>
  </r>
  <r>
    <n v="155"/>
    <n v="1897"/>
    <s v="Hazardous Goods"/>
    <x v="0"/>
    <x v="1"/>
    <n v="52"/>
    <n v="293"/>
    <s v="800 Block of BRYANT ST"/>
    <s v="600 Block of VALENCIA ST"/>
    <n v="0.17747440273037543"/>
  </r>
  <r>
    <n v="771"/>
    <n v="390"/>
    <s v="Electronics"/>
    <x v="0"/>
    <x v="0"/>
    <n v="702"/>
    <n v="1414"/>
    <s v="SHOTWELL ST / 17TH ST"/>
    <s v="EDDY ST / HYDE ST"/>
    <n v="0.49646393210749645"/>
  </r>
  <r>
    <n v="945"/>
    <n v="3633"/>
    <s v="Healthcare"/>
    <x v="0"/>
    <x v="1"/>
    <n v="299"/>
    <n v="524"/>
    <s v="1500 Block of BAKER ST"/>
    <s v="LIPPARD AV / BOSWORTH ST"/>
    <n v="0.57061068702290074"/>
  </r>
  <r>
    <n v="719"/>
    <n v="7828"/>
    <s v="Arts and crafts"/>
    <x v="0"/>
    <x v="0"/>
    <n v="930"/>
    <n v="1183"/>
    <s v="100 Block of BERRY ST"/>
    <s v="KERN ST / DIAMOND ST"/>
    <n v="0.78613693998309386"/>
  </r>
  <r>
    <n v="493"/>
    <n v="2241"/>
    <s v="Home Furnishing"/>
    <x v="0"/>
    <x v="0"/>
    <n v="314"/>
    <n v="566"/>
    <s v="700 Block of HOWARD ST"/>
    <s v="HARRISON ST / 3RD ST"/>
    <n v="0.55477031802120136"/>
  </r>
  <r>
    <n v="998"/>
    <n v="896"/>
    <s v="Hazardous Goods"/>
    <x v="1"/>
    <x v="1"/>
    <n v="109"/>
    <n v="961"/>
    <s v="0 Block of LEE AV"/>
    <s v="0 Block of FALLON PL"/>
    <n v="0.11342351716961499"/>
  </r>
  <r>
    <n v="968"/>
    <n v="6361"/>
    <s v="Food and Beverages"/>
    <x v="0"/>
    <x v="0"/>
    <n v="24"/>
    <n v="54"/>
    <s v="STOCKTON ST / BROADWAY ST"/>
    <s v="900 Block of GEARY ST"/>
    <n v="0.44444444444444442"/>
  </r>
  <r>
    <n v="738"/>
    <n v="6713"/>
    <s v="Electronics"/>
    <x v="0"/>
    <x v="1"/>
    <n v="545"/>
    <n v="1044"/>
    <s v="LAKE MERCED BL / BROTHERHOOD WAY"/>
    <s v="HARRISON ST / THE EMBARCADEROSOUTH ST"/>
    <n v="0.52203065134099613"/>
  </r>
  <r>
    <n v="912"/>
    <n v="4283"/>
    <s v="Fashion"/>
    <x v="1"/>
    <x v="0"/>
    <n v="505"/>
    <n v="1082"/>
    <s v="GEARY ST / POLK ST"/>
    <s v="1600 Block of LASALLE AV"/>
    <n v="0.46672828096118302"/>
  </r>
  <r>
    <n v="782"/>
    <n v="9486"/>
    <s v="Electronics"/>
    <x v="1"/>
    <x v="0"/>
    <n v="182"/>
    <n v="871"/>
    <s v="1400 Block of DOUGLASS ST"/>
    <s v="48TH AV / JUDAH ST"/>
    <n v="0.20895522388059701"/>
  </r>
  <r>
    <n v="140"/>
    <n v="308"/>
    <s v="Luggage"/>
    <x v="1"/>
    <x v="0"/>
    <n v="226"/>
    <n v="970"/>
    <s v="100 Block of FONT BL"/>
    <s v="1000 Block of KEY AV"/>
    <n v="0.23298969072164949"/>
  </r>
  <r>
    <n v="702"/>
    <n v="8927"/>
    <s v="Home Furnishing"/>
    <x v="1"/>
    <x v="0"/>
    <n v="111"/>
    <n v="617"/>
    <s v="HOLLOWAY AV / BRIGHTON AV"/>
    <s v="TAYLOR ST / GOLDEN GATE AV"/>
    <n v="0.17990275526742303"/>
  </r>
  <r>
    <n v="284"/>
    <n v="249"/>
    <s v="Hazardous Goods"/>
    <x v="1"/>
    <x v="1"/>
    <n v="145"/>
    <n v="814"/>
    <s v="1800 Block of KIRKHAM ST"/>
    <s v="800 Block of BRYANT ST"/>
    <n v="0.17813267813267813"/>
  </r>
  <r>
    <n v="199"/>
    <n v="2620"/>
    <s v="Electronics"/>
    <x v="0"/>
    <x v="0"/>
    <n v="829"/>
    <n v="1145"/>
    <s v="500 Block of TUNNEL AV"/>
    <s v="1600 Block of TURK ST"/>
    <n v="0.72401746724890825"/>
  </r>
  <r>
    <n v="228"/>
    <n v="1164"/>
    <s v="Electronics"/>
    <x v="0"/>
    <x v="0"/>
    <n v="269"/>
    <n v="902"/>
    <s v="800 Block of BRYANT ST"/>
    <s v="100 Block of SPEAR ST"/>
    <n v="0.29822616407982261"/>
  </r>
  <r>
    <n v="908"/>
    <n v="4711"/>
    <s v="Hazardous Goods"/>
    <x v="1"/>
    <x v="0"/>
    <n v="660"/>
    <n v="1470"/>
    <s v="200 Block of CHENERY ST"/>
    <s v="2900 Block of DIAMOND ST"/>
    <n v="0.44897959183673469"/>
  </r>
  <r>
    <n v="594"/>
    <n v="4053"/>
    <s v="Home Furnishing"/>
    <x v="0"/>
    <x v="0"/>
    <n v="484"/>
    <n v="568"/>
    <s v="1000 Block of POTRERO AV"/>
    <s v="400 Block of ROLPH ST"/>
    <n v="0.852112676056338"/>
  </r>
  <r>
    <n v="542"/>
    <n v="4272"/>
    <s v="Food and Beverages"/>
    <x v="1"/>
    <x v="0"/>
    <n v="100"/>
    <n v="487"/>
    <s v="100 Block of HYDE ST"/>
    <s v="BANCROFT AV / KEITH ST"/>
    <n v="0.20533880903490759"/>
  </r>
  <r>
    <n v="586"/>
    <n v="7005"/>
    <s v="Construction"/>
    <x v="0"/>
    <x v="1"/>
    <n v="711"/>
    <n v="1197"/>
    <s v="1100 Block of HUDSON AV"/>
    <s v="MYRTLE ST / LARKIN ST"/>
    <n v="0.59398496240601506"/>
  </r>
  <r>
    <n v="636"/>
    <n v="2308"/>
    <s v="Home Furnishing"/>
    <x v="1"/>
    <x v="0"/>
    <n v="325"/>
    <n v="994"/>
    <s v="STOCKTON ST / POST ST"/>
    <s v="500 Block of MAGELLAN AV"/>
    <n v="0.32696177062374243"/>
  </r>
  <r>
    <n v="581"/>
    <n v="5150"/>
    <s v="Automotive"/>
    <x v="0"/>
    <x v="0"/>
    <n v="209"/>
    <n v="933"/>
    <s v="LEAVENWORTH ST / TURK ST"/>
    <s v="1600 Block of 38TH AV"/>
    <n v="0.22400857449088959"/>
  </r>
  <r>
    <n v="336"/>
    <n v="693"/>
    <s v="Construction"/>
    <x v="1"/>
    <x v="1"/>
    <n v="996"/>
    <n v="1168"/>
    <s v="800 Block of BRYANT ST"/>
    <s v="3300 Block of MISSION ST"/>
    <n v="0.85273972602739723"/>
  </r>
  <r>
    <n v="504"/>
    <n v="9598"/>
    <s v="Luggage"/>
    <x v="1"/>
    <x v="0"/>
    <n v="420"/>
    <n v="561"/>
    <s v="4200 Block of 26TH ST"/>
    <s v="0 Block of TURK ST"/>
    <n v="0.74866310160427807"/>
  </r>
  <r>
    <n v="346"/>
    <n v="8103"/>
    <s v="Industrial Equipments"/>
    <x v="1"/>
    <x v="1"/>
    <n v="182"/>
    <n v="850"/>
    <s v="BLAKE ST / GEARY BL"/>
    <s v="BROADWAY ST / COLUMBUS AV"/>
    <n v="0.21411764705882352"/>
  </r>
  <r>
    <n v="135"/>
    <n v="8894"/>
    <s v="Construction"/>
    <x v="0"/>
    <x v="1"/>
    <n v="901"/>
    <n v="1393"/>
    <s v="WASHINGTON ST / DRUMM ST"/>
    <s v="1200 Block of PINE ST"/>
    <n v="0.64680545585068194"/>
  </r>
  <r>
    <n v="822"/>
    <n v="114"/>
    <s v="Construction"/>
    <x v="1"/>
    <x v="0"/>
    <n v="88"/>
    <n v="426"/>
    <s v="EXECUTIVEPARK BL / ALANA WY"/>
    <s v="900 Block of MISSION ST"/>
    <n v="0.20657276995305165"/>
  </r>
  <r>
    <n v="95"/>
    <n v="6546"/>
    <s v="Electronics"/>
    <x v="0"/>
    <x v="0"/>
    <n v="660"/>
    <n v="1208"/>
    <s v="0 Block of BROOKDALE AV"/>
    <s v="1300 Block of EGBERT AV"/>
    <n v="0.54635761589403975"/>
  </r>
  <r>
    <n v="597"/>
    <n v="3571"/>
    <s v="Luggage"/>
    <x v="0"/>
    <x v="0"/>
    <n v="267"/>
    <n v="925"/>
    <s v="3600 Block of 22ND ST"/>
    <s v="200 Block of NAGLEE AV"/>
    <n v="0.28864864864864864"/>
  </r>
  <r>
    <n v="340"/>
    <n v="7316"/>
    <s v="Fashion"/>
    <x v="1"/>
    <x v="1"/>
    <n v="905"/>
    <n v="1392"/>
    <s v="700 Block of 3RD ST"/>
    <s v="FRANCISCO ST / JONES ST"/>
    <n v="0.65014367816091956"/>
  </r>
  <r>
    <n v="905"/>
    <n v="2478"/>
    <s v="Luggage"/>
    <x v="0"/>
    <x v="1"/>
    <n v="799"/>
    <n v="1425"/>
    <s v="1700 Block of 25TH ST"/>
    <s v="1300 Block of BROADWAY ST"/>
    <n v="0.56070175438596492"/>
  </r>
  <r>
    <n v="250"/>
    <n v="1215"/>
    <s v="Construction"/>
    <x v="1"/>
    <x v="1"/>
    <n v="773"/>
    <n v="1225"/>
    <s v="1200 Block of POLK ST"/>
    <s v="1200 Block of MARKET ST"/>
    <n v="0.63102040816326532"/>
  </r>
  <r>
    <n v="400"/>
    <n v="5402"/>
    <s v="Luggage"/>
    <x v="0"/>
    <x v="1"/>
    <n v="78"/>
    <n v="403"/>
    <s v="EARL ST / LASALLE AV"/>
    <s v="1400 Block of KIRKWOOD CT"/>
    <n v="0.19354838709677419"/>
  </r>
  <r>
    <n v="877"/>
    <n v="1647"/>
    <s v="Industrial Equipments"/>
    <x v="0"/>
    <x v="1"/>
    <n v="791"/>
    <n v="1169"/>
    <s v="CLARA ST / 4TH ST"/>
    <s v="100 Block of ATOLL CR"/>
    <n v="0.67664670658682635"/>
  </r>
  <r>
    <n v="97"/>
    <n v="9423"/>
    <s v="Construction"/>
    <x v="0"/>
    <x v="1"/>
    <n v="603"/>
    <n v="1167"/>
    <s v="0 Block of STEINER ST"/>
    <s v="1100 Block of FRANCISCO ST"/>
    <n v="0.51670951156812339"/>
  </r>
  <r>
    <n v="12"/>
    <n v="6404"/>
    <s v="Construction"/>
    <x v="0"/>
    <x v="0"/>
    <n v="360"/>
    <n v="565"/>
    <s v="1800 Block of 8TH AV"/>
    <s v="JONES ST / GOLDEN GATE AV"/>
    <n v="0.63716814159292035"/>
  </r>
  <r>
    <n v="353"/>
    <n v="6767"/>
    <s v="Fashion"/>
    <x v="0"/>
    <x v="1"/>
    <n v="84"/>
    <n v="354"/>
    <s v="HARRISON ST / 11TH ST"/>
    <s v="BROADWAY ST / KEARNY ST"/>
    <n v="0.23728813559322035"/>
  </r>
  <r>
    <n v="856"/>
    <n v="1278"/>
    <s v="Automotive"/>
    <x v="0"/>
    <x v="0"/>
    <n v="880"/>
    <n v="1178"/>
    <s v="500 Block of HYDE ST"/>
    <s v="400 Block of CAPP ST"/>
    <n v="0.74702886247877764"/>
  </r>
  <r>
    <n v="1"/>
    <n v="1334"/>
    <s v="Arts and crafts"/>
    <x v="1"/>
    <x v="1"/>
    <n v="947"/>
    <n v="1385"/>
    <s v="LARKIN ST / ELLIS ST"/>
    <s v="2700 Block of DIAMOND ST"/>
    <n v="0.68375451263537901"/>
  </r>
  <r>
    <n v="390"/>
    <n v="8887"/>
    <s v="Automotive"/>
    <x v="0"/>
    <x v="0"/>
    <n v="234"/>
    <n v="780"/>
    <s v="6500 Block of 3RD ST"/>
    <s v="800 Block of 33RD AV"/>
    <n v="0.3"/>
  </r>
  <r>
    <n v="446"/>
    <n v="9858"/>
    <s v="Food and Beverages"/>
    <x v="0"/>
    <x v="1"/>
    <n v="931"/>
    <n v="1247"/>
    <s v="0 Block of WHITFIELD CT"/>
    <s v="1500 Block of POWELL ST"/>
    <n v="0.74659182036888527"/>
  </r>
  <r>
    <n v="32"/>
    <n v="9636"/>
    <s v="Arts and crafts"/>
    <x v="0"/>
    <x v="1"/>
    <n v="478"/>
    <n v="705"/>
    <s v="1100 Block of OCEAN AV"/>
    <s v="900 Block of DEHARO ST"/>
    <n v="0.6780141843971631"/>
  </r>
  <r>
    <n v="420"/>
    <n v="9943"/>
    <s v="Industrial Equipments"/>
    <x v="0"/>
    <x v="1"/>
    <n v="638"/>
    <n v="1130"/>
    <s v="BRYANT ST / 4TH ST"/>
    <s v="1300 Block of MISSION ST"/>
    <n v="0.56460176991150446"/>
  </r>
  <r>
    <n v="708"/>
    <n v="1246"/>
    <s v="Industrial Equipments"/>
    <x v="0"/>
    <x v="1"/>
    <n v="50"/>
    <n v="72"/>
    <s v="900 Block of CONNECTICUT ST"/>
    <s v="LEAVENWORTH ST / EDDY ST"/>
    <n v="0.69444444444444442"/>
  </r>
  <r>
    <n v="227"/>
    <n v="4527"/>
    <s v="Industrial Equipments"/>
    <x v="1"/>
    <x v="0"/>
    <n v="477"/>
    <n v="564"/>
    <s v="POLK ST / BEACH ST"/>
    <s v="700 Block of LARKIN ST"/>
    <n v="0.8457446808510638"/>
  </r>
  <r>
    <n v="595"/>
    <n v="3782"/>
    <s v="Fashion"/>
    <x v="1"/>
    <x v="0"/>
    <n v="879"/>
    <n v="1040"/>
    <s v="37TH AV / RIVERA ST"/>
    <s v="1200 Block of 36TH AV"/>
    <n v="0.84519230769230769"/>
  </r>
  <r>
    <n v="211"/>
    <n v="6225"/>
    <s v="Electronics"/>
    <x v="0"/>
    <x v="1"/>
    <n v="912"/>
    <n v="1220"/>
    <s v="FREMONT ST / HARRISON ST"/>
    <s v="0 Block of CRESTLAKE DR"/>
    <n v="0.74754098360655741"/>
  </r>
  <r>
    <n v="650"/>
    <n v="2257"/>
    <s v="Food and Beverages"/>
    <x v="1"/>
    <x v="0"/>
    <n v="868"/>
    <n v="1141"/>
    <s v="400 Block of GENEVA AV"/>
    <s v="POWELL ST / OFARRELL ST"/>
    <n v="0.76073619631901845"/>
  </r>
  <r>
    <n v="45"/>
    <n v="9177"/>
    <s v="Healthcare"/>
    <x v="0"/>
    <x v="1"/>
    <n v="889"/>
    <n v="1050"/>
    <s v="20TH ST / KANSAS ST"/>
    <s v="JEFFERSON ST / TAYLOR ST"/>
    <n v="0.84666666666666668"/>
  </r>
  <r>
    <n v="201"/>
    <n v="8703"/>
    <s v="Home Furnishing"/>
    <x v="0"/>
    <x v="0"/>
    <n v="482"/>
    <n v="850"/>
    <s v="4000 Block of 18TH ST"/>
    <s v="500 Block of ELLIS ST"/>
    <n v="0.56705882352941173"/>
  </r>
  <r>
    <n v="564"/>
    <n v="3514"/>
    <s v="Healthcare"/>
    <x v="1"/>
    <x v="1"/>
    <n v="683"/>
    <n v="1275"/>
    <s v="1400 Block of 14TH AV"/>
    <s v="1800 Block of DIVISADERO ST"/>
    <n v="0.53568627450980388"/>
  </r>
  <r>
    <n v="138"/>
    <n v="3089"/>
    <s v="Home Furnishing"/>
    <x v="0"/>
    <x v="0"/>
    <n v="382"/>
    <n v="714"/>
    <s v="200 Block of 2ND ST"/>
    <s v="0 Block of THRIFT ST"/>
    <n v="0.53501400560224088"/>
  </r>
  <r>
    <n v="57"/>
    <n v="7253"/>
    <s v="Construction"/>
    <x v="0"/>
    <x v="0"/>
    <n v="753"/>
    <n v="1027"/>
    <s v="2900 Block of TURK ST"/>
    <s v="300 Block of DEMONTFORT AV"/>
    <n v="0.73320350535540413"/>
  </r>
  <r>
    <n v="128"/>
    <n v="8786"/>
    <s v="Arts and crafts"/>
    <x v="1"/>
    <x v="1"/>
    <n v="718"/>
    <n v="1486"/>
    <s v="0 Block of 7TH ST"/>
    <s v="300 Block of 10TH ST"/>
    <n v="0.48317631224764468"/>
  </r>
  <r>
    <n v="33"/>
    <n v="1211"/>
    <s v="Industrial Equipments"/>
    <x v="0"/>
    <x v="1"/>
    <n v="577"/>
    <n v="1312"/>
    <s v="0 Block of CUMBERLAND ST"/>
    <s v="200 Block of POPLAR ST"/>
    <n v="0.43978658536585363"/>
  </r>
  <r>
    <n v="936"/>
    <n v="359"/>
    <s v="Electronics"/>
    <x v="1"/>
    <x v="1"/>
    <n v="607"/>
    <n v="1007"/>
    <s v="1100 Block of POLK ST"/>
    <s v="800 Block of OFARRELL ST"/>
    <n v="0.60278053624627603"/>
  </r>
  <r>
    <n v="762"/>
    <n v="2066"/>
    <s v="Automotive"/>
    <x v="1"/>
    <x v="0"/>
    <n v="242"/>
    <n v="926"/>
    <s v="16TH ST / UTAH ST"/>
    <s v="400 Block of CASTRO ST"/>
    <n v="0.26133909287257018"/>
  </r>
  <r>
    <n v="838"/>
    <n v="4322"/>
    <s v="Industrial Equipments"/>
    <x v="1"/>
    <x v="1"/>
    <n v="593"/>
    <n v="1036"/>
    <s v="100 Block of GOLDEN GATE AV"/>
    <s v="800 Block of MISSION ST"/>
    <n v="0.57239382239382242"/>
  </r>
  <r>
    <n v="215"/>
    <n v="7773"/>
    <s v="Electronics"/>
    <x v="0"/>
    <x v="1"/>
    <n v="812"/>
    <n v="1161"/>
    <s v="1500 Block of POLK ST"/>
    <s v="600 Block of KANSAS ST"/>
    <n v="0.69939707149009478"/>
  </r>
  <r>
    <n v="818"/>
    <n v="6746"/>
    <s v="Hazardous Goods"/>
    <x v="0"/>
    <x v="1"/>
    <n v="833"/>
    <n v="1016"/>
    <s v="POLK ST / SUTTER ST"/>
    <s v="1200 Block of NOE ST"/>
    <n v="0.81988188976377951"/>
  </r>
  <r>
    <n v="780"/>
    <n v="6732"/>
    <s v="Healthcare"/>
    <x v="1"/>
    <x v="1"/>
    <n v="872"/>
    <n v="1058"/>
    <s v="100 Block of BREWSTER ST"/>
    <s v="900 Block of MARKET ST"/>
    <n v="0.82419659735349715"/>
  </r>
  <r>
    <n v="40"/>
    <n v="805"/>
    <s v="Arts and crafts"/>
    <x v="0"/>
    <x v="0"/>
    <n v="483"/>
    <n v="648"/>
    <s v="0 Block of TURK ST"/>
    <s v="900 Block of CAPITOL AV"/>
    <n v="0.74537037037037035"/>
  </r>
  <r>
    <n v="366"/>
    <n v="7540"/>
    <s v="Fashion"/>
    <x v="1"/>
    <x v="0"/>
    <n v="679"/>
    <n v="1015"/>
    <s v="1700 Block of SUNNYDALE AV"/>
    <s v="400 Block of BAKER ST"/>
    <n v="0.66896551724137931"/>
  </r>
  <r>
    <n v="678"/>
    <n v="5269"/>
    <s v="Hazardous Goods"/>
    <x v="1"/>
    <x v="1"/>
    <n v="318"/>
    <n v="938"/>
    <s v="SOUTH VAN NESS AV / 13TH ST"/>
    <s v="100 Block of LELAND AV"/>
    <n v="0.33901918976545842"/>
  </r>
  <r>
    <n v="703"/>
    <n v="8404"/>
    <s v="Home Furnishing"/>
    <x v="0"/>
    <x v="1"/>
    <n v="329"/>
    <n v="597"/>
    <s v="22ND ST / CAROLINA ST"/>
    <s v="2600 Block of FOLSOM ST"/>
    <n v="0.5510887772194305"/>
  </r>
  <r>
    <n v="180"/>
    <n v="519"/>
    <s v="Luggage"/>
    <x v="0"/>
    <x v="0"/>
    <n v="588"/>
    <n v="1182"/>
    <s v="POWELL ST / GEARY ST"/>
    <s v="3RD ST / PALOU AV"/>
    <n v="0.49746192893401014"/>
  </r>
  <r>
    <n v="214"/>
    <n v="4060"/>
    <s v="Food and Beverages"/>
    <x v="1"/>
    <x v="0"/>
    <n v="442"/>
    <n v="713"/>
    <s v="2500 Block of MISSION ST"/>
    <s v="2600 Block of 34TH AV"/>
    <n v="0.61991584852734927"/>
  </r>
  <r>
    <n v="408"/>
    <n v="8860"/>
    <s v="Hazardous Goods"/>
    <x v="0"/>
    <x v="1"/>
    <n v="216"/>
    <n v="939"/>
    <s v="600 Block of VALENCIA ST"/>
    <s v="500 Block of 9TH ST"/>
    <n v="0.23003194888178913"/>
  </r>
  <r>
    <n v="902"/>
    <n v="7164"/>
    <s v="Construction"/>
    <x v="0"/>
    <x v="1"/>
    <n v="946"/>
    <n v="1082"/>
    <s v="300 Block of OFARRELL ST"/>
    <s v="0 Block of RAE AV"/>
    <n v="0.87430683918669128"/>
  </r>
  <r>
    <n v="763"/>
    <n v="9792"/>
    <s v="Luggage"/>
    <x v="1"/>
    <x v="1"/>
    <n v="796"/>
    <n v="1347"/>
    <s v="1700 Block of FULTON ST"/>
    <s v="100 Block of GOLDEN GATE AV"/>
    <n v="0.59094283593170005"/>
  </r>
  <r>
    <n v="168"/>
    <n v="9934"/>
    <s v="Arts and crafts"/>
    <x v="0"/>
    <x v="0"/>
    <n v="26"/>
    <n v="47"/>
    <s v="DIVISADERO ST / JACKSON ST"/>
    <s v="0 Block of DESOTO ST"/>
    <n v="0.55319148936170215"/>
  </r>
  <r>
    <n v="723"/>
    <n v="1980"/>
    <s v="Automotive"/>
    <x v="0"/>
    <x v="1"/>
    <n v="490"/>
    <n v="762"/>
    <s v="SILLIMAN ST / BOWDOIN ST"/>
    <s v="200 Block of LEAVENWORTH ST"/>
    <n v="0.64304461942257218"/>
  </r>
  <r>
    <n v="438"/>
    <n v="9251"/>
    <s v="Home Furnishing"/>
    <x v="0"/>
    <x v="0"/>
    <n v="430"/>
    <n v="642"/>
    <s v="2300 Block of CHESTNUT ST"/>
    <s v="LAKE MERCED BL / SUNSET BL"/>
    <n v="0.66978193146417442"/>
  </r>
  <r>
    <n v="162"/>
    <n v="6717"/>
    <s v="Arts and crafts"/>
    <x v="0"/>
    <x v="1"/>
    <n v="209"/>
    <n v="665"/>
    <s v="500 Block of VALENCIA ST"/>
    <s v="6TH ST / STEVENSON ST"/>
    <n v="0.31428571428571428"/>
  </r>
  <r>
    <n v="246"/>
    <n v="3622"/>
    <s v="Automotive"/>
    <x v="1"/>
    <x v="1"/>
    <n v="379"/>
    <n v="963"/>
    <s v="800 Block of 47TH AV"/>
    <s v="0 Block of LURLINE ST"/>
    <n v="0.39356178608515058"/>
  </r>
  <r>
    <n v="105"/>
    <n v="8808"/>
    <s v="Industrial Equipments"/>
    <x v="0"/>
    <x v="0"/>
    <n v="949"/>
    <n v="1419"/>
    <s v="KEITH ST / THOMAS AV"/>
    <s v="100 Block of CAPP ST"/>
    <n v="0.66878083157152923"/>
  </r>
  <r>
    <n v="308"/>
    <n v="4920"/>
    <s v="Electronics"/>
    <x v="0"/>
    <x v="1"/>
    <n v="438"/>
    <n v="656"/>
    <s v="LYON ST / OFARRELL ST"/>
    <s v="1200 Block of NOE ST"/>
    <n v="0.66768292682926833"/>
  </r>
  <r>
    <n v="172"/>
    <n v="3140"/>
    <s v="Food and Beverages"/>
    <x v="1"/>
    <x v="1"/>
    <n v="726"/>
    <n v="1381"/>
    <s v="0 Block of HARRISON ST"/>
    <s v="1200 Block of GOLDEN GATE AV"/>
    <n v="0.52570601013758145"/>
  </r>
  <r>
    <n v="775"/>
    <n v="8104"/>
    <s v="Home Furnishing"/>
    <x v="0"/>
    <x v="1"/>
    <n v="451"/>
    <n v="713"/>
    <s v="0 Block of 6TH ST"/>
    <s v="1400 Block of RANKIN ST"/>
    <n v="0.63253856942496489"/>
  </r>
  <r>
    <n v="333"/>
    <n v="2208"/>
    <s v="Luggage"/>
    <x v="0"/>
    <x v="0"/>
    <n v="812"/>
    <n v="1104"/>
    <s v="1800 Block of DONNER AV"/>
    <s v="19TH AV / LINCOLN WY"/>
    <n v="0.73550724637681164"/>
  </r>
  <r>
    <n v="548"/>
    <n v="7043"/>
    <s v="Healthcare"/>
    <x v="1"/>
    <x v="0"/>
    <n v="240"/>
    <n v="571"/>
    <s v="800 Block of INGERSON AV"/>
    <s v="MISSION ST / 2ND ST"/>
    <n v="0.42031523642732049"/>
  </r>
  <r>
    <n v="665"/>
    <n v="7485"/>
    <s v="Arts and crafts"/>
    <x v="0"/>
    <x v="0"/>
    <n v="982"/>
    <n v="1405"/>
    <s v="1300 Block of REVERE AV"/>
    <s v="0 Block of WILLIAR AV"/>
    <n v="0.69893238434163696"/>
  </r>
  <r>
    <n v="305"/>
    <n v="1748"/>
    <s v="Automotive"/>
    <x v="0"/>
    <x v="1"/>
    <n v="954"/>
    <n v="1473"/>
    <s v="0 Block of DORE ST"/>
    <s v="100 Block of TURK ST"/>
    <n v="0.64765784114052949"/>
  </r>
  <r>
    <n v="938"/>
    <n v="9968"/>
    <s v="Hazardous Goods"/>
    <x v="0"/>
    <x v="0"/>
    <n v="35"/>
    <n v="20"/>
    <s v="1200 Block of THE EMBARCADERONORTH ST"/>
    <s v="500 Block of BRANNAN ST"/>
    <n v="1.75"/>
  </r>
  <r>
    <n v="714"/>
    <n v="5330"/>
    <s v="Electronics"/>
    <x v="0"/>
    <x v="1"/>
    <n v="148"/>
    <n v="835"/>
    <s v="PIERCE ST / LOMBARD ST"/>
    <s v="8TH AV / CLEMENT ST"/>
    <n v="0.17724550898203592"/>
  </r>
  <r>
    <n v="251"/>
    <n v="2183"/>
    <s v="Food and Beverages"/>
    <x v="1"/>
    <x v="0"/>
    <n v="422"/>
    <n v="651"/>
    <s v="1700 Block of NEWCOMB AV"/>
    <s v="1500 Block of LASALLE AV"/>
    <n v="0.64823348694316441"/>
  </r>
  <r>
    <n v="330"/>
    <n v="2182"/>
    <s v="Home Furnishing"/>
    <x v="0"/>
    <x v="1"/>
    <n v="275"/>
    <n v="653"/>
    <s v="2300 Block of 25TH AV"/>
    <s v="HOLLYPARK CR / MURRAY ST"/>
    <n v="0.42113323124042878"/>
  </r>
  <r>
    <n v="69"/>
    <n v="1087"/>
    <s v="Healthcare"/>
    <x v="0"/>
    <x v="0"/>
    <n v="367"/>
    <n v="740"/>
    <s v="2000 Block of MISSION ST"/>
    <s v="2400 Block of SAN BRUNO AV"/>
    <n v="0.49594594594594593"/>
  </r>
  <r>
    <n v="969"/>
    <n v="4296"/>
    <s v="Industrial Equipments"/>
    <x v="1"/>
    <x v="1"/>
    <n v="507"/>
    <n v="1334"/>
    <s v="1100 Block of CONNECTICUT ST"/>
    <s v="1700 Block of 22ND AV"/>
    <n v="0.38005997001499248"/>
  </r>
  <r>
    <n v="974"/>
    <n v="9784"/>
    <s v="Automotive"/>
    <x v="1"/>
    <x v="0"/>
    <n v="442"/>
    <n v="770"/>
    <s v="1000 Block of POTRERO AV"/>
    <s v="0 Block of LEAVENWORTH ST"/>
    <n v="0.574025974025974"/>
  </r>
  <r>
    <n v="526"/>
    <n v="6210"/>
    <s v="Arts and crafts"/>
    <x v="1"/>
    <x v="0"/>
    <n v="510"/>
    <n v="1205"/>
    <s v="500 Block of 41ST AV"/>
    <s v="500 Block of GUERRERO ST"/>
    <n v="0.42323651452282157"/>
  </r>
  <r>
    <n v="510"/>
    <n v="5781"/>
    <s v="Fashion"/>
    <x v="1"/>
    <x v="0"/>
    <n v="117"/>
    <n v="716"/>
    <s v="700 Block of MARKET ST"/>
    <s v="ELLIS ST / HYDE ST"/>
    <n v="0.16340782122905029"/>
  </r>
  <r>
    <n v="444"/>
    <n v="8306"/>
    <s v="Construction"/>
    <x v="0"/>
    <x v="1"/>
    <n v="973"/>
    <n v="1250"/>
    <s v="0 Block of CASTLEMANOR AV"/>
    <s v="LANE ST / REVERE AV"/>
    <n v="0.77839999999999998"/>
  </r>
  <r>
    <n v="503"/>
    <n v="3270"/>
    <s v="Food and Beverages"/>
    <x v="0"/>
    <x v="0"/>
    <n v="243"/>
    <n v="935"/>
    <s v="GEARY ST / HYDE ST"/>
    <s v="1200 Block of MARKET ST"/>
    <n v="0.25989304812834224"/>
  </r>
  <r>
    <n v="109"/>
    <n v="6787"/>
    <s v="Luggage"/>
    <x v="0"/>
    <x v="1"/>
    <n v="715"/>
    <n v="1185"/>
    <s v="2000 Block of MISSION ST"/>
    <s v="500 Block of 39TH AV"/>
    <n v="0.6033755274261603"/>
  </r>
  <r>
    <n v="823"/>
    <n v="3733"/>
    <s v="Healthcare"/>
    <x v="0"/>
    <x v="1"/>
    <n v="571"/>
    <n v="1031"/>
    <s v="700 Block of STANYAN ST"/>
    <s v="600 Block of MISSION ST"/>
    <n v="0.55383123181377303"/>
  </r>
  <r>
    <n v="147"/>
    <n v="207"/>
    <s v="Industrial Equipments"/>
    <x v="0"/>
    <x v="1"/>
    <n v="369"/>
    <n v="646"/>
    <s v="300 Block of ATHENS ST"/>
    <s v="1400 Block of CLAY ST"/>
    <n v="0.57120743034055732"/>
  </r>
  <r>
    <n v="625"/>
    <n v="3"/>
    <s v="Industrial Equipments"/>
    <x v="1"/>
    <x v="0"/>
    <n v="318"/>
    <n v="980"/>
    <s v="5600 Block of DIAMONDHEIGHTS BL"/>
    <s v="100 Block of ELLIOT ST"/>
    <n v="0.32448979591836735"/>
  </r>
  <r>
    <n v="695"/>
    <n v="1896"/>
    <s v="Food and Beverages"/>
    <x v="0"/>
    <x v="0"/>
    <n v="266"/>
    <n v="833"/>
    <s v="2000 Block of MISSION ST"/>
    <s v="4600 Block of IRVING ST"/>
    <n v="0.31932773109243695"/>
  </r>
  <r>
    <n v="983"/>
    <n v="9631"/>
    <s v="Home Furnishing"/>
    <x v="1"/>
    <x v="0"/>
    <n v="60"/>
    <n v="166"/>
    <s v="200 Block of TURK ST"/>
    <s v="0 Block of ANKENY ST"/>
    <n v="0.36144578313253012"/>
  </r>
  <r>
    <n v="82"/>
    <n v="3132"/>
    <s v="Luggage"/>
    <x v="1"/>
    <x v="1"/>
    <n v="121"/>
    <n v="557"/>
    <s v="NATOMA ST / 2ND ST"/>
    <s v="3500 Block of MISSION ST"/>
    <n v="0.21723518850987433"/>
  </r>
  <r>
    <n v="397"/>
    <n v="1202"/>
    <s v="Automotive"/>
    <x v="1"/>
    <x v="1"/>
    <n v="876"/>
    <n v="1045"/>
    <s v="1600 Block of DONNER AV"/>
    <s v="800 Block of LARKIN ST"/>
    <n v="0.83827751196172251"/>
  </r>
  <r>
    <n v="599"/>
    <n v="8834"/>
    <s v="Industrial Equipments"/>
    <x v="0"/>
    <x v="0"/>
    <n v="946"/>
    <n v="1100"/>
    <s v="400 Block of ELLIS ST"/>
    <s v="800 Block of MOSCOW ST"/>
    <n v="0.86"/>
  </r>
  <r>
    <n v="306"/>
    <n v="1201"/>
    <s v="Hazardous Goods"/>
    <x v="0"/>
    <x v="0"/>
    <n v="654"/>
    <n v="1150"/>
    <s v="100 Block of LEAVENWORTH ST"/>
    <s v="100 Block of PERSIA AV"/>
    <n v="0.56869565217391305"/>
  </r>
  <r>
    <n v="536"/>
    <n v="2573"/>
    <s v="Construction"/>
    <x v="0"/>
    <x v="1"/>
    <n v="74"/>
    <n v="281"/>
    <s v="100 Block of POWELL ST"/>
    <s v="0 Block of TAYLOR ST"/>
    <n v="0.26334519572953735"/>
  </r>
  <r>
    <n v="20"/>
    <n v="6759"/>
    <s v="Construction"/>
    <x v="0"/>
    <x v="0"/>
    <n v="630"/>
    <n v="1062"/>
    <s v="1600 Block of 39TH AV"/>
    <s v="PARNASSUS AV / CLAYTON ST"/>
    <n v="0.59322033898305082"/>
  </r>
  <r>
    <n v="515"/>
    <n v="2601"/>
    <s v="Healthcare"/>
    <x v="0"/>
    <x v="1"/>
    <n v="782"/>
    <n v="1425"/>
    <s v="MARKET ST / CHURCH ST"/>
    <s v="LOMBARD ST / LEAVENWORTH ST"/>
    <n v="0.54877192982456136"/>
  </r>
  <r>
    <n v="332"/>
    <n v="2656"/>
    <s v="Luggage"/>
    <x v="1"/>
    <x v="0"/>
    <n v="45"/>
    <n v="39"/>
    <s v="100 Block of UPPER TR"/>
    <s v="POST ST / HYDE ST"/>
    <n v="1.1538461538461537"/>
  </r>
  <r>
    <n v="127"/>
    <n v="9645"/>
    <s v="Luggage"/>
    <x v="1"/>
    <x v="1"/>
    <n v="916"/>
    <n v="1143"/>
    <s v="300 Block of SALINAS AV"/>
    <s v="1900 Block of FILLMORE ST"/>
    <n v="0.80139982502187224"/>
  </r>
  <r>
    <n v="958"/>
    <n v="584"/>
    <s v="Hazardous Goods"/>
    <x v="1"/>
    <x v="1"/>
    <n v="274"/>
    <n v="669"/>
    <s v="0 Block of GOLDEN GATE AV"/>
    <s v="900 Block of MARIPOSA ST"/>
    <n v="0.40956651718983555"/>
  </r>
  <r>
    <n v="42"/>
    <n v="2121"/>
    <s v="Arts and crafts"/>
    <x v="0"/>
    <x v="0"/>
    <n v="987"/>
    <n v="1134"/>
    <s v="MINNA ST / 5TH ST"/>
    <s v="MARKET ST / 5TH ST"/>
    <n v="0.87037037037037035"/>
  </r>
  <r>
    <n v="977"/>
    <n v="2142"/>
    <s v="Arts and crafts"/>
    <x v="1"/>
    <x v="0"/>
    <n v="434"/>
    <n v="558"/>
    <s v="200 Block of MISSOURI ST"/>
    <s v="900 Block of ELLSWORTH ST"/>
    <n v="0.77777777777777779"/>
  </r>
  <r>
    <n v="460"/>
    <n v="2396"/>
    <s v="Electronics"/>
    <x v="1"/>
    <x v="1"/>
    <n v="897"/>
    <n v="1313"/>
    <s v="100 Block of EDDY ST"/>
    <s v="1400 Block of KIRKWOOD CT"/>
    <n v="0.68316831683168322"/>
  </r>
  <r>
    <n v="659"/>
    <n v="8747"/>
    <s v="Automotive"/>
    <x v="1"/>
    <x v="0"/>
    <n v="442"/>
    <n v="595"/>
    <s v="0 Block of UNITEDNATIONS PZ"/>
    <s v="200 Block of HAHN ST"/>
    <n v="0.74285714285714288"/>
  </r>
  <r>
    <n v="197"/>
    <n v="4142"/>
    <s v="Food and Beverages"/>
    <x v="0"/>
    <x v="1"/>
    <n v="98"/>
    <n v="360"/>
    <s v="300 Block of BUCHANAN ST"/>
    <s v="2800 Block of BRYANT ST"/>
    <n v="0.2722222222222222"/>
  </r>
  <r>
    <n v="540"/>
    <n v="9770"/>
    <s v="Luggage"/>
    <x v="1"/>
    <x v="1"/>
    <n v="431"/>
    <n v="934"/>
    <s v="4000 Block of GEARY BL"/>
    <s v="1000 Block of POTRERO AV"/>
    <n v="0.4614561027837259"/>
  </r>
  <r>
    <n v="178"/>
    <n v="2593"/>
    <s v="Construction"/>
    <x v="1"/>
    <x v="1"/>
    <n v="745"/>
    <n v="1383"/>
    <s v="3100 Block of 23RD ST"/>
    <s v="GEARY ST / POWELL ST"/>
    <n v="0.53868402024584239"/>
  </r>
  <r>
    <n v="202"/>
    <n v="9807"/>
    <s v="Home Furnishing"/>
    <x v="1"/>
    <x v="1"/>
    <n v="871"/>
    <n v="1274"/>
    <s v="200 Block of HAHN ST"/>
    <s v="600 Block of VALENCIA ST"/>
    <n v="0.68367346938775508"/>
  </r>
  <r>
    <n v="632"/>
    <n v="2525"/>
    <s v="Industrial Equipments"/>
    <x v="0"/>
    <x v="0"/>
    <n v="67"/>
    <n v="193"/>
    <s v="CAPP ST / 17TH ST"/>
    <s v="ALEMANY BL / ELLSWORTH ST"/>
    <n v="0.34715025906735753"/>
  </r>
  <r>
    <n v="25"/>
    <n v="1724"/>
    <s v="Home Furnishing"/>
    <x v="0"/>
    <x v="1"/>
    <n v="431"/>
    <n v="702"/>
    <s v="4TH ST / HARRISON ST"/>
    <s v="600 Block of CLAY ST"/>
    <n v="0.61396011396011396"/>
  </r>
  <r>
    <n v="990"/>
    <n v="7146"/>
    <s v="Construction"/>
    <x v="1"/>
    <x v="0"/>
    <n v="178"/>
    <n v="646"/>
    <s v="700 Block of BATTERY ST"/>
    <s v="0 Block of MARINA BL"/>
    <n v="0.27554179566563469"/>
  </r>
  <r>
    <n v="913"/>
    <n v="563"/>
    <s v="Home Furnishing"/>
    <x v="0"/>
    <x v="1"/>
    <n v="180"/>
    <n v="755"/>
    <s v="5TH ST / MARKET ST"/>
    <s v="MONTGOMERY ST / VALLEJO ST"/>
    <n v="0.23841059602649006"/>
  </r>
  <r>
    <n v="371"/>
    <n v="7771"/>
    <s v="Arts and crafts"/>
    <x v="0"/>
    <x v="1"/>
    <n v="280"/>
    <n v="990"/>
    <s v="2400 Block of MISSION ST"/>
    <s v="BEACH ST / TAYLOR ST"/>
    <n v="0.28282828282828282"/>
  </r>
  <r>
    <n v="514"/>
    <n v="4789"/>
    <s v="Hazardous Goods"/>
    <x v="0"/>
    <x v="1"/>
    <n v="263"/>
    <n v="965"/>
    <s v="TARAVAL ST / 17TH AV"/>
    <s v="EDDY ST / MASON ST"/>
    <n v="0.27253886010362693"/>
  </r>
  <r>
    <n v="707"/>
    <n v="3221"/>
    <s v="Automotive"/>
    <x v="0"/>
    <x v="0"/>
    <n v="187"/>
    <n v="931"/>
    <s v="19TH ST / SHOTWELL ST"/>
    <s v="7TH ST / STEVENSON ST"/>
    <n v="0.20085929108485501"/>
  </r>
  <r>
    <n v="473"/>
    <n v="5197"/>
    <s v="Arts and crafts"/>
    <x v="1"/>
    <x v="0"/>
    <n v="94"/>
    <n v="361"/>
    <s v="2300 Block of 14TH AV"/>
    <s v="0 Block of 12TH ST"/>
    <n v="0.26038781163434904"/>
  </r>
  <r>
    <n v="847"/>
    <n v="8183"/>
    <s v="Fashion"/>
    <x v="1"/>
    <x v="1"/>
    <n v="906"/>
    <n v="1297"/>
    <s v="2100 Block of MISSION ST"/>
    <s v="1100 Block of FOLSOM ST"/>
    <n v="0.69853508095605243"/>
  </r>
  <r>
    <n v="815"/>
    <n v="1126"/>
    <s v="Healthcare"/>
    <x v="1"/>
    <x v="0"/>
    <n v="71"/>
    <n v="130"/>
    <s v="1400 Block of VANDYKE AV"/>
    <s v="EDDY ST / VANNESS AV"/>
    <n v="0.5461538461538461"/>
  </r>
  <r>
    <n v="928"/>
    <n v="4899"/>
    <s v="Hazardous Goods"/>
    <x v="1"/>
    <x v="1"/>
    <n v="253"/>
    <n v="904"/>
    <s v="800 Block of MARKET ST"/>
    <s v="800 Block of MARKET ST"/>
    <n v="0.27986725663716816"/>
  </r>
  <r>
    <n v="210"/>
    <n v="4732"/>
    <s v="Home Furnishing"/>
    <x v="1"/>
    <x v="1"/>
    <n v="591"/>
    <n v="1433"/>
    <s v="300 Block of COLLINGWOOD ST"/>
    <s v="900 Block of MARKET ST"/>
    <n v="0.41242149337055128"/>
  </r>
  <r>
    <n v="793"/>
    <n v="4103"/>
    <s v="Automotive"/>
    <x v="0"/>
    <x v="0"/>
    <n v="399"/>
    <n v="835"/>
    <s v="400 Block of ELLIS ST"/>
    <s v="17TH ST / SHOTWELL ST"/>
    <n v="0.47784431137724553"/>
  </r>
  <r>
    <n v="872"/>
    <n v="7861"/>
    <s v="Automotive"/>
    <x v="1"/>
    <x v="1"/>
    <n v="91"/>
    <n v="242"/>
    <s v="21ST ST / POTRERO AV"/>
    <s v="400 Block of GENEVA AV"/>
    <n v="0.37603305785123969"/>
  </r>
  <r>
    <n v="298"/>
    <n v="7764"/>
    <s v="Hazardous Goods"/>
    <x v="1"/>
    <x v="0"/>
    <n v="717"/>
    <n v="1297"/>
    <s v="200 Block of 11TH AV"/>
    <s v="400 Block of TURK ST"/>
    <n v="0.5528141865844256"/>
  </r>
  <r>
    <n v="941"/>
    <n v="5345"/>
    <s v="Food and Beverages"/>
    <x v="1"/>
    <x v="0"/>
    <n v="735"/>
    <n v="1181"/>
    <s v="17TH ST / FOLSOM ST"/>
    <s v="400 Block of BRIGHT ST"/>
    <n v="0.62235393734123623"/>
  </r>
  <r>
    <n v="731"/>
    <n v="6191"/>
    <s v="Hazardous Goods"/>
    <x v="0"/>
    <x v="1"/>
    <n v="970"/>
    <n v="1242"/>
    <s v="KEITH ST / SHAFTER AV"/>
    <s v="0 Block of SPOFFORD LN"/>
    <n v="0.78099838969404189"/>
  </r>
  <r>
    <n v="500"/>
    <n v="310"/>
    <s v="Arts and crafts"/>
    <x v="0"/>
    <x v="0"/>
    <n v="80"/>
    <n v="236"/>
    <s v="900 Block of LARKIN ST"/>
    <s v="900 Block of STOCKTON ST"/>
    <n v="0.33898305084745761"/>
  </r>
  <r>
    <n v="142"/>
    <n v="3095"/>
    <s v="Arts and crafts"/>
    <x v="0"/>
    <x v="1"/>
    <n v="550"/>
    <n v="1171"/>
    <s v="400 Block of TURK ST"/>
    <s v="MADRID ST / RUSSIA AV"/>
    <n v="0.46968403074295473"/>
  </r>
  <r>
    <n v="787"/>
    <n v="2159"/>
    <s v="Arts and crafts"/>
    <x v="1"/>
    <x v="1"/>
    <n v="187"/>
    <n v="864"/>
    <s v="0 Block of OFARRELL ST"/>
    <s v="200 Block of TURK ST"/>
    <n v="0.21643518518518517"/>
  </r>
  <r>
    <n v="749"/>
    <n v="3569"/>
    <s v="Automotive"/>
    <x v="1"/>
    <x v="1"/>
    <n v="262"/>
    <n v="875"/>
    <s v="0 Block of PAYSON ST"/>
    <s v="0 Block of POWELL ST"/>
    <n v="0.29942857142857143"/>
  </r>
  <r>
    <n v="304"/>
    <n v="5958"/>
    <s v="Food and Beverages"/>
    <x v="0"/>
    <x v="0"/>
    <n v="540"/>
    <n v="1172"/>
    <s v="500 Block of STEVENSON ST"/>
    <s v="HYDE ST / TURK ST"/>
    <n v="0.46075085324232085"/>
  </r>
  <r>
    <n v="30"/>
    <n v="1275"/>
    <s v="Fashion"/>
    <x v="0"/>
    <x v="0"/>
    <n v="581"/>
    <n v="1422"/>
    <s v="CALIFORNIA ST / DAVIS ST"/>
    <s v="0 Block of STOCKTON ST"/>
    <n v="0.40857946554149088"/>
  </r>
  <r>
    <n v="477"/>
    <n v="6357"/>
    <s v="Fashion"/>
    <x v="1"/>
    <x v="0"/>
    <n v="840"/>
    <n v="1061"/>
    <s v="400 Block of LEAVENWORTH ST"/>
    <s v="NEWCOMB AV / 3RD ST"/>
    <n v="0.79170593779453347"/>
  </r>
  <r>
    <n v="52"/>
    <n v="4551"/>
    <s v="Hazardous Goods"/>
    <x v="0"/>
    <x v="1"/>
    <n v="873"/>
    <n v="1199"/>
    <s v="1000 Block of COLUMBUS AV"/>
    <s v="1400 Block of PHELPS ST"/>
    <n v="0.7281067556296914"/>
  </r>
  <r>
    <n v="73"/>
    <n v="4252"/>
    <s v="Home Furnishing"/>
    <x v="0"/>
    <x v="1"/>
    <n v="315"/>
    <n v="937"/>
    <s v="800 Block of BRYANT ST"/>
    <s v="3800 Block of 24TH ST"/>
    <n v="0.33617929562433296"/>
  </r>
  <r>
    <n v="691"/>
    <n v="2096"/>
    <s v="Industrial Equipments"/>
    <x v="0"/>
    <x v="0"/>
    <n v="955"/>
    <n v="1369"/>
    <s v="5TH ST / MISSION ST"/>
    <s v="1500 Block of HAIGHT ST"/>
    <n v="0.69758948137326515"/>
  </r>
  <r>
    <n v="786"/>
    <n v="5209"/>
    <s v="Healthcare"/>
    <x v="1"/>
    <x v="1"/>
    <n v="372"/>
    <n v="679"/>
    <s v="3600 Block of SACRAMENTO ST"/>
    <s v="SCOTT ST / CHESTNUT ST"/>
    <n v="0.54786450662739328"/>
  </r>
  <r>
    <n v="68"/>
    <n v="9271"/>
    <s v="Arts and crafts"/>
    <x v="0"/>
    <x v="1"/>
    <n v="182"/>
    <n v="726"/>
    <s v="1700 Block of FULTON ST"/>
    <s v="300 Block of HAIGHT ST"/>
    <n v="0.25068870523415976"/>
  </r>
  <r>
    <n v="630"/>
    <n v="6772"/>
    <s v="Hazardous Goods"/>
    <x v="0"/>
    <x v="0"/>
    <n v="868"/>
    <n v="1320"/>
    <s v="3300 Block of BALBOA ST"/>
    <s v="300 Block of ELLIS ST"/>
    <n v="0.65757575757575759"/>
  </r>
  <r>
    <n v="357"/>
    <n v="4628"/>
    <s v="Healthcare"/>
    <x v="1"/>
    <x v="1"/>
    <n v="777"/>
    <n v="1113"/>
    <s v="200 Block of KING ST"/>
    <s v="0 Block of FUENTE AV"/>
    <n v="0.69811320754716977"/>
  </r>
  <r>
    <n v="455"/>
    <n v="3853"/>
    <s v="Construction"/>
    <x v="1"/>
    <x v="0"/>
    <n v="172"/>
    <n v="580"/>
    <s v="LASALLE AV / PHELPS ST"/>
    <s v="2000 Block of MISSION ST"/>
    <n v="0.29655172413793102"/>
  </r>
  <r>
    <n v="947"/>
    <n v="515"/>
    <s v="Fashion"/>
    <x v="1"/>
    <x v="1"/>
    <n v="665"/>
    <n v="1257"/>
    <s v="3300 Block of 22ND ST"/>
    <s v="CALIFORNIA ST / POLK ST"/>
    <n v="0.5290373906125696"/>
  </r>
  <r>
    <n v="589"/>
    <n v="7513"/>
    <s v="Arts and crafts"/>
    <x v="1"/>
    <x v="1"/>
    <n v="516"/>
    <n v="1084"/>
    <s v="16TH ST / MISSOURI ST"/>
    <s v="200 Block of HARKNESS AV"/>
    <n v="0.47601476014760147"/>
  </r>
  <r>
    <n v="863"/>
    <n v="9030"/>
    <s v="Automotive"/>
    <x v="1"/>
    <x v="0"/>
    <n v="412"/>
    <n v="872"/>
    <s v="WINSTON DR / 19TH AV"/>
    <s v="300 Block of BEALE ST"/>
    <n v="0.47247706422018348"/>
  </r>
  <r>
    <n v="668"/>
    <n v="2378"/>
    <s v="Luggage"/>
    <x v="0"/>
    <x v="1"/>
    <n v="938"/>
    <n v="1067"/>
    <s v="2100 Block of 16TH AV"/>
    <s v="5TH ST / MARKET ST"/>
    <n v="0.87910028116213679"/>
  </r>
  <r>
    <n v="206"/>
    <n v="5894"/>
    <s v="Luggage"/>
    <x v="1"/>
    <x v="1"/>
    <n v="854"/>
    <n v="1251"/>
    <s v="1900 Block of WASHINGTON ST"/>
    <s v="CALIFORNIA ST / FILLMORE ST"/>
    <n v="0.68265387689848123"/>
  </r>
  <r>
    <n v="835"/>
    <n v="7587"/>
    <s v="Luggage"/>
    <x v="1"/>
    <x v="0"/>
    <n v="638"/>
    <n v="1314"/>
    <s v="MARTIN LUTHER KING JR DR / 9TH AV"/>
    <s v="0 Block of TURK ST"/>
    <n v="0.48554033485540332"/>
  </r>
  <r>
    <n v="315"/>
    <n v="1424"/>
    <s v="Food and Beverages"/>
    <x v="0"/>
    <x v="1"/>
    <n v="230"/>
    <n v="638"/>
    <s v="3RD AV / BALBOA ST"/>
    <s v="400 Block of LAKESHORE DR"/>
    <n v="0.36050156739811912"/>
  </r>
  <r>
    <n v="553"/>
    <n v="5214"/>
    <s v="Arts and crafts"/>
    <x v="0"/>
    <x v="0"/>
    <n v="245"/>
    <n v="611"/>
    <s v="3800 Block of MISSION ST"/>
    <s v="100 Block of PAGE ST"/>
    <n v="0.40098199672667756"/>
  </r>
  <r>
    <n v="861"/>
    <n v="8249"/>
    <s v="Luggage"/>
    <x v="1"/>
    <x v="0"/>
    <n v="916"/>
    <n v="1255"/>
    <s v="500 Block of JOHNFKENNEDY DR"/>
    <s v="VALLEJO ST / KEARNY ST"/>
    <n v="0.72988047808764944"/>
  </r>
  <r>
    <n v="279"/>
    <n v="3172"/>
    <s v="Construction"/>
    <x v="1"/>
    <x v="0"/>
    <n v="84"/>
    <n v="464"/>
    <s v="800 Block of MARKET ST"/>
    <s v="1500 Block of SLOAT BL"/>
    <n v="0.18103448275862069"/>
  </r>
  <r>
    <n v="75"/>
    <n v="5489"/>
    <s v="Fashion"/>
    <x v="0"/>
    <x v="0"/>
    <n v="869"/>
    <n v="1317"/>
    <s v="100 Block of POWELL ST"/>
    <s v="GOLDEN GATE AV / LEAVENWORTH ST"/>
    <n v="0.65983295368261197"/>
  </r>
  <r>
    <n v="895"/>
    <n v="2037"/>
    <s v="Arts and crafts"/>
    <x v="1"/>
    <x v="1"/>
    <n v="271"/>
    <n v="704"/>
    <s v="500 Block of HOWARD ST"/>
    <s v="500 Block of JACKSON ST"/>
    <n v="0.38494318181818182"/>
  </r>
  <r>
    <n v="866"/>
    <n v="2401"/>
    <s v="Luggage"/>
    <x v="1"/>
    <x v="0"/>
    <n v="691"/>
    <n v="1260"/>
    <s v="0 Block of MYRTLE ST"/>
    <s v="2ND ST / TOWNSEND ST"/>
    <n v="0.54841269841269846"/>
  </r>
  <r>
    <n v="792"/>
    <n v="1303"/>
    <s v="Arts and crafts"/>
    <x v="0"/>
    <x v="0"/>
    <n v="808"/>
    <n v="1257"/>
    <s v="900 Block of THE EMBARCADERO NORTH ST"/>
    <s v="2500 Block of OCTAVIA ST"/>
    <n v="0.64280031821797934"/>
  </r>
  <r>
    <n v="191"/>
    <n v="6798"/>
    <s v="Home Furnishing"/>
    <x v="1"/>
    <x v="1"/>
    <n v="997"/>
    <n v="1382"/>
    <s v="600 Block of GOETTINGEN ST"/>
    <s v="100 Block of 6TH ST"/>
    <n v="0.72141823444283648"/>
  </r>
  <r>
    <n v="59"/>
    <n v="9917"/>
    <s v="Construction"/>
    <x v="1"/>
    <x v="0"/>
    <n v="329"/>
    <n v="977"/>
    <s v="1000 Block of SUTTER ST"/>
    <s v="800 Block of 3RD ST"/>
    <n v="0.3367451381780962"/>
  </r>
  <r>
    <n v="748"/>
    <n v="2969"/>
    <s v="Home Furnishing"/>
    <x v="0"/>
    <x v="0"/>
    <n v="600"/>
    <n v="1048"/>
    <s v="100 Block of MONTGOMERY ST"/>
    <s v="600 Block of PRENTISS ST"/>
    <n v="0.5725190839694656"/>
  </r>
  <r>
    <n v="693"/>
    <n v="8737"/>
    <s v="Home Furnishing"/>
    <x v="1"/>
    <x v="1"/>
    <n v="715"/>
    <n v="1271"/>
    <s v="0 Block of POWELL ST"/>
    <s v="600 Block of VALENCIA ST"/>
    <n v="0.56254917387883552"/>
  </r>
  <r>
    <n v="955"/>
    <n v="2104"/>
    <s v="Home Furnishing"/>
    <x v="1"/>
    <x v="1"/>
    <n v="957"/>
    <n v="1007"/>
    <s v="BARTLETT ST / 21ST ST"/>
    <s v="FELL ST / POLK ST"/>
    <n v="0.95034756703078449"/>
  </r>
  <r>
    <n v="538"/>
    <n v="1702"/>
    <s v="Industrial Equipments"/>
    <x v="1"/>
    <x v="1"/>
    <n v="484"/>
    <n v="863"/>
    <s v="700 Block of MARKET ST"/>
    <s v="700 Block of SWEENY ST"/>
    <n v="0.56083429895712633"/>
  </r>
  <r>
    <n v="169"/>
    <n v="8933"/>
    <s v="Electronics"/>
    <x v="1"/>
    <x v="1"/>
    <n v="576"/>
    <n v="1077"/>
    <s v="0 Block of CAMERON WY"/>
    <s v="200 Block of DORE ST"/>
    <n v="0.5348189415041783"/>
  </r>
  <r>
    <n v="924"/>
    <n v="3624"/>
    <s v="Construction"/>
    <x v="1"/>
    <x v="0"/>
    <n v="606"/>
    <n v="1021"/>
    <s v="FILLMORE ST / OFARRELL ST"/>
    <s v="HAWTHORNE ST / HARRISON ST"/>
    <n v="0.59353574926542607"/>
  </r>
  <r>
    <n v="579"/>
    <n v="4892"/>
    <s v="Home Furnishing"/>
    <x v="0"/>
    <x v="1"/>
    <n v="913"/>
    <n v="1385"/>
    <s v="SUTTER ST / LAGUNA ST"/>
    <s v="SOUTH VAN NESS AV / 22ND ST"/>
    <n v="0.65920577617328524"/>
  </r>
  <r>
    <m/>
    <m/>
    <m/>
    <x v="2"/>
    <x v="2"/>
    <m/>
    <m/>
    <m/>
    <m/>
    <m/>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n v="230"/>
    <x v="0"/>
    <s v="Mitchell"/>
    <s v="harriette42@ymail.com"/>
    <x v="0"/>
    <s v="2100 Block of 27TH AV"/>
    <n v="9961255787"/>
  </r>
  <r>
    <n v="3189"/>
    <x v="1"/>
    <s v="Reginald"/>
    <s v="matthew951@yahoo.co.in"/>
    <x v="1"/>
    <s v="300 Block of ELLIS ST"/>
    <n v="3555176867"/>
  </r>
  <r>
    <n v="2216"/>
    <x v="2"/>
    <s v="Jaylene"/>
    <s v="geraldine867@ymail.co.in"/>
    <x v="2"/>
    <s v="1000 Block of MISSION ST"/>
    <n v="9835395970"/>
  </r>
  <r>
    <n v="1904"/>
    <x v="3"/>
    <s v="Stacie"/>
    <s v="brenda905@ymail.com"/>
    <x v="0"/>
    <s v="800 Block of BRYANT ST"/>
    <n v="3881250181"/>
  </r>
  <r>
    <n v="7342"/>
    <x v="4"/>
    <s v="Jonathan"/>
    <s v="malie282@gmail.com"/>
    <x v="1"/>
    <s v="0 Block of DRUMM ST"/>
    <n v="1507211823"/>
  </r>
  <r>
    <n v="7633"/>
    <x v="5"/>
    <s v="Italia"/>
    <s v="fred847@google.co.in"/>
    <x v="0"/>
    <s v="3RD ST / FOLSOM ST"/>
    <n v="5612381477"/>
  </r>
  <r>
    <n v="2154"/>
    <x v="6"/>
    <s v="Catherine"/>
    <s v="clay224@gmail.com"/>
    <x v="1"/>
    <s v="GOLDEN GATE AV / PARKER AV"/>
    <n v="8094222335"/>
  </r>
  <r>
    <n v="5543"/>
    <x v="7"/>
    <s v="Pierre"/>
    <s v="alaysha578@hotmail.com"/>
    <x v="1"/>
    <s v="1400 Block of DEHARO ST"/>
    <n v="4133741447"/>
  </r>
  <r>
    <n v="2332"/>
    <x v="8"/>
    <s v="Sheryl"/>
    <s v="kelli519@gmail.com"/>
    <x v="2"/>
    <s v="FOLSOM ST / 3RD ST"/>
    <n v="4399641006"/>
  </r>
  <r>
    <n v="4094"/>
    <x v="9"/>
    <s v="Rory"/>
    <s v="ryker154@hotmail.com"/>
    <x v="0"/>
    <s v="0 Block of THRIFT ST"/>
    <n v="7077259810"/>
  </r>
  <r>
    <n v="3042"/>
    <x v="10"/>
    <s v="Cecile"/>
    <s v="johnnie593@hotmail.com"/>
    <x v="1"/>
    <s v="100 Block of GOLDEN GATE AV"/>
    <n v="1634188566"/>
  </r>
  <r>
    <n v="2220"/>
    <x v="11"/>
    <s v="Monte"/>
    <s v="zykeria36@google.co.in"/>
    <x v="1"/>
    <s v="2400 Block of DIAMOND ST"/>
    <n v="6963794710"/>
  </r>
  <r>
    <n v="4988"/>
    <x v="12"/>
    <s v="Belle"/>
    <s v="selma775@yahoo.co.in"/>
    <x v="1"/>
    <s v="FOLSOM ST / CESAR CHAVEZ ST"/>
    <n v="2644171337"/>
  </r>
  <r>
    <n v="175"/>
    <x v="13"/>
    <s v="Rayshawn"/>
    <s v="kathryn298@gmail.com"/>
    <x v="1"/>
    <s v="100 Block of LELAND AV"/>
    <n v="3057896481"/>
  </r>
  <r>
    <n v="4233"/>
    <x v="14"/>
    <s v="Abby"/>
    <s v="karl167@google.co.in"/>
    <x v="0"/>
    <s v="600 Block of CLEMENT ST"/>
    <n v="3335480444"/>
  </r>
  <r>
    <n v="4351"/>
    <x v="15"/>
    <s v="Alonzo"/>
    <s v="freda331@yahoo.co.in"/>
    <x v="0"/>
    <s v="400 Block of LEAVENWORTH ST"/>
    <n v="1772719208"/>
  </r>
  <r>
    <n v="5578"/>
    <x v="16"/>
    <s v="Ray"/>
    <s v="david216@ymail.com"/>
    <x v="1"/>
    <s v="4400 Block of ANZA ST"/>
    <n v="3581081156"/>
  </r>
  <r>
    <n v="4523"/>
    <x v="17"/>
    <s v="Tiffany"/>
    <s v="winnifred436@gmail.com"/>
    <x v="1"/>
    <s v="GEARY ST / TAYLOR ST"/>
    <n v="9811567113"/>
  </r>
  <r>
    <n v="2972"/>
    <x v="18"/>
    <s v="Rosalind"/>
    <s v="bryce535@google.co.in"/>
    <x v="1"/>
    <s v="1500 Block of NEWCOMB AV"/>
    <n v="7176117751"/>
  </r>
  <r>
    <n v="6153"/>
    <x v="19"/>
    <s v="Franklin"/>
    <s v="maeve922@gmail.com"/>
    <x v="2"/>
    <s v="ELLIS ST / JONES ST"/>
    <n v="5362454917"/>
  </r>
  <r>
    <n v="4852"/>
    <x v="20"/>
    <s v="Sophie"/>
    <s v="seth275@ymail.com"/>
    <x v="0"/>
    <s v="24TH ST / MISSION ST"/>
    <n v="9745073612"/>
  </r>
  <r>
    <n v="8106"/>
    <x v="21"/>
    <s v="Matthew"/>
    <s v="maria344@yahoo.com"/>
    <x v="2"/>
    <s v="600 Block of JOHNMUIR DR"/>
    <n v="4218762280"/>
  </r>
  <r>
    <n v="3917"/>
    <x v="22"/>
    <s v="Larry"/>
    <s v="taron588@yahoo.co.in"/>
    <x v="0"/>
    <s v="1700 Block of LYON ST"/>
    <n v="2224750233"/>
  </r>
  <r>
    <n v="9377"/>
    <x v="23"/>
    <s v="Elena"/>
    <s v="bryce621@google.co.in"/>
    <x v="0"/>
    <s v="3100 Block of 20TH AV"/>
    <n v="8017236646"/>
  </r>
  <r>
    <n v="5387"/>
    <x v="24"/>
    <s v="Brady"/>
    <s v="ramona218@gmail.com"/>
    <x v="2"/>
    <s v="1300 Block of COLUMBUS AV"/>
    <n v="5712616501"/>
  </r>
  <r>
    <n v="6513"/>
    <x v="25"/>
    <s v="Sapphire"/>
    <s v="adrienne107@gmail.com"/>
    <x v="2"/>
    <s v="LARKIN ST / POST ST"/>
    <n v="7065731530"/>
  </r>
  <r>
    <n v="3965"/>
    <x v="26"/>
    <s v="Gene"/>
    <s v="dawn743@yahoo.com"/>
    <x v="2"/>
    <s v="800 Block of AMAZON AV"/>
    <n v="3636499761"/>
  </r>
  <r>
    <n v="8893"/>
    <x v="27"/>
    <s v="Magdalene"/>
    <s v="yessenia134@yahoo.com"/>
    <x v="2"/>
    <s v="400 Block of 39TH AV"/>
    <n v="6491626668"/>
  </r>
  <r>
    <n v="1897"/>
    <x v="28"/>
    <s v="Norma"/>
    <s v="ryan368@ymail.com"/>
    <x v="1"/>
    <s v="300 Block of CAPISTRANO AV"/>
    <n v="8023324199"/>
  </r>
  <r>
    <n v="390"/>
    <x v="29"/>
    <s v="Destiny"/>
    <s v="harriette113@ymail.co.in"/>
    <x v="2"/>
    <s v="400 Block of POWELL ST"/>
    <n v="6958292565"/>
  </r>
  <r>
    <n v="3633"/>
    <x v="30"/>
    <s v="Glory"/>
    <s v="jana467@gmail.com"/>
    <x v="0"/>
    <s v="HARRIET ST / HOWARD ST"/>
    <n v="3794685776"/>
  </r>
  <r>
    <n v="7828"/>
    <x v="31"/>
    <s v="Latasha"/>
    <s v="frances207@ymail.co.in"/>
    <x v="0"/>
    <s v="1500 Block of TURK ST"/>
    <n v="1973040699"/>
  </r>
  <r>
    <n v="2241"/>
    <x v="32"/>
    <s v="Clay"/>
    <s v="tiffani841@google.co.in"/>
    <x v="0"/>
    <s v="200 Block of SILVER AV"/>
    <n v="4120733093"/>
  </r>
  <r>
    <n v="896"/>
    <x v="33"/>
    <s v="Frances"/>
    <s v="cecile32@hotmail.com"/>
    <x v="0"/>
    <s v="800 Block of BRYANT ST"/>
    <n v="5785102250"/>
  </r>
  <r>
    <n v="6361"/>
    <x v="34"/>
    <s v="Dinah"/>
    <s v="bryce393@ymail.com"/>
    <x v="0"/>
    <s v="2100 Block of LOMBARD ST"/>
    <n v="9235867886"/>
  </r>
  <r>
    <n v="6713"/>
    <x v="35"/>
    <s v="Merna"/>
    <s v="earle203@google.co.in"/>
    <x v="2"/>
    <s v="GOLDEN GATE AV / VANNESS AV"/>
    <n v="7134849334"/>
  </r>
  <r>
    <n v="4283"/>
    <x v="36"/>
    <s v="Louise"/>
    <s v="danita716@ymail.com"/>
    <x v="1"/>
    <s v="800 Block of BRYANT ST"/>
    <n v="4751700379"/>
  </r>
  <r>
    <n v="9486"/>
    <x v="37"/>
    <s v="Kaitlyn"/>
    <s v="raeleigh114@gmail.com"/>
    <x v="1"/>
    <s v="POWELL ST / MARKET ST"/>
    <n v="9430559862"/>
  </r>
  <r>
    <n v="308"/>
    <x v="38"/>
    <s v="Morgan"/>
    <s v="guy394@outlook.com"/>
    <x v="2"/>
    <s v="CAPP ST / 17TH ST"/>
    <n v="4160161977"/>
  </r>
  <r>
    <n v="8927"/>
    <x v="39"/>
    <s v="Courtney"/>
    <s v="anastasia108@google.co.in"/>
    <x v="1"/>
    <s v="0 Block of SADOWA ST"/>
    <n v="1660494007"/>
  </r>
  <r>
    <n v="249"/>
    <x v="40"/>
    <s v="Rayshawn"/>
    <s v="benita963@gmail.com"/>
    <x v="2"/>
    <s v="500 Block of GEARY ST"/>
    <n v="2979310129"/>
  </r>
  <r>
    <n v="2620"/>
    <x v="41"/>
    <s v="Eddie"/>
    <s v="dianne471@ymail.com"/>
    <x v="2"/>
    <s v="0 Block of OFARRELL ST"/>
    <n v="1973879566"/>
  </r>
  <r>
    <n v="1164"/>
    <x v="42"/>
    <s v="Maurice"/>
    <s v="andrea833@yahoo.co.in"/>
    <x v="0"/>
    <s v="2700 Block of FILBERT ST"/>
    <n v="7030699598"/>
  </r>
  <r>
    <n v="4711"/>
    <x v="43"/>
    <s v="Taryn"/>
    <s v="raul112@outlook.com"/>
    <x v="0"/>
    <s v="700 Block of VALLEJO ST"/>
    <n v="2618164744"/>
  </r>
  <r>
    <n v="4053"/>
    <x v="44"/>
    <s v="Lazaro"/>
    <s v="raven727@yahoo.co.in"/>
    <x v="2"/>
    <s v="300 Block of FILLMORE ST"/>
    <n v="6736421797"/>
  </r>
  <r>
    <n v="4272"/>
    <x v="45"/>
    <s v="Muriel"/>
    <s v="rebecca74@yahoo.co.in"/>
    <x v="2"/>
    <s v="0 Block of MYRTLE ST"/>
    <n v="5071378297"/>
  </r>
  <r>
    <n v="7005"/>
    <x v="46"/>
    <s v="Dejon"/>
    <s v="rosalind124@hotmail.com"/>
    <x v="2"/>
    <s v="300 Block of HOLLADAY AV"/>
    <n v="3907479910"/>
  </r>
  <r>
    <n v="2308"/>
    <x v="47"/>
    <s v="Peter"/>
    <s v="anne714@gmail.com"/>
    <x v="0"/>
    <s v="DORLAND ST / GUERRERO ST"/>
    <n v="8175968796"/>
  </r>
  <r>
    <n v="5150"/>
    <x v="48"/>
    <s v="Todd"/>
    <s v="michael518@yahoo.com"/>
    <x v="1"/>
    <s v="23RD ST / DOUGLASS ST"/>
    <n v="2711085992"/>
  </r>
  <r>
    <n v="693"/>
    <x v="49"/>
    <s v="Stacy"/>
    <s v="danielle957@yahoo.co.in"/>
    <x v="0"/>
    <s v="5000 Block of 3RD ST"/>
    <n v="3457826852"/>
  </r>
  <r>
    <n v="9598"/>
    <x v="50"/>
    <s v="Frank"/>
    <s v="heather632@hotmail.com"/>
    <x v="0"/>
    <s v="0 Block of 7TH ST"/>
    <n v="2858707837"/>
  </r>
  <r>
    <n v="8103"/>
    <x v="51"/>
    <s v="Catherine"/>
    <s v="kaitlyn744@yahoo.com"/>
    <x v="2"/>
    <s v="3500 Block of 26TH ST"/>
    <n v="2065509695"/>
  </r>
  <r>
    <n v="8894"/>
    <x v="52"/>
    <s v="Daren"/>
    <s v="eileen529@google.co.in"/>
    <x v="1"/>
    <s v="0 Block of MAYNARD ST"/>
    <n v="4133664929"/>
  </r>
  <r>
    <n v="114"/>
    <x v="53"/>
    <s v="Tiffany"/>
    <s v="cheyenne213@outlook.com"/>
    <x v="0"/>
    <s v="MISSION ST / 17TH ST"/>
    <n v="5958159146"/>
  </r>
  <r>
    <n v="6546"/>
    <x v="54"/>
    <s v="Isidro"/>
    <s v="ely630@yahoo.com"/>
    <x v="1"/>
    <s v="300 Block of MARKET ST"/>
    <n v="1022633285"/>
  </r>
  <r>
    <n v="3571"/>
    <x v="55"/>
    <s v="Claude"/>
    <s v="irby513@hotmail.com"/>
    <x v="2"/>
    <s v="800 Block of CLEMENT ST"/>
    <n v="4283361474"/>
  </r>
  <r>
    <n v="7316"/>
    <x v="56"/>
    <s v="Gaylon"/>
    <s v="genevieve714@hotmail.com"/>
    <x v="2"/>
    <s v="4100 Block of GEARY BL"/>
    <n v="2950413181"/>
  </r>
  <r>
    <n v="2478"/>
    <x v="57"/>
    <s v="Adonis"/>
    <s v="elliana123@hotmail.com"/>
    <x v="0"/>
    <s v="3300 Block of CESAR CHAVEZ ST"/>
    <n v="3513023435"/>
  </r>
  <r>
    <n v="1215"/>
    <x v="58"/>
    <s v="Stacy"/>
    <s v="katrice318@yahoo.co.in"/>
    <x v="0"/>
    <s v="MONTGOMERY ST / BROADWAY ST"/>
    <n v="6379672748"/>
  </r>
  <r>
    <n v="5402"/>
    <x v="59"/>
    <s v="Claude"/>
    <s v="laverne188@google.co.in"/>
    <x v="2"/>
    <s v="17TH ST / SHOTWELL ST"/>
    <n v="2335838084"/>
  </r>
  <r>
    <n v="1647"/>
    <x v="60"/>
    <s v="Bambi"/>
    <s v="chasity357@yahoo.co.in"/>
    <x v="0"/>
    <s v="1900 Block of UNION ST"/>
    <n v="2179414351"/>
  </r>
  <r>
    <n v="9423"/>
    <x v="61"/>
    <s v="Isabela"/>
    <s v="kyle670@gmail.com"/>
    <x v="2"/>
    <s v="600 Block of HEAD ST"/>
    <n v="9984833487"/>
  </r>
  <r>
    <n v="6404"/>
    <x v="62"/>
    <s v="Philip"/>
    <s v="gene977@ymail.co.in"/>
    <x v="0"/>
    <s v="0 Block of 7TH ST"/>
    <n v="4771182901"/>
  </r>
  <r>
    <n v="6767"/>
    <x v="63"/>
    <s v="Joe"/>
    <s v="marlene682@outlook.com"/>
    <x v="1"/>
    <s v="4100 Block of 18TH ST"/>
    <n v="6825096485"/>
  </r>
  <r>
    <n v="1278"/>
    <x v="64"/>
    <s v="Alonzo"/>
    <s v="clay181@hotmail.com"/>
    <x v="1"/>
    <s v="2700 Block of FOLSOM ST"/>
    <n v="9801474305"/>
  </r>
  <r>
    <n v="1334"/>
    <x v="65"/>
    <s v="Philip"/>
    <s v="baldemar170@yahoo.co.in"/>
    <x v="0"/>
    <s v="800 Block of HOWARD ST"/>
    <n v="7636788633"/>
  </r>
  <r>
    <n v="8887"/>
    <x v="66"/>
    <s v="Lola"/>
    <s v="claudia529@google.co.in"/>
    <x v="2"/>
    <s v="2300 Block of MARKET ST"/>
    <n v="6328420950"/>
  </r>
  <r>
    <n v="9858"/>
    <x v="67"/>
    <s v="Jennie"/>
    <s v="arya715@ymail.co.in"/>
    <x v="1"/>
    <s v="16TH ST / SHOTWELL ST"/>
    <n v="1174341766"/>
  </r>
  <r>
    <n v="9636"/>
    <x v="68"/>
    <s v="Brennan"/>
    <s v="rodney10@ymail.com"/>
    <x v="1"/>
    <s v="2000 Block of JERROLD AV"/>
    <n v="9030541371"/>
  </r>
  <r>
    <n v="9943"/>
    <x v="69"/>
    <s v="Juan"/>
    <s v="amelia849@hotmail.com"/>
    <x v="0"/>
    <s v="600 Block of 9TH AV"/>
    <n v="3573904144"/>
  </r>
  <r>
    <n v="1246"/>
    <x v="70"/>
    <s v="Carlotta"/>
    <s v="stephanie808@gmail.com"/>
    <x v="2"/>
    <s v="900 Block of GENEVA AV"/>
    <n v="9998350900"/>
  </r>
  <r>
    <n v="4527"/>
    <x v="71"/>
    <s v="Austin"/>
    <s v="dejon859@ymail.com"/>
    <x v="1"/>
    <s v="POLK ST / SUTTER ST"/>
    <n v="3715864347"/>
  </r>
  <r>
    <n v="3782"/>
    <x v="72"/>
    <s v="Naisha"/>
    <s v="lawrence813@gmail.com"/>
    <x v="2"/>
    <s v="MISSION ST / 9TH ST"/>
    <n v="8089653286"/>
  </r>
  <r>
    <n v="6225"/>
    <x v="73"/>
    <s v="Maurice"/>
    <s v="felicity667@ymail.com"/>
    <x v="0"/>
    <s v="1400 Block of HARRISON ST"/>
    <n v="9827842133"/>
  </r>
  <r>
    <n v="2257"/>
    <x v="74"/>
    <s v="Gabrielle"/>
    <s v="kim205@hotmail.com"/>
    <x v="2"/>
    <s v="FILLMORE ST / CALIFORNIA ST"/>
    <n v="2998991184"/>
  </r>
  <r>
    <n v="9177"/>
    <x v="75"/>
    <s v="Grover"/>
    <s v="morgan937@yahoo.com"/>
    <x v="1"/>
    <s v="EDDY ST / POLK ST"/>
    <n v="7591554939"/>
  </r>
  <r>
    <n v="8703"/>
    <x v="76"/>
    <s v="Carter"/>
    <s v="hudson500@gmail.com"/>
    <x v="0"/>
    <s v="800 Block of BRYANT ST"/>
    <n v="7320532389"/>
  </r>
  <r>
    <n v="3514"/>
    <x v="77"/>
    <s v="Claude"/>
    <s v="stacy454@hotmail.com"/>
    <x v="1"/>
    <s v="800 Block of OAK ST"/>
    <n v="8552082746"/>
  </r>
  <r>
    <n v="3089"/>
    <x v="78"/>
    <s v="Bianca"/>
    <s v="peter111@ymail.co.in"/>
    <x v="0"/>
    <s v="300 Block of LEAVENWORTH ST"/>
    <n v="8015529354"/>
  </r>
  <r>
    <n v="7253"/>
    <x v="79"/>
    <s v="Frank"/>
    <s v="beth644@outlook.com"/>
    <x v="0"/>
    <s v="1500 Block of WEBSTER ST"/>
    <n v="9700239171"/>
  </r>
  <r>
    <n v="8786"/>
    <x v="80"/>
    <s v="Marie"/>
    <s v="devon640@hotmail.com"/>
    <x v="0"/>
    <s v="1600 Block of GEARY BL"/>
    <n v="8588987011"/>
  </r>
  <r>
    <n v="1211"/>
    <x v="81"/>
    <s v="Neri"/>
    <s v="jonathan257@google.co.in"/>
    <x v="0"/>
    <s v="500 Block of CRESTLAKE DR"/>
    <n v="2797657807"/>
  </r>
  <r>
    <n v="359"/>
    <x v="82"/>
    <s v="Chelsey"/>
    <s v="benita200@yahoo.co.in"/>
    <x v="0"/>
    <s v="CALIFORNIA ST / FILLMORE ST"/>
    <n v="3420855911"/>
  </r>
  <r>
    <n v="2066"/>
    <x v="83"/>
    <s v="Catherine"/>
    <s v="john780@yahoo.com"/>
    <x v="2"/>
    <s v="1700 Block of STEINER ST"/>
    <n v="5965931339"/>
  </r>
  <r>
    <n v="4322"/>
    <x v="84"/>
    <s v="Lucien"/>
    <s v="jan805@ymail.com"/>
    <x v="0"/>
    <s v="700 Block of PERU AV"/>
    <n v="7775860985"/>
  </r>
  <r>
    <n v="7773"/>
    <x v="85"/>
    <s v="Aidan"/>
    <s v="robert988@google.co.in"/>
    <x v="0"/>
    <s v="100 Block of OAK ST"/>
    <n v="2945958018"/>
  </r>
  <r>
    <n v="6746"/>
    <x v="86"/>
    <s v="Tomeka"/>
    <s v="kaitlyn60@yahoo.com"/>
    <x v="1"/>
    <s v="HOWARD ST / 3RD ST"/>
    <n v="8157767838"/>
  </r>
  <r>
    <n v="6732"/>
    <x v="87"/>
    <s v="Theresa"/>
    <s v="stephan274@yahoo.co.in"/>
    <x v="0"/>
    <s v="1300 Block of MISSION ST"/>
    <n v="9712766674"/>
  </r>
  <r>
    <n v="805"/>
    <x v="88"/>
    <s v="Korie"/>
    <s v="emma964@gmail.com"/>
    <x v="2"/>
    <s v="400 Block of ELLIS ST"/>
    <n v="2366659988"/>
  </r>
  <r>
    <n v="7540"/>
    <x v="89"/>
    <s v="Misael"/>
    <s v="monica700@gmail.com"/>
    <x v="2"/>
    <s v="4900 Block of MISSION ST"/>
    <n v="2771856986"/>
  </r>
  <r>
    <n v="5269"/>
    <x v="90"/>
    <s v="Steven"/>
    <s v="pamala451@outlook.com"/>
    <x v="2"/>
    <s v="16TH ST / SHOTWELL ST"/>
    <n v="4717095278"/>
  </r>
  <r>
    <n v="8404"/>
    <x v="91"/>
    <s v="Tammi"/>
    <s v="matt620@yahoo.com"/>
    <x v="1"/>
    <s v="700 Block of STANYAN ST"/>
    <n v="6852398753"/>
  </r>
  <r>
    <n v="519"/>
    <x v="92"/>
    <s v="Rayburn"/>
    <s v="kristie659@hotmail.com"/>
    <x v="2"/>
    <s v="1400 Block of SACRAMENTO ST"/>
    <n v="8198842186"/>
  </r>
  <r>
    <n v="4060"/>
    <x v="93"/>
    <s v="Gordon"/>
    <s v="lee224@ymail.co.in"/>
    <x v="1"/>
    <s v="HARRISON ST / 6TH ST"/>
    <n v="7396097848"/>
  </r>
  <r>
    <n v="8860"/>
    <x v="94"/>
    <s v="Zakariya"/>
    <s v="roger478@ymail.co.in"/>
    <x v="2"/>
    <s v="LAWTON ST / 10TH AV"/>
    <n v="4508931602"/>
  </r>
  <r>
    <n v="7164"/>
    <x v="95"/>
    <s v="Otis"/>
    <s v="zoya623@gmail.com"/>
    <x v="2"/>
    <s v="0 Block of URANUS TR"/>
    <n v="8013342363"/>
  </r>
  <r>
    <n v="9792"/>
    <x v="96"/>
    <s v="Curtis"/>
    <s v="robert627@yahoo.co.in"/>
    <x v="2"/>
    <s v="300 Block of HYDE ST"/>
    <n v="4775425957"/>
  </r>
  <r>
    <n v="9934"/>
    <x v="97"/>
    <s v="Gabrielle"/>
    <s v="danny201@yahoo.com"/>
    <x v="2"/>
    <s v="1100 Block of SUTTER ST"/>
    <n v="2535125840"/>
  </r>
  <r>
    <n v="1980"/>
    <x v="98"/>
    <s v="Dani"/>
    <s v="ryker409@gmail.com"/>
    <x v="2"/>
    <s v="1900 Block of PALOU AV"/>
    <n v="5833657416"/>
  </r>
  <r>
    <n v="9251"/>
    <x v="99"/>
    <s v="Sadie"/>
    <s v="zelda490@yahoo.co.in"/>
    <x v="2"/>
    <s v="17TH ST / CAPP ST"/>
    <n v="5905581451"/>
  </r>
  <r>
    <n v="6717"/>
    <x v="100"/>
    <s v="Emma"/>
    <s v="david957@ymail.com"/>
    <x v="0"/>
    <s v="100 Block of LEAVENWORTH ST"/>
    <n v="3742557097"/>
  </r>
  <r>
    <n v="3622"/>
    <x v="101"/>
    <s v="Eddie"/>
    <s v="jacquelin945@yahoo.com"/>
    <x v="0"/>
    <s v="MARKET ST / POWELL ST"/>
    <n v="1157949513"/>
  </r>
  <r>
    <n v="8808"/>
    <x v="102"/>
    <s v="Connie"/>
    <s v="ardis505@ymail.com"/>
    <x v="2"/>
    <s v="SPEAR ST / MARKET ST"/>
    <n v="6061993877"/>
  </r>
  <r>
    <n v="4920"/>
    <x v="103"/>
    <s v="Ricky"/>
    <s v="scott41@hotmail.com"/>
    <x v="2"/>
    <s v="VANNESS AV / CALIFORNIA ST"/>
    <n v="7395125371"/>
  </r>
  <r>
    <n v="3140"/>
    <x v="104"/>
    <s v="Patrick"/>
    <s v="alexia131@outlook.com"/>
    <x v="1"/>
    <s v="100 Block of JONES ST"/>
    <n v="7624401610"/>
  </r>
  <r>
    <n v="8104"/>
    <x v="105"/>
    <s v="Annie"/>
    <s v="donnell940@ymail.co.in"/>
    <x v="1"/>
    <s v="0 Block of FREMONT ST"/>
    <n v="8271413320"/>
  </r>
  <r>
    <n v="2208"/>
    <x v="106"/>
    <s v="Elvia"/>
    <s v="trent560@google.co.in"/>
    <x v="2"/>
    <s v="300 Block of 14TH ST"/>
    <n v="6202223720"/>
  </r>
  <r>
    <n v="7043"/>
    <x v="107"/>
    <s v="Laurette"/>
    <s v="gerald85@google.co.in"/>
    <x v="2"/>
    <s v="HAROLD AV / BRUCE AV"/>
    <n v="8194423563"/>
  </r>
  <r>
    <n v="7485"/>
    <x v="108"/>
    <s v="Austin"/>
    <s v="zakariya835@yahoo.com"/>
    <x v="2"/>
    <s v="600 Block of TOWNSEND ST"/>
    <n v="8529931415"/>
  </r>
  <r>
    <n v="1748"/>
    <x v="109"/>
    <s v="Willie"/>
    <s v="artie206@ymail.com"/>
    <x v="0"/>
    <s v="0 Block of POWELL ST"/>
    <n v="4033094166"/>
  </r>
  <r>
    <n v="9968"/>
    <x v="110"/>
    <s v="Diana"/>
    <s v="ryan128@yahoo.com"/>
    <x v="2"/>
    <s v="1200 Block of IRVING ST"/>
    <n v="1840361778"/>
  </r>
  <r>
    <n v="5330"/>
    <x v="111"/>
    <s v="Amelia"/>
    <s v="albertha398@ymail.com"/>
    <x v="2"/>
    <s v="TARAVAL ST / 48TH AV"/>
    <n v="5888927246"/>
  </r>
  <r>
    <n v="2183"/>
    <x v="112"/>
    <s v="Dennis"/>
    <s v="carolyn538@yahoo.co.in"/>
    <x v="0"/>
    <s v="7TH ST / MISSION ST"/>
    <n v="1146373455"/>
  </r>
  <r>
    <n v="2182"/>
    <x v="113"/>
    <s v="Paige"/>
    <s v="ilana40@ymail.co.in"/>
    <x v="2"/>
    <s v="EDDY ST / DIVISADERO ST"/>
    <n v="4951091066"/>
  </r>
  <r>
    <n v="1087"/>
    <x v="114"/>
    <s v="Lydia"/>
    <s v="christa254@gmail.com"/>
    <x v="1"/>
    <s v="EDDY ST / JONES ST"/>
    <n v="3384176833"/>
  </r>
  <r>
    <n v="4296"/>
    <x v="115"/>
    <s v="Kandace"/>
    <s v="bobby84@yahoo.com"/>
    <x v="0"/>
    <s v="2100 Block of POLK ST"/>
    <n v="7174320820"/>
  </r>
  <r>
    <n v="9784"/>
    <x v="116"/>
    <s v="Tianna"/>
    <s v="laurence971@yahoo.co.in"/>
    <x v="0"/>
    <s v="SANSOME ST / CHESTNUT ST"/>
    <n v="2668150446"/>
  </r>
  <r>
    <n v="6210"/>
    <x v="117"/>
    <s v="Roxanne"/>
    <s v="trevon752@yahoo.co.in"/>
    <x v="2"/>
    <s v="1500 Block of HUDSON AV"/>
    <n v="5992525888"/>
  </r>
  <r>
    <n v="5781"/>
    <x v="118"/>
    <s v="Hellen"/>
    <s v="jason341@yahoo.com"/>
    <x v="2"/>
    <s v="1200 Block of MCALLISTER ST"/>
    <n v="5391751398"/>
  </r>
  <r>
    <n v="8306"/>
    <x v="119"/>
    <s v="Zoie"/>
    <s v="ramona899@yahoo.com"/>
    <x v="2"/>
    <s v="16TH ST / MISSION ST"/>
    <n v="4305011101"/>
  </r>
  <r>
    <n v="3270"/>
    <x v="120"/>
    <s v="George"/>
    <s v="harvey871@ymail.co.in"/>
    <x v="2"/>
    <s v="2200 Block of 14TH AV"/>
    <n v="3253132607"/>
  </r>
  <r>
    <n v="6787"/>
    <x v="121"/>
    <s v="Genesis"/>
    <s v="ericka392@hotmail.com"/>
    <x v="1"/>
    <s v="GOLDEN GATE AV / FILLMORE ST"/>
    <n v="3282200761"/>
  </r>
  <r>
    <n v="3733"/>
    <x v="122"/>
    <s v="Reymundo"/>
    <s v="scott810@ymail.co.in"/>
    <x v="0"/>
    <s v="3000 Block of 23RD ST"/>
    <n v="8831717023"/>
  </r>
  <r>
    <n v="207"/>
    <x v="123"/>
    <s v="Boyd"/>
    <s v="shirley751@gmail.com"/>
    <x v="2"/>
    <s v="1500 Block of MCALLISTER ST"/>
    <n v="6274955877"/>
  </r>
  <r>
    <n v="3"/>
    <x v="124"/>
    <s v="Janelle"/>
    <s v="nevaeh593@outlook.com"/>
    <x v="0"/>
    <s v="OAK ST / FILLMORE ST"/>
    <n v="9875661422"/>
  </r>
  <r>
    <n v="1896"/>
    <x v="125"/>
    <s v="Bryn"/>
    <s v="rayburn250@yahoo.co.in"/>
    <x v="2"/>
    <s v="JOHNFKENNEDY DR / TRANSVERSE DR"/>
    <n v="9976580262"/>
  </r>
  <r>
    <n v="9631"/>
    <x v="126"/>
    <s v="Eriana"/>
    <s v="rayburn258@gmail.com"/>
    <x v="2"/>
    <s v="MISSION ST / 20TH ST"/>
    <n v="7191264003"/>
  </r>
  <r>
    <n v="3132"/>
    <x v="127"/>
    <s v="Bayley"/>
    <s v="sharyn974@ymail.co.in"/>
    <x v="2"/>
    <s v="900 Block of HAYES ST"/>
    <n v="3477191930"/>
  </r>
  <r>
    <n v="1202"/>
    <x v="128"/>
    <s v="Chasity"/>
    <s v="leslie740@ymail.co.in"/>
    <x v="0"/>
    <s v="600 Block of PAGE ST"/>
    <n v="4935174932"/>
  </r>
  <r>
    <n v="8834"/>
    <x v="129"/>
    <s v="Dejon"/>
    <s v="ericka359@ymail.com"/>
    <x v="0"/>
    <s v="0 Block of WAVERLY PL"/>
    <n v="6582738747"/>
  </r>
  <r>
    <n v="1201"/>
    <x v="130"/>
    <s v="Sydney"/>
    <s v="curtis682@hotmail.com"/>
    <x v="0"/>
    <s v="MARKET ST / 3RD ST"/>
    <n v="7050577792"/>
  </r>
  <r>
    <n v="2573"/>
    <x v="131"/>
    <s v="Bernadine"/>
    <s v="alessia799@hotmail.com"/>
    <x v="0"/>
    <s v="1000 Block of CONNECTICUT ST"/>
    <n v="8241842420"/>
  </r>
  <r>
    <n v="6759"/>
    <x v="132"/>
    <s v="Julianna"/>
    <s v="bridgett374@yahoo.com"/>
    <x v="0"/>
    <s v="800 Block of NORTHPOINT ST"/>
    <n v="2604037592"/>
  </r>
  <r>
    <n v="2601"/>
    <x v="133"/>
    <s v="Gwendolyn"/>
    <s v="kelly848@hotmail.com"/>
    <x v="1"/>
    <s v="100 Block of 3RD ST"/>
    <n v="9380507727"/>
  </r>
  <r>
    <n v="2656"/>
    <x v="134"/>
    <s v="Maurice"/>
    <s v="francis214@hotmail.com"/>
    <x v="1"/>
    <s v="100 Block of TURQUOISE WY"/>
    <n v="4722321429"/>
  </r>
  <r>
    <n v="9645"/>
    <x v="135"/>
    <s v="Muriel"/>
    <s v="stephania835@gmail.com"/>
    <x v="1"/>
    <s v="1100 Block of SUTTER ST"/>
    <n v="9598036922"/>
  </r>
  <r>
    <n v="584"/>
    <x v="136"/>
    <s v="Marie"/>
    <s v="zella692@yahoo.co.in"/>
    <x v="1"/>
    <s v="900 Block of GEARY ST"/>
    <n v="2677043411"/>
  </r>
  <r>
    <n v="2121"/>
    <x v="137"/>
    <s v="Holli"/>
    <s v="tiffany386@ymail.com"/>
    <x v="1"/>
    <s v="HAIGHT ST / MARKET ST"/>
    <n v="4336869761"/>
  </r>
  <r>
    <n v="2142"/>
    <x v="138"/>
    <s v="Rory"/>
    <s v="bernard448@google.co.in"/>
    <x v="0"/>
    <s v="MISSION ST / RUSSIA AV"/>
    <n v="3463358376"/>
  </r>
  <r>
    <n v="2396"/>
    <x v="139"/>
    <s v="Miley"/>
    <s v="parth128@gmail.com"/>
    <x v="2"/>
    <s v="19TH ST / YORK ST"/>
    <n v="6083580617"/>
  </r>
  <r>
    <n v="8747"/>
    <x v="140"/>
    <s v="Trey"/>
    <s v="arlene95@ymail.co.in"/>
    <x v="2"/>
    <s v="GEARY ST / STOCKTON ST"/>
    <n v="3087180828"/>
  </r>
  <r>
    <n v="4142"/>
    <x v="141"/>
    <s v="Debora"/>
    <s v="ronnie261@ymail.co.in"/>
    <x v="2"/>
    <s v="700 Block of 14TH ST"/>
    <n v="1771412315"/>
  </r>
  <r>
    <n v="9770"/>
    <x v="142"/>
    <s v="Sonja"/>
    <s v="anne892@hotmail.com"/>
    <x v="1"/>
    <s v="OAKDALE AV / SELBY ST"/>
    <n v="7962531995"/>
  </r>
  <r>
    <n v="2593"/>
    <x v="143"/>
    <s v="Willie"/>
    <s v="kathleen439@outlook.com"/>
    <x v="1"/>
    <s v="100 Block of BROOKDALE AV"/>
    <n v="5212165773"/>
  </r>
  <r>
    <n v="9807"/>
    <x v="144"/>
    <s v="Max"/>
    <s v="jalen33@yahoo.com"/>
    <x v="2"/>
    <s v="DUNCAN ST / DOUGLASS ST"/>
    <n v="1106944265"/>
  </r>
  <r>
    <n v="2525"/>
    <x v="145"/>
    <s v="Danielle"/>
    <s v="jensen191@ymail.co.in"/>
    <x v="0"/>
    <s v="500 Block of JOHNFKENNEDY DR"/>
    <n v="9484650144"/>
  </r>
  <r>
    <n v="1724"/>
    <x v="146"/>
    <s v="Caitlin"/>
    <s v="stanley922@ymail.co.in"/>
    <x v="0"/>
    <s v="2100 Block of 24TH AV"/>
    <n v="5023276687"/>
  </r>
  <r>
    <n v="7146"/>
    <x v="147"/>
    <s v="Enrique"/>
    <s v="stanley112@outlook.com"/>
    <x v="1"/>
    <s v="900 Block of MARKET ST"/>
    <n v="2048989791"/>
  </r>
  <r>
    <n v="563"/>
    <x v="148"/>
    <s v="Brenda"/>
    <s v="pamela639@google.co.in"/>
    <x v="2"/>
    <s v="CHESTNUT ST / COLUMBUS AV"/>
    <n v="8133737988"/>
  </r>
  <r>
    <n v="7771"/>
    <x v="149"/>
    <s v="Andre"/>
    <s v="isabela532@hotmail.com"/>
    <x v="2"/>
    <s v="200 Block of 9TH ST"/>
    <n v="3262621948"/>
  </r>
  <r>
    <n v="4789"/>
    <x v="150"/>
    <s v="Eunice"/>
    <s v="tiffani333@outlook.com"/>
    <x v="0"/>
    <s v="700 Block of MARKET ST"/>
    <n v="3426943865"/>
  </r>
  <r>
    <n v="3221"/>
    <x v="151"/>
    <s v="Johnny"/>
    <s v="ora822@outlook.com"/>
    <x v="2"/>
    <s v="300 Block of ATHENS ST"/>
    <n v="7803854441"/>
  </r>
  <r>
    <n v="5197"/>
    <x v="152"/>
    <s v="Christa"/>
    <s v="crystal579@outlook.com"/>
    <x v="0"/>
    <s v="27TH AV / LAKE ST"/>
    <n v="9770768694"/>
  </r>
  <r>
    <n v="8183"/>
    <x v="153"/>
    <s v="Wilbur"/>
    <s v="todd405@ymail.co.in"/>
    <x v="2"/>
    <s v="2400 Block of MARKET ST"/>
    <n v="2496040176"/>
  </r>
  <r>
    <n v="1126"/>
    <x v="154"/>
    <s v="Steve"/>
    <s v="frederick409@outlook.com"/>
    <x v="1"/>
    <s v="7TH ST / MARKET ST"/>
    <n v="5597753640"/>
  </r>
  <r>
    <n v="4899"/>
    <x v="155"/>
    <s v="Ronnie"/>
    <s v="makala843@ymail.com"/>
    <x v="0"/>
    <s v="1000 Block of BUSH ST"/>
    <n v="6624913103"/>
  </r>
  <r>
    <n v="4732"/>
    <x v="156"/>
    <s v="Julie"/>
    <s v="wayne473@gmail.com"/>
    <x v="0"/>
    <s v="1300 Block of HAIGHT ST"/>
    <n v="2676477272"/>
  </r>
  <r>
    <n v="4103"/>
    <x v="157"/>
    <s v="Paola"/>
    <s v="bart400@outlook.com"/>
    <x v="0"/>
    <s v="700 Block of POST ST"/>
    <n v="7164606551"/>
  </r>
  <r>
    <n v="7861"/>
    <x v="158"/>
    <s v="Shemar"/>
    <s v="leighann675@gmail.com"/>
    <x v="1"/>
    <s v="1000 Block of INGERSON AV"/>
    <n v="6448120894"/>
  </r>
  <r>
    <n v="7764"/>
    <x v="159"/>
    <s v="Albert"/>
    <s v="christina573@hotmail.com"/>
    <x v="1"/>
    <s v="0 Block of STONEYBROOK AV"/>
    <n v="8065274712"/>
  </r>
  <r>
    <n v="5345"/>
    <x v="160"/>
    <s v="Kyleigh"/>
    <s v="edith189@ymail.co.in"/>
    <x v="1"/>
    <s v="3900 Block of MISSION ST"/>
    <n v="8636405460"/>
  </r>
  <r>
    <n v="6191"/>
    <x v="161"/>
    <s v="Julianna"/>
    <s v="milburn442@hotmail.com"/>
    <x v="2"/>
    <s v="300 Block of 6TH AV"/>
    <n v="7478765147"/>
  </r>
  <r>
    <n v="310"/>
    <x v="162"/>
    <s v="Michaela"/>
    <s v="loren171@gmail.com"/>
    <x v="0"/>
    <s v="2000 Block of MISSION ST"/>
    <n v="5704304288"/>
  </r>
  <r>
    <n v="3095"/>
    <x v="163"/>
    <s v="Stefania"/>
    <s v="zoie905@gmail.com"/>
    <x v="2"/>
    <s v="EDDY ST / LARKIN ST"/>
    <n v="7239777917"/>
  </r>
  <r>
    <n v="2159"/>
    <x v="164"/>
    <s v="Nigel"/>
    <s v="coleman372@yahoo.co.in"/>
    <x v="2"/>
    <s v="SUTTER ST / FRANKLIN ST"/>
    <n v="2543703845"/>
  </r>
  <r>
    <n v="3569"/>
    <x v="165"/>
    <s v="Mavis"/>
    <s v="jennifer84@gmail.com"/>
    <x v="2"/>
    <s v="700 Block of CABRILLO ST"/>
    <n v="6104073082"/>
  </r>
  <r>
    <n v="5958"/>
    <x v="166"/>
    <s v="Todd"/>
    <s v="jensen157@gmail.com"/>
    <x v="2"/>
    <s v="COLUMBUS AV / CHESTNUT ST"/>
    <n v="5160860537"/>
  </r>
  <r>
    <n v="1275"/>
    <x v="167"/>
    <s v="Marion"/>
    <s v="cristina330@ymail.com"/>
    <x v="2"/>
    <s v="5TH ST / TOWNSEND ST"/>
    <n v="2792956542"/>
  </r>
  <r>
    <n v="6357"/>
    <x v="168"/>
    <s v="Adrianna"/>
    <s v="annamaria542@ymail.co.in"/>
    <x v="2"/>
    <s v="100 Block of EDDY ST"/>
    <n v="3676237077"/>
  </r>
  <r>
    <n v="4551"/>
    <x v="169"/>
    <s v="Jaimee"/>
    <s v="jennie676@gmail.com"/>
    <x v="1"/>
    <s v="OAKDALE AV / RANKIN ST"/>
    <n v="2375791511"/>
  </r>
  <r>
    <n v="4252"/>
    <x v="170"/>
    <s v="Joe"/>
    <s v="eldon965@gmail.com"/>
    <x v="0"/>
    <s v="SILVER AV / BOYLSTON ST"/>
    <n v="1578883625"/>
  </r>
  <r>
    <n v="2096"/>
    <x v="171"/>
    <s v="Jennifer"/>
    <s v="tammi464@google.co.in"/>
    <x v="0"/>
    <s v="100 Block of MINNA ST"/>
    <n v="3365326918"/>
  </r>
  <r>
    <n v="5209"/>
    <x v="172"/>
    <s v="Peyton"/>
    <s v="elise537@google.co.in"/>
    <x v="2"/>
    <s v="500 Block of 2ND ST"/>
    <n v="8798033999"/>
  </r>
  <r>
    <n v="9271"/>
    <x v="173"/>
    <s v="Joel"/>
    <s v="twanna51@outlook.com"/>
    <x v="2"/>
    <s v="POWELL ST / GEARY ST"/>
    <n v="5734730611"/>
  </r>
  <r>
    <n v="6772"/>
    <x v="174"/>
    <s v="Chasity"/>
    <s v="dawn379@gmail.com"/>
    <x v="1"/>
    <s v="100 Block of TUCKER AV"/>
    <n v="7600088539"/>
  </r>
  <r>
    <n v="4628"/>
    <x v="175"/>
    <s v="Darrel"/>
    <s v="gael721@hotmail.com"/>
    <x v="2"/>
    <s v="2300 Block of BUCHANAN ST"/>
    <n v="5946963380"/>
  </r>
  <r>
    <n v="3853"/>
    <x v="176"/>
    <s v="Frank"/>
    <s v="joao478@ymail.co.in"/>
    <x v="2"/>
    <s v="TARAVAL ST / 44TH AV"/>
    <n v="2407798660"/>
  </r>
  <r>
    <n v="515"/>
    <x v="177"/>
    <s v="Christina"/>
    <s v="muriel437@yahoo.com"/>
    <x v="1"/>
    <s v="1ST ST / MISSION ST"/>
    <n v="3644687016"/>
  </r>
  <r>
    <n v="7513"/>
    <x v="178"/>
    <s v="Bruno"/>
    <s v="valeria27@ymail.com"/>
    <x v="1"/>
    <s v="0 Block of STOCKTON ST"/>
    <n v="1848195986"/>
  </r>
  <r>
    <n v="9030"/>
    <x v="179"/>
    <s v="Fabiola"/>
    <s v="yasmeen6@outlook.com"/>
    <x v="0"/>
    <s v="100 Block of HYDE ST"/>
    <n v="5755404369"/>
  </r>
  <r>
    <n v="2378"/>
    <x v="180"/>
    <s v="Lucien"/>
    <s v="cecilia196@hotmail.com"/>
    <x v="0"/>
    <s v="MASON ST / TURK ST"/>
    <n v="2705083615"/>
  </r>
  <r>
    <n v="5894"/>
    <x v="181"/>
    <s v="Laverne"/>
    <s v="brent496@ymail.co.in"/>
    <x v="0"/>
    <s v="4400 Block of 3RD ST"/>
    <n v="2287296780"/>
  </r>
  <r>
    <n v="7587"/>
    <x v="182"/>
    <s v="Joseph"/>
    <s v="gray853@yahoo.co.in"/>
    <x v="0"/>
    <s v="100 Block of MARIETTA DR"/>
    <n v="7152577292"/>
  </r>
  <r>
    <n v="1424"/>
    <x v="183"/>
    <s v="George"/>
    <s v="kenny233@hotmail.com"/>
    <x v="2"/>
    <s v="1000 Block of FOLSOM ST"/>
    <n v="5818539801"/>
  </r>
  <r>
    <n v="5214"/>
    <x v="184"/>
    <s v="Velma"/>
    <s v="jasmine269@hotmail.com"/>
    <x v="2"/>
    <s v="1300 Block of MARKET ST"/>
    <n v="5684234865"/>
  </r>
  <r>
    <n v="8249"/>
    <x v="185"/>
    <s v="Christy"/>
    <s v="kelly404@gmail.com"/>
    <x v="2"/>
    <s v="200 Block of RALSTON ST"/>
    <n v="8687515154"/>
  </r>
  <r>
    <n v="3172"/>
    <x v="186"/>
    <s v="Catherine"/>
    <s v="alysha459@ymail.co.in"/>
    <x v="0"/>
    <s v="100 Block of SANBUENAVENTURA WY"/>
    <n v="9719226221"/>
  </r>
  <r>
    <n v="5489"/>
    <x v="187"/>
    <s v="Lita"/>
    <s v="rashawn68@hotmail.com"/>
    <x v="2"/>
    <s v="1400 Block of BROADWAY ST"/>
    <n v="4582180805"/>
  </r>
  <r>
    <n v="2037"/>
    <x v="188"/>
    <s v="Stephon"/>
    <s v="rita822@google.co.in"/>
    <x v="1"/>
    <s v="1300 Block of FRANKLIN ST"/>
    <n v="1731496685"/>
  </r>
  <r>
    <n v="2401"/>
    <x v="189"/>
    <s v="Demetrius"/>
    <s v="jaime171@hotmail.com"/>
    <x v="1"/>
    <s v="1000 Block of HYDE ST"/>
    <n v="2656568705"/>
  </r>
  <r>
    <n v="1303"/>
    <x v="190"/>
    <s v="Evan"/>
    <s v="debora90@gmail.com"/>
    <x v="0"/>
    <s v="2000 Block of MISSION ST"/>
    <n v="2383254556"/>
  </r>
  <r>
    <n v="6798"/>
    <x v="191"/>
    <s v="Rita"/>
    <s v="jan949@yahoo.co.in"/>
    <x v="0"/>
    <s v="800 Block of MOSCOW ST"/>
    <n v="3546706958"/>
  </r>
  <r>
    <n v="9917"/>
    <x v="192"/>
    <s v="Franklin"/>
    <s v="van725@yahoo.com"/>
    <x v="1"/>
    <s v="NORTHPOINT ST / MASON ST"/>
    <n v="4148247171"/>
  </r>
  <r>
    <n v="2969"/>
    <x v="193"/>
    <s v="Dianne"/>
    <s v="jalen271@gmail.com"/>
    <x v="2"/>
    <s v="900 Block of NATOMA ST"/>
    <n v="8158241511"/>
  </r>
  <r>
    <n v="8737"/>
    <x v="194"/>
    <s v="Mickey"/>
    <s v="samual419@outlook.com"/>
    <x v="2"/>
    <s v="LINCOLN WY / 45TH AV"/>
    <n v="1345806313"/>
  </r>
  <r>
    <n v="2104"/>
    <x v="195"/>
    <s v="Amy"/>
    <s v="holli358@ymail.com"/>
    <x v="1"/>
    <s v="UNION ST / LAGUNA ST"/>
    <n v="9076432313"/>
  </r>
  <r>
    <n v="1702"/>
    <x v="196"/>
    <s v="Eileen"/>
    <s v="latasha554@ymail.com"/>
    <x v="1"/>
    <s v="500 Block of HOLLOWAY AV"/>
    <n v="6507962797"/>
  </r>
  <r>
    <n v="8933"/>
    <x v="197"/>
    <s v="Stanley"/>
    <s v="alexia103@ymail.com"/>
    <x v="2"/>
    <s v="MARKET ST / 4TH ST"/>
    <n v="5130575428"/>
  </r>
  <r>
    <n v="3624"/>
    <x v="198"/>
    <s v="Douglas"/>
    <s v="beth30@yahoo.co.in"/>
    <x v="0"/>
    <s v="1100 Block of MASONIC AV"/>
    <n v="7652369372"/>
  </r>
  <r>
    <n v="4892"/>
    <x v="199"/>
    <s v="Jill"/>
    <s v="valencia714@yahoo.co.in"/>
    <x v="1"/>
    <s v="14TH ST / VALENCIA ST"/>
    <n v="9062287896"/>
  </r>
  <r>
    <m/>
    <x v="200"/>
    <m/>
    <m/>
    <x v="3"/>
    <m/>
    <m/>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
  <r>
    <n v="690"/>
    <n v="230"/>
    <x v="0"/>
    <s v="Domestic"/>
    <s v="Regular"/>
    <x v="0"/>
    <x v="0"/>
    <n v="1210"/>
    <s v="1800 Block of 26TH ST"/>
    <s v="1200 Block of JACKSON ST"/>
  </r>
  <r>
    <n v="933"/>
    <n v="3189"/>
    <x v="0"/>
    <s v="International"/>
    <s v="Express"/>
    <x v="1"/>
    <x v="0"/>
    <n v="1114"/>
    <s v="2600 Block of ALEMANY BL"/>
    <s v="700 Block of HAMPSHIRE ST"/>
  </r>
  <r>
    <n v="261"/>
    <n v="2216"/>
    <x v="1"/>
    <s v="Domestic"/>
    <s v="Express"/>
    <x v="2"/>
    <x v="0"/>
    <n v="1020"/>
    <s v="BARTLETT ST / 23RD ST"/>
    <s v="500 Block of HAIGHT ST"/>
  </r>
  <r>
    <n v="445"/>
    <n v="1904"/>
    <x v="2"/>
    <s v="Domestic"/>
    <s v="Express"/>
    <x v="3"/>
    <x v="0"/>
    <n v="1351"/>
    <s v="1300 Block of 7TH AV"/>
    <s v="300 Block of 9TH ST"/>
  </r>
  <r>
    <n v="722"/>
    <n v="7342"/>
    <x v="3"/>
    <s v="International"/>
    <s v="Express"/>
    <x v="4"/>
    <x v="1"/>
    <n v="566"/>
    <s v="0 Block of EUREKA ST"/>
    <s v="1800 Block of VANNESS AV"/>
  </r>
  <r>
    <n v="129"/>
    <n v="7633"/>
    <x v="4"/>
    <s v="Domestic"/>
    <s v="Regular"/>
    <x v="5"/>
    <x v="1"/>
    <n v="590"/>
    <s v="700 Block of VANNESS AV"/>
    <s v="500 Block of LEAVENWORTH ST"/>
  </r>
  <r>
    <n v="489"/>
    <n v="2154"/>
    <x v="5"/>
    <s v="Domestic"/>
    <s v="Regular"/>
    <x v="6"/>
    <x v="0"/>
    <n v="1407"/>
    <s v="200 Block of BERRY ST"/>
    <s v="CARROLL AV / JENNINGS ST"/>
  </r>
  <r>
    <n v="165"/>
    <n v="5543"/>
    <x v="6"/>
    <s v="Domestic"/>
    <s v="Regular"/>
    <x v="7"/>
    <x v="1"/>
    <n v="786"/>
    <s v="1100 Block of FRANCISCO ST"/>
    <s v="1000 Block of MARKET ST"/>
  </r>
  <r>
    <n v="164"/>
    <n v="2332"/>
    <x v="7"/>
    <s v="International"/>
    <s v="Express"/>
    <x v="8"/>
    <x v="1"/>
    <n v="855"/>
    <s v="100 Block of NEWMONTGOMERY ST"/>
    <s v="600 Block of SOUTH VAN NESS AV"/>
  </r>
  <r>
    <n v="364"/>
    <n v="4094"/>
    <x v="8"/>
    <s v="International"/>
    <s v="Express"/>
    <x v="9"/>
    <x v="0"/>
    <n v="1182"/>
    <s v="200 Block of SCOTT ST"/>
    <s v="2600 Block of MISSION ST"/>
  </r>
  <r>
    <n v="469"/>
    <n v="3042"/>
    <x v="3"/>
    <s v="International"/>
    <s v="Regular"/>
    <x v="10"/>
    <x v="1"/>
    <n v="25"/>
    <s v="BELVEDERE ST / WALLER ST"/>
    <s v="0 Block of CEDAR ST"/>
  </r>
  <r>
    <n v="158"/>
    <n v="2220"/>
    <x v="0"/>
    <s v="Domestic"/>
    <s v="Express"/>
    <x v="11"/>
    <x v="1"/>
    <n v="861"/>
    <s v="800 Block of BRYANT ST"/>
    <s v="500 Block of FREDERICK ST"/>
  </r>
  <r>
    <n v="337"/>
    <n v="4988"/>
    <x v="3"/>
    <s v="Domestic"/>
    <s v="Express"/>
    <x v="12"/>
    <x v="1"/>
    <n v="834"/>
    <s v="1300 Block of CALIFORNIA ST"/>
    <s v="0 Block of RAUSCH ST"/>
  </r>
  <r>
    <n v="634"/>
    <n v="175"/>
    <x v="0"/>
    <s v="International"/>
    <s v="Express"/>
    <x v="13"/>
    <x v="0"/>
    <n v="1446"/>
    <s v="300 Block of CHENERY ST"/>
    <s v="BUSH ST / BUCHANAN ST"/>
  </r>
  <r>
    <n v="577"/>
    <n v="4233"/>
    <x v="5"/>
    <s v="Domestic"/>
    <s v="Regular"/>
    <x v="14"/>
    <x v="0"/>
    <n v="1455"/>
    <s v="2600 Block of 18TH ST"/>
    <s v="800 Block of BRYANT ST"/>
  </r>
  <r>
    <n v="907"/>
    <n v="4351"/>
    <x v="3"/>
    <s v="International"/>
    <s v="Express"/>
    <x v="15"/>
    <x v="0"/>
    <n v="1020"/>
    <s v="800 Block of 30TH AV"/>
    <s v="1100 Block of MARKET ST"/>
  </r>
  <r>
    <n v="870"/>
    <n v="5578"/>
    <x v="9"/>
    <s v="Domestic"/>
    <s v="Regular"/>
    <x v="16"/>
    <x v="0"/>
    <n v="1042"/>
    <s v="800 Block of GENEVA AV"/>
    <s v="300 Block of 4TH ST"/>
  </r>
  <r>
    <n v="982"/>
    <n v="4523"/>
    <x v="6"/>
    <s v="Domestic"/>
    <s v="Regular"/>
    <x v="17"/>
    <x v="1"/>
    <n v="915"/>
    <s v="800 Block of BRYANT ST"/>
    <s v="100 Block of TOWNSEND ST"/>
  </r>
  <r>
    <n v="351"/>
    <n v="2972"/>
    <x v="6"/>
    <s v="Domestic"/>
    <s v="Regular"/>
    <x v="18"/>
    <x v="0"/>
    <n v="1053"/>
    <s v="15TH ST / SANCHEZ ST"/>
    <s v="1700 Block of FULTON ST"/>
  </r>
  <r>
    <n v="328"/>
    <n v="6153"/>
    <x v="0"/>
    <s v="Domestic"/>
    <s v="Express"/>
    <x v="19"/>
    <x v="0"/>
    <n v="1066"/>
    <s v="900 Block of ELLSWORTH ST"/>
    <s v="400 Block of 28TH ST"/>
  </r>
  <r>
    <n v="242"/>
    <n v="4852"/>
    <x v="9"/>
    <s v="Domestic"/>
    <s v="Regular"/>
    <x v="20"/>
    <x v="0"/>
    <n v="1253"/>
    <s v="600 Block of FRANCISCO ST"/>
    <s v="FELL ST / MASONIC AV"/>
  </r>
  <r>
    <n v="421"/>
    <n v="8106"/>
    <x v="8"/>
    <s v="International"/>
    <s v="Regular"/>
    <x v="21"/>
    <x v="1"/>
    <n v="535"/>
    <s v="800 Block of BRYANT ST"/>
    <s v="900 Block of RANDOLPH ST"/>
  </r>
  <r>
    <n v="6"/>
    <n v="3917"/>
    <x v="10"/>
    <s v="International"/>
    <s v="Express"/>
    <x v="22"/>
    <x v="0"/>
    <n v="1256"/>
    <s v="800 Block of BRYANT ST"/>
    <s v="0 Block of 6TH ST"/>
  </r>
  <r>
    <n v="384"/>
    <n v="9377"/>
    <x v="1"/>
    <s v="Domestic"/>
    <s v="Regular"/>
    <x v="23"/>
    <x v="0"/>
    <n v="1033"/>
    <s v="ELLIS ST / LAGUNA ST"/>
    <s v="0 Block of HYDE ST"/>
  </r>
  <r>
    <n v="286"/>
    <n v="5387"/>
    <x v="3"/>
    <s v="Domestic"/>
    <s v="Regular"/>
    <x v="24"/>
    <x v="1"/>
    <n v="817"/>
    <s v="100 Block of STEUART ST"/>
    <s v="900 Block of VALENCIA ST"/>
  </r>
  <r>
    <n v="892"/>
    <n v="6513"/>
    <x v="1"/>
    <s v="Domestic"/>
    <s v="Regular"/>
    <x v="25"/>
    <x v="0"/>
    <n v="1037"/>
    <s v="700 Block of FOLSOM ST"/>
    <s v="300 Block of ARBALLO DR"/>
  </r>
  <r>
    <n v="558"/>
    <n v="3965"/>
    <x v="6"/>
    <s v="Domestic"/>
    <s v="Regular"/>
    <x v="26"/>
    <x v="1"/>
    <n v="951"/>
    <s v="1600 Block of VANNESS AV"/>
    <s v="100 Block of PHELAN AV"/>
  </r>
  <r>
    <n v="481"/>
    <n v="8893"/>
    <x v="9"/>
    <s v="International"/>
    <s v="Regular"/>
    <x v="27"/>
    <x v="1"/>
    <n v="770"/>
    <s v="800 Block of MARKET ST"/>
    <s v="0 Block of GORDON ST"/>
  </r>
  <r>
    <n v="155"/>
    <n v="1897"/>
    <x v="7"/>
    <s v="Domestic"/>
    <s v="Express"/>
    <x v="28"/>
    <x v="1"/>
    <n v="293"/>
    <s v="800 Block of BRYANT ST"/>
    <s v="600 Block of VALENCIA ST"/>
  </r>
  <r>
    <n v="771"/>
    <n v="390"/>
    <x v="3"/>
    <s v="Domestic"/>
    <s v="Regular"/>
    <x v="29"/>
    <x v="0"/>
    <n v="1414"/>
    <s v="SHOTWELL ST / 17TH ST"/>
    <s v="EDDY ST / HYDE ST"/>
  </r>
  <r>
    <n v="945"/>
    <n v="3633"/>
    <x v="0"/>
    <s v="Domestic"/>
    <s v="Express"/>
    <x v="30"/>
    <x v="1"/>
    <n v="524"/>
    <s v="1500 Block of BAKER ST"/>
    <s v="LIPPARD AV / BOSWORTH ST"/>
  </r>
  <r>
    <n v="719"/>
    <n v="7828"/>
    <x v="10"/>
    <s v="Domestic"/>
    <s v="Regular"/>
    <x v="31"/>
    <x v="0"/>
    <n v="1183"/>
    <s v="100 Block of BERRY ST"/>
    <s v="KERN ST / DIAMOND ST"/>
  </r>
  <r>
    <n v="493"/>
    <n v="2241"/>
    <x v="2"/>
    <s v="Domestic"/>
    <s v="Regular"/>
    <x v="32"/>
    <x v="1"/>
    <n v="566"/>
    <s v="700 Block of HOWARD ST"/>
    <s v="HARRISON ST / 3RD ST"/>
  </r>
  <r>
    <n v="998"/>
    <n v="896"/>
    <x v="7"/>
    <s v="International"/>
    <s v="Express"/>
    <x v="33"/>
    <x v="1"/>
    <n v="961"/>
    <s v="0 Block of LEE AV"/>
    <s v="0 Block of FALLON PL"/>
  </r>
  <r>
    <n v="968"/>
    <n v="6361"/>
    <x v="4"/>
    <s v="Domestic"/>
    <s v="Regular"/>
    <x v="34"/>
    <x v="1"/>
    <n v="54"/>
    <s v="STOCKTON ST / BROADWAY ST"/>
    <s v="900 Block of GEARY ST"/>
  </r>
  <r>
    <n v="738"/>
    <n v="6713"/>
    <x v="3"/>
    <s v="Domestic"/>
    <s v="Express"/>
    <x v="35"/>
    <x v="0"/>
    <n v="1044"/>
    <s v="LAKE MERCED BL / BROTHERHOOD WAY"/>
    <s v="HARRISON ST / THE EMBARCADEROSOUTH ST"/>
  </r>
  <r>
    <n v="912"/>
    <n v="4283"/>
    <x v="5"/>
    <s v="International"/>
    <s v="Regular"/>
    <x v="36"/>
    <x v="0"/>
    <n v="1082"/>
    <s v="GEARY ST / POLK ST"/>
    <s v="1600 Block of LASALLE AV"/>
  </r>
  <r>
    <n v="782"/>
    <n v="9486"/>
    <x v="3"/>
    <s v="International"/>
    <s v="Regular"/>
    <x v="37"/>
    <x v="1"/>
    <n v="871"/>
    <s v="1400 Block of DOUGLASS ST"/>
    <s v="48TH AV / JUDAH ST"/>
  </r>
  <r>
    <n v="140"/>
    <n v="308"/>
    <x v="1"/>
    <s v="International"/>
    <s v="Regular"/>
    <x v="38"/>
    <x v="1"/>
    <n v="970"/>
    <s v="100 Block of FONT BL"/>
    <s v="1000 Block of KEY AV"/>
  </r>
  <r>
    <n v="702"/>
    <n v="8927"/>
    <x v="2"/>
    <s v="International"/>
    <s v="Regular"/>
    <x v="39"/>
    <x v="1"/>
    <n v="617"/>
    <s v="HOLLOWAY AV / BRIGHTON AV"/>
    <s v="TAYLOR ST / GOLDEN GATE AV"/>
  </r>
  <r>
    <n v="284"/>
    <n v="249"/>
    <x v="7"/>
    <s v="International"/>
    <s v="Express"/>
    <x v="40"/>
    <x v="1"/>
    <n v="814"/>
    <s v="1800 Block of KIRKHAM ST"/>
    <s v="800 Block of BRYANT ST"/>
  </r>
  <r>
    <n v="199"/>
    <n v="2620"/>
    <x v="3"/>
    <s v="Domestic"/>
    <s v="Regular"/>
    <x v="41"/>
    <x v="0"/>
    <n v="1145"/>
    <s v="500 Block of TUNNEL AV"/>
    <s v="1600 Block of TURK ST"/>
  </r>
  <r>
    <n v="228"/>
    <n v="1164"/>
    <x v="3"/>
    <s v="Domestic"/>
    <s v="Regular"/>
    <x v="42"/>
    <x v="1"/>
    <n v="902"/>
    <s v="800 Block of BRYANT ST"/>
    <s v="100 Block of SPEAR ST"/>
  </r>
  <r>
    <n v="908"/>
    <n v="4711"/>
    <x v="7"/>
    <s v="International"/>
    <s v="Regular"/>
    <x v="43"/>
    <x v="0"/>
    <n v="1470"/>
    <s v="200 Block of CHENERY ST"/>
    <s v="2900 Block of DIAMOND ST"/>
  </r>
  <r>
    <n v="594"/>
    <n v="4053"/>
    <x v="2"/>
    <s v="Domestic"/>
    <s v="Regular"/>
    <x v="44"/>
    <x v="1"/>
    <n v="568"/>
    <s v="1000 Block of POTRERO AV"/>
    <s v="400 Block of ROLPH ST"/>
  </r>
  <r>
    <n v="542"/>
    <n v="4272"/>
    <x v="4"/>
    <s v="International"/>
    <s v="Regular"/>
    <x v="45"/>
    <x v="1"/>
    <n v="487"/>
    <s v="100 Block of HYDE ST"/>
    <s v="BANCROFT AV / KEITH ST"/>
  </r>
  <r>
    <n v="586"/>
    <n v="7005"/>
    <x v="9"/>
    <s v="Domestic"/>
    <s v="Express"/>
    <x v="46"/>
    <x v="0"/>
    <n v="1197"/>
    <s v="1100 Block of HUDSON AV"/>
    <s v="MYRTLE ST / LARKIN ST"/>
  </r>
  <r>
    <n v="636"/>
    <n v="2308"/>
    <x v="2"/>
    <s v="International"/>
    <s v="Regular"/>
    <x v="47"/>
    <x v="1"/>
    <n v="994"/>
    <s v="STOCKTON ST / POST ST"/>
    <s v="500 Block of MAGELLAN AV"/>
  </r>
  <r>
    <n v="581"/>
    <n v="5150"/>
    <x v="8"/>
    <s v="Domestic"/>
    <s v="Regular"/>
    <x v="48"/>
    <x v="1"/>
    <n v="933"/>
    <s v="LEAVENWORTH ST / TURK ST"/>
    <s v="1600 Block of 38TH AV"/>
  </r>
  <r>
    <n v="336"/>
    <n v="693"/>
    <x v="9"/>
    <s v="International"/>
    <s v="Express"/>
    <x v="49"/>
    <x v="0"/>
    <n v="1168"/>
    <s v="800 Block of BRYANT ST"/>
    <s v="3300 Block of MISSION ST"/>
  </r>
  <r>
    <n v="504"/>
    <n v="9598"/>
    <x v="1"/>
    <s v="International"/>
    <s v="Regular"/>
    <x v="50"/>
    <x v="1"/>
    <n v="561"/>
    <s v="4200 Block of 26TH ST"/>
    <s v="0 Block of TURK ST"/>
  </r>
  <r>
    <n v="346"/>
    <n v="8103"/>
    <x v="6"/>
    <s v="International"/>
    <s v="Express"/>
    <x v="37"/>
    <x v="1"/>
    <n v="850"/>
    <s v="BLAKE ST / GEARY BL"/>
    <s v="BROADWAY ST / COLUMBUS AV"/>
  </r>
  <r>
    <n v="135"/>
    <n v="8894"/>
    <x v="9"/>
    <s v="Domestic"/>
    <s v="Express"/>
    <x v="51"/>
    <x v="0"/>
    <n v="1393"/>
    <s v="WASHINGTON ST / DRUMM ST"/>
    <s v="1200 Block of PINE ST"/>
  </r>
  <r>
    <n v="822"/>
    <n v="114"/>
    <x v="9"/>
    <s v="International"/>
    <s v="Regular"/>
    <x v="52"/>
    <x v="1"/>
    <n v="426"/>
    <s v="EXECUTIVEPARK BL / ALANA WY"/>
    <s v="900 Block of MISSION ST"/>
  </r>
  <r>
    <n v="95"/>
    <n v="6546"/>
    <x v="3"/>
    <s v="Domestic"/>
    <s v="Regular"/>
    <x v="43"/>
    <x v="0"/>
    <n v="1208"/>
    <s v="0 Block of BROOKDALE AV"/>
    <s v="1300 Block of EGBERT AV"/>
  </r>
  <r>
    <n v="597"/>
    <n v="3571"/>
    <x v="1"/>
    <s v="Domestic"/>
    <s v="Regular"/>
    <x v="53"/>
    <x v="1"/>
    <n v="925"/>
    <s v="3600 Block of 22ND ST"/>
    <s v="200 Block of NAGLEE AV"/>
  </r>
  <r>
    <n v="340"/>
    <n v="7316"/>
    <x v="5"/>
    <s v="International"/>
    <s v="Express"/>
    <x v="54"/>
    <x v="0"/>
    <n v="1392"/>
    <s v="700 Block of 3RD ST"/>
    <s v="FRANCISCO ST / JONES ST"/>
  </r>
  <r>
    <n v="905"/>
    <n v="2478"/>
    <x v="1"/>
    <s v="Domestic"/>
    <s v="Express"/>
    <x v="55"/>
    <x v="0"/>
    <n v="1425"/>
    <s v="1700 Block of 25TH ST"/>
    <s v="1300 Block of BROADWAY ST"/>
  </r>
  <r>
    <n v="250"/>
    <n v="1215"/>
    <x v="9"/>
    <s v="International"/>
    <s v="Express"/>
    <x v="56"/>
    <x v="0"/>
    <n v="1225"/>
    <s v="1200 Block of POLK ST"/>
    <s v="1200 Block of MARKET ST"/>
  </r>
  <r>
    <n v="400"/>
    <n v="5402"/>
    <x v="1"/>
    <s v="Domestic"/>
    <s v="Express"/>
    <x v="57"/>
    <x v="1"/>
    <n v="403"/>
    <s v="EARL ST / LASALLE AV"/>
    <s v="1400 Block of KIRKWOOD CT"/>
  </r>
  <r>
    <n v="877"/>
    <n v="1647"/>
    <x v="6"/>
    <s v="Domestic"/>
    <s v="Express"/>
    <x v="58"/>
    <x v="0"/>
    <n v="1169"/>
    <s v="CLARA ST / 4TH ST"/>
    <s v="100 Block of ATOLL CR"/>
  </r>
  <r>
    <n v="97"/>
    <n v="9423"/>
    <x v="9"/>
    <s v="Domestic"/>
    <s v="Express"/>
    <x v="59"/>
    <x v="0"/>
    <n v="1167"/>
    <s v="0 Block of STEINER ST"/>
    <s v="1100 Block of FRANCISCO ST"/>
  </r>
  <r>
    <n v="12"/>
    <n v="6404"/>
    <x v="9"/>
    <s v="Domestic"/>
    <s v="Regular"/>
    <x v="60"/>
    <x v="1"/>
    <n v="565"/>
    <s v="1800 Block of 8TH AV"/>
    <s v="JONES ST / GOLDEN GATE AV"/>
  </r>
  <r>
    <n v="353"/>
    <n v="6767"/>
    <x v="5"/>
    <s v="Domestic"/>
    <s v="Express"/>
    <x v="61"/>
    <x v="1"/>
    <n v="354"/>
    <s v="HARRISON ST / 11TH ST"/>
    <s v="BROADWAY ST / KEARNY ST"/>
  </r>
  <r>
    <n v="856"/>
    <n v="1278"/>
    <x v="8"/>
    <s v="Domestic"/>
    <s v="Regular"/>
    <x v="62"/>
    <x v="0"/>
    <n v="1178"/>
    <s v="500 Block of HYDE ST"/>
    <s v="400 Block of CAPP ST"/>
  </r>
  <r>
    <n v="1"/>
    <n v="1334"/>
    <x v="10"/>
    <s v="International"/>
    <s v="Express"/>
    <x v="63"/>
    <x v="0"/>
    <n v="1385"/>
    <s v="LARKIN ST / ELLIS ST"/>
    <s v="2700 Block of DIAMOND ST"/>
  </r>
  <r>
    <n v="390"/>
    <n v="8887"/>
    <x v="8"/>
    <s v="Domestic"/>
    <s v="Regular"/>
    <x v="64"/>
    <x v="1"/>
    <n v="780"/>
    <s v="6500 Block of 3RD ST"/>
    <s v="800 Block of 33RD AV"/>
  </r>
  <r>
    <n v="446"/>
    <n v="9858"/>
    <x v="4"/>
    <s v="Domestic"/>
    <s v="Express"/>
    <x v="65"/>
    <x v="0"/>
    <n v="1247"/>
    <s v="0 Block of WHITFIELD CT"/>
    <s v="1500 Block of POWELL ST"/>
  </r>
  <r>
    <n v="32"/>
    <n v="9636"/>
    <x v="10"/>
    <s v="Domestic"/>
    <s v="Express"/>
    <x v="66"/>
    <x v="1"/>
    <n v="705"/>
    <s v="1100 Block of OCEAN AV"/>
    <s v="900 Block of DEHARO ST"/>
  </r>
  <r>
    <n v="420"/>
    <n v="9943"/>
    <x v="6"/>
    <s v="Domestic"/>
    <s v="Express"/>
    <x v="67"/>
    <x v="0"/>
    <n v="1130"/>
    <s v="BRYANT ST / 4TH ST"/>
    <s v="1300 Block of MISSION ST"/>
  </r>
  <r>
    <n v="708"/>
    <n v="1246"/>
    <x v="6"/>
    <s v="Domestic"/>
    <s v="Express"/>
    <x v="68"/>
    <x v="1"/>
    <n v="72"/>
    <s v="900 Block of CONNECTICUT ST"/>
    <s v="LEAVENWORTH ST / EDDY ST"/>
  </r>
  <r>
    <n v="227"/>
    <n v="4527"/>
    <x v="6"/>
    <s v="International"/>
    <s v="Regular"/>
    <x v="69"/>
    <x v="1"/>
    <n v="564"/>
    <s v="POLK ST / BEACH ST"/>
    <s v="700 Block of LARKIN ST"/>
  </r>
  <r>
    <n v="595"/>
    <n v="3782"/>
    <x v="5"/>
    <s v="International"/>
    <s v="Regular"/>
    <x v="25"/>
    <x v="0"/>
    <n v="1040"/>
    <s v="37TH AV / RIVERA ST"/>
    <s v="1200 Block of 36TH AV"/>
  </r>
  <r>
    <n v="211"/>
    <n v="6225"/>
    <x v="3"/>
    <s v="Domestic"/>
    <s v="Express"/>
    <x v="70"/>
    <x v="0"/>
    <n v="1220"/>
    <s v="FREMONT ST / HARRISON ST"/>
    <s v="0 Block of CRESTLAKE DR"/>
  </r>
  <r>
    <n v="650"/>
    <n v="2257"/>
    <x v="4"/>
    <s v="International"/>
    <s v="Regular"/>
    <x v="71"/>
    <x v="0"/>
    <n v="1141"/>
    <s v="400 Block of GENEVA AV"/>
    <s v="POWELL ST / OFARRELL ST"/>
  </r>
  <r>
    <n v="45"/>
    <n v="9177"/>
    <x v="0"/>
    <s v="Domestic"/>
    <s v="Express"/>
    <x v="72"/>
    <x v="0"/>
    <n v="1050"/>
    <s v="20TH ST / KANSAS ST"/>
    <s v="JEFFERSON ST / TAYLOR ST"/>
  </r>
  <r>
    <n v="201"/>
    <n v="8703"/>
    <x v="2"/>
    <s v="Domestic"/>
    <s v="Regular"/>
    <x v="73"/>
    <x v="1"/>
    <n v="850"/>
    <s v="4000 Block of 18TH ST"/>
    <s v="500 Block of ELLIS ST"/>
  </r>
  <r>
    <n v="564"/>
    <n v="3514"/>
    <x v="0"/>
    <s v="International"/>
    <s v="Express"/>
    <x v="74"/>
    <x v="0"/>
    <n v="1275"/>
    <s v="1400 Block of 14TH AV"/>
    <s v="1800 Block of DIVISADERO ST"/>
  </r>
  <r>
    <n v="138"/>
    <n v="3089"/>
    <x v="2"/>
    <s v="Domestic"/>
    <s v="Regular"/>
    <x v="75"/>
    <x v="1"/>
    <n v="714"/>
    <s v="200 Block of 2ND ST"/>
    <s v="0 Block of THRIFT ST"/>
  </r>
  <r>
    <n v="57"/>
    <n v="7253"/>
    <x v="9"/>
    <s v="Domestic"/>
    <s v="Regular"/>
    <x v="76"/>
    <x v="0"/>
    <n v="1027"/>
    <s v="2900 Block of TURK ST"/>
    <s v="300 Block of DEMONTFORT AV"/>
  </r>
  <r>
    <n v="128"/>
    <n v="8786"/>
    <x v="10"/>
    <s v="International"/>
    <s v="Express"/>
    <x v="77"/>
    <x v="0"/>
    <n v="1486"/>
    <s v="0 Block of 7TH ST"/>
    <s v="300 Block of 10TH ST"/>
  </r>
  <r>
    <n v="33"/>
    <n v="1211"/>
    <x v="6"/>
    <s v="Domestic"/>
    <s v="Express"/>
    <x v="78"/>
    <x v="0"/>
    <n v="1312"/>
    <s v="0 Block of CUMBERLAND ST"/>
    <s v="200 Block of POPLAR ST"/>
  </r>
  <r>
    <n v="936"/>
    <n v="359"/>
    <x v="3"/>
    <s v="International"/>
    <s v="Express"/>
    <x v="79"/>
    <x v="0"/>
    <n v="1007"/>
    <s v="1100 Block of POLK ST"/>
    <s v="800 Block of OFARRELL ST"/>
  </r>
  <r>
    <n v="762"/>
    <n v="2066"/>
    <x v="8"/>
    <s v="International"/>
    <s v="Regular"/>
    <x v="80"/>
    <x v="1"/>
    <n v="926"/>
    <s v="16TH ST / UTAH ST"/>
    <s v="400 Block of CASTRO ST"/>
  </r>
  <r>
    <n v="838"/>
    <n v="4322"/>
    <x v="6"/>
    <s v="International"/>
    <s v="Express"/>
    <x v="81"/>
    <x v="0"/>
    <n v="1036"/>
    <s v="100 Block of GOLDEN GATE AV"/>
    <s v="800 Block of MISSION ST"/>
  </r>
  <r>
    <n v="215"/>
    <n v="7773"/>
    <x v="3"/>
    <s v="Domestic"/>
    <s v="Express"/>
    <x v="82"/>
    <x v="0"/>
    <n v="1161"/>
    <s v="1500 Block of POLK ST"/>
    <s v="600 Block of KANSAS ST"/>
  </r>
  <r>
    <n v="818"/>
    <n v="6746"/>
    <x v="7"/>
    <s v="Domestic"/>
    <s v="Express"/>
    <x v="83"/>
    <x v="0"/>
    <n v="1016"/>
    <s v="POLK ST / SUTTER ST"/>
    <s v="1200 Block of NOE ST"/>
  </r>
  <r>
    <n v="780"/>
    <n v="6732"/>
    <x v="0"/>
    <s v="International"/>
    <s v="Express"/>
    <x v="84"/>
    <x v="0"/>
    <n v="1058"/>
    <s v="100 Block of BREWSTER ST"/>
    <s v="900 Block of MARKET ST"/>
  </r>
  <r>
    <n v="40"/>
    <n v="805"/>
    <x v="10"/>
    <s v="Domestic"/>
    <s v="Regular"/>
    <x v="85"/>
    <x v="1"/>
    <n v="648"/>
    <s v="0 Block of TURK ST"/>
    <s v="900 Block of CAPITOL AV"/>
  </r>
  <r>
    <n v="366"/>
    <n v="7540"/>
    <x v="5"/>
    <s v="International"/>
    <s v="Regular"/>
    <x v="14"/>
    <x v="0"/>
    <n v="1015"/>
    <s v="1700 Block of SUNNYDALE AV"/>
    <s v="400 Block of BAKER ST"/>
  </r>
  <r>
    <n v="678"/>
    <n v="5269"/>
    <x v="7"/>
    <s v="International"/>
    <s v="Express"/>
    <x v="86"/>
    <x v="1"/>
    <n v="938"/>
    <s v="SOUTH VAN NESS AV / 13TH ST"/>
    <s v="100 Block of LELAND AV"/>
  </r>
  <r>
    <n v="703"/>
    <n v="8404"/>
    <x v="2"/>
    <s v="Domestic"/>
    <s v="Express"/>
    <x v="87"/>
    <x v="1"/>
    <n v="597"/>
    <s v="22ND ST / CAROLINA ST"/>
    <s v="2600 Block of FOLSOM ST"/>
  </r>
  <r>
    <n v="180"/>
    <n v="519"/>
    <x v="1"/>
    <s v="Domestic"/>
    <s v="Regular"/>
    <x v="88"/>
    <x v="0"/>
    <n v="1182"/>
    <s v="POWELL ST / GEARY ST"/>
    <s v="3RD ST / PALOU AV"/>
  </r>
  <r>
    <n v="214"/>
    <n v="4060"/>
    <x v="4"/>
    <s v="International"/>
    <s v="Regular"/>
    <x v="89"/>
    <x v="1"/>
    <n v="713"/>
    <s v="2500 Block of MISSION ST"/>
    <s v="2600 Block of 34TH AV"/>
  </r>
  <r>
    <n v="408"/>
    <n v="8860"/>
    <x v="7"/>
    <s v="Domestic"/>
    <s v="Express"/>
    <x v="90"/>
    <x v="1"/>
    <n v="939"/>
    <s v="600 Block of VALENCIA ST"/>
    <s v="500 Block of 9TH ST"/>
  </r>
  <r>
    <n v="902"/>
    <n v="7164"/>
    <x v="9"/>
    <s v="Domestic"/>
    <s v="Express"/>
    <x v="91"/>
    <x v="0"/>
    <n v="1082"/>
    <s v="300 Block of OFARRELL ST"/>
    <s v="0 Block of RAE AV"/>
  </r>
  <r>
    <n v="763"/>
    <n v="9792"/>
    <x v="1"/>
    <s v="International"/>
    <s v="Express"/>
    <x v="92"/>
    <x v="0"/>
    <n v="1347"/>
    <s v="1700 Block of FULTON ST"/>
    <s v="100 Block of GOLDEN GATE AV"/>
  </r>
  <r>
    <n v="168"/>
    <n v="9934"/>
    <x v="10"/>
    <s v="Domestic"/>
    <s v="Regular"/>
    <x v="93"/>
    <x v="1"/>
    <n v="47"/>
    <s v="DIVISADERO ST / JACKSON ST"/>
    <s v="0 Block of DESOTO ST"/>
  </r>
  <r>
    <n v="723"/>
    <n v="1980"/>
    <x v="8"/>
    <s v="Domestic"/>
    <s v="Express"/>
    <x v="94"/>
    <x v="1"/>
    <n v="762"/>
    <s v="SILLIMAN ST / BOWDOIN ST"/>
    <s v="200 Block of LEAVENWORTH ST"/>
  </r>
  <r>
    <n v="438"/>
    <n v="9251"/>
    <x v="2"/>
    <s v="Domestic"/>
    <s v="Regular"/>
    <x v="95"/>
    <x v="1"/>
    <n v="642"/>
    <s v="2300 Block of CHESTNUT ST"/>
    <s v="LAKE MERCED BL / SUNSET BL"/>
  </r>
  <r>
    <n v="162"/>
    <n v="6717"/>
    <x v="10"/>
    <s v="Domestic"/>
    <s v="Express"/>
    <x v="48"/>
    <x v="1"/>
    <n v="665"/>
    <s v="500 Block of VALENCIA ST"/>
    <s v="6TH ST / STEVENSON ST"/>
  </r>
  <r>
    <n v="246"/>
    <n v="3622"/>
    <x v="8"/>
    <s v="International"/>
    <s v="Express"/>
    <x v="5"/>
    <x v="1"/>
    <n v="963"/>
    <s v="800 Block of 47TH AV"/>
    <s v="0 Block of LURLINE ST"/>
  </r>
  <r>
    <n v="105"/>
    <n v="8808"/>
    <x v="6"/>
    <s v="Domestic"/>
    <s v="Regular"/>
    <x v="96"/>
    <x v="0"/>
    <n v="1419"/>
    <s v="KEITH ST / THOMAS AV"/>
    <s v="100 Block of CAPP ST"/>
  </r>
  <r>
    <n v="308"/>
    <n v="4920"/>
    <x v="3"/>
    <s v="Domestic"/>
    <s v="Express"/>
    <x v="97"/>
    <x v="1"/>
    <n v="656"/>
    <s v="LYON ST / OFARRELL ST"/>
    <s v="1200 Block of NOE ST"/>
  </r>
  <r>
    <n v="172"/>
    <n v="3140"/>
    <x v="4"/>
    <s v="International"/>
    <s v="Express"/>
    <x v="98"/>
    <x v="0"/>
    <n v="1381"/>
    <s v="0 Block of HARRISON ST"/>
    <s v="1200 Block of GOLDEN GATE AV"/>
  </r>
  <r>
    <n v="775"/>
    <n v="8104"/>
    <x v="2"/>
    <s v="Domestic"/>
    <s v="Express"/>
    <x v="99"/>
    <x v="1"/>
    <n v="713"/>
    <s v="0 Block of 6TH ST"/>
    <s v="1400 Block of RANKIN ST"/>
  </r>
  <r>
    <n v="333"/>
    <n v="2208"/>
    <x v="1"/>
    <s v="Domestic"/>
    <s v="Regular"/>
    <x v="82"/>
    <x v="0"/>
    <n v="1104"/>
    <s v="1800 Block of DONNER AV"/>
    <s v="19TH AV / LINCOLN WY"/>
  </r>
  <r>
    <n v="548"/>
    <n v="7043"/>
    <x v="0"/>
    <s v="International"/>
    <s v="Regular"/>
    <x v="100"/>
    <x v="1"/>
    <n v="571"/>
    <s v="800 Block of INGERSON AV"/>
    <s v="MISSION ST / 2ND ST"/>
  </r>
  <r>
    <n v="665"/>
    <n v="7485"/>
    <x v="10"/>
    <s v="Domestic"/>
    <s v="Regular"/>
    <x v="101"/>
    <x v="0"/>
    <n v="1405"/>
    <s v="1300 Block of REVERE AV"/>
    <s v="0 Block of WILLIAR AV"/>
  </r>
  <r>
    <n v="305"/>
    <n v="1748"/>
    <x v="8"/>
    <s v="Domestic"/>
    <s v="Express"/>
    <x v="102"/>
    <x v="0"/>
    <n v="1473"/>
    <s v="0 Block of DORE ST"/>
    <s v="100 Block of TURK ST"/>
  </r>
  <r>
    <n v="938"/>
    <n v="9968"/>
    <x v="7"/>
    <s v="Domestic"/>
    <s v="Regular"/>
    <x v="103"/>
    <x v="1"/>
    <n v="20"/>
    <s v="1200 Block of THE EMBARCADERONORTH ST"/>
    <s v="500 Block of BRANNAN ST"/>
  </r>
  <r>
    <n v="714"/>
    <n v="5330"/>
    <x v="3"/>
    <s v="Domestic"/>
    <s v="Express"/>
    <x v="104"/>
    <x v="1"/>
    <n v="835"/>
    <s v="PIERCE ST / LOMBARD ST"/>
    <s v="8TH AV / CLEMENT ST"/>
  </r>
  <r>
    <n v="251"/>
    <n v="2183"/>
    <x v="4"/>
    <s v="International"/>
    <s v="Regular"/>
    <x v="105"/>
    <x v="1"/>
    <n v="651"/>
    <s v="1700 Block of NEWCOMB AV"/>
    <s v="1500 Block of LASALLE AV"/>
  </r>
  <r>
    <n v="330"/>
    <n v="2182"/>
    <x v="2"/>
    <s v="Domestic"/>
    <s v="Express"/>
    <x v="26"/>
    <x v="1"/>
    <n v="653"/>
    <s v="2300 Block of 25TH AV"/>
    <s v="HOLLYPARK CR / MURRAY ST"/>
  </r>
  <r>
    <n v="69"/>
    <n v="1087"/>
    <x v="0"/>
    <s v="Domestic"/>
    <s v="Regular"/>
    <x v="106"/>
    <x v="1"/>
    <n v="740"/>
    <s v="2000 Block of MISSION ST"/>
    <s v="2400 Block of SAN BRUNO AV"/>
  </r>
  <r>
    <n v="969"/>
    <n v="4296"/>
    <x v="6"/>
    <s v="International"/>
    <s v="Express"/>
    <x v="107"/>
    <x v="0"/>
    <n v="1334"/>
    <s v="1100 Block of CONNECTICUT ST"/>
    <s v="1700 Block of 22ND AV"/>
  </r>
  <r>
    <n v="974"/>
    <n v="9784"/>
    <x v="8"/>
    <s v="International"/>
    <s v="Regular"/>
    <x v="89"/>
    <x v="1"/>
    <n v="770"/>
    <s v="1000 Block of POTRERO AV"/>
    <s v="0 Block of LEAVENWORTH ST"/>
  </r>
  <r>
    <n v="526"/>
    <n v="6210"/>
    <x v="10"/>
    <s v="International"/>
    <s v="Regular"/>
    <x v="108"/>
    <x v="0"/>
    <n v="1205"/>
    <s v="500 Block of 41ST AV"/>
    <s v="500 Block of GUERRERO ST"/>
  </r>
  <r>
    <n v="510"/>
    <n v="5781"/>
    <x v="5"/>
    <s v="International"/>
    <s v="Regular"/>
    <x v="109"/>
    <x v="1"/>
    <n v="716"/>
    <s v="700 Block of MARKET ST"/>
    <s v="ELLIS ST / HYDE ST"/>
  </r>
  <r>
    <n v="444"/>
    <n v="8306"/>
    <x v="9"/>
    <s v="Domestic"/>
    <s v="Express"/>
    <x v="110"/>
    <x v="0"/>
    <n v="1250"/>
    <s v="0 Block of CASTLEMANOR AV"/>
    <s v="LANE ST / REVERE AV"/>
  </r>
  <r>
    <n v="503"/>
    <n v="3270"/>
    <x v="4"/>
    <s v="Domestic"/>
    <s v="Regular"/>
    <x v="111"/>
    <x v="1"/>
    <n v="935"/>
    <s v="GEARY ST / HYDE ST"/>
    <s v="1200 Block of MARKET ST"/>
  </r>
  <r>
    <n v="109"/>
    <n v="6787"/>
    <x v="1"/>
    <s v="Domestic"/>
    <s v="Express"/>
    <x v="112"/>
    <x v="0"/>
    <n v="1185"/>
    <s v="2000 Block of MISSION ST"/>
    <s v="500 Block of 39TH AV"/>
  </r>
  <r>
    <n v="823"/>
    <n v="3733"/>
    <x v="0"/>
    <s v="Domestic"/>
    <s v="Express"/>
    <x v="113"/>
    <x v="0"/>
    <n v="1031"/>
    <s v="700 Block of STANYAN ST"/>
    <s v="600 Block of MISSION ST"/>
  </r>
  <r>
    <n v="147"/>
    <n v="207"/>
    <x v="6"/>
    <s v="Domestic"/>
    <s v="Express"/>
    <x v="114"/>
    <x v="1"/>
    <n v="646"/>
    <s v="300 Block of ATHENS ST"/>
    <s v="1400 Block of CLAY ST"/>
  </r>
  <r>
    <n v="625"/>
    <n v="3"/>
    <x v="6"/>
    <s v="International"/>
    <s v="Regular"/>
    <x v="86"/>
    <x v="1"/>
    <n v="980"/>
    <s v="5600 Block of DIAMONDHEIGHTS BL"/>
    <s v="100 Block of ELLIOT ST"/>
  </r>
  <r>
    <n v="695"/>
    <n v="1896"/>
    <x v="4"/>
    <s v="Domestic"/>
    <s v="Regular"/>
    <x v="115"/>
    <x v="1"/>
    <n v="833"/>
    <s v="2000 Block of MISSION ST"/>
    <s v="4600 Block of IRVING ST"/>
  </r>
  <r>
    <n v="983"/>
    <n v="9631"/>
    <x v="2"/>
    <s v="International"/>
    <s v="Regular"/>
    <x v="116"/>
    <x v="1"/>
    <n v="166"/>
    <s v="200 Block of TURK ST"/>
    <s v="0 Block of ANKENY ST"/>
  </r>
  <r>
    <n v="82"/>
    <n v="3132"/>
    <x v="1"/>
    <s v="International"/>
    <s v="Express"/>
    <x v="117"/>
    <x v="1"/>
    <n v="557"/>
    <s v="NATOMA ST / 2ND ST"/>
    <s v="3500 Block of MISSION ST"/>
  </r>
  <r>
    <n v="397"/>
    <n v="1202"/>
    <x v="8"/>
    <s v="International"/>
    <s v="Express"/>
    <x v="118"/>
    <x v="0"/>
    <n v="1045"/>
    <s v="1600 Block of DONNER AV"/>
    <s v="800 Block of LARKIN ST"/>
  </r>
  <r>
    <n v="599"/>
    <n v="8834"/>
    <x v="6"/>
    <s v="Domestic"/>
    <s v="Regular"/>
    <x v="91"/>
    <x v="0"/>
    <n v="1100"/>
    <s v="400 Block of ELLIS ST"/>
    <s v="800 Block of MOSCOW ST"/>
  </r>
  <r>
    <n v="306"/>
    <n v="1201"/>
    <x v="7"/>
    <s v="Domestic"/>
    <s v="Regular"/>
    <x v="119"/>
    <x v="0"/>
    <n v="1150"/>
    <s v="100 Block of LEAVENWORTH ST"/>
    <s v="100 Block of PERSIA AV"/>
  </r>
  <r>
    <n v="536"/>
    <n v="2573"/>
    <x v="9"/>
    <s v="Domestic"/>
    <s v="Express"/>
    <x v="120"/>
    <x v="1"/>
    <n v="281"/>
    <s v="100 Block of POWELL ST"/>
    <s v="0 Block of TAYLOR ST"/>
  </r>
  <r>
    <n v="20"/>
    <n v="6759"/>
    <x v="9"/>
    <s v="Domestic"/>
    <s v="Regular"/>
    <x v="121"/>
    <x v="0"/>
    <n v="1062"/>
    <s v="1600 Block of 39TH AV"/>
    <s v="PARNASSUS AV / CLAYTON ST"/>
  </r>
  <r>
    <n v="515"/>
    <n v="2601"/>
    <x v="0"/>
    <s v="Domestic"/>
    <s v="Express"/>
    <x v="122"/>
    <x v="0"/>
    <n v="1425"/>
    <s v="MARKET ST / CHURCH ST"/>
    <s v="LOMBARD ST / LEAVENWORTH ST"/>
  </r>
  <r>
    <n v="332"/>
    <n v="2656"/>
    <x v="1"/>
    <s v="International"/>
    <s v="Regular"/>
    <x v="123"/>
    <x v="1"/>
    <n v="39"/>
    <s v="100 Block of UPPER TR"/>
    <s v="POST ST / HYDE ST"/>
  </r>
  <r>
    <n v="127"/>
    <n v="9645"/>
    <x v="1"/>
    <s v="International"/>
    <s v="Express"/>
    <x v="124"/>
    <x v="0"/>
    <n v="1143"/>
    <s v="300 Block of SALINAS AV"/>
    <s v="1900 Block of FILLMORE ST"/>
  </r>
  <r>
    <n v="958"/>
    <n v="584"/>
    <x v="7"/>
    <s v="International"/>
    <s v="Express"/>
    <x v="125"/>
    <x v="1"/>
    <n v="669"/>
    <s v="0 Block of GOLDEN GATE AV"/>
    <s v="900 Block of MARIPOSA ST"/>
  </r>
  <r>
    <n v="42"/>
    <n v="2121"/>
    <x v="10"/>
    <s v="Domestic"/>
    <s v="Regular"/>
    <x v="126"/>
    <x v="0"/>
    <n v="1134"/>
    <s v="MINNA ST / 5TH ST"/>
    <s v="MARKET ST / 5TH ST"/>
  </r>
  <r>
    <n v="977"/>
    <n v="2142"/>
    <x v="10"/>
    <s v="International"/>
    <s v="Regular"/>
    <x v="127"/>
    <x v="1"/>
    <n v="558"/>
    <s v="200 Block of MISSOURI ST"/>
    <s v="900 Block of ELLSWORTH ST"/>
  </r>
  <r>
    <n v="460"/>
    <n v="2396"/>
    <x v="3"/>
    <s v="International"/>
    <s v="Express"/>
    <x v="128"/>
    <x v="0"/>
    <n v="1313"/>
    <s v="100 Block of EDDY ST"/>
    <s v="1400 Block of KIRKWOOD CT"/>
  </r>
  <r>
    <n v="659"/>
    <n v="8747"/>
    <x v="8"/>
    <s v="International"/>
    <s v="Regular"/>
    <x v="89"/>
    <x v="1"/>
    <n v="595"/>
    <s v="0 Block of UNITEDNATIONS PZ"/>
    <s v="200 Block of HAHN ST"/>
  </r>
  <r>
    <n v="197"/>
    <n v="4142"/>
    <x v="4"/>
    <s v="Domestic"/>
    <s v="Express"/>
    <x v="129"/>
    <x v="1"/>
    <n v="360"/>
    <s v="300 Block of BUCHANAN ST"/>
    <s v="2800 Block of BRYANT ST"/>
  </r>
  <r>
    <n v="540"/>
    <n v="9770"/>
    <x v="1"/>
    <s v="International"/>
    <s v="Express"/>
    <x v="130"/>
    <x v="1"/>
    <n v="934"/>
    <s v="4000 Block of GEARY BL"/>
    <s v="1000 Block of POTRERO AV"/>
  </r>
  <r>
    <n v="178"/>
    <n v="2593"/>
    <x v="9"/>
    <s v="International"/>
    <s v="Express"/>
    <x v="131"/>
    <x v="0"/>
    <n v="1383"/>
    <s v="3100 Block of 23RD ST"/>
    <s v="GEARY ST / POWELL ST"/>
  </r>
  <r>
    <n v="202"/>
    <n v="9807"/>
    <x v="2"/>
    <s v="International"/>
    <s v="Express"/>
    <x v="132"/>
    <x v="0"/>
    <n v="1274"/>
    <s v="200 Block of HAHN ST"/>
    <s v="600 Block of VALENCIA ST"/>
  </r>
  <r>
    <n v="632"/>
    <n v="2525"/>
    <x v="6"/>
    <s v="Domestic"/>
    <s v="Regular"/>
    <x v="133"/>
    <x v="1"/>
    <n v="193"/>
    <s v="CAPP ST / 17TH ST"/>
    <s v="ALEMANY BL / ELLSWORTH ST"/>
  </r>
  <r>
    <n v="25"/>
    <n v="1724"/>
    <x v="2"/>
    <s v="Domestic"/>
    <s v="Express"/>
    <x v="130"/>
    <x v="1"/>
    <n v="702"/>
    <s v="4TH ST / HARRISON ST"/>
    <s v="600 Block of CLAY ST"/>
  </r>
  <r>
    <n v="990"/>
    <n v="7146"/>
    <x v="9"/>
    <s v="International"/>
    <s v="Regular"/>
    <x v="134"/>
    <x v="1"/>
    <n v="646"/>
    <s v="700 Block of BATTERY ST"/>
    <s v="0 Block of MARINA BL"/>
  </r>
  <r>
    <n v="913"/>
    <n v="563"/>
    <x v="2"/>
    <s v="Domestic"/>
    <s v="Express"/>
    <x v="135"/>
    <x v="1"/>
    <n v="755"/>
    <s v="5TH ST / MARKET ST"/>
    <s v="MONTGOMERY ST / VALLEJO ST"/>
  </r>
  <r>
    <n v="371"/>
    <n v="7771"/>
    <x v="10"/>
    <s v="Domestic"/>
    <s v="Express"/>
    <x v="136"/>
    <x v="1"/>
    <n v="990"/>
    <s v="2400 Block of MISSION ST"/>
    <s v="BEACH ST / TAYLOR ST"/>
  </r>
  <r>
    <n v="514"/>
    <n v="4789"/>
    <x v="7"/>
    <s v="Domestic"/>
    <s v="Express"/>
    <x v="137"/>
    <x v="1"/>
    <n v="965"/>
    <s v="TARAVAL ST / 17TH AV"/>
    <s v="EDDY ST / MASON ST"/>
  </r>
  <r>
    <n v="707"/>
    <n v="3221"/>
    <x v="8"/>
    <s v="Domestic"/>
    <s v="Regular"/>
    <x v="138"/>
    <x v="1"/>
    <n v="931"/>
    <s v="19TH ST / SHOTWELL ST"/>
    <s v="7TH ST / STEVENSON ST"/>
  </r>
  <r>
    <n v="473"/>
    <n v="5197"/>
    <x v="10"/>
    <s v="International"/>
    <s v="Regular"/>
    <x v="139"/>
    <x v="1"/>
    <n v="361"/>
    <s v="2300 Block of 14TH AV"/>
    <s v="0 Block of 12TH ST"/>
  </r>
  <r>
    <n v="847"/>
    <n v="8183"/>
    <x v="5"/>
    <s v="International"/>
    <s v="Express"/>
    <x v="140"/>
    <x v="0"/>
    <n v="1297"/>
    <s v="2100 Block of MISSION ST"/>
    <s v="1100 Block of FOLSOM ST"/>
  </r>
  <r>
    <n v="815"/>
    <n v="1126"/>
    <x v="0"/>
    <s v="International"/>
    <s v="Regular"/>
    <x v="141"/>
    <x v="1"/>
    <n v="130"/>
    <s v="1400 Block of VANDYKE AV"/>
    <s v="EDDY ST / VANNESS AV"/>
  </r>
  <r>
    <n v="928"/>
    <n v="4899"/>
    <x v="7"/>
    <s v="International"/>
    <s v="Express"/>
    <x v="142"/>
    <x v="1"/>
    <n v="904"/>
    <s v="800 Block of MARKET ST"/>
    <s v="800 Block of MARKET ST"/>
  </r>
  <r>
    <n v="210"/>
    <n v="4732"/>
    <x v="2"/>
    <s v="International"/>
    <s v="Express"/>
    <x v="143"/>
    <x v="0"/>
    <n v="1433"/>
    <s v="300 Block of COLLINGWOOD ST"/>
    <s v="900 Block of MARKET ST"/>
  </r>
  <r>
    <n v="793"/>
    <n v="4103"/>
    <x v="8"/>
    <s v="Domestic"/>
    <s v="Regular"/>
    <x v="144"/>
    <x v="1"/>
    <n v="835"/>
    <s v="400 Block of ELLIS ST"/>
    <s v="17TH ST / SHOTWELL ST"/>
  </r>
  <r>
    <n v="872"/>
    <n v="7861"/>
    <x v="8"/>
    <s v="International"/>
    <s v="Express"/>
    <x v="145"/>
    <x v="1"/>
    <n v="242"/>
    <s v="21ST ST / POTRERO AV"/>
    <s v="400 Block of GENEVA AV"/>
  </r>
  <r>
    <n v="298"/>
    <n v="7764"/>
    <x v="7"/>
    <s v="International"/>
    <s v="Regular"/>
    <x v="146"/>
    <x v="0"/>
    <n v="1297"/>
    <s v="200 Block of 11TH AV"/>
    <s v="400 Block of TURK ST"/>
  </r>
  <r>
    <n v="941"/>
    <n v="5345"/>
    <x v="4"/>
    <s v="International"/>
    <s v="Regular"/>
    <x v="147"/>
    <x v="0"/>
    <n v="1181"/>
    <s v="17TH ST / FOLSOM ST"/>
    <s v="400 Block of BRIGHT ST"/>
  </r>
  <r>
    <n v="731"/>
    <n v="6191"/>
    <x v="7"/>
    <s v="Domestic"/>
    <s v="Express"/>
    <x v="148"/>
    <x v="0"/>
    <n v="1242"/>
    <s v="KEITH ST / SHAFTER AV"/>
    <s v="0 Block of SPOFFORD LN"/>
  </r>
  <r>
    <n v="500"/>
    <n v="310"/>
    <x v="10"/>
    <s v="Domestic"/>
    <s v="Regular"/>
    <x v="149"/>
    <x v="1"/>
    <n v="236"/>
    <s v="900 Block of LARKIN ST"/>
    <s v="900 Block of STOCKTON ST"/>
  </r>
  <r>
    <n v="142"/>
    <n v="3095"/>
    <x v="10"/>
    <s v="Domestic"/>
    <s v="Express"/>
    <x v="150"/>
    <x v="0"/>
    <n v="1171"/>
    <s v="400 Block of TURK ST"/>
    <s v="MADRID ST / RUSSIA AV"/>
  </r>
  <r>
    <n v="787"/>
    <n v="2159"/>
    <x v="10"/>
    <s v="International"/>
    <s v="Express"/>
    <x v="138"/>
    <x v="1"/>
    <n v="864"/>
    <s v="0 Block of OFARRELL ST"/>
    <s v="200 Block of TURK ST"/>
  </r>
  <r>
    <n v="749"/>
    <n v="3569"/>
    <x v="8"/>
    <s v="International"/>
    <s v="Express"/>
    <x v="151"/>
    <x v="1"/>
    <n v="875"/>
    <s v="0 Block of PAYSON ST"/>
    <s v="0 Block of POWELL ST"/>
  </r>
  <r>
    <n v="304"/>
    <n v="5958"/>
    <x v="4"/>
    <s v="Domestic"/>
    <s v="Regular"/>
    <x v="152"/>
    <x v="0"/>
    <n v="1172"/>
    <s v="500 Block of STEVENSON ST"/>
    <s v="HYDE ST / TURK ST"/>
  </r>
  <r>
    <n v="30"/>
    <n v="1275"/>
    <x v="5"/>
    <s v="Domestic"/>
    <s v="Regular"/>
    <x v="153"/>
    <x v="0"/>
    <n v="1422"/>
    <s v="CALIFORNIA ST / DAVIS ST"/>
    <s v="0 Block of STOCKTON ST"/>
  </r>
  <r>
    <n v="477"/>
    <n v="6357"/>
    <x v="5"/>
    <s v="International"/>
    <s v="Regular"/>
    <x v="154"/>
    <x v="0"/>
    <n v="1061"/>
    <s v="400 Block of LEAVENWORTH ST"/>
    <s v="NEWCOMB AV / 3RD ST"/>
  </r>
  <r>
    <n v="52"/>
    <n v="4551"/>
    <x v="7"/>
    <s v="Domestic"/>
    <s v="Express"/>
    <x v="155"/>
    <x v="0"/>
    <n v="1199"/>
    <s v="1000 Block of COLUMBUS AV"/>
    <s v="1400 Block of PHELPS ST"/>
  </r>
  <r>
    <n v="73"/>
    <n v="4252"/>
    <x v="2"/>
    <s v="Domestic"/>
    <s v="Express"/>
    <x v="156"/>
    <x v="1"/>
    <n v="937"/>
    <s v="800 Block of BRYANT ST"/>
    <s v="3800 Block of 24TH ST"/>
  </r>
  <r>
    <n v="691"/>
    <n v="2096"/>
    <x v="6"/>
    <s v="Domestic"/>
    <s v="Regular"/>
    <x v="157"/>
    <x v="0"/>
    <n v="1369"/>
    <s v="5TH ST / MISSION ST"/>
    <s v="1500 Block of HAIGHT ST"/>
  </r>
  <r>
    <n v="786"/>
    <n v="5209"/>
    <x v="0"/>
    <s v="International"/>
    <s v="Express"/>
    <x v="158"/>
    <x v="1"/>
    <n v="679"/>
    <s v="3600 Block of SACRAMENTO ST"/>
    <s v="SCOTT ST / CHESTNUT ST"/>
  </r>
  <r>
    <n v="68"/>
    <n v="9271"/>
    <x v="10"/>
    <s v="Domestic"/>
    <s v="Express"/>
    <x v="37"/>
    <x v="1"/>
    <n v="726"/>
    <s v="1700 Block of FULTON ST"/>
    <s v="300 Block of HAIGHT ST"/>
  </r>
  <r>
    <n v="630"/>
    <n v="6772"/>
    <x v="7"/>
    <s v="Domestic"/>
    <s v="Regular"/>
    <x v="71"/>
    <x v="0"/>
    <n v="1320"/>
    <s v="3300 Block of BALBOA ST"/>
    <s v="300 Block of ELLIS ST"/>
  </r>
  <r>
    <n v="357"/>
    <n v="4628"/>
    <x v="0"/>
    <s v="International"/>
    <s v="Express"/>
    <x v="159"/>
    <x v="0"/>
    <n v="1113"/>
    <s v="200 Block of KING ST"/>
    <s v="0 Block of FUENTE AV"/>
  </r>
  <r>
    <n v="455"/>
    <n v="3853"/>
    <x v="9"/>
    <s v="International"/>
    <s v="Regular"/>
    <x v="160"/>
    <x v="1"/>
    <n v="580"/>
    <s v="LASALLE AV / PHELPS ST"/>
    <s v="2000 Block of MISSION ST"/>
  </r>
  <r>
    <n v="947"/>
    <n v="515"/>
    <x v="5"/>
    <s v="International"/>
    <s v="Express"/>
    <x v="161"/>
    <x v="0"/>
    <n v="1257"/>
    <s v="3300 Block of 22ND ST"/>
    <s v="CALIFORNIA ST / POLK ST"/>
  </r>
  <r>
    <n v="589"/>
    <n v="7513"/>
    <x v="10"/>
    <s v="International"/>
    <s v="Express"/>
    <x v="162"/>
    <x v="0"/>
    <n v="1084"/>
    <s v="16TH ST / MISSOURI ST"/>
    <s v="200 Block of HARKNESS AV"/>
  </r>
  <r>
    <n v="863"/>
    <n v="9030"/>
    <x v="8"/>
    <s v="International"/>
    <s v="Regular"/>
    <x v="4"/>
    <x v="1"/>
    <n v="872"/>
    <s v="WINSTON DR / 19TH AV"/>
    <s v="300 Block of BEALE ST"/>
  </r>
  <r>
    <n v="668"/>
    <n v="2378"/>
    <x v="1"/>
    <s v="Domestic"/>
    <s v="Express"/>
    <x v="163"/>
    <x v="0"/>
    <n v="1067"/>
    <s v="2100 Block of 16TH AV"/>
    <s v="5TH ST / MARKET ST"/>
  </r>
  <r>
    <n v="206"/>
    <n v="5894"/>
    <x v="1"/>
    <s v="International"/>
    <s v="Express"/>
    <x v="164"/>
    <x v="0"/>
    <n v="1251"/>
    <s v="1900 Block of WASHINGTON ST"/>
    <s v="CALIFORNIA ST / FILLMORE ST"/>
  </r>
  <r>
    <n v="835"/>
    <n v="7587"/>
    <x v="1"/>
    <s v="International"/>
    <s v="Regular"/>
    <x v="67"/>
    <x v="0"/>
    <n v="1314"/>
    <s v="MARTIN LUTHER KING JR DR / 9TH AV"/>
    <s v="0 Block of TURK ST"/>
  </r>
  <r>
    <n v="315"/>
    <n v="1424"/>
    <x v="4"/>
    <s v="Domestic"/>
    <s v="Express"/>
    <x v="165"/>
    <x v="1"/>
    <n v="638"/>
    <s v="3RD AV / BALBOA ST"/>
    <s v="400 Block of LAKESHORE DR"/>
  </r>
  <r>
    <n v="553"/>
    <n v="5214"/>
    <x v="10"/>
    <s v="Domestic"/>
    <s v="Regular"/>
    <x v="166"/>
    <x v="1"/>
    <n v="611"/>
    <s v="3800 Block of MISSION ST"/>
    <s v="100 Block of PAGE ST"/>
  </r>
  <r>
    <n v="861"/>
    <n v="8249"/>
    <x v="1"/>
    <s v="International"/>
    <s v="Regular"/>
    <x v="124"/>
    <x v="0"/>
    <n v="1255"/>
    <s v="500 Block of JOHNFKENNEDY DR"/>
    <s v="VALLEJO ST / KEARNY ST"/>
  </r>
  <r>
    <n v="279"/>
    <n v="3172"/>
    <x v="9"/>
    <s v="International"/>
    <s v="Regular"/>
    <x v="61"/>
    <x v="1"/>
    <n v="464"/>
    <s v="800 Block of MARKET ST"/>
    <s v="1500 Block of SLOAT BL"/>
  </r>
  <r>
    <n v="75"/>
    <n v="5489"/>
    <x v="5"/>
    <s v="Domestic"/>
    <s v="Regular"/>
    <x v="167"/>
    <x v="0"/>
    <n v="1317"/>
    <s v="100 Block of POWELL ST"/>
    <s v="GOLDEN GATE AV / LEAVENWORTH ST"/>
  </r>
  <r>
    <n v="895"/>
    <n v="2037"/>
    <x v="10"/>
    <s v="International"/>
    <s v="Express"/>
    <x v="168"/>
    <x v="1"/>
    <n v="704"/>
    <s v="500 Block of HOWARD ST"/>
    <s v="500 Block of JACKSON ST"/>
  </r>
  <r>
    <n v="866"/>
    <n v="2401"/>
    <x v="1"/>
    <s v="International"/>
    <s v="Regular"/>
    <x v="169"/>
    <x v="0"/>
    <n v="1260"/>
    <s v="0 Block of MYRTLE ST"/>
    <s v="2ND ST / TOWNSEND ST"/>
  </r>
  <r>
    <n v="792"/>
    <n v="1303"/>
    <x v="10"/>
    <s v="Domestic"/>
    <s v="Regular"/>
    <x v="170"/>
    <x v="0"/>
    <n v="1257"/>
    <s v="900 Block of THE EMBARCADERO NORTH ST"/>
    <s v="2500 Block of OCTAVIA ST"/>
  </r>
  <r>
    <n v="191"/>
    <n v="6798"/>
    <x v="2"/>
    <s v="International"/>
    <s v="Express"/>
    <x v="171"/>
    <x v="0"/>
    <n v="1382"/>
    <s v="600 Block of GOETTINGEN ST"/>
    <s v="100 Block of 6TH ST"/>
  </r>
  <r>
    <n v="59"/>
    <n v="9917"/>
    <x v="9"/>
    <s v="International"/>
    <s v="Regular"/>
    <x v="87"/>
    <x v="1"/>
    <n v="977"/>
    <s v="1000 Block of SUTTER ST"/>
    <s v="800 Block of 3RD ST"/>
  </r>
  <r>
    <n v="748"/>
    <n v="2969"/>
    <x v="2"/>
    <s v="Domestic"/>
    <s v="Regular"/>
    <x v="172"/>
    <x v="0"/>
    <n v="1048"/>
    <s v="100 Block of MONTGOMERY ST"/>
    <s v="600 Block of PRENTISS ST"/>
  </r>
  <r>
    <n v="693"/>
    <n v="8737"/>
    <x v="2"/>
    <s v="International"/>
    <s v="Express"/>
    <x v="112"/>
    <x v="0"/>
    <n v="1271"/>
    <s v="0 Block of POWELL ST"/>
    <s v="600 Block of VALENCIA ST"/>
  </r>
  <r>
    <n v="955"/>
    <n v="2104"/>
    <x v="2"/>
    <s v="International"/>
    <s v="Express"/>
    <x v="9"/>
    <x v="0"/>
    <n v="1007"/>
    <s v="BARTLETT ST / 21ST ST"/>
    <s v="FELL ST / POLK ST"/>
  </r>
  <r>
    <n v="538"/>
    <n v="1702"/>
    <x v="6"/>
    <s v="International"/>
    <s v="Express"/>
    <x v="44"/>
    <x v="1"/>
    <n v="863"/>
    <s v="700 Block of MARKET ST"/>
    <s v="700 Block of SWEENY ST"/>
  </r>
  <r>
    <n v="169"/>
    <n v="8933"/>
    <x v="3"/>
    <s v="International"/>
    <s v="Express"/>
    <x v="173"/>
    <x v="0"/>
    <n v="1077"/>
    <s v="0 Block of CAMERON WY"/>
    <s v="200 Block of DORE ST"/>
  </r>
  <r>
    <n v="924"/>
    <n v="3624"/>
    <x v="9"/>
    <s v="International"/>
    <s v="Regular"/>
    <x v="174"/>
    <x v="0"/>
    <n v="1021"/>
    <s v="FILLMORE ST / OFARRELL ST"/>
    <s v="HAWTHORNE ST / HARRISON ST"/>
  </r>
  <r>
    <n v="579"/>
    <n v="4892"/>
    <x v="2"/>
    <s v="Domestic"/>
    <s v="Express"/>
    <x v="175"/>
    <x v="0"/>
    <n v="1385"/>
    <s v="SUTTER ST / LAGUNA ST"/>
    <s v="SOUTH VAN NESS AV / 22ND ST"/>
  </r>
  <r>
    <m/>
    <m/>
    <x v="11"/>
    <m/>
    <m/>
    <x v="176"/>
    <x v="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FF950F-BDD7-4B0A-8AC2-CD75B2B033CE}"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1:O263" firstHeaderRow="1" firstDataRow="1" firstDataCol="1"/>
  <pivotFields count="7">
    <pivotField showAll="0"/>
    <pivotField axis="axisRow" showAll="0">
      <items count="202">
        <item x="18"/>
        <item x="62"/>
        <item x="22"/>
        <item x="75"/>
        <item x="7"/>
        <item x="150"/>
        <item x="0"/>
        <item x="3"/>
        <item x="35"/>
        <item x="185"/>
        <item x="133"/>
        <item x="23"/>
        <item x="149"/>
        <item x="110"/>
        <item x="33"/>
        <item x="70"/>
        <item x="83"/>
        <item x="46"/>
        <item x="120"/>
        <item x="142"/>
        <item x="118"/>
        <item x="104"/>
        <item x="29"/>
        <item x="81"/>
        <item x="99"/>
        <item x="53"/>
        <item x="64"/>
        <item x="97"/>
        <item x="198"/>
        <item x="72"/>
        <item x="160"/>
        <item x="56"/>
        <item x="15"/>
        <item x="19"/>
        <item x="63"/>
        <item x="38"/>
        <item x="60"/>
        <item x="95"/>
        <item x="69"/>
        <item x="163"/>
        <item x="171"/>
        <item x="135"/>
        <item x="21"/>
        <item x="113"/>
        <item x="175"/>
        <item x="78"/>
        <item x="45"/>
        <item x="54"/>
        <item x="117"/>
        <item x="124"/>
        <item x="119"/>
        <item x="125"/>
        <item x="161"/>
        <item x="9"/>
        <item x="132"/>
        <item x="144"/>
        <item x="13"/>
        <item x="166"/>
        <item x="80"/>
        <item x="96"/>
        <item x="194"/>
        <item x="182"/>
        <item x="147"/>
        <item x="58"/>
        <item x="8"/>
        <item x="108"/>
        <item x="79"/>
        <item x="109"/>
        <item x="184"/>
        <item x="179"/>
        <item x="107"/>
        <item x="102"/>
        <item x="49"/>
        <item x="136"/>
        <item x="190"/>
        <item x="116"/>
        <item x="84"/>
        <item x="180"/>
        <item x="170"/>
        <item x="143"/>
        <item x="176"/>
        <item x="155"/>
        <item x="151"/>
        <item x="177"/>
        <item x="128"/>
        <item x="178"/>
        <item x="32"/>
        <item x="10"/>
        <item x="112"/>
        <item x="17"/>
        <item x="24"/>
        <item x="48"/>
        <item x="103"/>
        <item x="174"/>
        <item x="114"/>
        <item x="1"/>
        <item x="65"/>
        <item x="74"/>
        <item x="28"/>
        <item x="26"/>
        <item x="137"/>
        <item x="148"/>
        <item x="73"/>
        <item x="197"/>
        <item x="101"/>
        <item x="41"/>
        <item x="157"/>
        <item x="87"/>
        <item x="162"/>
        <item x="39"/>
        <item x="154"/>
        <item x="183"/>
        <item x="20"/>
        <item x="51"/>
        <item x="92"/>
        <item x="106"/>
        <item x="82"/>
        <item x="199"/>
        <item x="187"/>
        <item x="16"/>
        <item x="156"/>
        <item x="34"/>
        <item x="123"/>
        <item x="164"/>
        <item x="44"/>
        <item x="139"/>
        <item x="43"/>
        <item x="42"/>
        <item x="5"/>
        <item x="130"/>
        <item x="57"/>
        <item x="168"/>
        <item x="196"/>
        <item x="100"/>
        <item x="159"/>
        <item x="37"/>
        <item x="152"/>
        <item x="77"/>
        <item x="91"/>
        <item x="61"/>
        <item x="86"/>
        <item x="134"/>
        <item x="122"/>
        <item x="129"/>
        <item x="30"/>
        <item x="188"/>
        <item x="88"/>
        <item x="40"/>
        <item x="6"/>
        <item x="172"/>
        <item x="138"/>
        <item x="59"/>
        <item x="11"/>
        <item x="195"/>
        <item x="153"/>
        <item x="191"/>
        <item x="2"/>
        <item x="71"/>
        <item x="36"/>
        <item x="146"/>
        <item x="192"/>
        <item x="67"/>
        <item x="12"/>
        <item x="115"/>
        <item x="145"/>
        <item x="68"/>
        <item x="94"/>
        <item x="55"/>
        <item x="27"/>
        <item x="121"/>
        <item x="89"/>
        <item x="173"/>
        <item x="158"/>
        <item x="4"/>
        <item x="31"/>
        <item x="131"/>
        <item x="165"/>
        <item x="76"/>
        <item x="47"/>
        <item x="189"/>
        <item x="193"/>
        <item x="105"/>
        <item x="140"/>
        <item x="127"/>
        <item x="85"/>
        <item x="52"/>
        <item x="93"/>
        <item x="25"/>
        <item x="14"/>
        <item x="126"/>
        <item x="167"/>
        <item x="141"/>
        <item x="66"/>
        <item x="169"/>
        <item x="111"/>
        <item x="181"/>
        <item x="186"/>
        <item x="90"/>
        <item x="98"/>
        <item x="50"/>
        <item x="200"/>
        <item t="default"/>
      </items>
    </pivotField>
    <pivotField showAll="0"/>
    <pivotField showAll="0"/>
    <pivotField showAll="0">
      <items count="5">
        <item x="0"/>
        <item x="2"/>
        <item x="1"/>
        <item x="3"/>
        <item t="default"/>
      </items>
    </pivotField>
    <pivotField showAll="0"/>
    <pivotField showAll="0"/>
  </pivotFields>
  <rowFields count="1">
    <field x="1"/>
  </rowFields>
  <rowItems count="2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A2F4C6-1BA0-45F7-8B39-69607E904C44}" name="PivotTable1"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S45:T48" firstHeaderRow="1" firstDataRow="1" firstDataCol="1"/>
  <pivotFields count="7">
    <pivotField dataField="1" showAll="0"/>
    <pivotField showAll="0"/>
    <pivotField showAll="0"/>
    <pivotField showAll="0"/>
    <pivotField axis="axisRow" showAll="0">
      <items count="5">
        <item x="0"/>
        <item x="2"/>
        <item x="1"/>
        <item h="1" x="3"/>
        <item t="default"/>
      </items>
    </pivotField>
    <pivotField showAll="0"/>
    <pivotField showAll="0"/>
  </pivotFields>
  <rowFields count="1">
    <field x="4"/>
  </rowFields>
  <rowItems count="3">
    <i>
      <x/>
    </i>
    <i>
      <x v="1"/>
    </i>
    <i>
      <x v="2"/>
    </i>
  </rowItems>
  <colItems count="1">
    <i/>
  </colItems>
  <dataFields count="1">
    <dataField name="Total Customer" fld="0" subtotal="count" baseField="4" baseItem="0"/>
  </dataFields>
  <chartFormats count="8">
    <chartFormat chart="5"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4" count="1" selected="0">
            <x v="0"/>
          </reference>
        </references>
      </pivotArea>
    </chartFormat>
    <chartFormat chart="10" format="7">
      <pivotArea type="data" outline="0" fieldPosition="0">
        <references count="2">
          <reference field="4294967294" count="1" selected="0">
            <x v="0"/>
          </reference>
          <reference field="4" count="1" selected="0">
            <x v="1"/>
          </reference>
        </references>
      </pivotArea>
    </chartFormat>
    <chartFormat chart="10" format="8">
      <pivotArea type="data" outline="0" fieldPosition="0">
        <references count="2">
          <reference field="4294967294" count="1" selected="0">
            <x v="0"/>
          </reference>
          <reference field="4" count="1" selected="0">
            <x v="2"/>
          </reference>
        </references>
      </pivotArea>
    </chartFormat>
    <chartFormat chart="5" format="1">
      <pivotArea type="data" outline="0" fieldPosition="0">
        <references count="2">
          <reference field="4294967294" count="1" selected="0">
            <x v="0"/>
          </reference>
          <reference field="4" count="1" selected="0">
            <x v="0"/>
          </reference>
        </references>
      </pivotArea>
    </chartFormat>
    <chartFormat chart="5" format="2">
      <pivotArea type="data" outline="0" fieldPosition="0">
        <references count="2">
          <reference field="4294967294" count="1" selected="0">
            <x v="0"/>
          </reference>
          <reference field="4" count="1" selected="0">
            <x v="1"/>
          </reference>
        </references>
      </pivotArea>
    </chartFormat>
    <chartFormat chart="5"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98FE8-CBFE-4A4A-8337-FC920FC8CE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9">
    <pivotField showAll="0"/>
    <pivotField showAll="0"/>
    <pivotField showAll="0"/>
    <pivotField showAll="0"/>
    <pivotField axis="axisRow" showAll="0">
      <items count="3">
        <item x="1"/>
        <item x="0"/>
        <item t="default"/>
      </items>
    </pivotField>
    <pivotField dataField="1" showAll="0"/>
    <pivotField showAll="0"/>
    <pivotField showAll="0"/>
    <pivotField showAll="0"/>
  </pivotFields>
  <rowFields count="1">
    <field x="4"/>
  </rowFields>
  <rowItems count="3">
    <i>
      <x/>
    </i>
    <i>
      <x v="1"/>
    </i>
    <i t="grand">
      <x/>
    </i>
  </rowItems>
  <colItems count="1">
    <i/>
  </colItems>
  <dataFields count="1">
    <dataField name="Average of SH_WEIGHT"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D3318B-BB8E-489E-A156-2E2C173E5F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4" firstHeaderRow="1" firstDataRow="1" firstDataCol="1"/>
  <pivotFields count="7">
    <pivotField showAll="0"/>
    <pivotField axis="axisRow" showAll="0">
      <items count="201">
        <item x="124"/>
        <item x="53"/>
        <item x="13"/>
        <item x="123"/>
        <item x="0"/>
        <item x="40"/>
        <item x="38"/>
        <item x="162"/>
        <item x="82"/>
        <item x="29"/>
        <item x="177"/>
        <item x="92"/>
        <item x="148"/>
        <item x="136"/>
        <item x="49"/>
        <item x="88"/>
        <item x="33"/>
        <item x="114"/>
        <item x="154"/>
        <item x="42"/>
        <item x="130"/>
        <item x="128"/>
        <item x="81"/>
        <item x="58"/>
        <item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t="default"/>
      </items>
    </pivotField>
    <pivotField showAll="0"/>
    <pivotField dataField="1" showAll="0"/>
    <pivotField showAll="0"/>
    <pivotField showAll="0"/>
    <pivotField showAll="0"/>
  </pivotFields>
  <rowFields count="1">
    <field x="1"/>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Sum of AMOU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D613D4-3D30-4482-BE78-04BEF4AB0DC3}"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17:P22" firstHeaderRow="1" firstDataRow="1" firstDataCol="1"/>
  <pivotFields count="7">
    <pivotField showAll="0"/>
    <pivotField axis="axisRow" showAll="0" measureFilter="1" sortType="descending">
      <items count="202">
        <item x="124"/>
        <item x="53"/>
        <item x="13"/>
        <item x="123"/>
        <item x="0"/>
        <item x="40"/>
        <item x="38"/>
        <item x="162"/>
        <item x="82"/>
        <item x="29"/>
        <item x="177"/>
        <item x="92"/>
        <item x="148"/>
        <item x="136"/>
        <item x="49"/>
        <item x="88"/>
        <item x="33"/>
        <item x="114"/>
        <item x="154"/>
        <item x="42"/>
        <item x="130"/>
        <item x="128"/>
        <item x="81"/>
        <item x="58"/>
        <item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x="20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
  </rowFields>
  <rowItems count="5">
    <i>
      <x v="28"/>
    </i>
    <i>
      <x v="2"/>
    </i>
    <i>
      <x v="3"/>
    </i>
    <i>
      <x v="44"/>
    </i>
    <i>
      <x/>
    </i>
  </rowItems>
  <colItems count="1">
    <i/>
  </colItems>
  <dataFields count="1">
    <dataField name="Max of AMOUNT" fld="3" subtotal="max" baseField="1" baseItem="28"/>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88BE38-591C-4B21-9989-1D2402D2178A}"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H_DOMAIN">
  <location ref="N9:O11" firstHeaderRow="1" firstDataRow="1" firstDataCol="1"/>
  <pivotFields count="1">
    <pivotField axis="axisRow" dataField="1" showAll="0">
      <items count="4">
        <item x="0"/>
        <item x="1"/>
        <item n="0" h="1" x="2"/>
        <item t="default"/>
      </items>
    </pivotField>
  </pivotFields>
  <rowFields count="1">
    <field x="0"/>
  </rowFields>
  <rowItems count="2">
    <i>
      <x/>
    </i>
    <i>
      <x v="1"/>
    </i>
  </rowItems>
  <colItems count="1">
    <i/>
  </colItems>
  <dataFields count="1">
    <dataField name="Count of SH_DOMAI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3BA05B-0DF6-469C-A8B3-F4758A0AEED7}"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Employee_ID">
  <location ref="H7:I12" firstHeaderRow="1" firstDataRow="1" firstDataCol="1"/>
  <pivotFields count="2">
    <pivotField axis="axisRow" showAll="0" sortType="descending">
      <items count="168">
        <item x="128"/>
        <item x="13"/>
        <item x="4"/>
        <item x="152"/>
        <item x="99"/>
        <item h="1" x="57"/>
        <item h="1" x="113"/>
        <item h="1" x="166"/>
        <item h="1" x="69"/>
        <item h="1" x="98"/>
        <item h="1" x="15"/>
        <item h="1" x="154"/>
        <item h="1" x="30"/>
        <item h="1" x="72"/>
        <item h="1" x="47"/>
        <item h="1" x="66"/>
        <item h="1" x="124"/>
        <item h="1" x="147"/>
        <item h="1" x="85"/>
        <item h="1" x="14"/>
        <item h="1" x="132"/>
        <item h="1" x="87"/>
        <item h="1" x="28"/>
        <item h="1" x="145"/>
        <item h="1" x="101"/>
        <item h="1" x="100"/>
        <item h="1" x="25"/>
        <item h="1" x="162"/>
        <item h="1" x="161"/>
        <item h="1" x="27"/>
        <item h="1" x="11"/>
        <item h="1" x="54"/>
        <item h="1" x="38"/>
        <item h="1" x="79"/>
        <item h="1" x="110"/>
        <item h="1" x="70"/>
        <item h="1" x="155"/>
        <item h="1" x="164"/>
        <item h="1" x="68"/>
        <item h="1" x="138"/>
        <item h="1" x="6"/>
        <item h="1" x="9"/>
        <item h="1" x="7"/>
        <item h="1" x="77"/>
        <item h="1" x="45"/>
        <item h="1" x="32"/>
        <item h="1" x="96"/>
        <item h="1" x="144"/>
        <item h="1" x="3"/>
        <item h="1" x="106"/>
        <item h="1" x="48"/>
        <item h="1" x="129"/>
        <item h="1" x="102"/>
        <item h="1" x="88"/>
        <item h="1" x="50"/>
        <item h="1" x="65"/>
        <item h="1" x="117"/>
        <item h="1" x="73"/>
        <item h="1" x="91"/>
        <item h="1" x="121"/>
        <item h="1" x="118"/>
        <item h="1" x="134"/>
        <item h="1" x="111"/>
        <item h="1" x="71"/>
        <item h="1" x="143"/>
        <item h="1" x="115"/>
        <item h="1" x="89"/>
        <item h="1" x="82"/>
        <item h="1" x="51"/>
        <item h="1" x="107"/>
        <item h="1" x="105"/>
        <item h="1" x="92"/>
        <item h="1" x="139"/>
        <item h="1" x="26"/>
        <item h="1" x="119"/>
        <item h="1" x="23"/>
        <item h="1" x="21"/>
        <item h="1" x="0"/>
        <item h="1" x="2"/>
        <item h="1" x="75"/>
        <item h="1" x="41"/>
        <item h="1" x="80"/>
        <item h="1" x="163"/>
        <item h="1" x="133"/>
        <item h="1" x="93"/>
        <item h="1" x="150"/>
        <item h="1" x="67"/>
        <item h="1" x="78"/>
        <item h="1" x="123"/>
        <item h="1" x="148"/>
        <item h="1" x="116"/>
        <item h="1" x="76"/>
        <item h="1" x="114"/>
        <item h="1" x="58"/>
        <item h="1" x="5"/>
        <item h="1" x="156"/>
        <item h="1" x="126"/>
        <item h="1" x="153"/>
        <item h="1" x="160"/>
        <item h="1" x="43"/>
        <item h="1" x="46"/>
        <item h="1" x="122"/>
        <item h="1" x="83"/>
        <item h="1" x="94"/>
        <item h="1" x="20"/>
        <item h="1" x="151"/>
        <item h="1" x="136"/>
        <item h="1" x="1"/>
        <item h="1" x="59"/>
        <item h="1" x="108"/>
        <item h="1" x="40"/>
        <item h="1" x="39"/>
        <item h="1" x="29"/>
        <item h="1" x="62"/>
        <item h="1" x="56"/>
        <item h="1" x="60"/>
        <item h="1" x="142"/>
        <item h="1" x="109"/>
        <item h="1" x="22"/>
        <item h="1" x="86"/>
        <item h="1" x="131"/>
        <item h="1" x="112"/>
        <item h="1" x="8"/>
        <item h="1" x="74"/>
        <item h="1" x="16"/>
        <item h="1" x="64"/>
        <item h="1" x="146"/>
        <item h="1" x="130"/>
        <item h="1" x="36"/>
        <item h="1" x="53"/>
        <item h="1" x="35"/>
        <item h="1" x="127"/>
        <item h="1" x="135"/>
        <item h="1" x="165"/>
        <item h="1" x="37"/>
        <item h="1" x="158"/>
        <item h="1" x="137"/>
        <item h="1" x="90"/>
        <item h="1" x="159"/>
        <item h="1" x="120"/>
        <item h="1" x="12"/>
        <item h="1" x="31"/>
        <item h="1" x="33"/>
        <item h="1" x="42"/>
        <item h="1" x="95"/>
        <item h="1" x="125"/>
        <item h="1" x="103"/>
        <item h="1" x="141"/>
        <item h="1" x="97"/>
        <item h="1" x="52"/>
        <item h="1" x="55"/>
        <item h="1" x="19"/>
        <item h="1" x="104"/>
        <item h="1" x="17"/>
        <item h="1" x="63"/>
        <item h="1" x="84"/>
        <item h="1" x="10"/>
        <item h="1" x="18"/>
        <item h="1" x="61"/>
        <item h="1" x="44"/>
        <item h="1" x="49"/>
        <item h="1" x="24"/>
        <item h="1" x="149"/>
        <item h="1" x="140"/>
        <item h="1" x="157"/>
        <item h="1" x="34"/>
        <item h="1" x="81"/>
        <item t="default"/>
      </items>
    </pivotField>
    <pivotField dataField="1" showAll="0"/>
  </pivotFields>
  <rowFields count="1">
    <field x="0"/>
  </rowFields>
  <rowItems count="5">
    <i>
      <x/>
    </i>
    <i>
      <x v="1"/>
    </i>
    <i>
      <x v="2"/>
    </i>
    <i>
      <x v="3"/>
    </i>
    <i>
      <x v="4"/>
    </i>
  </rowItems>
  <colItems count="1">
    <i/>
  </colItems>
  <dataFields count="1">
    <dataField name="Count of Shipment_Sh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D340FF-1A80-4194-ABC6-DF25C640DA0C}"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O9" firstHeaderRow="1" firstDataRow="2" firstDataCol="1"/>
  <pivotFields count="8">
    <pivotField showAll="0"/>
    <pivotField showAll="0"/>
    <pivotField showAll="0"/>
    <pivotField dataField="1" showAll="0"/>
    <pivotField showAll="0"/>
    <pivotField axis="axisCol" showAll="0">
      <items count="3">
        <item x="0"/>
        <item x="1"/>
        <item t="default"/>
      </items>
    </pivotField>
    <pivotField showAll="0"/>
    <pivotField axis="axisRow" showAll="0">
      <items count="4">
        <item x="0"/>
        <item x="2"/>
        <item x="1"/>
        <item t="default"/>
      </items>
    </pivotField>
  </pivotFields>
  <rowFields count="1">
    <field x="7"/>
  </rowFields>
  <rowItems count="4">
    <i>
      <x/>
    </i>
    <i>
      <x v="1"/>
    </i>
    <i>
      <x v="2"/>
    </i>
    <i t="grand">
      <x/>
    </i>
  </rowItems>
  <colFields count="1">
    <field x="5"/>
  </colFields>
  <colItems count="3">
    <i>
      <x/>
    </i>
    <i>
      <x v="1"/>
    </i>
    <i t="grand">
      <x/>
    </i>
  </colItems>
  <dataFields count="1">
    <dataField name="Average of AMOUNT" fld="3" subtotal="average" baseField="7"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785C9A-B1DB-40AD-9622-C662139D750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R30:V64" firstHeaderRow="0" firstDataRow="1" firstDataCol="1"/>
  <pivotFields count="10">
    <pivotField dataField="1" showAll="0"/>
    <pivotField showAll="0"/>
    <pivotField axis="axisRow" showAll="0">
      <items count="13">
        <item x="10"/>
        <item x="8"/>
        <item x="9"/>
        <item x="3"/>
        <item x="5"/>
        <item x="4"/>
        <item x="7"/>
        <item x="0"/>
        <item x="2"/>
        <item x="6"/>
        <item x="1"/>
        <item x="11"/>
        <item t="default"/>
      </items>
    </pivotField>
    <pivotField showAll="0"/>
    <pivotField showAll="0"/>
    <pivotField dataField="1" showAll="0"/>
    <pivotField axis="axisRow" showAll="0">
      <items count="4">
        <item x="0"/>
        <item x="1"/>
        <item h="1" x="2"/>
        <item t="default"/>
      </items>
    </pivotField>
    <pivotField dataField="1" showAll="0"/>
    <pivotField showAll="0"/>
    <pivotField showAll="0"/>
  </pivotFields>
  <rowFields count="2">
    <field x="2"/>
    <field x="6"/>
  </rowFields>
  <rowItems count="34">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t="grand">
      <x/>
    </i>
  </rowItems>
  <colFields count="1">
    <field x="-2"/>
  </colFields>
  <colItems count="4">
    <i>
      <x/>
    </i>
    <i i="1">
      <x v="1"/>
    </i>
    <i i="2">
      <x v="2"/>
    </i>
    <i i="3">
      <x v="3"/>
    </i>
  </colItems>
  <dataFields count="4">
    <dataField name="Count of SH_ID" fld="0" subtotal="count" baseField="0" baseItem="0"/>
    <dataField name="Average of SH_WEIGHT" fld="5" subtotal="average" baseField="0" baseItem="1"/>
    <dataField name="Sum of SH_CHARGES" fld="7" baseField="0" baseItem="0"/>
    <dataField name="Sum of SH_WEIGHT" fld="5" baseField="0" baseItem="0"/>
  </dataFields>
  <chartFormats count="8">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 chart="18" format="8"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1"/>
          </reference>
        </references>
      </pivotArea>
    </chartFormat>
    <chartFormat chart="18" format="10" series="1">
      <pivotArea type="data" outline="0" fieldPosition="0">
        <references count="1">
          <reference field="4294967294" count="1" selected="0">
            <x v="2"/>
          </reference>
        </references>
      </pivotArea>
    </chartFormat>
    <chartFormat chart="1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9B351C-7DF9-4F7F-B003-3C61D6F0814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8:P11" firstHeaderRow="1" firstDataRow="1" firstDataCol="1"/>
  <pivotFields count="10">
    <pivotField showAll="0"/>
    <pivotField showAll="0"/>
    <pivotField showAll="0">
      <items count="13">
        <item x="10"/>
        <item x="8"/>
        <item x="9"/>
        <item x="3"/>
        <item x="5"/>
        <item x="4"/>
        <item x="7"/>
        <item x="0"/>
        <item x="2"/>
        <item x="6"/>
        <item x="1"/>
        <item x="11"/>
        <item t="default"/>
      </items>
    </pivotField>
    <pivotField showAll="0"/>
    <pivotField showAll="0"/>
    <pivotField dataField="1" showAll="0">
      <items count="178">
        <item x="10"/>
        <item x="34"/>
        <item x="93"/>
        <item x="103"/>
        <item x="123"/>
        <item x="68"/>
        <item x="28"/>
        <item x="116"/>
        <item x="133"/>
        <item x="141"/>
        <item x="120"/>
        <item x="57"/>
        <item x="149"/>
        <item x="61"/>
        <item x="52"/>
        <item x="145"/>
        <item x="139"/>
        <item x="129"/>
        <item x="45"/>
        <item x="33"/>
        <item x="39"/>
        <item x="109"/>
        <item x="117"/>
        <item x="40"/>
        <item x="21"/>
        <item x="104"/>
        <item x="160"/>
        <item x="134"/>
        <item x="135"/>
        <item x="37"/>
        <item x="138"/>
        <item x="24"/>
        <item x="48"/>
        <item x="90"/>
        <item x="38"/>
        <item x="165"/>
        <item x="64"/>
        <item x="100"/>
        <item x="80"/>
        <item x="111"/>
        <item x="166"/>
        <item x="142"/>
        <item x="151"/>
        <item x="137"/>
        <item x="115"/>
        <item x="53"/>
        <item x="42"/>
        <item x="168"/>
        <item x="125"/>
        <item x="26"/>
        <item x="136"/>
        <item x="30"/>
        <item x="12"/>
        <item x="32"/>
        <item x="156"/>
        <item x="86"/>
        <item x="27"/>
        <item x="47"/>
        <item x="87"/>
        <item x="7"/>
        <item x="60"/>
        <item x="106"/>
        <item x="114"/>
        <item x="158"/>
        <item x="5"/>
        <item x="75"/>
        <item x="144"/>
        <item x="4"/>
        <item x="50"/>
        <item x="105"/>
        <item x="95"/>
        <item x="130"/>
        <item x="17"/>
        <item x="127"/>
        <item x="97"/>
        <item x="89"/>
        <item x="99"/>
        <item x="8"/>
        <item x="69"/>
        <item x="66"/>
        <item x="11"/>
        <item x="73"/>
        <item x="85"/>
        <item x="44"/>
        <item x="94"/>
        <item x="36"/>
        <item x="107"/>
        <item x="108"/>
        <item x="162"/>
        <item x="152"/>
        <item x="35"/>
        <item x="150"/>
        <item x="0"/>
        <item x="113"/>
        <item x="173"/>
        <item x="78"/>
        <item x="153"/>
        <item x="88"/>
        <item x="23"/>
        <item x="143"/>
        <item x="81"/>
        <item x="3"/>
        <item x="172"/>
        <item x="59"/>
        <item x="174"/>
        <item x="79"/>
        <item x="22"/>
        <item x="121"/>
        <item x="67"/>
        <item x="119"/>
        <item x="43"/>
        <item x="161"/>
        <item x="14"/>
        <item x="74"/>
        <item x="169"/>
        <item x="29"/>
        <item x="19"/>
        <item x="46"/>
        <item x="112"/>
        <item x="146"/>
        <item x="77"/>
        <item x="98"/>
        <item x="147"/>
        <item x="131"/>
        <item x="76"/>
        <item x="56"/>
        <item x="18"/>
        <item x="159"/>
        <item x="122"/>
        <item x="16"/>
        <item x="58"/>
        <item x="92"/>
        <item x="55"/>
        <item x="15"/>
        <item x="170"/>
        <item x="1"/>
        <item x="82"/>
        <item x="41"/>
        <item x="83"/>
        <item x="154"/>
        <item x="164"/>
        <item x="71"/>
        <item x="167"/>
        <item x="132"/>
        <item x="84"/>
        <item x="155"/>
        <item x="118"/>
        <item x="25"/>
        <item x="62"/>
        <item x="72"/>
        <item x="6"/>
        <item x="128"/>
        <item x="51"/>
        <item x="54"/>
        <item x="140"/>
        <item x="70"/>
        <item x="175"/>
        <item x="124"/>
        <item x="31"/>
        <item x="65"/>
        <item x="163"/>
        <item x="13"/>
        <item x="91"/>
        <item x="63"/>
        <item x="96"/>
        <item x="102"/>
        <item x="157"/>
        <item x="9"/>
        <item x="20"/>
        <item x="148"/>
        <item x="110"/>
        <item x="101"/>
        <item x="126"/>
        <item x="2"/>
        <item x="49"/>
        <item x="171"/>
        <item x="176"/>
        <item t="default"/>
      </items>
    </pivotField>
    <pivotField axis="axisRow" showAll="0">
      <items count="4">
        <item x="0"/>
        <item x="1"/>
        <item h="1" x="2"/>
        <item t="default"/>
      </items>
    </pivotField>
    <pivotField showAll="0"/>
    <pivotField showAll="0"/>
    <pivotField showAll="0"/>
  </pivotFields>
  <rowFields count="1">
    <field x="6"/>
  </rowFields>
  <rowItems count="3">
    <i>
      <x/>
    </i>
    <i>
      <x v="1"/>
    </i>
    <i t="grand">
      <x/>
    </i>
  </rowItems>
  <colItems count="1">
    <i/>
  </colItems>
  <dataFields count="1">
    <dataField name="Average of SH_WEIGHT" fld="5" subtotal="average" baseField="6" baseItem="0" numFmtId="2"/>
  </dataFields>
  <chartFormats count="9">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6" count="1" selected="0">
            <x v="0"/>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0"/>
          </reference>
        </references>
      </pivotArea>
    </chartFormat>
    <chartFormat chart="5" format="6">
      <pivotArea type="data" outline="0" fieldPosition="0">
        <references count="2">
          <reference field="4294967294" count="1" selected="0">
            <x v="0"/>
          </reference>
          <reference field="6" count="1" selected="0">
            <x v="1"/>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172BF9-C7BC-4503-B3BC-1AE2CAE35E5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6:M10" firstHeaderRow="1" firstDataRow="1" firstDataCol="1"/>
  <pivotFields count="7">
    <pivotField showAll="0"/>
    <pivotField showAll="0"/>
    <pivotField showAll="0"/>
    <pivotField dataField="1" showAll="0"/>
    <pivotField showAll="0"/>
    <pivotField axis="axisRow" showAll="0">
      <items count="4">
        <item x="0"/>
        <item x="1"/>
        <item x="2"/>
        <item t="default"/>
      </items>
    </pivotField>
    <pivotField showAll="0"/>
  </pivotFields>
  <rowFields count="1">
    <field x="5"/>
  </rowFields>
  <rowItems count="4">
    <i>
      <x/>
    </i>
    <i>
      <x v="1"/>
    </i>
    <i>
      <x v="2"/>
    </i>
    <i t="grand">
      <x/>
    </i>
  </rowItems>
  <colItems count="1">
    <i/>
  </colItems>
  <dataFields count="1">
    <dataField name="Average of AMOUNT" fld="3" subtotal="average" baseField="5" baseItem="1" numFmtId="164"/>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4237B1-0C91-4377-A8B6-51239D20FFD4}" name="PivotTable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5" firstHeaderRow="1" firstDataRow="1" firstDataCol="1"/>
  <pivotFields count="6">
    <pivotField showAll="0"/>
    <pivotField axis="axisRow" showAll="0">
      <items count="4">
        <item x="0"/>
        <item x="1"/>
        <item h="1" x="2"/>
        <item t="default"/>
      </items>
    </pivotField>
    <pivotField showAll="0"/>
    <pivotField showAll="0"/>
    <pivotField showAll="0"/>
    <pivotField dataField="1" showAll="0"/>
  </pivotFields>
  <rowFields count="1">
    <field x="1"/>
  </rowFields>
  <rowItems count="2">
    <i>
      <x/>
    </i>
    <i>
      <x v="1"/>
    </i>
  </rowItems>
  <colItems count="1">
    <i/>
  </colItems>
  <dataFields count="1">
    <dataField name="Average Days" fld="5" subtotal="average" baseField="1"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DB4EBF-1854-4929-94A2-186FAB02CAD4}"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30" firstHeaderRow="1" firstDataRow="1" firstDataCol="1"/>
  <pivotFields count="4">
    <pivotField showAll="0"/>
    <pivotField showAll="0">
      <items count="169">
        <item x="56"/>
        <item x="21"/>
        <item x="53"/>
        <item x="113"/>
        <item x="138"/>
        <item x="69"/>
        <item x="75"/>
        <item x="64"/>
        <item x="140"/>
        <item x="67"/>
        <item x="144"/>
        <item x="98"/>
        <item x="141"/>
        <item x="156"/>
        <item x="109"/>
        <item x="47"/>
        <item x="52"/>
        <item x="87"/>
        <item x="104"/>
        <item x="116"/>
        <item x="68"/>
        <item x="5"/>
        <item x="45"/>
        <item x="34"/>
        <item x="106"/>
        <item x="25"/>
        <item x="11"/>
        <item x="8"/>
        <item x="7"/>
        <item x="83"/>
        <item x="164"/>
        <item x="88"/>
        <item x="123"/>
        <item x="78"/>
        <item x="159"/>
        <item x="121"/>
        <item x="36"/>
        <item x="65"/>
        <item x="124"/>
        <item x="151"/>
        <item x="132"/>
        <item x="62"/>
        <item x="79"/>
        <item x="60"/>
        <item x="19"/>
        <item x="86"/>
        <item x="50"/>
        <item x="96"/>
        <item x="2"/>
        <item x="155"/>
        <item x="35"/>
        <item x="134"/>
        <item x="93"/>
        <item x="111"/>
        <item x="18"/>
        <item x="97"/>
        <item x="115"/>
        <item x="90"/>
        <item x="42"/>
        <item x="44"/>
        <item x="17"/>
        <item x="54"/>
        <item x="9"/>
        <item x="22"/>
        <item x="57"/>
        <item x="110"/>
        <item x="51"/>
        <item x="80"/>
        <item x="20"/>
        <item x="85"/>
        <item x="102"/>
        <item x="3"/>
        <item x="58"/>
        <item x="146"/>
        <item x="119"/>
        <item x="10"/>
        <item x="139"/>
        <item x="6"/>
        <item x="28"/>
        <item x="136"/>
        <item x="103"/>
        <item x="43"/>
        <item x="101"/>
        <item x="114"/>
        <item x="100"/>
        <item x="112"/>
        <item x="163"/>
        <item x="122"/>
        <item x="39"/>
        <item x="91"/>
        <item x="153"/>
        <item x="24"/>
        <item x="66"/>
        <item x="13"/>
        <item x="166"/>
        <item x="41"/>
        <item x="40"/>
        <item x="148"/>
        <item x="38"/>
        <item x="61"/>
        <item x="48"/>
        <item x="107"/>
        <item x="145"/>
        <item x="125"/>
        <item x="12"/>
        <item x="63"/>
        <item x="120"/>
        <item x="92"/>
        <item x="150"/>
        <item x="76"/>
        <item x="0"/>
        <item x="142"/>
        <item x="161"/>
        <item x="108"/>
        <item x="77"/>
        <item x="128"/>
        <item x="59"/>
        <item x="95"/>
        <item x="27"/>
        <item x="4"/>
        <item x="84"/>
        <item x="31"/>
        <item x="160"/>
        <item x="71"/>
        <item x="82"/>
        <item x="89"/>
        <item x="74"/>
        <item x="33"/>
        <item x="143"/>
        <item x="137"/>
        <item x="133"/>
        <item x="130"/>
        <item x="73"/>
        <item x="46"/>
        <item x="105"/>
        <item x="152"/>
        <item x="72"/>
        <item x="129"/>
        <item x="55"/>
        <item x="154"/>
        <item x="149"/>
        <item x="158"/>
        <item x="15"/>
        <item x="23"/>
        <item x="157"/>
        <item x="81"/>
        <item x="49"/>
        <item x="14"/>
        <item x="37"/>
        <item x="32"/>
        <item x="127"/>
        <item x="165"/>
        <item x="131"/>
        <item x="1"/>
        <item x="70"/>
        <item x="94"/>
        <item x="135"/>
        <item x="26"/>
        <item x="147"/>
        <item x="162"/>
        <item x="117"/>
        <item x="30"/>
        <item x="99"/>
        <item x="118"/>
        <item x="16"/>
        <item x="126"/>
        <item x="29"/>
        <item x="167"/>
        <item t="default"/>
      </items>
    </pivotField>
    <pivotField dataField="1" showAll="0">
      <items count="152">
        <item x="10"/>
        <item x="30"/>
        <item x="80"/>
        <item x="90"/>
        <item x="108"/>
        <item x="57"/>
        <item x="25"/>
        <item x="117"/>
        <item x="122"/>
        <item x="105"/>
        <item x="49"/>
        <item x="128"/>
        <item x="52"/>
        <item x="45"/>
        <item x="113"/>
        <item x="39"/>
        <item x="29"/>
        <item x="95"/>
        <item x="102"/>
        <item x="35"/>
        <item x="20"/>
        <item x="91"/>
        <item x="135"/>
        <item x="118"/>
        <item x="119"/>
        <item x="33"/>
        <item x="120"/>
        <item x="41"/>
        <item x="77"/>
        <item x="34"/>
        <item x="55"/>
        <item x="87"/>
        <item x="68"/>
        <item x="97"/>
        <item x="141"/>
        <item x="123"/>
        <item x="101"/>
        <item x="46"/>
        <item x="143"/>
        <item x="110"/>
        <item x="24"/>
        <item x="26"/>
        <item x="28"/>
        <item x="132"/>
        <item x="73"/>
        <item x="74"/>
        <item x="7"/>
        <item x="51"/>
        <item x="93"/>
        <item x="100"/>
        <item x="134"/>
        <item x="5"/>
        <item x="125"/>
        <item x="4"/>
        <item x="43"/>
        <item x="92"/>
        <item x="82"/>
        <item x="114"/>
        <item x="16"/>
        <item x="111"/>
        <item x="76"/>
        <item x="85"/>
        <item x="8"/>
        <item x="58"/>
        <item x="11"/>
        <item x="62"/>
        <item x="72"/>
        <item x="38"/>
        <item x="81"/>
        <item x="32"/>
        <item x="94"/>
        <item x="137"/>
        <item x="31"/>
        <item x="0"/>
        <item x="99"/>
        <item x="147"/>
        <item x="66"/>
        <item x="129"/>
        <item x="75"/>
        <item x="22"/>
        <item x="124"/>
        <item x="69"/>
        <item x="3"/>
        <item x="146"/>
        <item x="50"/>
        <item x="148"/>
        <item x="67"/>
        <item x="21"/>
        <item x="106"/>
        <item x="140"/>
        <item x="104"/>
        <item x="37"/>
        <item x="136"/>
        <item x="13"/>
        <item x="63"/>
        <item x="144"/>
        <item x="18"/>
        <item x="40"/>
        <item x="98"/>
        <item x="126"/>
        <item x="65"/>
        <item x="84"/>
        <item x="127"/>
        <item x="115"/>
        <item x="64"/>
        <item x="48"/>
        <item x="17"/>
        <item x="107"/>
        <item x="15"/>
        <item x="79"/>
        <item x="47"/>
        <item x="14"/>
        <item x="1"/>
        <item x="86"/>
        <item x="36"/>
        <item x="70"/>
        <item x="130"/>
        <item x="139"/>
        <item x="60"/>
        <item x="142"/>
        <item x="116"/>
        <item x="71"/>
        <item x="131"/>
        <item x="103"/>
        <item x="23"/>
        <item x="53"/>
        <item x="61"/>
        <item x="6"/>
        <item x="112"/>
        <item x="44"/>
        <item x="121"/>
        <item x="59"/>
        <item x="149"/>
        <item x="109"/>
        <item x="27"/>
        <item x="56"/>
        <item x="138"/>
        <item x="12"/>
        <item x="78"/>
        <item x="54"/>
        <item x="83"/>
        <item x="89"/>
        <item x="133"/>
        <item x="9"/>
        <item x="19"/>
        <item x="96"/>
        <item x="88"/>
        <item x="2"/>
        <item x="42"/>
        <item x="145"/>
        <item x="150"/>
        <item t="default"/>
      </items>
    </pivotField>
    <pivotField axis="axisRow" showAll="0">
      <items count="29">
        <item x="17"/>
        <item x="16"/>
        <item x="4"/>
        <item x="20"/>
        <item x="1"/>
        <item x="21"/>
        <item x="24"/>
        <item x="19"/>
        <item x="23"/>
        <item x="25"/>
        <item x="22"/>
        <item x="6"/>
        <item x="9"/>
        <item x="13"/>
        <item x="12"/>
        <item x="14"/>
        <item x="0"/>
        <item x="26"/>
        <item x="7"/>
        <item x="8"/>
        <item x="18"/>
        <item x="5"/>
        <item x="15"/>
        <item x="11"/>
        <item x="2"/>
        <item x="10"/>
        <item x="3"/>
        <item x="27"/>
        <item t="default"/>
      </items>
    </pivotField>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SH_Charges" fld="2" subtotal="average" baseField="3" baseItem="0" numFmtId="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716C90-5BFC-42B0-B278-4D614F9C60F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M13" firstHeaderRow="1" firstDataRow="1" firstDataCol="1"/>
  <pivotFields count="10">
    <pivotField showAll="0"/>
    <pivotField showAll="0"/>
    <pivotField showAll="0"/>
    <pivotField axis="axisRow" showAll="0">
      <items count="4">
        <item x="0"/>
        <item x="1"/>
        <item h="1" x="2"/>
        <item t="default"/>
      </items>
    </pivotField>
    <pivotField axis="axisRow" showAll="0">
      <items count="4">
        <item x="1"/>
        <item x="0"/>
        <item x="2"/>
        <item t="default"/>
      </items>
    </pivotField>
    <pivotField showAll="0"/>
    <pivotField showAll="0"/>
    <pivotField showAll="0"/>
    <pivotField showAll="0"/>
    <pivotField dataField="1" showAll="0"/>
  </pivotFields>
  <rowFields count="2">
    <field x="3"/>
    <field x="4"/>
  </rowFields>
  <rowItems count="7">
    <i>
      <x/>
    </i>
    <i r="1">
      <x/>
    </i>
    <i r="1">
      <x v="1"/>
    </i>
    <i>
      <x v="1"/>
    </i>
    <i r="1">
      <x/>
    </i>
    <i r="1">
      <x v="1"/>
    </i>
    <i t="grand">
      <x/>
    </i>
  </rowItems>
  <colItems count="1">
    <i/>
  </colItems>
  <dataFields count="1">
    <dataField name="Average of Efficiency" fld="9"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4A6AC5F-8D7F-461A-9C67-4FD232DFF802}" autoFormatId="16" applyNumberFormats="0" applyBorderFormats="0" applyFontFormats="0" applyPatternFormats="0" applyAlignmentFormats="0" applyWidthHeightFormats="0">
  <queryTableRefresh nextId="8">
    <queryTableFields count="7">
      <queryTableField id="1" name="Payment_ID" tableColumnId="1"/>
      <queryTableField id="2" name="C_ID" tableColumnId="2"/>
      <queryTableField id="3" name="SH_ID" tableColumnId="3"/>
      <queryTableField id="4" name="AMOUNT" tableColumnId="4"/>
      <queryTableField id="5" name="Payment_Status" tableColumnId="5"/>
      <queryTableField id="6" name="Payment_Mode" tableColumnId="6"/>
      <queryTableField id="7" name="Payment_Dat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_ID" xr10:uid="{F7DEDA8F-683D-4F33-A792-FC7D14E64C19}" sourceName="SH_ID">
  <pivotTables>
    <pivotTable tabId="30" name="PivotTable2"/>
  </pivotTables>
  <data>
    <tabular pivotCacheId="1523228528">
      <items count="168">
        <i x="56" s="1"/>
        <i x="21" s="1"/>
        <i x="53" s="1"/>
        <i x="113" s="1"/>
        <i x="138" s="1"/>
        <i x="69" s="1"/>
        <i x="75" s="1"/>
        <i x="64" s="1"/>
        <i x="140" s="1"/>
        <i x="67" s="1"/>
        <i x="144" s="1"/>
        <i x="98" s="1"/>
        <i x="141" s="1"/>
        <i x="156" s="1"/>
        <i x="109" s="1"/>
        <i x="47" s="1"/>
        <i x="52" s="1"/>
        <i x="87" s="1"/>
        <i x="104" s="1"/>
        <i x="116" s="1"/>
        <i x="68" s="1"/>
        <i x="5" s="1"/>
        <i x="45" s="1"/>
        <i x="34" s="1"/>
        <i x="106" s="1"/>
        <i x="25" s="1"/>
        <i x="11" s="1"/>
        <i x="8" s="1"/>
        <i x="7" s="1"/>
        <i x="83" s="1"/>
        <i x="164" s="1"/>
        <i x="88" s="1"/>
        <i x="123" s="1"/>
        <i x="78" s="1"/>
        <i x="159" s="1"/>
        <i x="121" s="1"/>
        <i x="36" s="1"/>
        <i x="65" s="1"/>
        <i x="124" s="1"/>
        <i x="151" s="1"/>
        <i x="132" s="1"/>
        <i x="62" s="1"/>
        <i x="79" s="1"/>
        <i x="60" s="1"/>
        <i x="19" s="1"/>
        <i x="86" s="1"/>
        <i x="50" s="1"/>
        <i x="96" s="1"/>
        <i x="2" s="1"/>
        <i x="155" s="1"/>
        <i x="35" s="1"/>
        <i x="134" s="1"/>
        <i x="93" s="1"/>
        <i x="111" s="1"/>
        <i x="18" s="1"/>
        <i x="97" s="1"/>
        <i x="115" s="1"/>
        <i x="90" s="1"/>
        <i x="42" s="1"/>
        <i x="44" s="1"/>
        <i x="17" s="1"/>
        <i x="54" s="1"/>
        <i x="9" s="1"/>
        <i x="22" s="1"/>
        <i x="57" s="1"/>
        <i x="110" s="1"/>
        <i x="51" s="1"/>
        <i x="80" s="1"/>
        <i x="20" s="1"/>
        <i x="85" s="1"/>
        <i x="102" s="1"/>
        <i x="3" s="1"/>
        <i x="58" s="1"/>
        <i x="146" s="1"/>
        <i x="119" s="1"/>
        <i x="10" s="1"/>
        <i x="139" s="1"/>
        <i x="6" s="1"/>
        <i x="28" s="1"/>
        <i x="136" s="1"/>
        <i x="103" s="1"/>
        <i x="43" s="1"/>
        <i x="101" s="1"/>
        <i x="114" s="1"/>
        <i x="100" s="1"/>
        <i x="112" s="1"/>
        <i x="163" s="1"/>
        <i x="122" s="1"/>
        <i x="39" s="1"/>
        <i x="91" s="1"/>
        <i x="153" s="1"/>
        <i x="24" s="1"/>
        <i x="66" s="1"/>
        <i x="13" s="1"/>
        <i x="166" s="1"/>
        <i x="41" s="1"/>
        <i x="40" s="1"/>
        <i x="148" s="1"/>
        <i x="38" s="1"/>
        <i x="61" s="1"/>
        <i x="48" s="1"/>
        <i x="107" s="1"/>
        <i x="145" s="1"/>
        <i x="125" s="1"/>
        <i x="12" s="1"/>
        <i x="63" s="1"/>
        <i x="120" s="1"/>
        <i x="92" s="1"/>
        <i x="150" s="1"/>
        <i x="76" s="1"/>
        <i x="0" s="1"/>
        <i x="142" s="1"/>
        <i x="161" s="1"/>
        <i x="108" s="1"/>
        <i x="77" s="1"/>
        <i x="128" s="1"/>
        <i x="59" s="1"/>
        <i x="95" s="1"/>
        <i x="27" s="1"/>
        <i x="4" s="1"/>
        <i x="84" s="1"/>
        <i x="31" s="1"/>
        <i x="160" s="1"/>
        <i x="71" s="1"/>
        <i x="82" s="1"/>
        <i x="89" s="1"/>
        <i x="74" s="1"/>
        <i x="33" s="1"/>
        <i x="143" s="1"/>
        <i x="137" s="1"/>
        <i x="133" s="1"/>
        <i x="130" s="1"/>
        <i x="73" s="1"/>
        <i x="46" s="1"/>
        <i x="105" s="1"/>
        <i x="152" s="1"/>
        <i x="72" s="1"/>
        <i x="129" s="1"/>
        <i x="55" s="1"/>
        <i x="154" s="1"/>
        <i x="149" s="1"/>
        <i x="158" s="1"/>
        <i x="15" s="1"/>
        <i x="23" s="1"/>
        <i x="157" s="1"/>
        <i x="81" s="1"/>
        <i x="49" s="1"/>
        <i x="14" s="1"/>
        <i x="37" s="1"/>
        <i x="32" s="1"/>
        <i x="127" s="1"/>
        <i x="165" s="1"/>
        <i x="131" s="1"/>
        <i x="1" s="1"/>
        <i x="70" s="1"/>
        <i x="94" s="1"/>
        <i x="135" s="1"/>
        <i x="26" s="1"/>
        <i x="147" s="1"/>
        <i x="162" s="1"/>
        <i x="117" s="1"/>
        <i x="30" s="1"/>
        <i x="99" s="1"/>
        <i x="118" s="1"/>
        <i x="16" s="1"/>
        <i x="126" s="1"/>
        <i x="29" s="1"/>
        <i x="16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_Charges" xr10:uid="{C75FE311-4078-4C7C-AA9F-7644B19A9A8B}" sourceName="SH_Charges">
  <pivotTables>
    <pivotTable tabId="30" name="PivotTable2"/>
  </pivotTables>
  <data>
    <tabular pivotCacheId="1523228528">
      <items count="151">
        <i x="10" s="1"/>
        <i x="30" s="1"/>
        <i x="80" s="1"/>
        <i x="90" s="1"/>
        <i x="108" s="1"/>
        <i x="57" s="1"/>
        <i x="25" s="1"/>
        <i x="117" s="1"/>
        <i x="122" s="1"/>
        <i x="105" s="1"/>
        <i x="49" s="1"/>
        <i x="128" s="1"/>
        <i x="52" s="1"/>
        <i x="45" s="1"/>
        <i x="113" s="1"/>
        <i x="39" s="1"/>
        <i x="29" s="1"/>
        <i x="95" s="1"/>
        <i x="102" s="1"/>
        <i x="35" s="1"/>
        <i x="20" s="1"/>
        <i x="91" s="1"/>
        <i x="135" s="1"/>
        <i x="118" s="1"/>
        <i x="119" s="1"/>
        <i x="33" s="1"/>
        <i x="120" s="1"/>
        <i x="41" s="1"/>
        <i x="77" s="1"/>
        <i x="34" s="1"/>
        <i x="55" s="1"/>
        <i x="87" s="1"/>
        <i x="68" s="1"/>
        <i x="97" s="1"/>
        <i x="141" s="1"/>
        <i x="123" s="1"/>
        <i x="101" s="1"/>
        <i x="46" s="1"/>
        <i x="143" s="1"/>
        <i x="110" s="1"/>
        <i x="24" s="1"/>
        <i x="26" s="1"/>
        <i x="28" s="1"/>
        <i x="132" s="1"/>
        <i x="73" s="1"/>
        <i x="74" s="1"/>
        <i x="7" s="1"/>
        <i x="51" s="1"/>
        <i x="93" s="1"/>
        <i x="100" s="1"/>
        <i x="134" s="1"/>
        <i x="5" s="1"/>
        <i x="125" s="1"/>
        <i x="4" s="1"/>
        <i x="43" s="1"/>
        <i x="92" s="1"/>
        <i x="82" s="1"/>
        <i x="114" s="1"/>
        <i x="16" s="1"/>
        <i x="111" s="1"/>
        <i x="76" s="1"/>
        <i x="85" s="1"/>
        <i x="8" s="1"/>
        <i x="58" s="1"/>
        <i x="11" s="1"/>
        <i x="62" s="1"/>
        <i x="72" s="1"/>
        <i x="38" s="1"/>
        <i x="81" s="1"/>
        <i x="32" s="1"/>
        <i x="94" s="1"/>
        <i x="137" s="1"/>
        <i x="31" s="1"/>
        <i x="0" s="1"/>
        <i x="99" s="1"/>
        <i x="147" s="1"/>
        <i x="66" s="1"/>
        <i x="129" s="1"/>
        <i x="75" s="1"/>
        <i x="22" s="1"/>
        <i x="124" s="1"/>
        <i x="69" s="1"/>
        <i x="3" s="1"/>
        <i x="146" s="1"/>
        <i x="50" s="1"/>
        <i x="148" s="1"/>
        <i x="67" s="1"/>
        <i x="21" s="1"/>
        <i x="106" s="1"/>
        <i x="140" s="1"/>
        <i x="104" s="1"/>
        <i x="37" s="1"/>
        <i x="136" s="1"/>
        <i x="13" s="1"/>
        <i x="63" s="1"/>
        <i x="144" s="1"/>
        <i x="18" s="1"/>
        <i x="40" s="1"/>
        <i x="98" s="1"/>
        <i x="126" s="1"/>
        <i x="65" s="1"/>
        <i x="84" s="1"/>
        <i x="127" s="1"/>
        <i x="115" s="1"/>
        <i x="64" s="1"/>
        <i x="48" s="1"/>
        <i x="17" s="1"/>
        <i x="107" s="1"/>
        <i x="15" s="1"/>
        <i x="79" s="1"/>
        <i x="47" s="1"/>
        <i x="14" s="1"/>
        <i x="1" s="1"/>
        <i x="86" s="1"/>
        <i x="36" s="1"/>
        <i x="70" s="1"/>
        <i x="130" s="1"/>
        <i x="139" s="1"/>
        <i x="60" s="1"/>
        <i x="142" s="1"/>
        <i x="116" s="1"/>
        <i x="71" s="1"/>
        <i x="131" s="1"/>
        <i x="103" s="1"/>
        <i x="23" s="1"/>
        <i x="53" s="1"/>
        <i x="61" s="1"/>
        <i x="6" s="1"/>
        <i x="112" s="1"/>
        <i x="44" s="1"/>
        <i x="121" s="1"/>
        <i x="59" s="1"/>
        <i x="149" s="1"/>
        <i x="109" s="1"/>
        <i x="27" s="1"/>
        <i x="56" s="1"/>
        <i x="138" s="1"/>
        <i x="12" s="1"/>
        <i x="78" s="1"/>
        <i x="54" s="1"/>
        <i x="83" s="1"/>
        <i x="89" s="1"/>
        <i x="133" s="1"/>
        <i x="9" s="1"/>
        <i x="19" s="1"/>
        <i x="96" s="1"/>
        <i x="88" s="1"/>
        <i x="2" s="1"/>
        <i x="42" s="1"/>
        <i x="145" s="1"/>
        <i x="15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Designation" xr10:uid="{0A49D495-AD8A-43CF-B32D-0BAA054A82B4}" sourceName="Employee Designation">
  <pivotTables>
    <pivotTable tabId="30" name="PivotTable2"/>
  </pivotTables>
  <data>
    <tabular pivotCacheId="1523228528">
      <items count="28">
        <i x="17" s="1"/>
        <i x="16" s="1"/>
        <i x="4" s="1"/>
        <i x="20" s="1"/>
        <i x="1" s="1"/>
        <i x="21" s="1"/>
        <i x="24" s="1"/>
        <i x="19" s="1"/>
        <i x="23" s="1"/>
        <i x="25" s="1"/>
        <i x="22" s="1"/>
        <i x="6" s="1"/>
        <i x="9" s="1"/>
        <i x="13" s="1"/>
        <i x="12" s="1"/>
        <i x="14" s="1"/>
        <i x="0" s="1"/>
        <i x="26" s="1"/>
        <i x="7" s="1"/>
        <i x="8" s="1"/>
        <i x="18" s="1"/>
        <i x="5" s="1"/>
        <i x="15" s="1"/>
        <i x="11" s="1"/>
        <i x="2" s="1"/>
        <i x="10" s="1"/>
        <i x="3" s="1"/>
        <i x="2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_CONTENT" xr10:uid="{F0F46539-D78A-4A2F-8410-B8F19FC96EE2}" sourceName="SH_CONTENT">
  <pivotTables>
    <pivotTable tabId="25" name="PivotTable1"/>
    <pivotTable tabId="25" name="PivotTable3"/>
  </pivotTables>
  <data>
    <tabular pivotCacheId="1115321131">
      <items count="12">
        <i x="10" s="1"/>
        <i x="8" s="1"/>
        <i x="9" s="1"/>
        <i x="3" s="1"/>
        <i x="5" s="1"/>
        <i x="4" s="1"/>
        <i x="7" s="1"/>
        <i x="0" s="1"/>
        <i x="2" s="1"/>
        <i x="6" s="1"/>
        <i x="1" s="1"/>
        <i x="1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DC189F75-9FBC-4F61-888D-6E594CF7C20B}" sourceName="Payment_Mode">
  <pivotTables>
    <pivotTable tabId="28" name="PivotTable5"/>
  </pivotTables>
  <data>
    <tabular pivotCacheId="414669113">
      <items count="3">
        <i x="0" s="1"/>
        <i x="1" s="1"/>
        <i x="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Designation 1" xr10:uid="{3F907018-EA75-4C1B-BB57-72AF0A2BC740}" cache="Slicer_Employee_Designation" caption="Employee Designation" startItem="5" rowHeight="234950"/>
  <slicer name="SH_CONTENT 1" xr10:uid="{7A7930A4-91D2-44FB-9A6A-107575252CA8}" cache="Slicer_SH_CONTENT" caption="SH_CONTENT" rowHeight="234950"/>
  <slicer name="Payment_Mode 1" xr10:uid="{34809BF8-2556-44B2-A12A-2DA04D1249E3}" cache="Slicer_Payment_Mode" caption="Payment_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_CONTENT" xr10:uid="{46C9C92C-F177-4232-89BC-DC3F02B42BAA}" cache="Slicer_SH_CONTENT" caption="SH_CONT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ode" xr10:uid="{6FBE859E-4726-4CAF-83B6-5B728B261200}" cache="Slicer_Payment_Mode" caption="Payment_Mod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_ID" xr10:uid="{019FBE3B-8214-4991-9CD6-B4921DC3C075}" cache="Slicer_SH_ID" caption="SH_ID" startItem="3" rowHeight="234950"/>
  <slicer name="SH_Charges" xr10:uid="{AB47C450-DC4C-4879-8347-5984FFD09639}" cache="Slicer_SH_Charges" caption="SH_Charges" rowHeight="234950"/>
  <slicer name="Employee Designation" xr10:uid="{8CA122B3-54BC-496C-8912-DB519423D8E3}" cache="Slicer_Employee_Designation" caption="Employee Designation" rowHeight="234950"/>
</slicers>
</file>

<file path=xl/tables/_rels/table2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DB8A856-E522-4275-AB4A-3A773A9CF42A}" name="Table9" displayName="Table9" ref="B1:G201" totalsRowShown="0">
  <autoFilter ref="B1:G201" xr:uid="{EDB8A856-E522-4275-AB4A-3A773A9CF42A}"/>
  <tableColumns count="6">
    <tableColumn id="1" xr3:uid="{9EE96796-B541-4CFB-A32E-DF096C9BFFAA}" name="M_ID"/>
    <tableColumn id="2" xr3:uid="{85F3BB3D-4982-45E9-B237-B64E5581F4B4}" name="C_NAME"/>
    <tableColumn id="3" xr3:uid="{8CEA6EEE-8976-4A9B-9482-8A2D027B8FFC}" name="C_EMAIL_ID"/>
    <tableColumn id="4" xr3:uid="{EF8E10D1-1FD5-40FA-B9DD-2023323D4A8E}" name="C_TYPE"/>
    <tableColumn id="5" xr3:uid="{5559F9BC-7C18-4D66-A347-8B362D0F5369}" name="C_ADDR"/>
    <tableColumn id="6" xr3:uid="{1DB59B76-DD6D-4CBB-B290-5A9066FBA371}" name="C_CONT_NO"/>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30D795-7A41-4187-9AB1-F5B5968E417B}" name="Table5" displayName="Table5" ref="A1:A201" totalsRowShown="0">
  <autoFilter ref="A1:A201" xr:uid="{9230D795-7A41-4187-9AB1-F5B5968E417B}"/>
  <tableColumns count="1">
    <tableColumn id="1" xr3:uid="{64880393-9138-49FE-BBB9-5CEB3EBA8B9B}" name="C_ID"/>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FD211A-4F8D-480D-9EB3-0066A035D34D}" name="Table10" displayName="Table10" ref="A1:F201" totalsRowShown="0">
  <autoFilter ref="A1:F201" xr:uid="{F9FD211A-4F8D-480D-9EB3-0066A035D34D}"/>
  <tableColumns count="6">
    <tableColumn id="1" xr3:uid="{8D0992BF-3282-4C6F-8B57-57E5D43959F4}" name="E_ID"/>
    <tableColumn id="2" xr3:uid="{31296AD3-935A-4507-BF2A-2C3FAE4E1A30}" name="E_NAME"/>
    <tableColumn id="3" xr3:uid="{3C68A6F6-BA26-457B-BDCB-C839FB29A9C1}" name="E_DESIGNATION"/>
    <tableColumn id="4" xr3:uid="{48496684-4933-42EF-9B4B-36D4640236D8}" name="E_ADDR"/>
    <tableColumn id="5" xr3:uid="{088E73EC-6D6E-4CF1-B51C-F86341109AF7}" name="E_BRANCH"/>
    <tableColumn id="6" xr3:uid="{F4C46A7D-B63D-4659-8499-DFEEDDE3A4CA}" name="E_CONT_NO"/>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DCAD430-55DB-494B-BF3D-1C9172CD5991}" name="Table11" displayName="Table11" ref="A1:C168" totalsRowShown="0">
  <autoFilter ref="A1:C168" xr:uid="{00000000-0009-0000-0000-000002000000}"/>
  <tableColumns count="3">
    <tableColumn id="1" xr3:uid="{A87DA67A-C8F5-4F90-9584-41D705A18A85}" name="Employee_E_ID"/>
    <tableColumn id="2" xr3:uid="{00C4AE13-9DF7-4046-AA80-1523DA687577}" name="SH_ID"/>
    <tableColumn id="3" xr3:uid="{508EB7CC-9216-48FD-A78B-3E5508822433}" name="Status_Sh_ID"/>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24BEA23-BD6C-4ED6-A1DE-80AB4C479655}" name="Table12" displayName="Table12" ref="A1:G201" totalsRowShown="0">
  <autoFilter ref="A1:G201" xr:uid="{00000000-0009-0000-0000-000004000000}"/>
  <tableColumns count="7">
    <tableColumn id="1" xr3:uid="{95BC0FEA-5FE5-42A6-A332-B91A0F61B2B9}" name="Payment_ID"/>
    <tableColumn id="2" xr3:uid="{0CC243CC-80AF-4382-850F-6E12D4A873B5}" name="C_ID"/>
    <tableColumn id="3" xr3:uid="{75D34757-2BDC-4416-8FC0-29DEA57C9232}" name="SH_ID"/>
    <tableColumn id="4" xr3:uid="{13B63915-1AB5-4F8A-90F2-9540A310983C}" name="AMOUNT"/>
    <tableColumn id="5" xr3:uid="{C12AE99A-F559-4D3D-907E-C5654E476D9C}" name="Payment_Status"/>
    <tableColumn id="6" xr3:uid="{28F408D8-4642-4975-A21C-9F369F77B16E}" name="Payment_Mode"/>
    <tableColumn id="7" xr3:uid="{26E87E4E-786A-42BB-A971-2D2BF59A7DB2}" name="Payment_Date" dataDxfId="23"/>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0EF8F25-58B9-4C1D-9661-7D81B0D3A165}" name="Table13" displayName="Table13" ref="A1:C201" totalsRowShown="0">
  <autoFilter ref="A1:C201" xr:uid="{20EF8F25-58B9-4C1D-9661-7D81B0D3A165}"/>
  <tableColumns count="3">
    <tableColumn id="1" xr3:uid="{0298F03F-BDB0-47F6-99EF-45EE9308D88A}" name="M_ID"/>
    <tableColumn id="2" xr3:uid="{8F82A2B2-8E31-4761-8A39-A76FC8F5B330}" name="Start_date" dataDxfId="22"/>
    <tableColumn id="3" xr3:uid="{AB3926C3-5C02-459A-A639-4DD11EA5D2D7}" name="End_date" dataDxfId="21"/>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696E19C-37BA-4F99-A01E-4467FEEE0466}" name="Table14" displayName="Table14" ref="A1:D201" totalsRowShown="0">
  <autoFilter ref="A1:D201" xr:uid="{00000000-0009-0000-0000-000006000000}"/>
  <tableColumns count="4">
    <tableColumn id="1" xr3:uid="{273A6E42-0796-4879-9AA3-DA03132B0E27}" name="SH_ID"/>
    <tableColumn id="2" xr3:uid="{399E6EA7-3927-468B-82BF-346FB34D32FC}" name="Current_Status"/>
    <tableColumn id="3" xr3:uid="{6BFC699A-1F7B-4668-8933-EF9F1895BA52}" name="Sent_date" dataDxfId="20"/>
    <tableColumn id="4" xr3:uid="{3A00CF51-F9A5-4B4C-A666-42AD5549F734}" name="Delivery_date" dataDxfId="19"/>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77705BB-F5B3-4676-8251-FE9E3C9D669A}" name="Table15" displayName="Table15" ref="A1:I201" totalsRowShown="0">
  <autoFilter ref="A1:I201" xr:uid="{C77705BB-F5B3-4676-8251-FE9E3C9D669A}"/>
  <tableColumns count="9">
    <tableColumn id="1" xr3:uid="{DD0604A1-1931-4C89-9693-C021EDEB2222}" name="SH_ID"/>
    <tableColumn id="2" xr3:uid="{F3A05C71-DFD5-4F75-881F-7D94873C2C6B}" name="C_ID"/>
    <tableColumn id="3" xr3:uid="{832353EC-A1A7-4A16-93AA-F0A94756A98A}" name="SH_CONTENT"/>
    <tableColumn id="4" xr3:uid="{4B8E2B94-2E00-4C02-B6AC-165709EEB649}" name="SH_DOMAIN"/>
    <tableColumn id="5" xr3:uid="{ABE23422-DC1F-4A07-9EAF-7647580F14B7}" name="SER_TYPE"/>
    <tableColumn id="6" xr3:uid="{6CF4FBDD-5809-4CC3-AAEB-94B2CCB2221B}" name="SH_WEIGHT"/>
    <tableColumn id="7" xr3:uid="{9E48564E-E1A6-45E7-B8D4-27D530D843CF}" name="SH_CHARGES"/>
    <tableColumn id="8" xr3:uid="{05EB5EF6-DEF9-4129-843E-BB141BBDDDEA}" name="SR_ADDR"/>
    <tableColumn id="9" xr3:uid="{131EF721-D342-42C6-A221-35E01FAC7DDA}" name="DS_ADDR"/>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552692-B394-4A2C-B7ED-98C5E1C273E8}" name="Table1" displayName="Table1" ref="A1:XFD1048576" totalsRowShown="0">
  <autoFilter ref="A1:XFD1048576" xr:uid="{9A552692-B394-4A2C-B7ED-98C5E1C273E8}"/>
  <tableColumns count="16384">
    <tableColumn id="1" xr3:uid="{A23C455F-B223-4BDC-AF5B-478B9D4E6BB2}" name="C_ID"/>
    <tableColumn id="2" xr3:uid="{FD5950AE-D814-457E-BCBD-9CE0AC099897}" name="M_ID"/>
    <tableColumn id="3" xr3:uid="{1080EBED-918B-4AF8-B9F3-56A5FAFB387A}" name="C_NAME"/>
    <tableColumn id="4" xr3:uid="{0392BD15-09C0-49FB-AAA1-F6107502F313}" name="C_EMAIL_ID"/>
    <tableColumn id="5" xr3:uid="{12281225-F33F-4DAD-ADD6-5F0AE2705CAC}" name="C_TYPE"/>
    <tableColumn id="6" xr3:uid="{78EE36A3-34F5-4ABE-BFE0-6A94C1A7CC67}" name="C_ADDR"/>
    <tableColumn id="7" xr3:uid="{6AB47FA7-0950-40F5-8171-E3DB068365FC}" name="C_CONT_NO"/>
    <tableColumn id="8" xr3:uid="{17611C36-2532-458A-B6CC-C91711A9A55F}" name="Column1"/>
    <tableColumn id="9" xr3:uid="{E0FBB2DF-4F01-4D09-B350-3A72678D894A}" name="Column2"/>
    <tableColumn id="10" xr3:uid="{09C99621-42E9-435D-9A08-B132C4B63698}" name="Column3"/>
    <tableColumn id="11" xr3:uid="{27A435ED-47D5-492F-A60C-0210C3108B0B}" name="Column4"/>
    <tableColumn id="12" xr3:uid="{804D0FDA-7A7C-4FA7-91CF-EBBDDE1BEE93}" name="Column5"/>
    <tableColumn id="13" xr3:uid="{78768CCA-30B1-4B8C-9C7C-F6801082FEEB}" name="Column6"/>
    <tableColumn id="14" xr3:uid="{0AE42BEB-CE45-41A0-B1DF-E3E85348AD04}" name="Column7"/>
    <tableColumn id="15" xr3:uid="{36CCE0F6-724C-41BC-A8CD-079ABB18D046}" name="Column8"/>
    <tableColumn id="16" xr3:uid="{B6A48E1F-C14F-41D8-894F-B5E5C71DBA43}" name="Column9"/>
    <tableColumn id="17" xr3:uid="{3392621F-6779-4B8E-BBF8-E8F30C391AF0}" name="Column10"/>
    <tableColumn id="18" xr3:uid="{81602697-9D25-431D-9450-13AB80CD8DCA}" name="Column11"/>
    <tableColumn id="19" xr3:uid="{3085BEFD-27CF-46D7-AFC1-BFE0A4C26EAA}" name="Column12"/>
    <tableColumn id="20" xr3:uid="{417E89D7-9390-43EF-A94E-4E827DB0AAFA}" name="Column13"/>
    <tableColumn id="21" xr3:uid="{F4A4F15C-4254-481F-8C89-A24B70DFA99B}" name="Column14"/>
    <tableColumn id="22" xr3:uid="{52FA015D-5984-4459-822C-39538CB6D0E3}" name="Column15"/>
    <tableColumn id="23" xr3:uid="{F68124D1-DDF6-4BDE-9DB4-B5718E667140}" name="Column16"/>
    <tableColumn id="24" xr3:uid="{1D6020CD-DBA6-47D1-A607-FCFB88DA6A5F}" name="Column17"/>
    <tableColumn id="25" xr3:uid="{7FBF1E35-6F52-4C07-AB2C-6D1C08FA5759}" name="Column18"/>
    <tableColumn id="26" xr3:uid="{7E21F019-ADB1-4D77-9BBA-3AB275149F73}" name="Column19"/>
    <tableColumn id="27" xr3:uid="{5EFC28C6-0C01-459D-9864-0CF0E54377D3}" name="Column20"/>
    <tableColumn id="28" xr3:uid="{DCAE887E-C110-4046-91C7-9D56E4F8840F}" name="Column21"/>
    <tableColumn id="29" xr3:uid="{5D60D161-F690-438E-9946-2D9BF83A62E7}" name="Column22"/>
    <tableColumn id="30" xr3:uid="{3948017B-8EBE-4CE5-B8A7-25F190812475}" name="Column23"/>
    <tableColumn id="31" xr3:uid="{0FAAF147-D81F-4F4E-8A1A-19961E6D9F20}" name="Column24"/>
    <tableColumn id="32" xr3:uid="{9F45CB61-70C0-41D8-B19A-006B5B7716E8}" name="Column25"/>
    <tableColumn id="33" xr3:uid="{AE43C1D0-D4C5-42CB-8915-5FCEE187C6C4}" name="Column26"/>
    <tableColumn id="34" xr3:uid="{1FECA4EF-6A61-4060-8E2A-5315D20D6684}" name="Column27"/>
    <tableColumn id="35" xr3:uid="{3CFCB613-1CEE-48FD-84DC-ACB4A1CBDB0A}" name="Column28"/>
    <tableColumn id="36" xr3:uid="{8F95EC30-5D5F-43E6-834B-716754185985}" name="Column29"/>
    <tableColumn id="37" xr3:uid="{8753530C-B83F-49A2-8804-E51FE44EBD3A}" name="Column30"/>
    <tableColumn id="38" xr3:uid="{5095BC9F-FA81-4437-ACE1-F0D4CA39AAB1}" name="Column31"/>
    <tableColumn id="39" xr3:uid="{12E361EF-1B70-4FCD-8C2F-8B07DB9B7778}" name="Column32"/>
    <tableColumn id="40" xr3:uid="{8E36893A-6D0A-41E4-8863-C23B181A731A}" name="Column33"/>
    <tableColumn id="41" xr3:uid="{19947655-8A2B-42DD-8104-B575E284C94A}" name="Column34"/>
    <tableColumn id="42" xr3:uid="{FDD07EAB-40C4-4A16-BE1D-B6CCEEE4EFA6}" name="Column35"/>
    <tableColumn id="43" xr3:uid="{4200748B-DBDC-4A3D-8239-5F7BAF9C19B3}" name="Column36"/>
    <tableColumn id="44" xr3:uid="{F27D7A5C-4FA7-4242-BE35-00CF074BA379}" name="Column37"/>
    <tableColumn id="45" xr3:uid="{23FDF226-9EB3-4E8C-B2EA-D8E14C0F0416}" name="Column38"/>
    <tableColumn id="46" xr3:uid="{96D89C49-7848-4B34-B49A-3014C3FC024B}" name="Column39"/>
    <tableColumn id="47" xr3:uid="{655BA129-EFC8-487C-9EBA-34454A31381F}" name="Column40"/>
    <tableColumn id="48" xr3:uid="{B55A102F-6C45-459B-8F9D-8A36EDC6DCD0}" name="Column41"/>
    <tableColumn id="49" xr3:uid="{14741BC1-B72B-47EF-A3FE-37DC4297385D}" name="Column42"/>
    <tableColumn id="50" xr3:uid="{1F57FAF2-C3A5-4C19-8266-4CED30D5382E}" name="Column43"/>
    <tableColumn id="51" xr3:uid="{A03C0472-4D44-4A59-9FBB-4724203027C6}" name="Column44"/>
    <tableColumn id="52" xr3:uid="{74AE2924-F143-4DFE-B99E-D3F93C8B02F3}" name="Column45"/>
    <tableColumn id="53" xr3:uid="{68E2D3C1-6F5C-4B5C-B941-90B1DBFB18C6}" name="Column46"/>
    <tableColumn id="54" xr3:uid="{7D8A9666-7EA4-47BE-8491-B0B5A8599E85}" name="Column47"/>
    <tableColumn id="55" xr3:uid="{DB1F7CEF-9AEC-49A3-A25E-ECB9402D38BA}" name="Column48"/>
    <tableColumn id="56" xr3:uid="{74BF5607-14FF-4CB2-9751-D484423FD4AB}" name="Column49"/>
    <tableColumn id="57" xr3:uid="{6A4A0E87-E8A9-4DDF-88E1-9966761B19AD}" name="Column50"/>
    <tableColumn id="58" xr3:uid="{425ECC80-5404-4EC3-ACBC-5195F791DF5E}" name="Column51"/>
    <tableColumn id="59" xr3:uid="{4AA32E4F-AE35-4C94-81A8-9DA7A708A838}" name="Column52"/>
    <tableColumn id="60" xr3:uid="{BCE99A52-1898-4DCC-B960-35B118768CBB}" name="Column53"/>
    <tableColumn id="61" xr3:uid="{A8C8AB65-D120-4FD9-A612-0DD4200FFEA7}" name="Column54"/>
    <tableColumn id="62" xr3:uid="{8C0EED22-B21C-4038-B648-A68171B4490C}" name="Column55"/>
    <tableColumn id="63" xr3:uid="{31236CF5-CE0F-4854-82C2-73D7161FE251}" name="Column56"/>
    <tableColumn id="64" xr3:uid="{A39A3B15-A5E7-4438-AABA-A465495D2B4E}" name="Column57"/>
    <tableColumn id="65" xr3:uid="{0E2F0D51-0FF2-4476-A02C-91A85C3A3D9C}" name="Column58"/>
    <tableColumn id="66" xr3:uid="{0D73D55E-5079-450C-999E-1FDB20C14B41}" name="Column59"/>
    <tableColumn id="67" xr3:uid="{97FFB9E2-E08F-48E5-BAE9-459B860433AC}" name="Column60"/>
    <tableColumn id="68" xr3:uid="{66E646C9-7FCD-4FDC-80D1-852439EF5620}" name="Column61"/>
    <tableColumn id="69" xr3:uid="{71A08CA6-EF84-4875-8196-4D66E8C6BB6B}" name="Column62"/>
    <tableColumn id="70" xr3:uid="{21418BE3-3196-4268-A753-28C696E1FB60}" name="Column63"/>
    <tableColumn id="71" xr3:uid="{5D3A929C-B088-41B1-BACB-877C81828CBB}" name="Column64"/>
    <tableColumn id="72" xr3:uid="{DDE75D34-1C8A-44F9-96D4-C0778D476BE2}" name="Column65"/>
    <tableColumn id="73" xr3:uid="{354FF801-43FB-44E5-A337-A7574C807DBD}" name="Column66"/>
    <tableColumn id="74" xr3:uid="{B70758E5-1565-44B5-BC57-5FE2EC177A93}" name="Column67"/>
    <tableColumn id="75" xr3:uid="{462B487A-DA4E-491F-A963-BBD80C450289}" name="Column68"/>
    <tableColumn id="76" xr3:uid="{FB6490A5-237B-4764-986C-160D113AF107}" name="Column69"/>
    <tableColumn id="77" xr3:uid="{AF9F5C85-57DE-4792-84D8-3ED6A59471E7}" name="Column70"/>
    <tableColumn id="78" xr3:uid="{7B15ACDB-2B0E-444C-A4F2-98E83F192B67}" name="Column71"/>
    <tableColumn id="79" xr3:uid="{D223AE30-E0A7-463C-ADC3-5A36AD78750C}" name="Column72"/>
    <tableColumn id="80" xr3:uid="{98A86711-8BEF-4C76-B4C8-6C76F47B97EE}" name="Column73"/>
    <tableColumn id="81" xr3:uid="{3AE0535A-81E4-4599-8A3F-71564F4142FD}" name="Column74"/>
    <tableColumn id="82" xr3:uid="{A7C0AA16-AF1B-4300-8D21-0368B09DD4A3}" name="Column75"/>
    <tableColumn id="83" xr3:uid="{13F3DBDE-DF0A-4856-BEE0-5977F750153D}" name="Column76"/>
    <tableColumn id="84" xr3:uid="{6E4E13B3-0A9F-4E43-891F-DF6373B6AED4}" name="Column77"/>
    <tableColumn id="85" xr3:uid="{9C9A7A40-5A67-41A1-9CE9-8A2BCF1F4782}" name="Column78"/>
    <tableColumn id="86" xr3:uid="{9C3BE8C9-C863-44C0-B9FD-66E749583156}" name="Column79"/>
    <tableColumn id="87" xr3:uid="{6174C8A3-9CA8-4EF6-A74C-308069F10657}" name="Column80"/>
    <tableColumn id="88" xr3:uid="{92265776-2EDB-4DAA-A1E2-33AC4FF50B03}" name="Column81"/>
    <tableColumn id="89" xr3:uid="{3D6E394D-8A78-42AD-9573-D8AE683AB4E8}" name="Column82"/>
    <tableColumn id="90" xr3:uid="{A5A71064-4B3D-4C5D-AB74-AAAA6B59D6B0}" name="Column83"/>
    <tableColumn id="91" xr3:uid="{F8728F6E-7264-4754-841F-C833259233E8}" name="Column84"/>
    <tableColumn id="92" xr3:uid="{177A6213-E87C-495B-9AEC-9ABB52D01320}" name="Column85"/>
    <tableColumn id="93" xr3:uid="{1BC651F1-F98F-4870-ACEE-F39C511193DC}" name="Column86"/>
    <tableColumn id="94" xr3:uid="{8C4A32A4-0C15-4624-80CF-8360EC2E4EE8}" name="Column87"/>
    <tableColumn id="95" xr3:uid="{D1DEE33B-341F-475E-95F6-6F8C0056D5BC}" name="Column88"/>
    <tableColumn id="96" xr3:uid="{89FC3453-789A-4DB0-9561-32C1C04B7A52}" name="Column89"/>
    <tableColumn id="97" xr3:uid="{DB62A1CA-77E0-46DB-BB91-23A775737600}" name="Column90"/>
    <tableColumn id="98" xr3:uid="{027C5641-7981-4FD2-83D1-1C711BD3C884}" name="Column91"/>
    <tableColumn id="99" xr3:uid="{727FCB51-0179-4B8C-813A-92C3D20C320E}" name="Column92"/>
    <tableColumn id="100" xr3:uid="{2F4B08C1-B14C-468B-877C-26FE0E2D7605}" name="Column93"/>
    <tableColumn id="101" xr3:uid="{1B4A9934-8592-405C-9778-FAF95D7AF911}" name="Column94"/>
    <tableColumn id="102" xr3:uid="{FA8DA497-1B58-4A38-998A-47F213175B71}" name="Column95"/>
    <tableColumn id="103" xr3:uid="{53B30705-CFCF-40E6-A469-2B19529C5B69}" name="Column96"/>
    <tableColumn id="104" xr3:uid="{39A9BC5A-6E37-4119-AE37-90AC4C8830FF}" name="Column97"/>
    <tableColumn id="105" xr3:uid="{FB1F44DB-1CFF-4A2F-B222-8933DB46667E}" name="Column98"/>
    <tableColumn id="106" xr3:uid="{3BB16D88-AE42-4284-8EE1-4BE1DA2FD428}" name="Column99"/>
    <tableColumn id="107" xr3:uid="{867BBF09-8087-4495-924E-1AFFA0770820}" name="Column100"/>
    <tableColumn id="108" xr3:uid="{2C6B4D60-D9E0-4D80-B830-63970B1B4D7D}" name="Column101"/>
    <tableColumn id="109" xr3:uid="{3CE03C9A-D97D-4335-984B-4A8BE08EC0B5}" name="Column102"/>
    <tableColumn id="110" xr3:uid="{BB3FBF03-675E-4E76-8D63-9569F690C056}" name="Column103"/>
    <tableColumn id="111" xr3:uid="{DD53B1C3-343C-4FC3-A47C-6B5894381789}" name="Column104"/>
    <tableColumn id="112" xr3:uid="{6D29FE0B-C2BA-4138-ACA1-3FFA179408E6}" name="Column105"/>
    <tableColumn id="113" xr3:uid="{464F986E-3F6A-4F03-A9AA-C563B4BE08D9}" name="Column106"/>
    <tableColumn id="114" xr3:uid="{DEB717C6-0B71-42D9-A34A-D7773D03CE0C}" name="Column107"/>
    <tableColumn id="115" xr3:uid="{25F311D4-1127-46D2-A340-CAB1BBC857AA}" name="Column108"/>
    <tableColumn id="116" xr3:uid="{BA1D6A49-BF31-4494-AD81-8354DABF0684}" name="Column109"/>
    <tableColumn id="117" xr3:uid="{ECBDE866-7DDF-4C55-8456-D55E44A53961}" name="Column110"/>
    <tableColumn id="118" xr3:uid="{F29090A5-D0CD-4F80-918B-694E1515B4C5}" name="Column111"/>
    <tableColumn id="119" xr3:uid="{06095535-34E4-4FDD-9217-D7798BC4E50C}" name="Column112"/>
    <tableColumn id="120" xr3:uid="{F7BF019B-58ED-417D-81DE-6DDE51F21572}" name="Column113"/>
    <tableColumn id="121" xr3:uid="{12B245B5-DC5B-4052-A793-EF5F6C414140}" name="Column114"/>
    <tableColumn id="122" xr3:uid="{8538B5E5-E58B-4C96-824E-0116B8D6B255}" name="Column115"/>
    <tableColumn id="123" xr3:uid="{661D0AA4-2323-4AD0-AFB9-ED9467268EE9}" name="Column116"/>
    <tableColumn id="124" xr3:uid="{D23EA8CB-8A7E-4213-82F2-3B91800B3B5E}" name="Column117"/>
    <tableColumn id="125" xr3:uid="{CCCFFB7C-18A2-4226-A1EF-F7BDEF9572A9}" name="Column118"/>
    <tableColumn id="126" xr3:uid="{358660B9-F89E-4CD3-BA65-14684C1C5AEF}" name="Column119"/>
    <tableColumn id="127" xr3:uid="{6235E065-724A-41A6-A733-0B95C6E38D2E}" name="Column120"/>
    <tableColumn id="128" xr3:uid="{942A0A52-C496-4E91-BBB1-D69639760D25}" name="Column121"/>
    <tableColumn id="129" xr3:uid="{49F319B5-2E3E-4C0D-95AC-ABD64F973630}" name="Column122"/>
    <tableColumn id="130" xr3:uid="{1E713049-9E20-4741-8538-88A796FD30CC}" name="Column123"/>
    <tableColumn id="131" xr3:uid="{110DEB3D-102E-4AA2-B9BD-8E667361BB57}" name="Column124"/>
    <tableColumn id="132" xr3:uid="{78EBBE3F-7EB2-475C-9676-50EB6949D077}" name="Column125"/>
    <tableColumn id="133" xr3:uid="{4510E4AB-AB18-4EEF-B1CE-D9DF2E60F033}" name="Column126"/>
    <tableColumn id="134" xr3:uid="{E8CA0018-B0A0-4A89-B61A-FBE5BA9C6A7E}" name="Column127"/>
    <tableColumn id="135" xr3:uid="{3D3BE525-07EF-4A4E-95D5-10A7FC865407}" name="Column128"/>
    <tableColumn id="136" xr3:uid="{961FF501-D532-47DA-94F9-6B34B3578AE1}" name="Column129"/>
    <tableColumn id="137" xr3:uid="{41B2815F-3690-47E8-BB8C-ABFA66A084F8}" name="Column130"/>
    <tableColumn id="138" xr3:uid="{8CA0A1C8-1EF1-4B40-80CC-231721A18E34}" name="Column131"/>
    <tableColumn id="139" xr3:uid="{0DC35197-055C-4B38-975E-4B0B59B4046F}" name="Column132"/>
    <tableColumn id="140" xr3:uid="{7B850B42-E79C-489F-9642-2982B362C97A}" name="Column133"/>
    <tableColumn id="141" xr3:uid="{521BA1D2-AF4E-4FDC-A4F8-8EB02C21840F}" name="Column134"/>
    <tableColumn id="142" xr3:uid="{6FEF8EF2-33F0-464A-A584-4BEBEDB4A5BD}" name="Column135"/>
    <tableColumn id="143" xr3:uid="{3C0DF088-09B2-4E92-846D-25A2F9F4ED63}" name="Column136"/>
    <tableColumn id="144" xr3:uid="{66366804-731F-41B0-85DC-D283845F935B}" name="Column137"/>
    <tableColumn id="145" xr3:uid="{C19BC2A3-79FE-4921-B16E-105FA83C28FF}" name="Column138"/>
    <tableColumn id="146" xr3:uid="{FC907E9A-6324-420A-B540-81B89C92500F}" name="Column139"/>
    <tableColumn id="147" xr3:uid="{97C0BC3D-C528-40BB-AA1C-B28E2E10FC98}" name="Column140"/>
    <tableColumn id="148" xr3:uid="{CB30F13C-F6D2-4F59-BA92-92B09A91A588}" name="Column141"/>
    <tableColumn id="149" xr3:uid="{53E09685-3DB0-4DE3-8E23-4BFD7D3D8370}" name="Column142"/>
    <tableColumn id="150" xr3:uid="{A2AFE572-8D6E-48DB-A900-DAF846EB5F23}" name="Column143"/>
    <tableColumn id="151" xr3:uid="{6498F9A1-8070-4DCE-9FC7-A61398940BE4}" name="Column144"/>
    <tableColumn id="152" xr3:uid="{14DBA6E1-6A30-4EAA-92DE-D14C1FA737B1}" name="Column145"/>
    <tableColumn id="153" xr3:uid="{794E3E14-4F6B-4543-A06F-CAA246ADE454}" name="Column146"/>
    <tableColumn id="154" xr3:uid="{4D62315B-B86C-4762-8AFB-048F961B2A77}" name="Column147"/>
    <tableColumn id="155" xr3:uid="{A0F155FF-8E0C-4D09-B5EA-3CA4E24BB561}" name="Column148"/>
    <tableColumn id="156" xr3:uid="{6E33B51A-7D8F-44DE-AAF2-0810CABD3DF1}" name="Column149"/>
    <tableColumn id="157" xr3:uid="{F0AE0400-4A38-422D-AF32-D91BC4B6663B}" name="Column150"/>
    <tableColumn id="158" xr3:uid="{9F236E70-B4CF-43B3-B0FE-92BF52B76216}" name="Column151"/>
    <tableColumn id="159" xr3:uid="{F90034F6-4918-460D-80FB-885AC960A303}" name="Column152"/>
    <tableColumn id="160" xr3:uid="{1E0A6D17-6986-417D-BE22-CDDDFE2B7129}" name="Column153"/>
    <tableColumn id="161" xr3:uid="{99021DD2-488C-4343-B6BB-9BBA818308FD}" name="Column154"/>
    <tableColumn id="162" xr3:uid="{34BCCA6D-D87A-470E-ACE1-384107DF15B0}" name="Column155"/>
    <tableColumn id="163" xr3:uid="{33ED92E9-A0F7-473D-BA0C-222440DA0018}" name="Column156"/>
    <tableColumn id="164" xr3:uid="{FCFCD56B-6854-4FC0-8D4F-67C7F695FBD9}" name="Column157"/>
    <tableColumn id="165" xr3:uid="{72310E4F-7BBC-45CE-817D-773F2E751DFF}" name="Column158"/>
    <tableColumn id="166" xr3:uid="{DD0CB703-2978-4F5E-AB61-EF2BC35CAF95}" name="Column159"/>
    <tableColumn id="167" xr3:uid="{84B6F294-D5D3-4D2A-B365-7D978643ED32}" name="Column160"/>
    <tableColumn id="168" xr3:uid="{062DA053-E5F1-46E6-9794-3E139693D264}" name="Column161"/>
    <tableColumn id="169" xr3:uid="{947C3153-DD58-4715-84BF-2BC521BA199E}" name="Column162"/>
    <tableColumn id="170" xr3:uid="{CF23C53A-8325-4A89-9A43-CB6C703B1F5B}" name="Column163"/>
    <tableColumn id="171" xr3:uid="{CC0AB879-2F03-4F46-B23A-5529DD01F14D}" name="Column164"/>
    <tableColumn id="172" xr3:uid="{79E39D35-F44E-4464-9559-A3B5626A0A63}" name="Column165"/>
    <tableColumn id="173" xr3:uid="{1036CB0C-C7B5-496F-B511-CEE32F6B5574}" name="Column166"/>
    <tableColumn id="174" xr3:uid="{B8AC476C-31B5-48A2-9966-655087026C3A}" name="Column167"/>
    <tableColumn id="175" xr3:uid="{8292B213-5055-44E0-970B-78BE6B0C0CBA}" name="Column168"/>
    <tableColumn id="176" xr3:uid="{B2C53C39-80E0-45BF-B958-12D9186DFF47}" name="Column169"/>
    <tableColumn id="177" xr3:uid="{4B996991-4AEA-4FB2-887E-198F38D427F0}" name="Column170"/>
    <tableColumn id="178" xr3:uid="{275A4EC9-FA97-4D8D-ADB9-6F8455866545}" name="Column171"/>
    <tableColumn id="179" xr3:uid="{BEBA8B0A-3457-458B-88D1-3F1932B28F4B}" name="Column172"/>
    <tableColumn id="180" xr3:uid="{5962893E-0D53-4D9D-BE21-5E38F920D7E0}" name="Column173"/>
    <tableColumn id="181" xr3:uid="{BD5242ED-E1A0-4654-8FA0-573F239039D4}" name="Column174"/>
    <tableColumn id="182" xr3:uid="{3008F00F-D179-418F-9B62-CA84CDAD3B16}" name="Column175"/>
    <tableColumn id="183" xr3:uid="{7B717206-E801-4C04-B604-4DB169642415}" name="Column176"/>
    <tableColumn id="184" xr3:uid="{69AC5CEB-22F8-4111-B009-E06C6BBB84EC}" name="Column177"/>
    <tableColumn id="185" xr3:uid="{C9FB9B8C-F723-4D70-A65D-E97B2BE1712A}" name="Column178"/>
    <tableColumn id="186" xr3:uid="{0ABAF5B2-1F67-4A89-8284-C5FD339C0CEB}" name="Column179"/>
    <tableColumn id="187" xr3:uid="{A98DCB2E-42EF-42B6-9D85-78330A5EB8EC}" name="Column180"/>
    <tableColumn id="188" xr3:uid="{92D922CB-1D9F-4D79-96BE-AB3B4084A3AC}" name="Column181"/>
    <tableColumn id="189" xr3:uid="{AD839233-89B6-4DB2-89F9-5222B52D9AF8}" name="Column182"/>
    <tableColumn id="190" xr3:uid="{C3784A8B-D63F-4CD8-AEE2-32EA5F89B205}" name="Column183"/>
    <tableColumn id="191" xr3:uid="{71E99C87-C626-4D8F-B077-F41E6EBD2EBF}" name="Column184"/>
    <tableColumn id="192" xr3:uid="{EAE26F78-ADBE-429B-9FC9-CA55AE01CEF7}" name="Column185"/>
    <tableColumn id="193" xr3:uid="{EFB668B4-DFD8-458E-9AE4-9049A8CD0557}" name="Column186"/>
    <tableColumn id="194" xr3:uid="{07B69000-2ED5-4365-B2A9-0601A5F60024}" name="Column187"/>
    <tableColumn id="195" xr3:uid="{56D64E9B-8EBF-4CBF-BD3E-6D61B9940846}" name="Column188"/>
    <tableColumn id="196" xr3:uid="{37597485-5B1A-4F10-A5E7-371D52788BDE}" name="Column189"/>
    <tableColumn id="197" xr3:uid="{AF5F86D8-84AD-4412-BB59-61167A04AE3C}" name="Column190"/>
    <tableColumn id="198" xr3:uid="{C9A79319-C1AF-434B-935C-533FA77A4071}" name="Column191"/>
    <tableColumn id="199" xr3:uid="{2F782BEC-A0CA-481B-B530-878A28772AB1}" name="Column192"/>
    <tableColumn id="200" xr3:uid="{0065C9EA-72EE-470A-9013-5FF592EB4BDA}" name="Column193"/>
    <tableColumn id="201" xr3:uid="{01389AB9-53B5-4F4C-A730-D564B236B94F}" name="Column194"/>
    <tableColumn id="202" xr3:uid="{AF303F66-CCAF-47CC-98D9-4BC289547ED4}" name="Column195"/>
    <tableColumn id="203" xr3:uid="{2295DC12-6746-4467-B742-E41112C5BB87}" name="Column196"/>
    <tableColumn id="204" xr3:uid="{4692E81F-5D8F-49C3-A564-F32CB7F6FC51}" name="Column197"/>
    <tableColumn id="205" xr3:uid="{DFC304EC-0E8C-483B-BFAB-DEAF8B617D42}" name="Column198"/>
    <tableColumn id="206" xr3:uid="{805BAF52-3B5E-4525-8B0F-5A63FB91ED97}" name="Column199"/>
    <tableColumn id="207" xr3:uid="{C45E12FA-FEA0-43A0-B782-EEFB32338565}" name="Column200"/>
    <tableColumn id="208" xr3:uid="{70F016DB-1580-46CA-9EE2-3FA806D8685D}" name="Column201"/>
    <tableColumn id="209" xr3:uid="{FB37ADE3-7316-47AE-95CD-678FC6D4B54D}" name="Column202"/>
    <tableColumn id="210" xr3:uid="{17D9DE0F-3DC9-4E6C-82DB-D47F7F54CA8D}" name="Column203"/>
    <tableColumn id="211" xr3:uid="{D2415606-9523-47DF-9779-B4BE5617AE09}" name="Column204"/>
    <tableColumn id="212" xr3:uid="{6F424AE8-EF26-4150-ACD6-3FDB77BD772D}" name="Column205"/>
    <tableColumn id="213" xr3:uid="{8C3CC1E7-FDDC-4283-BE0C-4488FC76EFA3}" name="Column206"/>
    <tableColumn id="214" xr3:uid="{827D221A-EC0A-47F0-B4D6-AB5347AD4D43}" name="Column207"/>
    <tableColumn id="215" xr3:uid="{B4ACF830-2815-4BD3-A69F-115B6B78603D}" name="Column208"/>
    <tableColumn id="216" xr3:uid="{D8306A2C-A6F2-4611-B590-5C39D1549E04}" name="Column209"/>
    <tableColumn id="217" xr3:uid="{8E16C8DF-2870-4340-B2E8-7E415B19311A}" name="Column210"/>
    <tableColumn id="218" xr3:uid="{CA53D0ED-7E40-4AD5-A11D-DC999E439695}" name="Column211"/>
    <tableColumn id="219" xr3:uid="{6254C4C0-00FF-4123-8F3A-775C78FA742E}" name="Column212"/>
    <tableColumn id="220" xr3:uid="{BA3CB57D-ABDE-4355-BFCF-6DCDB3B25C1A}" name="Column213"/>
    <tableColumn id="221" xr3:uid="{52CDAB29-EEBC-440F-A8C2-5C8325958A0B}" name="Column214"/>
    <tableColumn id="222" xr3:uid="{1CFFBC43-F25A-466B-9D55-C3204A3A7EDD}" name="Column215"/>
    <tableColumn id="223" xr3:uid="{02D33C90-BD8A-4A15-915D-6690150512CF}" name="Column216"/>
    <tableColumn id="224" xr3:uid="{554872C9-A38C-4707-B51A-D429FFA66E56}" name="Column217"/>
    <tableColumn id="225" xr3:uid="{E5010291-93BE-405F-96B4-57C452F9EFD6}" name="Column218"/>
    <tableColumn id="226" xr3:uid="{80B447F0-A90A-4211-ABE5-CD3C35966D0F}" name="Column219"/>
    <tableColumn id="227" xr3:uid="{F2599E79-82F6-4616-A491-B10CAE032830}" name="Column220"/>
    <tableColumn id="228" xr3:uid="{3E74E575-EE2C-4B8A-814D-9D44F50C0DE9}" name="Column221"/>
    <tableColumn id="229" xr3:uid="{40E7382F-B12E-4CC9-9B61-A1E9E4D025B2}" name="Column222"/>
    <tableColumn id="230" xr3:uid="{25921C3C-E682-4990-9B9E-2DAE6975B870}" name="Column223"/>
    <tableColumn id="231" xr3:uid="{0C7D8C32-3F3E-45E9-BD3A-8694582DB849}" name="Column224"/>
    <tableColumn id="232" xr3:uid="{48FE4C58-AC3F-48EA-9387-EC9EB9E80828}" name="Column225"/>
    <tableColumn id="233" xr3:uid="{C3D45247-7D75-4EB0-9047-56C81F8E2C56}" name="Column226"/>
    <tableColumn id="234" xr3:uid="{B7AD0341-5B83-45DD-9558-EF3320575587}" name="Column227"/>
    <tableColumn id="235" xr3:uid="{AA76537F-9B95-4EDC-9D18-47B5359171F2}" name="Column228"/>
    <tableColumn id="236" xr3:uid="{E421BD20-35A2-4A34-818B-48408A01323C}" name="Column229"/>
    <tableColumn id="237" xr3:uid="{9AB93AB9-701F-4AB7-B2C4-1EFA3871862E}" name="Column230"/>
    <tableColumn id="238" xr3:uid="{2C933224-2F82-4FF6-8DAF-1DE0EC4EA561}" name="Column231"/>
    <tableColumn id="239" xr3:uid="{A60DCDCC-0B70-43FE-830B-3FB304376CE7}" name="Column232"/>
    <tableColumn id="240" xr3:uid="{C21AA67B-32D2-42A3-BB52-AF0D0BF5A885}" name="Column233"/>
    <tableColumn id="241" xr3:uid="{4DB008A9-BDC7-477A-973E-DE456E469CF2}" name="Column234"/>
    <tableColumn id="242" xr3:uid="{7DC846C5-9C5D-4A47-968F-A24A7C2A37C0}" name="Column235"/>
    <tableColumn id="243" xr3:uid="{59FDF68D-9C63-4020-BE66-2BA7F2186395}" name="Column236"/>
    <tableColumn id="244" xr3:uid="{C850B9F1-4FD6-40DD-993F-CF662775B639}" name="Column237"/>
    <tableColumn id="245" xr3:uid="{7B5D2631-E99A-419C-B314-E20E42C2F406}" name="Column238"/>
    <tableColumn id="246" xr3:uid="{8F5416EA-0F1A-472C-877F-D3CD84CDD6C2}" name="Column239"/>
    <tableColumn id="247" xr3:uid="{D702C57F-8D4C-4C5A-8618-C7FA766D650B}" name="Column240"/>
    <tableColumn id="248" xr3:uid="{5E16DA14-7E89-4BB1-B62F-974D2C818352}" name="Column241"/>
    <tableColumn id="249" xr3:uid="{4099E319-8587-4AB4-9E03-CD58D429B0AF}" name="Column242"/>
    <tableColumn id="250" xr3:uid="{149E482E-42D2-4822-9347-9FFAE786CC2C}" name="Column243"/>
    <tableColumn id="251" xr3:uid="{E1E12447-4159-4E0A-A292-71337C966895}" name="Column244"/>
    <tableColumn id="252" xr3:uid="{F3A24718-AB2D-4C82-B529-550931F9F762}" name="Column245"/>
    <tableColumn id="253" xr3:uid="{4C3622E9-7429-41DC-AF9C-21A71E52D5B1}" name="Column246"/>
    <tableColumn id="254" xr3:uid="{982CA94E-0861-479B-B3E6-A00DF6234474}" name="Column247"/>
    <tableColumn id="255" xr3:uid="{0D5C42D3-B437-4AB4-BFCC-3051A766C9A9}" name="Column248"/>
    <tableColumn id="256" xr3:uid="{8EB9CBD7-B436-4937-9450-D5E8D2ED4E4B}" name="Column249"/>
    <tableColumn id="257" xr3:uid="{880EFA35-E5A4-4F66-B767-EC1E8AB3DC2D}" name="Column250"/>
    <tableColumn id="258" xr3:uid="{0110C890-BB4B-44ED-B7BD-688D1AF9B1CC}" name="Column251"/>
    <tableColumn id="259" xr3:uid="{31CCFAFC-5F25-4ACF-8DF6-C5F87EC2484A}" name="Column252"/>
    <tableColumn id="260" xr3:uid="{902EBAF1-26C7-4A8F-B907-4B48ACBCD6AE}" name="Column253"/>
    <tableColumn id="261" xr3:uid="{74C84184-E148-4086-8A18-B002B77D7009}" name="Column254"/>
    <tableColumn id="262" xr3:uid="{719DFA41-640A-4760-BC67-2B42A2CE910E}" name="Column255"/>
    <tableColumn id="263" xr3:uid="{C367A98B-4B0B-4EF0-9EE2-3DFD00DD9700}" name="Column256"/>
    <tableColumn id="264" xr3:uid="{6F94E0BB-0C9A-4216-9513-71A7505A050F}" name="Column257"/>
    <tableColumn id="265" xr3:uid="{AC6412BA-5DD5-4269-8758-4E220D500B67}" name="Column258"/>
    <tableColumn id="266" xr3:uid="{FC4D1633-523A-4D7C-8F3C-685842464F09}" name="Column259"/>
    <tableColumn id="267" xr3:uid="{DB939F5E-0332-4155-A75F-3FD526945FBB}" name="Column260"/>
    <tableColumn id="268" xr3:uid="{82708451-C0B6-4230-ABCE-101213C0734E}" name="Column261"/>
    <tableColumn id="269" xr3:uid="{A717EA75-5A96-4C2A-BB93-D82CD3D71588}" name="Column262"/>
    <tableColumn id="270" xr3:uid="{3CBB4AC5-C022-47A7-ACAB-A26530F12DA3}" name="Column263"/>
    <tableColumn id="271" xr3:uid="{E5C64A53-E545-4E33-925E-185B2A7BB3D9}" name="Column264"/>
    <tableColumn id="272" xr3:uid="{36F25235-12B9-4953-80E2-BACA8F3C3C78}" name="Column265"/>
    <tableColumn id="273" xr3:uid="{B2A0DF8E-6A53-49D4-909C-72E11394625F}" name="Column266"/>
    <tableColumn id="274" xr3:uid="{D76031F5-8960-4879-87E7-1727DCC00D79}" name="Column267"/>
    <tableColumn id="275" xr3:uid="{54CCC9A8-96EA-4AC2-B2A1-8C5BAB68BC7B}" name="Column268"/>
    <tableColumn id="276" xr3:uid="{CE536BDE-CCB0-4A55-A755-74BF2DBB1808}" name="Column269"/>
    <tableColumn id="277" xr3:uid="{1E31A10A-3FEC-4737-976A-17328A5F1ED2}" name="Column270"/>
    <tableColumn id="278" xr3:uid="{84AF3551-E4BB-4F49-B00C-C4CFC8E07E83}" name="Column271"/>
    <tableColumn id="279" xr3:uid="{31CA30B0-AEE2-43F0-9CCD-CCD93C109244}" name="Column272"/>
    <tableColumn id="280" xr3:uid="{8D81DA65-AACC-4F74-8BD1-C521503323B6}" name="Column273"/>
    <tableColumn id="281" xr3:uid="{F9F794B3-F483-46C4-8269-EFD95B546B1A}" name="Column274"/>
    <tableColumn id="282" xr3:uid="{3C0278D3-C659-49A2-8019-16D8215F6101}" name="Column275"/>
    <tableColumn id="283" xr3:uid="{C36E968F-6FF1-471C-885A-62D47E572A08}" name="Column276"/>
    <tableColumn id="284" xr3:uid="{88656AD3-567B-47E4-9D81-1432DD73CEBF}" name="Column277"/>
    <tableColumn id="285" xr3:uid="{6644EEB2-5258-44CA-91C6-719A8C0D6838}" name="Column278"/>
    <tableColumn id="286" xr3:uid="{953208D8-6AE3-4BA5-8EA7-C1EEBFC998B4}" name="Column279"/>
    <tableColumn id="287" xr3:uid="{664DC6B8-9D28-4572-955C-6DD1600C1C8B}" name="Column280"/>
    <tableColumn id="288" xr3:uid="{5C679A5C-FBDC-4824-A839-79C1F50B8614}" name="Column281"/>
    <tableColumn id="289" xr3:uid="{B87C90C3-6789-438C-BEDA-C5E21D7FCB5F}" name="Column282"/>
    <tableColumn id="290" xr3:uid="{30ED80EE-8722-484C-932F-EC490570DF0C}" name="Column283"/>
    <tableColumn id="291" xr3:uid="{780166A2-3053-4437-AD89-4F5C3F834008}" name="Column284"/>
    <tableColumn id="292" xr3:uid="{66F06A3E-9E43-4A86-A774-97A7B7B84205}" name="Column285"/>
    <tableColumn id="293" xr3:uid="{4CA10C45-3AAB-465C-8ED9-C79B0703E20E}" name="Column286"/>
    <tableColumn id="294" xr3:uid="{2BA1CB0E-55AF-40AA-BE92-6058AB236E02}" name="Column287"/>
    <tableColumn id="295" xr3:uid="{121B0A69-AD09-4C25-91C8-135885C3A232}" name="Column288"/>
    <tableColumn id="296" xr3:uid="{948AF502-2E5E-43C3-981E-9CA525AC41BD}" name="Column289"/>
    <tableColumn id="297" xr3:uid="{0C50B9A0-163B-4F10-BC08-7015E42FEEDA}" name="Column290"/>
    <tableColumn id="298" xr3:uid="{BA45CD65-7AC1-460B-9AAE-644D23F883CE}" name="Column291"/>
    <tableColumn id="299" xr3:uid="{1A180BEC-CB96-4873-A91A-AF27BEB599A7}" name="Column292"/>
    <tableColumn id="300" xr3:uid="{5AD02FBC-9E50-464E-BFAE-7EBCD0B9446D}" name="Column293"/>
    <tableColumn id="301" xr3:uid="{18318F08-7E1D-48E8-B953-59D80552655C}" name="Column294"/>
    <tableColumn id="302" xr3:uid="{04281D63-D7D7-44E0-9113-E45EAB53704A}" name="Column295"/>
    <tableColumn id="303" xr3:uid="{34E53C78-DE69-46B4-9082-7DFE797B1764}" name="Column296"/>
    <tableColumn id="304" xr3:uid="{D976801E-DAF9-4330-B34E-5C391C148A72}" name="Column297"/>
    <tableColumn id="305" xr3:uid="{A834CB61-E867-4FEA-A290-F2C78A3DAD5D}" name="Column298"/>
    <tableColumn id="306" xr3:uid="{52CDC616-81D7-4DF9-BA91-F2FE0CAC86A5}" name="Column299"/>
    <tableColumn id="307" xr3:uid="{1FB8E5AA-3014-4FB4-AF31-ECEF682D8571}" name="Column300"/>
    <tableColumn id="308" xr3:uid="{984F6059-FBFB-49AD-AB9C-78788AE23CF2}" name="Column301"/>
    <tableColumn id="309" xr3:uid="{977774B6-EB33-4FB6-85D3-6F81CEE8305A}" name="Column302"/>
    <tableColumn id="310" xr3:uid="{91BD6176-6B5E-4FD0-9801-57B896D9896B}" name="Column303"/>
    <tableColumn id="311" xr3:uid="{081074DE-16FB-47FF-925A-2CE6171E18D4}" name="Column304"/>
    <tableColumn id="312" xr3:uid="{0B75926C-B5A7-4827-91E9-B52A8FF40F80}" name="Column305"/>
    <tableColumn id="313" xr3:uid="{59D63577-1466-403B-86F9-40ACF22F6B39}" name="Column306"/>
    <tableColumn id="314" xr3:uid="{48799404-6C76-421B-9D05-1133DC9075AC}" name="Column307"/>
    <tableColumn id="315" xr3:uid="{C19A0CFA-E9DA-46C0-8991-D055510C5EB9}" name="Column308"/>
    <tableColumn id="316" xr3:uid="{D6D90E21-1168-4119-8A8D-8401E9E1B808}" name="Column309"/>
    <tableColumn id="317" xr3:uid="{2D4F380D-B3CF-4758-9AA6-6D8BE56E7D21}" name="Column310"/>
    <tableColumn id="318" xr3:uid="{488F9C5D-DD2E-4C16-B264-4233FC834346}" name="Column311"/>
    <tableColumn id="319" xr3:uid="{AB6B1DEC-E01D-4CF4-804B-302C81C8F51E}" name="Column312"/>
    <tableColumn id="320" xr3:uid="{73C2EFD1-2A43-4C7E-8980-42958449182A}" name="Column313"/>
    <tableColumn id="321" xr3:uid="{DD857953-7491-4A99-A80E-B200E72E35E6}" name="Column314"/>
    <tableColumn id="322" xr3:uid="{31CF5322-1EFC-42C6-AAA2-566BF89CAF89}" name="Column315"/>
    <tableColumn id="323" xr3:uid="{F9549BC8-2D41-41E5-8EDB-4AA42C93F632}" name="Column316"/>
    <tableColumn id="324" xr3:uid="{0299E8D0-35DD-44DD-BA05-0C393226FE51}" name="Column317"/>
    <tableColumn id="325" xr3:uid="{116AE651-7BFD-4F67-8E17-8A06C4C3D9FD}" name="Column318"/>
    <tableColumn id="326" xr3:uid="{B33AC0F5-A21A-42F2-BED7-CCEBD566C635}" name="Column319"/>
    <tableColumn id="327" xr3:uid="{B60AD6AE-6C01-4014-A01D-AB04172240F2}" name="Column320"/>
    <tableColumn id="328" xr3:uid="{CFFF1E4A-7294-48A7-BFAE-F0478B97C9EC}" name="Column321"/>
    <tableColumn id="329" xr3:uid="{29C73050-D375-4228-B4F4-4612E4CB70A4}" name="Column322"/>
    <tableColumn id="330" xr3:uid="{E792A773-E2E6-4A97-BA79-F2E7C2E74843}" name="Column323"/>
    <tableColumn id="331" xr3:uid="{2B4F919D-83DC-4264-B1AA-3981F7CA0B55}" name="Column324"/>
    <tableColumn id="332" xr3:uid="{3FFC4111-D3EE-4062-B0A4-21A0A6A36A23}" name="Column325"/>
    <tableColumn id="333" xr3:uid="{A53B13C6-721D-4C06-A19C-4C33C2765E54}" name="Column326"/>
    <tableColumn id="334" xr3:uid="{F6C96667-A08F-4A2F-9A4C-F5F80D7CDF6F}" name="Column327"/>
    <tableColumn id="335" xr3:uid="{74059ECF-0593-4752-AC38-15F23301A855}" name="Column328"/>
    <tableColumn id="336" xr3:uid="{D56C8F13-3813-4CE0-8FA6-BDBC0FA19AE2}" name="Column329"/>
    <tableColumn id="337" xr3:uid="{75392138-1262-4F26-9B83-91F0CFE66027}" name="Column330"/>
    <tableColumn id="338" xr3:uid="{A8308ECA-17FA-4341-8998-6C54FB49CA6E}" name="Column331"/>
    <tableColumn id="339" xr3:uid="{151A28E0-B23A-4C3D-81DD-EF39691EACFD}" name="Column332"/>
    <tableColumn id="340" xr3:uid="{B2A940FA-B67A-4F82-8CE5-C85A2976C141}" name="Column333"/>
    <tableColumn id="341" xr3:uid="{8D24CD08-57F1-48CD-9579-FBE0C3F88B18}" name="Column334"/>
    <tableColumn id="342" xr3:uid="{1882F208-4E86-49A3-A28A-C78FE0BFCED5}" name="Column335"/>
    <tableColumn id="343" xr3:uid="{F825C197-FE3D-4230-9266-7D9B6240B995}" name="Column336"/>
    <tableColumn id="344" xr3:uid="{118B31D5-354A-47CA-9F77-DF59A22D4083}" name="Column337"/>
    <tableColumn id="345" xr3:uid="{9141A384-4F6B-4B6B-B1DA-D4E86A9436A8}" name="Column338"/>
    <tableColumn id="346" xr3:uid="{C5F6F269-75A1-436D-8374-A9E7D06C7B42}" name="Column339"/>
    <tableColumn id="347" xr3:uid="{B2CC5503-95F2-4A47-8A02-9266B970A668}" name="Column340"/>
    <tableColumn id="348" xr3:uid="{008791C1-737B-45F0-965E-2BB5C381A05C}" name="Column341"/>
    <tableColumn id="349" xr3:uid="{4528D497-B0D9-44AE-962F-0678FBEF8340}" name="Column342"/>
    <tableColumn id="350" xr3:uid="{757949E5-E16D-421F-9EDA-869CE925D80C}" name="Column343"/>
    <tableColumn id="351" xr3:uid="{C033EBCE-387A-43A7-A1FC-F25E61427DFD}" name="Column344"/>
    <tableColumn id="352" xr3:uid="{1278F328-FCB4-4BF8-902E-4EBF85AA2765}" name="Column345"/>
    <tableColumn id="353" xr3:uid="{0628EC2B-665F-4B4D-A226-653EADE82F96}" name="Column346"/>
    <tableColumn id="354" xr3:uid="{16FD48F3-A711-412A-A4D1-B4680672E440}" name="Column347"/>
    <tableColumn id="355" xr3:uid="{106DE9BB-CA60-4B58-A92D-71CADF2AF62B}" name="Column348"/>
    <tableColumn id="356" xr3:uid="{5DDCD646-B269-4A0E-92CC-5392B75BE497}" name="Column349"/>
    <tableColumn id="357" xr3:uid="{EFEB3F30-548B-41C1-8C6B-23D3BB698816}" name="Column350"/>
    <tableColumn id="358" xr3:uid="{30E54391-D0B5-4B63-B1D0-937900774B80}" name="Column351"/>
    <tableColumn id="359" xr3:uid="{BC4AE8BC-ECBB-4344-BB09-275885AE8B6F}" name="Column352"/>
    <tableColumn id="360" xr3:uid="{24DB8C05-C1B6-4138-9E96-1785C5C2DEE1}" name="Column353"/>
    <tableColumn id="361" xr3:uid="{30D4B07B-7E78-4837-AEA1-8A9CC9C7EA32}" name="Column354"/>
    <tableColumn id="362" xr3:uid="{7C354A45-D575-4F7E-A957-971DEA932FF0}" name="Column355"/>
    <tableColumn id="363" xr3:uid="{01B055AD-7E13-4C14-85FD-8662F6677FAC}" name="Column356"/>
    <tableColumn id="364" xr3:uid="{9B4C307E-3E6A-4E42-85FB-6F653C812BD7}" name="Column357"/>
    <tableColumn id="365" xr3:uid="{26D73049-B021-4C1F-A3A6-6A899C8DBF7B}" name="Column358"/>
    <tableColumn id="366" xr3:uid="{7E4718B7-C127-429E-BCA3-B98A027EA755}" name="Column359"/>
    <tableColumn id="367" xr3:uid="{958B21A1-8F62-4B53-8FC6-9301BEFE9B56}" name="Column360"/>
    <tableColumn id="368" xr3:uid="{ECB07685-775D-4714-A016-0FA0E83511C5}" name="Column361"/>
    <tableColumn id="369" xr3:uid="{4271D897-B9D5-407C-A0E3-5D0BD57B99EB}" name="Column362"/>
    <tableColumn id="370" xr3:uid="{675B090B-5827-445F-A733-F483469AF192}" name="Column363"/>
    <tableColumn id="371" xr3:uid="{1D9F810B-3730-4129-94B5-772EC2FE2888}" name="Column364"/>
    <tableColumn id="372" xr3:uid="{299E72B2-BF31-44ED-B473-D923CCB1BE2D}" name="Column365"/>
    <tableColumn id="373" xr3:uid="{96D33DD0-125F-435E-A755-3622C39262DC}" name="Column366"/>
    <tableColumn id="374" xr3:uid="{6381DC76-E2B1-4362-82FD-114734D311AD}" name="Column367"/>
    <tableColumn id="375" xr3:uid="{CF566E45-C59B-4D38-B7F0-B2BEB67E44C5}" name="Column368"/>
    <tableColumn id="376" xr3:uid="{1FC9D0A6-B8AD-47CC-89C5-AC29E97AD463}" name="Column369"/>
    <tableColumn id="377" xr3:uid="{D82EAFF4-62B6-4D5C-8FD1-E5C71BC305E0}" name="Column370"/>
    <tableColumn id="378" xr3:uid="{9F440227-51D8-4AFB-ACB7-F4387023468F}" name="Column371"/>
    <tableColumn id="379" xr3:uid="{736BD487-45D1-4280-A15E-2913D52C2F45}" name="Column372"/>
    <tableColumn id="380" xr3:uid="{09A1E61A-82AD-4B4A-9EE2-1F4A105CB5C0}" name="Column373"/>
    <tableColumn id="381" xr3:uid="{E1A80937-B97E-4849-92C0-59A6423247F1}" name="Column374"/>
    <tableColumn id="382" xr3:uid="{0982FC1A-AD90-405F-94AA-491C4D79401A}" name="Column375"/>
    <tableColumn id="383" xr3:uid="{5A6033CF-42CF-4F74-956D-28EEF38EF397}" name="Column376"/>
    <tableColumn id="384" xr3:uid="{C5DABC29-761A-465D-ADA2-7295C5478DBC}" name="Column377"/>
    <tableColumn id="385" xr3:uid="{9AAAFF77-89D4-4248-AD56-D7BFDA68ACD0}" name="Column378"/>
    <tableColumn id="386" xr3:uid="{0EA07F20-8474-4D1B-B500-84F739A987E1}" name="Column379"/>
    <tableColumn id="387" xr3:uid="{F0657BE5-27BB-413A-A424-6A664D8DF3C9}" name="Column380"/>
    <tableColumn id="388" xr3:uid="{C33D69BA-CE5E-4B86-8D92-433CC0F2AE54}" name="Column381"/>
    <tableColumn id="389" xr3:uid="{FD7176A7-E654-468E-B01A-0A1973A23308}" name="Column382"/>
    <tableColumn id="390" xr3:uid="{3744CCCC-DA37-488A-A1FE-8F524457EF3D}" name="Column383"/>
    <tableColumn id="391" xr3:uid="{C0F9AB98-3B70-4962-A05B-F76E9A9C4E18}" name="Column384"/>
    <tableColumn id="392" xr3:uid="{B018FA3F-4811-41A1-AA3D-FD3A11028CDA}" name="Column385"/>
    <tableColumn id="393" xr3:uid="{E396CCDE-DBB4-4A6B-9E07-3D32C93197C9}" name="Column386"/>
    <tableColumn id="394" xr3:uid="{844B6660-BBBB-430F-B496-0D6A628B9BA2}" name="Column387"/>
    <tableColumn id="395" xr3:uid="{9926AC96-7748-4A4F-8AF7-A584A90488EF}" name="Column388"/>
    <tableColumn id="396" xr3:uid="{2656EC9F-A153-4860-8E8A-AFC4BED1994B}" name="Column389"/>
    <tableColumn id="397" xr3:uid="{D2E0BE68-CE20-434C-ABBE-E4D69C3A1518}" name="Column390"/>
    <tableColumn id="398" xr3:uid="{63D8F21A-B79A-4936-A277-B49D6BDFCD84}" name="Column391"/>
    <tableColumn id="399" xr3:uid="{7619296C-45ED-4082-A65E-107B60899E4D}" name="Column392"/>
    <tableColumn id="400" xr3:uid="{9EE8FFB7-AEFB-4FA0-A942-A91EDA608204}" name="Column393"/>
    <tableColumn id="401" xr3:uid="{E1BFDEE4-0006-4365-99E8-0392A151ADE1}" name="Column394"/>
    <tableColumn id="402" xr3:uid="{E6B8F423-C073-4389-8EE3-770D82BE5CC2}" name="Column395"/>
    <tableColumn id="403" xr3:uid="{9166FA63-647D-4C73-A3B6-CA24709F127C}" name="Column396"/>
    <tableColumn id="404" xr3:uid="{101DD463-8E58-45FA-8992-AC4BC70D8853}" name="Column397"/>
    <tableColumn id="405" xr3:uid="{B64A95B5-5B5A-4112-A6F0-62AED0EB3F6B}" name="Column398"/>
    <tableColumn id="406" xr3:uid="{A16715B1-F0DA-43CB-ABCF-FBF76935205D}" name="Column399"/>
    <tableColumn id="407" xr3:uid="{F2FEFD11-A3B7-4795-B284-E5B7FD59092B}" name="Column400"/>
    <tableColumn id="408" xr3:uid="{79AC31A2-DE37-4A86-8256-15B707293619}" name="Column401"/>
    <tableColumn id="409" xr3:uid="{A845DEC0-8797-4240-8328-0346B3C86459}" name="Column402"/>
    <tableColumn id="410" xr3:uid="{CCB933B3-A4AD-4D1C-9C9A-9A44E61F266B}" name="Column403"/>
    <tableColumn id="411" xr3:uid="{10C629A1-DE7C-4225-AD6A-27FDA644F723}" name="Column404"/>
    <tableColumn id="412" xr3:uid="{0B998419-2DCE-4714-BC77-B250E152AD89}" name="Column405"/>
    <tableColumn id="413" xr3:uid="{F0566578-9827-48AE-9077-6A283A2E27F1}" name="Column406"/>
    <tableColumn id="414" xr3:uid="{E9CBB477-47B8-4743-A959-755490850381}" name="Column407"/>
    <tableColumn id="415" xr3:uid="{885F1453-F802-4B51-A7E9-65E34406DBF0}" name="Column408"/>
    <tableColumn id="416" xr3:uid="{D6072FC1-76F4-4CDC-8D29-FE353CE69437}" name="Column409"/>
    <tableColumn id="417" xr3:uid="{7F70E89B-BDFB-455A-8C2B-4760D1800836}" name="Column410"/>
    <tableColumn id="418" xr3:uid="{F35A71ED-1B16-4E98-B3C3-DA5F711F2188}" name="Column411"/>
    <tableColumn id="419" xr3:uid="{FC3C7703-8CC9-4C6A-AFE0-3941745CE8E0}" name="Column412"/>
    <tableColumn id="420" xr3:uid="{CC251EC0-8518-46C5-AA48-E849E3C68F35}" name="Column413"/>
    <tableColumn id="421" xr3:uid="{DFF157BE-569C-4D0E-96A7-40662E518402}" name="Column414"/>
    <tableColumn id="422" xr3:uid="{10F2282A-B407-4FD7-86F0-EF2788CD7C36}" name="Column415"/>
    <tableColumn id="423" xr3:uid="{5FED5DC8-EE71-4E63-B1DF-FB1997068304}" name="Column416"/>
    <tableColumn id="424" xr3:uid="{5C9764EC-2503-41ED-A696-FD74E39E072E}" name="Column417"/>
    <tableColumn id="425" xr3:uid="{49F718D8-6F0E-4F63-8826-10F788A78A85}" name="Column418"/>
    <tableColumn id="426" xr3:uid="{F87A06D8-B443-4B16-937F-67117A8772E9}" name="Column419"/>
    <tableColumn id="427" xr3:uid="{B982CF46-40AB-4BC5-8FDC-EB3A4529693F}" name="Column420"/>
    <tableColumn id="428" xr3:uid="{F928B787-C21F-4A6B-81F0-14A40FF2068C}" name="Column421"/>
    <tableColumn id="429" xr3:uid="{316856E8-D9D0-459C-848F-7D63337E950A}" name="Column422"/>
    <tableColumn id="430" xr3:uid="{E125372F-EFBD-4A61-B94D-BE3CA4AA2B3F}" name="Column423"/>
    <tableColumn id="431" xr3:uid="{64A4FF3C-30E3-4E5D-A330-D87473980D93}" name="Column424"/>
    <tableColumn id="432" xr3:uid="{32BB5F92-BF1C-4FFB-A3B2-3B81563F9B89}" name="Column425"/>
    <tableColumn id="433" xr3:uid="{7D2FED5E-530E-4247-9222-D247E043B277}" name="Column426"/>
    <tableColumn id="434" xr3:uid="{189FAA2B-6D6F-4CFA-8314-CDFDDB362D81}" name="Column427"/>
    <tableColumn id="435" xr3:uid="{D973F5FA-98A5-4DE8-95CF-06BD7BA754BF}" name="Column428"/>
    <tableColumn id="436" xr3:uid="{C27A8220-8EE5-4D9F-96F7-861D899937D8}" name="Column429"/>
    <tableColumn id="437" xr3:uid="{1A814495-C0FE-4F42-9255-C8077778BF9D}" name="Column430"/>
    <tableColumn id="438" xr3:uid="{1AEC0557-A0CA-45FD-A046-2D0AFC077FE7}" name="Column431"/>
    <tableColumn id="439" xr3:uid="{4BD38835-F79B-456A-A977-D9A576DC4744}" name="Column432"/>
    <tableColumn id="440" xr3:uid="{25E4958A-5F3A-46A1-9E50-0FB1FDF738A8}" name="Column433"/>
    <tableColumn id="441" xr3:uid="{228CE8BA-FBA9-49C2-A31B-EACF4DC97B9A}" name="Column434"/>
    <tableColumn id="442" xr3:uid="{103E5024-AE23-4C1D-B647-10D06B6CE764}" name="Column435"/>
    <tableColumn id="443" xr3:uid="{D6084301-ED04-4026-AA9E-6B74E4070ACA}" name="Column436"/>
    <tableColumn id="444" xr3:uid="{C502B87D-8C5C-451F-B59B-162B9C8FEEBB}" name="Column437"/>
    <tableColumn id="445" xr3:uid="{F4169946-53E3-42DD-90CE-E6E34CB0CB8C}" name="Column438"/>
    <tableColumn id="446" xr3:uid="{DDFFCD8E-362A-4621-BF64-6A1D553424DB}" name="Column439"/>
    <tableColumn id="447" xr3:uid="{53143F00-4A16-4220-B0D3-98F6C87CE145}" name="Column440"/>
    <tableColumn id="448" xr3:uid="{FA790BB3-BDA7-499F-A91E-40F8CA5D06C1}" name="Column441"/>
    <tableColumn id="449" xr3:uid="{415FB452-6DDB-444A-91CC-838216A988B7}" name="Column442"/>
    <tableColumn id="450" xr3:uid="{181E4FE1-4EBD-49B6-8862-01D7CED57E3C}" name="Column443"/>
    <tableColumn id="451" xr3:uid="{B3FF6E89-7CB3-497B-B5A6-2F50240DFFC2}" name="Column444"/>
    <tableColumn id="452" xr3:uid="{D60F3BB0-2DCF-4FA0-ADEC-BED87A017FEF}" name="Column445"/>
    <tableColumn id="453" xr3:uid="{51C7FD7B-EBDE-4B66-BC35-17FE9D980D00}" name="Column446"/>
    <tableColumn id="454" xr3:uid="{5128AAA3-5C1E-4333-8840-D3B5CEFC81D0}" name="Column447"/>
    <tableColumn id="455" xr3:uid="{A5A15351-E604-49F9-81F2-7C46FBB02B52}" name="Column448"/>
    <tableColumn id="456" xr3:uid="{9A98BD92-F2F7-4A59-8317-807347633863}" name="Column449"/>
    <tableColumn id="457" xr3:uid="{AD3E84A9-0AB0-4749-BF0D-63822C635F98}" name="Column450"/>
    <tableColumn id="458" xr3:uid="{5353209D-1B3B-4C2E-ACFB-0545DA60E06B}" name="Column451"/>
    <tableColumn id="459" xr3:uid="{0C35F22D-4DA1-4102-AABF-178FC15AE508}" name="Column452"/>
    <tableColumn id="460" xr3:uid="{161D21A2-A7B6-4B7A-B248-318D116A2785}" name="Column453"/>
    <tableColumn id="461" xr3:uid="{29176E36-BFEE-431E-9370-882A34042A25}" name="Column454"/>
    <tableColumn id="462" xr3:uid="{C9AEF0D6-A52E-4D6F-B229-65F303DE7270}" name="Column455"/>
    <tableColumn id="463" xr3:uid="{FCE6A0D1-2CAE-4ABD-857B-3CC0A887A6A1}" name="Column456"/>
    <tableColumn id="464" xr3:uid="{DF8B75E9-12B3-480E-AC4C-0B44BC63261D}" name="Column457"/>
    <tableColumn id="465" xr3:uid="{AB0804B0-952A-4097-A2DA-5B1099B3A2F7}" name="Column458"/>
    <tableColumn id="466" xr3:uid="{D2AAE2F2-63F5-4386-8F1F-240BD18C88A6}" name="Column459"/>
    <tableColumn id="467" xr3:uid="{C93F11A9-32EF-40BA-9AD2-B886E53CFB30}" name="Column460"/>
    <tableColumn id="468" xr3:uid="{B2F00C79-A483-4F66-953C-5B7C8884EAA1}" name="Column461"/>
    <tableColumn id="469" xr3:uid="{424ADC4F-FC93-4F63-8007-65619F8CDCFA}" name="Column462"/>
    <tableColumn id="470" xr3:uid="{9290A355-1574-422B-A0AC-C1C17D5A1EF6}" name="Column463"/>
    <tableColumn id="471" xr3:uid="{0C23D1C5-06C9-4A85-B02B-690CF2ECA777}" name="Column464"/>
    <tableColumn id="472" xr3:uid="{79EB4BE6-7D14-40DB-8FAB-7832EBCD7C51}" name="Column465"/>
    <tableColumn id="473" xr3:uid="{D16EFF98-CCAA-441F-B9E0-FF297734740F}" name="Column466"/>
    <tableColumn id="474" xr3:uid="{18FF1E66-C1F2-4FE9-A20F-29234A64ED73}" name="Column467"/>
    <tableColumn id="475" xr3:uid="{F3334578-6B76-44B0-BA8B-DA4283688350}" name="Column468"/>
    <tableColumn id="476" xr3:uid="{7AEBFE40-F668-4195-AA39-61219194D2C5}" name="Column469"/>
    <tableColumn id="477" xr3:uid="{76E1AE72-0EC6-46D4-B3CA-AE7033347197}" name="Column470"/>
    <tableColumn id="478" xr3:uid="{107B8E73-946E-441C-8E91-D26ED65E14AF}" name="Column471"/>
    <tableColumn id="479" xr3:uid="{EE14B29E-9B64-40A9-85B5-85F55DB1DD6A}" name="Column472"/>
    <tableColumn id="480" xr3:uid="{FC42E75F-646E-479B-851E-163DA58FC0EF}" name="Column473"/>
    <tableColumn id="481" xr3:uid="{BB551B78-8E83-4191-88CC-56A84E86BDEF}" name="Column474"/>
    <tableColumn id="482" xr3:uid="{2097197D-C884-437D-8BC3-68DD2147464D}" name="Column475"/>
    <tableColumn id="483" xr3:uid="{93438829-C934-46F7-B180-45DA5B214A09}" name="Column476"/>
    <tableColumn id="484" xr3:uid="{F77F1A51-E4B5-4070-93EE-481DCC094D4B}" name="Column477"/>
    <tableColumn id="485" xr3:uid="{29953A23-943F-4228-A8A9-FDD49505E466}" name="Column478"/>
    <tableColumn id="486" xr3:uid="{BA561F1A-1301-4391-BBD2-711BCBC26FFB}" name="Column479"/>
    <tableColumn id="487" xr3:uid="{EB770347-5603-4FEA-8735-0370FBAED9A5}" name="Column480"/>
    <tableColumn id="488" xr3:uid="{C9660926-82C0-44FD-AD68-3CA9EEB4FDBA}" name="Column481"/>
    <tableColumn id="489" xr3:uid="{6244D8B6-50F6-43AC-AEE2-65874CCF16D0}" name="Column482"/>
    <tableColumn id="490" xr3:uid="{BD999EE8-6201-450A-A855-1E2DC568D156}" name="Column483"/>
    <tableColumn id="491" xr3:uid="{CD6931EB-FEDB-4F5F-ACCA-14CBCB97EF5F}" name="Column484"/>
    <tableColumn id="492" xr3:uid="{2D1426FC-6B42-487D-B86B-3D3CA80E730B}" name="Column485"/>
    <tableColumn id="493" xr3:uid="{30990A6F-39F5-462F-A60F-482CEBDFA963}" name="Column486"/>
    <tableColumn id="494" xr3:uid="{C3F57F87-7954-45F9-910A-6F2B22D6E624}" name="Column487"/>
    <tableColumn id="495" xr3:uid="{95C4D7DE-98E4-4624-9C2D-89ED48F6E99F}" name="Column488"/>
    <tableColumn id="496" xr3:uid="{D93B5F8D-FCBE-46C7-92D1-6575E7118FE2}" name="Column489"/>
    <tableColumn id="497" xr3:uid="{F1950391-53B1-4E0C-8566-196C21EC45E8}" name="Column490"/>
    <tableColumn id="498" xr3:uid="{0AAFC255-5843-4E4A-AED3-2C5C9F6DF8FF}" name="Column491"/>
    <tableColumn id="499" xr3:uid="{4CD47DC9-E957-4C49-8D09-7BE3334A56E5}" name="Column492"/>
    <tableColumn id="500" xr3:uid="{9455A319-476D-41DD-8FB4-A0EBF8E91758}" name="Column493"/>
    <tableColumn id="501" xr3:uid="{7E6D8391-5915-4CAA-9C64-DF96474BBD3B}" name="Column494"/>
    <tableColumn id="502" xr3:uid="{ACFA7742-09F6-4682-ABF0-D3B0CB94A0C2}" name="Column495"/>
    <tableColumn id="503" xr3:uid="{7FB7A751-D9A4-446A-8BCA-169BFFE77BF1}" name="Column496"/>
    <tableColumn id="504" xr3:uid="{40B9C0F4-DCBE-4660-8760-7A46C9FDE1DD}" name="Column497"/>
    <tableColumn id="505" xr3:uid="{76ED9601-EEB2-4D03-934F-00099C892AA3}" name="Column498"/>
    <tableColumn id="506" xr3:uid="{F73C2192-DF86-4782-A14B-D0FA5A9238C1}" name="Column499"/>
    <tableColumn id="507" xr3:uid="{82AC654F-DB3E-46A2-AC2B-1EF9893A72A4}" name="Column500"/>
    <tableColumn id="508" xr3:uid="{EF4DADBB-67E4-48BB-AC6D-43B4BD2D6DE0}" name="Column501"/>
    <tableColumn id="509" xr3:uid="{E595F1F1-DB76-4934-BF9C-AA14A7EE6238}" name="Column502"/>
    <tableColumn id="510" xr3:uid="{2E368C19-AFF2-4D0A-AB72-34DB2D8D3BD0}" name="Column503"/>
    <tableColumn id="511" xr3:uid="{79494A13-30A9-48B7-9EF0-BA8EA4F9BBF7}" name="Column504"/>
    <tableColumn id="512" xr3:uid="{00155BDE-A3AF-4ED5-AF09-215279B6DE84}" name="Column505"/>
    <tableColumn id="513" xr3:uid="{A5E450D2-442D-48F8-AD87-9E3B3AD24E3E}" name="Column506"/>
    <tableColumn id="514" xr3:uid="{BC8824E2-5E9F-4E32-BA17-9D2D3492BB8F}" name="Column507"/>
    <tableColumn id="515" xr3:uid="{EFDAD89A-356A-4F08-A45C-301C26AEC5D0}" name="Column508"/>
    <tableColumn id="516" xr3:uid="{F30D4F3A-C6C1-4ED9-94D1-65DA59A71366}" name="Column509"/>
    <tableColumn id="517" xr3:uid="{A915A4F7-78C7-4460-A307-099B667B4550}" name="Column510"/>
    <tableColumn id="518" xr3:uid="{90C1EBED-323E-4306-B4FE-1A0F14A7B130}" name="Column511"/>
    <tableColumn id="519" xr3:uid="{626CD66E-8A95-4EAA-9969-AADD1F8A9A45}" name="Column512"/>
    <tableColumn id="520" xr3:uid="{BE09CAE4-6153-42B4-8CEF-F115557183E1}" name="Column513"/>
    <tableColumn id="521" xr3:uid="{5485C9B1-BBDD-4BF6-BA32-9985BBF3BAD4}" name="Column514"/>
    <tableColumn id="522" xr3:uid="{6821B70A-1703-4139-BEDD-0ADBDE8F6956}" name="Column515"/>
    <tableColumn id="523" xr3:uid="{208571EF-F59B-4A32-AD82-15C7D6E94B9A}" name="Column516"/>
    <tableColumn id="524" xr3:uid="{60990AA3-1914-417D-97F7-B527B9EA8B9E}" name="Column517"/>
    <tableColumn id="525" xr3:uid="{66538CF8-73AF-41E6-BA76-0E42B2A62622}" name="Column518"/>
    <tableColumn id="526" xr3:uid="{5E2E26A7-432B-4E40-99A8-9607EF62613B}" name="Column519"/>
    <tableColumn id="527" xr3:uid="{A505B559-A9BD-4618-9980-C78963763D12}" name="Column520"/>
    <tableColumn id="528" xr3:uid="{B4537F21-CA75-4FE8-9DAD-BDBC9FC20DCD}" name="Column521"/>
    <tableColumn id="529" xr3:uid="{AB63BB25-E330-45A2-8ABC-1DBF80E3C750}" name="Column522"/>
    <tableColumn id="530" xr3:uid="{765E8C2D-8F99-460A-9C74-350B72C60882}" name="Column523"/>
    <tableColumn id="531" xr3:uid="{7F136F83-2E8C-4435-BF0E-A754AFD8A3E5}" name="Column524"/>
    <tableColumn id="532" xr3:uid="{5E19517C-8A25-4E61-A1A6-7B023843A76A}" name="Column525"/>
    <tableColumn id="533" xr3:uid="{354578AF-1C8F-44D9-80DA-5CA4CFE9870F}" name="Column526"/>
    <tableColumn id="534" xr3:uid="{2D483F19-54CA-46B2-B5FA-5FC4EC98CFB6}" name="Column527"/>
    <tableColumn id="535" xr3:uid="{34973506-165C-4D7C-B352-D105AE2C2391}" name="Column528"/>
    <tableColumn id="536" xr3:uid="{4F6BD71B-3814-4BE0-B3FB-2E6FE1AC15BE}" name="Column529"/>
    <tableColumn id="537" xr3:uid="{79E31432-1526-4CB6-9D67-6631D0D75588}" name="Column530"/>
    <tableColumn id="538" xr3:uid="{29EE9B99-1D9D-4F95-AD16-C7CAD11DB235}" name="Column531"/>
    <tableColumn id="539" xr3:uid="{42F61403-3903-45C4-A1C4-E3AE07090C41}" name="Column532"/>
    <tableColumn id="540" xr3:uid="{3D874448-8F35-4E41-A2CF-AD4D79742BA7}" name="Column533"/>
    <tableColumn id="541" xr3:uid="{3B04EA7D-58C8-4C6D-A82B-E64015E09986}" name="Column534"/>
    <tableColumn id="542" xr3:uid="{AD96BC69-14F6-4D16-A081-F309819277DF}" name="Column535"/>
    <tableColumn id="543" xr3:uid="{CCEF0745-B899-4608-A036-1AC629829402}" name="Column536"/>
    <tableColumn id="544" xr3:uid="{A4601F39-2A91-42EE-A2AC-075E9D0C276D}" name="Column537"/>
    <tableColumn id="545" xr3:uid="{4B46AADD-0764-4A43-8F03-E1DE4FEA7169}" name="Column538"/>
    <tableColumn id="546" xr3:uid="{68D3A8D9-15EB-4A63-8D13-5CC4AA395354}" name="Column539"/>
    <tableColumn id="547" xr3:uid="{466A44BC-1F6D-4A24-87A8-FFDC735E1B60}" name="Column540"/>
    <tableColumn id="548" xr3:uid="{937EDC46-5011-4322-B2F6-3E77C690599B}" name="Column541"/>
    <tableColumn id="549" xr3:uid="{64DC96DD-1CBB-4078-B2A4-F5ABCE7D4CD4}" name="Column542"/>
    <tableColumn id="550" xr3:uid="{A5380C06-2F17-4519-A9FA-830D5E596444}" name="Column543"/>
    <tableColumn id="551" xr3:uid="{5B7D2F26-030F-4E6F-BE76-278A4304265F}" name="Column544"/>
    <tableColumn id="552" xr3:uid="{51ED76FA-BD16-4255-8683-4BC78D9849AE}" name="Column545"/>
    <tableColumn id="553" xr3:uid="{53FCE7A3-7610-45C9-9C1A-1E90F8AAF024}" name="Column546"/>
    <tableColumn id="554" xr3:uid="{2F361B2D-9CA9-4C23-9556-AFC047605B27}" name="Column547"/>
    <tableColumn id="555" xr3:uid="{70824207-9CD2-4A04-9B17-2CB5D32C9179}" name="Column548"/>
    <tableColumn id="556" xr3:uid="{A21D9EB7-A958-4B0F-A341-4D48AC6DFE6F}" name="Column549"/>
    <tableColumn id="557" xr3:uid="{8729F208-216F-4C7F-BA68-29163B73F39A}" name="Column550"/>
    <tableColumn id="558" xr3:uid="{94DEA104-FF3E-4D9B-BFDE-EAC7377D1DB3}" name="Column551"/>
    <tableColumn id="559" xr3:uid="{F9FA6B20-4CCE-45CB-B8D3-D85E248D4727}" name="Column552"/>
    <tableColumn id="560" xr3:uid="{4EEAD886-F0CA-4B42-B373-52B84081B501}" name="Column553"/>
    <tableColumn id="561" xr3:uid="{6B2F6655-FF98-4B42-8198-78578FEB7B7A}" name="Column554"/>
    <tableColumn id="562" xr3:uid="{5D3716A5-9F43-40E4-B324-F5B7F94AB83B}" name="Column555"/>
    <tableColumn id="563" xr3:uid="{D64E93BC-A9D4-45EA-A82A-44F5DFC99308}" name="Column556"/>
    <tableColumn id="564" xr3:uid="{8AFC17B8-D44A-4B5B-B2D3-524818118DCF}" name="Column557"/>
    <tableColumn id="565" xr3:uid="{561A6DFB-689B-498D-A383-58065A4E0E81}" name="Column558"/>
    <tableColumn id="566" xr3:uid="{E2DB8997-8D42-4C48-A90F-2B9C3D768F87}" name="Column559"/>
    <tableColumn id="567" xr3:uid="{E7AD622A-9831-49A1-A945-821F7EE085A3}" name="Column560"/>
    <tableColumn id="568" xr3:uid="{92FF66B3-3E71-479B-96D5-F7C3DB268C4C}" name="Column561"/>
    <tableColumn id="569" xr3:uid="{638D51DA-1F04-4138-9F6F-76BBD1E24115}" name="Column562"/>
    <tableColumn id="570" xr3:uid="{22E8DF8B-1B2D-44BF-8B0A-759A9FA0DE3C}" name="Column563"/>
    <tableColumn id="571" xr3:uid="{1E3BC818-62FB-4640-85F4-4ACCF9B38F4D}" name="Column564"/>
    <tableColumn id="572" xr3:uid="{F69A051B-47AD-4D17-8061-4CFE8B0A9779}" name="Column565"/>
    <tableColumn id="573" xr3:uid="{CBF1FDCD-E015-4FC2-BF37-21458D68A2C9}" name="Column566"/>
    <tableColumn id="574" xr3:uid="{92AE3DF4-925C-4D9F-BB52-FE9FE39B0DA7}" name="Column567"/>
    <tableColumn id="575" xr3:uid="{6897B4B1-7CAB-46EB-A2DE-49DDF8FCAA98}" name="Column568"/>
    <tableColumn id="576" xr3:uid="{65832B26-7A23-4F0E-8E6E-060F9E5B5D56}" name="Column569"/>
    <tableColumn id="577" xr3:uid="{04876565-6E7A-441D-80CB-345F54BCEB57}" name="Column570"/>
    <tableColumn id="578" xr3:uid="{ED17ED18-77A6-4083-8F30-047AEF1CFA89}" name="Column571"/>
    <tableColumn id="579" xr3:uid="{DAD20C4C-7791-44AE-91B6-5E07828DE6BD}" name="Column572"/>
    <tableColumn id="580" xr3:uid="{119D59F1-0CF8-4346-BDB8-36260A32BFDC}" name="Column573"/>
    <tableColumn id="581" xr3:uid="{073E4805-6B79-4F0F-9999-93B42F360711}" name="Column574"/>
    <tableColumn id="582" xr3:uid="{32FD1D33-75D0-4037-B9F1-D60CA548193C}" name="Column575"/>
    <tableColumn id="583" xr3:uid="{6D725FC8-E359-4984-B64D-587E50CE2E8F}" name="Column576"/>
    <tableColumn id="584" xr3:uid="{5BE68B8B-3D6D-4E88-BE39-A89B13EEDFCB}" name="Column577"/>
    <tableColumn id="585" xr3:uid="{5B4BEAC7-B8B0-4A05-8305-0126250ED001}" name="Column578"/>
    <tableColumn id="586" xr3:uid="{A85D1823-7F99-48DF-A93B-2AFEE9707152}" name="Column579"/>
    <tableColumn id="587" xr3:uid="{BB4731EE-A3A1-40B6-94B2-94D53A1FB973}" name="Column580"/>
    <tableColumn id="588" xr3:uid="{8949DD97-B4A8-4240-9A67-E59687C19DEB}" name="Column581"/>
    <tableColumn id="589" xr3:uid="{9A1DA0CC-04A1-4081-A276-81F9233C9366}" name="Column582"/>
    <tableColumn id="590" xr3:uid="{717A44DA-0D58-4C06-B6C7-B1552622C43C}" name="Column583"/>
    <tableColumn id="591" xr3:uid="{439C0200-10BF-4FFE-A484-110B3B11C5BF}" name="Column584"/>
    <tableColumn id="592" xr3:uid="{654CBFC8-32DD-4255-8B06-259885A24088}" name="Column585"/>
    <tableColumn id="593" xr3:uid="{E8D59FC8-FA63-4D6A-A078-BEB35FA168FC}" name="Column586"/>
    <tableColumn id="594" xr3:uid="{D0C0FCF1-49A9-41CC-B387-771B0DC25761}" name="Column587"/>
    <tableColumn id="595" xr3:uid="{19480F65-4759-411F-9647-27BCC88032AA}" name="Column588"/>
    <tableColumn id="596" xr3:uid="{A891E829-E6D8-44C4-B2FD-EE29FDE29396}" name="Column589"/>
    <tableColumn id="597" xr3:uid="{8412B1A3-939B-4695-903F-6A8748ADFD6B}" name="Column590"/>
    <tableColumn id="598" xr3:uid="{597128C4-E76B-4D35-80DF-092B080FD894}" name="Column591"/>
    <tableColumn id="599" xr3:uid="{85006DAC-F447-49BE-A378-FFF1846C23DB}" name="Column592"/>
    <tableColumn id="600" xr3:uid="{6F6A3AC4-258B-482D-AFBB-E23B03A58EBA}" name="Column593"/>
    <tableColumn id="601" xr3:uid="{11DF0796-A4F8-4435-939C-39B9427588D4}" name="Column594"/>
    <tableColumn id="602" xr3:uid="{C0C3A2C9-37BD-4B2D-9566-0A8401EDAE7B}" name="Column595"/>
    <tableColumn id="603" xr3:uid="{98FA7C7B-A210-4EE7-BDB1-CC5AEFCBEA0B}" name="Column596"/>
    <tableColumn id="604" xr3:uid="{2705FA39-DCDD-4619-B0F4-8F990FDDB67A}" name="Column597"/>
    <tableColumn id="605" xr3:uid="{66669F1F-B931-4021-B846-9524D29CB4E8}" name="Column598"/>
    <tableColumn id="606" xr3:uid="{6D522A7D-DA77-4063-8A5D-2A422A134A7C}" name="Column599"/>
    <tableColumn id="607" xr3:uid="{21062C71-5B3B-41CB-9185-5A1897FC11CA}" name="Column600"/>
    <tableColumn id="608" xr3:uid="{C047C4B9-3DFD-44CA-B603-3112265819E5}" name="Column601"/>
    <tableColumn id="609" xr3:uid="{40878909-F16B-4CBE-A0C5-8ABB5386426A}" name="Column602"/>
    <tableColumn id="610" xr3:uid="{5270AC7E-6BD7-4C02-9086-BAC84B261572}" name="Column603"/>
    <tableColumn id="611" xr3:uid="{CA0BBA64-DFFB-4825-A816-E48CA0632EAC}" name="Column604"/>
    <tableColumn id="612" xr3:uid="{B5528939-B35C-434B-848E-B47806CE92AF}" name="Column605"/>
    <tableColumn id="613" xr3:uid="{F5E4A684-114A-46D3-8FAC-E7CCD4BA4C25}" name="Column606"/>
    <tableColumn id="614" xr3:uid="{E3D1ADB3-D79B-495C-8E8F-E422BB386739}" name="Column607"/>
    <tableColumn id="615" xr3:uid="{40C40189-5EBB-4BAC-97F7-EB21806129C8}" name="Column608"/>
    <tableColumn id="616" xr3:uid="{DAA22BD0-77E4-439F-95FA-A4E254966DD9}" name="Column609"/>
    <tableColumn id="617" xr3:uid="{68174642-3BE8-4711-8095-3075141D15F3}" name="Column610"/>
    <tableColumn id="618" xr3:uid="{52EFA563-A07F-4257-ABF1-93021B18920A}" name="Column611"/>
    <tableColumn id="619" xr3:uid="{16B9A88D-2E97-4840-A413-D248F5F1D31A}" name="Column612"/>
    <tableColumn id="620" xr3:uid="{11436E2F-99A1-4E79-A790-AD7346D061B2}" name="Column613"/>
    <tableColumn id="621" xr3:uid="{4667ACC0-8EBD-4B2D-A6A6-4667C4F50CE9}" name="Column614"/>
    <tableColumn id="622" xr3:uid="{3AEDFA2F-E938-4048-8846-A9804B35CB54}" name="Column615"/>
    <tableColumn id="623" xr3:uid="{95DD8738-5327-442B-8CE3-6E501FE9C5D1}" name="Column616"/>
    <tableColumn id="624" xr3:uid="{32EA2B3B-EAE9-4ECB-B088-6D7B2439BB06}" name="Column617"/>
    <tableColumn id="625" xr3:uid="{77AA5E3D-108D-46B1-8644-C4690A37AEFA}" name="Column618"/>
    <tableColumn id="626" xr3:uid="{D40826E4-7AC9-44D8-99EE-696320BD454A}" name="Column619"/>
    <tableColumn id="627" xr3:uid="{A45CC937-BC76-44A6-9F47-1D0335E42CE7}" name="Column620"/>
    <tableColumn id="628" xr3:uid="{607CC625-FD90-48FD-A2EC-37B854E9D525}" name="Column621"/>
    <tableColumn id="629" xr3:uid="{04BB2B89-DEAD-48A9-AC44-295E7DA7F49C}" name="Column622"/>
    <tableColumn id="630" xr3:uid="{42A6BF97-7278-4C60-8876-A6B6B1D65F79}" name="Column623"/>
    <tableColumn id="631" xr3:uid="{BE7C9CF6-1B52-4F6D-94B5-95251349BF48}" name="Column624"/>
    <tableColumn id="632" xr3:uid="{AC55E2DD-A1C8-4D33-BA74-71C22EB72697}" name="Column625"/>
    <tableColumn id="633" xr3:uid="{2D863FE7-2708-4023-BBEB-91FDCE29333D}" name="Column626"/>
    <tableColumn id="634" xr3:uid="{D44812C5-9A8E-4A2E-917B-393E429D1A31}" name="Column627"/>
    <tableColumn id="635" xr3:uid="{B7F73064-4BDC-4140-8934-7469784D9994}" name="Column628"/>
    <tableColumn id="636" xr3:uid="{52D91DDD-1A46-4987-82A8-04E899CD8140}" name="Column629"/>
    <tableColumn id="637" xr3:uid="{6C3F0D2C-F89E-4073-894F-5062E7C29A76}" name="Column630"/>
    <tableColumn id="638" xr3:uid="{A70A0B5E-4562-4B68-B15D-6F2ECC514130}" name="Column631"/>
    <tableColumn id="639" xr3:uid="{DB001327-EB08-4349-BC7E-B2C9312116F0}" name="Column632"/>
    <tableColumn id="640" xr3:uid="{BF7E38F4-E500-477C-B181-6374DA2DDC95}" name="Column633"/>
    <tableColumn id="641" xr3:uid="{318AC1F8-4F79-44F3-AB1A-F774F3AF0479}" name="Column634"/>
    <tableColumn id="642" xr3:uid="{26D938D7-A953-4560-B90A-939F73404CCC}" name="Column635"/>
    <tableColumn id="643" xr3:uid="{6A28E521-E672-4A4E-894E-1B71080ED350}" name="Column636"/>
    <tableColumn id="644" xr3:uid="{F594F449-A59E-4F52-B009-C538AFB984AD}" name="Column637"/>
    <tableColumn id="645" xr3:uid="{E9E0AE72-52A7-4C08-A687-D60922F947A4}" name="Column638"/>
    <tableColumn id="646" xr3:uid="{33421280-27A1-4A37-8232-6B97FAAFC87F}" name="Column639"/>
    <tableColumn id="647" xr3:uid="{F3C2839F-3F5F-411F-BF30-8EBCC94BE5A4}" name="Column640"/>
    <tableColumn id="648" xr3:uid="{8E782500-F816-4B75-8D51-9975D3291A1A}" name="Column641"/>
    <tableColumn id="649" xr3:uid="{5A9E141D-908C-4B15-A029-BA1F9F808EBC}" name="Column642"/>
    <tableColumn id="650" xr3:uid="{606FC460-9028-4B22-9D9F-F1763C07C149}" name="Column643"/>
    <tableColumn id="651" xr3:uid="{0D096C87-4F05-468C-A4AC-70AB7CB96693}" name="Column644"/>
    <tableColumn id="652" xr3:uid="{27395F47-765C-4D3A-86F9-F3EDDD318981}" name="Column645"/>
    <tableColumn id="653" xr3:uid="{45654076-618F-4D28-9C75-C099D2B23A7B}" name="Column646"/>
    <tableColumn id="654" xr3:uid="{DF2AD696-93AF-4DE1-A2C2-62F7E61FEEDC}" name="Column647"/>
    <tableColumn id="655" xr3:uid="{F8E77CEF-1099-422E-9EF9-E25C14AE468E}" name="Column648"/>
    <tableColumn id="656" xr3:uid="{3A96D1E5-1165-4885-B114-6196513CD282}" name="Column649"/>
    <tableColumn id="657" xr3:uid="{65B7E340-79A1-4F1F-90C6-C287F0DAF8A8}" name="Column650"/>
    <tableColumn id="658" xr3:uid="{F4D4BF2E-A97F-4555-BD58-701C99A4100C}" name="Column651"/>
    <tableColumn id="659" xr3:uid="{E6FF9124-22AD-4CD7-BFA5-38CC3B3D5A06}" name="Column652"/>
    <tableColumn id="660" xr3:uid="{116357AE-A941-43CF-A758-A36414915C4C}" name="Column653"/>
    <tableColumn id="661" xr3:uid="{801C1FF9-FFD9-4E89-8A2D-CCB3CC80524B}" name="Column654"/>
    <tableColumn id="662" xr3:uid="{1BD1FCFD-2377-419D-8A14-87DF1F277E27}" name="Column655"/>
    <tableColumn id="663" xr3:uid="{8BC1653C-D21D-4EDA-B30E-6B77832673D8}" name="Column656"/>
    <tableColumn id="664" xr3:uid="{74CC1CB3-5C71-4CD9-90BC-F5F56E62169B}" name="Column657"/>
    <tableColumn id="665" xr3:uid="{D35351A8-DAA3-48BD-882F-84166D8445AA}" name="Column658"/>
    <tableColumn id="666" xr3:uid="{FB26B1EF-2A38-418A-99D8-A1ABC1A2861D}" name="Column659"/>
    <tableColumn id="667" xr3:uid="{B17E3741-897D-4E43-BEBD-ADC7972FADEE}" name="Column660"/>
    <tableColumn id="668" xr3:uid="{74787225-5893-42B0-9AF5-B5014B6275CD}" name="Column661"/>
    <tableColumn id="669" xr3:uid="{446FEE7C-89CC-4A72-A9BA-0553203A861B}" name="Column662"/>
    <tableColumn id="670" xr3:uid="{EBC01364-7398-4A91-8320-A9DF8328BA34}" name="Column663"/>
    <tableColumn id="671" xr3:uid="{B6F95367-87ED-4FEC-8999-B0ECFDA88266}" name="Column664"/>
    <tableColumn id="672" xr3:uid="{BFAD3B2E-75B0-4EA5-98C5-245C81F75C5C}" name="Column665"/>
    <tableColumn id="673" xr3:uid="{F63B48AA-B7A1-42D0-BB84-7FA52758A7C5}" name="Column666"/>
    <tableColumn id="674" xr3:uid="{F81AF5FE-F88E-41EE-892E-01AEAB6E7C61}" name="Column667"/>
    <tableColumn id="675" xr3:uid="{2BB64ABE-3A40-4687-AE2F-9820E60AB0A9}" name="Column668"/>
    <tableColumn id="676" xr3:uid="{1A928D90-FF86-4644-A264-DFD6522DDEAF}" name="Column669"/>
    <tableColumn id="677" xr3:uid="{C97BE1D2-B3D6-480E-BA8C-56DCE2AF334E}" name="Column670"/>
    <tableColumn id="678" xr3:uid="{6D447C16-69A5-407F-8F81-DA018B14A810}" name="Column671"/>
    <tableColumn id="679" xr3:uid="{FE3AEAE8-8C36-4AFB-A6C1-F6A5A68B96A3}" name="Column672"/>
    <tableColumn id="680" xr3:uid="{C5741187-D001-497D-BDB3-B3428AA2F3F2}" name="Column673"/>
    <tableColumn id="681" xr3:uid="{41D9F2E0-E1CC-4B6C-8158-211DFD5EF105}" name="Column674"/>
    <tableColumn id="682" xr3:uid="{805438ED-4850-4A33-BC0D-605CD8B309DF}" name="Column675"/>
    <tableColumn id="683" xr3:uid="{E10D5C78-0F69-45B9-8C38-4D2385BD1096}" name="Column676"/>
    <tableColumn id="684" xr3:uid="{A7573320-915F-47FA-8030-3DC3156953C0}" name="Column677"/>
    <tableColumn id="685" xr3:uid="{B3399B51-7FD1-4BE8-93B1-809F710BF435}" name="Column678"/>
    <tableColumn id="686" xr3:uid="{70C65DF5-FFF9-4B73-A597-F0E5A33F3BA3}" name="Column679"/>
    <tableColumn id="687" xr3:uid="{D8CE90B8-6AED-404A-8461-F5D06658FC07}" name="Column680"/>
    <tableColumn id="688" xr3:uid="{A137F1CE-118F-4646-891B-AE61CCA24145}" name="Column681"/>
    <tableColumn id="689" xr3:uid="{2522DBB8-2553-424E-A73D-A0E2B8ECF49F}" name="Column682"/>
    <tableColumn id="690" xr3:uid="{B8C3E645-C273-4D1F-AB6A-8478A56FE847}" name="Column683"/>
    <tableColumn id="691" xr3:uid="{4013076C-2E3D-4A2E-B062-5443224B653D}" name="Column684"/>
    <tableColumn id="692" xr3:uid="{023D2EF9-99A0-4F95-AD9A-BCBCF1625480}" name="Column685"/>
    <tableColumn id="693" xr3:uid="{02BE18A8-F3E3-4525-A668-DC19A37EFFFD}" name="Column686"/>
    <tableColumn id="694" xr3:uid="{2E1B61E1-3594-4F77-9394-71228C2BDE3F}" name="Column687"/>
    <tableColumn id="695" xr3:uid="{7379D19A-A2AC-47A3-BA66-8E491779CB38}" name="Column688"/>
    <tableColumn id="696" xr3:uid="{C7FED9A4-7774-48C3-9296-69189644A60E}" name="Column689"/>
    <tableColumn id="697" xr3:uid="{1C21373B-A5E0-4A26-BD85-1E31DBA64C1B}" name="Column690"/>
    <tableColumn id="698" xr3:uid="{2E961548-52E6-4C91-8E58-C9E1699034B7}" name="Column691"/>
    <tableColumn id="699" xr3:uid="{900D3F71-3A79-4C3B-85D2-9102AD603442}" name="Column692"/>
    <tableColumn id="700" xr3:uid="{C2440A8B-3D0C-4766-97D2-1CDA98369D71}" name="Column693"/>
    <tableColumn id="701" xr3:uid="{02E30D68-139A-4E98-ADC9-59E174ED8787}" name="Column694"/>
    <tableColumn id="702" xr3:uid="{C0D8993B-0C97-4018-A403-C60AEA70DBD9}" name="Column695"/>
    <tableColumn id="703" xr3:uid="{D1FEF338-7229-4315-B326-9D9498695CEA}" name="Column696"/>
    <tableColumn id="704" xr3:uid="{42743E19-17B3-448A-912C-577E371B5EA2}" name="Column697"/>
    <tableColumn id="705" xr3:uid="{FF78A4BC-C11F-4501-BB03-5AEDEB1BB892}" name="Column698"/>
    <tableColumn id="706" xr3:uid="{95795EFC-3F91-4224-B055-31527EB0CE49}" name="Column699"/>
    <tableColumn id="707" xr3:uid="{E577E128-72F3-4160-A9DC-AD1C7983979E}" name="Column700"/>
    <tableColumn id="708" xr3:uid="{364E4805-5ECD-4D67-8687-E54C02CC9FFD}" name="Column701"/>
    <tableColumn id="709" xr3:uid="{B89596A9-BC5D-4796-84F2-9582253CFB9C}" name="Column702"/>
    <tableColumn id="710" xr3:uid="{03F2D6C0-44D7-4793-8C36-406BEE85E6EF}" name="Column703"/>
    <tableColumn id="711" xr3:uid="{22E917C7-428D-45A5-8847-C69DCF39F3A5}" name="Column704"/>
    <tableColumn id="712" xr3:uid="{73EAE136-45CB-4334-8324-53A8C3671F8B}" name="Column705"/>
    <tableColumn id="713" xr3:uid="{08A3B72C-5042-4D01-8D67-4DB421C93D4C}" name="Column706"/>
    <tableColumn id="714" xr3:uid="{91DD9EFA-90DA-4795-8ED0-5916FCB2AB7E}" name="Column707"/>
    <tableColumn id="715" xr3:uid="{1081D846-D9F7-471C-847A-30AE69426891}" name="Column708"/>
    <tableColumn id="716" xr3:uid="{6245B8BD-82E7-495E-9D2A-43DE8C97DFC8}" name="Column709"/>
    <tableColumn id="717" xr3:uid="{3DAD55F5-D39A-40A8-94A5-1F2B0B5301AF}" name="Column710"/>
    <tableColumn id="718" xr3:uid="{27D92A81-4453-4B73-9976-5C67D32C0185}" name="Column711"/>
    <tableColumn id="719" xr3:uid="{FAB1DEBA-AE80-4BFC-97A8-D6CE86020726}" name="Column712"/>
    <tableColumn id="720" xr3:uid="{182A202F-09CC-4BD2-9A83-F5A78E10C0D6}" name="Column713"/>
    <tableColumn id="721" xr3:uid="{C088AF82-95D7-4E36-83F1-B4B6A7D65BE7}" name="Column714"/>
    <tableColumn id="722" xr3:uid="{56F2E2FF-6620-400C-9834-E2A6BD2882DD}" name="Column715"/>
    <tableColumn id="723" xr3:uid="{B732F6D0-2FBC-4AB7-81CF-7005AF331D64}" name="Column716"/>
    <tableColumn id="724" xr3:uid="{C3938770-476B-4F85-A655-DEF96F59989B}" name="Column717"/>
    <tableColumn id="725" xr3:uid="{474CD800-195D-458A-BC08-941BF103FBBC}" name="Column718"/>
    <tableColumn id="726" xr3:uid="{B9E29C5C-3D47-4276-8C74-35BC9CFA9357}" name="Column719"/>
    <tableColumn id="727" xr3:uid="{57CA2CD2-2C7D-45B8-9F3A-059680A10D03}" name="Column720"/>
    <tableColumn id="728" xr3:uid="{00E34B4C-F66A-45B8-A00E-9FAF80E9BAE2}" name="Column721"/>
    <tableColumn id="729" xr3:uid="{F9F8ADB3-2203-4A63-B0B3-304479FC4684}" name="Column722"/>
    <tableColumn id="730" xr3:uid="{E45D68EA-61D9-45F8-937C-C2FC21BA1FDF}" name="Column723"/>
    <tableColumn id="731" xr3:uid="{2194685C-3BC6-41F7-AE57-8EA08B70B98B}" name="Column724"/>
    <tableColumn id="732" xr3:uid="{212E3393-ECE7-4525-B69F-7E512D5821E4}" name="Column725"/>
    <tableColumn id="733" xr3:uid="{D3674092-37E9-48B3-B999-CBFE37F4A2A2}" name="Column726"/>
    <tableColumn id="734" xr3:uid="{A2E44938-7A2C-4209-9613-09E8932602C8}" name="Column727"/>
    <tableColumn id="735" xr3:uid="{5BFEFB94-3121-4FFE-857D-F2612006B92A}" name="Column728"/>
    <tableColumn id="736" xr3:uid="{864C60F5-2BF9-491B-B654-FB416E94E616}" name="Column729"/>
    <tableColumn id="737" xr3:uid="{5710795D-FC3E-4582-8812-55819DE0B61A}" name="Column730"/>
    <tableColumn id="738" xr3:uid="{87646E2A-C6B9-4B5D-8F75-BFD1F07C6DDB}" name="Column731"/>
    <tableColumn id="739" xr3:uid="{01C3AD7A-4A12-4A4B-967C-950D36014BCB}" name="Column732"/>
    <tableColumn id="740" xr3:uid="{2F238CD8-95C2-4825-A5A4-995A45FD18FA}" name="Column733"/>
    <tableColumn id="741" xr3:uid="{8BBBB86F-B927-4687-8DB3-62B3A673C82A}" name="Column734"/>
    <tableColumn id="742" xr3:uid="{02CAB9AD-AF39-4AAA-84BD-B126DFF4D4CA}" name="Column735"/>
    <tableColumn id="743" xr3:uid="{B5BEE1C3-6222-4726-9D58-9965653BDD96}" name="Column736"/>
    <tableColumn id="744" xr3:uid="{445AA712-1277-4C33-896D-788B3C3E7F79}" name="Column737"/>
    <tableColumn id="745" xr3:uid="{A1B25BB8-ADE3-4E5B-9DFE-47C789405D00}" name="Column738"/>
    <tableColumn id="746" xr3:uid="{F3CF104F-B344-4978-8A58-E1A96F990D4B}" name="Column739"/>
    <tableColumn id="747" xr3:uid="{3DCA5413-BB63-4F0F-8DB6-10D2AD5AE986}" name="Column740"/>
    <tableColumn id="748" xr3:uid="{6FFBBC0F-E2D6-45EE-A39D-446DF2C5EB06}" name="Column741"/>
    <tableColumn id="749" xr3:uid="{D04EE2BA-2FBF-4C04-8960-7DA311582837}" name="Column742"/>
    <tableColumn id="750" xr3:uid="{4C902E91-43D8-4B3C-AC64-D5A31BBD222D}" name="Column743"/>
    <tableColumn id="751" xr3:uid="{6EC01A4B-C79E-47AF-96CE-ED2526C791C4}" name="Column744"/>
    <tableColumn id="752" xr3:uid="{E20767FA-363A-4FE9-A4C8-2EFA2A7E2479}" name="Column745"/>
    <tableColumn id="753" xr3:uid="{FC7173DB-05EB-408B-BC5F-76ACC91BACC7}" name="Column746"/>
    <tableColumn id="754" xr3:uid="{EFBD8778-1B86-4FA5-B0D0-AAA7F83C04CB}" name="Column747"/>
    <tableColumn id="755" xr3:uid="{7674E029-FC45-4F1E-8686-E025ED319B36}" name="Column748"/>
    <tableColumn id="756" xr3:uid="{259C61BF-14D8-4989-B4D4-9AA496682D22}" name="Column749"/>
    <tableColumn id="757" xr3:uid="{C1DA8A28-59FA-4587-B21A-0BD09DFCA543}" name="Column750"/>
    <tableColumn id="758" xr3:uid="{5A9F6173-8593-436B-A7CC-03780FD67B0C}" name="Column751"/>
    <tableColumn id="759" xr3:uid="{1AA1E898-ADED-471F-845B-1DAAB4A954E1}" name="Column752"/>
    <tableColumn id="760" xr3:uid="{01A04A7F-F86B-4F82-95AD-5D85EB5E02A0}" name="Column753"/>
    <tableColumn id="761" xr3:uid="{F8196C3C-EDBB-4E98-9F2A-5E5D5B4C960A}" name="Column754"/>
    <tableColumn id="762" xr3:uid="{34A9F177-E4EE-4ECC-B8A0-36743EE98B0B}" name="Column755"/>
    <tableColumn id="763" xr3:uid="{166DFD23-1B46-4439-A12F-F6E66261FB0D}" name="Column756"/>
    <tableColumn id="764" xr3:uid="{A1EAFB35-FA34-474A-B9D2-505E441C32DE}" name="Column757"/>
    <tableColumn id="765" xr3:uid="{8137DA58-F616-4259-B899-09E65B46125F}" name="Column758"/>
    <tableColumn id="766" xr3:uid="{B397953B-205D-4396-845F-B54D49E7228C}" name="Column759"/>
    <tableColumn id="767" xr3:uid="{F2B15FE3-522D-4F4F-8950-86D62966FBA9}" name="Column760"/>
    <tableColumn id="768" xr3:uid="{AFCFC4D4-3FA9-4E65-A832-1196608F91EB}" name="Column761"/>
    <tableColumn id="769" xr3:uid="{87A0D3DC-9DAF-429A-AF3D-604B7F3470B5}" name="Column762"/>
    <tableColumn id="770" xr3:uid="{7355A82C-A083-47B7-BDF3-53355684ABEF}" name="Column763"/>
    <tableColumn id="771" xr3:uid="{4D7CA18D-C093-4B5F-9FDC-D703A0985484}" name="Column764"/>
    <tableColumn id="772" xr3:uid="{81D109CE-4F56-4C4F-828A-CD2934A1B70C}" name="Column765"/>
    <tableColumn id="773" xr3:uid="{458F8E13-092D-44BB-94D7-37456BBD092B}" name="Column766"/>
    <tableColumn id="774" xr3:uid="{6E9D8018-0B30-4546-A942-2E4DFE561882}" name="Column767"/>
    <tableColumn id="775" xr3:uid="{FE2C20A6-A53B-419A-872B-6A75655F4FAF}" name="Column768"/>
    <tableColumn id="776" xr3:uid="{22414C62-DA95-4733-B824-4526842C2B01}" name="Column769"/>
    <tableColumn id="777" xr3:uid="{DA2DF2DC-50FF-4F44-B249-25961F57AFCA}" name="Column770"/>
    <tableColumn id="778" xr3:uid="{7E2273E2-5593-49EC-8434-B9D3264ACDCC}" name="Column771"/>
    <tableColumn id="779" xr3:uid="{961A0452-B7C9-4268-B1CA-DE967B78BEC5}" name="Column772"/>
    <tableColumn id="780" xr3:uid="{7AB07223-AE0F-4A14-91A5-3AA49D3671D6}" name="Column773"/>
    <tableColumn id="781" xr3:uid="{0DD9D394-5913-47A4-915B-F6E2EAD8F999}" name="Column774"/>
    <tableColumn id="782" xr3:uid="{98E75895-42FE-4E23-B312-048DE35675C6}" name="Column775"/>
    <tableColumn id="783" xr3:uid="{00B4A9A6-C53D-4AA0-8425-7043F612BBDF}" name="Column776"/>
    <tableColumn id="784" xr3:uid="{7FF1FE78-A3A1-4DC3-B932-4B6ABEBBB9D3}" name="Column777"/>
    <tableColumn id="785" xr3:uid="{660E9054-9D97-41CF-8644-A6F09706B136}" name="Column778"/>
    <tableColumn id="786" xr3:uid="{3CA97322-790D-4D5C-B83D-D3F9B6E4006D}" name="Column779"/>
    <tableColumn id="787" xr3:uid="{4A3DE2B0-015F-44BA-ADC5-F79372C7D6C1}" name="Column780"/>
    <tableColumn id="788" xr3:uid="{B8EE2E2E-2FC5-4425-BAFC-8EC82559DB67}" name="Column781"/>
    <tableColumn id="789" xr3:uid="{3BD4E3E8-E112-4940-B668-F3DC46D946AD}" name="Column782"/>
    <tableColumn id="790" xr3:uid="{6556E9BF-1B48-4310-B879-E0FD5C8FB7D8}" name="Column783"/>
    <tableColumn id="791" xr3:uid="{34A71779-242C-45FF-BBF9-C8BE96A96AD7}" name="Column784"/>
    <tableColumn id="792" xr3:uid="{15F1160D-017D-4A89-94EA-721F48FCC8E1}" name="Column785"/>
    <tableColumn id="793" xr3:uid="{EE9E410D-228E-497E-9236-AEF9B9DD3316}" name="Column786"/>
    <tableColumn id="794" xr3:uid="{E504605C-0922-43A5-94AC-09189D9D1305}" name="Column787"/>
    <tableColumn id="795" xr3:uid="{0CA98901-44A7-4240-AB43-F9A36EA4E09C}" name="Column788"/>
    <tableColumn id="796" xr3:uid="{2F70217B-8B5A-48A7-AA5A-7550CCEE55CA}" name="Column789"/>
    <tableColumn id="797" xr3:uid="{C26650F1-FC77-4EFE-9D74-C91C7FC07AFD}" name="Column790"/>
    <tableColumn id="798" xr3:uid="{D688721F-096A-47EC-8FB8-85B96043CF21}" name="Column791"/>
    <tableColumn id="799" xr3:uid="{07338A66-7DDB-4B3F-9DD4-3F2CEE1FB7BF}" name="Column792"/>
    <tableColumn id="800" xr3:uid="{5D042009-DC2E-4B17-9657-2DA0E6A33403}" name="Column793"/>
    <tableColumn id="801" xr3:uid="{B3BCE32F-48E1-4198-8673-8B5433FA6865}" name="Column794"/>
    <tableColumn id="802" xr3:uid="{24591BBB-548B-411B-92E0-1563227A0346}" name="Column795"/>
    <tableColumn id="803" xr3:uid="{89EDAAD5-2D0D-4CAD-B0A6-DF49CD0D8BA4}" name="Column796"/>
    <tableColumn id="804" xr3:uid="{D50410B0-42DA-4A65-9478-08F59D0F7E3C}" name="Column797"/>
    <tableColumn id="805" xr3:uid="{D6CB9BA9-8B32-4E95-A247-F6160F864A55}" name="Column798"/>
    <tableColumn id="806" xr3:uid="{64F2B843-C951-4E27-96BE-4F1BBC21C607}" name="Column799"/>
    <tableColumn id="807" xr3:uid="{76A4C570-429F-4754-BD96-8605F2F14C8F}" name="Column800"/>
    <tableColumn id="808" xr3:uid="{7E646F46-CF9F-49EE-A20B-D2DCEE4050AA}" name="Column801"/>
    <tableColumn id="809" xr3:uid="{7682AC62-A02E-4ACC-8165-057D94950812}" name="Column802"/>
    <tableColumn id="810" xr3:uid="{12FC16E8-3133-44FC-8FF0-1D5CB08CB2C5}" name="Column803"/>
    <tableColumn id="811" xr3:uid="{8F51F14E-BCA1-47B4-821C-51B4F344210C}" name="Column804"/>
    <tableColumn id="812" xr3:uid="{2DB1015D-F91C-496A-B9BF-A2C187E2A1AE}" name="Column805"/>
    <tableColumn id="813" xr3:uid="{C2DE0DBE-1D59-4329-AE2A-7624CFA6F92B}" name="Column806"/>
    <tableColumn id="814" xr3:uid="{43EBCAA5-8E68-40AD-A394-DF1D58687735}" name="Column807"/>
    <tableColumn id="815" xr3:uid="{B79B422E-D5E7-4432-AF6A-8839ADFC9324}" name="Column808"/>
    <tableColumn id="816" xr3:uid="{FEE7A364-1804-4273-8657-069005E03C20}" name="Column809"/>
    <tableColumn id="817" xr3:uid="{5AAFB9E7-0D5C-40B4-A8E0-6057E7A98649}" name="Column810"/>
    <tableColumn id="818" xr3:uid="{A3C2655F-6A19-4649-BE71-034CBA1B07F9}" name="Column811"/>
    <tableColumn id="819" xr3:uid="{7895CA77-DFB4-454A-85A8-7C5019652E24}" name="Column812"/>
    <tableColumn id="820" xr3:uid="{A9DF9BDA-EE4F-4646-B294-697C50B55EE4}" name="Column813"/>
    <tableColumn id="821" xr3:uid="{C7CFBE68-F7DF-486F-B6CD-F9758DC32FC3}" name="Column814"/>
    <tableColumn id="822" xr3:uid="{076FCBF0-EE44-4A20-B06D-B65CE3518D49}" name="Column815"/>
    <tableColumn id="823" xr3:uid="{7FB407C2-E56B-4180-8295-C494453E8B6F}" name="Column816"/>
    <tableColumn id="824" xr3:uid="{E52D77E7-3DE1-41BA-A843-89E7A1CCD9E2}" name="Column817"/>
    <tableColumn id="825" xr3:uid="{DC042EEA-2CDA-42A5-B9B1-BA91B355CE9A}" name="Column818"/>
    <tableColumn id="826" xr3:uid="{733070F5-B4B9-4513-8299-7AE4BD84A11D}" name="Column819"/>
    <tableColumn id="827" xr3:uid="{52B5643D-61B6-4460-A302-339F622BE70E}" name="Column820"/>
    <tableColumn id="828" xr3:uid="{98E38801-2D2C-46CD-AC32-6755DCF64FB3}" name="Column821"/>
    <tableColumn id="829" xr3:uid="{C777A179-2742-4358-96B7-9E0CC010EA24}" name="Column822"/>
    <tableColumn id="830" xr3:uid="{20250819-E9AA-477E-8E51-492C2CC81401}" name="Column823"/>
    <tableColumn id="831" xr3:uid="{9645490A-0209-4531-B280-194A1E394F4F}" name="Column824"/>
    <tableColumn id="832" xr3:uid="{EABF5CE3-8525-40E5-A64E-BD75ABBAEAD1}" name="Column825"/>
    <tableColumn id="833" xr3:uid="{E7C5EBF6-33B4-41F2-A51E-7B2D726EEB0D}" name="Column826"/>
    <tableColumn id="834" xr3:uid="{0D1A9357-E47D-47D1-86F7-76298361652F}" name="Column827"/>
    <tableColumn id="835" xr3:uid="{C1CDED5B-A5AF-487C-A869-76B39F98EEAF}" name="Column828"/>
    <tableColumn id="836" xr3:uid="{AF7FE38B-6FCF-47B5-B929-3D076AB7E599}" name="Column829"/>
    <tableColumn id="837" xr3:uid="{83F03823-4D15-40BB-AF88-55DBB2E26B7C}" name="Column830"/>
    <tableColumn id="838" xr3:uid="{17754EE3-4B1E-4F75-9B88-A26423CFBD00}" name="Column831"/>
    <tableColumn id="839" xr3:uid="{F059E13F-D061-48F1-8757-20606AF9EB20}" name="Column832"/>
    <tableColumn id="840" xr3:uid="{55CD2719-57EC-4809-B656-7764D05E50B8}" name="Column833"/>
    <tableColumn id="841" xr3:uid="{8E37DBAE-A995-4233-8C42-7E0A3CC2EC8A}" name="Column834"/>
    <tableColumn id="842" xr3:uid="{A3DA576D-0A6A-44C1-B5CF-3BA78EBDF701}" name="Column835"/>
    <tableColumn id="843" xr3:uid="{7AB60412-58C1-4C7F-A815-DAA556DD508F}" name="Column836"/>
    <tableColumn id="844" xr3:uid="{8397CD49-4D39-48E4-875A-171D8F1CAB00}" name="Column837"/>
    <tableColumn id="845" xr3:uid="{1867A5AE-FBA8-45D9-9DD6-EB77E81FC11F}" name="Column838"/>
    <tableColumn id="846" xr3:uid="{BA11FCA5-BA85-42B9-8288-4512558FAAED}" name="Column839"/>
    <tableColumn id="847" xr3:uid="{6DBB2D91-683D-43C5-93E2-C2A2F4DE9D49}" name="Column840"/>
    <tableColumn id="848" xr3:uid="{44BC6C39-DCEF-44B4-9F8A-742D3E50807F}" name="Column841"/>
    <tableColumn id="849" xr3:uid="{A889F419-6693-431F-8749-46386A003E0B}" name="Column842"/>
    <tableColumn id="850" xr3:uid="{D13A67A6-BE9B-4968-8A8F-75ED150764B9}" name="Column843"/>
    <tableColumn id="851" xr3:uid="{EE3DC9F2-20FE-473F-BF33-EA329474B1D9}" name="Column844"/>
    <tableColumn id="852" xr3:uid="{FD0451D2-544F-478C-B54C-2124FEB88C73}" name="Column845"/>
    <tableColumn id="853" xr3:uid="{7C86E153-A1B2-40F4-B6F3-5E673D955122}" name="Column846"/>
    <tableColumn id="854" xr3:uid="{448068CD-4B75-4E60-BBA7-4D6D32C69EFF}" name="Column847"/>
    <tableColumn id="855" xr3:uid="{88D12601-A635-46DF-8A8B-808CE10FA61C}" name="Column848"/>
    <tableColumn id="856" xr3:uid="{60E1453F-72C6-4074-AF13-EF285E0AF399}" name="Column849"/>
    <tableColumn id="857" xr3:uid="{50E8340F-9874-4ADB-A1D1-7D07121F0FFF}" name="Column850"/>
    <tableColumn id="858" xr3:uid="{B8D184B4-EA22-4AE1-AD68-A360AFEF35FB}" name="Column851"/>
    <tableColumn id="859" xr3:uid="{7D686F4D-1F5B-425A-9DE9-2024D31698DA}" name="Column852"/>
    <tableColumn id="860" xr3:uid="{CADB8244-EE59-4F07-B636-1F86B6F3F724}" name="Column853"/>
    <tableColumn id="861" xr3:uid="{6287A469-9E84-4CA3-8922-8FB3A47EAA0E}" name="Column854"/>
    <tableColumn id="862" xr3:uid="{C3F2D6F9-E68A-43D8-B1A8-D50E90EBA762}" name="Column855"/>
    <tableColumn id="863" xr3:uid="{D6DD9F97-618B-4A5A-9F65-99F61199CD5A}" name="Column856"/>
    <tableColumn id="864" xr3:uid="{C2E694CF-B576-4C96-B1B3-C2FA6CF1D0BD}" name="Column857"/>
    <tableColumn id="865" xr3:uid="{CB85E68F-B752-4CDE-978C-99093026B02B}" name="Column858"/>
    <tableColumn id="866" xr3:uid="{F5A2CE27-33BA-45F8-B9D2-DE8A3362940E}" name="Column859"/>
    <tableColumn id="867" xr3:uid="{3881699C-ADAD-4649-9325-B1888E481196}" name="Column860"/>
    <tableColumn id="868" xr3:uid="{58216B8B-7AE6-4F23-9C38-D3738768D0FE}" name="Column861"/>
    <tableColumn id="869" xr3:uid="{DAED1D75-F3AE-43AE-9819-00BEE830F176}" name="Column862"/>
    <tableColumn id="870" xr3:uid="{912A5512-554A-43E3-A18F-E511183CF9FF}" name="Column863"/>
    <tableColumn id="871" xr3:uid="{90640237-204D-4DD2-A9A5-EB633B3D32E4}" name="Column864"/>
    <tableColumn id="872" xr3:uid="{29F11288-2D12-4538-ABC9-5D638AC29759}" name="Column865"/>
    <tableColumn id="873" xr3:uid="{1EA8E11F-6E8C-4F7F-AB9B-447119030997}" name="Column866"/>
    <tableColumn id="874" xr3:uid="{F2528FAB-C86B-4378-B3E7-1F38618EC5E6}" name="Column867"/>
    <tableColumn id="875" xr3:uid="{CE1D9166-2CCF-444A-A613-0FDE416C2A75}" name="Column868"/>
    <tableColumn id="876" xr3:uid="{C9F474B8-6C4A-4B91-8E42-D5428A87C152}" name="Column869"/>
    <tableColumn id="877" xr3:uid="{F5BF3098-E370-4AF9-8B4F-5ED278E4975D}" name="Column870"/>
    <tableColumn id="878" xr3:uid="{601EE48D-6B19-40F2-992A-123197678B7D}" name="Column871"/>
    <tableColumn id="879" xr3:uid="{49B94411-06B8-46D9-9844-1C33BC576967}" name="Column872"/>
    <tableColumn id="880" xr3:uid="{3800CBF4-C8F1-4FA9-A69F-BFA087E5FD38}" name="Column873"/>
    <tableColumn id="881" xr3:uid="{469A638D-3F99-46FC-BA10-945EDC7E4A7E}" name="Column874"/>
    <tableColumn id="882" xr3:uid="{19A87041-138E-4C2D-BE5C-B764CFF23416}" name="Column875"/>
    <tableColumn id="883" xr3:uid="{B6189A0D-04CF-44DE-84DC-F7F92304FA47}" name="Column876"/>
    <tableColumn id="884" xr3:uid="{174291E5-A4C6-48E3-A78E-E2D85E5DE443}" name="Column877"/>
    <tableColumn id="885" xr3:uid="{6EFE539A-EFAF-4460-AE3C-640D8D2C95B9}" name="Column878"/>
    <tableColumn id="886" xr3:uid="{739C08CF-889B-4068-802E-D38147114C60}" name="Column879"/>
    <tableColumn id="887" xr3:uid="{857009B2-9D47-440B-9F3A-F39E43DD20C7}" name="Column880"/>
    <tableColumn id="888" xr3:uid="{93A70B2E-D57E-49D2-A538-B275F37B965E}" name="Column881"/>
    <tableColumn id="889" xr3:uid="{8706CCD8-684D-4216-954D-A459E449DBD9}" name="Column882"/>
    <tableColumn id="890" xr3:uid="{00EEB1D0-DB95-4D98-92C3-F19D65483754}" name="Column883"/>
    <tableColumn id="891" xr3:uid="{81D0715B-7EB7-4E64-BE5A-7321F3CB16FF}" name="Column884"/>
    <tableColumn id="892" xr3:uid="{CACFBCDC-70D9-41C4-83D4-E76BEE79EABF}" name="Column885"/>
    <tableColumn id="893" xr3:uid="{E587DCEA-FEBB-4888-935B-2C5A4A4526FB}" name="Column886"/>
    <tableColumn id="894" xr3:uid="{C8D1B6ED-77C1-4651-81EF-75AC4CC88B21}" name="Column887"/>
    <tableColumn id="895" xr3:uid="{06E9F52C-FB68-4321-9894-0C3E80B1CD7F}" name="Column888"/>
    <tableColumn id="896" xr3:uid="{A3106305-3F82-4B1D-9B77-69C38392B040}" name="Column889"/>
    <tableColumn id="897" xr3:uid="{AE13B981-EC27-4816-AEC5-9B67CF9A41E3}" name="Column890"/>
    <tableColumn id="898" xr3:uid="{DB344D1A-5A51-4F00-B0ED-7580D85C8900}" name="Column891"/>
    <tableColumn id="899" xr3:uid="{BBDB3E31-18E1-4482-BD18-BAEDC8A6586F}" name="Column892"/>
    <tableColumn id="900" xr3:uid="{5A8157A2-8869-4066-82FA-5A9BA6ACA829}" name="Column893"/>
    <tableColumn id="901" xr3:uid="{F940584D-9FF7-486C-A456-085E056A4433}" name="Column894"/>
    <tableColumn id="902" xr3:uid="{9C3A01EF-7EF1-4C7B-9186-74E33FAEDA42}" name="Column895"/>
    <tableColumn id="903" xr3:uid="{36692A4A-B30D-4F6D-8435-E0A7DE93B98B}" name="Column896"/>
    <tableColumn id="904" xr3:uid="{DC030094-16D3-4226-8B1D-3BFFC638555F}" name="Column897"/>
    <tableColumn id="905" xr3:uid="{8CA0F9DA-415A-449E-B9BE-F755CD34FF0A}" name="Column898"/>
    <tableColumn id="906" xr3:uid="{844775CC-3506-466C-ACB3-40AD91771943}" name="Column899"/>
    <tableColumn id="907" xr3:uid="{2DA4BA00-F1DF-40CA-BE38-B846C02FFBA7}" name="Column900"/>
    <tableColumn id="908" xr3:uid="{D81D7267-9F86-46A8-A71F-B6B69AFA4DF0}" name="Column901"/>
    <tableColumn id="909" xr3:uid="{4AB658E7-7054-488A-A0F4-6C81FFA260CE}" name="Column902"/>
    <tableColumn id="910" xr3:uid="{A2542075-9670-484E-8268-DD880B287A20}" name="Column903"/>
    <tableColumn id="911" xr3:uid="{4AC42801-8934-4FFA-81AE-E01EB3494168}" name="Column904"/>
    <tableColumn id="912" xr3:uid="{77AAEC57-1805-43CF-8CA8-D73F7405045F}" name="Column905"/>
    <tableColumn id="913" xr3:uid="{3159AF18-04D9-4985-BDA2-76F893FE28A2}" name="Column906"/>
    <tableColumn id="914" xr3:uid="{49C6023E-E65A-44EF-A338-3BD8B4CEDB64}" name="Column907"/>
    <tableColumn id="915" xr3:uid="{6F8AB9C0-F77D-4A7A-BFE6-24E12136B4D8}" name="Column908"/>
    <tableColumn id="916" xr3:uid="{2341B0DB-7179-43A0-814C-9B57E8DC7BF4}" name="Column909"/>
    <tableColumn id="917" xr3:uid="{279FE8FB-6A01-4996-A2A2-E7617D3E57F8}" name="Column910"/>
    <tableColumn id="918" xr3:uid="{AF8BDCE1-D169-4BF5-8C80-EAFE1D9F131B}" name="Column911"/>
    <tableColumn id="919" xr3:uid="{4B674ED6-9AEB-41C1-8415-7B0D33FF19ED}" name="Column912"/>
    <tableColumn id="920" xr3:uid="{8EF7C4F2-5969-4FF0-BE65-5961DEB6EA79}" name="Column913"/>
    <tableColumn id="921" xr3:uid="{1CEE20C3-1B11-4C65-B103-06CA4BB07037}" name="Column914"/>
    <tableColumn id="922" xr3:uid="{21D00AB0-D423-43F2-8192-3B3CAE581510}" name="Column915"/>
    <tableColumn id="923" xr3:uid="{A86EAD7D-0486-40B4-A3A4-FC3367654B9E}" name="Column916"/>
    <tableColumn id="924" xr3:uid="{29943BBF-C15C-42E5-ABCE-C3541944018E}" name="Column917"/>
    <tableColumn id="925" xr3:uid="{4C22AE88-627A-4A1A-AEE0-EBECB206BBBD}" name="Column918"/>
    <tableColumn id="926" xr3:uid="{FE5BB094-CA54-4BAA-9FAD-D056E7DAC18C}" name="Column919"/>
    <tableColumn id="927" xr3:uid="{158A8F08-D1C1-451B-8494-410AFB702F21}" name="Column920"/>
    <tableColumn id="928" xr3:uid="{359FED25-DC6C-4E23-BAA8-8B1C7CE7C6EA}" name="Column921"/>
    <tableColumn id="929" xr3:uid="{EF302DEF-3E3F-45E1-8309-CB9717DC9979}" name="Column922"/>
    <tableColumn id="930" xr3:uid="{0C5465AB-E52C-4165-A00E-9CDA5BB13962}" name="Column923"/>
    <tableColumn id="931" xr3:uid="{C6E211DE-2D04-43A6-9E8F-0BF7FFF93AB8}" name="Column924"/>
    <tableColumn id="932" xr3:uid="{75EECE0F-5B08-4269-959B-099F402546E2}" name="Column925"/>
    <tableColumn id="933" xr3:uid="{2A0A4A3D-C941-412D-8348-549AC6A21531}" name="Column926"/>
    <tableColumn id="934" xr3:uid="{6C0E9CE3-81F9-4E8A-B660-60807B10E76A}" name="Column927"/>
    <tableColumn id="935" xr3:uid="{D1F5EE32-1252-4DD8-8D74-04D7DFDBA7F0}" name="Column928"/>
    <tableColumn id="936" xr3:uid="{0A27BABB-D36C-439A-B87F-BB7C36DCCABC}" name="Column929"/>
    <tableColumn id="937" xr3:uid="{D4C901A3-4071-48D7-A472-EBE93B994E98}" name="Column930"/>
    <tableColumn id="938" xr3:uid="{EA2B9B7D-4E9F-4AEC-961D-7B66203A1293}" name="Column931"/>
    <tableColumn id="939" xr3:uid="{13420E3E-B4EE-4925-BE38-A8AFA254B6CD}" name="Column932"/>
    <tableColumn id="940" xr3:uid="{51FE7A88-6A0C-4030-9717-8E6A1DCB58B9}" name="Column933"/>
    <tableColumn id="941" xr3:uid="{124A9F10-02F8-4992-9A8C-E52228532749}" name="Column934"/>
    <tableColumn id="942" xr3:uid="{1E6F2DC5-1D27-4481-8C73-544337798709}" name="Column935"/>
    <tableColumn id="943" xr3:uid="{B8522929-604C-46C3-8E71-ACBE8B119813}" name="Column936"/>
    <tableColumn id="944" xr3:uid="{F30B1EDD-4D72-41A2-A272-3D2F99220F5C}" name="Column937"/>
    <tableColumn id="945" xr3:uid="{619E3F28-6008-4202-B4C1-FAB6C95DA948}" name="Column938"/>
    <tableColumn id="946" xr3:uid="{086ED4ED-F8D6-419E-95A6-E9BEC3FD55AF}" name="Column939"/>
    <tableColumn id="947" xr3:uid="{C6A68746-7E52-4764-86AD-879C69CE1F2E}" name="Column940"/>
    <tableColumn id="948" xr3:uid="{39388F9F-896F-4F53-B33B-BB6797239B71}" name="Column941"/>
    <tableColumn id="949" xr3:uid="{0786DC6B-2DA5-4900-AA6D-F7991A37D8B0}" name="Column942"/>
    <tableColumn id="950" xr3:uid="{31FC2847-EB4C-4024-88EF-620DD7DF1DDA}" name="Column943"/>
    <tableColumn id="951" xr3:uid="{EC18D547-FBF2-45B0-A5E1-3B326D82CAB8}" name="Column944"/>
    <tableColumn id="952" xr3:uid="{38BEE91C-E647-449A-BDD7-6AE73F27F074}" name="Column945"/>
    <tableColumn id="953" xr3:uid="{58D1E80E-D997-4DBA-9197-ABA6D7982FB6}" name="Column946"/>
    <tableColumn id="954" xr3:uid="{F4134BEE-A505-49D6-A097-3C4847AB2068}" name="Column947"/>
    <tableColumn id="955" xr3:uid="{AC0AB267-4E9E-4365-A7FE-418D32E705C3}" name="Column948"/>
    <tableColumn id="956" xr3:uid="{D1F607AF-89ED-4058-846E-CE3C1CE1440D}" name="Column949"/>
    <tableColumn id="957" xr3:uid="{C66B53FA-658C-4F62-9CDE-54517B406053}" name="Column950"/>
    <tableColumn id="958" xr3:uid="{E22BEC7B-C496-4A2A-B90D-4FC3837A3D70}" name="Column951"/>
    <tableColumn id="959" xr3:uid="{E1C1AD35-EE75-447A-B0EE-365037D43D14}" name="Column952"/>
    <tableColumn id="960" xr3:uid="{6C18854C-5A36-446C-805A-34D210F59827}" name="Column953"/>
    <tableColumn id="961" xr3:uid="{08F2FA21-153B-474D-96CA-52A7FDBF6219}" name="Column954"/>
    <tableColumn id="962" xr3:uid="{E3FE24BD-F649-4776-99F5-F4A0023E7DF6}" name="Column955"/>
    <tableColumn id="963" xr3:uid="{02C95AF8-5AB8-436E-8D60-85F2E2C7D332}" name="Column956"/>
    <tableColumn id="964" xr3:uid="{5E3C7ADB-6EF9-4191-BC28-3C46EF5E42E9}" name="Column957"/>
    <tableColumn id="965" xr3:uid="{CCBCA848-0254-4CA0-B35E-AE0E055A5B2F}" name="Column958"/>
    <tableColumn id="966" xr3:uid="{012B7F86-18C0-4265-81AD-EA39698D24ED}" name="Column959"/>
    <tableColumn id="967" xr3:uid="{DC0D095A-3D07-436C-B64B-1FAF38E52780}" name="Column960"/>
    <tableColumn id="968" xr3:uid="{4F7DA0A6-258B-43B2-BCE0-5A1521AC1C55}" name="Column961"/>
    <tableColumn id="969" xr3:uid="{39D0FE1E-2FB5-4FE0-A8C1-03A20AA57B60}" name="Column962"/>
    <tableColumn id="970" xr3:uid="{8CF00912-85BC-4425-9FE8-8DD3164DD6BC}" name="Column963"/>
    <tableColumn id="971" xr3:uid="{5CF1E3CF-A65A-47EF-A6AD-ECE4D085B384}" name="Column964"/>
    <tableColumn id="972" xr3:uid="{DC07B4A5-517D-4B0D-B86E-F41017404DD6}" name="Column965"/>
    <tableColumn id="973" xr3:uid="{2E303B69-F098-44EC-A8B1-8C9761C7B040}" name="Column966"/>
    <tableColumn id="974" xr3:uid="{FB9D6DBC-769A-4C44-B69C-0D089348557B}" name="Column967"/>
    <tableColumn id="975" xr3:uid="{42C5D24D-D5C7-47CE-9B75-94791620B0F9}" name="Column968"/>
    <tableColumn id="976" xr3:uid="{28390781-2FDD-4DD9-8511-20546BABD456}" name="Column969"/>
    <tableColumn id="977" xr3:uid="{216F7864-C06C-4904-ADFC-8731AB7900DF}" name="Column970"/>
    <tableColumn id="978" xr3:uid="{FF93E2BD-803C-42AD-AD00-BC34272D4222}" name="Column971"/>
    <tableColumn id="979" xr3:uid="{E001C281-B1F0-4867-9594-4B425AE87EB5}" name="Column972"/>
    <tableColumn id="980" xr3:uid="{23D68D20-44CA-474C-876A-17B9D1E7DA4A}" name="Column973"/>
    <tableColumn id="981" xr3:uid="{AABC6016-3F20-4C84-B60E-20380EA90208}" name="Column974"/>
    <tableColumn id="982" xr3:uid="{784755BA-B8B9-4E0C-A833-9ABFB72C18F0}" name="Column975"/>
    <tableColumn id="983" xr3:uid="{87D07E3C-BFC1-4269-B170-053DBBB2001A}" name="Column976"/>
    <tableColumn id="984" xr3:uid="{39143877-0FA9-4959-B14E-210CF8E1BC88}" name="Column977"/>
    <tableColumn id="985" xr3:uid="{7EBF911A-B8EF-4A2F-B0A3-B1C871D18691}" name="Column978"/>
    <tableColumn id="986" xr3:uid="{8BFCB187-6932-416A-B8BC-B0F106470633}" name="Column979"/>
    <tableColumn id="987" xr3:uid="{118A6B1C-DE49-4962-A4EA-6EE03C4B97F8}" name="Column980"/>
    <tableColumn id="988" xr3:uid="{CBE19BC8-A702-41E1-9284-19F9089496EB}" name="Column981"/>
    <tableColumn id="989" xr3:uid="{A5F5F493-57A9-47E8-B0B5-53BBA65E99C7}" name="Column982"/>
    <tableColumn id="990" xr3:uid="{7AB1AD37-EB70-4B72-89FF-32BA936C2CBA}" name="Column983"/>
    <tableColumn id="991" xr3:uid="{9A3E0499-774D-48A9-B32C-B9B122DEBA65}" name="Column984"/>
    <tableColumn id="992" xr3:uid="{272BF929-3CB4-4ACF-B758-24DA6B31F987}" name="Column985"/>
    <tableColumn id="993" xr3:uid="{0B09D891-674D-4D53-B0BB-E62215C1D8D1}" name="Column986"/>
    <tableColumn id="994" xr3:uid="{15BF837A-CCA8-4B03-A61C-B4B4D91E2CEB}" name="Column987"/>
    <tableColumn id="995" xr3:uid="{CE74DC80-85D8-4342-9217-DF5CEEF561BD}" name="Column988"/>
    <tableColumn id="996" xr3:uid="{020E9706-3D35-454B-B70E-BEDFDB67F7BA}" name="Column989"/>
    <tableColumn id="997" xr3:uid="{51E64E71-589F-443F-94A0-598D3F2E8436}" name="Column990"/>
    <tableColumn id="998" xr3:uid="{A97C6374-E3B6-45BC-802D-C8604130FC90}" name="Column991"/>
    <tableColumn id="999" xr3:uid="{6C6AC65A-D02F-403F-B5D5-E641560B8901}" name="Column992"/>
    <tableColumn id="1000" xr3:uid="{CC65C7E4-9F25-454C-B96D-BFE4E25CB479}" name="Column993"/>
    <tableColumn id="1001" xr3:uid="{85E5BEF1-F2A4-4012-B0E8-BF5FBBC5FB38}" name="Column994"/>
    <tableColumn id="1002" xr3:uid="{F2448095-196B-4C3F-BB5D-54987A2B958E}" name="Column995"/>
    <tableColumn id="1003" xr3:uid="{5A23588F-CBB7-445F-9BDB-5587B2C2695B}" name="Column996"/>
    <tableColumn id="1004" xr3:uid="{7D5FF350-FCF2-4150-8AE9-12B5AC9F6038}" name="Column997"/>
    <tableColumn id="1005" xr3:uid="{8C0F00ED-9C26-447C-A8B6-B8F73D086B6E}" name="Column998"/>
    <tableColumn id="1006" xr3:uid="{1F5A16D2-4AC7-425E-A496-C0C35587DEB0}" name="Column999"/>
    <tableColumn id="1007" xr3:uid="{EC6D0A2D-E136-49C1-BA4E-0E4C7BBBF890}" name="Column1000"/>
    <tableColumn id="1008" xr3:uid="{FD3EDD7E-7EDC-4ACB-B037-88659553BF64}" name="Column1001"/>
    <tableColumn id="1009" xr3:uid="{CC7D34D1-6E9E-40F2-90F5-1A55E5A93358}" name="Column1002"/>
    <tableColumn id="1010" xr3:uid="{24A42FE0-5948-46DC-ABFF-B137B7D5D9A4}" name="Column1003"/>
    <tableColumn id="1011" xr3:uid="{7DD5986B-EA56-4991-AE2B-3754E72C571F}" name="Column1004"/>
    <tableColumn id="1012" xr3:uid="{40EE2A90-9B41-4277-A5FD-FB7823D53A8E}" name="Column1005"/>
    <tableColumn id="1013" xr3:uid="{537BA445-D838-412A-AA02-C90D3770C17D}" name="Column1006"/>
    <tableColumn id="1014" xr3:uid="{55D2AFD6-DD0E-4EDC-8BC1-7FDD463FC312}" name="Column1007"/>
    <tableColumn id="1015" xr3:uid="{557B6271-7117-4B27-B2BC-1A37C8F0858E}" name="Column1008"/>
    <tableColumn id="1016" xr3:uid="{2453C4E5-D00A-4A9B-AC19-1066FED2CAA1}" name="Column1009"/>
    <tableColumn id="1017" xr3:uid="{0BF6A454-3E86-4167-99C1-5141BA9E1837}" name="Column1010"/>
    <tableColumn id="1018" xr3:uid="{B4BAAA4E-EF31-467C-AB4C-846A4CD6DB9E}" name="Column1011"/>
    <tableColumn id="1019" xr3:uid="{F276B4EA-08B2-4B69-8165-838FE0A3442E}" name="Column1012"/>
    <tableColumn id="1020" xr3:uid="{DD4C6592-E818-4B94-BB17-83279867DB50}" name="Column1013"/>
    <tableColumn id="1021" xr3:uid="{A177FA83-22BE-4C2A-9F25-50483B3F37DE}" name="Column1014"/>
    <tableColumn id="1022" xr3:uid="{1A32E9D6-F850-4382-B952-0ACC890AFF8E}" name="Column1015"/>
    <tableColumn id="1023" xr3:uid="{A2EB594F-C05F-41BA-9A61-0FB8434DB35B}" name="Column1016"/>
    <tableColumn id="1024" xr3:uid="{46A5BD6B-A68E-428A-A944-4A65284D4256}" name="Column1017"/>
    <tableColumn id="1025" xr3:uid="{B5C94959-E3EF-4EE2-8757-957E0D0FE71B}" name="Column1018"/>
    <tableColumn id="1026" xr3:uid="{723BB784-4340-4429-B563-57DE267A3926}" name="Column1019"/>
    <tableColumn id="1027" xr3:uid="{A5277AAF-C9AC-4EF1-A262-FD0879439661}" name="Column1020"/>
    <tableColumn id="1028" xr3:uid="{6F4B676D-DA4B-4E90-BB28-E4CA6F199B5F}" name="Column1021"/>
    <tableColumn id="1029" xr3:uid="{DFE56128-9E03-4214-9A32-6F81E61D8137}" name="Column1022"/>
    <tableColumn id="1030" xr3:uid="{86CBE1D4-CDF2-4864-AF6A-8E3317FDE286}" name="Column1023"/>
    <tableColumn id="1031" xr3:uid="{E19D67B3-BA7E-404C-9E00-F689C9CF38BE}" name="Column1024"/>
    <tableColumn id="1032" xr3:uid="{D37ACE1F-56C0-488B-953D-8B164C648C48}" name="Column1025"/>
    <tableColumn id="1033" xr3:uid="{1EED12BD-9F8D-4F87-BF5F-4F29DA858215}" name="Column1026"/>
    <tableColumn id="1034" xr3:uid="{03EB93B7-5B85-4DD6-99F4-9F519007E86B}" name="Column1027"/>
    <tableColumn id="1035" xr3:uid="{1678BB0E-84C8-4A5F-B809-92F0A2B8840F}" name="Column1028"/>
    <tableColumn id="1036" xr3:uid="{67B4E6F0-0B7A-4E00-B2EA-6C6E48D98FCD}" name="Column1029"/>
    <tableColumn id="1037" xr3:uid="{6E51EA12-3A66-41A0-AA1A-75EA940987EF}" name="Column1030"/>
    <tableColumn id="1038" xr3:uid="{81A5D5A5-B6CB-400E-9EB3-7D7C4953133A}" name="Column1031"/>
    <tableColumn id="1039" xr3:uid="{8A1BFF7B-378A-4527-9B4F-63C9DA6CD097}" name="Column1032"/>
    <tableColumn id="1040" xr3:uid="{FB9329A8-5F8F-48FC-9587-7A81EA5F9BAA}" name="Column1033"/>
    <tableColumn id="1041" xr3:uid="{0462CF22-B9BD-4DAD-89AD-5CB9FBA3F149}" name="Column1034"/>
    <tableColumn id="1042" xr3:uid="{DF19AD92-4626-43B0-8B39-7538E58A2007}" name="Column1035"/>
    <tableColumn id="1043" xr3:uid="{EC85898A-915E-4D11-BB04-1996854F92C8}" name="Column1036"/>
    <tableColumn id="1044" xr3:uid="{C782DEDD-FE30-4562-BA91-E965F4C43141}" name="Column1037"/>
    <tableColumn id="1045" xr3:uid="{062C20C9-30EA-4F26-B6B2-47DAC4A9FA3F}" name="Column1038"/>
    <tableColumn id="1046" xr3:uid="{F405A7D1-F7DE-4CCE-91BE-4DE192BA99F7}" name="Column1039"/>
    <tableColumn id="1047" xr3:uid="{AF250EE5-A949-4F40-83B4-12877ACA6E87}" name="Column1040"/>
    <tableColumn id="1048" xr3:uid="{1F99B724-4F50-49AF-8BCB-4F1C58C34C59}" name="Column1041"/>
    <tableColumn id="1049" xr3:uid="{E0F56EA7-66FF-489C-8956-E8990B88F2C7}" name="Column1042"/>
    <tableColumn id="1050" xr3:uid="{09EF7925-29DB-4086-BDD1-B1A52876E6A5}" name="Column1043"/>
    <tableColumn id="1051" xr3:uid="{D01D1433-6B13-4D9F-AA65-5967F3FC8A3D}" name="Column1044"/>
    <tableColumn id="1052" xr3:uid="{71A65130-E63D-4F97-BBEF-F357CA7FD2BC}" name="Column1045"/>
    <tableColumn id="1053" xr3:uid="{A2A95F58-296E-4CC7-B6A1-27DFCF1102DC}" name="Column1046"/>
    <tableColumn id="1054" xr3:uid="{9E7CFB82-878F-473E-BEB4-5DCA0942E947}" name="Column1047"/>
    <tableColumn id="1055" xr3:uid="{BEFE4C2F-8E6A-4144-91DE-D4E0CA2137DC}" name="Column1048"/>
    <tableColumn id="1056" xr3:uid="{02B4C635-BB60-4418-9890-12CF99B6F3D9}" name="Column1049"/>
    <tableColumn id="1057" xr3:uid="{2256F145-45D9-4516-B029-0B320A33FDAB}" name="Column1050"/>
    <tableColumn id="1058" xr3:uid="{C8927AE7-6DA1-472A-A915-F9514F9B88ED}" name="Column1051"/>
    <tableColumn id="1059" xr3:uid="{AD3C7E51-7287-4075-87AE-742AC8FFF397}" name="Column1052"/>
    <tableColumn id="1060" xr3:uid="{50174C53-3A7C-4086-9A9C-53BA3F73FD3A}" name="Column1053"/>
    <tableColumn id="1061" xr3:uid="{85490141-85B5-4C23-BF57-ACA83999754F}" name="Column1054"/>
    <tableColumn id="1062" xr3:uid="{DCD3E8E5-A862-4BB5-B2E3-D92697976B86}" name="Column1055"/>
    <tableColumn id="1063" xr3:uid="{94D0520B-53EC-4C90-A9CE-FAD6C41835D1}" name="Column1056"/>
    <tableColumn id="1064" xr3:uid="{F1C7AA5F-AF50-4E1A-80AF-84C5A451D441}" name="Column1057"/>
    <tableColumn id="1065" xr3:uid="{38BACAA4-833A-4596-BCD8-8B7659231C71}" name="Column1058"/>
    <tableColumn id="1066" xr3:uid="{FE73FB04-810D-43C2-A4F6-C7945C12E4B1}" name="Column1059"/>
    <tableColumn id="1067" xr3:uid="{CC2E4F72-68A6-4968-85D3-9BE0DBD5F48D}" name="Column1060"/>
    <tableColumn id="1068" xr3:uid="{0235BD77-9A80-4E31-8442-CC4F8DFEB5EF}" name="Column1061"/>
    <tableColumn id="1069" xr3:uid="{D7986807-17B8-4034-97DF-8A71EA41773A}" name="Column1062"/>
    <tableColumn id="1070" xr3:uid="{A78CA99D-1A34-4794-96F2-77705B01515B}" name="Column1063"/>
    <tableColumn id="1071" xr3:uid="{12CCAFC0-7E5D-4C00-8274-4EE90DAA4F91}" name="Column1064"/>
    <tableColumn id="1072" xr3:uid="{6B00B209-46C6-4196-9EA7-AD686A3D803D}" name="Column1065"/>
    <tableColumn id="1073" xr3:uid="{DC43FC21-2F17-4749-8054-3938534FDC86}" name="Column1066"/>
    <tableColumn id="1074" xr3:uid="{EEEB19D4-FC74-4368-9C77-030AA074DBB1}" name="Column1067"/>
    <tableColumn id="1075" xr3:uid="{241D2327-2ACA-496E-80A1-69165078C638}" name="Column1068"/>
    <tableColumn id="1076" xr3:uid="{378677D0-9537-4F03-AF37-1871E82D9AD4}" name="Column1069"/>
    <tableColumn id="1077" xr3:uid="{7964BA1C-9D90-41BB-809E-FB6ECA9A59DE}" name="Column1070"/>
    <tableColumn id="1078" xr3:uid="{3375EB12-0695-4EA9-8DAC-7B6152927A90}" name="Column1071"/>
    <tableColumn id="1079" xr3:uid="{FFA426E2-F48F-4097-8725-ACD750B752A7}" name="Column1072"/>
    <tableColumn id="1080" xr3:uid="{A4305B38-95F1-4F3E-8399-29B3BADC57B8}" name="Column1073"/>
    <tableColumn id="1081" xr3:uid="{A064AAD9-5C65-4D91-A7A7-0166ED330511}" name="Column1074"/>
    <tableColumn id="1082" xr3:uid="{13142BD0-C2D8-4802-84C1-7A644543B377}" name="Column1075"/>
    <tableColumn id="1083" xr3:uid="{C9BA33B3-6DF4-48AB-A14B-289459D12333}" name="Column1076"/>
    <tableColumn id="1084" xr3:uid="{6C2C1743-4C77-4F36-8ADF-75E7BDAA968A}" name="Column1077"/>
    <tableColumn id="1085" xr3:uid="{99BF0F07-4A47-47BB-BA15-FADA7C76269A}" name="Column1078"/>
    <tableColumn id="1086" xr3:uid="{DE187644-0AFC-4FE3-A28E-EDF9497C646C}" name="Column1079"/>
    <tableColumn id="1087" xr3:uid="{56FF038E-999A-44C8-AEED-9CEE468B2162}" name="Column1080"/>
    <tableColumn id="1088" xr3:uid="{76C8E521-F1AF-4CCB-B6CF-36606590D33A}" name="Column1081"/>
    <tableColumn id="1089" xr3:uid="{B1243DC8-0221-4F68-84FF-6D37835F25D4}" name="Column1082"/>
    <tableColumn id="1090" xr3:uid="{9A11F8CA-AFAF-40DE-82FB-BB0B703D38D1}" name="Column1083"/>
    <tableColumn id="1091" xr3:uid="{3465339D-B011-45A2-9060-76BFBD8EE4CB}" name="Column1084"/>
    <tableColumn id="1092" xr3:uid="{30F773A3-2556-4C84-8FB7-6E31B5756163}" name="Column1085"/>
    <tableColumn id="1093" xr3:uid="{C05CFA79-1FB6-4F0A-9679-9DB03525C94C}" name="Column1086"/>
    <tableColumn id="1094" xr3:uid="{CF3D9131-B4E1-4743-A3C2-69F49D70AF1E}" name="Column1087"/>
    <tableColumn id="1095" xr3:uid="{CECB6E22-D1D1-4260-84D4-52EEAF466F23}" name="Column1088"/>
    <tableColumn id="1096" xr3:uid="{4C866165-9511-426D-AD47-CAE2866838C1}" name="Column1089"/>
    <tableColumn id="1097" xr3:uid="{A7442658-C67C-46BD-BA12-531556F26C3F}" name="Column1090"/>
    <tableColumn id="1098" xr3:uid="{E7141665-B8EF-4BF5-8B1F-A4346AF5479A}" name="Column1091"/>
    <tableColumn id="1099" xr3:uid="{215F60EE-240B-4A17-B628-AAA153D65E2D}" name="Column1092"/>
    <tableColumn id="1100" xr3:uid="{C1A98B17-B87C-48BF-8635-361F192F489E}" name="Column1093"/>
    <tableColumn id="1101" xr3:uid="{0C8B6BCA-3625-4656-AAA7-756C2C0B7D96}" name="Column1094"/>
    <tableColumn id="1102" xr3:uid="{352906B6-5A87-4264-8CB9-D9CB39DA44F8}" name="Column1095"/>
    <tableColumn id="1103" xr3:uid="{E96F97F5-D701-49AE-8920-F4725646F689}" name="Column1096"/>
    <tableColumn id="1104" xr3:uid="{73D1452F-610A-4AB8-9948-BCA42A7315DD}" name="Column1097"/>
    <tableColumn id="1105" xr3:uid="{3D1E3E8C-E270-44A8-8B63-179D19117843}" name="Column1098"/>
    <tableColumn id="1106" xr3:uid="{D67C3732-E51C-4549-B7B3-E6DD7A6A2AAD}" name="Column1099"/>
    <tableColumn id="1107" xr3:uid="{33FED515-E2DE-40C4-A67A-07F3B534DE25}" name="Column1100"/>
    <tableColumn id="1108" xr3:uid="{2DD0DD10-98C4-4938-88C8-D9A7ED3B2AF9}" name="Column1101"/>
    <tableColumn id="1109" xr3:uid="{CE7ACE61-E3A6-4E6C-9690-9F968375B4E0}" name="Column1102"/>
    <tableColumn id="1110" xr3:uid="{84D113CD-F8C1-41EC-9AB7-AC7C25D35E39}" name="Column1103"/>
    <tableColumn id="1111" xr3:uid="{53E38B12-981D-42D1-B49E-4BE66A28F6DF}" name="Column1104"/>
    <tableColumn id="1112" xr3:uid="{3EEB3376-7354-4B83-A072-55E7A8237B94}" name="Column1105"/>
    <tableColumn id="1113" xr3:uid="{C7DA0D6B-F9DD-47F5-9EAB-B7BC766829C0}" name="Column1106"/>
    <tableColumn id="1114" xr3:uid="{0F6A47AF-18B4-4642-843C-2950A7937EB0}" name="Column1107"/>
    <tableColumn id="1115" xr3:uid="{9E4F41C9-CB15-40B0-9218-1616A84132FF}" name="Column1108"/>
    <tableColumn id="1116" xr3:uid="{B01C37EF-62D1-4009-A8DD-E534A97CA75A}" name="Column1109"/>
    <tableColumn id="1117" xr3:uid="{6CFAE6E8-AF0F-462C-91B1-588B5F6246F8}" name="Column1110"/>
    <tableColumn id="1118" xr3:uid="{4C62A6E6-44C1-4983-9E99-D3A1F8CFE0AC}" name="Column1111"/>
    <tableColumn id="1119" xr3:uid="{A24121FC-36A9-4641-8AE2-9CFE959C16D6}" name="Column1112"/>
    <tableColumn id="1120" xr3:uid="{311E0A75-AF09-4A4E-B26E-5AEFBAAAA6E2}" name="Column1113"/>
    <tableColumn id="1121" xr3:uid="{865E58EE-B21B-473C-9B68-31751E170918}" name="Column1114"/>
    <tableColumn id="1122" xr3:uid="{9B20FBDA-A598-4C18-8C78-AF0C24BD71A1}" name="Column1115"/>
    <tableColumn id="1123" xr3:uid="{638E2E06-778C-410B-8AC2-8AE54D572038}" name="Column1116"/>
    <tableColumn id="1124" xr3:uid="{39D732A2-620B-4F78-8D29-CE18874D1D62}" name="Column1117"/>
    <tableColumn id="1125" xr3:uid="{26E894B1-4A0B-4D21-BE77-42182683BF02}" name="Column1118"/>
    <tableColumn id="1126" xr3:uid="{A876BB06-0ECE-4D18-8FF3-6C25BB5397EA}" name="Column1119"/>
    <tableColumn id="1127" xr3:uid="{099B5727-2A26-4EA1-BC1E-1F40F21CBC9C}" name="Column1120"/>
    <tableColumn id="1128" xr3:uid="{80B79432-66BE-4637-AC19-5C6566CB0211}" name="Column1121"/>
    <tableColumn id="1129" xr3:uid="{24153485-2C72-40B5-8D72-A4CAFA349491}" name="Column1122"/>
    <tableColumn id="1130" xr3:uid="{0437B20E-E31D-47B2-B77C-41C3FDFBB80B}" name="Column1123"/>
    <tableColumn id="1131" xr3:uid="{B614B4EF-D5D6-4830-8AF2-AD11936F1412}" name="Column1124"/>
    <tableColumn id="1132" xr3:uid="{3ED0432B-A128-4E99-ACC5-BB65A64A5CC6}" name="Column1125"/>
    <tableColumn id="1133" xr3:uid="{C9F5B1AB-3055-4834-907E-D118B38A51D3}" name="Column1126"/>
    <tableColumn id="1134" xr3:uid="{7217DC9E-9B83-4277-895D-5CAB6D2B42D4}" name="Column1127"/>
    <tableColumn id="1135" xr3:uid="{4E6ABC6A-3A50-47E5-9649-A88367205AE3}" name="Column1128"/>
    <tableColumn id="1136" xr3:uid="{039C7F4E-7B21-4C62-BDC9-63FD1ECD334D}" name="Column1129"/>
    <tableColumn id="1137" xr3:uid="{6836B39B-3A38-47DB-B863-C9A6352CC5B9}" name="Column1130"/>
    <tableColumn id="1138" xr3:uid="{5DA6F1C5-1B07-4766-9572-61CBCF9233A2}" name="Column1131"/>
    <tableColumn id="1139" xr3:uid="{600BA072-CD88-42AE-885B-A83123E6C291}" name="Column1132"/>
    <tableColumn id="1140" xr3:uid="{1295C199-F05E-41D3-B120-E2BD34163454}" name="Column1133"/>
    <tableColumn id="1141" xr3:uid="{97160745-40EB-406D-9222-05D41582C2B0}" name="Column1134"/>
    <tableColumn id="1142" xr3:uid="{8EA357C4-5DEB-440B-A3D7-2C00D2412EDC}" name="Column1135"/>
    <tableColumn id="1143" xr3:uid="{18A6FDE0-D87E-4FDD-9CC8-2C2CBD764A20}" name="Column1136"/>
    <tableColumn id="1144" xr3:uid="{B9D143B1-FB99-4610-B0A5-5E71452C6466}" name="Column1137"/>
    <tableColumn id="1145" xr3:uid="{5708CA70-4306-413C-A497-2015461C56CD}" name="Column1138"/>
    <tableColumn id="1146" xr3:uid="{FB463F15-D5EE-4676-AEB4-F26043DD4144}" name="Column1139"/>
    <tableColumn id="1147" xr3:uid="{33D2E605-110F-4643-8D0F-B0B568FF86FA}" name="Column1140"/>
    <tableColumn id="1148" xr3:uid="{DE6D42D1-7601-4517-9D47-7DB7BA0BC566}" name="Column1141"/>
    <tableColumn id="1149" xr3:uid="{25C95AEB-0D36-4486-B601-08F5FF883CE6}" name="Column1142"/>
    <tableColumn id="1150" xr3:uid="{A71176CA-08F7-41D3-A659-A77198437F5E}" name="Column1143"/>
    <tableColumn id="1151" xr3:uid="{1E5D88EF-AE90-4566-8223-1E70443E0005}" name="Column1144"/>
    <tableColumn id="1152" xr3:uid="{5186DD6C-F1B4-446F-945F-EA102D2F074F}" name="Column1145"/>
    <tableColumn id="1153" xr3:uid="{90BF6401-1592-4347-BFBE-81BB5BE79FA2}" name="Column1146"/>
    <tableColumn id="1154" xr3:uid="{E768D16C-CFA3-402C-AD07-5D8CAD9BC10A}" name="Column1147"/>
    <tableColumn id="1155" xr3:uid="{54C13354-93E3-44FD-A3D4-B15950A0935B}" name="Column1148"/>
    <tableColumn id="1156" xr3:uid="{700DFEC4-9042-49BE-8403-2E5BFFBC93CC}" name="Column1149"/>
    <tableColumn id="1157" xr3:uid="{09FC82A0-2BF3-4990-BC00-B5BAC00CB538}" name="Column1150"/>
    <tableColumn id="1158" xr3:uid="{BB174F4F-8419-4A0A-9594-30BA48E7A8EA}" name="Column1151"/>
    <tableColumn id="1159" xr3:uid="{D5265751-36FF-42A0-BA3A-07631FF54AAF}" name="Column1152"/>
    <tableColumn id="1160" xr3:uid="{80C77DD3-2547-41F9-B123-A95642D0EE46}" name="Column1153"/>
    <tableColumn id="1161" xr3:uid="{B187369A-A37A-46C7-84E9-9B5FFC51E6F0}" name="Column1154"/>
    <tableColumn id="1162" xr3:uid="{30BFA3EE-9161-480B-8E8D-E7C6DB6CDC18}" name="Column1155"/>
    <tableColumn id="1163" xr3:uid="{1F91DA0D-BF24-4C99-82FE-AFF9B4C26657}" name="Column1156"/>
    <tableColumn id="1164" xr3:uid="{61AE3779-BEEA-4E67-9D67-8DF94B1F2F57}" name="Column1157"/>
    <tableColumn id="1165" xr3:uid="{B72E56C0-B025-42C1-93E6-295FF6416062}" name="Column1158"/>
    <tableColumn id="1166" xr3:uid="{64F6F604-336D-41AC-87BB-140043F4F615}" name="Column1159"/>
    <tableColumn id="1167" xr3:uid="{30DD8013-2440-4FC2-BCEE-FFD681B14246}" name="Column1160"/>
    <tableColumn id="1168" xr3:uid="{DFE37211-F9F8-490E-A7FF-E7A90E844C1C}" name="Column1161"/>
    <tableColumn id="1169" xr3:uid="{53C0BEE3-3F99-45EF-8DA0-263AABBFEB5E}" name="Column1162"/>
    <tableColumn id="1170" xr3:uid="{5D80EF11-B58A-4A1B-993A-3E193BB3CB0A}" name="Column1163"/>
    <tableColumn id="1171" xr3:uid="{5585CB85-BC5C-4C02-B73B-EFC8D8AD1F51}" name="Column1164"/>
    <tableColumn id="1172" xr3:uid="{A80CBAE6-156F-476D-A7CA-7411EA8C8E47}" name="Column1165"/>
    <tableColumn id="1173" xr3:uid="{13147765-2A79-4B24-A883-51645B4EA588}" name="Column1166"/>
    <tableColumn id="1174" xr3:uid="{13CE98F6-2886-437E-AD3D-B53453EE01C0}" name="Column1167"/>
    <tableColumn id="1175" xr3:uid="{D643E837-F077-4E86-80CA-D7BE48A0585B}" name="Column1168"/>
    <tableColumn id="1176" xr3:uid="{DB32B464-366D-4FD2-92ED-64A024496B68}" name="Column1169"/>
    <tableColumn id="1177" xr3:uid="{4FC70799-3C2F-441B-AD79-9CD739CA1355}" name="Column1170"/>
    <tableColumn id="1178" xr3:uid="{A1830BE0-3497-4F48-9281-07CBCAC98CD5}" name="Column1171"/>
    <tableColumn id="1179" xr3:uid="{AD4EA82A-3D44-4532-818C-6004DC65E77B}" name="Column1172"/>
    <tableColumn id="1180" xr3:uid="{BECA8D09-5EC2-4438-B6FA-53E4A5505110}" name="Column1173"/>
    <tableColumn id="1181" xr3:uid="{F4479D99-BAE2-433D-850F-231243F770EB}" name="Column1174"/>
    <tableColumn id="1182" xr3:uid="{1F64F7C9-E589-4127-9B21-E6B653ADC336}" name="Column1175"/>
    <tableColumn id="1183" xr3:uid="{ACFEDC68-0E27-4B8B-966D-D28010FC70FC}" name="Column1176"/>
    <tableColumn id="1184" xr3:uid="{2422D0C8-168C-422C-8774-C8240B02C3FC}" name="Column1177"/>
    <tableColumn id="1185" xr3:uid="{301BE8C9-CB7F-498A-9DE8-7C24DB4CE40D}" name="Column1178"/>
    <tableColumn id="1186" xr3:uid="{75DA0C62-F8B1-4506-8A75-145A9D2ADD1A}" name="Column1179"/>
    <tableColumn id="1187" xr3:uid="{4012F40E-DC97-48C7-814B-056D5328DE5C}" name="Column1180"/>
    <tableColumn id="1188" xr3:uid="{E8638591-C80A-4B35-ACC1-34F01B4F7D7D}" name="Column1181"/>
    <tableColumn id="1189" xr3:uid="{8E6D0376-4D88-4F12-9566-1BE8CC15D7C8}" name="Column1182"/>
    <tableColumn id="1190" xr3:uid="{E7B79E38-D6A0-4B35-95DE-BBE5E78EB17C}" name="Column1183"/>
    <tableColumn id="1191" xr3:uid="{A84CAF09-DF5E-48CE-8136-63427281EF00}" name="Column1184"/>
    <tableColumn id="1192" xr3:uid="{17B4DA71-30DD-4EE5-B628-781EC48C5977}" name="Column1185"/>
    <tableColumn id="1193" xr3:uid="{BA800706-F58E-4E6D-81A2-ABA822A73C7E}" name="Column1186"/>
    <tableColumn id="1194" xr3:uid="{ADC0316C-2910-4D4D-A5C0-210A002B1938}" name="Column1187"/>
    <tableColumn id="1195" xr3:uid="{BF18A284-3F38-4C49-ADC5-455B46FDB2C5}" name="Column1188"/>
    <tableColumn id="1196" xr3:uid="{0EDC7512-04E1-43F7-A14D-7559FF379868}" name="Column1189"/>
    <tableColumn id="1197" xr3:uid="{8B5F05F2-1A8C-49AF-B754-7B617CDF7E86}" name="Column1190"/>
    <tableColumn id="1198" xr3:uid="{43F94292-E97F-401C-99EB-C6E83F6E722F}" name="Column1191"/>
    <tableColumn id="1199" xr3:uid="{009A93C5-7797-4C85-B710-4D57AB12CA38}" name="Column1192"/>
    <tableColumn id="1200" xr3:uid="{BF40E608-CE76-496C-AD2E-DE04BCCD3FEE}" name="Column1193"/>
    <tableColumn id="1201" xr3:uid="{5118A26A-2D59-4721-9B10-8C8ADB2E8E5B}" name="Column1194"/>
    <tableColumn id="1202" xr3:uid="{9EADB38F-9D4F-4361-B32C-8E32B9196F9F}" name="Column1195"/>
    <tableColumn id="1203" xr3:uid="{6C343190-3417-4C1F-B3E6-31BC55983AD2}" name="Column1196"/>
    <tableColumn id="1204" xr3:uid="{7158587C-6F77-46BE-ADE6-0091BE48D42E}" name="Column1197"/>
    <tableColumn id="1205" xr3:uid="{DD3C6916-A0C3-443D-8BCF-9E29AB873E2A}" name="Column1198"/>
    <tableColumn id="1206" xr3:uid="{95D09EB7-DA48-4FD3-8DE8-7D7DB37AC05A}" name="Column1199"/>
    <tableColumn id="1207" xr3:uid="{4FBA71F4-8D1B-4C63-9C86-D9DA55F04D53}" name="Column1200"/>
    <tableColumn id="1208" xr3:uid="{DBF67EE9-6DC6-4B06-9A19-9AB6E60C0274}" name="Column1201"/>
    <tableColumn id="1209" xr3:uid="{8DB9DE99-F83B-460B-AA9F-20AEE8F29A0C}" name="Column1202"/>
    <tableColumn id="1210" xr3:uid="{672C5845-9D3D-44A7-A4EA-3C1C1B2BBD6C}" name="Column1203"/>
    <tableColumn id="1211" xr3:uid="{7C2BAB12-ABB1-44C4-9B12-7D61124C6F2A}" name="Column1204"/>
    <tableColumn id="1212" xr3:uid="{1DCD689F-AD5A-41C9-B0BF-7ABEEBAB4699}" name="Column1205"/>
    <tableColumn id="1213" xr3:uid="{204A1910-ECE5-4F51-992D-A828FB12E73B}" name="Column1206"/>
    <tableColumn id="1214" xr3:uid="{A3CF1031-088D-4A5E-98DD-F2D8A73A06B1}" name="Column1207"/>
    <tableColumn id="1215" xr3:uid="{CA8C1E59-5081-4223-88B5-724E89FBBE3C}" name="Column1208"/>
    <tableColumn id="1216" xr3:uid="{AA459DC7-0967-432B-95CC-5F2A2CE4383D}" name="Column1209"/>
    <tableColumn id="1217" xr3:uid="{67B8BE6B-7713-4E93-A757-947A2E716179}" name="Column1210"/>
    <tableColumn id="1218" xr3:uid="{C5EDCA6A-BD53-43B1-9B9E-714F133A8820}" name="Column1211"/>
    <tableColumn id="1219" xr3:uid="{E1BED34F-110A-4379-AEC8-E1148361AAAD}" name="Column1212"/>
    <tableColumn id="1220" xr3:uid="{08ECB1C7-E0DA-4BC8-BAA4-E5612D65E4A5}" name="Column1213"/>
    <tableColumn id="1221" xr3:uid="{4F8B2172-150F-4924-8E3A-159F2E08A8D3}" name="Column1214"/>
    <tableColumn id="1222" xr3:uid="{5B356EFF-91FC-4D26-86CC-F2C0F0FCF592}" name="Column1215"/>
    <tableColumn id="1223" xr3:uid="{D0991E02-2885-40BB-A60A-661E098828F1}" name="Column1216"/>
    <tableColumn id="1224" xr3:uid="{EE990E0B-71DB-475C-94E2-7357E45399ED}" name="Column1217"/>
    <tableColumn id="1225" xr3:uid="{5FBDB9AC-27C2-43CB-B252-57A11A6CF54B}" name="Column1218"/>
    <tableColumn id="1226" xr3:uid="{A5CB6438-0550-45A9-95E9-D4286754AAD9}" name="Column1219"/>
    <tableColumn id="1227" xr3:uid="{E883A83D-1BB3-4AC0-95E0-B1ADD77840A5}" name="Column1220"/>
    <tableColumn id="1228" xr3:uid="{7C9E156C-1F05-4921-A348-5873AB475638}" name="Column1221"/>
    <tableColumn id="1229" xr3:uid="{BB399B18-14A6-474C-8A57-D1BC9934C10E}" name="Column1222"/>
    <tableColumn id="1230" xr3:uid="{CB81639C-015F-4AEE-A2E3-85185841823B}" name="Column1223"/>
    <tableColumn id="1231" xr3:uid="{ADE9189A-8CCE-47AB-BB93-AFBA341D3C33}" name="Column1224"/>
    <tableColumn id="1232" xr3:uid="{41AD2F1C-900F-4D2F-A78C-355EBBF7FB84}" name="Column1225"/>
    <tableColumn id="1233" xr3:uid="{C7A03BAA-BF8E-4B6E-AAE3-C1725A288C2E}" name="Column1226"/>
    <tableColumn id="1234" xr3:uid="{EF148CDC-387D-4954-8B22-B2D98F568F51}" name="Column1227"/>
    <tableColumn id="1235" xr3:uid="{BC421766-02CF-48DA-8DF7-4BB0AD06C6FC}" name="Column1228"/>
    <tableColumn id="1236" xr3:uid="{DA0F3D3C-8BC9-484A-B532-CCE22E81A9C9}" name="Column1229"/>
    <tableColumn id="1237" xr3:uid="{B392B50C-202C-4715-B09F-F300D0875DCE}" name="Column1230"/>
    <tableColumn id="1238" xr3:uid="{97FB4EF3-97C3-4722-8E81-054CC30BCB4B}" name="Column1231"/>
    <tableColumn id="1239" xr3:uid="{37F8C2C9-7C26-4D45-8412-CE2452FAD47D}" name="Column1232"/>
    <tableColumn id="1240" xr3:uid="{8C8FE172-C866-4F5A-A8F7-E1097985615B}" name="Column1233"/>
    <tableColumn id="1241" xr3:uid="{8C8044B0-0E71-42DF-A542-39EC557798BB}" name="Column1234"/>
    <tableColumn id="1242" xr3:uid="{EF22711D-4AF0-47AE-8721-A0C7B091DC89}" name="Column1235"/>
    <tableColumn id="1243" xr3:uid="{859CB22A-B1A2-479E-9F8D-3DB9DA2DBCA6}" name="Column1236"/>
    <tableColumn id="1244" xr3:uid="{FFE01730-7A4C-4BD0-AB19-40EFAA54661C}" name="Column1237"/>
    <tableColumn id="1245" xr3:uid="{1B5F9305-1F12-46D4-A9F2-AEA2D91A7621}" name="Column1238"/>
    <tableColumn id="1246" xr3:uid="{3D69C6B1-B31D-4B72-9C00-CF4DC273A784}" name="Column1239"/>
    <tableColumn id="1247" xr3:uid="{78CD304F-8363-4E90-BCC0-03906D2AE9D1}" name="Column1240"/>
    <tableColumn id="1248" xr3:uid="{4CAE0F56-B7B7-4F00-9D44-ACFE653B95E1}" name="Column1241"/>
    <tableColumn id="1249" xr3:uid="{DE4D2332-CF0D-49F8-A0C5-0485453AE06C}" name="Column1242"/>
    <tableColumn id="1250" xr3:uid="{DBB77DF3-E099-4509-B79A-5BB75904716A}" name="Column1243"/>
    <tableColumn id="1251" xr3:uid="{CF240DA2-E8E3-494A-96A3-8D323F7F9152}" name="Column1244"/>
    <tableColumn id="1252" xr3:uid="{69D9D2A2-F864-412A-B3DE-A515AB85C058}" name="Column1245"/>
    <tableColumn id="1253" xr3:uid="{588CDDD3-72E5-4287-9EEF-2E8CBB1BB2E4}" name="Column1246"/>
    <tableColumn id="1254" xr3:uid="{3674CAB8-CAAF-4B53-99ED-01471F02BE25}" name="Column1247"/>
    <tableColumn id="1255" xr3:uid="{2EC4EBB1-0CEC-4B73-A62F-1E492FD96AF2}" name="Column1248"/>
    <tableColumn id="1256" xr3:uid="{3D8B9C7F-58AE-42F3-8281-40F827C5D8A2}" name="Column1249"/>
    <tableColumn id="1257" xr3:uid="{0791B2DD-8C73-46D0-A236-9569B46DB717}" name="Column1250"/>
    <tableColumn id="1258" xr3:uid="{81D991A3-F493-41F6-94C8-DB7222F1213E}" name="Column1251"/>
    <tableColumn id="1259" xr3:uid="{F20FEA04-95E1-4060-BD7F-2687250A567C}" name="Column1252"/>
    <tableColumn id="1260" xr3:uid="{29A586FA-97EA-4146-9264-D7F1CE2778A0}" name="Column1253"/>
    <tableColumn id="1261" xr3:uid="{84FA1870-8EB9-4C90-A320-6067C397C263}" name="Column1254"/>
    <tableColumn id="1262" xr3:uid="{DDF8C56A-EBA8-4AEE-A061-AE2648D115DA}" name="Column1255"/>
    <tableColumn id="1263" xr3:uid="{E6645CB0-70FB-40E8-A8DE-D33D8E983E9A}" name="Column1256"/>
    <tableColumn id="1264" xr3:uid="{9B5CBAD2-2E18-40D5-8429-77EFC10A273E}" name="Column1257"/>
    <tableColumn id="1265" xr3:uid="{62E0C89C-D53B-42A5-A965-5170A9F8DD43}" name="Column1258"/>
    <tableColumn id="1266" xr3:uid="{77D474DD-759D-4D64-A448-F78676E6D96E}" name="Column1259"/>
    <tableColumn id="1267" xr3:uid="{619945F5-7C37-4720-8C56-AAB909A8D9E1}" name="Column1260"/>
    <tableColumn id="1268" xr3:uid="{CBCA47B4-B24D-4FEE-889F-ACA3F29BC6CB}" name="Column1261"/>
    <tableColumn id="1269" xr3:uid="{6E1AEAD9-CA6B-4426-90DF-9CC4F8469F3A}" name="Column1262"/>
    <tableColumn id="1270" xr3:uid="{6B123255-8AA9-4C43-AF64-3FF537652C71}" name="Column1263"/>
    <tableColumn id="1271" xr3:uid="{9D1F9BE5-DA39-4DE6-BBAD-32965F2E9590}" name="Column1264"/>
    <tableColumn id="1272" xr3:uid="{BA70B31E-50A6-4D96-A530-12EA55C7F88F}" name="Column1265"/>
    <tableColumn id="1273" xr3:uid="{601862D1-8161-4557-B297-E0446C207D65}" name="Column1266"/>
    <tableColumn id="1274" xr3:uid="{0151314B-BFED-4875-B127-630D7412EBA9}" name="Column1267"/>
    <tableColumn id="1275" xr3:uid="{8BD157C0-139E-40BA-A133-C43C99A0B117}" name="Column1268"/>
    <tableColumn id="1276" xr3:uid="{99A75B65-AEC8-43A5-ADE6-D66CC83E838D}" name="Column1269"/>
    <tableColumn id="1277" xr3:uid="{339DC6C4-A01D-43B1-8CB3-B51D879A3AEF}" name="Column1270"/>
    <tableColumn id="1278" xr3:uid="{54609171-E32F-4E79-9BFA-C45A050716A4}" name="Column1271"/>
    <tableColumn id="1279" xr3:uid="{CEB9A02C-57A5-4D9B-B7FE-4A513FD4BB4E}" name="Column1272"/>
    <tableColumn id="1280" xr3:uid="{10F88306-30F3-4414-B5E8-84D118164309}" name="Column1273"/>
    <tableColumn id="1281" xr3:uid="{2D2BA339-AE4F-4E4C-926A-D475463FAA3F}" name="Column1274"/>
    <tableColumn id="1282" xr3:uid="{C6A3546B-FC93-46A7-B222-3F145E33A3D5}" name="Column1275"/>
    <tableColumn id="1283" xr3:uid="{E80BA57E-252A-43D0-8C18-03B038AC671F}" name="Column1276"/>
    <tableColumn id="1284" xr3:uid="{A205236B-4A95-4288-8A06-7285E5F6F095}" name="Column1277"/>
    <tableColumn id="1285" xr3:uid="{FF6B17BE-ADF1-4C69-AB3A-A1F8DCE1F02F}" name="Column1278"/>
    <tableColumn id="1286" xr3:uid="{BA56F58A-C5F9-4C85-80AA-A04413C9E1DA}" name="Column1279"/>
    <tableColumn id="1287" xr3:uid="{778152AA-8E0F-4939-83EA-B2211C3C8684}" name="Column1280"/>
    <tableColumn id="1288" xr3:uid="{D2191124-4203-4848-8B47-293FE658CF32}" name="Column1281"/>
    <tableColumn id="1289" xr3:uid="{D1EF8EBC-43B1-4EEF-A517-975F469AB069}" name="Column1282"/>
    <tableColumn id="1290" xr3:uid="{B007ABDF-2C85-4BFF-B9FB-D66D8C0262B6}" name="Column1283"/>
    <tableColumn id="1291" xr3:uid="{1BCA1E07-8F1A-493A-9F94-E7D5AC892A9F}" name="Column1284"/>
    <tableColumn id="1292" xr3:uid="{A980D6CE-6627-416B-B63A-48698801A299}" name="Column1285"/>
    <tableColumn id="1293" xr3:uid="{CCB27B40-817B-40AC-AB56-11E78F9D42AA}" name="Column1286"/>
    <tableColumn id="1294" xr3:uid="{E74ADC90-41D0-4A80-B0C1-C3C5F49649F0}" name="Column1287"/>
    <tableColumn id="1295" xr3:uid="{CC5BD706-D024-4EC0-B3A1-D1A1C4108AA5}" name="Column1288"/>
    <tableColumn id="1296" xr3:uid="{8E6A80B6-3EC9-4022-B391-4A3C34B44D2F}" name="Column1289"/>
    <tableColumn id="1297" xr3:uid="{B9FA6036-6B93-4CE6-86A3-4CC2A5BDDB20}" name="Column1290"/>
    <tableColumn id="1298" xr3:uid="{5C5035F3-80DF-4A2B-BEC5-DA8CF1B8D490}" name="Column1291"/>
    <tableColumn id="1299" xr3:uid="{FE090F84-1BEA-4F57-BB11-E488202C371C}" name="Column1292"/>
    <tableColumn id="1300" xr3:uid="{A98263A5-8813-448E-88D6-5DAF5F55BEF8}" name="Column1293"/>
    <tableColumn id="1301" xr3:uid="{445DE9AA-4170-4188-A62E-D84F1CDE0EB3}" name="Column1294"/>
    <tableColumn id="1302" xr3:uid="{7BB74BC4-A846-47AD-84AF-3B4CB751D023}" name="Column1295"/>
    <tableColumn id="1303" xr3:uid="{19139C12-093B-49BE-8B94-30DEFC6DB028}" name="Column1296"/>
    <tableColumn id="1304" xr3:uid="{ECF08FA7-18EB-40B3-A86B-2E234F679DD3}" name="Column1297"/>
    <tableColumn id="1305" xr3:uid="{7BDCECE9-A75D-45CB-B564-7BF27E271756}" name="Column1298"/>
    <tableColumn id="1306" xr3:uid="{49FD92BA-133E-4839-9B6B-B409AC4E6654}" name="Column1299"/>
    <tableColumn id="1307" xr3:uid="{79AD0713-B530-45ED-BB93-75C4DC2CC109}" name="Column1300"/>
    <tableColumn id="1308" xr3:uid="{B1250B83-4BAF-4BE6-ACD6-A1E3ED2837A8}" name="Column1301"/>
    <tableColumn id="1309" xr3:uid="{4092DC7C-BA8A-47B3-AC10-25054856AB6C}" name="Column1302"/>
    <tableColumn id="1310" xr3:uid="{2F1FEE48-0AB7-4439-8869-84CF13D6D898}" name="Column1303"/>
    <tableColumn id="1311" xr3:uid="{54380B6B-E942-4044-8DF1-F79ED66A9F20}" name="Column1304"/>
    <tableColumn id="1312" xr3:uid="{AF95280F-FC07-4E76-AEAD-834C679227CF}" name="Column1305"/>
    <tableColumn id="1313" xr3:uid="{9FE2784B-C024-4D81-BD66-E9B0436F1050}" name="Column1306"/>
    <tableColumn id="1314" xr3:uid="{CC899E29-B2AA-4062-AC6E-0AECE292FDFD}" name="Column1307"/>
    <tableColumn id="1315" xr3:uid="{AF1E1FBF-6766-4479-9B32-C71C4F8A9860}" name="Column1308"/>
    <tableColumn id="1316" xr3:uid="{DAEE9F63-ECA2-420E-ABF1-7A1BDCE77F8C}" name="Column1309"/>
    <tableColumn id="1317" xr3:uid="{D0BD31BF-6758-4E8A-AB2D-B7E67581DBE6}" name="Column1310"/>
    <tableColumn id="1318" xr3:uid="{22EECBFC-B118-4424-801A-31B9E0520196}" name="Column1311"/>
    <tableColumn id="1319" xr3:uid="{1437DE6B-D281-4295-8175-84A1ED9867AA}" name="Column1312"/>
    <tableColumn id="1320" xr3:uid="{427640C4-CCE9-494B-8A2B-0454796E8EB5}" name="Column1313"/>
    <tableColumn id="1321" xr3:uid="{BDE2A8FA-982E-4C4E-8727-E67FEB9F39E3}" name="Column1314"/>
    <tableColumn id="1322" xr3:uid="{FA82AC5C-5D4D-4C40-909E-7DF7B9B5A631}" name="Column1315"/>
    <tableColumn id="1323" xr3:uid="{DD1DE253-6E01-43F4-A22F-CEC070C7D3AC}" name="Column1316"/>
    <tableColumn id="1324" xr3:uid="{8AF1F1C4-C748-4B88-8F2D-AD4E70DE79F5}" name="Column1317"/>
    <tableColumn id="1325" xr3:uid="{8ED5F346-F8C6-486C-B9CE-2051CA213E1F}" name="Column1318"/>
    <tableColumn id="1326" xr3:uid="{A6C101B9-243D-4E5F-8CA6-854E8CA5F4AC}" name="Column1319"/>
    <tableColumn id="1327" xr3:uid="{3F335F4D-E4B5-4818-9815-CAA490EB8452}" name="Column1320"/>
    <tableColumn id="1328" xr3:uid="{CB10939F-4A1B-44EF-B28A-81566BEF8849}" name="Column1321"/>
    <tableColumn id="1329" xr3:uid="{F15FB6BC-6870-4B5A-BDA5-32F4FE9BF896}" name="Column1322"/>
    <tableColumn id="1330" xr3:uid="{15AEC9A1-3FAB-4212-A8D9-BB0C32F88F39}" name="Column1323"/>
    <tableColumn id="1331" xr3:uid="{2950FBC0-F19A-4B0A-8FEB-EFC22B8E66B1}" name="Column1324"/>
    <tableColumn id="1332" xr3:uid="{09D54612-5BAF-4F20-8354-4FB517DF3293}" name="Column1325"/>
    <tableColumn id="1333" xr3:uid="{51606D1D-F4C4-4251-BD58-7C089D5C2366}" name="Column1326"/>
    <tableColumn id="1334" xr3:uid="{5D50B0D4-6727-41A2-BBA6-93C6F78598B7}" name="Column1327"/>
    <tableColumn id="1335" xr3:uid="{628B5E54-06A7-4DE9-AFD4-B1924781FA48}" name="Column1328"/>
    <tableColumn id="1336" xr3:uid="{36EC0E77-005B-4A68-8E6C-76744921A2CA}" name="Column1329"/>
    <tableColumn id="1337" xr3:uid="{2F96B48D-DE7F-474D-946A-3911A1E2CBC6}" name="Column1330"/>
    <tableColumn id="1338" xr3:uid="{BAF90C50-AFA1-48DE-982B-83566FB3759D}" name="Column1331"/>
    <tableColumn id="1339" xr3:uid="{EEE3A456-64E4-4FBE-B5D5-BDA39A14E721}" name="Column1332"/>
    <tableColumn id="1340" xr3:uid="{D974188A-5AA0-4272-931C-A90E24142E42}" name="Column1333"/>
    <tableColumn id="1341" xr3:uid="{37887CE9-D9AF-44F8-8E6D-EACB81882887}" name="Column1334"/>
    <tableColumn id="1342" xr3:uid="{DFBF625C-5710-47ED-B431-41740E75F2A9}" name="Column1335"/>
    <tableColumn id="1343" xr3:uid="{40C53D21-A6BF-4D83-84DB-8CF0EEA45EDE}" name="Column1336"/>
    <tableColumn id="1344" xr3:uid="{E4A7C09D-0199-4154-9FCD-1C8F82FEE402}" name="Column1337"/>
    <tableColumn id="1345" xr3:uid="{DA391A16-9FCA-41B3-9660-D1852EEB01CE}" name="Column1338"/>
    <tableColumn id="1346" xr3:uid="{C6F9BD60-23AD-43D9-948E-5181E3C110C3}" name="Column1339"/>
    <tableColumn id="1347" xr3:uid="{3516D9C5-B480-4948-BBB7-70396A1B6C98}" name="Column1340"/>
    <tableColumn id="1348" xr3:uid="{3E6BD566-99BA-4625-9C79-CDC5D9C85142}" name="Column1341"/>
    <tableColumn id="1349" xr3:uid="{BB40D047-50D4-432E-BC06-5B88305F7D45}" name="Column1342"/>
    <tableColumn id="1350" xr3:uid="{9E343332-78EC-4D1C-9F72-3E1DA91AD7E1}" name="Column1343"/>
    <tableColumn id="1351" xr3:uid="{A42099CF-CE79-469F-877F-0591EA77D9ED}" name="Column1344"/>
    <tableColumn id="1352" xr3:uid="{D6BF2688-6CD9-41E0-AB41-B058FE391706}" name="Column1345"/>
    <tableColumn id="1353" xr3:uid="{9CE61801-2A6D-4090-805D-D624EFB9A239}" name="Column1346"/>
    <tableColumn id="1354" xr3:uid="{3FD40070-24DD-434C-9972-F988BF2E04DE}" name="Column1347"/>
    <tableColumn id="1355" xr3:uid="{CB3C576D-FCDE-46F1-8E2C-F013E3559D2A}" name="Column1348"/>
    <tableColumn id="1356" xr3:uid="{3253AF49-B9E6-4BC1-9D47-5310A9717E55}" name="Column1349"/>
    <tableColumn id="1357" xr3:uid="{B9A8691E-8719-4EC7-B37A-CECC71F3314B}" name="Column1350"/>
    <tableColumn id="1358" xr3:uid="{B306BD1B-C300-450F-9281-C0678E851BE0}" name="Column1351"/>
    <tableColumn id="1359" xr3:uid="{76DEE124-202D-444B-809D-B14DBFDBE43A}" name="Column1352"/>
    <tableColumn id="1360" xr3:uid="{EAF0D4DC-15F8-411D-8B63-A48AB645BCED}" name="Column1353"/>
    <tableColumn id="1361" xr3:uid="{6AD27A2B-CC22-40BB-99F0-D9FC8C5A9C13}" name="Column1354"/>
    <tableColumn id="1362" xr3:uid="{F931B7EC-BB81-45A7-837A-701B34A47D40}" name="Column1355"/>
    <tableColumn id="1363" xr3:uid="{B2F6161C-17B9-45E6-9B08-A3486EA31FF1}" name="Column1356"/>
    <tableColumn id="1364" xr3:uid="{7E10D023-5F2A-4761-B099-ADDC95C53909}" name="Column1357"/>
    <tableColumn id="1365" xr3:uid="{C9E04CB5-3171-48AB-BB89-21F6474408A9}" name="Column1358"/>
    <tableColumn id="1366" xr3:uid="{0F94A476-DD5B-4561-8BEC-A2672B7807EA}" name="Column1359"/>
    <tableColumn id="1367" xr3:uid="{94077D61-1307-4A2C-B215-83FE96FB1CC8}" name="Column1360"/>
    <tableColumn id="1368" xr3:uid="{1469A863-CC56-487E-BBC0-B33F829367F7}" name="Column1361"/>
    <tableColumn id="1369" xr3:uid="{222CE8B5-7D10-4E3A-9E6E-387523704BB4}" name="Column1362"/>
    <tableColumn id="1370" xr3:uid="{C24D9AAD-2E76-460A-839F-0777EC49EF00}" name="Column1363"/>
    <tableColumn id="1371" xr3:uid="{48EE22F5-6146-4F96-A554-6C6364108626}" name="Column1364"/>
    <tableColumn id="1372" xr3:uid="{564271C3-B557-47EE-BAF8-AAF6B4B73941}" name="Column1365"/>
    <tableColumn id="1373" xr3:uid="{80920BF0-2419-4721-BA00-739E735DCE17}" name="Column1366"/>
    <tableColumn id="1374" xr3:uid="{6AD015F4-AE58-449B-9B0D-04257D584A13}" name="Column1367"/>
    <tableColumn id="1375" xr3:uid="{8F3EC0A9-6B65-4050-A460-98B4B37C47FE}" name="Column1368"/>
    <tableColumn id="1376" xr3:uid="{655ADC8D-ABBC-4A70-807C-CCA60BCADEDA}" name="Column1369"/>
    <tableColumn id="1377" xr3:uid="{76487AEC-EA00-4798-BE5B-69B1B6C123AC}" name="Column1370"/>
    <tableColumn id="1378" xr3:uid="{24C6340A-D24D-407E-AEF4-9483D3142D82}" name="Column1371"/>
    <tableColumn id="1379" xr3:uid="{CA291D61-190E-4EBA-BA3F-78531D301113}" name="Column1372"/>
    <tableColumn id="1380" xr3:uid="{199C2FEE-226E-4B98-B469-92E9592231E4}" name="Column1373"/>
    <tableColumn id="1381" xr3:uid="{52C83F35-2285-4BDC-8E14-6BD5FA59A069}" name="Column1374"/>
    <tableColumn id="1382" xr3:uid="{DC31AD18-4337-4B9B-A264-D9E83C6D731E}" name="Column1375"/>
    <tableColumn id="1383" xr3:uid="{8215ED6F-62F3-4EBC-ACA9-A11F270B8469}" name="Column1376"/>
    <tableColumn id="1384" xr3:uid="{8EA08A7E-D609-4C06-8CA6-CD55485EBD62}" name="Column1377"/>
    <tableColumn id="1385" xr3:uid="{0B52FE67-F60E-4319-9829-CF057330F59F}" name="Column1378"/>
    <tableColumn id="1386" xr3:uid="{17843B0B-34EC-462C-AADB-7B4C93361870}" name="Column1379"/>
    <tableColumn id="1387" xr3:uid="{C0DB036D-5E2A-4D49-8C85-DFFAF506A62A}" name="Column1380"/>
    <tableColumn id="1388" xr3:uid="{4B5D007F-93DA-4757-9E85-B1CCB29DBC76}" name="Column1381"/>
    <tableColumn id="1389" xr3:uid="{793A95B0-224B-4302-B897-6F133A620AB5}" name="Column1382"/>
    <tableColumn id="1390" xr3:uid="{FAF4D32A-4E59-4ECF-989C-492CEA1EDDEB}" name="Column1383"/>
    <tableColumn id="1391" xr3:uid="{46663FE4-064D-43EF-91CE-2CB6460DC6AF}" name="Column1384"/>
    <tableColumn id="1392" xr3:uid="{1F05D638-4A78-4B75-8790-078F8F58467E}" name="Column1385"/>
    <tableColumn id="1393" xr3:uid="{C591DA85-67CB-430E-998D-C7BF6B0E4F63}" name="Column1386"/>
    <tableColumn id="1394" xr3:uid="{E79CC557-2E7E-422F-B5B7-608A9F414ABF}" name="Column1387"/>
    <tableColumn id="1395" xr3:uid="{82286399-E6F0-4503-8143-EA887D45C01D}" name="Column1388"/>
    <tableColumn id="1396" xr3:uid="{C4584D37-293D-439A-905F-6CE3DE64E362}" name="Column1389"/>
    <tableColumn id="1397" xr3:uid="{BEF8D70F-47A5-414A-99B2-FC671604303C}" name="Column1390"/>
    <tableColumn id="1398" xr3:uid="{AD3CE1B8-7F2E-461C-ADDE-5B9566ECDEEB}" name="Column1391"/>
    <tableColumn id="1399" xr3:uid="{CD4F4843-C137-45A3-B338-0E6DBDE7EC8B}" name="Column1392"/>
    <tableColumn id="1400" xr3:uid="{D9A80D68-29C9-466C-AA3B-1623C7B1B0EC}" name="Column1393"/>
    <tableColumn id="1401" xr3:uid="{2ED20277-2C4E-4375-B3B8-D62B57C0BFE4}" name="Column1394"/>
    <tableColumn id="1402" xr3:uid="{8C9DDDF5-09A5-40D9-A073-95BCBE38DDF1}" name="Column1395"/>
    <tableColumn id="1403" xr3:uid="{45621B49-06FC-4A65-A663-1B35DBE7F385}" name="Column1396"/>
    <tableColumn id="1404" xr3:uid="{866044D2-499E-4951-8660-382B0452C9AD}" name="Column1397"/>
    <tableColumn id="1405" xr3:uid="{13473F1D-2773-4685-9D8A-9E17EA94B631}" name="Column1398"/>
    <tableColumn id="1406" xr3:uid="{516C14D6-6AD9-4A6F-A433-99AB85C441B0}" name="Column1399"/>
    <tableColumn id="1407" xr3:uid="{BF19E6A2-F60F-4DC2-B451-1C01FBAABF3A}" name="Column1400"/>
    <tableColumn id="1408" xr3:uid="{E8CEAF5B-9432-4651-8FA1-6B77963DA0FD}" name="Column1401"/>
    <tableColumn id="1409" xr3:uid="{3B3081FC-BD5C-4DFB-93A9-0FD6E3593387}" name="Column1402"/>
    <tableColumn id="1410" xr3:uid="{30878BEF-9DF6-46F9-A4F3-6E2A4E8244D4}" name="Column1403"/>
    <tableColumn id="1411" xr3:uid="{6E3743DA-1002-4E72-A7EA-73C3C70E1313}" name="Column1404"/>
    <tableColumn id="1412" xr3:uid="{730324E4-C74A-4B2E-B09B-35461D57DC65}" name="Column1405"/>
    <tableColumn id="1413" xr3:uid="{351408C8-C90C-41F0-BE89-8A3629B8AC74}" name="Column1406"/>
    <tableColumn id="1414" xr3:uid="{3C6CA0AA-9127-4E04-9820-F331B51F51B6}" name="Column1407"/>
    <tableColumn id="1415" xr3:uid="{6CCD0648-C363-42F3-B0C1-90F7AE4AFDF7}" name="Column1408"/>
    <tableColumn id="1416" xr3:uid="{B65EABA6-7AF0-4C51-85B5-86603E43C8D4}" name="Column1409"/>
    <tableColumn id="1417" xr3:uid="{48CDEF3D-F471-4969-B436-86F4AD313E1F}" name="Column1410"/>
    <tableColumn id="1418" xr3:uid="{E549054A-C28F-4CE7-9D00-1D51BCF68882}" name="Column1411"/>
    <tableColumn id="1419" xr3:uid="{D37FBC8D-1C65-45D2-BCAA-035F52FBB443}" name="Column1412"/>
    <tableColumn id="1420" xr3:uid="{2775FBBB-EF00-4E1C-B694-BD956479B5C2}" name="Column1413"/>
    <tableColumn id="1421" xr3:uid="{C2AE90D9-CFAE-4C45-B0F0-2C7C9A28864C}" name="Column1414"/>
    <tableColumn id="1422" xr3:uid="{4882A2C6-C2B0-4B80-848E-EE60052FE7A6}" name="Column1415"/>
    <tableColumn id="1423" xr3:uid="{38E47AA0-17A9-491C-ADCE-02391F3F59D5}" name="Column1416"/>
    <tableColumn id="1424" xr3:uid="{403BA504-15AD-4105-BE06-D23E557FB6FB}" name="Column1417"/>
    <tableColumn id="1425" xr3:uid="{4E75DBA9-6E6A-4E4D-ACE3-3B7EFF75FB22}" name="Column1418"/>
    <tableColumn id="1426" xr3:uid="{FE2887A3-3AD3-41B4-BA25-25CEC2F6E267}" name="Column1419"/>
    <tableColumn id="1427" xr3:uid="{4BA29CDD-7B99-4474-B69E-2969815F515B}" name="Column1420"/>
    <tableColumn id="1428" xr3:uid="{71BFFA4B-0A0B-4AAB-AF52-3A0B5F968CC2}" name="Column1421"/>
    <tableColumn id="1429" xr3:uid="{F01405C2-723B-44EE-B93A-091AB76075BC}" name="Column1422"/>
    <tableColumn id="1430" xr3:uid="{F7446FE7-71E9-47F1-9DFA-09DB24C91164}" name="Column1423"/>
    <tableColumn id="1431" xr3:uid="{B80EF49A-4FDB-498A-9F70-DAD429166BC9}" name="Column1424"/>
    <tableColumn id="1432" xr3:uid="{F796BC0D-F281-4188-9C9D-5E6CC580A9BA}" name="Column1425"/>
    <tableColumn id="1433" xr3:uid="{03FA6055-9305-4D1E-9740-0B5F2EEE4AAF}" name="Column1426"/>
    <tableColumn id="1434" xr3:uid="{E259F993-EBE9-4A64-8D0F-E107D91450BA}" name="Column1427"/>
    <tableColumn id="1435" xr3:uid="{0ED14250-3C12-4666-9DEA-A170681884BF}" name="Column1428"/>
    <tableColumn id="1436" xr3:uid="{9175C74E-4862-44DE-9F7B-5E377A93CD32}" name="Column1429"/>
    <tableColumn id="1437" xr3:uid="{0FEA532A-2BE0-4166-AABA-49630E8F2406}" name="Column1430"/>
    <tableColumn id="1438" xr3:uid="{ED6EB7B9-0839-47AD-B882-737267C8FCF3}" name="Column1431"/>
    <tableColumn id="1439" xr3:uid="{C5621084-D0C7-4D0C-ABEF-2DE6611021CB}" name="Column1432"/>
    <tableColumn id="1440" xr3:uid="{8652E957-E907-49D8-8138-0CF3CBACF388}" name="Column1433"/>
    <tableColumn id="1441" xr3:uid="{07BAA7CA-B63D-4D5F-B83F-C2599CAFE358}" name="Column1434"/>
    <tableColumn id="1442" xr3:uid="{F0A2F4EF-B44B-4E79-AE80-63A48861BAA3}" name="Column1435"/>
    <tableColumn id="1443" xr3:uid="{A7DFF5D3-08F3-4837-A0F8-95916D597A31}" name="Column1436"/>
    <tableColumn id="1444" xr3:uid="{0E8ADCF1-ECED-4539-992B-7EE53762AAE9}" name="Column1437"/>
    <tableColumn id="1445" xr3:uid="{D47B01FF-6799-4671-9C04-6CD71216F53B}" name="Column1438"/>
    <tableColumn id="1446" xr3:uid="{E6E9E014-A400-4CA9-8354-FC3731129139}" name="Column1439"/>
    <tableColumn id="1447" xr3:uid="{89962D9B-48DC-4054-BCB3-774529AAB2C1}" name="Column1440"/>
    <tableColumn id="1448" xr3:uid="{B4F29046-2B6D-4CD5-A677-AD272165F0AD}" name="Column1441"/>
    <tableColumn id="1449" xr3:uid="{3DDF0BA8-00A7-4479-81BF-0FC4E41B850F}" name="Column1442"/>
    <tableColumn id="1450" xr3:uid="{5FF72A30-695D-49E8-A6F2-FAB523BDC8C9}" name="Column1443"/>
    <tableColumn id="1451" xr3:uid="{A453CE50-FAD4-41FF-9ECC-8E8AEB9F800E}" name="Column1444"/>
    <tableColumn id="1452" xr3:uid="{FABB7827-ACBD-4997-ADBF-77A67466660E}" name="Column1445"/>
    <tableColumn id="1453" xr3:uid="{C84D7FCE-0D17-460C-B4F5-A6DC76000717}" name="Column1446"/>
    <tableColumn id="1454" xr3:uid="{A83FFF32-B5FF-41C7-9826-2BD7E87D8FAA}" name="Column1447"/>
    <tableColumn id="1455" xr3:uid="{8320633A-F87C-4756-8488-FEC65905C867}" name="Column1448"/>
    <tableColumn id="1456" xr3:uid="{6881AC2E-2CDA-4DF4-9EB1-A3358D374FDF}" name="Column1449"/>
    <tableColumn id="1457" xr3:uid="{43FFA251-532F-45EE-BF45-85F4D2F894BA}" name="Column1450"/>
    <tableColumn id="1458" xr3:uid="{BFB1D7C9-ACF5-4903-BD6C-A821D0914C7A}" name="Column1451"/>
    <tableColumn id="1459" xr3:uid="{CE6B7BD2-48AC-4DF6-8FE1-85222D0F0949}" name="Column1452"/>
    <tableColumn id="1460" xr3:uid="{306E4F02-7A26-49A5-BD58-C2AB8B296D4D}" name="Column1453"/>
    <tableColumn id="1461" xr3:uid="{497C8A7B-2738-42CA-B59A-34800861DE80}" name="Column1454"/>
    <tableColumn id="1462" xr3:uid="{A0377AEC-507A-4561-A2F9-78A5BB5D6069}" name="Column1455"/>
    <tableColumn id="1463" xr3:uid="{D93C7B63-F470-4D70-B640-8EEA63E19425}" name="Column1456"/>
    <tableColumn id="1464" xr3:uid="{AD6D5321-19B4-41C4-840B-110312B71959}" name="Column1457"/>
    <tableColumn id="1465" xr3:uid="{42058AA8-E31B-4995-9AD3-F2948F80B1E6}" name="Column1458"/>
    <tableColumn id="1466" xr3:uid="{54E9343E-90B9-4DA2-A72D-F7F492C34074}" name="Column1459"/>
    <tableColumn id="1467" xr3:uid="{22BAD847-0777-45CD-9069-3F4E74A457EF}" name="Column1460"/>
    <tableColumn id="1468" xr3:uid="{A52827CB-8BB9-4B26-BFDF-AD4945FD9C75}" name="Column1461"/>
    <tableColumn id="1469" xr3:uid="{64EAB5DF-60FC-4523-8A16-150660898B62}" name="Column1462"/>
    <tableColumn id="1470" xr3:uid="{BD619F52-29DA-4B22-BB3B-C5B5E4974BDC}" name="Column1463"/>
    <tableColumn id="1471" xr3:uid="{8847467D-1C11-4A97-9EB2-A40F5FF12D14}" name="Column1464"/>
    <tableColumn id="1472" xr3:uid="{7DD58BB7-4DE8-4C8D-9E84-238BDB9624BD}" name="Column1465"/>
    <tableColumn id="1473" xr3:uid="{9C9BABED-8AD5-48E3-9A0E-05134B7A8074}" name="Column1466"/>
    <tableColumn id="1474" xr3:uid="{D2EC1AF3-0B6E-4035-AD2C-1A90BFB16B90}" name="Column1467"/>
    <tableColumn id="1475" xr3:uid="{87DC5C0A-9899-45AD-BBF7-9F233100F652}" name="Column1468"/>
    <tableColumn id="1476" xr3:uid="{DF69A3A2-D4F1-4C60-9F0E-BDD10A76B9AE}" name="Column1469"/>
    <tableColumn id="1477" xr3:uid="{0979F1D6-B04A-4A15-842E-E889D1641B21}" name="Column1470"/>
    <tableColumn id="1478" xr3:uid="{CE02BAD8-325C-4E05-A2B6-D321C07DF92D}" name="Column1471"/>
    <tableColumn id="1479" xr3:uid="{BE83E7E4-95A4-444B-A0B0-95A879CFB6E2}" name="Column1472"/>
    <tableColumn id="1480" xr3:uid="{2A192B0A-FCD7-4056-AF2D-05ACF0576708}" name="Column1473"/>
    <tableColumn id="1481" xr3:uid="{5BC7B8D8-84C9-4127-88FB-2BD25D23EAE8}" name="Column1474"/>
    <tableColumn id="1482" xr3:uid="{5FC4FEBD-CCA1-4C04-B2E1-0D257EE03342}" name="Column1475"/>
    <tableColumn id="1483" xr3:uid="{AB63DB16-F32C-4256-96DC-F1CDDE1A8F30}" name="Column1476"/>
    <tableColumn id="1484" xr3:uid="{510176B8-42B4-4A1F-8DB5-26230A467CA4}" name="Column1477"/>
    <tableColumn id="1485" xr3:uid="{DC661072-D6A4-463F-9C26-D6E533052B12}" name="Column1478"/>
    <tableColumn id="1486" xr3:uid="{7EB03296-F8C9-4499-BD7B-75F15E0F30CE}" name="Column1479"/>
    <tableColumn id="1487" xr3:uid="{805C89E9-FAAA-43D1-93AE-11A66B83043D}" name="Column1480"/>
    <tableColumn id="1488" xr3:uid="{257E17A3-6323-48BC-815F-1B5D0641D5A8}" name="Column1481"/>
    <tableColumn id="1489" xr3:uid="{48F629F8-938E-4094-9E17-EB7C83F9B9AE}" name="Column1482"/>
    <tableColumn id="1490" xr3:uid="{5594752C-4C51-43B7-AFF1-1B73EC614AC5}" name="Column1483"/>
    <tableColumn id="1491" xr3:uid="{D88E4CF5-0D3F-4BF7-94CC-5C9D71760F7A}" name="Column1484"/>
    <tableColumn id="1492" xr3:uid="{3AEA60ED-DE34-40C9-9D3D-AB66C9BE7C17}" name="Column1485"/>
    <tableColumn id="1493" xr3:uid="{D80DF384-0C4C-4BCB-8AA7-2CCACC384156}" name="Column1486"/>
    <tableColumn id="1494" xr3:uid="{D5F63EB9-4FE9-4B4F-BFEB-6B790EDA0B56}" name="Column1487"/>
    <tableColumn id="1495" xr3:uid="{671952B5-AA16-488D-ACA0-5797D8E30803}" name="Column1488"/>
    <tableColumn id="1496" xr3:uid="{37D09E4E-3CE9-4CA9-9DFF-6F8ED7448AA5}" name="Column1489"/>
    <tableColumn id="1497" xr3:uid="{2F3EA794-AE46-42E8-872B-81759B3ED8EF}" name="Column1490"/>
    <tableColumn id="1498" xr3:uid="{3DA1EC18-9578-4A02-BCE7-72F08D092CD7}" name="Column1491"/>
    <tableColumn id="1499" xr3:uid="{ED8998CB-90D9-4876-895E-6201689F0034}" name="Column1492"/>
    <tableColumn id="1500" xr3:uid="{D9626BD2-8688-4106-9E66-870CC0522C06}" name="Column1493"/>
    <tableColumn id="1501" xr3:uid="{43791927-9B83-4023-B220-CDDC51676642}" name="Column1494"/>
    <tableColumn id="1502" xr3:uid="{7EAD9A8C-2740-4A18-B915-8FC9C9248911}" name="Column1495"/>
    <tableColumn id="1503" xr3:uid="{5DBCCE50-4ABC-4928-A7BD-7F58704EFD8C}" name="Column1496"/>
    <tableColumn id="1504" xr3:uid="{BAE1D724-3D63-4FA3-B595-C4F60C27D350}" name="Column1497"/>
    <tableColumn id="1505" xr3:uid="{2E59B6E1-BF08-48D8-9B0F-7ED07E395B4B}" name="Column1498"/>
    <tableColumn id="1506" xr3:uid="{F165573B-0022-427E-A31C-7805CD9B9A01}" name="Column1499"/>
    <tableColumn id="1507" xr3:uid="{572C058C-76EF-4812-AC3E-A914EDEF1F8A}" name="Column1500"/>
    <tableColumn id="1508" xr3:uid="{EFBAF3EB-92DE-49E8-89AE-38012E014DA9}" name="Column1501"/>
    <tableColumn id="1509" xr3:uid="{AE26FF20-7E16-451E-9E8A-7577465CCBCE}" name="Column1502"/>
    <tableColumn id="1510" xr3:uid="{39323156-97AB-47DA-A57D-A193B55EDDDF}" name="Column1503"/>
    <tableColumn id="1511" xr3:uid="{3763746C-3AC0-4A6D-AD69-E28D344A8067}" name="Column1504"/>
    <tableColumn id="1512" xr3:uid="{93CBE210-BAED-434F-A83A-2C44509D09B5}" name="Column1505"/>
    <tableColumn id="1513" xr3:uid="{33D2E8BA-CD39-468D-A8C8-76C324F91A52}" name="Column1506"/>
    <tableColumn id="1514" xr3:uid="{2220C700-FD74-427A-B40D-E09A673E60EF}" name="Column1507"/>
    <tableColumn id="1515" xr3:uid="{A8AA3FC2-4BAC-414B-AB67-51A1C42EBEFA}" name="Column1508"/>
    <tableColumn id="1516" xr3:uid="{0DC3D4F2-B5D1-4B53-B728-7DEFF366681D}" name="Column1509"/>
    <tableColumn id="1517" xr3:uid="{FBDE4C0E-A8B1-4561-BA88-281432FC550E}" name="Column1510"/>
    <tableColumn id="1518" xr3:uid="{4D299BEA-9767-4647-ACD7-13FDFB915E9F}" name="Column1511"/>
    <tableColumn id="1519" xr3:uid="{60ED7969-E01E-4286-B1BE-998D7657B683}" name="Column1512"/>
    <tableColumn id="1520" xr3:uid="{76370675-156E-4028-BAB8-BB6C8DCFC765}" name="Column1513"/>
    <tableColumn id="1521" xr3:uid="{2149D28F-4FD4-43C3-85B2-0769C7CFB956}" name="Column1514"/>
    <tableColumn id="1522" xr3:uid="{50B846FB-4ABF-4170-9E9E-6EAED3EC78FB}" name="Column1515"/>
    <tableColumn id="1523" xr3:uid="{DEDCAB41-5A7A-4670-A8C8-5137E96E70C6}" name="Column1516"/>
    <tableColumn id="1524" xr3:uid="{B9D09428-2841-4AF3-A5F6-507F8E32921D}" name="Column1517"/>
    <tableColumn id="1525" xr3:uid="{95C582E3-2D76-4997-8BCD-F1187B5A482E}" name="Column1518"/>
    <tableColumn id="1526" xr3:uid="{A48414D1-0A06-455E-A299-8006719083F4}" name="Column1519"/>
    <tableColumn id="1527" xr3:uid="{A7D0F040-3F80-4E62-A3EE-1D4385555A1A}" name="Column1520"/>
    <tableColumn id="1528" xr3:uid="{FEFF4145-B6E4-44FE-9A5D-4C9E2DE4D9FA}" name="Column1521"/>
    <tableColumn id="1529" xr3:uid="{4B7BD722-594F-42F3-BFE4-0E39128EE2A2}" name="Column1522"/>
    <tableColumn id="1530" xr3:uid="{4E887E63-BA4B-40AB-AE1C-1621CA0D8372}" name="Column1523"/>
    <tableColumn id="1531" xr3:uid="{FA227C47-67A2-489D-A70F-32938F67684F}" name="Column1524"/>
    <tableColumn id="1532" xr3:uid="{B8831415-6F4B-4B68-95A5-F82F47925423}" name="Column1525"/>
    <tableColumn id="1533" xr3:uid="{4C7EF4BC-4A6C-4EA6-8BCA-FA9BB4C19B4C}" name="Column1526"/>
    <tableColumn id="1534" xr3:uid="{709877C7-692B-4AAC-B395-DCC10664526D}" name="Column1527"/>
    <tableColumn id="1535" xr3:uid="{B6111CD9-E423-4F34-BE32-6572A49395CC}" name="Column1528"/>
    <tableColumn id="1536" xr3:uid="{70C7C0D4-86CA-45AB-A6FE-AB235DE628D7}" name="Column1529"/>
    <tableColumn id="1537" xr3:uid="{0AF04E4A-BBDD-459E-B390-F368E0C228C3}" name="Column1530"/>
    <tableColumn id="1538" xr3:uid="{B5330775-FC02-403B-B3D1-3CAC94F0C20E}" name="Column1531"/>
    <tableColumn id="1539" xr3:uid="{966F9C52-A9AD-4BE2-BAEA-F41FBA2B1A3E}" name="Column1532"/>
    <tableColumn id="1540" xr3:uid="{F20348A8-1BE1-4C4C-9C3B-D9723E6EC7BB}" name="Column1533"/>
    <tableColumn id="1541" xr3:uid="{5939C15E-1513-48E7-B00D-F028B8BE40A5}" name="Column1534"/>
    <tableColumn id="1542" xr3:uid="{9485BF05-4FED-459C-BF59-17393DD27C60}" name="Column1535"/>
    <tableColumn id="1543" xr3:uid="{DCFCE408-8C63-43B8-A160-B496DAC6C017}" name="Column1536"/>
    <tableColumn id="1544" xr3:uid="{C61BBA8B-3957-46D1-B78E-120B7ABAF075}" name="Column1537"/>
    <tableColumn id="1545" xr3:uid="{5748D010-1D46-41BF-B137-BD41232107F1}" name="Column1538"/>
    <tableColumn id="1546" xr3:uid="{482966E0-E6E5-4A13-AD59-4EA591738D9E}" name="Column1539"/>
    <tableColumn id="1547" xr3:uid="{E4FEC8B9-7D90-465A-9D6A-06CB5381C690}" name="Column1540"/>
    <tableColumn id="1548" xr3:uid="{A8F16205-B753-4E43-9964-49F83A20CC71}" name="Column1541"/>
    <tableColumn id="1549" xr3:uid="{35703854-7DEC-413A-906D-09A1A0607408}" name="Column1542"/>
    <tableColumn id="1550" xr3:uid="{511F96F9-9EAC-483B-9F99-0087BED1ACE2}" name="Column1543"/>
    <tableColumn id="1551" xr3:uid="{FF765251-8EE1-4089-9814-542F27CAEA7A}" name="Column1544"/>
    <tableColumn id="1552" xr3:uid="{FD253C0D-4B5D-46C2-8E92-72F69B8F2DB3}" name="Column1545"/>
    <tableColumn id="1553" xr3:uid="{0FDB8E2C-E404-41EE-A786-7C5C04246CF1}" name="Column1546"/>
    <tableColumn id="1554" xr3:uid="{DB58F2BF-3BC1-41E0-B86C-6F16A65D0E09}" name="Column1547"/>
    <tableColumn id="1555" xr3:uid="{39595A6A-0D44-4840-8EEE-9FE016927481}" name="Column1548"/>
    <tableColumn id="1556" xr3:uid="{A09395F1-61A8-4DB2-A7DF-DD240A89F154}" name="Column1549"/>
    <tableColumn id="1557" xr3:uid="{A488FCEA-0078-453A-9416-AFAD15D6EA34}" name="Column1550"/>
    <tableColumn id="1558" xr3:uid="{776487A9-7DC3-4243-B66F-473EE6EBF39E}" name="Column1551"/>
    <tableColumn id="1559" xr3:uid="{43185B30-1524-433F-B394-9752D99D2E2B}" name="Column1552"/>
    <tableColumn id="1560" xr3:uid="{C2995697-5ABB-49FF-9AC9-45C6E1FE06D7}" name="Column1553"/>
    <tableColumn id="1561" xr3:uid="{F61937C9-10E6-4E5E-904C-94C711F8D62F}" name="Column1554"/>
    <tableColumn id="1562" xr3:uid="{62F0F270-4D75-49E8-A717-651C7768A5A9}" name="Column1555"/>
    <tableColumn id="1563" xr3:uid="{6BB41674-4818-481F-A71D-E97D4D8EA2BF}" name="Column1556"/>
    <tableColumn id="1564" xr3:uid="{F16EFCB1-8214-436E-9D2A-CDAA9DD64A49}" name="Column1557"/>
    <tableColumn id="1565" xr3:uid="{D5399D0A-4AE9-49B3-81C2-D3D3056EA694}" name="Column1558"/>
    <tableColumn id="1566" xr3:uid="{1DF40A6D-3BF2-435A-973C-78627292BA8C}" name="Column1559"/>
    <tableColumn id="1567" xr3:uid="{5C1F3176-B273-4BC5-AB9D-CC6041A6E178}" name="Column1560"/>
    <tableColumn id="1568" xr3:uid="{506303A1-CE0F-46CE-A1B3-AC7156E64E25}" name="Column1561"/>
    <tableColumn id="1569" xr3:uid="{A2A5F6C9-D1F6-4374-8503-FF5B9C2A48F9}" name="Column1562"/>
    <tableColumn id="1570" xr3:uid="{103D3663-559B-4654-9ECE-0082A5E750D2}" name="Column1563"/>
    <tableColumn id="1571" xr3:uid="{52F04A39-E0EF-4D16-B9D5-01F309190B93}" name="Column1564"/>
    <tableColumn id="1572" xr3:uid="{2193A8C9-1ADF-4F94-AFB4-D5A5505DDD68}" name="Column1565"/>
    <tableColumn id="1573" xr3:uid="{ECFABF56-1388-4A08-BD07-4FEE3C8B969C}" name="Column1566"/>
    <tableColumn id="1574" xr3:uid="{29D2C5B9-A1E3-4F43-BE66-015ED5060AED}" name="Column1567"/>
    <tableColumn id="1575" xr3:uid="{F279AEDB-5993-4842-8125-3C4FAD35984B}" name="Column1568"/>
    <tableColumn id="1576" xr3:uid="{4710E9C3-F02E-49D3-981F-DE99AA6CA8C5}" name="Column1569"/>
    <tableColumn id="1577" xr3:uid="{4A6C9C79-4269-43FC-9492-CC6E98DA4D26}" name="Column1570"/>
    <tableColumn id="1578" xr3:uid="{4BD4A7C0-D97F-41A5-8018-7C0EB2369C69}" name="Column1571"/>
    <tableColumn id="1579" xr3:uid="{F0CCC957-6F80-4531-844A-62C768F9D4A6}" name="Column1572"/>
    <tableColumn id="1580" xr3:uid="{EC0DE5A2-E6D4-4D8F-B4BA-936767B9D7CF}" name="Column1573"/>
    <tableColumn id="1581" xr3:uid="{ECC1E10E-CAA7-4468-8E59-29F3E03EF0E6}" name="Column1574"/>
    <tableColumn id="1582" xr3:uid="{BF78F122-A96D-4430-865C-E223971F5264}" name="Column1575"/>
    <tableColumn id="1583" xr3:uid="{AE993FF8-D473-4671-B315-D1AE8924FC82}" name="Column1576"/>
    <tableColumn id="1584" xr3:uid="{CEBE252D-74C2-4E52-9C39-2E5E7FED2B71}" name="Column1577"/>
    <tableColumn id="1585" xr3:uid="{0581C772-1E26-4ECA-899E-A5D2868C1346}" name="Column1578"/>
    <tableColumn id="1586" xr3:uid="{80E5269E-9365-4E1B-8D90-950EDE12E1D7}" name="Column1579"/>
    <tableColumn id="1587" xr3:uid="{027D0A91-DBA0-4BB9-9936-CD39FE3DCDB2}" name="Column1580"/>
    <tableColumn id="1588" xr3:uid="{E5137A2A-3C23-4980-816F-F6777A3CB9C7}" name="Column1581"/>
    <tableColumn id="1589" xr3:uid="{D97ABF3A-387D-4626-8781-CF53D9B75483}" name="Column1582"/>
    <tableColumn id="1590" xr3:uid="{DCE7D3E9-D6A5-4A3E-B272-7303E7E87323}" name="Column1583"/>
    <tableColumn id="1591" xr3:uid="{58785102-B8B8-4F5D-9ADD-D5F417FE89C0}" name="Column1584"/>
    <tableColumn id="1592" xr3:uid="{CE4147A1-2DD9-4715-8685-035CC0682BEA}" name="Column1585"/>
    <tableColumn id="1593" xr3:uid="{8E9E8103-C9F3-492F-A607-579A375545B9}" name="Column1586"/>
    <tableColumn id="1594" xr3:uid="{DA67338F-E359-4CF2-B946-73960DB68490}" name="Column1587"/>
    <tableColumn id="1595" xr3:uid="{3F58506B-F96B-40D6-A3C6-9FCCBEADDB4D}" name="Column1588"/>
    <tableColumn id="1596" xr3:uid="{1D037C86-7D57-4C75-B736-B7CC61918895}" name="Column1589"/>
    <tableColumn id="1597" xr3:uid="{A1834491-0A35-4B43-9AD3-82E4EADB37DB}" name="Column1590"/>
    <tableColumn id="1598" xr3:uid="{5E77CC0E-4062-497E-A43C-C80E8F75C28E}" name="Column1591"/>
    <tableColumn id="1599" xr3:uid="{B4745545-3B59-495C-877A-1E5059B18006}" name="Column1592"/>
    <tableColumn id="1600" xr3:uid="{AABDB93A-9DE3-4292-B23A-A1E99C531AAD}" name="Column1593"/>
    <tableColumn id="1601" xr3:uid="{C903F554-2FEA-47C8-A414-9B0667B3A0C0}" name="Column1594"/>
    <tableColumn id="1602" xr3:uid="{29239C8C-814C-4342-93AB-0251463F1A22}" name="Column1595"/>
    <tableColumn id="1603" xr3:uid="{CD2BD238-D172-45E6-A07F-B0FB2BC85062}" name="Column1596"/>
    <tableColumn id="1604" xr3:uid="{EF346C1D-5FC7-4B59-9370-CE0EDC6B9526}" name="Column1597"/>
    <tableColumn id="1605" xr3:uid="{68BB889D-0D51-4EC5-A545-AC3661A7D89F}" name="Column1598"/>
    <tableColumn id="1606" xr3:uid="{EE0E82AD-0911-4B9A-8779-5DC03CC6E20C}" name="Column1599"/>
    <tableColumn id="1607" xr3:uid="{4B361022-200D-4B29-8A68-B414335A117E}" name="Column1600"/>
    <tableColumn id="1608" xr3:uid="{27EBADA9-DE1E-4654-B2A5-9A5021B887C5}" name="Column1601"/>
    <tableColumn id="1609" xr3:uid="{D1593F14-61AE-4796-BDFD-7A477776F595}" name="Column1602"/>
    <tableColumn id="1610" xr3:uid="{7AE4A771-45AC-42FD-ACF2-17984B2B3009}" name="Column1603"/>
    <tableColumn id="1611" xr3:uid="{731EDCA9-8FA1-4E4C-9828-BFB2FF779F80}" name="Column1604"/>
    <tableColumn id="1612" xr3:uid="{D7BAFF99-0305-4766-90ED-1B7F9224FC64}" name="Column1605"/>
    <tableColumn id="1613" xr3:uid="{1383BC43-AE92-4E9A-BDD5-05689F1A4E89}" name="Column1606"/>
    <tableColumn id="1614" xr3:uid="{C1709CD5-77BF-4510-9567-785036EE0655}" name="Column1607"/>
    <tableColumn id="1615" xr3:uid="{B4D7E1EE-CB64-4102-AF9F-7FAF4384FB71}" name="Column1608"/>
    <tableColumn id="1616" xr3:uid="{2DB6C023-DDA4-4467-B7D6-8F1788801E12}" name="Column1609"/>
    <tableColumn id="1617" xr3:uid="{1222C2DB-3537-4D4B-8FCD-7920FD20AEDA}" name="Column1610"/>
    <tableColumn id="1618" xr3:uid="{71A09360-98DE-4E13-8787-5429B7140EE5}" name="Column1611"/>
    <tableColumn id="1619" xr3:uid="{2E6E04B8-8654-4478-939A-96EACF2AE246}" name="Column1612"/>
    <tableColumn id="1620" xr3:uid="{125CE1E0-23CC-437A-9518-438DEA66AE79}" name="Column1613"/>
    <tableColumn id="1621" xr3:uid="{473C5A34-722C-4771-BF72-4FD7FE25A79E}" name="Column1614"/>
    <tableColumn id="1622" xr3:uid="{5D5D7297-365F-4E4E-98D7-8CACA2D0E669}" name="Column1615"/>
    <tableColumn id="1623" xr3:uid="{8973E89C-A3FC-4B01-B2E7-DBCE645F3C56}" name="Column1616"/>
    <tableColumn id="1624" xr3:uid="{8B47EF1B-F802-4597-A4EB-948AE618C73F}" name="Column1617"/>
    <tableColumn id="1625" xr3:uid="{9587CCC6-A06B-48D5-879C-A6AD5B3C7C58}" name="Column1618"/>
    <tableColumn id="1626" xr3:uid="{C8B2BDFA-BAFF-4DE2-9C6B-495170A14F7C}" name="Column1619"/>
    <tableColumn id="1627" xr3:uid="{C77DBC10-D13F-415F-AB9B-DBEA3CC2920F}" name="Column1620"/>
    <tableColumn id="1628" xr3:uid="{02C65197-AE23-4A90-A076-D8C5C9280F90}" name="Column1621"/>
    <tableColumn id="1629" xr3:uid="{2C0A5EA2-581E-4A5F-BDEC-25FCD363BE2E}" name="Column1622"/>
    <tableColumn id="1630" xr3:uid="{030FEEF9-62C4-490F-926F-A895C1282CDD}" name="Column1623"/>
    <tableColumn id="1631" xr3:uid="{E5F69803-8A65-4F1B-80EC-355FFE58F7B4}" name="Column1624"/>
    <tableColumn id="1632" xr3:uid="{3AA635BE-3F83-4036-B3F0-95D1D7CB8F27}" name="Column1625"/>
    <tableColumn id="1633" xr3:uid="{F61C4E42-E0BE-4C2B-BCC0-EEE4CA490692}" name="Column1626"/>
    <tableColumn id="1634" xr3:uid="{D04234D9-367F-4A4F-BE03-515013CF36C5}" name="Column1627"/>
    <tableColumn id="1635" xr3:uid="{0385EBCC-1912-45CE-8F03-A797BB7E0728}" name="Column1628"/>
    <tableColumn id="1636" xr3:uid="{FCBEA6AA-1AA7-47D9-9060-454A750EFA96}" name="Column1629"/>
    <tableColumn id="1637" xr3:uid="{E121FD5E-A638-42D5-9AC8-EA9AD03A08B2}" name="Column1630"/>
    <tableColumn id="1638" xr3:uid="{B2BABCA3-EA58-4D38-A8CC-80EF2E432799}" name="Column1631"/>
    <tableColumn id="1639" xr3:uid="{D367033E-B199-4AFF-911F-E8816790CDFC}" name="Column1632"/>
    <tableColumn id="1640" xr3:uid="{79A98C55-1C6C-4891-84F6-D0FBBDDDB1C1}" name="Column1633"/>
    <tableColumn id="1641" xr3:uid="{D3FA6AF9-D785-48D6-8286-5E3CAB987C15}" name="Column1634"/>
    <tableColumn id="1642" xr3:uid="{941CCEF0-4BDD-4D9E-85B0-9BDE68AC197D}" name="Column1635"/>
    <tableColumn id="1643" xr3:uid="{65F08F13-DFBC-4895-973F-4E54498CA284}" name="Column1636"/>
    <tableColumn id="1644" xr3:uid="{41F24122-9E90-4AC9-BAF6-ACC73D57F907}" name="Column1637"/>
    <tableColumn id="1645" xr3:uid="{812C49C7-3C21-4CBE-ACF3-4EC75A04E429}" name="Column1638"/>
    <tableColumn id="1646" xr3:uid="{7042E6C6-8376-4502-B0F5-FA673F1B6F63}" name="Column1639"/>
    <tableColumn id="1647" xr3:uid="{CE5BE7BD-D7ED-4E3C-A81D-70AD396CAEDD}" name="Column1640"/>
    <tableColumn id="1648" xr3:uid="{9477D930-5DD1-445B-9BD3-B3D0D7722068}" name="Column1641"/>
    <tableColumn id="1649" xr3:uid="{A2D1F461-5405-4147-8D77-A1D0418F28DC}" name="Column1642"/>
    <tableColumn id="1650" xr3:uid="{1AA61BA5-4312-4F4E-9451-C03EAAE3C594}" name="Column1643"/>
    <tableColumn id="1651" xr3:uid="{C1A09373-2F9C-4A6C-9B1D-C7D7F85618C2}" name="Column1644"/>
    <tableColumn id="1652" xr3:uid="{1FA18D00-34A5-4BFF-89C8-4755C911F397}" name="Column1645"/>
    <tableColumn id="1653" xr3:uid="{A7D3A21C-0240-4B40-874F-086BDACA395B}" name="Column1646"/>
    <tableColumn id="1654" xr3:uid="{1516EC43-59BB-451F-A73A-E74A9F90B6AD}" name="Column1647"/>
    <tableColumn id="1655" xr3:uid="{1D2B4872-E306-4750-8D7B-865E0E90359D}" name="Column1648"/>
    <tableColumn id="1656" xr3:uid="{802ADA29-A692-4850-900E-84B6FEB70FC5}" name="Column1649"/>
    <tableColumn id="1657" xr3:uid="{1F97F5CA-EC2F-4828-87B7-D98899698B56}" name="Column1650"/>
    <tableColumn id="1658" xr3:uid="{CC7827A7-FDDF-4953-A291-1A53ECC4E6D0}" name="Column1651"/>
    <tableColumn id="1659" xr3:uid="{07C4E774-7C7B-4C5C-A34E-E325F8731913}" name="Column1652"/>
    <tableColumn id="1660" xr3:uid="{D5B7E35F-B3DF-4F60-8D96-F19CD7ECCED2}" name="Column1653"/>
    <tableColumn id="1661" xr3:uid="{B9585AA0-E960-4199-8D23-CB6E6F63DD82}" name="Column1654"/>
    <tableColumn id="1662" xr3:uid="{0AD2C300-C221-4ACF-9BCF-9EF5328DFB26}" name="Column1655"/>
    <tableColumn id="1663" xr3:uid="{1DC8E301-414E-47F7-AAAC-26D4DD31B693}" name="Column1656"/>
    <tableColumn id="1664" xr3:uid="{600905E3-732C-44FD-98E6-2C18F82C22A5}" name="Column1657"/>
    <tableColumn id="1665" xr3:uid="{E003D1A7-8364-4B2C-9D37-DA59C0B07B0F}" name="Column1658"/>
    <tableColumn id="1666" xr3:uid="{6B2B2E7C-1301-4B75-AB1E-A3AF27EEB4FD}" name="Column1659"/>
    <tableColumn id="1667" xr3:uid="{67093EC7-AD5C-4A30-A0C8-34B041A43BFA}" name="Column1660"/>
    <tableColumn id="1668" xr3:uid="{979643E5-F769-4669-96A9-BAB326C1AF8B}" name="Column1661"/>
    <tableColumn id="1669" xr3:uid="{53CDC09D-DDF5-49D4-B7CA-55A3D96F969F}" name="Column1662"/>
    <tableColumn id="1670" xr3:uid="{FD99F2C9-58F7-4DD4-90EF-E3E0A6598899}" name="Column1663"/>
    <tableColumn id="1671" xr3:uid="{74C2D362-B2A4-4B10-8DA8-04FAD2466F47}" name="Column1664"/>
    <tableColumn id="1672" xr3:uid="{D047A95C-8579-47EC-A6E2-3FA47AA6CD1C}" name="Column1665"/>
    <tableColumn id="1673" xr3:uid="{3FE902F3-D2E5-487B-9EC1-87755FBB447B}" name="Column1666"/>
    <tableColumn id="1674" xr3:uid="{ABDEF560-3C48-414E-9964-D3AF7EE2F29E}" name="Column1667"/>
    <tableColumn id="1675" xr3:uid="{5C48A8DA-E7A0-481B-9B18-652273208FBA}" name="Column1668"/>
    <tableColumn id="1676" xr3:uid="{D022B22E-3CF8-474C-A14C-E6A3C8751E15}" name="Column1669"/>
    <tableColumn id="1677" xr3:uid="{5B3747A0-F50B-427E-9F8E-0D5B95839F4E}" name="Column1670"/>
    <tableColumn id="1678" xr3:uid="{77F1C4BF-F39D-47A2-A008-B9030F76D213}" name="Column1671"/>
    <tableColumn id="1679" xr3:uid="{26A597E5-7843-4B22-B016-D7AC311CE915}" name="Column1672"/>
    <tableColumn id="1680" xr3:uid="{4E181E1C-F5B5-4095-8E97-3D52CA4A5ABF}" name="Column1673"/>
    <tableColumn id="1681" xr3:uid="{AEB1395C-F004-41EB-AB1C-0A0756E8C5A3}" name="Column1674"/>
    <tableColumn id="1682" xr3:uid="{C5ED6748-D8BF-40E5-9D62-7CF0D3177218}" name="Column1675"/>
    <tableColumn id="1683" xr3:uid="{8CB0CBDE-5A19-43AF-ADE9-2EF0D0B5243A}" name="Column1676"/>
    <tableColumn id="1684" xr3:uid="{40036D3E-52A8-4761-89B7-4AA8BFB4FB21}" name="Column1677"/>
    <tableColumn id="1685" xr3:uid="{B0AD72CA-970E-425D-9430-FA9BBC676421}" name="Column1678"/>
    <tableColumn id="1686" xr3:uid="{9B91556D-E3BD-4C61-ADF5-01AAA9BE8DD3}" name="Column1679"/>
    <tableColumn id="1687" xr3:uid="{28083389-25C5-47B4-933E-7A1C62F85732}" name="Column1680"/>
    <tableColumn id="1688" xr3:uid="{30318608-D9DC-43BB-9D23-3B5A70335857}" name="Column1681"/>
    <tableColumn id="1689" xr3:uid="{29423C4E-D02F-44D6-8907-CFDE4D3DF2BB}" name="Column1682"/>
    <tableColumn id="1690" xr3:uid="{741011E6-1A61-45AC-887F-4B49E9C70AF7}" name="Column1683"/>
    <tableColumn id="1691" xr3:uid="{F89BD4C1-97FA-44D5-B741-C7D7B0501823}" name="Column1684"/>
    <tableColumn id="1692" xr3:uid="{BFFEEDE6-E42B-4B35-9832-67104E4B1C87}" name="Column1685"/>
    <tableColumn id="1693" xr3:uid="{F25D8028-654B-4E8D-A4BA-A346579A58C3}" name="Column1686"/>
    <tableColumn id="1694" xr3:uid="{59A16337-A796-4AB0-9E26-88F4BAB5BB03}" name="Column1687"/>
    <tableColumn id="1695" xr3:uid="{3AEB574B-01A0-42DE-9FCE-E413550F7880}" name="Column1688"/>
    <tableColumn id="1696" xr3:uid="{665C0320-CAD1-448A-B6BC-20EAABDC083A}" name="Column1689"/>
    <tableColumn id="1697" xr3:uid="{A6EEF755-14F4-46AA-BB0B-520FCBD83D93}" name="Column1690"/>
    <tableColumn id="1698" xr3:uid="{9BDB1222-878B-4C14-AC43-785C70CC1A70}" name="Column1691"/>
    <tableColumn id="1699" xr3:uid="{D9863618-4D58-4DEB-9CDE-33B4A25C25D7}" name="Column1692"/>
    <tableColumn id="1700" xr3:uid="{8B5FA2C6-9C94-41CD-8EFB-3E7CBE9F7E28}" name="Column1693"/>
    <tableColumn id="1701" xr3:uid="{BA64A405-BB5B-41CA-BA4E-64E009E12773}" name="Column1694"/>
    <tableColumn id="1702" xr3:uid="{CA1941AF-C53F-40DE-BEDE-183B312B4107}" name="Column1695"/>
    <tableColumn id="1703" xr3:uid="{8A1B8340-7BA6-48BD-AEB3-1DEDF76A0AE9}" name="Column1696"/>
    <tableColumn id="1704" xr3:uid="{1B989EC9-A4F9-49C0-AE65-8DC716D83C63}" name="Column1697"/>
    <tableColumn id="1705" xr3:uid="{21B5C269-BBF8-48DB-A3B1-3DF1AAB462ED}" name="Column1698"/>
    <tableColumn id="1706" xr3:uid="{9D10B03B-0C67-4979-BA79-C5D11C9048CC}" name="Column1699"/>
    <tableColumn id="1707" xr3:uid="{28821487-07AB-4934-AED7-27A2180335DB}" name="Column1700"/>
    <tableColumn id="1708" xr3:uid="{FB4A011A-F84A-4C8A-93FE-B6343FD1A5B3}" name="Column1701"/>
    <tableColumn id="1709" xr3:uid="{46D43682-4B42-41BD-A225-B23A15E0DA02}" name="Column1702"/>
    <tableColumn id="1710" xr3:uid="{C0A283B6-E2BF-4202-9A69-9C21E0D7B59C}" name="Column1703"/>
    <tableColumn id="1711" xr3:uid="{F1ADDB22-D3AF-4228-99AB-40F891DC92C0}" name="Column1704"/>
    <tableColumn id="1712" xr3:uid="{561EC9D5-DA5F-4BA5-80CC-1F5CE1E75A0A}" name="Column1705"/>
    <tableColumn id="1713" xr3:uid="{8D7390AA-00CE-4DEF-80ED-ACBFC90E8C1E}" name="Column1706"/>
    <tableColumn id="1714" xr3:uid="{9BEA143D-0EC1-409F-B3DC-EBB7EE18CC47}" name="Column1707"/>
    <tableColumn id="1715" xr3:uid="{95645D88-9FBD-440D-BF22-5538ED182D29}" name="Column1708"/>
    <tableColumn id="1716" xr3:uid="{103AD765-9D4C-43AA-981F-895F812D7DF9}" name="Column1709"/>
    <tableColumn id="1717" xr3:uid="{8E625A0E-86A0-49B7-B538-C5AF13725556}" name="Column1710"/>
    <tableColumn id="1718" xr3:uid="{5985A78B-E20E-44FB-BCED-6EE10A0747A6}" name="Column1711"/>
    <tableColumn id="1719" xr3:uid="{BFE771B7-3E35-439E-A63D-F9FDCC26EBB7}" name="Column1712"/>
    <tableColumn id="1720" xr3:uid="{49F1ED25-ADAF-47E5-B0B3-A40FEC5C71B2}" name="Column1713"/>
    <tableColumn id="1721" xr3:uid="{B6BF83FE-D09E-4190-8996-FCA037AC7337}" name="Column1714"/>
    <tableColumn id="1722" xr3:uid="{66B7D9E4-AB05-4C19-8FD9-8C9F11C05C41}" name="Column1715"/>
    <tableColumn id="1723" xr3:uid="{5FF10386-8200-4B90-AB63-8C3B83C9ED4C}" name="Column1716"/>
    <tableColumn id="1724" xr3:uid="{7DC3DE5A-3A14-4737-92AD-5E7757266F5C}" name="Column1717"/>
    <tableColumn id="1725" xr3:uid="{FD329D5D-263C-46CD-8A4C-704F14252998}" name="Column1718"/>
    <tableColumn id="1726" xr3:uid="{4C7AA6E0-1912-4469-9F93-4D6E8D21FEAE}" name="Column1719"/>
    <tableColumn id="1727" xr3:uid="{F747CA6D-0946-475A-AA6D-BC64123D034D}" name="Column1720"/>
    <tableColumn id="1728" xr3:uid="{B0F1F025-B5EF-4D27-90D4-853827565959}" name="Column1721"/>
    <tableColumn id="1729" xr3:uid="{8016F395-0E32-4120-8F4E-CFBD27C9A149}" name="Column1722"/>
    <tableColumn id="1730" xr3:uid="{42849169-8B02-431E-9D9B-47F05CE145C7}" name="Column1723"/>
    <tableColumn id="1731" xr3:uid="{4A9C475F-78DC-4DCA-9E1C-15DACC3C244B}" name="Column1724"/>
    <tableColumn id="1732" xr3:uid="{7746E530-5E93-48D3-91D3-6102552C164B}" name="Column1725"/>
    <tableColumn id="1733" xr3:uid="{1FE3B4C0-69BE-4EB6-85AB-3C8232092799}" name="Column1726"/>
    <tableColumn id="1734" xr3:uid="{195B85DF-5970-4145-BEFC-CFC24E9CEC0B}" name="Column1727"/>
    <tableColumn id="1735" xr3:uid="{3E733409-5862-4EE8-87F0-8D7927A081D6}" name="Column1728"/>
    <tableColumn id="1736" xr3:uid="{7A32326F-FF7A-4EE5-8A12-D6C9B5EDB9DC}" name="Column1729"/>
    <tableColumn id="1737" xr3:uid="{5C71660B-FCF9-4525-A985-1E9CA1EB2FFB}" name="Column1730"/>
    <tableColumn id="1738" xr3:uid="{272112DC-9203-4B7B-AE0D-9BBA77918384}" name="Column1731"/>
    <tableColumn id="1739" xr3:uid="{9981608C-1D3A-422D-8785-235F4AC3FCB0}" name="Column1732"/>
    <tableColumn id="1740" xr3:uid="{F223F658-6A38-46E1-B0F9-CA22E75EC832}" name="Column1733"/>
    <tableColumn id="1741" xr3:uid="{D36111CF-0572-46BC-8059-254A6C105D59}" name="Column1734"/>
    <tableColumn id="1742" xr3:uid="{A76DB825-9FEF-4B4C-A15A-33EDD8942C40}" name="Column1735"/>
    <tableColumn id="1743" xr3:uid="{5EA5111E-8D52-48DE-A47C-0F49B08043EB}" name="Column1736"/>
    <tableColumn id="1744" xr3:uid="{1A05EE42-2934-4CD5-9C20-CBA4072CFC12}" name="Column1737"/>
    <tableColumn id="1745" xr3:uid="{7D2ED00A-D7FA-4A69-BEDC-11F5DC5738A5}" name="Column1738"/>
    <tableColumn id="1746" xr3:uid="{C928FA25-344B-48C0-A650-855FEB6BDB27}" name="Column1739"/>
    <tableColumn id="1747" xr3:uid="{CEBE4D76-502E-4EA6-A17A-A8F0194C3C89}" name="Column1740"/>
    <tableColumn id="1748" xr3:uid="{335624FE-EC43-4AB0-96FF-5D158425F9E7}" name="Column1741"/>
    <tableColumn id="1749" xr3:uid="{0CE607A8-00A6-480F-9188-08A056977613}" name="Column1742"/>
    <tableColumn id="1750" xr3:uid="{4F9F0B3C-EB0D-47FF-88FC-DEA7C774CA58}" name="Column1743"/>
    <tableColumn id="1751" xr3:uid="{7223A282-7F5E-4C03-A72C-32384D3A616B}" name="Column1744"/>
    <tableColumn id="1752" xr3:uid="{483CF27E-EEB1-475A-875F-81157B0E7C1A}" name="Column1745"/>
    <tableColumn id="1753" xr3:uid="{D53B3F1B-0F68-4C4F-92D1-459289281618}" name="Column1746"/>
    <tableColumn id="1754" xr3:uid="{E75D3A0E-5CAA-4A93-95EB-75C9ACFDEB47}" name="Column1747"/>
    <tableColumn id="1755" xr3:uid="{90B33C74-BE0D-4E1B-9B69-6B79CD2984AA}" name="Column1748"/>
    <tableColumn id="1756" xr3:uid="{A73D17CC-B229-4DDE-8541-DD43927C1DF3}" name="Column1749"/>
    <tableColumn id="1757" xr3:uid="{DA543FBE-A108-49E1-BF09-65BAB7FCE886}" name="Column1750"/>
    <tableColumn id="1758" xr3:uid="{594741F6-E0C0-465E-92A8-4E60185A18F5}" name="Column1751"/>
    <tableColumn id="1759" xr3:uid="{4D1F23D6-06A3-4087-BB4C-8AFB4E4CD096}" name="Column1752"/>
    <tableColumn id="1760" xr3:uid="{87E4E1BA-A345-485F-A904-020E3C52DFA7}" name="Column1753"/>
    <tableColumn id="1761" xr3:uid="{78CBE1BC-DFE0-47A7-8246-DD232BC894EE}" name="Column1754"/>
    <tableColumn id="1762" xr3:uid="{0CA92ECC-A251-41D5-A7F8-A2A08137AC2A}" name="Column1755"/>
    <tableColumn id="1763" xr3:uid="{8F298E01-0979-4266-80AB-E2F7D222178A}" name="Column1756"/>
    <tableColumn id="1764" xr3:uid="{A2CD4AEB-F255-4D4F-B2AD-57F47D6D9BC7}" name="Column1757"/>
    <tableColumn id="1765" xr3:uid="{4A3602FF-0C6D-457A-9EFA-65FB02ED261A}" name="Column1758"/>
    <tableColumn id="1766" xr3:uid="{5CB4864E-7863-4BD8-BE62-4901366899F7}" name="Column1759"/>
    <tableColumn id="1767" xr3:uid="{4CB77D59-F650-4C9B-A108-E5A6960B880B}" name="Column1760"/>
    <tableColumn id="1768" xr3:uid="{250D87B4-2942-4A4E-92C5-37CB8619CBD9}" name="Column1761"/>
    <tableColumn id="1769" xr3:uid="{55F9A43D-2480-47EB-AC55-C94C4B32FDB3}" name="Column1762"/>
    <tableColumn id="1770" xr3:uid="{08208883-9717-4C0F-A853-36CEBF4CF448}" name="Column1763"/>
    <tableColumn id="1771" xr3:uid="{7E537936-A6FA-4F71-B77C-5CA0357C260E}" name="Column1764"/>
    <tableColumn id="1772" xr3:uid="{642ED11F-689D-4105-BF40-BA12CF77F3DB}" name="Column1765"/>
    <tableColumn id="1773" xr3:uid="{2892596F-C90D-4146-9694-0DDD1831D08D}" name="Column1766"/>
    <tableColumn id="1774" xr3:uid="{BE8C2F39-0D91-420E-A351-71EDD43C663E}" name="Column1767"/>
    <tableColumn id="1775" xr3:uid="{CA1100CF-4DBC-47C0-B73C-A2410D288DBB}" name="Column1768"/>
    <tableColumn id="1776" xr3:uid="{265FB434-CE47-40B0-909A-96A901BFEFAE}" name="Column1769"/>
    <tableColumn id="1777" xr3:uid="{2F41B08D-28E0-4562-8034-73F851D9BAE7}" name="Column1770"/>
    <tableColumn id="1778" xr3:uid="{3DD54FCA-1576-4371-B7A4-7C62399EA53E}" name="Column1771"/>
    <tableColumn id="1779" xr3:uid="{8E6C8AF1-44EF-4265-BEF8-DF71043D7576}" name="Column1772"/>
    <tableColumn id="1780" xr3:uid="{ADDEDCFA-412F-44D6-B256-A832FC0AC1DC}" name="Column1773"/>
    <tableColumn id="1781" xr3:uid="{51934C65-F1CA-4980-A851-AE33837A1B45}" name="Column1774"/>
    <tableColumn id="1782" xr3:uid="{6E530B3A-51F2-4FDA-B26F-F575EFF73CA2}" name="Column1775"/>
    <tableColumn id="1783" xr3:uid="{149E7DD5-82D5-487E-90AA-890BE962722B}" name="Column1776"/>
    <tableColumn id="1784" xr3:uid="{6F5D0F71-CBD8-4618-8B9E-2649CEF52155}" name="Column1777"/>
    <tableColumn id="1785" xr3:uid="{A62FF75F-5AE1-4BC5-8F05-7B74A3380FEA}" name="Column1778"/>
    <tableColumn id="1786" xr3:uid="{9FCECA0E-4C15-4E08-9258-9D991B0BC6B4}" name="Column1779"/>
    <tableColumn id="1787" xr3:uid="{7BAB3FEE-262C-469C-8FCF-F83EF0E26AB1}" name="Column1780"/>
    <tableColumn id="1788" xr3:uid="{0ACE2174-A28C-4B34-88F1-E78D3E45E418}" name="Column1781"/>
    <tableColumn id="1789" xr3:uid="{3521EAD4-9A42-4A52-8507-5871829B880B}" name="Column1782"/>
    <tableColumn id="1790" xr3:uid="{E87464B3-2E32-4D61-B920-1233CE83D20B}" name="Column1783"/>
    <tableColumn id="1791" xr3:uid="{2FF727AF-9D92-473F-9064-2965247EB944}" name="Column1784"/>
    <tableColumn id="1792" xr3:uid="{B691AFBE-326C-483F-BFC9-371B431BB830}" name="Column1785"/>
    <tableColumn id="1793" xr3:uid="{E4578499-F0FC-4C24-9208-D38BAB6F723F}" name="Column1786"/>
    <tableColumn id="1794" xr3:uid="{060FCB95-C95E-41B2-824C-8D34ABA603A9}" name="Column1787"/>
    <tableColumn id="1795" xr3:uid="{0D0B0D1D-0A96-4EB3-809A-062AEC97A60A}" name="Column1788"/>
    <tableColumn id="1796" xr3:uid="{49078181-0957-44C3-A9B4-B81E31882215}" name="Column1789"/>
    <tableColumn id="1797" xr3:uid="{AA03A40A-BE81-47A5-AC02-F1711101B401}" name="Column1790"/>
    <tableColumn id="1798" xr3:uid="{772BDC8A-0463-4800-A32C-DD0611340ABB}" name="Column1791"/>
    <tableColumn id="1799" xr3:uid="{6CDF4B3B-7590-4AD8-A9F0-0D8461D0F7F4}" name="Column1792"/>
    <tableColumn id="1800" xr3:uid="{00D0C473-B96C-4CBD-AC10-7E94B5162C87}" name="Column1793"/>
    <tableColumn id="1801" xr3:uid="{18E942FD-38E2-453F-94CD-2151947562B8}" name="Column1794"/>
    <tableColumn id="1802" xr3:uid="{3B4DE352-3790-4CD8-9A36-E60A02BE6B5C}" name="Column1795"/>
    <tableColumn id="1803" xr3:uid="{65BED4DE-E1A2-46E0-9D4E-563EC7093595}" name="Column1796"/>
    <tableColumn id="1804" xr3:uid="{FD3D24C4-7EF8-4818-9C60-F4F4E7B15D3A}" name="Column1797"/>
    <tableColumn id="1805" xr3:uid="{691E1E0C-30AC-402C-8FB6-0763A847C6D8}" name="Column1798"/>
    <tableColumn id="1806" xr3:uid="{09A22918-C501-4EEE-8E71-A4270A87304C}" name="Column1799"/>
    <tableColumn id="1807" xr3:uid="{C9238AAD-8282-412A-8747-A9C4ECEA6638}" name="Column1800"/>
    <tableColumn id="1808" xr3:uid="{18F5F3D5-D8B6-4E16-B15E-A397C987A2E5}" name="Column1801"/>
    <tableColumn id="1809" xr3:uid="{ECACA9B5-FFF2-4FFF-B867-90CBE56ECE7D}" name="Column1802"/>
    <tableColumn id="1810" xr3:uid="{65693A8A-5AC5-42C6-A28D-CEFBF5BC0584}" name="Column1803"/>
    <tableColumn id="1811" xr3:uid="{D702C8D0-7C4E-42A3-8562-A37222554FEB}" name="Column1804"/>
    <tableColumn id="1812" xr3:uid="{0BA898CE-C1AF-47A6-B552-1861878B0A33}" name="Column1805"/>
    <tableColumn id="1813" xr3:uid="{1267E623-5944-4987-8B1A-F560856FFFDD}" name="Column1806"/>
    <tableColumn id="1814" xr3:uid="{F8B45725-8D33-4DDB-99CA-C9A938CAE00D}" name="Column1807"/>
    <tableColumn id="1815" xr3:uid="{EBD1348F-58F4-4E0A-A7C6-60D4262D30D5}" name="Column1808"/>
    <tableColumn id="1816" xr3:uid="{C1AC7A7A-B600-46AD-B95B-BEE44FA30CF5}" name="Column1809"/>
    <tableColumn id="1817" xr3:uid="{0F76C5A5-CE8B-473A-8DD5-16408B9F3C38}" name="Column1810"/>
    <tableColumn id="1818" xr3:uid="{C32063E2-DE76-41CE-8894-D7814FB9B0AA}" name="Column1811"/>
    <tableColumn id="1819" xr3:uid="{105EB353-CB57-4582-B56A-7CA2030A3E15}" name="Column1812"/>
    <tableColumn id="1820" xr3:uid="{31798B86-DD88-4456-B86D-8189AC69E582}" name="Column1813"/>
    <tableColumn id="1821" xr3:uid="{DF91D0E4-CEA0-4E96-901C-CB8FB7845D83}" name="Column1814"/>
    <tableColumn id="1822" xr3:uid="{C1B26350-9883-4D4E-ABF1-E80AC929E466}" name="Column1815"/>
    <tableColumn id="1823" xr3:uid="{65B5C198-4448-43AB-AC58-55431AF4B50F}" name="Column1816"/>
    <tableColumn id="1824" xr3:uid="{381C35D5-CF41-45BB-A652-53A80B46CDDF}" name="Column1817"/>
    <tableColumn id="1825" xr3:uid="{5D6C0C1A-9FDD-4AF1-9F75-2E65C16724B3}" name="Column1818"/>
    <tableColumn id="1826" xr3:uid="{9531E0B0-035B-4FD2-8C99-CCF16FF645EE}" name="Column1819"/>
    <tableColumn id="1827" xr3:uid="{1C6E217F-E02B-4EA5-8889-A0E894D9C0CD}" name="Column1820"/>
    <tableColumn id="1828" xr3:uid="{A42E0D29-90E9-4FE0-8426-79619D6D1341}" name="Column1821"/>
    <tableColumn id="1829" xr3:uid="{316FD236-819D-41B9-9AF6-D3416107B86E}" name="Column1822"/>
    <tableColumn id="1830" xr3:uid="{49F3966D-1289-4E1A-8EE1-92981F0F16AB}" name="Column1823"/>
    <tableColumn id="1831" xr3:uid="{C44720D2-BE54-44DE-9CC2-34CD6B9D55EA}" name="Column1824"/>
    <tableColumn id="1832" xr3:uid="{97CB7A2D-192F-46B1-A332-70F04C4B79F9}" name="Column1825"/>
    <tableColumn id="1833" xr3:uid="{BD55EB34-B306-4326-9702-E31B6CA08709}" name="Column1826"/>
    <tableColumn id="1834" xr3:uid="{16271BFC-4C0F-4D8B-B26E-33A7467B5AE5}" name="Column1827"/>
    <tableColumn id="1835" xr3:uid="{05EE830F-D6CA-46D7-8BD9-C2D3D544F6BD}" name="Column1828"/>
    <tableColumn id="1836" xr3:uid="{233396FF-33FB-411D-B74C-7FC7124090A1}" name="Column1829"/>
    <tableColumn id="1837" xr3:uid="{9730D12F-8F1C-4B7B-BD08-C91AD4D4CF97}" name="Column1830"/>
    <tableColumn id="1838" xr3:uid="{8E977257-48F9-4314-8615-EF838B399C45}" name="Column1831"/>
    <tableColumn id="1839" xr3:uid="{6D74949A-E498-45A7-9ED6-BF3D5DA51C92}" name="Column1832"/>
    <tableColumn id="1840" xr3:uid="{5F716205-7A4B-46F6-BDBF-BD7F32A70E93}" name="Column1833"/>
    <tableColumn id="1841" xr3:uid="{9DF194C8-79E2-467E-87C3-95F5A4CCD1B8}" name="Column1834"/>
    <tableColumn id="1842" xr3:uid="{F05079AA-ABB3-4065-B2DE-645C5A699A5A}" name="Column1835"/>
    <tableColumn id="1843" xr3:uid="{71867BF0-AFA5-46CB-9C79-B68BA1AD51E6}" name="Column1836"/>
    <tableColumn id="1844" xr3:uid="{BB1AC035-BF85-4040-ACF9-B38BBC1889F7}" name="Column1837"/>
    <tableColumn id="1845" xr3:uid="{2BF13709-895D-497D-B0A1-DC39CDFE0939}" name="Column1838"/>
    <tableColumn id="1846" xr3:uid="{87EEBE8B-EAF6-4393-A650-01AEAAA787C5}" name="Column1839"/>
    <tableColumn id="1847" xr3:uid="{AE262208-1963-4FA0-B962-B412868EC0CC}" name="Column1840"/>
    <tableColumn id="1848" xr3:uid="{49578529-8473-40BA-8FA6-971F25B5FAFF}" name="Column1841"/>
    <tableColumn id="1849" xr3:uid="{8AA6D4C0-F9C6-45C0-B49A-E5E15FD8C72C}" name="Column1842"/>
    <tableColumn id="1850" xr3:uid="{7FFFC2BC-DDB8-480E-B213-9CF900A55AAE}" name="Column1843"/>
    <tableColumn id="1851" xr3:uid="{80E73D7C-5D6D-481D-AB91-9B21668C2BEC}" name="Column1844"/>
    <tableColumn id="1852" xr3:uid="{B13F0195-AED9-4746-BF0C-41C8D53C97E5}" name="Column1845"/>
    <tableColumn id="1853" xr3:uid="{45C593A1-8E26-4D96-9787-37605578B525}" name="Column1846"/>
    <tableColumn id="1854" xr3:uid="{A79270B9-F765-4C6C-86DA-9B619ECC3E2A}" name="Column1847"/>
    <tableColumn id="1855" xr3:uid="{9AA64B83-321C-4EE1-83E3-B7B06DA29637}" name="Column1848"/>
    <tableColumn id="1856" xr3:uid="{1BEE02B4-1510-4EEE-B840-58C77F53E7C1}" name="Column1849"/>
    <tableColumn id="1857" xr3:uid="{47CFCC57-5705-4F7A-95CA-36C47DE1CD40}" name="Column1850"/>
    <tableColumn id="1858" xr3:uid="{C37D2648-1644-4CB5-84F7-61BCC923789B}" name="Column1851"/>
    <tableColumn id="1859" xr3:uid="{851AADF3-4CBD-434D-8977-CB9BB556AA14}" name="Column1852"/>
    <tableColumn id="1860" xr3:uid="{8BD9EDE3-A949-4E34-AD63-8CDF8D0D256D}" name="Column1853"/>
    <tableColumn id="1861" xr3:uid="{279EA28C-B320-4A3E-BB46-98B49261DD40}" name="Column1854"/>
    <tableColumn id="1862" xr3:uid="{191FA2AD-7D96-4E62-9B37-146C4B293360}" name="Column1855"/>
    <tableColumn id="1863" xr3:uid="{69C169C7-E4DD-4862-9CEC-208845849490}" name="Column1856"/>
    <tableColumn id="1864" xr3:uid="{CBB86C2B-F716-4CD6-A749-E508D13DA4DE}" name="Column1857"/>
    <tableColumn id="1865" xr3:uid="{4813F7DF-97E0-41DC-815D-3E6ED981CA77}" name="Column1858"/>
    <tableColumn id="1866" xr3:uid="{1F78360F-4FCF-43ED-A3B5-3AFD49C41B91}" name="Column1859"/>
    <tableColumn id="1867" xr3:uid="{8F68DEC8-33B2-45CC-B20F-E07E0AEAC480}" name="Column1860"/>
    <tableColumn id="1868" xr3:uid="{E9D29F4F-8578-4492-9B4C-33A4074ECC4F}" name="Column1861"/>
    <tableColumn id="1869" xr3:uid="{ECFC5E01-F532-43D0-93AF-0E5F8A6E6531}" name="Column1862"/>
    <tableColumn id="1870" xr3:uid="{3944A926-FF52-48BB-97F7-F0BC44265DC2}" name="Column1863"/>
    <tableColumn id="1871" xr3:uid="{38F8FB8E-03A7-4C83-9F59-5A44286EBA1E}" name="Column1864"/>
    <tableColumn id="1872" xr3:uid="{2B2AE691-2458-45F7-8E9C-766B03F3EFB0}" name="Column1865"/>
    <tableColumn id="1873" xr3:uid="{CF0010C2-BF63-447C-A5A9-5A8C02D4BD4F}" name="Column1866"/>
    <tableColumn id="1874" xr3:uid="{C3C7B890-FF90-4671-B8B2-AF0F388B14B8}" name="Column1867"/>
    <tableColumn id="1875" xr3:uid="{3A902E6A-7FF8-436B-8DDC-A254B705BBEC}" name="Column1868"/>
    <tableColumn id="1876" xr3:uid="{E0C38EDD-069D-4707-9F95-275A23C4A877}" name="Column1869"/>
    <tableColumn id="1877" xr3:uid="{E6C72AD3-3ECD-4489-A5EB-91731A2EE986}" name="Column1870"/>
    <tableColumn id="1878" xr3:uid="{5FF10265-20C7-4E89-8BE8-17D5B2ED9D58}" name="Column1871"/>
    <tableColumn id="1879" xr3:uid="{B0D4849E-7BF3-4E01-BC45-2498CFD05FEC}" name="Column1872"/>
    <tableColumn id="1880" xr3:uid="{34326725-702B-4A27-B226-9F16D9C75453}" name="Column1873"/>
    <tableColumn id="1881" xr3:uid="{6837D3F0-453D-4332-A011-E0D1A4CF4E48}" name="Column1874"/>
    <tableColumn id="1882" xr3:uid="{222D89EA-9235-4911-A6AA-6D165ADD1F3B}" name="Column1875"/>
    <tableColumn id="1883" xr3:uid="{62977AB2-6D35-44D5-AAAF-DAEE65CA9A78}" name="Column1876"/>
    <tableColumn id="1884" xr3:uid="{5311B151-7896-4127-B590-373F849B6B61}" name="Column1877"/>
    <tableColumn id="1885" xr3:uid="{04BDD9D2-887F-4A48-9C99-969F8B4AD4B4}" name="Column1878"/>
    <tableColumn id="1886" xr3:uid="{6CE9C146-FE95-4DC6-B7DC-E69551043F25}" name="Column1879"/>
    <tableColumn id="1887" xr3:uid="{8A43DE39-D3B2-4001-B059-74078EFCF5CD}" name="Column1880"/>
    <tableColumn id="1888" xr3:uid="{34DB1250-0331-44F1-B336-9F8B4E79D1FA}" name="Column1881"/>
    <tableColumn id="1889" xr3:uid="{4EA3F690-F71A-4F28-AB80-06D4CA83C041}" name="Column1882"/>
    <tableColumn id="1890" xr3:uid="{478FFE0B-8AEA-43C1-9821-EEA0E44D1869}" name="Column1883"/>
    <tableColumn id="1891" xr3:uid="{E5D26F9B-10DC-487E-BD70-DCD56463F5DF}" name="Column1884"/>
    <tableColumn id="1892" xr3:uid="{97ACF665-887D-4AF2-A1C7-EEFA04458EF7}" name="Column1885"/>
    <tableColumn id="1893" xr3:uid="{CCDB0B4B-10A1-443F-BC60-E87A2CE879B6}" name="Column1886"/>
    <tableColumn id="1894" xr3:uid="{22E9E382-514D-4BFD-827D-7B74860B57B3}" name="Column1887"/>
    <tableColumn id="1895" xr3:uid="{4F02AA2D-54E7-4577-88AB-0DEB166E8C12}" name="Column1888"/>
    <tableColumn id="1896" xr3:uid="{52760AA2-976E-4D14-B5C7-02D09A1D2903}" name="Column1889"/>
    <tableColumn id="1897" xr3:uid="{479F4AD5-E15C-4C21-AF72-B149DA296A01}" name="Column1890"/>
    <tableColumn id="1898" xr3:uid="{CA3E9F5B-C866-4FCE-88BA-7544D82D738A}" name="Column1891"/>
    <tableColumn id="1899" xr3:uid="{FC716398-F409-494A-A519-57C7B345AEF1}" name="Column1892"/>
    <tableColumn id="1900" xr3:uid="{D664F8A5-E536-49E1-AD13-881B927C6799}" name="Column1893"/>
    <tableColumn id="1901" xr3:uid="{A854CF9D-89B6-4C5C-A50D-46FF765C85D4}" name="Column1894"/>
    <tableColumn id="1902" xr3:uid="{2D33414D-F3DA-4C45-8A94-4546806281CC}" name="Column1895"/>
    <tableColumn id="1903" xr3:uid="{65BD0EE5-3680-4367-B973-9EA0E0C1624E}" name="Column1896"/>
    <tableColumn id="1904" xr3:uid="{35831FF6-AF58-46B9-B53C-3DCE8A60B6AB}" name="Column1897"/>
    <tableColumn id="1905" xr3:uid="{0E8F434C-6F65-4F46-AFF2-423051857B0A}" name="Column1898"/>
    <tableColumn id="1906" xr3:uid="{76604D0C-030D-4B76-931A-E46538222DFD}" name="Column1899"/>
    <tableColumn id="1907" xr3:uid="{06011450-7759-4529-BDBF-593E12F4457D}" name="Column1900"/>
    <tableColumn id="1908" xr3:uid="{34DDAAC4-A302-4940-A0A9-9756222EABA2}" name="Column1901"/>
    <tableColumn id="1909" xr3:uid="{F85936F8-8586-45D8-A003-DE17D0607C8B}" name="Column1902"/>
    <tableColumn id="1910" xr3:uid="{17536191-5BCD-4870-A76E-1FC64D9F42C6}" name="Column1903"/>
    <tableColumn id="1911" xr3:uid="{0790EBAF-709A-4E89-A416-643106F68F67}" name="Column1904"/>
    <tableColumn id="1912" xr3:uid="{64EBEC8B-1ACE-4785-8D98-2C4460DFFC8B}" name="Column1905"/>
    <tableColumn id="1913" xr3:uid="{245A95BC-9646-43DF-9C75-40D5E87B6ADF}" name="Column1906"/>
    <tableColumn id="1914" xr3:uid="{CEA2693A-4FCA-4C41-BE50-EC00FE1DE58A}" name="Column1907"/>
    <tableColumn id="1915" xr3:uid="{6A34A107-3B6C-4FD1-9154-C08550D3CA8A}" name="Column1908"/>
    <tableColumn id="1916" xr3:uid="{FD275880-C871-4C93-8870-11827B0AC7AC}" name="Column1909"/>
    <tableColumn id="1917" xr3:uid="{8281593B-DCD7-445E-9871-66B075A8B8DC}" name="Column1910"/>
    <tableColumn id="1918" xr3:uid="{4F61EDBF-F4DF-41D0-842D-DDDF6DE77821}" name="Column1911"/>
    <tableColumn id="1919" xr3:uid="{11680C6E-CE05-48F5-92E9-9A7674499F4C}" name="Column1912"/>
    <tableColumn id="1920" xr3:uid="{7506D8DB-3340-4AD0-A473-B46CFA208F6D}" name="Column1913"/>
    <tableColumn id="1921" xr3:uid="{517A535B-5C23-4616-A036-C0D7A4AC67E1}" name="Column1914"/>
    <tableColumn id="1922" xr3:uid="{617A61A9-CFB1-4D42-9A2C-43963BF4FFFF}" name="Column1915"/>
    <tableColumn id="1923" xr3:uid="{B42321F0-458C-4D75-898A-92133F555693}" name="Column1916"/>
    <tableColumn id="1924" xr3:uid="{F9B36D18-36EB-440A-A0B2-324E39AE3AE4}" name="Column1917"/>
    <tableColumn id="1925" xr3:uid="{5E0135DF-7DC5-465C-A352-3D3AD47AAEE7}" name="Column1918"/>
    <tableColumn id="1926" xr3:uid="{D150B5BB-F6C2-4F9C-8EB5-92D4E3341DD2}" name="Column1919"/>
    <tableColumn id="1927" xr3:uid="{48343388-0C59-43E2-9BAC-747157D42246}" name="Column1920"/>
    <tableColumn id="1928" xr3:uid="{83D1D5E0-EBFD-4C51-BBC6-F4B707BED6A1}" name="Column1921"/>
    <tableColumn id="1929" xr3:uid="{AC0DB167-5F39-4B12-934A-581E6942D598}" name="Column1922"/>
    <tableColumn id="1930" xr3:uid="{655CFF85-66FE-4855-8722-085D63187BF7}" name="Column1923"/>
    <tableColumn id="1931" xr3:uid="{63D61B07-F7AB-46E9-A76B-03C73117763E}" name="Column1924"/>
    <tableColumn id="1932" xr3:uid="{10164744-DB9F-4784-983D-0D6E31A35019}" name="Column1925"/>
    <tableColumn id="1933" xr3:uid="{2BAC02B6-07D4-46CE-9B5E-9825F3CE3845}" name="Column1926"/>
    <tableColumn id="1934" xr3:uid="{D71A7207-474B-4DF5-B7DB-7FD57C99EB01}" name="Column1927"/>
    <tableColumn id="1935" xr3:uid="{DDBD9A40-A0E1-40B2-B196-F3A4A3CB9139}" name="Column1928"/>
    <tableColumn id="1936" xr3:uid="{B72BA719-0A78-4DFF-9699-DA9D858FFC87}" name="Column1929"/>
    <tableColumn id="1937" xr3:uid="{14FD076D-0138-4B45-B955-32B0E0EDE59C}" name="Column1930"/>
    <tableColumn id="1938" xr3:uid="{60C03673-EFC1-4536-9F96-37FAABF2C3CC}" name="Column1931"/>
    <tableColumn id="1939" xr3:uid="{CFAA3690-C278-45F2-B8DA-02F7CA4C9AC7}" name="Column1932"/>
    <tableColumn id="1940" xr3:uid="{B2ED69CE-3D69-4F15-9B23-DFF949B68AD0}" name="Column1933"/>
    <tableColumn id="1941" xr3:uid="{55CC58B9-4FC0-4E3D-9677-DA29F7D1C520}" name="Column1934"/>
    <tableColumn id="1942" xr3:uid="{309570F0-5497-4716-9B91-149950CC7923}" name="Column1935"/>
    <tableColumn id="1943" xr3:uid="{C85D5D48-A825-4353-B584-B07F4C1A9B50}" name="Column1936"/>
    <tableColumn id="1944" xr3:uid="{6EBFB196-DE38-43D2-84BA-BAE45C662380}" name="Column1937"/>
    <tableColumn id="1945" xr3:uid="{3470D11C-9284-40B8-A687-5F022EA2E098}" name="Column1938"/>
    <tableColumn id="1946" xr3:uid="{C62BF53B-DFC8-40E1-B5D8-B533FA7E1F8B}" name="Column1939"/>
    <tableColumn id="1947" xr3:uid="{E0D2A668-130E-4947-9566-EF990E7454A1}" name="Column1940"/>
    <tableColumn id="1948" xr3:uid="{1CD94F0D-66AC-4A97-8D01-8E20C5828D87}" name="Column1941"/>
    <tableColumn id="1949" xr3:uid="{72EE9496-D0C1-49CE-A9B8-E302CE4384FE}" name="Column1942"/>
    <tableColumn id="1950" xr3:uid="{C92C5E2C-6566-4EA8-9A88-5CF1CC3664C5}" name="Column1943"/>
    <tableColumn id="1951" xr3:uid="{681164D6-2775-470E-BD79-87E877294A23}" name="Column1944"/>
    <tableColumn id="1952" xr3:uid="{A500ACE7-79C0-466E-9BF9-395BD91BCC38}" name="Column1945"/>
    <tableColumn id="1953" xr3:uid="{D3E38061-6C06-4F9A-9470-FD03598307CC}" name="Column1946"/>
    <tableColumn id="1954" xr3:uid="{00BF33C1-C781-4823-A90B-78CFD636DF7F}" name="Column1947"/>
    <tableColumn id="1955" xr3:uid="{86DAFC19-22CE-47A6-97CC-996C4970D601}" name="Column1948"/>
    <tableColumn id="1956" xr3:uid="{4FF64E9F-1A59-464F-989D-66C608C78192}" name="Column1949"/>
    <tableColumn id="1957" xr3:uid="{88A8F17C-99DB-4FF7-A99F-FFE59537EDB0}" name="Column1950"/>
    <tableColumn id="1958" xr3:uid="{37117BC7-F345-4056-9A43-3FDBD420F7E8}" name="Column1951"/>
    <tableColumn id="1959" xr3:uid="{7B00E30B-4CD7-438D-B7D0-A634FCB3A09D}" name="Column1952"/>
    <tableColumn id="1960" xr3:uid="{7DC05076-0457-4B21-AA68-093E67E6DD9A}" name="Column1953"/>
    <tableColumn id="1961" xr3:uid="{D653C348-239D-4738-B6B2-1DD897E3B417}" name="Column1954"/>
    <tableColumn id="1962" xr3:uid="{335C9BEE-8DE5-4124-B5C1-1D1E7A8B693E}" name="Column1955"/>
    <tableColumn id="1963" xr3:uid="{8743D5FC-FD64-4D55-9966-477EB49BDA24}" name="Column1956"/>
    <tableColumn id="1964" xr3:uid="{FF2928E1-8CA7-4E19-B5D3-3567B3289E1F}" name="Column1957"/>
    <tableColumn id="1965" xr3:uid="{E09CB032-B67E-4583-B9BB-F6F2710B9F4A}" name="Column1958"/>
    <tableColumn id="1966" xr3:uid="{7F35032A-3032-489A-B510-C1D3CCB582DC}" name="Column1959"/>
    <tableColumn id="1967" xr3:uid="{15DFC479-7FCC-4563-B34F-FCC8CE3C5ABD}" name="Column1960"/>
    <tableColumn id="1968" xr3:uid="{879BD8A9-C5C0-45AD-B6D5-847998EE2992}" name="Column1961"/>
    <tableColumn id="1969" xr3:uid="{50EDFAAC-A834-41C4-B3A5-6FBC5593D221}" name="Column1962"/>
    <tableColumn id="1970" xr3:uid="{6FFC0AC2-5247-43A2-8CDD-6752D564D6F7}" name="Column1963"/>
    <tableColumn id="1971" xr3:uid="{B6CF5BB9-DC66-4595-BE7F-E1B4E8607C54}" name="Column1964"/>
    <tableColumn id="1972" xr3:uid="{6CAF40D1-2848-4F62-BAE3-AC6F9C316F62}" name="Column1965"/>
    <tableColumn id="1973" xr3:uid="{5ED03C89-FA08-466A-894E-FF76210749A5}" name="Column1966"/>
    <tableColumn id="1974" xr3:uid="{9B92821C-ADFD-4D38-A3B1-16225F732671}" name="Column1967"/>
    <tableColumn id="1975" xr3:uid="{84309E0B-14F5-42A6-A72A-568DD5D610C8}" name="Column1968"/>
    <tableColumn id="1976" xr3:uid="{EC34208C-7DDE-40FE-AAC5-D2B4D4876F08}" name="Column1969"/>
    <tableColumn id="1977" xr3:uid="{92E56025-1645-46E9-AEFF-C79C8121D71B}" name="Column1970"/>
    <tableColumn id="1978" xr3:uid="{C0D13CB4-314D-4348-B7AC-F4A2FD804517}" name="Column1971"/>
    <tableColumn id="1979" xr3:uid="{F2D056BD-9C57-4E7C-91B0-6257100EA271}" name="Column1972"/>
    <tableColumn id="1980" xr3:uid="{A40E51BD-B58F-459F-A82F-CAD0E58363C9}" name="Column1973"/>
    <tableColumn id="1981" xr3:uid="{EBBAC9D1-EC1F-4E25-9FB6-B7C04CEF659C}" name="Column1974"/>
    <tableColumn id="1982" xr3:uid="{0E23F718-6E94-4170-B89B-C3411E43700D}" name="Column1975"/>
    <tableColumn id="1983" xr3:uid="{4F885B69-F4BF-41FF-B702-6ED84BC558C0}" name="Column1976"/>
    <tableColumn id="1984" xr3:uid="{DC753F9E-D200-46CC-90D7-2892AF8642FD}" name="Column1977"/>
    <tableColumn id="1985" xr3:uid="{4E5E8A12-AC9E-492D-9CD2-51FE32B90B1F}" name="Column1978"/>
    <tableColumn id="1986" xr3:uid="{23CECCFA-7517-4FAE-994E-BBA4D038EC39}" name="Column1979"/>
    <tableColumn id="1987" xr3:uid="{359D604D-1A6C-4E79-AED4-2DC12DB2F61D}" name="Column1980"/>
    <tableColumn id="1988" xr3:uid="{FCE00025-7BCA-4B80-9D2C-A258777ACA75}" name="Column1981"/>
    <tableColumn id="1989" xr3:uid="{42A89570-E051-49A8-A925-C4DDB2162ECE}" name="Column1982"/>
    <tableColumn id="1990" xr3:uid="{49EF6313-75D7-4764-922F-2E29993B88BB}" name="Column1983"/>
    <tableColumn id="1991" xr3:uid="{FAF2B0D4-A874-4F84-BACC-388C49668ABC}" name="Column1984"/>
    <tableColumn id="1992" xr3:uid="{88B87DFE-17C6-4E94-8875-796DF4507BB2}" name="Column1985"/>
    <tableColumn id="1993" xr3:uid="{652FBB94-AFAB-44D4-B9BF-AB5F30D8026C}" name="Column1986"/>
    <tableColumn id="1994" xr3:uid="{E0621C21-B4D6-4042-884C-C10825FB5541}" name="Column1987"/>
    <tableColumn id="1995" xr3:uid="{F24F5E39-8C55-4BD8-BA39-988CE7718F6A}" name="Column1988"/>
    <tableColumn id="1996" xr3:uid="{F4B682E9-81DE-43A9-915A-134C10E02CCA}" name="Column1989"/>
    <tableColumn id="1997" xr3:uid="{47CF141B-06D9-473C-A937-8E864DE75D65}" name="Column1990"/>
    <tableColumn id="1998" xr3:uid="{0DFF7941-4CAD-46A1-B09E-9317BE7B2A2B}" name="Column1991"/>
    <tableColumn id="1999" xr3:uid="{E139E9F0-CC57-4C12-8613-305387085D9F}" name="Column1992"/>
    <tableColumn id="2000" xr3:uid="{DDA3194C-F881-4931-AC56-42CFE85629CC}" name="Column1993"/>
    <tableColumn id="2001" xr3:uid="{92E9B4E1-8A9C-4B5A-B68B-863C588A0C81}" name="Column1994"/>
    <tableColumn id="2002" xr3:uid="{7989811E-51A8-45BE-95BB-EBE82285B678}" name="Column1995"/>
    <tableColumn id="2003" xr3:uid="{9BA530BC-C694-4EE6-97D8-15E70B024A32}" name="Column1996"/>
    <tableColumn id="2004" xr3:uid="{895D1329-BFE7-445A-80BE-4BEC673DC12D}" name="Column1997"/>
    <tableColumn id="2005" xr3:uid="{C9C4881E-E24F-49B2-ABBB-E785BDE0B02F}" name="Column1998"/>
    <tableColumn id="2006" xr3:uid="{B164109B-7BC9-4455-B98A-E67D560330DC}" name="Column1999"/>
    <tableColumn id="2007" xr3:uid="{7172E1A3-327F-4752-8445-4BA38458154D}" name="Column2000"/>
    <tableColumn id="2008" xr3:uid="{B12520DB-1E78-4E64-BB72-77794366D7F7}" name="Column2001"/>
    <tableColumn id="2009" xr3:uid="{D05367AB-C8FA-4872-8E59-196BE185F714}" name="Column2002"/>
    <tableColumn id="2010" xr3:uid="{0B945695-34AE-4CA7-A39A-BF5F7FE55FE5}" name="Column2003"/>
    <tableColumn id="2011" xr3:uid="{927F82C8-7B36-41E9-9BAA-BBCD7696EEB0}" name="Column2004"/>
    <tableColumn id="2012" xr3:uid="{A1D2AFE5-1965-4F79-86B9-456B72A07367}" name="Column2005"/>
    <tableColumn id="2013" xr3:uid="{C23E0EB6-0510-45DB-AAB6-28C91D4D0FF7}" name="Column2006"/>
    <tableColumn id="2014" xr3:uid="{CDC316FD-DF5F-4CC9-8C42-55066A0323F5}" name="Column2007"/>
    <tableColumn id="2015" xr3:uid="{C24401CD-C323-4D94-8B70-12108B0CDA30}" name="Column2008"/>
    <tableColumn id="2016" xr3:uid="{E9EB1A88-D5CC-46C7-9689-7A891113F9CB}" name="Column2009"/>
    <tableColumn id="2017" xr3:uid="{D45F4E0D-F521-4591-B450-0E373007880A}" name="Column2010"/>
    <tableColumn id="2018" xr3:uid="{75371C4E-E3CD-475B-BBEB-62F202ED40B1}" name="Column2011"/>
    <tableColumn id="2019" xr3:uid="{241836D8-F62A-463D-8820-55CEEF669C7A}" name="Column2012"/>
    <tableColumn id="2020" xr3:uid="{1ED18039-38A1-4901-8F5D-EBDDF589EB02}" name="Column2013"/>
    <tableColumn id="2021" xr3:uid="{E40C977A-26F2-4403-B419-312ED3C0C485}" name="Column2014"/>
    <tableColumn id="2022" xr3:uid="{C0959293-B6F0-4568-AC3B-814EEA326AD6}" name="Column2015"/>
    <tableColumn id="2023" xr3:uid="{87252CF4-697D-4A2C-86E9-D7A165EAA7D3}" name="Column2016"/>
    <tableColumn id="2024" xr3:uid="{553D2A9D-43CE-448B-84EE-DADBFACE815A}" name="Column2017"/>
    <tableColumn id="2025" xr3:uid="{E11C61E3-AD08-4F47-9E45-95925233DCC2}" name="Column2018"/>
    <tableColumn id="2026" xr3:uid="{9F7D3886-B41B-463F-9A62-A7059133F1B3}" name="Column2019"/>
    <tableColumn id="2027" xr3:uid="{350387B7-5F7A-491D-A24B-2EFC1A9833E9}" name="Column2020"/>
    <tableColumn id="2028" xr3:uid="{9123E00B-B81B-4417-9919-A5A5E8E90F32}" name="Column2021"/>
    <tableColumn id="2029" xr3:uid="{4054E58B-6282-4D6D-9C2A-5BBFFDF1D05C}" name="Column2022"/>
    <tableColumn id="2030" xr3:uid="{746E5E25-972F-4CE7-96DD-E15806A9A665}" name="Column2023"/>
    <tableColumn id="2031" xr3:uid="{966D29E1-2BF6-49C3-8BAC-FEAA4ECEA9AA}" name="Column2024"/>
    <tableColumn id="2032" xr3:uid="{3D297C8C-4AA3-4E97-8E0B-B2266B692976}" name="Column2025"/>
    <tableColumn id="2033" xr3:uid="{F7E0CFD5-491D-41D9-AFC6-A2452DB3F301}" name="Column2026"/>
    <tableColumn id="2034" xr3:uid="{7916E8F4-C480-40BB-AB26-1A9D86950009}" name="Column2027"/>
    <tableColumn id="2035" xr3:uid="{A900659B-D196-4B24-A8BF-BA3F74E22A04}" name="Column2028"/>
    <tableColumn id="2036" xr3:uid="{1F3B701C-01CB-4980-8655-38573FA10254}" name="Column2029"/>
    <tableColumn id="2037" xr3:uid="{D183395D-08C9-4796-936F-E88274F5BD6E}" name="Column2030"/>
    <tableColumn id="2038" xr3:uid="{F3E1EA1D-85C8-4C8B-A73A-DF8CA59C301A}" name="Column2031"/>
    <tableColumn id="2039" xr3:uid="{52345E72-005E-49C1-9BBE-8AC8FE8B95DB}" name="Column2032"/>
    <tableColumn id="2040" xr3:uid="{17C353BD-679A-44D5-984D-B1490C058AF8}" name="Column2033"/>
    <tableColumn id="2041" xr3:uid="{111A23E5-B69A-47DE-BC57-3F4E47FE152E}" name="Column2034"/>
    <tableColumn id="2042" xr3:uid="{F82A75C3-8CAB-4FB9-A583-5A39F413319E}" name="Column2035"/>
    <tableColumn id="2043" xr3:uid="{63E618D3-4496-429C-AF22-50E76357AC97}" name="Column2036"/>
    <tableColumn id="2044" xr3:uid="{0474EFA2-A13C-402E-AE2A-2DFD79051DA6}" name="Column2037"/>
    <tableColumn id="2045" xr3:uid="{C304116C-4FC4-41FB-891B-3F83D85A8E43}" name="Column2038"/>
    <tableColumn id="2046" xr3:uid="{55B37AEF-B690-4500-A37D-0FB7406672B5}" name="Column2039"/>
    <tableColumn id="2047" xr3:uid="{A7F9F467-6B39-477C-9640-D2FD67E1E6F6}" name="Column2040"/>
    <tableColumn id="2048" xr3:uid="{5BE28914-F9D3-43A9-97B5-69389B70323F}" name="Column2041"/>
    <tableColumn id="2049" xr3:uid="{680EE5CC-BAE4-4CBE-833F-B34F9F0D4933}" name="Column2042"/>
    <tableColumn id="2050" xr3:uid="{BA9CC8E1-30CD-42C7-B15E-9E99F81398A6}" name="Column2043"/>
    <tableColumn id="2051" xr3:uid="{F93B43CD-9EAA-4039-AC9C-DC4325C56CA3}" name="Column2044"/>
    <tableColumn id="2052" xr3:uid="{1984E11E-0425-4D3A-B500-DD1DCFA40BB2}" name="Column2045"/>
    <tableColumn id="2053" xr3:uid="{6E3EDA68-7CE4-4B72-9BE2-7DC1BA76DA80}" name="Column2046"/>
    <tableColumn id="2054" xr3:uid="{0B33804D-82B1-4575-B318-57AC83DC1381}" name="Column2047"/>
    <tableColumn id="2055" xr3:uid="{F1E1DAE6-DD28-4326-9DC1-DCD9610680F8}" name="Column2048"/>
    <tableColumn id="2056" xr3:uid="{692D1FEB-AADE-4CFB-B567-3BDCBA4693DB}" name="Column2049"/>
    <tableColumn id="2057" xr3:uid="{BCFAF246-471B-453D-A4FA-DE9589420E24}" name="Column2050"/>
    <tableColumn id="2058" xr3:uid="{2AEF9ABC-F4C3-44DA-8B09-4A92B5B8E4AF}" name="Column2051"/>
    <tableColumn id="2059" xr3:uid="{DE151DD0-14CD-44E4-B362-7388D08B1C46}" name="Column2052"/>
    <tableColumn id="2060" xr3:uid="{2590EFDD-7BC2-47C6-A5D9-012E7BE469BE}" name="Column2053"/>
    <tableColumn id="2061" xr3:uid="{B88D39CB-4225-42E0-9889-EF26D3D943A2}" name="Column2054"/>
    <tableColumn id="2062" xr3:uid="{C318335B-4D6F-4F26-B20E-9D90A3EE211B}" name="Column2055"/>
    <tableColumn id="2063" xr3:uid="{62988ED6-C05D-4AA6-8586-F4ED15FB33BD}" name="Column2056"/>
    <tableColumn id="2064" xr3:uid="{B18EF856-95F1-428A-860A-5F56FEC40D59}" name="Column2057"/>
    <tableColumn id="2065" xr3:uid="{B6331127-7118-4DB3-9CF1-4FA3B3A5B432}" name="Column2058"/>
    <tableColumn id="2066" xr3:uid="{F5D08F0C-8472-4838-A112-BDCDCFF2AD57}" name="Column2059"/>
    <tableColumn id="2067" xr3:uid="{B58ACF1E-A4A3-4683-A1D5-0616D9454B13}" name="Column2060"/>
    <tableColumn id="2068" xr3:uid="{49ECB377-9853-4943-BC22-2056E7DF6999}" name="Column2061"/>
    <tableColumn id="2069" xr3:uid="{FE955A1C-C04C-418A-AEA5-3E87B7BA05E2}" name="Column2062"/>
    <tableColumn id="2070" xr3:uid="{EB61984E-82C7-41DC-B05D-A5C8A4976985}" name="Column2063"/>
    <tableColumn id="2071" xr3:uid="{C05A3BBC-8464-406E-B309-BB81216F8E35}" name="Column2064"/>
    <tableColumn id="2072" xr3:uid="{BD419775-3D43-4E81-A677-0BF15D6C33A3}" name="Column2065"/>
    <tableColumn id="2073" xr3:uid="{E4EEE66C-2EBD-49A7-9275-D5919E221FD1}" name="Column2066"/>
    <tableColumn id="2074" xr3:uid="{81F0AF01-8280-454D-9994-3653211754A4}" name="Column2067"/>
    <tableColumn id="2075" xr3:uid="{ECD2BD1D-67E2-4AA2-AB5B-6ED2A34D579C}" name="Column2068"/>
    <tableColumn id="2076" xr3:uid="{7A7BB739-F05B-4700-A295-802090B3E067}" name="Column2069"/>
    <tableColumn id="2077" xr3:uid="{91C0BE43-575C-4D8A-8441-3425964A3EDA}" name="Column2070"/>
    <tableColumn id="2078" xr3:uid="{00BBBF9E-5995-48D6-9D37-0473B8B8DD66}" name="Column2071"/>
    <tableColumn id="2079" xr3:uid="{549880AE-5C22-4F66-A1E9-26A8B44D0FAD}" name="Column2072"/>
    <tableColumn id="2080" xr3:uid="{2312AB99-A652-4862-943B-F497D001801A}" name="Column2073"/>
    <tableColumn id="2081" xr3:uid="{580CFBF9-51C7-40CC-AEA2-6B5651772949}" name="Column2074"/>
    <tableColumn id="2082" xr3:uid="{A8F615FF-AC63-443D-9CBC-7CEE29EDD090}" name="Column2075"/>
    <tableColumn id="2083" xr3:uid="{86DAA387-0EB8-48A7-BC46-38BD5574A821}" name="Column2076"/>
    <tableColumn id="2084" xr3:uid="{69515A12-6C1E-49BF-9EFF-64D8D75CF92F}" name="Column2077"/>
    <tableColumn id="2085" xr3:uid="{7BBF8422-7F59-4A83-A77A-35470A2912AF}" name="Column2078"/>
    <tableColumn id="2086" xr3:uid="{9144B645-1DDB-497D-8906-B32DCC3DEE80}" name="Column2079"/>
    <tableColumn id="2087" xr3:uid="{BEBAF53C-7E84-43AB-8E55-181F27EAB470}" name="Column2080"/>
    <tableColumn id="2088" xr3:uid="{1911CE5A-6592-4C90-BA43-DD8EC56DC4D0}" name="Column2081"/>
    <tableColumn id="2089" xr3:uid="{86CCFFE6-9675-424D-93AF-A9441F3B44E9}" name="Column2082"/>
    <tableColumn id="2090" xr3:uid="{A2B84239-2045-4A7A-92FB-ED880CF54B34}" name="Column2083"/>
    <tableColumn id="2091" xr3:uid="{AD5A6905-F094-4044-B64C-54D8AD5BA34B}" name="Column2084"/>
    <tableColumn id="2092" xr3:uid="{1CB8CC7D-C15B-4871-B136-3029590BF136}" name="Column2085"/>
    <tableColumn id="2093" xr3:uid="{F697A9A8-5FFD-480A-8DA0-0D79FAB92C5C}" name="Column2086"/>
    <tableColumn id="2094" xr3:uid="{78030CDF-5162-4747-9BE9-3BEEC4E69D2C}" name="Column2087"/>
    <tableColumn id="2095" xr3:uid="{96FBEBEA-ECDA-4106-BD19-E47A5F7797C6}" name="Column2088"/>
    <tableColumn id="2096" xr3:uid="{53D1509D-22A2-45C7-A6AF-A0C71FE29876}" name="Column2089"/>
    <tableColumn id="2097" xr3:uid="{987F1C82-BC2E-42ED-92A4-77D5CDD37025}" name="Column2090"/>
    <tableColumn id="2098" xr3:uid="{5BCB8752-5FCC-458C-A44F-7689CF47FCB9}" name="Column2091"/>
    <tableColumn id="2099" xr3:uid="{010DC710-C401-4DA4-A6ED-635B09DD0F18}" name="Column2092"/>
    <tableColumn id="2100" xr3:uid="{74749D7E-A7DD-4686-A564-EAB1D76AC23C}" name="Column2093"/>
    <tableColumn id="2101" xr3:uid="{DE8289F7-9A76-4147-BD66-4E8F1B4D94DC}" name="Column2094"/>
    <tableColumn id="2102" xr3:uid="{2BA1AB8A-9532-4779-A2E2-92733D312A6E}" name="Column2095"/>
    <tableColumn id="2103" xr3:uid="{5E644DE1-5159-478A-96B7-E5AA626604A9}" name="Column2096"/>
    <tableColumn id="2104" xr3:uid="{4B33A02C-C6E8-478E-9FDC-364AB0C77926}" name="Column2097"/>
    <tableColumn id="2105" xr3:uid="{656991DB-4C7B-4707-8540-D189152D44E2}" name="Column2098"/>
    <tableColumn id="2106" xr3:uid="{617B19B6-F958-412F-B0CE-C43FC762296E}" name="Column2099"/>
    <tableColumn id="2107" xr3:uid="{1B246A0D-9373-4D80-8642-7EEEEFBDB000}" name="Column2100"/>
    <tableColumn id="2108" xr3:uid="{13A3F8A4-F412-46CA-A59E-8A5C69DDF05F}" name="Column2101"/>
    <tableColumn id="2109" xr3:uid="{BC0B2E1B-17F6-4018-87EC-41D75AB0E161}" name="Column2102"/>
    <tableColumn id="2110" xr3:uid="{DF069284-907D-43A6-80CC-929F61340FF6}" name="Column2103"/>
    <tableColumn id="2111" xr3:uid="{F4561E16-B9E0-42CC-B06D-1A381871DAEA}" name="Column2104"/>
    <tableColumn id="2112" xr3:uid="{5D79E0D2-C9BE-4F9F-85D1-A5BA43C8584A}" name="Column2105"/>
    <tableColumn id="2113" xr3:uid="{E1F9A8B4-8451-4878-A7FC-476DB51CE62C}" name="Column2106"/>
    <tableColumn id="2114" xr3:uid="{9ADE8E8D-8CB0-4E67-A034-04ADF4BE291E}" name="Column2107"/>
    <tableColumn id="2115" xr3:uid="{53660294-2897-40EA-A770-30CB10651677}" name="Column2108"/>
    <tableColumn id="2116" xr3:uid="{52778216-B3F0-4D40-BE3D-4FE469D189D6}" name="Column2109"/>
    <tableColumn id="2117" xr3:uid="{7824736D-BC2B-41E2-99AB-763DD5EB971B}" name="Column2110"/>
    <tableColumn id="2118" xr3:uid="{CB53471B-D2CE-456F-B5CF-262E4BDDF636}" name="Column2111"/>
    <tableColumn id="2119" xr3:uid="{2D0D6328-FD53-4820-843F-CCCB61CA5D48}" name="Column2112"/>
    <tableColumn id="2120" xr3:uid="{5D615B1D-ED85-4C23-9717-FF631294497C}" name="Column2113"/>
    <tableColumn id="2121" xr3:uid="{DF4A480D-274D-4741-84BB-C17872E9E53B}" name="Column2114"/>
    <tableColumn id="2122" xr3:uid="{01AAADEA-F482-4247-9D91-1C2089003CE4}" name="Column2115"/>
    <tableColumn id="2123" xr3:uid="{B21383EB-D10D-4592-8995-CC23528CBAAD}" name="Column2116"/>
    <tableColumn id="2124" xr3:uid="{73A92E18-5CDE-4FE3-AFFD-CCBB92ACB6E0}" name="Column2117"/>
    <tableColumn id="2125" xr3:uid="{A37C1B45-5BA2-461D-A801-24FE3A9168FB}" name="Column2118"/>
    <tableColumn id="2126" xr3:uid="{8DB53952-65F6-4278-B4DB-571D646D49BF}" name="Column2119"/>
    <tableColumn id="2127" xr3:uid="{FD1A63B6-8793-476C-B612-3D11A4ECD097}" name="Column2120"/>
    <tableColumn id="2128" xr3:uid="{B8F38DE0-5B6C-4B5F-9A55-493FE1B44054}" name="Column2121"/>
    <tableColumn id="2129" xr3:uid="{B5AB1506-4E19-49F7-A9C7-00D00FC3E5D2}" name="Column2122"/>
    <tableColumn id="2130" xr3:uid="{1262A64E-2F4D-4614-B30B-7933C84A295D}" name="Column2123"/>
    <tableColumn id="2131" xr3:uid="{DA706741-EC4B-40E8-B038-E0600FBC74B0}" name="Column2124"/>
    <tableColumn id="2132" xr3:uid="{4F473624-102C-4457-9E6C-86D6BA10ECF3}" name="Column2125"/>
    <tableColumn id="2133" xr3:uid="{1009322E-D8AB-4DAB-A5B0-D01A00CC3622}" name="Column2126"/>
    <tableColumn id="2134" xr3:uid="{DDA9DF99-210E-4290-9779-0A5D3239C426}" name="Column2127"/>
    <tableColumn id="2135" xr3:uid="{D553CCDE-CD7B-4B34-BF2D-A92A1D0BA306}" name="Column2128"/>
    <tableColumn id="2136" xr3:uid="{1191F03F-F5D1-4960-8A25-927E371F415E}" name="Column2129"/>
    <tableColumn id="2137" xr3:uid="{0E48586B-F034-4992-A915-ABD811CF2719}" name="Column2130"/>
    <tableColumn id="2138" xr3:uid="{032E3FAC-64D2-4411-8A46-82B0EF40DAC1}" name="Column2131"/>
    <tableColumn id="2139" xr3:uid="{D0560CD9-DCA9-4092-9016-2B199220FE67}" name="Column2132"/>
    <tableColumn id="2140" xr3:uid="{8426BFC8-B57A-4C60-B15F-7A382D187640}" name="Column2133"/>
    <tableColumn id="2141" xr3:uid="{7D254E26-F897-4C2E-913F-900F76C97508}" name="Column2134"/>
    <tableColumn id="2142" xr3:uid="{C8958823-F81E-4290-977E-437ADEB34FF4}" name="Column2135"/>
    <tableColumn id="2143" xr3:uid="{A2F0ACBA-89A0-448C-BA40-BDD8EFD9AD9F}" name="Column2136"/>
    <tableColumn id="2144" xr3:uid="{66B612F6-1A6D-43E2-BD0F-2ACBD29CE7D8}" name="Column2137"/>
    <tableColumn id="2145" xr3:uid="{968713FF-19B8-4D55-A62E-E8FC6672D273}" name="Column2138"/>
    <tableColumn id="2146" xr3:uid="{C5A735DB-7DED-4C70-9190-07AFB7401F26}" name="Column2139"/>
    <tableColumn id="2147" xr3:uid="{749C1BDB-4FFF-475C-ABC0-9823775D5754}" name="Column2140"/>
    <tableColumn id="2148" xr3:uid="{2313E705-D798-48F7-B053-F98CD3C9784A}" name="Column2141"/>
    <tableColumn id="2149" xr3:uid="{ED1D796A-C9F7-47ED-A01C-A368697AFCD1}" name="Column2142"/>
    <tableColumn id="2150" xr3:uid="{FD3F5207-DC5C-4ACC-89B2-1E64B7922828}" name="Column2143"/>
    <tableColumn id="2151" xr3:uid="{A75B09DC-A196-447C-A113-2E749946BFEA}" name="Column2144"/>
    <tableColumn id="2152" xr3:uid="{132ECF21-D9F4-4829-B183-D093AA0C097E}" name="Column2145"/>
    <tableColumn id="2153" xr3:uid="{7C0A3727-76B4-458C-BC3D-C1D9CD17651E}" name="Column2146"/>
    <tableColumn id="2154" xr3:uid="{2046A02B-8956-4687-8893-C7876F3990A2}" name="Column2147"/>
    <tableColumn id="2155" xr3:uid="{AF33C194-4728-4CA3-8710-5F16B83FBDE4}" name="Column2148"/>
    <tableColumn id="2156" xr3:uid="{F2257968-9FDF-4F23-B40A-EB791B2B0E8E}" name="Column2149"/>
    <tableColumn id="2157" xr3:uid="{86813243-485B-4561-8F43-6A7C62D22320}" name="Column2150"/>
    <tableColumn id="2158" xr3:uid="{4A0CD057-5699-4573-ACF5-C790AB2C6252}" name="Column2151"/>
    <tableColumn id="2159" xr3:uid="{64829D8A-2002-4F37-B676-DDFA37B272E4}" name="Column2152"/>
    <tableColumn id="2160" xr3:uid="{F197F544-8F83-4463-82D3-8D2AE608C4B4}" name="Column2153"/>
    <tableColumn id="2161" xr3:uid="{330D2BA5-DBB7-40F6-93B2-40CD0165B872}" name="Column2154"/>
    <tableColumn id="2162" xr3:uid="{6E891BD2-69D0-41F5-A39A-7B1CFA9120EF}" name="Column2155"/>
    <tableColumn id="2163" xr3:uid="{B0AA1CB1-FD60-46A3-AB96-E81914EBE9EE}" name="Column2156"/>
    <tableColumn id="2164" xr3:uid="{1AD01529-AF40-4CEE-81DE-E74BCC382C68}" name="Column2157"/>
    <tableColumn id="2165" xr3:uid="{90A91EC7-52B2-4913-8D87-A128D931F315}" name="Column2158"/>
    <tableColumn id="2166" xr3:uid="{5F83F3E9-E606-4A1B-965D-4AB4CDD31497}" name="Column2159"/>
    <tableColumn id="2167" xr3:uid="{F7A9E16E-F410-464B-A904-BFC82EF60C1C}" name="Column2160"/>
    <tableColumn id="2168" xr3:uid="{9C60DDF1-F08C-44ED-A619-913351AED712}" name="Column2161"/>
    <tableColumn id="2169" xr3:uid="{5611A76F-1013-48BE-A1DA-FE04FDA8D147}" name="Column2162"/>
    <tableColumn id="2170" xr3:uid="{93498DF4-0E3C-4B16-B4DC-5FD4E2882123}" name="Column2163"/>
    <tableColumn id="2171" xr3:uid="{2A1832AD-D2F6-4AB9-8CC8-CC65B917A760}" name="Column2164"/>
    <tableColumn id="2172" xr3:uid="{4EDC1526-867B-4F00-BF41-238D62EFF4CB}" name="Column2165"/>
    <tableColumn id="2173" xr3:uid="{D1621EFE-E37B-4118-BC3E-CE5996DFAD8A}" name="Column2166"/>
    <tableColumn id="2174" xr3:uid="{77A5D432-28B0-4021-9724-6D743D4BC5EA}" name="Column2167"/>
    <tableColumn id="2175" xr3:uid="{1B91FA7F-AE90-4A5B-BEED-1E3C234299D6}" name="Column2168"/>
    <tableColumn id="2176" xr3:uid="{89434FB1-3ADA-4997-887A-05D1A4827120}" name="Column2169"/>
    <tableColumn id="2177" xr3:uid="{13794971-925D-44F2-9DD8-17AB4F673F24}" name="Column2170"/>
    <tableColumn id="2178" xr3:uid="{CFE0E16D-86AF-49AD-94F5-1C18B0E8AAD7}" name="Column2171"/>
    <tableColumn id="2179" xr3:uid="{1309D747-CD58-4D95-8A40-E42F3D6A4D80}" name="Column2172"/>
    <tableColumn id="2180" xr3:uid="{768E81F9-9AAF-459E-8072-EE50F428B668}" name="Column2173"/>
    <tableColumn id="2181" xr3:uid="{9D2CE21D-2D22-4AC7-B2B8-4760DF67FEE9}" name="Column2174"/>
    <tableColumn id="2182" xr3:uid="{1471634E-1D78-4769-9191-2CB3025B954F}" name="Column2175"/>
    <tableColumn id="2183" xr3:uid="{366846C8-E889-4766-A817-D352C6B90EB3}" name="Column2176"/>
    <tableColumn id="2184" xr3:uid="{02975E08-2BAA-4568-88B4-E091264C9798}" name="Column2177"/>
    <tableColumn id="2185" xr3:uid="{AD812DE1-31CA-4BE1-8415-C1F09EC885E5}" name="Column2178"/>
    <tableColumn id="2186" xr3:uid="{D0528DEE-1600-4EBF-AD3B-D5DA2EA5DF4D}" name="Column2179"/>
    <tableColumn id="2187" xr3:uid="{6BC12218-5EE2-4497-948B-24CEDFDF5D79}" name="Column2180"/>
    <tableColumn id="2188" xr3:uid="{1DA0D0D8-32ED-4959-BFA9-2E0B8062F8C5}" name="Column2181"/>
    <tableColumn id="2189" xr3:uid="{624B11EC-CE38-4345-9E17-EB06A76A3E84}" name="Column2182"/>
    <tableColumn id="2190" xr3:uid="{951E9EA8-7079-4FBF-85EA-99D53E1D6519}" name="Column2183"/>
    <tableColumn id="2191" xr3:uid="{4CB07A68-2A57-41E5-951A-A303FD0B18E0}" name="Column2184"/>
    <tableColumn id="2192" xr3:uid="{C0A42533-D4A4-40A4-A11A-132A0435E2AC}" name="Column2185"/>
    <tableColumn id="2193" xr3:uid="{73907626-7851-4A3C-A15E-BA6ACFA6ACAF}" name="Column2186"/>
    <tableColumn id="2194" xr3:uid="{DBAE7466-7725-47C5-BB36-D8AF5C53AB5A}" name="Column2187"/>
    <tableColumn id="2195" xr3:uid="{78393330-54F6-42DE-AE61-12A5376B6CE9}" name="Column2188"/>
    <tableColumn id="2196" xr3:uid="{CAE10213-0D0C-4F41-8BC0-F8C0B53B1975}" name="Column2189"/>
    <tableColumn id="2197" xr3:uid="{19694996-697C-4DCD-983D-95C6C12FFBB6}" name="Column2190"/>
    <tableColumn id="2198" xr3:uid="{BBD505A1-3F02-4E45-BFE3-5D0F3FFC10F5}" name="Column2191"/>
    <tableColumn id="2199" xr3:uid="{2EA75C18-91FF-4A3B-AA24-22CF33C775C3}" name="Column2192"/>
    <tableColumn id="2200" xr3:uid="{443D6C4E-5B02-4490-A1E4-14F2D8902637}" name="Column2193"/>
    <tableColumn id="2201" xr3:uid="{E36FDF00-EB8F-444F-9700-591EE21ABA4B}" name="Column2194"/>
    <tableColumn id="2202" xr3:uid="{2225A860-B46C-45FC-8441-708BF04932CC}" name="Column2195"/>
    <tableColumn id="2203" xr3:uid="{FB15F7E3-1174-4E37-8305-01032D6CDDB2}" name="Column2196"/>
    <tableColumn id="2204" xr3:uid="{D243DFA8-0616-4FA1-B8D0-08C72F825370}" name="Column2197"/>
    <tableColumn id="2205" xr3:uid="{0645DA47-B4BE-4473-8DB8-7DF74B2E4F46}" name="Column2198"/>
    <tableColumn id="2206" xr3:uid="{9DD33C9F-697D-474B-9C3A-C58897F1070A}" name="Column2199"/>
    <tableColumn id="2207" xr3:uid="{3F5D6BEF-1D52-4870-ADBA-3AB6CDF14891}" name="Column2200"/>
    <tableColumn id="2208" xr3:uid="{6CCA2721-185B-4F16-B936-73E0305E1D6B}" name="Column2201"/>
    <tableColumn id="2209" xr3:uid="{4AE9BE4A-61FE-4F82-B9C2-6CDFB0EA9E4E}" name="Column2202"/>
    <tableColumn id="2210" xr3:uid="{406A22DE-C061-4646-96BC-69CA08EB34B5}" name="Column2203"/>
    <tableColumn id="2211" xr3:uid="{37D1705D-BDC2-4257-9F53-3C8DE08FE194}" name="Column2204"/>
    <tableColumn id="2212" xr3:uid="{FFED8216-7F19-4C5F-8684-0CB20698952C}" name="Column2205"/>
    <tableColumn id="2213" xr3:uid="{A1FB12BD-3381-4F27-A8CF-B77FE5F1A50A}" name="Column2206"/>
    <tableColumn id="2214" xr3:uid="{D55FCC93-1A26-4B91-B9C1-B52D9579E509}" name="Column2207"/>
    <tableColumn id="2215" xr3:uid="{1F5B033A-EB3B-4D2F-BAB3-1F00323283BD}" name="Column2208"/>
    <tableColumn id="2216" xr3:uid="{708B6578-3FF9-4C16-AE61-9B9797C42E60}" name="Column2209"/>
    <tableColumn id="2217" xr3:uid="{FDBD6DA0-362B-4144-BC79-1ECA149709E5}" name="Column2210"/>
    <tableColumn id="2218" xr3:uid="{F245E467-7CEE-43C0-B23A-3642D90D6B52}" name="Column2211"/>
    <tableColumn id="2219" xr3:uid="{E058EA75-3DE7-4A85-88F8-0760F233AFC4}" name="Column2212"/>
    <tableColumn id="2220" xr3:uid="{7DBB52C5-97E4-40E8-BD90-3BAD21D67901}" name="Column2213"/>
    <tableColumn id="2221" xr3:uid="{AAFE7DA2-A4F9-4564-8831-322442AD986D}" name="Column2214"/>
    <tableColumn id="2222" xr3:uid="{39D81615-7AEA-4297-A4DD-00B9473316A3}" name="Column2215"/>
    <tableColumn id="2223" xr3:uid="{10C61755-764F-4C3C-9287-F37B2321A406}" name="Column2216"/>
    <tableColumn id="2224" xr3:uid="{DA31FE95-2183-4D83-87DC-1AB58F34F81E}" name="Column2217"/>
    <tableColumn id="2225" xr3:uid="{6A5435E8-7A7E-4671-A604-6B4FC01A5EFF}" name="Column2218"/>
    <tableColumn id="2226" xr3:uid="{AEDA97B4-2A05-4690-9714-E5E42A558203}" name="Column2219"/>
    <tableColumn id="2227" xr3:uid="{46168461-71C0-4E56-835E-99ED37118395}" name="Column2220"/>
    <tableColumn id="2228" xr3:uid="{AC6202F4-E3FD-424D-9A0D-1F18FD8F8470}" name="Column2221"/>
    <tableColumn id="2229" xr3:uid="{8DD7DFA8-026A-40C7-B047-40A848AEF723}" name="Column2222"/>
    <tableColumn id="2230" xr3:uid="{67732AC5-3793-4CA9-AEB4-78BEAB1B92EB}" name="Column2223"/>
    <tableColumn id="2231" xr3:uid="{19B8B8D0-E837-4314-B851-CBE629C9D60D}" name="Column2224"/>
    <tableColumn id="2232" xr3:uid="{63AA07DA-815A-4EB8-B07D-097CFA0183B2}" name="Column2225"/>
    <tableColumn id="2233" xr3:uid="{91EA5042-2CCE-465F-9249-9A175729D9AF}" name="Column2226"/>
    <tableColumn id="2234" xr3:uid="{B55D7AC3-F7F4-4C0B-B39E-998FE50C4D5B}" name="Column2227"/>
    <tableColumn id="2235" xr3:uid="{F7F53A39-D52D-4801-B8C9-F5BB17ED2801}" name="Column2228"/>
    <tableColumn id="2236" xr3:uid="{2DDFD180-02A5-45F1-A173-637FFDB8A4DB}" name="Column2229"/>
    <tableColumn id="2237" xr3:uid="{D326EB5F-006E-4A92-A704-3963792FB364}" name="Column2230"/>
    <tableColumn id="2238" xr3:uid="{8B9E5404-9596-4FBA-8C8F-6318007D0E95}" name="Column2231"/>
    <tableColumn id="2239" xr3:uid="{5BBCA2F9-CD56-44BB-BFEC-5271B4CE66F2}" name="Column2232"/>
    <tableColumn id="2240" xr3:uid="{182BBDD4-FB1D-401E-8B16-0F7FDF75B5E5}" name="Column2233"/>
    <tableColumn id="2241" xr3:uid="{5DD6F25D-FDFC-4372-8D70-BB61EE159CC1}" name="Column2234"/>
    <tableColumn id="2242" xr3:uid="{7AF44373-3B5A-4189-9D5B-2C2CB3CE68A8}" name="Column2235"/>
    <tableColumn id="2243" xr3:uid="{79629D1A-F241-4BDF-B2E3-DB881A110C30}" name="Column2236"/>
    <tableColumn id="2244" xr3:uid="{4F3CF381-BD24-4FAE-9EC1-A8BCAF50E536}" name="Column2237"/>
    <tableColumn id="2245" xr3:uid="{030C2243-02A2-4E2E-8DE8-3BE62C82DFA8}" name="Column2238"/>
    <tableColumn id="2246" xr3:uid="{F6988CE3-3F14-430A-A5C2-AA8822810763}" name="Column2239"/>
    <tableColumn id="2247" xr3:uid="{88C3CB0D-08FF-4811-AA66-3EAE31E4FECD}" name="Column2240"/>
    <tableColumn id="2248" xr3:uid="{40C66F89-E2DD-4D39-AFC8-2CC489DE5DB7}" name="Column2241"/>
    <tableColumn id="2249" xr3:uid="{830E94C1-F1F0-46AB-AA8A-874E5A3EA33B}" name="Column2242"/>
    <tableColumn id="2250" xr3:uid="{CB6A9648-5E9E-4F7A-B020-FB121810579E}" name="Column2243"/>
    <tableColumn id="2251" xr3:uid="{778DC502-A997-4E83-930E-54D84F43C87F}" name="Column2244"/>
    <tableColumn id="2252" xr3:uid="{53BBB70D-E2C3-4988-9A91-53CE605F4EF7}" name="Column2245"/>
    <tableColumn id="2253" xr3:uid="{FCF465D4-0400-4607-BA5B-60BB1512F473}" name="Column2246"/>
    <tableColumn id="2254" xr3:uid="{415C0F2B-2916-4169-937E-DBE4716FD3DF}" name="Column2247"/>
    <tableColumn id="2255" xr3:uid="{C7CCAD6D-D74C-454C-932C-1DAC01D42DFC}" name="Column2248"/>
    <tableColumn id="2256" xr3:uid="{F260749B-7B20-4515-A0C9-A19B76E13309}" name="Column2249"/>
    <tableColumn id="2257" xr3:uid="{E78DFDC5-C137-4200-9EBC-E1BDD548872D}" name="Column2250"/>
    <tableColumn id="2258" xr3:uid="{6CFA02FA-85D7-41B1-8134-0322ECA1AE18}" name="Column2251"/>
    <tableColumn id="2259" xr3:uid="{F90130F4-2C8C-4C81-B122-4B87F2301302}" name="Column2252"/>
    <tableColumn id="2260" xr3:uid="{D75967AF-F2C8-4C25-B3B0-C536E9DA8EAA}" name="Column2253"/>
    <tableColumn id="2261" xr3:uid="{871CC7AD-4D21-4C86-9B9A-EE80A922ADB9}" name="Column2254"/>
    <tableColumn id="2262" xr3:uid="{323987FE-7CE8-45D4-B2D2-E157AF83A9DA}" name="Column2255"/>
    <tableColumn id="2263" xr3:uid="{66ADF2EA-CB75-4134-A2F3-5CFC94516CA7}" name="Column2256"/>
    <tableColumn id="2264" xr3:uid="{E338F547-72F0-4B94-A211-1B320E8BE23B}" name="Column2257"/>
    <tableColumn id="2265" xr3:uid="{9FD31973-2A99-446E-9671-6115269906BD}" name="Column2258"/>
    <tableColumn id="2266" xr3:uid="{08DE5FBA-1B69-459F-849F-94CBD1CB3A1E}" name="Column2259"/>
    <tableColumn id="2267" xr3:uid="{299FCCF5-2953-4C72-B26B-421CC555FAE6}" name="Column2260"/>
    <tableColumn id="2268" xr3:uid="{F8BC0D8D-E7BE-4BCC-A25F-E99D44EA9381}" name="Column2261"/>
    <tableColumn id="2269" xr3:uid="{843077F4-64BC-459E-A5B4-15469C8AFFF2}" name="Column2262"/>
    <tableColumn id="2270" xr3:uid="{46B81F5D-3556-45F5-A89C-7EB908E9A6CB}" name="Column2263"/>
    <tableColumn id="2271" xr3:uid="{4ED9358B-0590-4D2F-AF74-1C85F607418A}" name="Column2264"/>
    <tableColumn id="2272" xr3:uid="{BEBB792E-10D2-4C72-AD66-8C51D77A96F7}" name="Column2265"/>
    <tableColumn id="2273" xr3:uid="{B829295A-D3F5-476E-AA59-BC4258569C75}" name="Column2266"/>
    <tableColumn id="2274" xr3:uid="{45CDC018-C571-45D3-A42B-0D6180370FCB}" name="Column2267"/>
    <tableColumn id="2275" xr3:uid="{24878583-AF1B-44C1-9ED5-9BC1250CCD71}" name="Column2268"/>
    <tableColumn id="2276" xr3:uid="{E1E02A1D-C92E-4C31-9F34-4AD8039D9A07}" name="Column2269"/>
    <tableColumn id="2277" xr3:uid="{76BADFB3-0D14-4BC1-AEB0-CF60F96344F5}" name="Column2270"/>
    <tableColumn id="2278" xr3:uid="{D1054BE0-48BC-4D5C-B038-B01D5861129E}" name="Column2271"/>
    <tableColumn id="2279" xr3:uid="{7B727910-4650-497F-BAE6-B094D4D3AA0F}" name="Column2272"/>
    <tableColumn id="2280" xr3:uid="{E13DCBB4-1558-4DAA-919B-CD9E802D48BD}" name="Column2273"/>
    <tableColumn id="2281" xr3:uid="{CFEF518F-F56E-4A9E-A148-B24979AA1AAD}" name="Column2274"/>
    <tableColumn id="2282" xr3:uid="{561D88BC-BEDA-4F02-BC9E-2E0B29CC5504}" name="Column2275"/>
    <tableColumn id="2283" xr3:uid="{BDA90A7A-37B2-4562-AB81-7A42DBCB679B}" name="Column2276"/>
    <tableColumn id="2284" xr3:uid="{A38C332E-DB4D-41C9-9C0D-34D8871444D0}" name="Column2277"/>
    <tableColumn id="2285" xr3:uid="{60231708-03EA-45C9-A7BB-6807376042B6}" name="Column2278"/>
    <tableColumn id="2286" xr3:uid="{74C98837-17C2-4950-8741-5E87D630D6F6}" name="Column2279"/>
    <tableColumn id="2287" xr3:uid="{D5DC2F09-9E5C-4BB6-A238-DB11AF154B54}" name="Column2280"/>
    <tableColumn id="2288" xr3:uid="{235DBAD3-62DF-43D5-B4F6-08095FD60B39}" name="Column2281"/>
    <tableColumn id="2289" xr3:uid="{E03DA793-992F-4D42-A38E-C2D4C16E5189}" name="Column2282"/>
    <tableColumn id="2290" xr3:uid="{978AD740-5BFF-44B2-A0A3-877AA9681AB4}" name="Column2283"/>
    <tableColumn id="2291" xr3:uid="{8F57EF17-BE1B-43BA-AAAF-3F311DB51BFD}" name="Column2284"/>
    <tableColumn id="2292" xr3:uid="{F0AEE85B-A08D-42AE-8847-E68D54F1331D}" name="Column2285"/>
    <tableColumn id="2293" xr3:uid="{27449A40-9014-4C36-B827-CFEAA6EB7B37}" name="Column2286"/>
    <tableColumn id="2294" xr3:uid="{D3D85FB3-F4EF-4302-AA60-FA99A6AEE972}" name="Column2287"/>
    <tableColumn id="2295" xr3:uid="{12E4879C-6D4A-4D02-8FB9-E0D10703E7E5}" name="Column2288"/>
    <tableColumn id="2296" xr3:uid="{7DD2080A-2FCF-4C40-AA13-B667AF55D0D8}" name="Column2289"/>
    <tableColumn id="2297" xr3:uid="{BF82B338-419E-4073-A214-AA2337492E68}" name="Column2290"/>
    <tableColumn id="2298" xr3:uid="{5B8DD8B1-6006-42D2-B587-1DFA75AFB42E}" name="Column2291"/>
    <tableColumn id="2299" xr3:uid="{BE11C65E-BE61-4009-9BC5-B79629AB00B3}" name="Column2292"/>
    <tableColumn id="2300" xr3:uid="{93F63289-9C60-4765-A777-FFA3BE41729B}" name="Column2293"/>
    <tableColumn id="2301" xr3:uid="{803A64CE-F2C9-405D-B6B1-DCC77A1FC902}" name="Column2294"/>
    <tableColumn id="2302" xr3:uid="{D0D802E5-AAFD-40E3-8A28-BD1D35F40C89}" name="Column2295"/>
    <tableColumn id="2303" xr3:uid="{753261A4-06A7-4ACF-9B1D-69E6C42E17D7}" name="Column2296"/>
    <tableColumn id="2304" xr3:uid="{9D3531D4-4B54-4A64-9C52-70291F147A66}" name="Column2297"/>
    <tableColumn id="2305" xr3:uid="{14427A4D-BB02-4513-86D5-79E896B6CCFB}" name="Column2298"/>
    <tableColumn id="2306" xr3:uid="{A4A06122-D266-432D-A0AF-BB994682B1B5}" name="Column2299"/>
    <tableColumn id="2307" xr3:uid="{BFC74F55-5A97-4D90-A2D6-AB6ED9F04C5C}" name="Column2300"/>
    <tableColumn id="2308" xr3:uid="{4639BAAC-44B8-45AF-BF89-EA24D55DF8AE}" name="Column2301"/>
    <tableColumn id="2309" xr3:uid="{0CBD7C44-088B-46FE-979D-5BD0D92FFCC0}" name="Column2302"/>
    <tableColumn id="2310" xr3:uid="{68798113-287B-4C9C-8EFE-A2878763D634}" name="Column2303"/>
    <tableColumn id="2311" xr3:uid="{645F5348-D258-447B-88C2-D8F7212B21CE}" name="Column2304"/>
    <tableColumn id="2312" xr3:uid="{07211701-241C-4B8B-829C-E22888EF6441}" name="Column2305"/>
    <tableColumn id="2313" xr3:uid="{B4E85820-5E20-4D35-9B97-A6A1CF48FF77}" name="Column2306"/>
    <tableColumn id="2314" xr3:uid="{6C625FD0-1779-4A8C-9712-55D076125871}" name="Column2307"/>
    <tableColumn id="2315" xr3:uid="{A5EAE9F6-58E8-46CA-8F0B-B7A59801F069}" name="Column2308"/>
    <tableColumn id="2316" xr3:uid="{ED4CBAA0-30A2-4544-BE09-99131CAD27A6}" name="Column2309"/>
    <tableColumn id="2317" xr3:uid="{0851C0CD-B044-413C-B898-366EEF567F7A}" name="Column2310"/>
    <tableColumn id="2318" xr3:uid="{1C76AD93-51F4-45E6-AA23-4D6C480C0219}" name="Column2311"/>
    <tableColumn id="2319" xr3:uid="{DD225B31-2A5D-4862-B1D3-F74F5D4D0F93}" name="Column2312"/>
    <tableColumn id="2320" xr3:uid="{C0A25125-EFD6-44F6-8C01-B48990CD56B0}" name="Column2313"/>
    <tableColumn id="2321" xr3:uid="{F9701788-1E0D-4D5E-8EE0-71389371DC7B}" name="Column2314"/>
    <tableColumn id="2322" xr3:uid="{FA047911-2DE4-4005-975A-58E392789543}" name="Column2315"/>
    <tableColumn id="2323" xr3:uid="{C843C6C3-3DB7-406C-9875-FD9D1DC9FF4F}" name="Column2316"/>
    <tableColumn id="2324" xr3:uid="{18392075-9B9A-42BC-9EA0-A9B990A9C3CD}" name="Column2317"/>
    <tableColumn id="2325" xr3:uid="{A7CE4D98-8094-4856-A314-83493D376FFD}" name="Column2318"/>
    <tableColumn id="2326" xr3:uid="{B052138E-7869-4B32-8AD9-8BC29F3CF35A}" name="Column2319"/>
    <tableColumn id="2327" xr3:uid="{E92F25DF-370B-4F9E-B03C-D4831AA45FD7}" name="Column2320"/>
    <tableColumn id="2328" xr3:uid="{D9D6F289-5FE6-44D0-A8A7-30648B1EDFC1}" name="Column2321"/>
    <tableColumn id="2329" xr3:uid="{2AFACD24-5914-41E8-9B02-DA6EA7750981}" name="Column2322"/>
    <tableColumn id="2330" xr3:uid="{23F5AAD2-0E35-418A-8CE5-02742897B862}" name="Column2323"/>
    <tableColumn id="2331" xr3:uid="{DB4E7457-8329-48F0-97FF-3C9EC8163EB6}" name="Column2324"/>
    <tableColumn id="2332" xr3:uid="{941C3466-FC78-4979-BFCC-74F037E3773A}" name="Column2325"/>
    <tableColumn id="2333" xr3:uid="{8FFDDD1F-4878-4B2A-A9F5-05B75430C84F}" name="Column2326"/>
    <tableColumn id="2334" xr3:uid="{D0FC23B1-701F-4E5F-A1EB-3700082B5DFA}" name="Column2327"/>
    <tableColumn id="2335" xr3:uid="{599CE75E-28A4-4534-AAE7-2F6E9DE46EA7}" name="Column2328"/>
    <tableColumn id="2336" xr3:uid="{B7001F94-CB0B-4A29-95F9-18EA6DF04B8A}" name="Column2329"/>
    <tableColumn id="2337" xr3:uid="{9663284F-E3BA-409B-82AF-A5AB580C9BDA}" name="Column2330"/>
    <tableColumn id="2338" xr3:uid="{9C7D739E-3B65-4669-8277-526DAEEE79CF}" name="Column2331"/>
    <tableColumn id="2339" xr3:uid="{9D7DBFCA-3F31-4A57-94CF-4D0DD33AF12A}" name="Column2332"/>
    <tableColumn id="2340" xr3:uid="{41F204DB-834A-4D92-B356-2E0AD6E9BB9B}" name="Column2333"/>
    <tableColumn id="2341" xr3:uid="{3D05FFE0-1870-4389-8A53-2A914457FF7A}" name="Column2334"/>
    <tableColumn id="2342" xr3:uid="{0F49D4CA-BE26-47BE-A1FC-8A2BB834E48A}" name="Column2335"/>
    <tableColumn id="2343" xr3:uid="{68B892F3-9661-4B83-878A-AD5348C6826C}" name="Column2336"/>
    <tableColumn id="2344" xr3:uid="{C06FF922-CD80-4093-9D46-D73FBD02AAD9}" name="Column2337"/>
    <tableColumn id="2345" xr3:uid="{0615A4E5-B5DA-4BD2-B4CA-14D4CCCB0C85}" name="Column2338"/>
    <tableColumn id="2346" xr3:uid="{13EC8699-8C08-46F6-A251-14D12A32B851}" name="Column2339"/>
    <tableColumn id="2347" xr3:uid="{88F3C91F-08CC-4E73-A210-53E06BC4D1AA}" name="Column2340"/>
    <tableColumn id="2348" xr3:uid="{4428FEB6-2BE8-47F2-BDAB-7E7D1D93C4BC}" name="Column2341"/>
    <tableColumn id="2349" xr3:uid="{5298A4CA-00C8-4E52-B6F5-5F6504E2A41A}" name="Column2342"/>
    <tableColumn id="2350" xr3:uid="{CD8B3F06-5139-450B-A82B-EAD0A707434E}" name="Column2343"/>
    <tableColumn id="2351" xr3:uid="{41439E9F-756E-4091-9282-7BAAF4DA8014}" name="Column2344"/>
    <tableColumn id="2352" xr3:uid="{C5390C1A-D6D8-4EF9-81BD-EFBAFDAC1B94}" name="Column2345"/>
    <tableColumn id="2353" xr3:uid="{B408F339-7961-448E-873A-98EFCBE5BCC0}" name="Column2346"/>
    <tableColumn id="2354" xr3:uid="{703A79A3-213A-46F7-A71D-14411DCB0AE1}" name="Column2347"/>
    <tableColumn id="2355" xr3:uid="{BBCEC2CF-137E-4D4D-82DF-4A801D216408}" name="Column2348"/>
    <tableColumn id="2356" xr3:uid="{A22E81EC-2E4D-4ED8-9472-DD43B8A9A3AE}" name="Column2349"/>
    <tableColumn id="2357" xr3:uid="{79C8073A-A0F1-401C-8589-93D539CC9E5E}" name="Column2350"/>
    <tableColumn id="2358" xr3:uid="{9A73C888-B322-41CB-9F21-B8A887F3E742}" name="Column2351"/>
    <tableColumn id="2359" xr3:uid="{B71A8103-F0C0-483E-B4FF-F1ACC947A3F9}" name="Column2352"/>
    <tableColumn id="2360" xr3:uid="{A7E71E4E-A81C-4DBC-B575-AA4469A5F48F}" name="Column2353"/>
    <tableColumn id="2361" xr3:uid="{670AD26A-BA06-4FE0-981C-1A290554A311}" name="Column2354"/>
    <tableColumn id="2362" xr3:uid="{6D67E46D-D6E9-412F-B230-A0A936BD3E7F}" name="Column2355"/>
    <tableColumn id="2363" xr3:uid="{A6622E2D-68E1-416E-BCB7-A09C4E803A22}" name="Column2356"/>
    <tableColumn id="2364" xr3:uid="{73840CD8-A329-4F59-9E29-DDFA0B4EBD0D}" name="Column2357"/>
    <tableColumn id="2365" xr3:uid="{1215D714-CE96-478F-8743-AFA78BE41BBD}" name="Column2358"/>
    <tableColumn id="2366" xr3:uid="{F1C7B561-A63E-43B0-B8A4-7D5443189154}" name="Column2359"/>
    <tableColumn id="2367" xr3:uid="{954B6822-1292-43EB-8AB6-B06E5CE484E4}" name="Column2360"/>
    <tableColumn id="2368" xr3:uid="{72DE255F-172C-441C-8466-B3C9B2A44FDE}" name="Column2361"/>
    <tableColumn id="2369" xr3:uid="{E6A620E7-706A-4947-BBD6-0612731C5893}" name="Column2362"/>
    <tableColumn id="2370" xr3:uid="{58CEF0FF-CECC-4C26-AAB1-35E49C167D02}" name="Column2363"/>
    <tableColumn id="2371" xr3:uid="{C69F33CC-A84C-417E-A46F-B13D69A058E5}" name="Column2364"/>
    <tableColumn id="2372" xr3:uid="{A09322BE-63B4-4FC0-B776-F91AF1020F8C}" name="Column2365"/>
    <tableColumn id="2373" xr3:uid="{408F71B3-D70F-442D-8C2E-E920C889DBD6}" name="Column2366"/>
    <tableColumn id="2374" xr3:uid="{02FBCD8F-57BF-448E-B310-35AD2C5C573A}" name="Column2367"/>
    <tableColumn id="2375" xr3:uid="{A8EA895F-4BED-4AEF-ABCD-5CD332A9C30F}" name="Column2368"/>
    <tableColumn id="2376" xr3:uid="{C18308EC-DF8C-47B1-ACCF-E967FB0D0AC0}" name="Column2369"/>
    <tableColumn id="2377" xr3:uid="{7556D920-5D8A-4117-A472-B794995344F0}" name="Column2370"/>
    <tableColumn id="2378" xr3:uid="{51FA6FCE-3DA2-494F-9877-AF9FBE10E317}" name="Column2371"/>
    <tableColumn id="2379" xr3:uid="{72D1FB08-1CA4-4C08-B93F-89766B511C03}" name="Column2372"/>
    <tableColumn id="2380" xr3:uid="{1EB88668-EE7E-4605-BD78-CC4AFF7F8177}" name="Column2373"/>
    <tableColumn id="2381" xr3:uid="{87366C75-3730-4633-981B-16B0A0993179}" name="Column2374"/>
    <tableColumn id="2382" xr3:uid="{ED941828-BC03-40AF-8755-EDB2F33709CC}" name="Column2375"/>
    <tableColumn id="2383" xr3:uid="{BE5C3078-9970-4CE9-84F3-37880D49E426}" name="Column2376"/>
    <tableColumn id="2384" xr3:uid="{0E925B9D-780E-4F68-BE9F-6F5E27183CA9}" name="Column2377"/>
    <tableColumn id="2385" xr3:uid="{7438CD85-C4EC-4275-84E2-7906152DC664}" name="Column2378"/>
    <tableColumn id="2386" xr3:uid="{26BDF61F-E55E-44E8-9457-87FEEFBB3A89}" name="Column2379"/>
    <tableColumn id="2387" xr3:uid="{D0AC50FF-B079-4583-BCAB-2381D1AFE68C}" name="Column2380"/>
    <tableColumn id="2388" xr3:uid="{1B47C4E7-024D-4A5C-B6A8-E70BD1A77F24}" name="Column2381"/>
    <tableColumn id="2389" xr3:uid="{ABE16B57-A0FE-467F-AFDC-C07767FF0787}" name="Column2382"/>
    <tableColumn id="2390" xr3:uid="{59614CF1-7F3B-46C8-B9AC-6047451D7FAC}" name="Column2383"/>
    <tableColumn id="2391" xr3:uid="{A4CBF77D-D8B9-4A2B-9566-E9747822C629}" name="Column2384"/>
    <tableColumn id="2392" xr3:uid="{2B91ED3F-5D35-4DC0-9488-90FE17B8A952}" name="Column2385"/>
    <tableColumn id="2393" xr3:uid="{5C1F09D3-A5B7-483F-AEE3-8DBF22A1A337}" name="Column2386"/>
    <tableColumn id="2394" xr3:uid="{AB843704-E652-4F41-BA6B-B81D6B2F0821}" name="Column2387"/>
    <tableColumn id="2395" xr3:uid="{139E34C9-A625-41F9-AABB-6734F50276D9}" name="Column2388"/>
    <tableColumn id="2396" xr3:uid="{7C30E4D0-3F9D-4CE3-845A-95F79585E5F6}" name="Column2389"/>
    <tableColumn id="2397" xr3:uid="{DDA3CA68-ECD3-47FC-8F54-679F0532359A}" name="Column2390"/>
    <tableColumn id="2398" xr3:uid="{E99E504E-A38B-48B6-BD78-14E203AC011C}" name="Column2391"/>
    <tableColumn id="2399" xr3:uid="{64FAF412-1811-4482-ABDB-2F5B117DEF4B}" name="Column2392"/>
    <tableColumn id="2400" xr3:uid="{6FA723B7-2D2C-4C5B-ADD1-A7E19A0DA93A}" name="Column2393"/>
    <tableColumn id="2401" xr3:uid="{F6B1A28D-693B-469B-AA44-1B584D4BA4E6}" name="Column2394"/>
    <tableColumn id="2402" xr3:uid="{C45DBFBD-27DB-46D5-813C-050D6FB6E66D}" name="Column2395"/>
    <tableColumn id="2403" xr3:uid="{53CF4745-2E5B-4AEA-924E-80647D6B9CBF}" name="Column2396"/>
    <tableColumn id="2404" xr3:uid="{A6670BD0-F93B-4B58-9AE5-8AC00B18A366}" name="Column2397"/>
    <tableColumn id="2405" xr3:uid="{97135B5A-F02C-491C-9DF4-81049E38FAFD}" name="Column2398"/>
    <tableColumn id="2406" xr3:uid="{B9C8DA72-84DD-4E6F-AEC4-FFBB13F7ED3C}" name="Column2399"/>
    <tableColumn id="2407" xr3:uid="{B1A65814-BFFE-475D-AF11-0F9144CA7812}" name="Column2400"/>
    <tableColumn id="2408" xr3:uid="{B7F6A6C5-0386-45E5-84A2-75A09C3AE84D}" name="Column2401"/>
    <tableColumn id="2409" xr3:uid="{CA13EB69-80DF-430B-A127-255926D04079}" name="Column2402"/>
    <tableColumn id="2410" xr3:uid="{EFB84440-D9AB-4CF8-9EC9-D32E6076CCE4}" name="Column2403"/>
    <tableColumn id="2411" xr3:uid="{8C1D9A66-1D9E-4E79-9371-AEDD5BD9F6BB}" name="Column2404"/>
    <tableColumn id="2412" xr3:uid="{AF6093C2-A7D7-4E96-8B3C-156DA67356B7}" name="Column2405"/>
    <tableColumn id="2413" xr3:uid="{EBED9B4D-AB01-43A4-A782-50C34660377C}" name="Column2406"/>
    <tableColumn id="2414" xr3:uid="{3D49BCB2-229B-45A4-B454-AE276D000614}" name="Column2407"/>
    <tableColumn id="2415" xr3:uid="{EC05636B-0836-43AB-9727-DC80B3C64F15}" name="Column2408"/>
    <tableColumn id="2416" xr3:uid="{2EA06C55-1FA2-42C3-BF61-68712A2FB19A}" name="Column2409"/>
    <tableColumn id="2417" xr3:uid="{CF44FAA6-EF0A-49D0-80CF-7DFDE0317331}" name="Column2410"/>
    <tableColumn id="2418" xr3:uid="{927699CF-3ABB-4F38-9BAF-AE36296255AA}" name="Column2411"/>
    <tableColumn id="2419" xr3:uid="{420E9DBF-07B9-4915-B764-0654A74C189C}" name="Column2412"/>
    <tableColumn id="2420" xr3:uid="{02CF0FDB-0C08-41BC-8C79-581609537746}" name="Column2413"/>
    <tableColumn id="2421" xr3:uid="{6CB310FD-912E-42FB-88C1-C119C5B903D7}" name="Column2414"/>
    <tableColumn id="2422" xr3:uid="{7280E097-CB75-4F19-BC86-C3F9898CCC7F}" name="Column2415"/>
    <tableColumn id="2423" xr3:uid="{D25539E0-B5F6-4B08-B75F-6AA481E17014}" name="Column2416"/>
    <tableColumn id="2424" xr3:uid="{701A5841-9976-4C59-ABF9-89C0D00DB969}" name="Column2417"/>
    <tableColumn id="2425" xr3:uid="{E6121541-87FE-45C9-8D41-74EC6A79F0F2}" name="Column2418"/>
    <tableColumn id="2426" xr3:uid="{453E47E5-BC36-41B3-8EDD-6F33B0654BD6}" name="Column2419"/>
    <tableColumn id="2427" xr3:uid="{2F7C9E3D-E7BC-443E-80AD-1603E04C46FC}" name="Column2420"/>
    <tableColumn id="2428" xr3:uid="{DAE1C195-5F4E-4AA4-8102-432AF9E3D40D}" name="Column2421"/>
    <tableColumn id="2429" xr3:uid="{66D33E40-4A34-441E-AB1D-AD390B156542}" name="Column2422"/>
    <tableColumn id="2430" xr3:uid="{A5970243-4A21-4EEA-9CF5-9989F72BDD38}" name="Column2423"/>
    <tableColumn id="2431" xr3:uid="{DAA79208-956B-403A-8816-81B223780D2C}" name="Column2424"/>
    <tableColumn id="2432" xr3:uid="{387CC175-D386-4D35-90CA-1490EB814988}" name="Column2425"/>
    <tableColumn id="2433" xr3:uid="{EBC9A47B-6F0E-4EED-9CB9-EA1931E284F0}" name="Column2426"/>
    <tableColumn id="2434" xr3:uid="{F37CCC42-881C-4B3F-8229-3273527F0763}" name="Column2427"/>
    <tableColumn id="2435" xr3:uid="{E8A1D869-2BB4-4B4D-9DC0-035FE83D5C3D}" name="Column2428"/>
    <tableColumn id="2436" xr3:uid="{828FAE8A-F3F4-4012-A645-FDD4CD07EB75}" name="Column2429"/>
    <tableColumn id="2437" xr3:uid="{A8C63EDC-18A6-4F92-894E-DD140960224C}" name="Column2430"/>
    <tableColumn id="2438" xr3:uid="{CB6AF59A-AF6E-4578-9A51-7DEE8F786F5A}" name="Column2431"/>
    <tableColumn id="2439" xr3:uid="{89DEB10B-6236-4944-9548-3C82DCB5EA34}" name="Column2432"/>
    <tableColumn id="2440" xr3:uid="{D21A75D0-FCCC-4A5E-99F7-625CF22475D4}" name="Column2433"/>
    <tableColumn id="2441" xr3:uid="{1B8FBDA4-E2D5-455B-B906-C92738616812}" name="Column2434"/>
    <tableColumn id="2442" xr3:uid="{4F85BDFC-AACD-4751-812D-F4F1CD98FA37}" name="Column2435"/>
    <tableColumn id="2443" xr3:uid="{9E586A59-F5A6-425E-81BB-DFD1F63312EF}" name="Column2436"/>
    <tableColumn id="2444" xr3:uid="{E4309FCC-C246-409E-8742-BD1DA9BE279E}" name="Column2437"/>
    <tableColumn id="2445" xr3:uid="{88E6152B-2ACB-4044-9A58-40E81F92E378}" name="Column2438"/>
    <tableColumn id="2446" xr3:uid="{7C44126B-A7EA-4C04-B8BD-656887679406}" name="Column2439"/>
    <tableColumn id="2447" xr3:uid="{BD330E17-1F55-4AB3-8060-929FCCB0A21C}" name="Column2440"/>
    <tableColumn id="2448" xr3:uid="{E2916707-2C26-4B87-80BE-84C5879F853F}" name="Column2441"/>
    <tableColumn id="2449" xr3:uid="{85608080-F1DD-44EA-A991-5EEF25C2C284}" name="Column2442"/>
    <tableColumn id="2450" xr3:uid="{FEE44583-6E95-4519-AD15-4EF922FDCAEE}" name="Column2443"/>
    <tableColumn id="2451" xr3:uid="{DE826800-670A-404B-A3F2-290CD095A5A4}" name="Column2444"/>
    <tableColumn id="2452" xr3:uid="{A78D5F58-A4BB-40E6-A418-14F0C35444B5}" name="Column2445"/>
    <tableColumn id="2453" xr3:uid="{01465829-0618-4ED2-9931-5B90F9157CF9}" name="Column2446"/>
    <tableColumn id="2454" xr3:uid="{043FE7D1-B289-4B27-A881-F0745DCD3D45}" name="Column2447"/>
    <tableColumn id="2455" xr3:uid="{9DDD6912-7F82-4645-9588-46104F5D5C90}" name="Column2448"/>
    <tableColumn id="2456" xr3:uid="{54DE643E-F3E1-4442-963C-EAA045574A81}" name="Column2449"/>
    <tableColumn id="2457" xr3:uid="{B8DEB351-BEAB-4EF0-9345-51D18EC893FB}" name="Column2450"/>
    <tableColumn id="2458" xr3:uid="{475350AE-10DD-4B21-B955-C14A53818340}" name="Column2451"/>
    <tableColumn id="2459" xr3:uid="{C02D2209-274B-4AAA-900F-9D99077C0063}" name="Column2452"/>
    <tableColumn id="2460" xr3:uid="{640A20FF-35BE-4037-9C40-7299E2A06151}" name="Column2453"/>
    <tableColumn id="2461" xr3:uid="{F8861C76-C9B0-4E14-83FC-07A3F3F3E100}" name="Column2454"/>
    <tableColumn id="2462" xr3:uid="{1D0264CA-36E9-437B-9430-104E4BA8FAC2}" name="Column2455"/>
    <tableColumn id="2463" xr3:uid="{15A2BF7D-D402-45E6-B804-D6D770C7198E}" name="Column2456"/>
    <tableColumn id="2464" xr3:uid="{CAB187F5-04AF-4581-98E7-2E4F2466FF54}" name="Column2457"/>
    <tableColumn id="2465" xr3:uid="{2CAED08E-F6D7-4BB2-9960-6D4CDFC714E9}" name="Column2458"/>
    <tableColumn id="2466" xr3:uid="{533D6749-2824-4D1E-A3CB-059A055BD863}" name="Column2459"/>
    <tableColumn id="2467" xr3:uid="{F07ED919-1167-4D73-A1E8-71AB22715B74}" name="Column2460"/>
    <tableColumn id="2468" xr3:uid="{88A78CB2-480D-4C91-A3CC-94C816D60F00}" name="Column2461"/>
    <tableColumn id="2469" xr3:uid="{0EC9F400-D3D5-41A2-955B-C687D2C08923}" name="Column2462"/>
    <tableColumn id="2470" xr3:uid="{B2658E9B-9509-4DEB-AE14-EE180C0E789A}" name="Column2463"/>
    <tableColumn id="2471" xr3:uid="{C44808D0-8D11-462E-9DDA-DACB27B5C1D4}" name="Column2464"/>
    <tableColumn id="2472" xr3:uid="{626E8AE1-8E7E-4A6E-8CAF-E0A7B646EB55}" name="Column2465"/>
    <tableColumn id="2473" xr3:uid="{5A4CBB09-BE3A-4468-AB39-EA7357A49857}" name="Column2466"/>
    <tableColumn id="2474" xr3:uid="{8499BEE8-BA97-4BEA-B900-3E95BFC50943}" name="Column2467"/>
    <tableColumn id="2475" xr3:uid="{680FE73B-D1FE-450B-99F8-34BBD8941304}" name="Column2468"/>
    <tableColumn id="2476" xr3:uid="{C5270F8A-0FE0-4CE4-AA9A-BA192FA1FB61}" name="Column2469"/>
    <tableColumn id="2477" xr3:uid="{D7AB7D13-01BE-48D4-B0B0-380466058DA3}" name="Column2470"/>
    <tableColumn id="2478" xr3:uid="{86466532-D65C-47D5-B6C4-1479D732C3C7}" name="Column2471"/>
    <tableColumn id="2479" xr3:uid="{CF817E9A-015A-4912-856D-4F1FCBD75D4B}" name="Column2472"/>
    <tableColumn id="2480" xr3:uid="{DC56D52A-6827-4347-9F48-B927B5B94D11}" name="Column2473"/>
    <tableColumn id="2481" xr3:uid="{246BEC27-D690-42B4-926F-F528324F95AC}" name="Column2474"/>
    <tableColumn id="2482" xr3:uid="{6AB3F14E-6F62-4CB6-B6CA-37475F914CB4}" name="Column2475"/>
    <tableColumn id="2483" xr3:uid="{0B357E2C-6237-4D06-9E63-B10411F01053}" name="Column2476"/>
    <tableColumn id="2484" xr3:uid="{3258D463-0CDF-489E-8DDE-1FF7800717F9}" name="Column2477"/>
    <tableColumn id="2485" xr3:uid="{9122A8DA-0C47-443F-B1CB-570E19033A0C}" name="Column2478"/>
    <tableColumn id="2486" xr3:uid="{49894D3A-4C4D-4784-9A5A-D447187E61F1}" name="Column2479"/>
    <tableColumn id="2487" xr3:uid="{2F1A8128-E7C9-4B4C-9E69-BA6119F5E7A9}" name="Column2480"/>
    <tableColumn id="2488" xr3:uid="{A2DB3570-CFEB-4A1B-94B4-E9110BEFB474}" name="Column2481"/>
    <tableColumn id="2489" xr3:uid="{6FD38D09-98C8-4B91-A4AC-7238487E4EA0}" name="Column2482"/>
    <tableColumn id="2490" xr3:uid="{0E3F7BDA-C5FF-4AE2-AD38-CD2DD9075D3B}" name="Column2483"/>
    <tableColumn id="2491" xr3:uid="{C5BA0B1D-1830-47DF-81DE-5103B9D9277C}" name="Column2484"/>
    <tableColumn id="2492" xr3:uid="{F7F40578-92B3-4310-AA52-049912BC18F7}" name="Column2485"/>
    <tableColumn id="2493" xr3:uid="{04DCBD4B-23DB-485A-AC7C-4BB9FF07CAF9}" name="Column2486"/>
    <tableColumn id="2494" xr3:uid="{F0D08F36-8C74-4E41-8C0B-0D7B33FC96DD}" name="Column2487"/>
    <tableColumn id="2495" xr3:uid="{68ECE21E-4821-49E6-8C7E-810466405E99}" name="Column2488"/>
    <tableColumn id="2496" xr3:uid="{23463A8C-CB89-47E1-89EF-9A3090D476A8}" name="Column2489"/>
    <tableColumn id="2497" xr3:uid="{2A0A2AEE-5D47-460A-A751-6E1F1020EA39}" name="Column2490"/>
    <tableColumn id="2498" xr3:uid="{E44FDAFB-D4D9-43C4-9B5F-9373A09D2373}" name="Column2491"/>
    <tableColumn id="2499" xr3:uid="{ECCB987E-BF4F-46B4-A4C9-0EF05A826717}" name="Column2492"/>
    <tableColumn id="2500" xr3:uid="{C1694378-8C26-4C39-99CA-63E5AF9EA3E4}" name="Column2493"/>
    <tableColumn id="2501" xr3:uid="{D99922E7-9ED0-4B86-9177-FC79F0F20623}" name="Column2494"/>
    <tableColumn id="2502" xr3:uid="{2C724E37-ECDF-4896-802C-DAE9F6C7318E}" name="Column2495"/>
    <tableColumn id="2503" xr3:uid="{E8A90145-A496-425A-9DC8-0989FA34DF17}" name="Column2496"/>
    <tableColumn id="2504" xr3:uid="{AAD8AF79-492C-46D3-AEA9-9EB590A17658}" name="Column2497"/>
    <tableColumn id="2505" xr3:uid="{433BECE3-12AD-4244-B2D0-94F1013CC514}" name="Column2498"/>
    <tableColumn id="2506" xr3:uid="{6FA8BB84-AE23-43CF-8077-B1590B850DF6}" name="Column2499"/>
    <tableColumn id="2507" xr3:uid="{3AF108B0-0BD8-4013-A534-39AE3864C524}" name="Column2500"/>
    <tableColumn id="2508" xr3:uid="{BC19F070-A65F-4186-8232-97210C37E28B}" name="Column2501"/>
    <tableColumn id="2509" xr3:uid="{D03806AE-BB8F-4048-BC0A-7356094B0B39}" name="Column2502"/>
    <tableColumn id="2510" xr3:uid="{8730ED4F-8382-4419-9AA5-1D1092B4FDB4}" name="Column2503"/>
    <tableColumn id="2511" xr3:uid="{A229F593-ECDA-4B2D-A2EB-DBCF4E38340E}" name="Column2504"/>
    <tableColumn id="2512" xr3:uid="{42D9C783-B4E7-42EF-A206-A67E3A750279}" name="Column2505"/>
    <tableColumn id="2513" xr3:uid="{C0A04357-0290-4856-AD19-2928D7C94CBC}" name="Column2506"/>
    <tableColumn id="2514" xr3:uid="{2BCAF1BC-19E6-4F9F-B67D-B901498FE777}" name="Column2507"/>
    <tableColumn id="2515" xr3:uid="{E2760A5C-1B47-40B4-ABF9-6E06BA4BB299}" name="Column2508"/>
    <tableColumn id="2516" xr3:uid="{31F8C394-91EE-483F-B308-D16BCCA2999B}" name="Column2509"/>
    <tableColumn id="2517" xr3:uid="{DEBA726C-7D94-4647-BF94-B26191208D3E}" name="Column2510"/>
    <tableColumn id="2518" xr3:uid="{AE75CB40-D427-49A2-8E72-9747B29E7D68}" name="Column2511"/>
    <tableColumn id="2519" xr3:uid="{74D08327-C744-4C67-99A7-5FC6A48078ED}" name="Column2512"/>
    <tableColumn id="2520" xr3:uid="{34C63DAB-643B-477D-A42E-5C3A129EF319}" name="Column2513"/>
    <tableColumn id="2521" xr3:uid="{CC6847F5-C854-42EC-BA7F-DF43BE9183BD}" name="Column2514"/>
    <tableColumn id="2522" xr3:uid="{B3DD7672-DF5B-425B-9811-C7021ED327A5}" name="Column2515"/>
    <tableColumn id="2523" xr3:uid="{FD413906-8735-49DC-8594-A36FD479BECC}" name="Column2516"/>
    <tableColumn id="2524" xr3:uid="{7931E2C2-5F86-4EC1-88D8-218AE218F1D0}" name="Column2517"/>
    <tableColumn id="2525" xr3:uid="{69AFEFF6-E54B-47E8-986D-F29DB2FE7F6F}" name="Column2518"/>
    <tableColumn id="2526" xr3:uid="{4EB36B5E-9256-47A2-B3E5-CA0DCDAB2209}" name="Column2519"/>
    <tableColumn id="2527" xr3:uid="{F5E775C7-29B4-4AC9-9B54-CC8EA41A4DA4}" name="Column2520"/>
    <tableColumn id="2528" xr3:uid="{60169A68-D709-4939-BD0F-369AB2E80538}" name="Column2521"/>
    <tableColumn id="2529" xr3:uid="{EA295D72-17A6-4AA1-B017-B2BAA5F06087}" name="Column2522"/>
    <tableColumn id="2530" xr3:uid="{8529E73B-2A2E-4A10-8E62-B4227904B5FF}" name="Column2523"/>
    <tableColumn id="2531" xr3:uid="{274BCA27-AF06-4884-91B5-DCD60B946C01}" name="Column2524"/>
    <tableColumn id="2532" xr3:uid="{8D4E3BE2-1DB4-45D9-96F2-85B6469DEEE1}" name="Column2525"/>
    <tableColumn id="2533" xr3:uid="{865A5224-AC2D-4887-A90E-F63AB446034D}" name="Column2526"/>
    <tableColumn id="2534" xr3:uid="{D044A206-D8FB-4D2F-B6B1-6A10735EB84D}" name="Column2527"/>
    <tableColumn id="2535" xr3:uid="{9F0DC7B5-DBD9-4FA9-8DD0-B7F876409C16}" name="Column2528"/>
    <tableColumn id="2536" xr3:uid="{E4217457-0D34-45D1-BCAC-D795DA80C904}" name="Column2529"/>
    <tableColumn id="2537" xr3:uid="{4DF7992C-A803-42C9-8E77-042826F768E4}" name="Column2530"/>
    <tableColumn id="2538" xr3:uid="{B86C4D39-2002-42D4-9FA5-888706CD2C60}" name="Column2531"/>
    <tableColumn id="2539" xr3:uid="{66730099-A6A8-400A-81D9-80389B8FC2F8}" name="Column2532"/>
    <tableColumn id="2540" xr3:uid="{506645F1-7F10-431B-8512-0BC462CB25AB}" name="Column2533"/>
    <tableColumn id="2541" xr3:uid="{85B8BEC8-5E92-4CAF-9B01-9397FB28DE8C}" name="Column2534"/>
    <tableColumn id="2542" xr3:uid="{50635758-9B41-43EF-B228-1727F2E79B2E}" name="Column2535"/>
    <tableColumn id="2543" xr3:uid="{71679152-4C75-49EF-8C2D-AE8A4D311478}" name="Column2536"/>
    <tableColumn id="2544" xr3:uid="{BE61B6F1-D813-4BCB-9ACC-AFCDCE507BCF}" name="Column2537"/>
    <tableColumn id="2545" xr3:uid="{A130232B-C77C-406B-ACB1-5AB7A7E90C38}" name="Column2538"/>
    <tableColumn id="2546" xr3:uid="{1BC9388B-531B-48C2-9405-6195CD8266E8}" name="Column2539"/>
    <tableColumn id="2547" xr3:uid="{FA7DC74D-E27A-4A15-8762-952F0B1D24EA}" name="Column2540"/>
    <tableColumn id="2548" xr3:uid="{4655E580-5056-4F07-939A-ED140378AF19}" name="Column2541"/>
    <tableColumn id="2549" xr3:uid="{AC3F1C7A-2069-479B-91CE-7EC271C15B2A}" name="Column2542"/>
    <tableColumn id="2550" xr3:uid="{C6A92EFF-9B35-418A-8BB5-C5782E2DB1DF}" name="Column2543"/>
    <tableColumn id="2551" xr3:uid="{B7309626-0AB6-4EEE-A7F3-859C0F9D6D5C}" name="Column2544"/>
    <tableColumn id="2552" xr3:uid="{73B6ED1F-6EE1-4895-AF54-166C38EDC4B6}" name="Column2545"/>
    <tableColumn id="2553" xr3:uid="{6BE1BB99-547F-44AE-85F8-A08C810CE483}" name="Column2546"/>
    <tableColumn id="2554" xr3:uid="{FA4837D0-55D8-4579-902B-496071E91980}" name="Column2547"/>
    <tableColumn id="2555" xr3:uid="{C8665B77-E06A-4797-A066-A12C28079946}" name="Column2548"/>
    <tableColumn id="2556" xr3:uid="{4B579C91-10C0-48F3-AC24-897087A0E3B3}" name="Column2549"/>
    <tableColumn id="2557" xr3:uid="{C3271C58-63A1-4E16-A17B-AC2E22F5A551}" name="Column2550"/>
    <tableColumn id="2558" xr3:uid="{DB3D97C6-43AF-4C99-8470-FFD08A4E8A52}" name="Column2551"/>
    <tableColumn id="2559" xr3:uid="{9C3C0110-6C9B-479C-8FF0-865FB1D29A57}" name="Column2552"/>
    <tableColumn id="2560" xr3:uid="{F11B0F7C-34BB-4100-805C-93D9C15D635C}" name="Column2553"/>
    <tableColumn id="2561" xr3:uid="{E58BFD71-5B23-4143-88BF-4A2053E72F96}" name="Column2554"/>
    <tableColumn id="2562" xr3:uid="{F83908D5-779C-4368-B85B-1373C9BDD3F8}" name="Column2555"/>
    <tableColumn id="2563" xr3:uid="{811C2F3D-DEC0-49A4-A445-A8A4826F6079}" name="Column2556"/>
    <tableColumn id="2564" xr3:uid="{3455BB1D-D644-468F-8F54-702DE40C4632}" name="Column2557"/>
    <tableColumn id="2565" xr3:uid="{51825A49-9E57-47AB-BEE2-CD5124FDB282}" name="Column2558"/>
    <tableColumn id="2566" xr3:uid="{09F9EBF2-B5AB-410A-A1CF-8A21274E58B4}" name="Column2559"/>
    <tableColumn id="2567" xr3:uid="{0F18AFAE-E257-4677-B79C-B846E5588A1F}" name="Column2560"/>
    <tableColumn id="2568" xr3:uid="{89702397-C1DB-4012-9F6C-FC30F0A51CAF}" name="Column2561"/>
    <tableColumn id="2569" xr3:uid="{00E2CAA9-9E4E-4B02-89D7-293EBEBD1BF9}" name="Column2562"/>
    <tableColumn id="2570" xr3:uid="{42D6211E-EE4D-4306-97A0-7E29F509ADB0}" name="Column2563"/>
    <tableColumn id="2571" xr3:uid="{5311C775-33B5-48D1-9847-91BEAEFD7FAF}" name="Column2564"/>
    <tableColumn id="2572" xr3:uid="{8EF4263F-D212-477B-A23C-3F4FFC449C3A}" name="Column2565"/>
    <tableColumn id="2573" xr3:uid="{392CF003-E95D-45FB-8E20-655DC0F23381}" name="Column2566"/>
    <tableColumn id="2574" xr3:uid="{9E5622DE-A3D3-4CA9-A571-083B4ED11949}" name="Column2567"/>
    <tableColumn id="2575" xr3:uid="{3641DA87-D78B-4137-B431-A5684D422139}" name="Column2568"/>
    <tableColumn id="2576" xr3:uid="{AC8F06FF-560B-4EDF-BE2E-965AD74E00C8}" name="Column2569"/>
    <tableColumn id="2577" xr3:uid="{62A0D525-B373-467D-B264-50D5A3CA2BB4}" name="Column2570"/>
    <tableColumn id="2578" xr3:uid="{9EB1086D-A40E-4AE4-A32B-17BC1BB5324A}" name="Column2571"/>
    <tableColumn id="2579" xr3:uid="{B7114EC4-3E9C-440B-8D0C-D8849A47D052}" name="Column2572"/>
    <tableColumn id="2580" xr3:uid="{F046C0B4-D4BB-4CDC-BFCC-ABEF1D7A5264}" name="Column2573"/>
    <tableColumn id="2581" xr3:uid="{DEC417F1-4928-4FA9-8163-9D06C29DEACF}" name="Column2574"/>
    <tableColumn id="2582" xr3:uid="{8C5875DC-CD10-4444-8486-6FE49B1D2F2A}" name="Column2575"/>
    <tableColumn id="2583" xr3:uid="{D64BEE70-3446-43CE-AF53-B3C374D1490A}" name="Column2576"/>
    <tableColumn id="2584" xr3:uid="{0885E922-3E39-4D23-B5D3-EB0C34887726}" name="Column2577"/>
    <tableColumn id="2585" xr3:uid="{87C655F4-3F77-4614-A996-2AFDD517B211}" name="Column2578"/>
    <tableColumn id="2586" xr3:uid="{36E5AF31-18F9-44D5-B36B-3256389141D8}" name="Column2579"/>
    <tableColumn id="2587" xr3:uid="{E350A23A-EF70-453E-BC24-83005B911D20}" name="Column2580"/>
    <tableColumn id="2588" xr3:uid="{D2C02D85-996D-4264-B78C-0FB53C667EE8}" name="Column2581"/>
    <tableColumn id="2589" xr3:uid="{F0491B31-AB98-4DBD-885C-CDA945C1F00B}" name="Column2582"/>
    <tableColumn id="2590" xr3:uid="{FC0EA5E3-1FA3-4340-B3E0-CF8BC24B01CE}" name="Column2583"/>
    <tableColumn id="2591" xr3:uid="{3517CC52-E3E5-4A63-9712-E6F8F508A7B5}" name="Column2584"/>
    <tableColumn id="2592" xr3:uid="{180AD51D-A161-4FD8-B91A-BE13D66BFF98}" name="Column2585"/>
    <tableColumn id="2593" xr3:uid="{9C420BF1-0AD5-4BCA-9ECC-384F15D8503D}" name="Column2586"/>
    <tableColumn id="2594" xr3:uid="{E868E193-06FB-470D-A4CE-CD74A9E5F175}" name="Column2587"/>
    <tableColumn id="2595" xr3:uid="{96B69BD3-9626-4289-98B9-DA8B26F84CAD}" name="Column2588"/>
    <tableColumn id="2596" xr3:uid="{5AE8B5DF-D1A6-4533-8581-EA5406E986BA}" name="Column2589"/>
    <tableColumn id="2597" xr3:uid="{A634CC33-8925-4069-92C8-83186EF209E6}" name="Column2590"/>
    <tableColumn id="2598" xr3:uid="{8B56E801-103D-4A19-AB39-972803414C00}" name="Column2591"/>
    <tableColumn id="2599" xr3:uid="{B82AD19B-C698-4F1A-AF77-24FC541761F3}" name="Column2592"/>
    <tableColumn id="2600" xr3:uid="{60A03F0B-C8A9-4E8E-A3F9-4FB8D5C8CDB7}" name="Column2593"/>
    <tableColumn id="2601" xr3:uid="{43097620-5D57-4FFC-A2D6-4E9115F1EA7D}" name="Column2594"/>
    <tableColumn id="2602" xr3:uid="{D762728C-C0D4-44B8-820A-7F8C73649271}" name="Column2595"/>
    <tableColumn id="2603" xr3:uid="{A786799F-FD98-4289-9C88-DCC70D99D8E4}" name="Column2596"/>
    <tableColumn id="2604" xr3:uid="{C6433501-7AF3-4733-9CA9-29B1408C7F8A}" name="Column2597"/>
    <tableColumn id="2605" xr3:uid="{D9A8C62B-63C1-494B-BA71-EB33BE4ABB43}" name="Column2598"/>
    <tableColumn id="2606" xr3:uid="{3BB847B2-C839-4F2A-9B39-E308B48390B9}" name="Column2599"/>
    <tableColumn id="2607" xr3:uid="{3905F216-47CD-4EA3-9B5E-0FB40C83A0F8}" name="Column2600"/>
    <tableColumn id="2608" xr3:uid="{D508A839-1FDA-4A1F-962D-EF101E8BB0CE}" name="Column2601"/>
    <tableColumn id="2609" xr3:uid="{716276D8-1B0B-41E4-80E4-CB7ECB0BF111}" name="Column2602"/>
    <tableColumn id="2610" xr3:uid="{78183A63-8F4A-49BC-B62C-D9A0C7B737DB}" name="Column2603"/>
    <tableColumn id="2611" xr3:uid="{EBACFCAE-3F65-47C8-B8F6-82D1DCC02B85}" name="Column2604"/>
    <tableColumn id="2612" xr3:uid="{8B247B21-1A23-4C62-9DF9-8980D2771108}" name="Column2605"/>
    <tableColumn id="2613" xr3:uid="{8417C65C-E338-4DF4-B258-1BE6631C6522}" name="Column2606"/>
    <tableColumn id="2614" xr3:uid="{A07C7BA5-D2E0-4658-A5CA-E1E37D0D094D}" name="Column2607"/>
    <tableColumn id="2615" xr3:uid="{779657A7-5223-4D57-A70A-10B1D532D91A}" name="Column2608"/>
    <tableColumn id="2616" xr3:uid="{580A6FC3-E386-49AB-A017-53AAAC94D2FA}" name="Column2609"/>
    <tableColumn id="2617" xr3:uid="{28D839E1-BF79-413B-986A-99F9A8E9C5CC}" name="Column2610"/>
    <tableColumn id="2618" xr3:uid="{6887CC56-19D8-4676-A187-5C8F46E44807}" name="Column2611"/>
    <tableColumn id="2619" xr3:uid="{B3FC385A-4765-4176-973C-60598D186E68}" name="Column2612"/>
    <tableColumn id="2620" xr3:uid="{1A68DC7C-7827-4DEF-A329-B25149F49A64}" name="Column2613"/>
    <tableColumn id="2621" xr3:uid="{26844BDC-0C63-4A6B-87B4-B38442F66BB8}" name="Column2614"/>
    <tableColumn id="2622" xr3:uid="{0C2B81C0-3773-4EE6-AF74-468B14E58035}" name="Column2615"/>
    <tableColumn id="2623" xr3:uid="{21D3C76D-6545-4813-A9A8-92B50F0B1D7F}" name="Column2616"/>
    <tableColumn id="2624" xr3:uid="{C476E87F-4B76-47C3-9534-FC7E4B31EE6F}" name="Column2617"/>
    <tableColumn id="2625" xr3:uid="{0E822F67-C97B-417E-B855-B64A543D3ADA}" name="Column2618"/>
    <tableColumn id="2626" xr3:uid="{C373DCE6-BBD1-46CF-91AA-98EA9E5C4ECF}" name="Column2619"/>
    <tableColumn id="2627" xr3:uid="{CEDBA90F-7C23-422A-B193-D7EE26A0BC03}" name="Column2620"/>
    <tableColumn id="2628" xr3:uid="{55AC1A4C-88B8-439D-AFB1-45458D2E9DD7}" name="Column2621"/>
    <tableColumn id="2629" xr3:uid="{6CB6AB3A-FB3B-44F4-8329-EB376FA630AA}" name="Column2622"/>
    <tableColumn id="2630" xr3:uid="{24543643-A042-4980-80B5-4EEDF9856C9E}" name="Column2623"/>
    <tableColumn id="2631" xr3:uid="{33DF73A3-C418-4B93-8B5D-7850FA05FCA2}" name="Column2624"/>
    <tableColumn id="2632" xr3:uid="{9E162A4F-8386-48FD-8C13-911FFBF8DF51}" name="Column2625"/>
    <tableColumn id="2633" xr3:uid="{F9EBF71E-A792-4079-B932-772934A6E85E}" name="Column2626"/>
    <tableColumn id="2634" xr3:uid="{53EDB3F7-A3F8-4338-91DC-FC282E8A54A7}" name="Column2627"/>
    <tableColumn id="2635" xr3:uid="{86304108-86C8-43FE-99C8-247FAB75FF8D}" name="Column2628"/>
    <tableColumn id="2636" xr3:uid="{208C71BC-932A-49C3-927B-F9339DD10291}" name="Column2629"/>
    <tableColumn id="2637" xr3:uid="{DBC54012-23D3-4CE5-813D-395E4EB086F4}" name="Column2630"/>
    <tableColumn id="2638" xr3:uid="{9D8536C2-DF96-48CB-8FF6-30A0E36F71FD}" name="Column2631"/>
    <tableColumn id="2639" xr3:uid="{3EC7F995-B407-4454-847D-8F738214C1D8}" name="Column2632"/>
    <tableColumn id="2640" xr3:uid="{36BC69BA-9566-4C65-B8B3-9161A91E19D6}" name="Column2633"/>
    <tableColumn id="2641" xr3:uid="{852B79CB-FCAF-4899-93E4-A6CF4BD674C4}" name="Column2634"/>
    <tableColumn id="2642" xr3:uid="{10FCD1F5-324E-4CA2-8CDA-689EE44D020A}" name="Column2635"/>
    <tableColumn id="2643" xr3:uid="{ABA82DBB-08EF-461F-808A-E91FA9DC0BC1}" name="Column2636"/>
    <tableColumn id="2644" xr3:uid="{A8778FB6-9AE7-463B-B18D-D2FDCF629FB9}" name="Column2637"/>
    <tableColumn id="2645" xr3:uid="{C92A1494-45B0-47E4-BD85-C73AFEDE3ED0}" name="Column2638"/>
    <tableColumn id="2646" xr3:uid="{E6233612-B251-4808-BFD5-B0B8F617BDF9}" name="Column2639"/>
    <tableColumn id="2647" xr3:uid="{890078E9-5A00-4277-8A87-17F753985B16}" name="Column2640"/>
    <tableColumn id="2648" xr3:uid="{4F8F9CCD-F077-4E07-BE24-B5A59AE18E93}" name="Column2641"/>
    <tableColumn id="2649" xr3:uid="{82ACD19A-9324-47D6-AF9D-B986F9479C24}" name="Column2642"/>
    <tableColumn id="2650" xr3:uid="{23890825-ABDD-44A3-B746-F3D1D6B33401}" name="Column2643"/>
    <tableColumn id="2651" xr3:uid="{931E8901-20D8-42A8-9BFA-3F43263333D5}" name="Column2644"/>
    <tableColumn id="2652" xr3:uid="{168F383B-D8FF-467F-97D2-5A147688061F}" name="Column2645"/>
    <tableColumn id="2653" xr3:uid="{96C1F92D-7945-4A15-A572-9288FCE0F4B8}" name="Column2646"/>
    <tableColumn id="2654" xr3:uid="{08E4272E-4CBD-4AD2-9F19-35AB47315AC4}" name="Column2647"/>
    <tableColumn id="2655" xr3:uid="{7060FEA7-F948-45D1-8EA0-F91ACF32ECBB}" name="Column2648"/>
    <tableColumn id="2656" xr3:uid="{1F8392EC-0CEB-40F8-97B7-A54B98274E6C}" name="Column2649"/>
    <tableColumn id="2657" xr3:uid="{F7B6ED0D-D490-4EFF-9178-4AD546DEDEE9}" name="Column2650"/>
    <tableColumn id="2658" xr3:uid="{0135013E-8C0A-4C8C-B1EC-7F38DEF367E6}" name="Column2651"/>
    <tableColumn id="2659" xr3:uid="{23A7078B-0211-4222-92F8-EBCBA1D7AB10}" name="Column2652"/>
    <tableColumn id="2660" xr3:uid="{64DA869A-8107-42D9-842A-5DA6506B6EA3}" name="Column2653"/>
    <tableColumn id="2661" xr3:uid="{D8A65A29-7C5B-48A3-BAD0-FC42CA363F98}" name="Column2654"/>
    <tableColumn id="2662" xr3:uid="{E22F6187-72AE-4F7A-AAFC-E6247FBFD60F}" name="Column2655"/>
    <tableColumn id="2663" xr3:uid="{4E06B8E8-7A24-4E5D-94B5-17485DE064E8}" name="Column2656"/>
    <tableColumn id="2664" xr3:uid="{35B63508-159C-4E79-A70B-7342542FE69F}" name="Column2657"/>
    <tableColumn id="2665" xr3:uid="{2CEBD255-ACC9-41C2-869C-4FE163A67FEC}" name="Column2658"/>
    <tableColumn id="2666" xr3:uid="{690F56E9-5801-427C-9C60-55621E3D47E0}" name="Column2659"/>
    <tableColumn id="2667" xr3:uid="{08BAF0E8-86C7-4AA2-9579-4E572E3AA42C}" name="Column2660"/>
    <tableColumn id="2668" xr3:uid="{6789A34E-3FF5-4243-A4F8-A5E93E8F3C1A}" name="Column2661"/>
    <tableColumn id="2669" xr3:uid="{E9261D85-ED7D-4825-B167-5B9E496ECBA7}" name="Column2662"/>
    <tableColumn id="2670" xr3:uid="{463AE287-C4EF-45C5-BCC5-DA0796F138F7}" name="Column2663"/>
    <tableColumn id="2671" xr3:uid="{77995FED-FE72-4C82-BCD5-18DCFB42F86B}" name="Column2664"/>
    <tableColumn id="2672" xr3:uid="{15413682-E87D-4850-AA95-FAAFD94F73C8}" name="Column2665"/>
    <tableColumn id="2673" xr3:uid="{06D0436D-8744-4AE2-8063-212FE182430B}" name="Column2666"/>
    <tableColumn id="2674" xr3:uid="{593751E0-758A-4B15-BE2D-D28C1C2975D5}" name="Column2667"/>
    <tableColumn id="2675" xr3:uid="{3A7E9D5F-0AD1-40C7-AE0E-84F4DFA53D1B}" name="Column2668"/>
    <tableColumn id="2676" xr3:uid="{CD8C645E-E6C1-475A-A90D-46F6FA7949D8}" name="Column2669"/>
    <tableColumn id="2677" xr3:uid="{6B5B0B49-B170-40EE-A298-F920FD5F9BE8}" name="Column2670"/>
    <tableColumn id="2678" xr3:uid="{A7697F59-9165-43F8-B3EC-77AF4EEAFB93}" name="Column2671"/>
    <tableColumn id="2679" xr3:uid="{E983AAEA-CF18-47D0-AB69-F0C63475CD65}" name="Column2672"/>
    <tableColumn id="2680" xr3:uid="{A033B4B0-6B2E-44F9-878D-315EB9CDBA04}" name="Column2673"/>
    <tableColumn id="2681" xr3:uid="{63AD41B1-1920-4DD8-80F0-E5FB07072B84}" name="Column2674"/>
    <tableColumn id="2682" xr3:uid="{3AC3B080-A531-451E-9F2E-5DCA565996D4}" name="Column2675"/>
    <tableColumn id="2683" xr3:uid="{4DB89EDA-789A-483C-95AF-26FE1C4A83CA}" name="Column2676"/>
    <tableColumn id="2684" xr3:uid="{8EFAC912-4A57-464A-A4C1-7D6A1E394AF8}" name="Column2677"/>
    <tableColumn id="2685" xr3:uid="{D1C70B94-ADEE-4440-8509-2C5FE091F335}" name="Column2678"/>
    <tableColumn id="2686" xr3:uid="{D3277A31-D28F-4657-8A98-19E464B517B6}" name="Column2679"/>
    <tableColumn id="2687" xr3:uid="{8A03A978-65D9-4DEB-AD7C-98A811838986}" name="Column2680"/>
    <tableColumn id="2688" xr3:uid="{16820B3E-1504-4E05-AB1C-BCA0E985AA55}" name="Column2681"/>
    <tableColumn id="2689" xr3:uid="{117E9645-A4C8-4E66-A480-8D1F74B20877}" name="Column2682"/>
    <tableColumn id="2690" xr3:uid="{E5C5EDDB-E60D-40B7-9700-B8C6F205E300}" name="Column2683"/>
    <tableColumn id="2691" xr3:uid="{EF761604-6313-429C-AABB-62276BF44BCA}" name="Column2684"/>
    <tableColumn id="2692" xr3:uid="{D51FF016-C1C1-46F4-BD68-0AD53F94CB31}" name="Column2685"/>
    <tableColumn id="2693" xr3:uid="{1B8CCE72-C628-4E0A-AC84-E31491924589}" name="Column2686"/>
    <tableColumn id="2694" xr3:uid="{66099678-D426-4158-9BF1-B86B57F85FD5}" name="Column2687"/>
    <tableColumn id="2695" xr3:uid="{6096C8FA-E418-449E-B144-E18A2C6F03CC}" name="Column2688"/>
    <tableColumn id="2696" xr3:uid="{DF7FABE5-73AA-472E-A000-567FDBA1D14A}" name="Column2689"/>
    <tableColumn id="2697" xr3:uid="{20342199-8435-4764-8FDC-FB269116BBDA}" name="Column2690"/>
    <tableColumn id="2698" xr3:uid="{3C547E34-C60D-404B-8CB8-9B4641734736}" name="Column2691"/>
    <tableColumn id="2699" xr3:uid="{F51AED07-1459-4759-9047-4FF555F08C71}" name="Column2692"/>
    <tableColumn id="2700" xr3:uid="{6AC783F4-5C7F-48A8-A3B1-D10D7518D64F}" name="Column2693"/>
    <tableColumn id="2701" xr3:uid="{1CE635B2-75C8-47B8-9EAA-D6CB8EDD1D58}" name="Column2694"/>
    <tableColumn id="2702" xr3:uid="{FAA6108A-F1D8-4378-824B-38DD4CC77776}" name="Column2695"/>
    <tableColumn id="2703" xr3:uid="{E465415E-8F46-46F5-BD9C-73CDAB767B63}" name="Column2696"/>
    <tableColumn id="2704" xr3:uid="{5DE88239-CA1C-424A-8731-105B973DCE26}" name="Column2697"/>
    <tableColumn id="2705" xr3:uid="{C965A97A-15FF-4031-B02C-814280B9429A}" name="Column2698"/>
    <tableColumn id="2706" xr3:uid="{780BD2FB-9D1A-4AA5-B379-C06C68A63E42}" name="Column2699"/>
    <tableColumn id="2707" xr3:uid="{C316EC48-0B2D-4F5F-A23B-542D5F7B14B0}" name="Column2700"/>
    <tableColumn id="2708" xr3:uid="{D11AB697-7010-4285-B466-8D2B948A2262}" name="Column2701"/>
    <tableColumn id="2709" xr3:uid="{30EC15FD-45E8-433E-8D4D-145521392107}" name="Column2702"/>
    <tableColumn id="2710" xr3:uid="{4ADDCC7A-4121-45BC-BE47-BAA10CA52F3E}" name="Column2703"/>
    <tableColumn id="2711" xr3:uid="{F889DC13-725F-4A0D-8069-FDA2A4302550}" name="Column2704"/>
    <tableColumn id="2712" xr3:uid="{3AA79CC8-10AD-4880-8A8D-E944079C6A1E}" name="Column2705"/>
    <tableColumn id="2713" xr3:uid="{587D9284-687D-4234-8965-27C51B4F4C6E}" name="Column2706"/>
    <tableColumn id="2714" xr3:uid="{C22A79D6-DBDF-46CF-BAC9-203572F4D7B4}" name="Column2707"/>
    <tableColumn id="2715" xr3:uid="{22A91262-7CEC-4C17-B98D-D4FB89281EAE}" name="Column2708"/>
    <tableColumn id="2716" xr3:uid="{F4077ABD-97B9-40D7-839D-9F276A6E24DF}" name="Column2709"/>
    <tableColumn id="2717" xr3:uid="{EE6E8EE1-C1EA-413E-AFEA-B872D26DB83A}" name="Column2710"/>
    <tableColumn id="2718" xr3:uid="{4E37FD06-3E79-4004-82EC-F6CF363EE429}" name="Column2711"/>
    <tableColumn id="2719" xr3:uid="{000E6C57-4559-49B7-9BD4-716BCA50935C}" name="Column2712"/>
    <tableColumn id="2720" xr3:uid="{B7B71235-1158-4882-91AF-D216CA68D326}" name="Column2713"/>
    <tableColumn id="2721" xr3:uid="{47723EA9-A605-45ED-A743-9470FE8AB719}" name="Column2714"/>
    <tableColumn id="2722" xr3:uid="{50678566-4EE9-4D6A-8AE3-D697B9D50F56}" name="Column2715"/>
    <tableColumn id="2723" xr3:uid="{1B28FFCD-EBAC-4C49-AC3B-ABD4D62C6165}" name="Column2716"/>
    <tableColumn id="2724" xr3:uid="{D7F58C76-0129-4DA6-A8D7-9EC23FF2FEAF}" name="Column2717"/>
    <tableColumn id="2725" xr3:uid="{DA31797F-E2A8-443D-8CE6-B8F81FC4D530}" name="Column2718"/>
    <tableColumn id="2726" xr3:uid="{FF2E05BC-28AD-424F-8CC3-AFAF9B1854BF}" name="Column2719"/>
    <tableColumn id="2727" xr3:uid="{2A07458F-8E82-42F0-AEB7-F873B0542E86}" name="Column2720"/>
    <tableColumn id="2728" xr3:uid="{10E114CC-55FB-47B1-A62B-4621F8BC90AF}" name="Column2721"/>
    <tableColumn id="2729" xr3:uid="{6E36A7BE-D4EB-4215-837E-74DAF1F8615D}" name="Column2722"/>
    <tableColumn id="2730" xr3:uid="{C68C3B01-B8D9-4C31-A7E0-81AA9F0BD845}" name="Column2723"/>
    <tableColumn id="2731" xr3:uid="{252030FA-70E9-43EA-93EC-C11FC04D6B9B}" name="Column2724"/>
    <tableColumn id="2732" xr3:uid="{AD146D89-0012-4E0F-A71D-C00DD07F5CBD}" name="Column2725"/>
    <tableColumn id="2733" xr3:uid="{6F2ECA06-EA3D-40EF-9B1C-FBB704F8A60D}" name="Column2726"/>
    <tableColumn id="2734" xr3:uid="{7E75E6BF-B5F8-4792-9676-B7C2B1979114}" name="Column2727"/>
    <tableColumn id="2735" xr3:uid="{12F8EB57-13D9-40B3-9A7A-DC4D31BEF8DB}" name="Column2728"/>
    <tableColumn id="2736" xr3:uid="{B3D1118E-632E-4B0B-90DE-4FDB3166F55A}" name="Column2729"/>
    <tableColumn id="2737" xr3:uid="{3714AB29-BF39-4809-B075-7279EA61CF6D}" name="Column2730"/>
    <tableColumn id="2738" xr3:uid="{4653FE87-B3BE-4711-B8A7-F544D39AAD29}" name="Column2731"/>
    <tableColumn id="2739" xr3:uid="{409B4B30-F45A-4323-8257-5768D8F6C7A3}" name="Column2732"/>
    <tableColumn id="2740" xr3:uid="{2349D3D5-30AB-4F22-BED8-5A0C4BA7AE32}" name="Column2733"/>
    <tableColumn id="2741" xr3:uid="{719ED94C-61F0-4CDF-82ED-2552BE16D5D8}" name="Column2734"/>
    <tableColumn id="2742" xr3:uid="{2C63C01A-6981-4188-86CA-157EE23DD937}" name="Column2735"/>
    <tableColumn id="2743" xr3:uid="{7044DBBB-1BC4-4E62-B87F-8D3A4A1630D9}" name="Column2736"/>
    <tableColumn id="2744" xr3:uid="{7E5B35B0-9000-4C70-B4A9-295FDFECF84A}" name="Column2737"/>
    <tableColumn id="2745" xr3:uid="{A0BEEB5E-E809-41EF-915E-50891255643A}" name="Column2738"/>
    <tableColumn id="2746" xr3:uid="{6B12F7AF-0215-440D-821C-E49D9B76E512}" name="Column2739"/>
    <tableColumn id="2747" xr3:uid="{162CFED0-8C99-412C-8CAC-93E3535C88DC}" name="Column2740"/>
    <tableColumn id="2748" xr3:uid="{EECDBCCD-DCB9-4B96-AFA1-613C2FB7507E}" name="Column2741"/>
    <tableColumn id="2749" xr3:uid="{9B8E96E4-D076-44C9-90CB-389A0F54F53F}" name="Column2742"/>
    <tableColumn id="2750" xr3:uid="{B18998AF-20A6-4B88-A41B-DADC131685B8}" name="Column2743"/>
    <tableColumn id="2751" xr3:uid="{09FCE353-5B94-48BA-91D9-6281CF3387FC}" name="Column2744"/>
    <tableColumn id="2752" xr3:uid="{6614F6CD-CC40-4451-B452-6CC081CB5B1B}" name="Column2745"/>
    <tableColumn id="2753" xr3:uid="{286568D4-75D6-46F0-B244-23DDFA5C62B7}" name="Column2746"/>
    <tableColumn id="2754" xr3:uid="{8091026D-4CEE-4418-B311-D748D5225BD1}" name="Column2747"/>
    <tableColumn id="2755" xr3:uid="{4CC6228F-D9CA-45C1-AF47-D768FD7039ED}" name="Column2748"/>
    <tableColumn id="2756" xr3:uid="{F4547CB6-2FB8-4A08-B088-03DC335101F8}" name="Column2749"/>
    <tableColumn id="2757" xr3:uid="{C631BD2D-AEFC-41CB-A273-62EA2AB4A6E0}" name="Column2750"/>
    <tableColumn id="2758" xr3:uid="{F6A8B859-C35C-425A-9B55-B9EAC6664551}" name="Column2751"/>
    <tableColumn id="2759" xr3:uid="{A45A6C3F-0044-4F0A-8E91-B905DEFF4C77}" name="Column2752"/>
    <tableColumn id="2760" xr3:uid="{F3DEF7F5-997F-49D4-9A5D-7FFBF266532F}" name="Column2753"/>
    <tableColumn id="2761" xr3:uid="{9C73734F-9682-4254-8D7D-037C891A7F63}" name="Column2754"/>
    <tableColumn id="2762" xr3:uid="{9E32A44F-CC49-49E2-A8B9-FB6C15493AE3}" name="Column2755"/>
    <tableColumn id="2763" xr3:uid="{6694320F-D8DA-4221-AED0-D4FFC4025612}" name="Column2756"/>
    <tableColumn id="2764" xr3:uid="{5C911933-0E0D-413E-92EE-70D5E47A794C}" name="Column2757"/>
    <tableColumn id="2765" xr3:uid="{67D676B2-5961-416C-AE4B-DDE79F55A7C4}" name="Column2758"/>
    <tableColumn id="2766" xr3:uid="{C48A9A7E-8209-4988-85BC-7C19DCCFDFFE}" name="Column2759"/>
    <tableColumn id="2767" xr3:uid="{05ABBCFC-E9FB-45A8-A318-81D62BC53E53}" name="Column2760"/>
    <tableColumn id="2768" xr3:uid="{47F0BF3A-E23A-46D8-BFA8-8B10033C310C}" name="Column2761"/>
    <tableColumn id="2769" xr3:uid="{1B840A03-ABCB-4C44-88C2-8489D33A11C4}" name="Column2762"/>
    <tableColumn id="2770" xr3:uid="{31F06FF6-C9EA-4A88-806C-FF9AAD37C930}" name="Column2763"/>
    <tableColumn id="2771" xr3:uid="{D8E7D08E-89BF-443B-9330-EB1251989391}" name="Column2764"/>
    <tableColumn id="2772" xr3:uid="{B9355325-B3D2-4C00-80E9-C6D333DCC3CE}" name="Column2765"/>
    <tableColumn id="2773" xr3:uid="{29B5BE37-79DE-4E78-A177-E43774E4378F}" name="Column2766"/>
    <tableColumn id="2774" xr3:uid="{FD8AF410-4605-4CF9-9DF1-86D65FA5CF0B}" name="Column2767"/>
    <tableColumn id="2775" xr3:uid="{F52C469D-87F6-428F-A9E6-53A9675C6F28}" name="Column2768"/>
    <tableColumn id="2776" xr3:uid="{92780CAD-E6B5-4B10-A068-BC2B7A6F184F}" name="Column2769"/>
    <tableColumn id="2777" xr3:uid="{D3CCD108-8FF1-4143-A4A8-DF3712316D9B}" name="Column2770"/>
    <tableColumn id="2778" xr3:uid="{FC85BBB5-9E1D-4D2F-903C-BAE574AD9B77}" name="Column2771"/>
    <tableColumn id="2779" xr3:uid="{8A34FD94-ACF0-4482-8303-6FB6136740B5}" name="Column2772"/>
    <tableColumn id="2780" xr3:uid="{BAB760FD-B18F-46DB-A994-F13E2596F612}" name="Column2773"/>
    <tableColumn id="2781" xr3:uid="{87808CA3-A54E-4AA0-A7EE-72081C40A923}" name="Column2774"/>
    <tableColumn id="2782" xr3:uid="{F63C9C6C-E480-47F5-B58C-249383B3D42B}" name="Column2775"/>
    <tableColumn id="2783" xr3:uid="{1BC8A189-AAA8-4907-95EB-2C0F09F3AF05}" name="Column2776"/>
    <tableColumn id="2784" xr3:uid="{543C3EC7-9B34-41F8-AA61-2017A16F9D85}" name="Column2777"/>
    <tableColumn id="2785" xr3:uid="{9AB407EA-1054-4976-86A1-1EA76FF7E006}" name="Column2778"/>
    <tableColumn id="2786" xr3:uid="{8A316A00-E1FF-4A05-96FF-EBDCEFB43C9E}" name="Column2779"/>
    <tableColumn id="2787" xr3:uid="{A91FAB66-47CE-4A51-8BEC-A5B7F43B6964}" name="Column2780"/>
    <tableColumn id="2788" xr3:uid="{4ED35FB1-67A5-4413-9C91-0B7C6A094615}" name="Column2781"/>
    <tableColumn id="2789" xr3:uid="{AEE3EFBE-D389-4633-A6A8-A166551693B0}" name="Column2782"/>
    <tableColumn id="2790" xr3:uid="{586985A6-A787-4307-9840-6AE5304CC974}" name="Column2783"/>
    <tableColumn id="2791" xr3:uid="{61ABA3EC-B462-440B-AE32-51A9F92BEF10}" name="Column2784"/>
    <tableColumn id="2792" xr3:uid="{3C3AF3BD-6B97-428E-97C8-0D53229DA646}" name="Column2785"/>
    <tableColumn id="2793" xr3:uid="{DFBAB641-D9BF-429D-AB8B-B1AF82A9DCD7}" name="Column2786"/>
    <tableColumn id="2794" xr3:uid="{10E43C3F-511D-40F0-918D-8C0239036BE7}" name="Column2787"/>
    <tableColumn id="2795" xr3:uid="{65EC48A1-3C92-457F-92D0-2647F3446703}" name="Column2788"/>
    <tableColumn id="2796" xr3:uid="{427B6F86-88E4-4C81-B7DD-8294FB3EFF40}" name="Column2789"/>
    <tableColumn id="2797" xr3:uid="{A688A411-0AFE-41CF-9B51-B9838470491F}" name="Column2790"/>
    <tableColumn id="2798" xr3:uid="{EE056194-67C3-415F-92DA-7222FD005CF5}" name="Column2791"/>
    <tableColumn id="2799" xr3:uid="{74EADC8F-4249-4057-ACDA-9F58FCA93DD2}" name="Column2792"/>
    <tableColumn id="2800" xr3:uid="{DBB04F11-3359-4868-A2FE-B486A45AFC75}" name="Column2793"/>
    <tableColumn id="2801" xr3:uid="{E9710763-B5CC-4B7F-BC90-5ACFB01FBE5E}" name="Column2794"/>
    <tableColumn id="2802" xr3:uid="{325BB60B-0B76-421E-B226-D15C86FF2B83}" name="Column2795"/>
    <tableColumn id="2803" xr3:uid="{C4E1F0DB-4FBF-479C-BB9D-6FEE95AC8685}" name="Column2796"/>
    <tableColumn id="2804" xr3:uid="{578BBF85-5201-4F09-9D91-DEC96A4F33F7}" name="Column2797"/>
    <tableColumn id="2805" xr3:uid="{F8093C7F-C666-420F-B705-F28EC8F8C7B6}" name="Column2798"/>
    <tableColumn id="2806" xr3:uid="{BAF654F8-07FA-46B3-850B-69BB794CAFFF}" name="Column2799"/>
    <tableColumn id="2807" xr3:uid="{4688E044-7239-41A7-B5C0-A30237C58461}" name="Column2800"/>
    <tableColumn id="2808" xr3:uid="{EE4E8096-FFD1-4336-9B68-E5AAF0F54B14}" name="Column2801"/>
    <tableColumn id="2809" xr3:uid="{178461C0-C834-494E-B755-5E69BE137806}" name="Column2802"/>
    <tableColumn id="2810" xr3:uid="{27947241-E421-418A-8DB0-34BE5F410A9C}" name="Column2803"/>
    <tableColumn id="2811" xr3:uid="{5874B890-8216-4232-9D56-1FFFEA7EC490}" name="Column2804"/>
    <tableColumn id="2812" xr3:uid="{AF166387-3A3E-40CD-A33B-D577906A2DAC}" name="Column2805"/>
    <tableColumn id="2813" xr3:uid="{0431A729-B24B-4354-BD2A-C134160BD6B1}" name="Column2806"/>
    <tableColumn id="2814" xr3:uid="{6062DDDA-5F41-42C0-8E7E-98FB64F1E42D}" name="Column2807"/>
    <tableColumn id="2815" xr3:uid="{D57C03C6-5F08-4F40-930A-544AA0B017F4}" name="Column2808"/>
    <tableColumn id="2816" xr3:uid="{1F734D74-6540-4A32-BFE9-38A538941852}" name="Column2809"/>
    <tableColumn id="2817" xr3:uid="{72D6C8F7-065F-4E04-B12C-A14B6CC45BC1}" name="Column2810"/>
    <tableColumn id="2818" xr3:uid="{1CAD0AAD-0917-451D-99F6-F10C009D980B}" name="Column2811"/>
    <tableColumn id="2819" xr3:uid="{08AA1633-64AF-46FA-8448-489C26217927}" name="Column2812"/>
    <tableColumn id="2820" xr3:uid="{11839202-D058-4031-B135-7325348D502E}" name="Column2813"/>
    <tableColumn id="2821" xr3:uid="{1C6A6967-9F86-462D-BAE0-DFE6B91FD0DF}" name="Column2814"/>
    <tableColumn id="2822" xr3:uid="{36470EBF-CAF7-4F36-A004-0AAC0CFDEC33}" name="Column2815"/>
    <tableColumn id="2823" xr3:uid="{9B954CFD-B929-4A33-95A7-E1ED32ECC6CD}" name="Column2816"/>
    <tableColumn id="2824" xr3:uid="{293463C9-A832-49B8-BBE6-E18747708269}" name="Column2817"/>
    <tableColumn id="2825" xr3:uid="{E06D08AB-08AD-4A2C-A8D0-E60BD1BAF554}" name="Column2818"/>
    <tableColumn id="2826" xr3:uid="{8C22594D-3CD5-44F8-8E24-BC4A7A80CBA7}" name="Column2819"/>
    <tableColumn id="2827" xr3:uid="{C0BD0E87-60FC-424B-96E0-078DDADA1E68}" name="Column2820"/>
    <tableColumn id="2828" xr3:uid="{F12CB594-AB3F-4754-B6AC-109473839BA4}" name="Column2821"/>
    <tableColumn id="2829" xr3:uid="{3888EEF7-D8D0-4F0B-BBEB-2C2389B84DFA}" name="Column2822"/>
    <tableColumn id="2830" xr3:uid="{77BAA0D2-C522-4A93-87DE-B6F818EE6485}" name="Column2823"/>
    <tableColumn id="2831" xr3:uid="{3E2DBD89-8586-40D4-8A50-76D77A0452B6}" name="Column2824"/>
    <tableColumn id="2832" xr3:uid="{DC27D3C6-D3D4-4888-AAC1-7A338CE18403}" name="Column2825"/>
    <tableColumn id="2833" xr3:uid="{950ED588-DD43-4A1B-B1FB-5F0CEE27B72B}" name="Column2826"/>
    <tableColumn id="2834" xr3:uid="{A9986602-0A1F-4177-A571-BE85C7B266CF}" name="Column2827"/>
    <tableColumn id="2835" xr3:uid="{68625BF0-6755-48F4-AA2B-C85CE5B7A446}" name="Column2828"/>
    <tableColumn id="2836" xr3:uid="{8A2C418E-49AC-44BD-953E-5050220B6731}" name="Column2829"/>
    <tableColumn id="2837" xr3:uid="{94EED5EE-E187-4698-AB5C-77030C7169B5}" name="Column2830"/>
    <tableColumn id="2838" xr3:uid="{64907153-51E8-447A-BD6E-4511974FF4C2}" name="Column2831"/>
    <tableColumn id="2839" xr3:uid="{67D26129-8848-43F0-944C-E9FF7DC697BD}" name="Column2832"/>
    <tableColumn id="2840" xr3:uid="{7B1DC516-5734-4315-B28A-A276AAFA252B}" name="Column2833"/>
    <tableColumn id="2841" xr3:uid="{E92BF1D4-787D-452A-8983-AA526D15B0C4}" name="Column2834"/>
    <tableColumn id="2842" xr3:uid="{811AD2FC-A4E0-4F0B-9CBB-674D101CA878}" name="Column2835"/>
    <tableColumn id="2843" xr3:uid="{E4BBEBCF-0E3E-45DF-8141-F15201CC1063}" name="Column2836"/>
    <tableColumn id="2844" xr3:uid="{F714C831-D304-49D0-8E23-504CCECCE2F2}" name="Column2837"/>
    <tableColumn id="2845" xr3:uid="{E30F129A-9DF2-4C3C-AB64-1A6B6CD08ECE}" name="Column2838"/>
    <tableColumn id="2846" xr3:uid="{F32F3449-5F58-41A8-9AF4-676CA730A094}" name="Column2839"/>
    <tableColumn id="2847" xr3:uid="{3D906073-8E28-440F-9BF6-71DBFB9537C2}" name="Column2840"/>
    <tableColumn id="2848" xr3:uid="{F3CB67D7-D38B-46A1-91AB-479FF6C7768D}" name="Column2841"/>
    <tableColumn id="2849" xr3:uid="{F221A662-A905-4A69-882C-8DF547F0016F}" name="Column2842"/>
    <tableColumn id="2850" xr3:uid="{8B592BB8-9FF8-40A4-A23F-CB854BC8AC12}" name="Column2843"/>
    <tableColumn id="2851" xr3:uid="{E77F4677-B3DC-4C95-8476-404EEB957D9B}" name="Column2844"/>
    <tableColumn id="2852" xr3:uid="{5CEF7BC1-4E49-464E-A2A7-2734072C7F91}" name="Column2845"/>
    <tableColumn id="2853" xr3:uid="{DF195CD5-AC27-4B0E-AB1E-E667969B903D}" name="Column2846"/>
    <tableColumn id="2854" xr3:uid="{2F96BE0B-5C0C-4F83-830C-A5C00DC702C6}" name="Column2847"/>
    <tableColumn id="2855" xr3:uid="{54B9429A-E35B-4018-B111-BA649960C8A4}" name="Column2848"/>
    <tableColumn id="2856" xr3:uid="{80810406-7E32-468B-A6FD-96B35D54D554}" name="Column2849"/>
    <tableColumn id="2857" xr3:uid="{E8E17D56-88BD-448B-9DDF-2FB0A3A96C77}" name="Column2850"/>
    <tableColumn id="2858" xr3:uid="{59965B80-0EC1-419D-AEE4-0BB701FBF8C8}" name="Column2851"/>
    <tableColumn id="2859" xr3:uid="{DA9CB1D2-3587-4D5F-B7EF-81E1F4CB3029}" name="Column2852"/>
    <tableColumn id="2860" xr3:uid="{2C1B9DC6-E480-4666-8037-8E7D0DA15489}" name="Column2853"/>
    <tableColumn id="2861" xr3:uid="{94C0BFDD-EF08-43AB-8244-4387FDD6875F}" name="Column2854"/>
    <tableColumn id="2862" xr3:uid="{1F1327D7-CD7C-4CD3-825F-5B78EA3C9B84}" name="Column2855"/>
    <tableColumn id="2863" xr3:uid="{722AA660-8AFB-441F-80A3-E92AAB108C3A}" name="Column2856"/>
    <tableColumn id="2864" xr3:uid="{48AB76EA-6373-4F99-A62A-4454E7B17A03}" name="Column2857"/>
    <tableColumn id="2865" xr3:uid="{5C9BB108-826B-4A58-B7DF-10337A183A44}" name="Column2858"/>
    <tableColumn id="2866" xr3:uid="{D14AF145-AECA-4B44-859F-20F4B6AE29F6}" name="Column2859"/>
    <tableColumn id="2867" xr3:uid="{08A009E4-DB66-405E-868A-BF2ED4ACB6DC}" name="Column2860"/>
    <tableColumn id="2868" xr3:uid="{47856B36-E31A-4DAF-A3EF-2FEDF77314AF}" name="Column2861"/>
    <tableColumn id="2869" xr3:uid="{18354A6E-C564-417D-B187-989D90CBC627}" name="Column2862"/>
    <tableColumn id="2870" xr3:uid="{AA57736D-504D-4B66-86E0-DD01FA23719C}" name="Column2863"/>
    <tableColumn id="2871" xr3:uid="{86A61A8D-4ED7-4A2C-86BB-364297392A23}" name="Column2864"/>
    <tableColumn id="2872" xr3:uid="{E6FFB3AB-9065-42F4-9040-6666756F3EC5}" name="Column2865"/>
    <tableColumn id="2873" xr3:uid="{5E16FFD9-9639-4485-B87E-BCDF70096627}" name="Column2866"/>
    <tableColumn id="2874" xr3:uid="{0C81ACF2-06E9-444E-A412-C0E0F66E77E3}" name="Column2867"/>
    <tableColumn id="2875" xr3:uid="{C08E770F-4F91-4151-A101-2A84179C8218}" name="Column2868"/>
    <tableColumn id="2876" xr3:uid="{9DEBFFC9-CAB3-45CA-B01A-9BF3B896A896}" name="Column2869"/>
    <tableColumn id="2877" xr3:uid="{DC5592D6-FA4C-4849-A2BF-46FD9BD22DD6}" name="Column2870"/>
    <tableColumn id="2878" xr3:uid="{6CF0D83F-9320-4D49-ADB3-F7DDDEC4F4AD}" name="Column2871"/>
    <tableColumn id="2879" xr3:uid="{DD85CF2E-C5C8-498C-99F9-FC8BF17F63F4}" name="Column2872"/>
    <tableColumn id="2880" xr3:uid="{F11A86CA-5242-40F0-BD79-71E1E32F947D}" name="Column2873"/>
    <tableColumn id="2881" xr3:uid="{E6F0026D-9CB8-4FC9-BFDE-AF7304FB31E3}" name="Column2874"/>
    <tableColumn id="2882" xr3:uid="{F629C440-3659-43DE-BA8B-8A598FA86BD0}" name="Column2875"/>
    <tableColumn id="2883" xr3:uid="{FD7695BE-3EE4-4238-B9B1-B6ED11023332}" name="Column2876"/>
    <tableColumn id="2884" xr3:uid="{7A3DF86E-ADF3-4A67-86A4-B7EC77D04939}" name="Column2877"/>
    <tableColumn id="2885" xr3:uid="{5B45D2C8-C82D-4FBE-8D5F-0F8E5447A96A}" name="Column2878"/>
    <tableColumn id="2886" xr3:uid="{E89F2D78-83F2-457B-B4AA-B1AFCA7DA1DD}" name="Column2879"/>
    <tableColumn id="2887" xr3:uid="{96A51B89-D2FF-4CFF-B58A-17CF279C3D4C}" name="Column2880"/>
    <tableColumn id="2888" xr3:uid="{44A968B4-C5B7-40D3-BAF4-B8C9B86017F0}" name="Column2881"/>
    <tableColumn id="2889" xr3:uid="{C53343FB-6B96-48EF-9BF4-8BDBA1BF21AA}" name="Column2882"/>
    <tableColumn id="2890" xr3:uid="{B91806D6-01BA-42B2-AED2-E86027682702}" name="Column2883"/>
    <tableColumn id="2891" xr3:uid="{93A27709-8EA5-4524-A514-913CF365DB30}" name="Column2884"/>
    <tableColumn id="2892" xr3:uid="{76251216-16E8-414E-AFDB-C30A45EF92DB}" name="Column2885"/>
    <tableColumn id="2893" xr3:uid="{04E1402B-5474-4FD8-809C-995B0C1B9470}" name="Column2886"/>
    <tableColumn id="2894" xr3:uid="{8259F871-C5B7-4493-82DE-C72F377CEFCA}" name="Column2887"/>
    <tableColumn id="2895" xr3:uid="{CA685F98-DD3D-476E-8F49-030541E9988D}" name="Column2888"/>
    <tableColumn id="2896" xr3:uid="{02DB01F4-9E22-4C28-8243-61721288AD0D}" name="Column2889"/>
    <tableColumn id="2897" xr3:uid="{AA15C956-7F96-4532-92E7-1203A65E14D0}" name="Column2890"/>
    <tableColumn id="2898" xr3:uid="{B552078D-9A8D-4399-AC03-D16E8AF6843D}" name="Column2891"/>
    <tableColumn id="2899" xr3:uid="{9135EF74-5DEF-4101-9A74-62BBD5A82F47}" name="Column2892"/>
    <tableColumn id="2900" xr3:uid="{170A7C4C-EA16-4021-85FD-E5F890C76BDD}" name="Column2893"/>
    <tableColumn id="2901" xr3:uid="{DF5126D3-843C-4B30-88E7-640D448FE457}" name="Column2894"/>
    <tableColumn id="2902" xr3:uid="{CA711FDD-5A25-46F0-BBE9-C9EB7F137555}" name="Column2895"/>
    <tableColumn id="2903" xr3:uid="{888364D6-F346-4A63-BB04-8467F802FDCB}" name="Column2896"/>
    <tableColumn id="2904" xr3:uid="{53DEF777-1532-44D3-93D8-D61726548FD5}" name="Column2897"/>
    <tableColumn id="2905" xr3:uid="{1DDEC9CB-0D2A-4805-92D8-898C49BE40EC}" name="Column2898"/>
    <tableColumn id="2906" xr3:uid="{4CE157AE-A6C2-4FDF-A904-9B688E2D5BEA}" name="Column2899"/>
    <tableColumn id="2907" xr3:uid="{CC5EE433-1843-40C3-B63E-6E19473CEEB2}" name="Column2900"/>
    <tableColumn id="2908" xr3:uid="{9928A8CF-5C1A-4D84-B2D1-EFEC25DC26C8}" name="Column2901"/>
    <tableColumn id="2909" xr3:uid="{BB6529D3-1D57-4C1A-9B3B-C8C0A9BA434C}" name="Column2902"/>
    <tableColumn id="2910" xr3:uid="{4C03D63A-1C6B-40FA-A300-7299905B7432}" name="Column2903"/>
    <tableColumn id="2911" xr3:uid="{30CF54E4-31F3-4956-8D5D-FF6320B95AEE}" name="Column2904"/>
    <tableColumn id="2912" xr3:uid="{368BB1E7-D985-4860-8C87-F35F7B6B663A}" name="Column2905"/>
    <tableColumn id="2913" xr3:uid="{33833043-19F1-4255-9C3D-1BF7778D53F6}" name="Column2906"/>
    <tableColumn id="2914" xr3:uid="{69078B6A-776F-4674-855B-B4DFE964C372}" name="Column2907"/>
    <tableColumn id="2915" xr3:uid="{E1DA1364-EB4B-4500-8AA5-F64C3BF1D522}" name="Column2908"/>
    <tableColumn id="2916" xr3:uid="{F9C4F62C-B4F4-4FB6-B1B8-2E869329CB6B}" name="Column2909"/>
    <tableColumn id="2917" xr3:uid="{AD33E9B1-7D25-457A-BA82-0DA5281BB655}" name="Column2910"/>
    <tableColumn id="2918" xr3:uid="{868C126E-561A-4A00-8C5C-7E90988079CE}" name="Column2911"/>
    <tableColumn id="2919" xr3:uid="{19CDDF37-BC83-4833-8680-6D52ED792E98}" name="Column2912"/>
    <tableColumn id="2920" xr3:uid="{2DA6A1ED-8163-4218-9077-BF5504B2FE25}" name="Column2913"/>
    <tableColumn id="2921" xr3:uid="{666C7157-EC88-4015-A996-18FAEE2F04F6}" name="Column2914"/>
    <tableColumn id="2922" xr3:uid="{CD49BF46-4637-4142-B065-BA2E53B6DDB1}" name="Column2915"/>
    <tableColumn id="2923" xr3:uid="{D97A8450-3346-4F3C-BFAE-0E3479664257}" name="Column2916"/>
    <tableColumn id="2924" xr3:uid="{A4C30212-5E28-4958-89D1-1447FD168F3F}" name="Column2917"/>
    <tableColumn id="2925" xr3:uid="{B224783B-4884-4230-94B2-107CC8AD966C}" name="Column2918"/>
    <tableColumn id="2926" xr3:uid="{CEE34B27-8BA3-49E0-88C9-A3130E26E102}" name="Column2919"/>
    <tableColumn id="2927" xr3:uid="{3E676A01-F2D4-4DFD-9D76-CD2EE0220843}" name="Column2920"/>
    <tableColumn id="2928" xr3:uid="{99991EBE-8AEE-43C4-B7E4-50E2FD78225F}" name="Column2921"/>
    <tableColumn id="2929" xr3:uid="{1D7B01FD-6057-4DC5-A70D-89C1434E2E0B}" name="Column2922"/>
    <tableColumn id="2930" xr3:uid="{74812F3F-283B-41EF-B0FD-A51BDC4E59ED}" name="Column2923"/>
    <tableColumn id="2931" xr3:uid="{48694607-BAA9-4859-A1F4-285B3A4230C6}" name="Column2924"/>
    <tableColumn id="2932" xr3:uid="{185A2D61-3EC6-40B3-B9F2-1C99AAB36A8B}" name="Column2925"/>
    <tableColumn id="2933" xr3:uid="{B72EB55D-852C-460F-B9F4-1EC41644DA3F}" name="Column2926"/>
    <tableColumn id="2934" xr3:uid="{29AE1461-4F8E-4356-8E2A-FA8D2805EFD9}" name="Column2927"/>
    <tableColumn id="2935" xr3:uid="{478FFF4A-0304-4A56-9624-06CCE6D45670}" name="Column2928"/>
    <tableColumn id="2936" xr3:uid="{6B1FD2CD-E11A-4B65-90DC-11B2624E879F}" name="Column2929"/>
    <tableColumn id="2937" xr3:uid="{C241C8E6-A7B8-4312-8128-F1155281528C}" name="Column2930"/>
    <tableColumn id="2938" xr3:uid="{FB4248B5-0CEB-4ADC-917C-70ED233AE769}" name="Column2931"/>
    <tableColumn id="2939" xr3:uid="{1B52907B-0029-444B-9E3E-85A87D5A7EED}" name="Column2932"/>
    <tableColumn id="2940" xr3:uid="{807937DA-E068-4487-A468-9EF283209F3C}" name="Column2933"/>
    <tableColumn id="2941" xr3:uid="{4C0FC4AC-6578-4706-9369-1EB7AC02899D}" name="Column2934"/>
    <tableColumn id="2942" xr3:uid="{45B3B41F-949C-4493-9BF2-4583FF73419E}" name="Column2935"/>
    <tableColumn id="2943" xr3:uid="{B91F3A2C-753E-4F65-96DE-3BDCD2083A1C}" name="Column2936"/>
    <tableColumn id="2944" xr3:uid="{FF2ABABF-F5E9-456C-9616-2330339094B4}" name="Column2937"/>
    <tableColumn id="2945" xr3:uid="{0A131306-5ED2-42BA-AE12-2213041C80F7}" name="Column2938"/>
    <tableColumn id="2946" xr3:uid="{F8964931-367C-4E7A-B103-A1DFB88ACDD4}" name="Column2939"/>
    <tableColumn id="2947" xr3:uid="{927CC1BC-F57B-406A-8FA5-18350105C4AE}" name="Column2940"/>
    <tableColumn id="2948" xr3:uid="{58403C1A-4356-47F4-A81E-55EB2234E0CA}" name="Column2941"/>
    <tableColumn id="2949" xr3:uid="{994B878E-7E0E-475E-8AC0-7AE788C5C0B7}" name="Column2942"/>
    <tableColumn id="2950" xr3:uid="{3516D85B-0083-474C-8BA7-861A617946D9}" name="Column2943"/>
    <tableColumn id="2951" xr3:uid="{25455A14-FE09-4BB1-A411-A79A4DDC8E28}" name="Column2944"/>
    <tableColumn id="2952" xr3:uid="{EF72CACB-5FFA-419D-A5C8-594E5115CAA5}" name="Column2945"/>
    <tableColumn id="2953" xr3:uid="{091E4B31-F612-4F28-8BAB-535C9DD2CCB4}" name="Column2946"/>
    <tableColumn id="2954" xr3:uid="{E824022C-8A61-485F-B6C0-7B780C78F3F3}" name="Column2947"/>
    <tableColumn id="2955" xr3:uid="{2D50583D-6641-4087-A698-35C11616517E}" name="Column2948"/>
    <tableColumn id="2956" xr3:uid="{11E5F0E6-41CE-4381-9682-ADD6C4FA4881}" name="Column2949"/>
    <tableColumn id="2957" xr3:uid="{96F410BC-8605-457F-9579-EEDCBCA929AA}" name="Column2950"/>
    <tableColumn id="2958" xr3:uid="{1831ED35-DEA7-4366-B6A1-B49079829AB1}" name="Column2951"/>
    <tableColumn id="2959" xr3:uid="{A2374D42-248E-464A-A7BE-5B281DEB278C}" name="Column2952"/>
    <tableColumn id="2960" xr3:uid="{A7CA23BD-F0D9-4C04-A600-2E4E2BC1BB7B}" name="Column2953"/>
    <tableColumn id="2961" xr3:uid="{C8329002-8E83-4FC7-BBD5-6B6258D1B9AC}" name="Column2954"/>
    <tableColumn id="2962" xr3:uid="{97F9C8A7-8F8E-4C94-9B65-799E63AF9FA7}" name="Column2955"/>
    <tableColumn id="2963" xr3:uid="{B4BC00DA-8DAA-4889-B77D-0A93625E9C97}" name="Column2956"/>
    <tableColumn id="2964" xr3:uid="{16ADF264-02B6-4CC8-9804-C604B5117BA2}" name="Column2957"/>
    <tableColumn id="2965" xr3:uid="{515C504B-20B1-4ADA-AB85-D5C1E3752A4F}" name="Column2958"/>
    <tableColumn id="2966" xr3:uid="{81910FB4-EAC0-467B-8621-9FEEB192546E}" name="Column2959"/>
    <tableColumn id="2967" xr3:uid="{40021503-0332-4F00-89B8-80EA02FD0F9E}" name="Column2960"/>
    <tableColumn id="2968" xr3:uid="{2F25B337-B35A-4D49-B143-3E70AEF662F4}" name="Column2961"/>
    <tableColumn id="2969" xr3:uid="{6CBEDE1E-1CAB-438E-BA77-041B53F0DB63}" name="Column2962"/>
    <tableColumn id="2970" xr3:uid="{A3597305-C5C3-49B3-9E93-171A2AA4C00D}" name="Column2963"/>
    <tableColumn id="2971" xr3:uid="{ACC30BDA-50C2-4EEA-B593-D231985571EA}" name="Column2964"/>
    <tableColumn id="2972" xr3:uid="{2C993877-8FA5-4CF8-9F78-198669CB42B2}" name="Column2965"/>
    <tableColumn id="2973" xr3:uid="{030E601E-7244-41E3-9C02-A4F7B493B654}" name="Column2966"/>
    <tableColumn id="2974" xr3:uid="{81B986B7-6CB2-47DD-BE24-3AF9CCD65E9E}" name="Column2967"/>
    <tableColumn id="2975" xr3:uid="{A9518725-CAF3-42A7-89E1-DA306C362C51}" name="Column2968"/>
    <tableColumn id="2976" xr3:uid="{7008E014-EED7-4124-ADEE-1A1D982738AB}" name="Column2969"/>
    <tableColumn id="2977" xr3:uid="{282BFA02-984D-41E0-BDE8-31029963A1C6}" name="Column2970"/>
    <tableColumn id="2978" xr3:uid="{D8188AA4-10E8-4A6B-A490-0F033167AA91}" name="Column2971"/>
    <tableColumn id="2979" xr3:uid="{1C760D63-D5EB-4722-9056-45F98E5B02F2}" name="Column2972"/>
    <tableColumn id="2980" xr3:uid="{41B76010-5250-4EAB-AA0B-15D2FAAD83E3}" name="Column2973"/>
    <tableColumn id="2981" xr3:uid="{C8DA48DD-76DC-44D6-BB46-B4316369C708}" name="Column2974"/>
    <tableColumn id="2982" xr3:uid="{2BC871E6-20E9-426F-BFB4-82F2AF6ADBF4}" name="Column2975"/>
    <tableColumn id="2983" xr3:uid="{D63B39B3-728E-4CB5-8FC0-51A1DD48F4CA}" name="Column2976"/>
    <tableColumn id="2984" xr3:uid="{95E280BC-AAC7-47DC-8CBF-545BB5233034}" name="Column2977"/>
    <tableColumn id="2985" xr3:uid="{52B8ACD8-0D04-4DBE-8509-0906D664CDB7}" name="Column2978"/>
    <tableColumn id="2986" xr3:uid="{BAA89F7F-0C8C-4E46-9DEE-99BF7357EB66}" name="Column2979"/>
    <tableColumn id="2987" xr3:uid="{836488F2-83D9-4348-9925-7BB52D699614}" name="Column2980"/>
    <tableColumn id="2988" xr3:uid="{80D77B5E-C1EB-4A5D-B880-814C18F835B8}" name="Column2981"/>
    <tableColumn id="2989" xr3:uid="{02D0C991-DD87-469E-8103-23CB5240860D}" name="Column2982"/>
    <tableColumn id="2990" xr3:uid="{E664B792-7A37-4B0C-A54D-4A5455F8B95E}" name="Column2983"/>
    <tableColumn id="2991" xr3:uid="{98D72C7A-87D3-4FE2-8C50-C59D0DAF7879}" name="Column2984"/>
    <tableColumn id="2992" xr3:uid="{A4569207-E1EF-4ABA-B2D5-F876B006B65B}" name="Column2985"/>
    <tableColumn id="2993" xr3:uid="{0C8A0FE5-BB45-4212-9E51-A9DC9DD76B30}" name="Column2986"/>
    <tableColumn id="2994" xr3:uid="{47E4AB01-C339-4BCB-B5C8-1EB7694CBAE4}" name="Column2987"/>
    <tableColumn id="2995" xr3:uid="{D92CF9B9-A6DC-4B18-A18D-7CDBBCA997B9}" name="Column2988"/>
    <tableColumn id="2996" xr3:uid="{86FD9B80-8643-423A-927D-813C80415AEF}" name="Column2989"/>
    <tableColumn id="2997" xr3:uid="{A81DB12E-77A3-4AAA-BB3F-2F072A6CDB2E}" name="Column2990"/>
    <tableColumn id="2998" xr3:uid="{49632790-29B1-4154-A082-2792F0C204B5}" name="Column2991"/>
    <tableColumn id="2999" xr3:uid="{F8915E86-649F-4606-8D57-F32B0B11C9FD}" name="Column2992"/>
    <tableColumn id="3000" xr3:uid="{F92DAECC-87E2-432D-A042-47CC9C45097A}" name="Column2993"/>
    <tableColumn id="3001" xr3:uid="{4BAA9AC4-F4CA-432A-BFA2-7C5A1AFDDD72}" name="Column2994"/>
    <tableColumn id="3002" xr3:uid="{BEB7F052-DEFD-4CC1-AB53-08E0CD80AAF7}" name="Column2995"/>
    <tableColumn id="3003" xr3:uid="{239796A6-5CEF-4CA9-B556-A6B1BDBA73F1}" name="Column2996"/>
    <tableColumn id="3004" xr3:uid="{D1A9DEAB-96CA-404D-AF99-C59FE132C19F}" name="Column2997"/>
    <tableColumn id="3005" xr3:uid="{481B09DA-2487-4839-A093-15AAC68CA699}" name="Column2998"/>
    <tableColumn id="3006" xr3:uid="{42278021-4063-4150-B0EC-670C9760D109}" name="Column2999"/>
    <tableColumn id="3007" xr3:uid="{2A860427-4DEC-42AE-887C-5040AB0F57C9}" name="Column3000"/>
    <tableColumn id="3008" xr3:uid="{BE899CBA-AB4F-4A77-BBE6-8CE5B745D772}" name="Column3001"/>
    <tableColumn id="3009" xr3:uid="{B158A17F-8020-4B5B-B06E-17E6D13CD602}" name="Column3002"/>
    <tableColumn id="3010" xr3:uid="{4411070F-2D49-414E-B821-DF6B41E14B7B}" name="Column3003"/>
    <tableColumn id="3011" xr3:uid="{9F3C16D5-9C65-497A-8045-8A03B5B551FD}" name="Column3004"/>
    <tableColumn id="3012" xr3:uid="{EF7748AA-2F9B-4818-97C5-555C7960B0FF}" name="Column3005"/>
    <tableColumn id="3013" xr3:uid="{BB87C2EB-83C8-447F-89E0-E7F060AA01C3}" name="Column3006"/>
    <tableColumn id="3014" xr3:uid="{D8DB0A54-459A-415E-A437-9B3C538B993E}" name="Column3007"/>
    <tableColumn id="3015" xr3:uid="{A49F7552-724B-41BB-9434-57D5F4ABB80A}" name="Column3008"/>
    <tableColumn id="3016" xr3:uid="{8C0FD784-D80C-4D85-A0FD-9205B4135933}" name="Column3009"/>
    <tableColumn id="3017" xr3:uid="{8D297F0F-1E30-4309-BF41-4AEC2764ACEF}" name="Column3010"/>
    <tableColumn id="3018" xr3:uid="{29DF0D6E-E776-45DF-AC2C-2A8952A62F7C}" name="Column3011"/>
    <tableColumn id="3019" xr3:uid="{AD4A2D02-11EF-4F3A-8D63-14FD2AF4F5F6}" name="Column3012"/>
    <tableColumn id="3020" xr3:uid="{8CC7823D-23B0-429F-87DD-E0C77E123642}" name="Column3013"/>
    <tableColumn id="3021" xr3:uid="{2929442D-2893-4CEF-AAEE-8E933A89F66A}" name="Column3014"/>
    <tableColumn id="3022" xr3:uid="{4F79ECF4-246D-4728-A59B-AE5DC5AF65EB}" name="Column3015"/>
    <tableColumn id="3023" xr3:uid="{93E73912-DC87-4304-B524-50E1BF6C9B62}" name="Column3016"/>
    <tableColumn id="3024" xr3:uid="{D6B854F7-AF37-4DE0-8DFF-8D06522B64B3}" name="Column3017"/>
    <tableColumn id="3025" xr3:uid="{99E847F7-E21B-4E1B-B6C4-FA7862FCA057}" name="Column3018"/>
    <tableColumn id="3026" xr3:uid="{8CA5E8E9-03E4-4774-8F36-C1A8CF47DD9F}" name="Column3019"/>
    <tableColumn id="3027" xr3:uid="{04BC4B52-C327-44E2-BE31-22230CA5122A}" name="Column3020"/>
    <tableColumn id="3028" xr3:uid="{D64DCA21-F030-4A33-A03E-A6DA2613E227}" name="Column3021"/>
    <tableColumn id="3029" xr3:uid="{C5108468-2270-411C-A425-4725C422846F}" name="Column3022"/>
    <tableColumn id="3030" xr3:uid="{1F82BEDD-C568-47E4-A742-C7F35B3332E4}" name="Column3023"/>
    <tableColumn id="3031" xr3:uid="{7D4CF740-2155-4096-BB7A-06A4D74851BE}" name="Column3024"/>
    <tableColumn id="3032" xr3:uid="{535349AA-4F7D-48F8-8D7E-6F88F5BEC54D}" name="Column3025"/>
    <tableColumn id="3033" xr3:uid="{E6086F4F-07BA-40D1-90D0-0C54593CFE80}" name="Column3026"/>
    <tableColumn id="3034" xr3:uid="{1AFC461C-3968-4925-9589-023F1104F192}" name="Column3027"/>
    <tableColumn id="3035" xr3:uid="{AE499E86-8663-454F-A831-3757335DC21A}" name="Column3028"/>
    <tableColumn id="3036" xr3:uid="{81C7EAC0-14BC-4A4F-9AA4-88773B9433CA}" name="Column3029"/>
    <tableColumn id="3037" xr3:uid="{3193E48B-A8CE-40EE-91D5-86AEBAFF4405}" name="Column3030"/>
    <tableColumn id="3038" xr3:uid="{CA9036DB-3287-4268-8365-EAF3F28BCB13}" name="Column3031"/>
    <tableColumn id="3039" xr3:uid="{6C518FFE-05E3-46E0-BD01-36F4DFF8CFD0}" name="Column3032"/>
    <tableColumn id="3040" xr3:uid="{CB26E6C1-47DB-45C8-AE01-55ABADF793B7}" name="Column3033"/>
    <tableColumn id="3041" xr3:uid="{FE52E846-4BFD-4D6F-89DD-AD657417FBF0}" name="Column3034"/>
    <tableColumn id="3042" xr3:uid="{3F52F028-588F-4B49-A6D3-D5BEE9DD01ED}" name="Column3035"/>
    <tableColumn id="3043" xr3:uid="{3743C905-F6D7-4170-AD39-F261BBD71A46}" name="Column3036"/>
    <tableColumn id="3044" xr3:uid="{6EA2B71C-CD3C-4165-8BA9-A2FB97113F74}" name="Column3037"/>
    <tableColumn id="3045" xr3:uid="{63AC4572-8D85-4B44-9639-36CE1F1C5254}" name="Column3038"/>
    <tableColumn id="3046" xr3:uid="{32BAF181-3E13-45B7-A6DA-F077F829AF99}" name="Column3039"/>
    <tableColumn id="3047" xr3:uid="{C6F126C0-0061-4DE9-8EC4-F124BADC8102}" name="Column3040"/>
    <tableColumn id="3048" xr3:uid="{354F33E4-FD58-4B16-9172-C396AE72DC43}" name="Column3041"/>
    <tableColumn id="3049" xr3:uid="{47CAF19B-1CB9-4C7A-A0A4-402FD12C36D7}" name="Column3042"/>
    <tableColumn id="3050" xr3:uid="{28859763-F91C-4C3E-97DC-2EF5CAC16558}" name="Column3043"/>
    <tableColumn id="3051" xr3:uid="{1E96BECE-B808-49B5-A0E1-586A3798ED10}" name="Column3044"/>
    <tableColumn id="3052" xr3:uid="{72F48F4E-86DD-4C58-82ED-2E73E2D1AF93}" name="Column3045"/>
    <tableColumn id="3053" xr3:uid="{793A3C3F-51E8-4CB0-B0C1-3DAA9479FFB1}" name="Column3046"/>
    <tableColumn id="3054" xr3:uid="{0D183845-B17E-4191-B64B-39C0007184F1}" name="Column3047"/>
    <tableColumn id="3055" xr3:uid="{FAABE3DB-2BA3-4CFC-A899-01C39A27FD92}" name="Column3048"/>
    <tableColumn id="3056" xr3:uid="{5C867F7A-7404-4D9B-898A-8F4BC6D5746A}" name="Column3049"/>
    <tableColumn id="3057" xr3:uid="{83FBA819-8001-4398-8562-14942AFD7134}" name="Column3050"/>
    <tableColumn id="3058" xr3:uid="{09B934ED-90CD-48BB-9336-C1FD62F28A41}" name="Column3051"/>
    <tableColumn id="3059" xr3:uid="{88294E66-7AB6-4A8F-9C02-293C7E0ECC73}" name="Column3052"/>
    <tableColumn id="3060" xr3:uid="{DAAADDB9-7B57-4271-B952-DDB6A57B71EA}" name="Column3053"/>
    <tableColumn id="3061" xr3:uid="{673ED6B4-AD40-4B2E-A194-D21150548C36}" name="Column3054"/>
    <tableColumn id="3062" xr3:uid="{6EBE4A5F-8720-48A9-889B-0B15A799F68E}" name="Column3055"/>
    <tableColumn id="3063" xr3:uid="{8F3C8B75-22F8-4060-8138-6E2CA6D8E9D0}" name="Column3056"/>
    <tableColumn id="3064" xr3:uid="{F1A3D1C8-69DB-427D-A9CF-8234F890CC84}" name="Column3057"/>
    <tableColumn id="3065" xr3:uid="{AD37E6FF-C03C-45B4-8842-0B9B7F683627}" name="Column3058"/>
    <tableColumn id="3066" xr3:uid="{AF017836-47CB-4DE3-AB7E-81374209C64E}" name="Column3059"/>
    <tableColumn id="3067" xr3:uid="{50A28FB3-F015-4501-B60E-057E56AE4257}" name="Column3060"/>
    <tableColumn id="3068" xr3:uid="{AB69EA32-C365-4815-8AD3-927BA69E6F37}" name="Column3061"/>
    <tableColumn id="3069" xr3:uid="{C641FBFA-4694-4426-BDA9-F837CCFD3969}" name="Column3062"/>
    <tableColumn id="3070" xr3:uid="{A006A692-607B-4CE1-9C88-A74106C20952}" name="Column3063"/>
    <tableColumn id="3071" xr3:uid="{B9F7004D-4062-4247-A016-67C5877ECC40}" name="Column3064"/>
    <tableColumn id="3072" xr3:uid="{E93DA759-030B-44F5-A77F-63DC3069BA76}" name="Column3065"/>
    <tableColumn id="3073" xr3:uid="{D6F63ABF-0C62-4494-9149-EE7F9E831B63}" name="Column3066"/>
    <tableColumn id="3074" xr3:uid="{2FC53C9F-145A-4323-B048-FEECA100C485}" name="Column3067"/>
    <tableColumn id="3075" xr3:uid="{E0FA1842-6734-4A28-9811-5EDA6166FD99}" name="Column3068"/>
    <tableColumn id="3076" xr3:uid="{BB4284A0-5588-4D7B-8EE6-C3477EE6037B}" name="Column3069"/>
    <tableColumn id="3077" xr3:uid="{A9960329-3D3E-454B-98BD-18E551003C38}" name="Column3070"/>
    <tableColumn id="3078" xr3:uid="{1E6DA2A7-37B0-481B-8B3A-C130F1A6C2AA}" name="Column3071"/>
    <tableColumn id="3079" xr3:uid="{5C99C101-DC1B-4C6D-A59C-9C32B80D3505}" name="Column3072"/>
    <tableColumn id="3080" xr3:uid="{40258CB6-4A71-4B53-8A62-26BAB0372A09}" name="Column3073"/>
    <tableColumn id="3081" xr3:uid="{247672C6-80B9-4D07-8730-1E73E8386694}" name="Column3074"/>
    <tableColumn id="3082" xr3:uid="{49441187-5C0F-4B34-8E3D-3112FB77FA0B}" name="Column3075"/>
    <tableColumn id="3083" xr3:uid="{267594A1-B577-47F2-8E2D-5204161BD493}" name="Column3076"/>
    <tableColumn id="3084" xr3:uid="{5607C0DA-CC4D-4545-80D5-3082D0A37F80}" name="Column3077"/>
    <tableColumn id="3085" xr3:uid="{6AA707A9-7579-48E0-93AC-307979AC0FDC}" name="Column3078"/>
    <tableColumn id="3086" xr3:uid="{DE1E4264-E70B-4A2A-A7F8-760196B13184}" name="Column3079"/>
    <tableColumn id="3087" xr3:uid="{541B5D4A-60FD-4976-B5AC-5EC5DB186F5C}" name="Column3080"/>
    <tableColumn id="3088" xr3:uid="{72CB3CBF-4EA3-4866-AB59-63DD6F085FFB}" name="Column3081"/>
    <tableColumn id="3089" xr3:uid="{7B3CDA10-344E-4231-876E-211CF10869DD}" name="Column3082"/>
    <tableColumn id="3090" xr3:uid="{94587CA7-DAAF-474B-861A-8461260F901D}" name="Column3083"/>
    <tableColumn id="3091" xr3:uid="{0FB07D0E-E455-497F-B9FA-A60EF56A8909}" name="Column3084"/>
    <tableColumn id="3092" xr3:uid="{BB192342-C2FD-4D59-A90C-5D32A9797746}" name="Column3085"/>
    <tableColumn id="3093" xr3:uid="{1B0AFA61-82B0-4DEB-BE3C-BB14E3BC3D28}" name="Column3086"/>
    <tableColumn id="3094" xr3:uid="{216EA3CF-117D-4256-AD33-969E5743BFE7}" name="Column3087"/>
    <tableColumn id="3095" xr3:uid="{1611D337-74D0-4CEE-8872-3DDB88D56077}" name="Column3088"/>
    <tableColumn id="3096" xr3:uid="{405E9064-0629-4582-8262-98780ED7D8F1}" name="Column3089"/>
    <tableColumn id="3097" xr3:uid="{7724E8C7-A8F0-4808-A7AC-CC45698A8A5F}" name="Column3090"/>
    <tableColumn id="3098" xr3:uid="{495674EC-47CD-43BC-B8A2-83513654528A}" name="Column3091"/>
    <tableColumn id="3099" xr3:uid="{18BF7C99-3546-40BB-AB90-C5A0EB6A572C}" name="Column3092"/>
    <tableColumn id="3100" xr3:uid="{08B7F2A8-3CC6-4F5D-BDB4-1F31B1840B8B}" name="Column3093"/>
    <tableColumn id="3101" xr3:uid="{4BDE978A-222C-4F0F-BDC6-34BD8E2523F8}" name="Column3094"/>
    <tableColumn id="3102" xr3:uid="{885A18A4-0EEE-41DD-ADB6-9A7A7409B913}" name="Column3095"/>
    <tableColumn id="3103" xr3:uid="{2CB67E1B-D18E-499C-B615-6DA026824230}" name="Column3096"/>
    <tableColumn id="3104" xr3:uid="{6C266DEB-00E6-4AFF-A6F2-EEB27A2F73D6}" name="Column3097"/>
    <tableColumn id="3105" xr3:uid="{6FB6B107-F63D-41A3-83F4-CED507D94607}" name="Column3098"/>
    <tableColumn id="3106" xr3:uid="{CE13AE2C-306D-40AE-9E25-67FF77208043}" name="Column3099"/>
    <tableColumn id="3107" xr3:uid="{38DE219B-EB49-4300-9EF2-DD83F3287068}" name="Column3100"/>
    <tableColumn id="3108" xr3:uid="{DECF1F9B-E7B6-468B-8ADE-7954E70E07BA}" name="Column3101"/>
    <tableColumn id="3109" xr3:uid="{988B4557-6864-4D60-948E-0CE3C19CB645}" name="Column3102"/>
    <tableColumn id="3110" xr3:uid="{3824229D-EBE8-43C9-80C4-FDB43471FCEF}" name="Column3103"/>
    <tableColumn id="3111" xr3:uid="{6CE5B4DD-4584-4D4F-8A50-4765FECF3A8E}" name="Column3104"/>
    <tableColumn id="3112" xr3:uid="{4BC7D45E-6822-4159-81A8-142CDAA8B1E3}" name="Column3105"/>
    <tableColumn id="3113" xr3:uid="{A87C6B69-B521-4FC9-959E-DD9D7E42B1A2}" name="Column3106"/>
    <tableColumn id="3114" xr3:uid="{249CC924-136E-4452-A305-9C05975925B5}" name="Column3107"/>
    <tableColumn id="3115" xr3:uid="{AA45B3C4-8D44-4E5A-AAEA-DC6BECF9ED19}" name="Column3108"/>
    <tableColumn id="3116" xr3:uid="{2A0B5D07-D1F6-47D5-9F47-0D9DB5173B8F}" name="Column3109"/>
    <tableColumn id="3117" xr3:uid="{54C2156B-0D5C-45D0-8BCB-C27474365498}" name="Column3110"/>
    <tableColumn id="3118" xr3:uid="{4832433A-B335-4BA0-BD6C-B1E357AE37C7}" name="Column3111"/>
    <tableColumn id="3119" xr3:uid="{5C25B387-36A5-43A9-9469-A13BEA614863}" name="Column3112"/>
    <tableColumn id="3120" xr3:uid="{8C902A28-6298-4BB0-A339-3C59FDEE08E9}" name="Column3113"/>
    <tableColumn id="3121" xr3:uid="{C4654E34-747F-4184-9125-EB8C25BC7D27}" name="Column3114"/>
    <tableColumn id="3122" xr3:uid="{FECE7F46-53E7-4DFE-BCC2-AC6002FB80CF}" name="Column3115"/>
    <tableColumn id="3123" xr3:uid="{74AE4A92-2C75-4FFD-83E1-842A16455DE1}" name="Column3116"/>
    <tableColumn id="3124" xr3:uid="{A395D9F9-E872-4B55-8482-0F30DAD47661}" name="Column3117"/>
    <tableColumn id="3125" xr3:uid="{F080A84C-F29E-48DF-A36C-FFB5624C95FC}" name="Column3118"/>
    <tableColumn id="3126" xr3:uid="{120CF7B5-8372-4E33-A143-9160A45A0292}" name="Column3119"/>
    <tableColumn id="3127" xr3:uid="{510687F7-2B0D-495D-A777-2679C6DE77AE}" name="Column3120"/>
    <tableColumn id="3128" xr3:uid="{84E05875-1485-4631-BC85-264DA292316D}" name="Column3121"/>
    <tableColumn id="3129" xr3:uid="{515C2506-A9E5-438B-81F0-2921CDA3EF0F}" name="Column3122"/>
    <tableColumn id="3130" xr3:uid="{83BF2E5A-E979-4E8D-AF70-91754ED65BF3}" name="Column3123"/>
    <tableColumn id="3131" xr3:uid="{36F8B327-B10B-49BE-8381-329554865D74}" name="Column3124"/>
    <tableColumn id="3132" xr3:uid="{C301E012-99A9-4118-861F-9C0D37D59E84}" name="Column3125"/>
    <tableColumn id="3133" xr3:uid="{6B0143E2-5411-45F3-B0EA-0E0C24CF90AF}" name="Column3126"/>
    <tableColumn id="3134" xr3:uid="{437C8970-0186-4664-8854-A281C0C494F2}" name="Column3127"/>
    <tableColumn id="3135" xr3:uid="{393DA567-53F9-43FB-AE45-F06A07E8233E}" name="Column3128"/>
    <tableColumn id="3136" xr3:uid="{E91A5C14-1B5F-4702-9D8A-DD8E1265EE65}" name="Column3129"/>
    <tableColumn id="3137" xr3:uid="{8193EC9C-D5A9-47C2-8D32-DAD3045799DE}" name="Column3130"/>
    <tableColumn id="3138" xr3:uid="{1B5C30B8-ADD6-479A-A0AE-709973A3AD22}" name="Column3131"/>
    <tableColumn id="3139" xr3:uid="{28CD3987-4095-4BB6-9D52-871C48DAFD32}" name="Column3132"/>
    <tableColumn id="3140" xr3:uid="{F17F07E9-5BB5-4491-9820-808414AA832F}" name="Column3133"/>
    <tableColumn id="3141" xr3:uid="{2E72C08B-E3F9-4D7B-BA84-899F1A3CFE51}" name="Column3134"/>
    <tableColumn id="3142" xr3:uid="{304F8B28-C1F6-4F73-BB32-48F03834A60A}" name="Column3135"/>
    <tableColumn id="3143" xr3:uid="{45E17889-F19D-4FC0-9E6C-3260ADD9668F}" name="Column3136"/>
    <tableColumn id="3144" xr3:uid="{042454AB-87E8-45AC-88E6-35ACD0B72D01}" name="Column3137"/>
    <tableColumn id="3145" xr3:uid="{EE071F23-CFE1-47BF-900C-1F78CA3026A0}" name="Column3138"/>
    <tableColumn id="3146" xr3:uid="{97AA5971-86EC-45E5-BF47-E1DE7C4D2156}" name="Column3139"/>
    <tableColumn id="3147" xr3:uid="{6E5D6D20-9134-4F73-9ABD-D8F868D0EFC8}" name="Column3140"/>
    <tableColumn id="3148" xr3:uid="{D8C2D082-F6BA-4A37-9851-B834995D62B1}" name="Column3141"/>
    <tableColumn id="3149" xr3:uid="{70151C9B-BA44-42A7-9C7D-6F98A140041E}" name="Column3142"/>
    <tableColumn id="3150" xr3:uid="{518D8ED6-1561-480A-98A7-D0AA63893F00}" name="Column3143"/>
    <tableColumn id="3151" xr3:uid="{F3A314FD-5DDC-46DD-A43D-36275B1CAE2A}" name="Column3144"/>
    <tableColumn id="3152" xr3:uid="{6C1A933C-0E66-4EAE-A5A6-6E2EEAC02E4A}" name="Column3145"/>
    <tableColumn id="3153" xr3:uid="{0F38B129-B946-4384-83C5-8005152F95C6}" name="Column3146"/>
    <tableColumn id="3154" xr3:uid="{E020F56E-353D-4FBA-9A02-5F900BA7F406}" name="Column3147"/>
    <tableColumn id="3155" xr3:uid="{E439ECF9-E900-43EA-A3AD-12574C36B910}" name="Column3148"/>
    <tableColumn id="3156" xr3:uid="{C639C845-DA5A-44B2-879F-E38141B1645F}" name="Column3149"/>
    <tableColumn id="3157" xr3:uid="{B0869F54-DADB-4A3F-B8CA-03A78CAD3C2B}" name="Column3150"/>
    <tableColumn id="3158" xr3:uid="{FB5B9D05-C042-446B-9D97-3A79F7EC1843}" name="Column3151"/>
    <tableColumn id="3159" xr3:uid="{FB6032FA-FB03-4794-ADB6-D64C5D538075}" name="Column3152"/>
    <tableColumn id="3160" xr3:uid="{2C1CBA4A-F059-4C77-A405-A14D5B9F3796}" name="Column3153"/>
    <tableColumn id="3161" xr3:uid="{922DC6C9-2D6F-447E-A74A-8B853B568ADE}" name="Column3154"/>
    <tableColumn id="3162" xr3:uid="{D8D1E392-1AC7-4504-A2A7-17AB8777A660}" name="Column3155"/>
    <tableColumn id="3163" xr3:uid="{A04F69FF-88EF-46D8-A898-76267E47317B}" name="Column3156"/>
    <tableColumn id="3164" xr3:uid="{E55E36A7-0679-4745-A9DB-7A1BEB8484F9}" name="Column3157"/>
    <tableColumn id="3165" xr3:uid="{EEEA31DF-99DC-4218-9E7D-245BD4D7A8C8}" name="Column3158"/>
    <tableColumn id="3166" xr3:uid="{CB79070E-D01E-4584-A7D7-9EFC65EB9F52}" name="Column3159"/>
    <tableColumn id="3167" xr3:uid="{D929FCDD-74F3-4234-9116-BE152A1BA3AE}" name="Column3160"/>
    <tableColumn id="3168" xr3:uid="{E10FFF9B-DF0E-4BD4-8A39-BCDF9E37B97A}" name="Column3161"/>
    <tableColumn id="3169" xr3:uid="{F0129BDC-BEAA-4231-ACBD-826A8F73F747}" name="Column3162"/>
    <tableColumn id="3170" xr3:uid="{8F3DCC73-8A0A-45BF-9B9A-31966BD7CFE7}" name="Column3163"/>
    <tableColumn id="3171" xr3:uid="{EF57A19F-3C21-407B-950B-10AAAFB141DC}" name="Column3164"/>
    <tableColumn id="3172" xr3:uid="{747AF2AE-050B-41A1-963A-E51457B4C29F}" name="Column3165"/>
    <tableColumn id="3173" xr3:uid="{7D1E5E5F-608A-4398-9641-B88A48C0B64D}" name="Column3166"/>
    <tableColumn id="3174" xr3:uid="{1975F9B7-53D4-48BD-95D5-61EF7A75A684}" name="Column3167"/>
    <tableColumn id="3175" xr3:uid="{CECE0F8B-3FCE-4541-8C90-8AA791BF92E4}" name="Column3168"/>
    <tableColumn id="3176" xr3:uid="{46DFAE78-9421-4030-A8FA-C88B18DC3ACF}" name="Column3169"/>
    <tableColumn id="3177" xr3:uid="{64BB9242-4062-4A43-9227-DDB3CC862BA8}" name="Column3170"/>
    <tableColumn id="3178" xr3:uid="{D5D6265B-7372-4D29-9A2C-42B30E78965B}" name="Column3171"/>
    <tableColumn id="3179" xr3:uid="{5FDF6473-7B4E-4246-8F89-5E2157BADB58}" name="Column3172"/>
    <tableColumn id="3180" xr3:uid="{E197565D-A4D7-4801-893F-3FCE27513C62}" name="Column3173"/>
    <tableColumn id="3181" xr3:uid="{8C506A4E-C0E7-4036-96D9-04BA47F62F27}" name="Column3174"/>
    <tableColumn id="3182" xr3:uid="{4871A665-3AEC-4BFA-B188-4D2795784309}" name="Column3175"/>
    <tableColumn id="3183" xr3:uid="{C7C6F8D3-2879-4590-83B4-7D4699F6E8B8}" name="Column3176"/>
    <tableColumn id="3184" xr3:uid="{F931161A-48DD-4ADD-A0C4-F24AAFEA4668}" name="Column3177"/>
    <tableColumn id="3185" xr3:uid="{A9BA6A89-C795-4699-8132-86C32F8CAA0F}" name="Column3178"/>
    <tableColumn id="3186" xr3:uid="{177C5569-132F-45C2-89E5-4030D08417E9}" name="Column3179"/>
    <tableColumn id="3187" xr3:uid="{C78B7ED6-4EB7-472B-A4B8-995E817E2001}" name="Column3180"/>
    <tableColumn id="3188" xr3:uid="{0AC4513C-BC86-4503-9E15-12391F2FFB16}" name="Column3181"/>
    <tableColumn id="3189" xr3:uid="{951D4378-32EE-46C5-BD07-6F37A6CF178A}" name="Column3182"/>
    <tableColumn id="3190" xr3:uid="{39900F20-EA4D-4786-BDFF-22F14DC810B9}" name="Column3183"/>
    <tableColumn id="3191" xr3:uid="{CE96315E-5AC8-420E-9CA5-DEE087221825}" name="Column3184"/>
    <tableColumn id="3192" xr3:uid="{8464158C-C8D1-4B2F-BF49-7A104EF3D240}" name="Column3185"/>
    <tableColumn id="3193" xr3:uid="{F800AEFD-C832-4B44-82F6-D8CF03B5C594}" name="Column3186"/>
    <tableColumn id="3194" xr3:uid="{CC206103-D2EE-4F4F-9D04-6415CF653B9B}" name="Column3187"/>
    <tableColumn id="3195" xr3:uid="{06D70535-7AD1-4477-9390-710F77820345}" name="Column3188"/>
    <tableColumn id="3196" xr3:uid="{45CA529C-60EC-4B44-A821-2EC0CED6BBAC}" name="Column3189"/>
    <tableColumn id="3197" xr3:uid="{29D8C616-9423-40DD-B4FD-83DF2F9C3DAA}" name="Column3190"/>
    <tableColumn id="3198" xr3:uid="{29DA3B57-2684-4DE8-9427-D33238DB1996}" name="Column3191"/>
    <tableColumn id="3199" xr3:uid="{F14F29BB-77B5-4FA4-877A-F8986303C92B}" name="Column3192"/>
    <tableColumn id="3200" xr3:uid="{A8E01F3D-822D-436E-B80B-E9B592B3BE85}" name="Column3193"/>
    <tableColumn id="3201" xr3:uid="{1D7BC7CA-3ED5-45F1-BA57-123797F23F45}" name="Column3194"/>
    <tableColumn id="3202" xr3:uid="{F89A6B23-9784-40E6-B607-32339A50E944}" name="Column3195"/>
    <tableColumn id="3203" xr3:uid="{21E0C27A-C1F1-4B51-89FC-E96AC1C97076}" name="Column3196"/>
    <tableColumn id="3204" xr3:uid="{D0A6C0EC-DB21-4DD6-A669-56FAF8770569}" name="Column3197"/>
    <tableColumn id="3205" xr3:uid="{77A03EDF-1696-4E0C-B4AC-D1B74E5CB0D1}" name="Column3198"/>
    <tableColumn id="3206" xr3:uid="{29173146-3FC1-4CF8-9F0C-134BAFD2740A}" name="Column3199"/>
    <tableColumn id="3207" xr3:uid="{05D7EB57-EEF9-4B48-8425-C2FE5D4B35A0}" name="Column3200"/>
    <tableColumn id="3208" xr3:uid="{6A0C58BE-AF58-4D88-B5E0-05D37D7D57DA}" name="Column3201"/>
    <tableColumn id="3209" xr3:uid="{F513AD6C-57F3-4452-8256-4766C8263A6D}" name="Column3202"/>
    <tableColumn id="3210" xr3:uid="{282CFFE2-4204-4944-A93D-F01D1458CB8D}" name="Column3203"/>
    <tableColumn id="3211" xr3:uid="{A209A783-3A2F-4EBB-93D2-6EDEB0A9AC3B}" name="Column3204"/>
    <tableColumn id="3212" xr3:uid="{5A01DE4B-7E9D-43DA-9816-D605749BFCC5}" name="Column3205"/>
    <tableColumn id="3213" xr3:uid="{32EE61AA-CA23-48AF-9E6E-A76DECF4BDAB}" name="Column3206"/>
    <tableColumn id="3214" xr3:uid="{CF196DDC-93D8-46E0-8E6D-DC7547925D2A}" name="Column3207"/>
    <tableColumn id="3215" xr3:uid="{AEB208E3-65A1-422D-A13E-CE58F96606DD}" name="Column3208"/>
    <tableColumn id="3216" xr3:uid="{20223504-46B8-41BE-A877-9E79B3DC6370}" name="Column3209"/>
    <tableColumn id="3217" xr3:uid="{1E2733BB-380E-47D5-9D43-04C22B1B53D3}" name="Column3210"/>
    <tableColumn id="3218" xr3:uid="{DEBE755F-ED1C-40D9-9640-B9D4169BA47E}" name="Column3211"/>
    <tableColumn id="3219" xr3:uid="{662FA15E-E72D-4ACB-9F72-8C0B12BB9C28}" name="Column3212"/>
    <tableColumn id="3220" xr3:uid="{4354D96A-6C47-4CFF-AB62-10C10EE85760}" name="Column3213"/>
    <tableColumn id="3221" xr3:uid="{5AFC62CA-01FB-4283-A003-C4B63EC9DA78}" name="Column3214"/>
    <tableColumn id="3222" xr3:uid="{792CF3A9-6788-4AB4-A092-B03A6192EA60}" name="Column3215"/>
    <tableColumn id="3223" xr3:uid="{B1E9C409-2012-4105-AEA4-0E16B845048F}" name="Column3216"/>
    <tableColumn id="3224" xr3:uid="{5D44198C-A93F-4950-87BC-E55581C45FA5}" name="Column3217"/>
    <tableColumn id="3225" xr3:uid="{1443550E-AF26-4B4A-8DC6-B83F70C8FD85}" name="Column3218"/>
    <tableColumn id="3226" xr3:uid="{62EB9F26-F80A-438C-AC5D-64ED74D92C21}" name="Column3219"/>
    <tableColumn id="3227" xr3:uid="{B9C66C82-DBC5-4B2D-B974-D9407AD0C2E2}" name="Column3220"/>
    <tableColumn id="3228" xr3:uid="{A5DA397A-64E4-4FA1-9A21-029E2BEA0D33}" name="Column3221"/>
    <tableColumn id="3229" xr3:uid="{4670FE4E-9523-42CC-93C4-6D78103E0CFD}" name="Column3222"/>
    <tableColumn id="3230" xr3:uid="{A5AC0F2A-E3D7-4FBF-9EB0-BC9F1223791D}" name="Column3223"/>
    <tableColumn id="3231" xr3:uid="{3B5567A0-A108-4CDC-8F41-404D20AACAD2}" name="Column3224"/>
    <tableColumn id="3232" xr3:uid="{8A1FB083-095A-457F-A60E-5225CFFEE5BC}" name="Column3225"/>
    <tableColumn id="3233" xr3:uid="{394E65FB-CB1A-4851-A76B-79F65AC6316E}" name="Column3226"/>
    <tableColumn id="3234" xr3:uid="{8EA3A435-35BD-4D6F-A2BA-72BF79FD4161}" name="Column3227"/>
    <tableColumn id="3235" xr3:uid="{F72FAFB9-44C9-4C7F-9CB2-602F3D46FE4B}" name="Column3228"/>
    <tableColumn id="3236" xr3:uid="{6C3D3989-3AD4-47B2-96F0-7FFA5055FB4B}" name="Column3229"/>
    <tableColumn id="3237" xr3:uid="{A9AA3254-362F-4357-988D-92C6E6F97A64}" name="Column3230"/>
    <tableColumn id="3238" xr3:uid="{6ED91B24-B606-4A40-9FDA-0E13836300EF}" name="Column3231"/>
    <tableColumn id="3239" xr3:uid="{770E850C-C4F5-4B5B-98A4-063FADE41A18}" name="Column3232"/>
    <tableColumn id="3240" xr3:uid="{71AF2A44-D1C2-4996-B5CA-FF6A5EB11B4D}" name="Column3233"/>
    <tableColumn id="3241" xr3:uid="{A2ED0DFF-F026-4F34-8E9C-DE775DDC0032}" name="Column3234"/>
    <tableColumn id="3242" xr3:uid="{D9AB4DC9-67C0-452E-B644-A4F58090A5AE}" name="Column3235"/>
    <tableColumn id="3243" xr3:uid="{95F8CF91-62F2-4FC9-90F6-EF1846D79B4D}" name="Column3236"/>
    <tableColumn id="3244" xr3:uid="{679823B2-2F7C-4141-A5C7-72F55BE4143D}" name="Column3237"/>
    <tableColumn id="3245" xr3:uid="{A7D8BAF0-B514-4F29-A5C4-C7727759CCA3}" name="Column3238"/>
    <tableColumn id="3246" xr3:uid="{7B600B54-8707-4228-8DCA-8E922B707E9D}" name="Column3239"/>
    <tableColumn id="3247" xr3:uid="{A7109308-15D9-45E4-B0E2-D642A5078B32}" name="Column3240"/>
    <tableColumn id="3248" xr3:uid="{F02C3A56-3C7F-49CA-A68C-3420CE696A3B}" name="Column3241"/>
    <tableColumn id="3249" xr3:uid="{A60BF405-3176-47D0-B1B3-B34CB06EADC6}" name="Column3242"/>
    <tableColumn id="3250" xr3:uid="{4F336A89-9D21-4939-9CE7-464A55AC79A0}" name="Column3243"/>
    <tableColumn id="3251" xr3:uid="{F3F38519-A184-4F55-90D9-58CB541020B9}" name="Column3244"/>
    <tableColumn id="3252" xr3:uid="{2CDFD613-087E-4E69-B3D6-D73D542A3BF4}" name="Column3245"/>
    <tableColumn id="3253" xr3:uid="{E89F6E16-AA23-4F42-8603-1A850B4398D6}" name="Column3246"/>
    <tableColumn id="3254" xr3:uid="{66BB7158-A359-4411-A44B-90A1E5409881}" name="Column3247"/>
    <tableColumn id="3255" xr3:uid="{502E2016-8EF5-4D23-AF38-C0C57EBA4238}" name="Column3248"/>
    <tableColumn id="3256" xr3:uid="{702D9AD6-A1B2-46B5-AC95-F58CB65AA17D}" name="Column3249"/>
    <tableColumn id="3257" xr3:uid="{FF96F689-2FBE-4C81-B4B2-59DF2EDAFED1}" name="Column3250"/>
    <tableColumn id="3258" xr3:uid="{E298CBC8-D1E0-4AEB-88C6-825EB18072F5}" name="Column3251"/>
    <tableColumn id="3259" xr3:uid="{41682416-4CC8-4EF3-AE4F-D900483F8B31}" name="Column3252"/>
    <tableColumn id="3260" xr3:uid="{76796FE8-FF59-43FF-A49E-28B12AF8E449}" name="Column3253"/>
    <tableColumn id="3261" xr3:uid="{88CE9673-D2F7-46C8-8BBF-437170E44CE7}" name="Column3254"/>
    <tableColumn id="3262" xr3:uid="{69D93FFA-EBD6-4979-B77C-01ED6FF6FF17}" name="Column3255"/>
    <tableColumn id="3263" xr3:uid="{2CD8BA78-656D-4CC4-B486-2C049E219378}" name="Column3256"/>
    <tableColumn id="3264" xr3:uid="{81BF8853-D1FB-4A22-83CA-F0EC99C67324}" name="Column3257"/>
    <tableColumn id="3265" xr3:uid="{1E3DCCC6-C7AE-4604-BE14-BBCF5AA5462E}" name="Column3258"/>
    <tableColumn id="3266" xr3:uid="{9286BA1C-4112-42DD-99D6-68237AA48C6C}" name="Column3259"/>
    <tableColumn id="3267" xr3:uid="{92A82DB4-DBE1-481E-82E2-4AF8EFC032FD}" name="Column3260"/>
    <tableColumn id="3268" xr3:uid="{AC6B8E47-C739-4FFC-B696-FE7BE7C1E15B}" name="Column3261"/>
    <tableColumn id="3269" xr3:uid="{E1359E46-368E-4774-ACA8-B7A025120A7C}" name="Column3262"/>
    <tableColumn id="3270" xr3:uid="{9F12AC69-D0C5-4E48-AFB9-65495620EB2C}" name="Column3263"/>
    <tableColumn id="3271" xr3:uid="{AD9F1CCD-B5A5-4D7D-89D1-DA1FB6AB078C}" name="Column3264"/>
    <tableColumn id="3272" xr3:uid="{92A4FD0D-8143-4474-8F1D-2C5A85DA1590}" name="Column3265"/>
    <tableColumn id="3273" xr3:uid="{B997A077-2FCA-4D33-82F2-1CB0AE4B60E7}" name="Column3266"/>
    <tableColumn id="3274" xr3:uid="{97B727C6-8DD1-418F-BB9D-FFE1BBA3EA11}" name="Column3267"/>
    <tableColumn id="3275" xr3:uid="{6591FA6F-A5BD-4AEC-B555-3D5065694220}" name="Column3268"/>
    <tableColumn id="3276" xr3:uid="{F1869DB0-DDDB-4E9B-AA3B-2D6FA82AB0DB}" name="Column3269"/>
    <tableColumn id="3277" xr3:uid="{CE83E747-F07D-470A-8CEA-7BA83E11F712}" name="Column3270"/>
    <tableColumn id="3278" xr3:uid="{F22DB100-9CCD-4DA8-99B5-4B9EED60380E}" name="Column3271"/>
    <tableColumn id="3279" xr3:uid="{97024411-534D-45A8-8ABD-F6DB62071B77}" name="Column3272"/>
    <tableColumn id="3280" xr3:uid="{BFE8C58F-9644-4490-8030-B14FE22A975C}" name="Column3273"/>
    <tableColumn id="3281" xr3:uid="{BAC91F62-43AA-4FA8-8EC9-69D9F5483BFB}" name="Column3274"/>
    <tableColumn id="3282" xr3:uid="{40E89780-954C-4908-A3E1-A67FA9E4E3AB}" name="Column3275"/>
    <tableColumn id="3283" xr3:uid="{2302F6B8-6053-4FDF-BC26-228B17E65C61}" name="Column3276"/>
    <tableColumn id="3284" xr3:uid="{8B80E401-51D6-4190-B6D3-C2F079B45EE6}" name="Column3277"/>
    <tableColumn id="3285" xr3:uid="{94901228-E680-4C63-8AB3-2ADA08D6CAE5}" name="Column3278"/>
    <tableColumn id="3286" xr3:uid="{CB16770B-B5F1-41A2-A95C-5A3A2DFEC421}" name="Column3279"/>
    <tableColumn id="3287" xr3:uid="{BE585C02-334F-4A15-B62D-2B9D1CA5E729}" name="Column3280"/>
    <tableColumn id="3288" xr3:uid="{13D5E915-C807-4FBA-A145-2938A2EF4574}" name="Column3281"/>
    <tableColumn id="3289" xr3:uid="{C8532AB0-30EA-4302-87D5-EDB4FABE3DE0}" name="Column3282"/>
    <tableColumn id="3290" xr3:uid="{5B386349-DE90-45BA-B0CF-EF817D43366E}" name="Column3283"/>
    <tableColumn id="3291" xr3:uid="{99BCFF66-C724-4BAA-B503-222C7348534B}" name="Column3284"/>
    <tableColumn id="3292" xr3:uid="{B7210908-C8C0-44D6-8EB0-6DE1F230AD9A}" name="Column3285"/>
    <tableColumn id="3293" xr3:uid="{A5094206-50EF-4FB9-AFDA-17DA0E76E712}" name="Column3286"/>
    <tableColumn id="3294" xr3:uid="{BD993A67-48FA-4470-9545-710812A4395A}" name="Column3287"/>
    <tableColumn id="3295" xr3:uid="{72BB7B96-8E32-479F-A728-0C7CAA29708F}" name="Column3288"/>
    <tableColumn id="3296" xr3:uid="{7D3598C2-F6A3-4552-AB99-A2A9FB496E69}" name="Column3289"/>
    <tableColumn id="3297" xr3:uid="{C49E43A0-FA85-4DAF-815E-5646C37F1894}" name="Column3290"/>
    <tableColumn id="3298" xr3:uid="{C4DE3465-EB6B-4458-A137-CD491390EF31}" name="Column3291"/>
    <tableColumn id="3299" xr3:uid="{17363449-475F-4283-BB9C-DE60D96C46DB}" name="Column3292"/>
    <tableColumn id="3300" xr3:uid="{08B9B19D-6757-4B90-9AC3-972908228FE8}" name="Column3293"/>
    <tableColumn id="3301" xr3:uid="{24963FBB-F9AD-4178-9758-3516C4AE1FF0}" name="Column3294"/>
    <tableColumn id="3302" xr3:uid="{08172456-5B53-454D-8A7A-A2AE0594896D}" name="Column3295"/>
    <tableColumn id="3303" xr3:uid="{6550E5B8-3FFE-47CC-B45A-82F43B3955AA}" name="Column3296"/>
    <tableColumn id="3304" xr3:uid="{5D4C5A81-E1E2-4A47-A384-98F4068BBB3C}" name="Column3297"/>
    <tableColumn id="3305" xr3:uid="{1C57DED5-CCB3-40C5-AD4D-114FB0CB2E2B}" name="Column3298"/>
    <tableColumn id="3306" xr3:uid="{BE3A0291-20A2-4AAD-85C5-89DC14A3C1E8}" name="Column3299"/>
    <tableColumn id="3307" xr3:uid="{48974D53-470D-4DAE-ACCF-95AB7F3942F0}" name="Column3300"/>
    <tableColumn id="3308" xr3:uid="{3446C599-F7D5-498E-82C7-7A131EED5B6F}" name="Column3301"/>
    <tableColumn id="3309" xr3:uid="{7F2466FB-6A77-42B1-A478-7D091431310B}" name="Column3302"/>
    <tableColumn id="3310" xr3:uid="{FDBD5D67-B487-415E-81C2-E58DC8B71A17}" name="Column3303"/>
    <tableColumn id="3311" xr3:uid="{61A9E380-F978-415D-8FA7-03BFF44BAFE3}" name="Column3304"/>
    <tableColumn id="3312" xr3:uid="{9E920484-1A5E-4C2E-95DF-B005A36C7B97}" name="Column3305"/>
    <tableColumn id="3313" xr3:uid="{A9213350-3CDA-4461-BD94-DA4C4FD03D07}" name="Column3306"/>
    <tableColumn id="3314" xr3:uid="{B975E952-B46F-4E0F-A129-B89EA734F546}" name="Column3307"/>
    <tableColumn id="3315" xr3:uid="{250FB801-596A-4A95-B4E9-58C4ABD1877C}" name="Column3308"/>
    <tableColumn id="3316" xr3:uid="{87853AD8-2EFE-4756-AA67-1D792686C088}" name="Column3309"/>
    <tableColumn id="3317" xr3:uid="{3901F13F-0497-47BE-8615-9C1FAA9F81BB}" name="Column3310"/>
    <tableColumn id="3318" xr3:uid="{73ADF5F9-662A-4AA3-BCBF-0783E7423142}" name="Column3311"/>
    <tableColumn id="3319" xr3:uid="{A1B5707E-BE56-431B-A0AE-4A88FB773D77}" name="Column3312"/>
    <tableColumn id="3320" xr3:uid="{4E5D5A94-074A-4D4E-B820-EE8DA896E88C}" name="Column3313"/>
    <tableColumn id="3321" xr3:uid="{EC42B146-BC5F-4C9F-941B-5B26C86BEA91}" name="Column3314"/>
    <tableColumn id="3322" xr3:uid="{74A2BB6D-143C-44E0-9B18-E304CAFBC601}" name="Column3315"/>
    <tableColumn id="3323" xr3:uid="{97844268-0E51-4F2B-AC6F-7A06FA24AED8}" name="Column3316"/>
    <tableColumn id="3324" xr3:uid="{6B161F39-CD9D-4D4D-A7AC-2D196F2257A6}" name="Column3317"/>
    <tableColumn id="3325" xr3:uid="{90CE87E6-B6FD-4E0E-98A1-DAA2980D8A9A}" name="Column3318"/>
    <tableColumn id="3326" xr3:uid="{01730626-27FD-4B96-8242-36E75F85910D}" name="Column3319"/>
    <tableColumn id="3327" xr3:uid="{54536606-1944-4031-BE58-0EA1B700C591}" name="Column3320"/>
    <tableColumn id="3328" xr3:uid="{AF4EA510-3E6F-4B2E-8809-52F83026AE13}" name="Column3321"/>
    <tableColumn id="3329" xr3:uid="{A027F331-EB0C-42B1-81E1-F9186CDAF8D3}" name="Column3322"/>
    <tableColumn id="3330" xr3:uid="{50A5716F-3DCF-4123-931A-BBCC1BB844E2}" name="Column3323"/>
    <tableColumn id="3331" xr3:uid="{A60AA7DC-232B-4DFD-90A8-AA2F06339A90}" name="Column3324"/>
    <tableColumn id="3332" xr3:uid="{BBCEFF13-87FD-4AEC-941B-BFD6D1721B37}" name="Column3325"/>
    <tableColumn id="3333" xr3:uid="{915E1E1E-DB12-49F1-B2A9-D1F8C64BA91A}" name="Column3326"/>
    <tableColumn id="3334" xr3:uid="{9436E9A6-3FA7-4733-9274-FD7867C9D3A7}" name="Column3327"/>
    <tableColumn id="3335" xr3:uid="{A22BC8B2-036A-4CCA-BE60-1986214D0B01}" name="Column3328"/>
    <tableColumn id="3336" xr3:uid="{7EC4C32D-AD4E-443D-A2A0-AE68560AF4BF}" name="Column3329"/>
    <tableColumn id="3337" xr3:uid="{277DD1F5-5E09-4C17-99F9-EF33383F6E46}" name="Column3330"/>
    <tableColumn id="3338" xr3:uid="{26A91F00-4A38-4E17-B7B0-06F0AB28D20D}" name="Column3331"/>
    <tableColumn id="3339" xr3:uid="{6386BC3B-7F90-48A6-828F-C4B175CAB7E0}" name="Column3332"/>
    <tableColumn id="3340" xr3:uid="{F0B185EA-D01E-4E94-80D9-40B4D92B64CF}" name="Column3333"/>
    <tableColumn id="3341" xr3:uid="{E539D1F8-80DB-4AB0-8BAA-2961891603E9}" name="Column3334"/>
    <tableColumn id="3342" xr3:uid="{B85D9EB6-F811-4EA0-A484-D0CEE3131F0B}" name="Column3335"/>
    <tableColumn id="3343" xr3:uid="{42432E84-81B6-4931-AFB6-129C5B7537A5}" name="Column3336"/>
    <tableColumn id="3344" xr3:uid="{A0319183-13B6-4718-96AD-3E148B210B1D}" name="Column3337"/>
    <tableColumn id="3345" xr3:uid="{D1C5F6F3-C356-45EB-876E-C66EF85BA5A0}" name="Column3338"/>
    <tableColumn id="3346" xr3:uid="{6B4FEB04-9F9B-43AD-9B0F-9D6759319871}" name="Column3339"/>
    <tableColumn id="3347" xr3:uid="{664C27D7-B170-4B86-A3A7-7FD68226971C}" name="Column3340"/>
    <tableColumn id="3348" xr3:uid="{EC94A380-C8EE-4527-B2DB-246DA4786398}" name="Column3341"/>
    <tableColumn id="3349" xr3:uid="{2EEAD5C3-56AC-4F90-A42A-351445C9C340}" name="Column3342"/>
    <tableColumn id="3350" xr3:uid="{1A2852DF-0D5E-400F-BB12-4326E3D55DCB}" name="Column3343"/>
    <tableColumn id="3351" xr3:uid="{EF6B987E-A487-45D9-86D1-E0E7C09CF6FE}" name="Column3344"/>
    <tableColumn id="3352" xr3:uid="{BBBCE273-BB08-4DD7-B9C7-BF93E5BE603E}" name="Column3345"/>
    <tableColumn id="3353" xr3:uid="{9F485394-3289-47D0-9096-0DAC04346078}" name="Column3346"/>
    <tableColumn id="3354" xr3:uid="{C7C9374E-C924-427B-B9A7-FFDF1339826E}" name="Column3347"/>
    <tableColumn id="3355" xr3:uid="{74713551-83C4-4EC2-8CFB-DB0B130EEA3A}" name="Column3348"/>
    <tableColumn id="3356" xr3:uid="{EFA00FAF-71B4-4401-9747-79AF3967DBF2}" name="Column3349"/>
    <tableColumn id="3357" xr3:uid="{1ECA3FFB-8748-424A-8A30-485DC9E60B67}" name="Column3350"/>
    <tableColumn id="3358" xr3:uid="{2C7D9C91-F176-4478-94CC-F844ECE398F9}" name="Column3351"/>
    <tableColumn id="3359" xr3:uid="{17E48DFE-C28C-4B2A-BD1D-707626F72AD5}" name="Column3352"/>
    <tableColumn id="3360" xr3:uid="{45CF4FFB-E31A-407F-A50B-7971658E7019}" name="Column3353"/>
    <tableColumn id="3361" xr3:uid="{1A6D0E3E-DA93-43D7-A663-6EDE3C014452}" name="Column3354"/>
    <tableColumn id="3362" xr3:uid="{0D65BEDA-E7F1-4234-A539-7EE8DEAAA65F}" name="Column3355"/>
    <tableColumn id="3363" xr3:uid="{49BA6DF8-E399-497D-B274-414052A643DE}" name="Column3356"/>
    <tableColumn id="3364" xr3:uid="{96D88060-E4D6-438B-8EFA-FF7C1171CE06}" name="Column3357"/>
    <tableColumn id="3365" xr3:uid="{40498B45-498D-48E6-B9E6-94A7EBABD1D5}" name="Column3358"/>
    <tableColumn id="3366" xr3:uid="{AF09C349-5E4A-4B55-BAA5-527A2B716572}" name="Column3359"/>
    <tableColumn id="3367" xr3:uid="{F7B9C95A-B8CA-4F0F-872C-BE81C4EEA37F}" name="Column3360"/>
    <tableColumn id="3368" xr3:uid="{016555F8-C563-476B-BAB4-F7A519609170}" name="Column3361"/>
    <tableColumn id="3369" xr3:uid="{F0582035-6C3A-4E6E-B78E-37311B701F0D}" name="Column3362"/>
    <tableColumn id="3370" xr3:uid="{74D497DD-78AC-4301-B004-9F49091C5E70}" name="Column3363"/>
    <tableColumn id="3371" xr3:uid="{84C7FB86-57A2-4CBE-BCCF-786C661AD5E3}" name="Column3364"/>
    <tableColumn id="3372" xr3:uid="{F12D8FA8-8D6C-4AD4-AB8C-2B0A57C881DE}" name="Column3365"/>
    <tableColumn id="3373" xr3:uid="{1973C12B-D78F-4A1C-90AD-8F67CC473D3B}" name="Column3366"/>
    <tableColumn id="3374" xr3:uid="{20612CA2-E8E2-4E2A-BD7B-F4857398C480}" name="Column3367"/>
    <tableColumn id="3375" xr3:uid="{FEC2E6DB-F84B-4948-B93E-0520D2DB75CE}" name="Column3368"/>
    <tableColumn id="3376" xr3:uid="{2092F4D6-9E2E-4E49-A07A-AE1D8C0C05B5}" name="Column3369"/>
    <tableColumn id="3377" xr3:uid="{4E33E778-6159-47D2-872B-A73C6CF5A6C4}" name="Column3370"/>
    <tableColumn id="3378" xr3:uid="{D9E5644E-F690-4A24-B2C4-3B953B5B1DC0}" name="Column3371"/>
    <tableColumn id="3379" xr3:uid="{F3430C49-8870-46FE-B751-41C7A0CA9348}" name="Column3372"/>
    <tableColumn id="3380" xr3:uid="{F8721245-3051-4F18-93CF-92DD50BBEFB3}" name="Column3373"/>
    <tableColumn id="3381" xr3:uid="{E5FDAFE3-76B1-41C7-8559-A4FB5F298C6E}" name="Column3374"/>
    <tableColumn id="3382" xr3:uid="{1A548F9C-6929-4361-B34F-42289D57AC04}" name="Column3375"/>
    <tableColumn id="3383" xr3:uid="{4461F2A4-D39B-4660-BC54-A9066B6BE553}" name="Column3376"/>
    <tableColumn id="3384" xr3:uid="{9188FF4D-0A19-4EF4-8B8B-3C7DD9A80583}" name="Column3377"/>
    <tableColumn id="3385" xr3:uid="{920679AF-7599-4373-A617-CC3F58886F67}" name="Column3378"/>
    <tableColumn id="3386" xr3:uid="{FB851CDC-28F0-4104-86F6-CF80E4A57796}" name="Column3379"/>
    <tableColumn id="3387" xr3:uid="{36C659AC-395B-4376-B302-3F0397D117AE}" name="Column3380"/>
    <tableColumn id="3388" xr3:uid="{BBE692E4-C0B2-44C7-921E-160241858C38}" name="Column3381"/>
    <tableColumn id="3389" xr3:uid="{75F03238-BA14-43DE-91E7-2EB89FCC8753}" name="Column3382"/>
    <tableColumn id="3390" xr3:uid="{2569B3B1-87A3-4777-AF90-F7E90B97ACCC}" name="Column3383"/>
    <tableColumn id="3391" xr3:uid="{9DB6F165-6A9A-4F93-8568-8A010885874E}" name="Column3384"/>
    <tableColumn id="3392" xr3:uid="{486CF363-0372-466C-8DC0-68B792310FEF}" name="Column3385"/>
    <tableColumn id="3393" xr3:uid="{FDB73857-BC8A-491F-B9A5-B3897F480F73}" name="Column3386"/>
    <tableColumn id="3394" xr3:uid="{847B6748-7133-40DA-9C07-5F795E476613}" name="Column3387"/>
    <tableColumn id="3395" xr3:uid="{8B93680F-976B-44FA-8900-61F266B2E119}" name="Column3388"/>
    <tableColumn id="3396" xr3:uid="{B7DBC660-0386-49FB-84AE-025F59B36161}" name="Column3389"/>
    <tableColumn id="3397" xr3:uid="{FC39FD48-194A-4DAC-AB91-850CE5546480}" name="Column3390"/>
    <tableColumn id="3398" xr3:uid="{FC0A7E17-BB95-4FD7-B578-CA3578CB4522}" name="Column3391"/>
    <tableColumn id="3399" xr3:uid="{89979BCF-365F-45C1-9001-FEE22B94EB9F}" name="Column3392"/>
    <tableColumn id="3400" xr3:uid="{CD8FC673-AECC-4106-9F22-645E7CECFC06}" name="Column3393"/>
    <tableColumn id="3401" xr3:uid="{EE51DB37-B0FA-4A65-888E-E4D92F2CCC18}" name="Column3394"/>
    <tableColumn id="3402" xr3:uid="{24BDE0D3-2DE2-4B9C-89D6-407D642D8EB1}" name="Column3395"/>
    <tableColumn id="3403" xr3:uid="{8495352F-999C-4F21-BB06-1BA8017DFED3}" name="Column3396"/>
    <tableColumn id="3404" xr3:uid="{B011FAEF-111E-4311-8502-F4982130D4A0}" name="Column3397"/>
    <tableColumn id="3405" xr3:uid="{767E8B11-1EC2-4EB6-A1CF-7D2E565B2393}" name="Column3398"/>
    <tableColumn id="3406" xr3:uid="{F59C0279-EE75-4D34-9B88-D5C768657392}" name="Column3399"/>
    <tableColumn id="3407" xr3:uid="{DF565828-5A64-4568-AD08-3BCC3AEC833C}" name="Column3400"/>
    <tableColumn id="3408" xr3:uid="{FD6107D7-256F-4ABE-A8EE-6ED6F17B9EBB}" name="Column3401"/>
    <tableColumn id="3409" xr3:uid="{1E0D11A9-525B-4342-9B74-A99A7482CE8B}" name="Column3402"/>
    <tableColumn id="3410" xr3:uid="{F571691F-A860-4D1D-A9DC-7A90DF45DC94}" name="Column3403"/>
    <tableColumn id="3411" xr3:uid="{EA6F24CE-6E08-41F0-99D4-B7B6FC584397}" name="Column3404"/>
    <tableColumn id="3412" xr3:uid="{96380951-9779-46D1-A6E3-DA3799118D72}" name="Column3405"/>
    <tableColumn id="3413" xr3:uid="{D9FA597F-7024-468A-9441-80291BCBE100}" name="Column3406"/>
    <tableColumn id="3414" xr3:uid="{77DD4A86-C178-400D-B0A9-B29CEFD2612B}" name="Column3407"/>
    <tableColumn id="3415" xr3:uid="{0EB81E50-408D-4BA2-9969-C7CC10102AF1}" name="Column3408"/>
    <tableColumn id="3416" xr3:uid="{539D6022-DB52-47EE-8031-86C044CB6268}" name="Column3409"/>
    <tableColumn id="3417" xr3:uid="{8AE9F54D-07DD-4F06-B4F8-B4F64FC14F46}" name="Column3410"/>
    <tableColumn id="3418" xr3:uid="{19B08F21-A884-4F24-A326-9F5E8A229CCF}" name="Column3411"/>
    <tableColumn id="3419" xr3:uid="{2F72F55C-156D-4FB6-B141-BBF6B0F3C31C}" name="Column3412"/>
    <tableColumn id="3420" xr3:uid="{F619FAC3-283C-47AA-AE02-9FBF3D2CFF26}" name="Column3413"/>
    <tableColumn id="3421" xr3:uid="{128A79A6-E3F7-460B-8FBE-2BF0A5CF380D}" name="Column3414"/>
    <tableColumn id="3422" xr3:uid="{57557E16-9F05-4C6B-B596-E02EBB7B08FC}" name="Column3415"/>
    <tableColumn id="3423" xr3:uid="{4047A9F8-9D2D-4631-A8C2-AB562745022B}" name="Column3416"/>
    <tableColumn id="3424" xr3:uid="{8C186DB1-5CA3-446D-B5C0-B5D5AFA62E51}" name="Column3417"/>
    <tableColumn id="3425" xr3:uid="{EDD88C53-E1E6-41F3-95E8-049D5FCFA90A}" name="Column3418"/>
    <tableColumn id="3426" xr3:uid="{70ED7872-B309-47A0-8E23-1147140301AA}" name="Column3419"/>
    <tableColumn id="3427" xr3:uid="{4F58798C-4A44-48D1-A555-D9ECAE833D49}" name="Column3420"/>
    <tableColumn id="3428" xr3:uid="{BB45AA02-10D2-48BE-980D-8B99BD208623}" name="Column3421"/>
    <tableColumn id="3429" xr3:uid="{868788B3-B0CA-4907-AE05-5B999C2B12CA}" name="Column3422"/>
    <tableColumn id="3430" xr3:uid="{14FF329E-A233-429D-80D6-C4255E9B1CF4}" name="Column3423"/>
    <tableColumn id="3431" xr3:uid="{7853923B-65DB-4716-8DD4-FB056EF3B9AF}" name="Column3424"/>
    <tableColumn id="3432" xr3:uid="{1EB916CC-4C61-4010-9F07-EF46E3EE423A}" name="Column3425"/>
    <tableColumn id="3433" xr3:uid="{F2594A45-5FA0-4F3F-80CF-C39CE0778FD0}" name="Column3426"/>
    <tableColumn id="3434" xr3:uid="{6932D2F9-F9A4-4CA1-9D46-FAEE6436F465}" name="Column3427"/>
    <tableColumn id="3435" xr3:uid="{10BA7696-7273-4333-B5DD-1BE7DD7D1CAB}" name="Column3428"/>
    <tableColumn id="3436" xr3:uid="{B786BCEF-E722-4D18-B242-A9E1A15A12D1}" name="Column3429"/>
    <tableColumn id="3437" xr3:uid="{734423CF-5319-4AAB-AFFD-EF270C4D16D9}" name="Column3430"/>
    <tableColumn id="3438" xr3:uid="{4F65D8A3-D0C8-49DA-AF91-56DF1794232A}" name="Column3431"/>
    <tableColumn id="3439" xr3:uid="{D1AC9D5F-74A9-41A9-BFD7-B819186A8419}" name="Column3432"/>
    <tableColumn id="3440" xr3:uid="{4B7E89E3-B167-4DF0-90C5-6D7D5EB005FB}" name="Column3433"/>
    <tableColumn id="3441" xr3:uid="{CB0EE489-352F-45E8-89AC-56D5F591C154}" name="Column3434"/>
    <tableColumn id="3442" xr3:uid="{295BB9C5-B4AF-40C6-967F-AE7B5E3748D4}" name="Column3435"/>
    <tableColumn id="3443" xr3:uid="{0D7A546C-9AA4-4864-A178-08DCC8C6D37B}" name="Column3436"/>
    <tableColumn id="3444" xr3:uid="{C38FE671-8033-455A-B9FB-D99444DCECDC}" name="Column3437"/>
    <tableColumn id="3445" xr3:uid="{C8FD761A-B462-45D1-AD96-408E61293C66}" name="Column3438"/>
    <tableColumn id="3446" xr3:uid="{4855FBFC-9ACA-411D-8291-009050069BCC}" name="Column3439"/>
    <tableColumn id="3447" xr3:uid="{6AD3C666-BD62-4B54-B9C0-C2677B024FD2}" name="Column3440"/>
    <tableColumn id="3448" xr3:uid="{5748C9E8-64DA-4948-B5EB-18915EB23DB1}" name="Column3441"/>
    <tableColumn id="3449" xr3:uid="{03213B87-C03E-46F6-B8CE-5961FB777E3D}" name="Column3442"/>
    <tableColumn id="3450" xr3:uid="{5755CD51-F914-4934-87ED-AF80DEFF870C}" name="Column3443"/>
    <tableColumn id="3451" xr3:uid="{9C9E0D2D-EE01-4EA2-A5A1-AD9C1699DED5}" name="Column3444"/>
    <tableColumn id="3452" xr3:uid="{85003AA0-5C1F-46A2-874F-FAB119C0779D}" name="Column3445"/>
    <tableColumn id="3453" xr3:uid="{16CE3787-3AA6-44A1-A18D-A24E70C9BEF4}" name="Column3446"/>
    <tableColumn id="3454" xr3:uid="{27BCC35A-402D-4A67-8976-EAFD6694A382}" name="Column3447"/>
    <tableColumn id="3455" xr3:uid="{0262E4E2-46B2-4E11-A65C-6955F8D6AD7F}" name="Column3448"/>
    <tableColumn id="3456" xr3:uid="{C4BCAC38-E986-457D-B89D-388AE47A3E1E}" name="Column3449"/>
    <tableColumn id="3457" xr3:uid="{DBA3C930-EDEC-4A82-BC18-6B4FAC8F8C33}" name="Column3450"/>
    <tableColumn id="3458" xr3:uid="{E1E2F80E-9BDE-47AD-B2F2-4A2B9D8F1F01}" name="Column3451"/>
    <tableColumn id="3459" xr3:uid="{5B631B12-38E2-4CD5-9D13-2C956D08C448}" name="Column3452"/>
    <tableColumn id="3460" xr3:uid="{633D7E45-4C08-41DF-AF4F-D54406B1A839}" name="Column3453"/>
    <tableColumn id="3461" xr3:uid="{D59B3D91-C3D1-420E-92E2-DBF198D2B910}" name="Column3454"/>
    <tableColumn id="3462" xr3:uid="{3E82F3AB-0D2D-4183-B9DD-1E414DA97CF7}" name="Column3455"/>
    <tableColumn id="3463" xr3:uid="{D57DD4E9-9476-4D6A-BB8D-8F31B401826C}" name="Column3456"/>
    <tableColumn id="3464" xr3:uid="{45C3ACBC-66F8-4C93-9E43-AF0CFBA09885}" name="Column3457"/>
    <tableColumn id="3465" xr3:uid="{62B3F18C-4315-4A2B-B3EA-E8BB4098EEB9}" name="Column3458"/>
    <tableColumn id="3466" xr3:uid="{1A16296A-7577-418C-AA53-666121CFF589}" name="Column3459"/>
    <tableColumn id="3467" xr3:uid="{E7702627-0653-4888-B656-4AD32D1AEC9C}" name="Column3460"/>
    <tableColumn id="3468" xr3:uid="{C02533C1-90C4-4328-B56B-1DBB715ED73F}" name="Column3461"/>
    <tableColumn id="3469" xr3:uid="{35CF0D73-80B4-4353-BABE-6D0778CBD4FD}" name="Column3462"/>
    <tableColumn id="3470" xr3:uid="{D47A0F43-A468-42F8-A5AC-7B324E7CEC4C}" name="Column3463"/>
    <tableColumn id="3471" xr3:uid="{287D83E0-6F47-4004-AB8A-1030F4CD53CF}" name="Column3464"/>
    <tableColumn id="3472" xr3:uid="{D4D82184-565E-4A1B-ACE0-D44C51FBB514}" name="Column3465"/>
    <tableColumn id="3473" xr3:uid="{479BAAD8-CEAF-4A3A-B3B6-525F38311EB3}" name="Column3466"/>
    <tableColumn id="3474" xr3:uid="{2CCF3A61-4CE4-4181-944C-4EA0A2330F1E}" name="Column3467"/>
    <tableColumn id="3475" xr3:uid="{60213CCB-567A-4E6C-958C-A51350C0AE5D}" name="Column3468"/>
    <tableColumn id="3476" xr3:uid="{16FB611A-F809-46B9-A0E6-9862B9976E61}" name="Column3469"/>
    <tableColumn id="3477" xr3:uid="{8355A3C5-8004-4FE9-8E4B-96A57DEC3C6C}" name="Column3470"/>
    <tableColumn id="3478" xr3:uid="{65BA6094-84EF-4D17-9962-15EDCD189DCC}" name="Column3471"/>
    <tableColumn id="3479" xr3:uid="{FE98F1DA-C193-4E1B-BE06-BA2350820C6C}" name="Column3472"/>
    <tableColumn id="3480" xr3:uid="{610EC1EE-C14F-481A-BA9E-E625AFD84915}" name="Column3473"/>
    <tableColumn id="3481" xr3:uid="{BC7FB874-DA09-4CD3-884D-313715F9DA81}" name="Column3474"/>
    <tableColumn id="3482" xr3:uid="{E4034BC2-0A40-45F0-A5EB-276C332AACE4}" name="Column3475"/>
    <tableColumn id="3483" xr3:uid="{0FCABF0D-7FF4-4DC8-9C06-1D29889ECBDF}" name="Column3476"/>
    <tableColumn id="3484" xr3:uid="{888DDC68-7CE6-4639-96F0-F1FD1C10B2F7}" name="Column3477"/>
    <tableColumn id="3485" xr3:uid="{C02D5FC1-AC11-4813-91E5-7FF88786FABA}" name="Column3478"/>
    <tableColumn id="3486" xr3:uid="{757F6584-8BDB-41B1-9DE1-53487783F4CF}" name="Column3479"/>
    <tableColumn id="3487" xr3:uid="{B9FE6BD3-D9CB-4B0D-A5F3-2191040F6345}" name="Column3480"/>
    <tableColumn id="3488" xr3:uid="{97B6966C-F0C1-43A1-8F75-0EB77CB94990}" name="Column3481"/>
    <tableColumn id="3489" xr3:uid="{47B7B574-2ECF-4F28-830E-5F0959959C42}" name="Column3482"/>
    <tableColumn id="3490" xr3:uid="{B52E14DB-F429-40B7-A974-553CF1914C50}" name="Column3483"/>
    <tableColumn id="3491" xr3:uid="{336100F6-6567-41F8-8913-01BD04248EB1}" name="Column3484"/>
    <tableColumn id="3492" xr3:uid="{06905D77-12E4-4098-A94C-D10CE23E98D1}" name="Column3485"/>
    <tableColumn id="3493" xr3:uid="{45EC1333-FADF-4826-88E8-2EF3E95AEBEF}" name="Column3486"/>
    <tableColumn id="3494" xr3:uid="{29ACB558-EAA6-4EDE-BB0E-6FAE3C766B96}" name="Column3487"/>
    <tableColumn id="3495" xr3:uid="{D4274112-5A92-445A-9360-9446E2DFD006}" name="Column3488"/>
    <tableColumn id="3496" xr3:uid="{9B1666F1-E2F4-463F-B590-B02C42D52E0B}" name="Column3489"/>
    <tableColumn id="3497" xr3:uid="{D6DDC313-7F52-4E44-90EB-5AD7F1AAE352}" name="Column3490"/>
    <tableColumn id="3498" xr3:uid="{72471B18-09B8-4430-A29B-13603AEB9377}" name="Column3491"/>
    <tableColumn id="3499" xr3:uid="{602E0C23-D808-4D4F-BD81-264712D9DBC0}" name="Column3492"/>
    <tableColumn id="3500" xr3:uid="{9B5458A6-2DCC-4EA6-9A42-CA5F94A0E7BA}" name="Column3493"/>
    <tableColumn id="3501" xr3:uid="{34A2C5CC-2794-4969-8650-556D2E202E16}" name="Column3494"/>
    <tableColumn id="3502" xr3:uid="{86752A03-192B-48C4-A244-8925C73C46A9}" name="Column3495"/>
    <tableColumn id="3503" xr3:uid="{6A921D99-A583-4458-95AF-CE27A7F5045B}" name="Column3496"/>
    <tableColumn id="3504" xr3:uid="{AEB69216-ABEA-4CBB-8C5A-67C65F5529D2}" name="Column3497"/>
    <tableColumn id="3505" xr3:uid="{505CED93-B0E5-4DFE-B169-57C1E5D5672F}" name="Column3498"/>
    <tableColumn id="3506" xr3:uid="{9EAD9202-35D5-4918-838E-06976F2DF584}" name="Column3499"/>
    <tableColumn id="3507" xr3:uid="{0F87489C-C63D-4B88-93D2-53DAFCFEC139}" name="Column3500"/>
    <tableColumn id="3508" xr3:uid="{F5C70EA2-CB3F-41AD-AFEB-4E502B5701A2}" name="Column3501"/>
    <tableColumn id="3509" xr3:uid="{99D2AFE5-3130-44C1-A866-7881FAA1451C}" name="Column3502"/>
    <tableColumn id="3510" xr3:uid="{4B4C1310-6C89-4B13-9A8D-65505FFC0ECD}" name="Column3503"/>
    <tableColumn id="3511" xr3:uid="{F9D8BBD3-6D48-4769-9866-A6838661F5E2}" name="Column3504"/>
    <tableColumn id="3512" xr3:uid="{BD8BC0EC-4371-46DF-994A-4207583643A3}" name="Column3505"/>
    <tableColumn id="3513" xr3:uid="{476E5829-05A7-4611-B172-DA73803F42AA}" name="Column3506"/>
    <tableColumn id="3514" xr3:uid="{E9D10A9E-4F7C-4C58-8B0F-A6B62D4C0B3C}" name="Column3507"/>
    <tableColumn id="3515" xr3:uid="{0C8D7EE9-9C00-4C2B-BDF9-960922103E3A}" name="Column3508"/>
    <tableColumn id="3516" xr3:uid="{414DCD0B-BE2F-4449-88F6-D1D29DF61CC8}" name="Column3509"/>
    <tableColumn id="3517" xr3:uid="{A5F2BF9A-9B15-47C9-BF8A-0A9C87593537}" name="Column3510"/>
    <tableColumn id="3518" xr3:uid="{ABE6D6C1-9133-429B-9C73-DBDE5BD05D0C}" name="Column3511"/>
    <tableColumn id="3519" xr3:uid="{F8AAF56B-40AD-4833-96CA-43C3D4E27BB9}" name="Column3512"/>
    <tableColumn id="3520" xr3:uid="{8A43B365-29E0-4E46-A4DB-A3E758FBE5F0}" name="Column3513"/>
    <tableColumn id="3521" xr3:uid="{59453CF9-9248-4E00-B7FA-2C22D8AE10DA}" name="Column3514"/>
    <tableColumn id="3522" xr3:uid="{46528F1A-A218-4862-BD1C-C0A704BF43ED}" name="Column3515"/>
    <tableColumn id="3523" xr3:uid="{1B5B1E38-1E14-4CF3-82C3-17464CDE4613}" name="Column3516"/>
    <tableColumn id="3524" xr3:uid="{481D0D7F-776E-456C-B00B-F93CF569A9AF}" name="Column3517"/>
    <tableColumn id="3525" xr3:uid="{E8A751F3-3414-42E5-B7E6-B768E57477BE}" name="Column3518"/>
    <tableColumn id="3526" xr3:uid="{133F63C0-B00F-4690-BA08-9805F5B0A713}" name="Column3519"/>
    <tableColumn id="3527" xr3:uid="{0FCB06BE-F8BE-4509-9CC3-771E41AE9C09}" name="Column3520"/>
    <tableColumn id="3528" xr3:uid="{2B7A61A2-E13C-45E3-ABC1-0D45ABC397B8}" name="Column3521"/>
    <tableColumn id="3529" xr3:uid="{A83E05B7-EE42-493C-A6A9-01162F87A693}" name="Column3522"/>
    <tableColumn id="3530" xr3:uid="{06AC50A3-DDC6-48B1-A13F-FC003254D07A}" name="Column3523"/>
    <tableColumn id="3531" xr3:uid="{4E1856EB-E249-4226-B69F-AF9B2F6ABCEE}" name="Column3524"/>
    <tableColumn id="3532" xr3:uid="{8B6C6ED6-084B-463E-95A9-6EEF91DA950D}" name="Column3525"/>
    <tableColumn id="3533" xr3:uid="{A24B941B-5B78-4486-9DC9-4196FCEE19C6}" name="Column3526"/>
    <tableColumn id="3534" xr3:uid="{8636F6E9-6C9A-4C3E-BBC0-26C2F19F7F76}" name="Column3527"/>
    <tableColumn id="3535" xr3:uid="{D0E6F987-4A0F-4099-B49D-DB42BB1B1DE4}" name="Column3528"/>
    <tableColumn id="3536" xr3:uid="{BB6350C2-4393-486C-9851-EFC284EC7FB5}" name="Column3529"/>
    <tableColumn id="3537" xr3:uid="{F12218C6-7519-4097-8BCE-F08DF88E1D07}" name="Column3530"/>
    <tableColumn id="3538" xr3:uid="{AD96DC86-4F8A-4D28-B79C-DB157F75E999}" name="Column3531"/>
    <tableColumn id="3539" xr3:uid="{C71B543C-86FC-474F-8269-6241BA8E2EED}" name="Column3532"/>
    <tableColumn id="3540" xr3:uid="{D2E93E99-7AFB-4CA2-98E5-BD73154E03EA}" name="Column3533"/>
    <tableColumn id="3541" xr3:uid="{BDAC51AB-E917-4C40-B3BF-5462FC9BB1F0}" name="Column3534"/>
    <tableColumn id="3542" xr3:uid="{E333D788-1461-43AE-91FC-4E9CC1F3EBEB}" name="Column3535"/>
    <tableColumn id="3543" xr3:uid="{97FAC475-92DE-4347-9604-CE179B3A8795}" name="Column3536"/>
    <tableColumn id="3544" xr3:uid="{4CE2E240-E68C-4F64-919D-21A160004F78}" name="Column3537"/>
    <tableColumn id="3545" xr3:uid="{E8C8FD67-7FD4-467A-B39E-61B8717D1A11}" name="Column3538"/>
    <tableColumn id="3546" xr3:uid="{8E03CDA7-8BD9-4D64-B3B7-B7E28205BF8E}" name="Column3539"/>
    <tableColumn id="3547" xr3:uid="{40FAD0D5-283D-4E08-B440-D202E166F998}" name="Column3540"/>
    <tableColumn id="3548" xr3:uid="{BD1128BC-D00D-412A-AB12-6373C91B6893}" name="Column3541"/>
    <tableColumn id="3549" xr3:uid="{3E7AB30E-C6E6-4480-A743-4EB2D501C084}" name="Column3542"/>
    <tableColumn id="3550" xr3:uid="{91818AD4-8FF0-4DF2-9701-4876B58A88A3}" name="Column3543"/>
    <tableColumn id="3551" xr3:uid="{9CAA1808-F8FF-4D25-A4B4-F0CD1ABB33A1}" name="Column3544"/>
    <tableColumn id="3552" xr3:uid="{39CDA38E-9823-494C-8DC7-C58D886D9C6E}" name="Column3545"/>
    <tableColumn id="3553" xr3:uid="{98470BB2-7B79-4714-9241-CB153A2232DA}" name="Column3546"/>
    <tableColumn id="3554" xr3:uid="{03D1CE16-81A5-499F-B8D4-BC7AC37F73AF}" name="Column3547"/>
    <tableColumn id="3555" xr3:uid="{235EAF1F-27CA-4FD9-A4D8-1E2B8040464B}" name="Column3548"/>
    <tableColumn id="3556" xr3:uid="{7C103492-97B9-4FA3-A2C6-7B828FFCB271}" name="Column3549"/>
    <tableColumn id="3557" xr3:uid="{9CCAFC22-E8E9-4A64-8C5B-CA3EECAF1E27}" name="Column3550"/>
    <tableColumn id="3558" xr3:uid="{7F232B9C-7F60-4A66-8292-8B2E22DBD466}" name="Column3551"/>
    <tableColumn id="3559" xr3:uid="{E1C31FA4-1299-4773-A394-EADBD4D271BA}" name="Column3552"/>
    <tableColumn id="3560" xr3:uid="{9D1B17AA-2213-4DED-80D5-BB9BCB585B00}" name="Column3553"/>
    <tableColumn id="3561" xr3:uid="{D3C54C23-1AAC-4933-A248-3CC8DF0A54DB}" name="Column3554"/>
    <tableColumn id="3562" xr3:uid="{19075D29-A1AD-4749-9E10-E6945CE62199}" name="Column3555"/>
    <tableColumn id="3563" xr3:uid="{52F37E3C-B8B0-4189-BC32-E9047A781D59}" name="Column3556"/>
    <tableColumn id="3564" xr3:uid="{001D7C36-8610-412B-A176-5C11DC91BF1C}" name="Column3557"/>
    <tableColumn id="3565" xr3:uid="{1DCB27B6-D50C-4506-A7C4-3AE771A2F735}" name="Column3558"/>
    <tableColumn id="3566" xr3:uid="{72C49DA9-2CD6-4F04-A14C-4085AF966D0F}" name="Column3559"/>
    <tableColumn id="3567" xr3:uid="{294C8867-CA85-4A33-9A6C-F8EC2EA0BE3F}" name="Column3560"/>
    <tableColumn id="3568" xr3:uid="{7E60030D-BCCA-4EAF-8D75-EF3003F235B1}" name="Column3561"/>
    <tableColumn id="3569" xr3:uid="{8203D3B9-62D9-469F-ACCA-B6DE2F7A9F02}" name="Column3562"/>
    <tableColumn id="3570" xr3:uid="{41064A1C-453D-48B3-8480-0F19C3CCA74F}" name="Column3563"/>
    <tableColumn id="3571" xr3:uid="{6C865BA7-9395-4848-9CD2-D1C200A84B3C}" name="Column3564"/>
    <tableColumn id="3572" xr3:uid="{279C5C16-7771-4708-B1F1-0205955AF661}" name="Column3565"/>
    <tableColumn id="3573" xr3:uid="{B987E85A-07FF-4612-BD2F-618B22721E4D}" name="Column3566"/>
    <tableColumn id="3574" xr3:uid="{88E3D30C-8F6A-43BB-8866-C64C024B990F}" name="Column3567"/>
    <tableColumn id="3575" xr3:uid="{1F7D98BA-B318-4C9A-B805-3ADDEC55C5DE}" name="Column3568"/>
    <tableColumn id="3576" xr3:uid="{62862A24-8C8F-4B07-9B86-0850F28DD84B}" name="Column3569"/>
    <tableColumn id="3577" xr3:uid="{44CD3328-68DA-4787-9D1F-166A94C19078}" name="Column3570"/>
    <tableColumn id="3578" xr3:uid="{5B1DD7C5-F241-4BE0-936D-C28EE68CE80D}" name="Column3571"/>
    <tableColumn id="3579" xr3:uid="{8C05224E-174C-43BA-9038-156DD303A7E2}" name="Column3572"/>
    <tableColumn id="3580" xr3:uid="{30FCA420-A966-4931-8A5A-D4975DBD3CA4}" name="Column3573"/>
    <tableColumn id="3581" xr3:uid="{8DCCE9C3-3701-4C49-BE07-89969232F1B7}" name="Column3574"/>
    <tableColumn id="3582" xr3:uid="{DDF953F4-D95E-4606-9806-8E22ED9D370D}" name="Column3575"/>
    <tableColumn id="3583" xr3:uid="{E27FA9AA-3400-44E0-A86E-E95C9F1CB9E9}" name="Column3576"/>
    <tableColumn id="3584" xr3:uid="{53508F07-8AD0-4D0D-B85C-1B30C2656AD1}" name="Column3577"/>
    <tableColumn id="3585" xr3:uid="{6720C4F9-03F9-48AD-8592-1EB11F91DAAE}" name="Column3578"/>
    <tableColumn id="3586" xr3:uid="{BE4AE929-4187-4E1B-AF41-3E4AD07B7329}" name="Column3579"/>
    <tableColumn id="3587" xr3:uid="{3010C8BE-BF99-4023-AB5A-CB128E683B92}" name="Column3580"/>
    <tableColumn id="3588" xr3:uid="{8E675D21-8A90-4306-8BCC-792238EF332F}" name="Column3581"/>
    <tableColumn id="3589" xr3:uid="{43F0776B-A144-463C-869E-2C5679B8B365}" name="Column3582"/>
    <tableColumn id="3590" xr3:uid="{104BB209-A247-4D85-9F2F-91253E01256B}" name="Column3583"/>
    <tableColumn id="3591" xr3:uid="{3A2DBCD5-FAA4-4696-801B-847B041A1451}" name="Column3584"/>
    <tableColumn id="3592" xr3:uid="{FC5000C6-28CE-42FC-86F5-CD17251A9CCB}" name="Column3585"/>
    <tableColumn id="3593" xr3:uid="{CA60827E-FF55-4C99-935E-62AA2A53C72C}" name="Column3586"/>
    <tableColumn id="3594" xr3:uid="{B4D5032B-0410-4C74-BBFA-F1390DADE5E6}" name="Column3587"/>
    <tableColumn id="3595" xr3:uid="{6E76ED57-06FC-4EA0-9C7F-FB4E52796593}" name="Column3588"/>
    <tableColumn id="3596" xr3:uid="{3308C09D-90F1-4E95-931F-67F2172E6BB9}" name="Column3589"/>
    <tableColumn id="3597" xr3:uid="{DA664A0A-CB45-48BA-8C0A-C9C3BED4EA7C}" name="Column3590"/>
    <tableColumn id="3598" xr3:uid="{6E1EDA71-9530-4EBB-BD6F-E58BDCEE7100}" name="Column3591"/>
    <tableColumn id="3599" xr3:uid="{DC69F0C6-253B-4D87-98AB-597D9D3302F1}" name="Column3592"/>
    <tableColumn id="3600" xr3:uid="{89F39652-21BE-4E6E-9E82-7618E3F0DB67}" name="Column3593"/>
    <tableColumn id="3601" xr3:uid="{501EF522-DEA4-4C3B-91FB-8809E272EF49}" name="Column3594"/>
    <tableColumn id="3602" xr3:uid="{B143A50F-E0A6-4F58-AA88-6A0F66A519DE}" name="Column3595"/>
    <tableColumn id="3603" xr3:uid="{F1426B62-BCE4-4BF8-B053-8C4715F14260}" name="Column3596"/>
    <tableColumn id="3604" xr3:uid="{CFF20F8C-557D-46C7-B1FB-B40DFE088259}" name="Column3597"/>
    <tableColumn id="3605" xr3:uid="{159410DD-F6F2-4DFF-95C7-5E8532D97AA6}" name="Column3598"/>
    <tableColumn id="3606" xr3:uid="{50F052DC-D93F-415B-AC16-F17CEC7E7755}" name="Column3599"/>
    <tableColumn id="3607" xr3:uid="{B516FAEC-9352-475F-9074-C19DE92C04AE}" name="Column3600"/>
    <tableColumn id="3608" xr3:uid="{6369B84C-30A0-4C22-B529-997F9F68D6D2}" name="Column3601"/>
    <tableColumn id="3609" xr3:uid="{30107744-AF6C-40D6-9F0C-3AB94A6E6E13}" name="Column3602"/>
    <tableColumn id="3610" xr3:uid="{CDE30B69-176E-4514-BDAA-0C660985D802}" name="Column3603"/>
    <tableColumn id="3611" xr3:uid="{6E36D33C-D2DF-4B1D-AFB9-D7D3B2173815}" name="Column3604"/>
    <tableColumn id="3612" xr3:uid="{12DF00A6-6491-4CB1-98C0-462753DBB42E}" name="Column3605"/>
    <tableColumn id="3613" xr3:uid="{7E110C2D-01F2-4B2E-962C-E02D3AEF9EF8}" name="Column3606"/>
    <tableColumn id="3614" xr3:uid="{BA476B49-C8A7-43E1-8B3E-0175A5817EAC}" name="Column3607"/>
    <tableColumn id="3615" xr3:uid="{CC045817-6939-49B1-9B65-3527C048A657}" name="Column3608"/>
    <tableColumn id="3616" xr3:uid="{1BD54E49-70AE-46A1-9795-31172EFA45AC}" name="Column3609"/>
    <tableColumn id="3617" xr3:uid="{03800B3D-533A-4402-8440-28EEEF69D1C0}" name="Column3610"/>
    <tableColumn id="3618" xr3:uid="{D1EAFA4E-5336-40E0-AC49-538FF2F2B9E4}" name="Column3611"/>
    <tableColumn id="3619" xr3:uid="{F7728401-D0B7-4478-AF00-1A318C8F7F99}" name="Column3612"/>
    <tableColumn id="3620" xr3:uid="{B99F0A20-18CA-4ACC-8F80-E14CA8EDB52B}" name="Column3613"/>
    <tableColumn id="3621" xr3:uid="{C9DC8B8C-415D-45FF-8793-224F6EF541DC}" name="Column3614"/>
    <tableColumn id="3622" xr3:uid="{70D1D36B-9485-4C27-966D-0407AB49F1C5}" name="Column3615"/>
    <tableColumn id="3623" xr3:uid="{DAD0ECF6-60D1-4DFD-AE85-88884BAFDD95}" name="Column3616"/>
    <tableColumn id="3624" xr3:uid="{375F3140-EB1B-4E6B-99A8-DEB0447E08FB}" name="Column3617"/>
    <tableColumn id="3625" xr3:uid="{E6EC73C3-B161-4647-AC91-AD247C0A543E}" name="Column3618"/>
    <tableColumn id="3626" xr3:uid="{FDC273EE-36DD-4D78-8E2D-8C40AEB1B72C}" name="Column3619"/>
    <tableColumn id="3627" xr3:uid="{7EC78EC4-A795-4332-86DB-EF73F0BCE1C5}" name="Column3620"/>
    <tableColumn id="3628" xr3:uid="{92863472-5D78-440F-A88F-DADD7CD22FFA}" name="Column3621"/>
    <tableColumn id="3629" xr3:uid="{2C2B95B2-A556-447F-81F1-3329BB130DB2}" name="Column3622"/>
    <tableColumn id="3630" xr3:uid="{AFD3F507-6BE1-4109-8E68-4873AA3472E2}" name="Column3623"/>
    <tableColumn id="3631" xr3:uid="{C50FC99B-CF17-4DE8-988D-EFC8A03A1E3F}" name="Column3624"/>
    <tableColumn id="3632" xr3:uid="{AF9D7105-FC9F-4CB6-90FE-BF9D3090550A}" name="Column3625"/>
    <tableColumn id="3633" xr3:uid="{8F1D5E32-B006-4D80-AB07-1A188D28C302}" name="Column3626"/>
    <tableColumn id="3634" xr3:uid="{153D7F0F-56D5-4CF0-A036-7E20134D9630}" name="Column3627"/>
    <tableColumn id="3635" xr3:uid="{70885D83-5266-442E-B658-A4C601B53260}" name="Column3628"/>
    <tableColumn id="3636" xr3:uid="{F4D0F7E2-1887-49C4-84AC-A3A2E0F88CE9}" name="Column3629"/>
    <tableColumn id="3637" xr3:uid="{2E673680-0936-4860-83F5-7B7ABD54A5D1}" name="Column3630"/>
    <tableColumn id="3638" xr3:uid="{87ED95C0-1FB7-45B6-B745-203DA87ED8B5}" name="Column3631"/>
    <tableColumn id="3639" xr3:uid="{8809FBC3-AEA4-40B8-AA9D-1864C727C42D}" name="Column3632"/>
    <tableColumn id="3640" xr3:uid="{D4B9F41C-D7FB-4BB9-A503-2F11E86063B7}" name="Column3633"/>
    <tableColumn id="3641" xr3:uid="{A3B6B25C-28AF-47BE-8939-C10542E97F93}" name="Column3634"/>
    <tableColumn id="3642" xr3:uid="{C562FFB1-C9C2-4D6E-A831-4A3E89B2AD11}" name="Column3635"/>
    <tableColumn id="3643" xr3:uid="{3D576E36-E90E-402A-81B0-061D4C200757}" name="Column3636"/>
    <tableColumn id="3644" xr3:uid="{6E18C187-EE76-46F3-A8C2-49EF354E3E85}" name="Column3637"/>
    <tableColumn id="3645" xr3:uid="{B17CBBDE-5870-48BB-9A70-B5397C4C90F4}" name="Column3638"/>
    <tableColumn id="3646" xr3:uid="{102961FD-42A9-4F04-93CB-73CF85438D5F}" name="Column3639"/>
    <tableColumn id="3647" xr3:uid="{5742D5B8-3D2C-47A1-AE3D-5D9BC1F80054}" name="Column3640"/>
    <tableColumn id="3648" xr3:uid="{20E46C86-4F9E-4C7C-97EB-05036CDAFBCD}" name="Column3641"/>
    <tableColumn id="3649" xr3:uid="{861C5455-6EEE-4B69-A54E-0254C2C9AECE}" name="Column3642"/>
    <tableColumn id="3650" xr3:uid="{6485570B-1FE2-428A-90C5-4DCE3A6DAD90}" name="Column3643"/>
    <tableColumn id="3651" xr3:uid="{E4561A8D-C7C1-4B90-80E1-776828815A7D}" name="Column3644"/>
    <tableColumn id="3652" xr3:uid="{B7E368F6-16DD-451E-BFF3-2889B75202D7}" name="Column3645"/>
    <tableColumn id="3653" xr3:uid="{F0063911-343B-4912-A1C7-027F9E24226F}" name="Column3646"/>
    <tableColumn id="3654" xr3:uid="{B32231FD-17A2-4AA3-A44C-DFC09D5581E2}" name="Column3647"/>
    <tableColumn id="3655" xr3:uid="{1F2FDE73-7394-4BA1-9209-6B83C838103A}" name="Column3648"/>
    <tableColumn id="3656" xr3:uid="{6DD00598-28DB-4508-96AB-7EB3AD19D706}" name="Column3649"/>
    <tableColumn id="3657" xr3:uid="{4A5EDE19-C92B-43FD-988E-D7B0B889A301}" name="Column3650"/>
    <tableColumn id="3658" xr3:uid="{1FFA5364-14A1-4A77-82CF-C97E8B2DB589}" name="Column3651"/>
    <tableColumn id="3659" xr3:uid="{29BC3A15-C128-4D3C-8118-371B59F603B1}" name="Column3652"/>
    <tableColumn id="3660" xr3:uid="{F6A1F09C-34F4-47BC-891F-E2DBF411229D}" name="Column3653"/>
    <tableColumn id="3661" xr3:uid="{A36F6CDF-12F6-4525-A5D9-E81BCC8A634F}" name="Column3654"/>
    <tableColumn id="3662" xr3:uid="{CABD834D-6E0C-496F-855A-BBDE3600CDF2}" name="Column3655"/>
    <tableColumn id="3663" xr3:uid="{E93B01A0-29BB-4505-9760-62E740F167CF}" name="Column3656"/>
    <tableColumn id="3664" xr3:uid="{D9B8EA8C-C2F5-48BC-A7FB-F2D6FD08EBDD}" name="Column3657"/>
    <tableColumn id="3665" xr3:uid="{D29E7737-EA2F-472D-9161-6C5BF8903E74}" name="Column3658"/>
    <tableColumn id="3666" xr3:uid="{E0116A4E-3DAD-4035-96E6-4BF70804AC08}" name="Column3659"/>
    <tableColumn id="3667" xr3:uid="{BBF4F842-9BAA-4D84-841D-749CF715F0F5}" name="Column3660"/>
    <tableColumn id="3668" xr3:uid="{7B6CB433-627A-46A0-ADB1-31917FEA2E1E}" name="Column3661"/>
    <tableColumn id="3669" xr3:uid="{34FE10FE-AFAF-4FA3-973A-C549F17819FC}" name="Column3662"/>
    <tableColumn id="3670" xr3:uid="{0391A556-69B3-46C9-80F6-0E87E39CF251}" name="Column3663"/>
    <tableColumn id="3671" xr3:uid="{E469A473-1A6E-4D00-8CDB-F3F2291C346A}" name="Column3664"/>
    <tableColumn id="3672" xr3:uid="{DF894357-2056-461D-B096-F249E4E6BA9D}" name="Column3665"/>
    <tableColumn id="3673" xr3:uid="{5ADB2DB5-1813-4724-9D41-BEB855996403}" name="Column3666"/>
    <tableColumn id="3674" xr3:uid="{13CE51C8-4D4B-457A-B469-87995AD586BE}" name="Column3667"/>
    <tableColumn id="3675" xr3:uid="{1FCD033E-48E3-4774-BE4F-41C55EBB4D05}" name="Column3668"/>
    <tableColumn id="3676" xr3:uid="{BD30EED2-0400-40AF-B8BB-8611FEBD03F9}" name="Column3669"/>
    <tableColumn id="3677" xr3:uid="{D66C2350-400E-4C6C-8CEB-3DA0EB036384}" name="Column3670"/>
    <tableColumn id="3678" xr3:uid="{4CC30795-4763-47AB-96DE-56FC8103A92B}" name="Column3671"/>
    <tableColumn id="3679" xr3:uid="{246EF64E-AB8A-4C8C-A621-D9581444D21D}" name="Column3672"/>
    <tableColumn id="3680" xr3:uid="{48F139C0-3898-4472-8634-E91230115E2E}" name="Column3673"/>
    <tableColumn id="3681" xr3:uid="{63D754CC-DE1A-4099-8C00-B4B1F9E57FDA}" name="Column3674"/>
    <tableColumn id="3682" xr3:uid="{A800ACC4-8E82-4F86-A864-FCE9234BCB51}" name="Column3675"/>
    <tableColumn id="3683" xr3:uid="{EF21C735-5AA3-44B9-BBD0-1CBE134D5F8E}" name="Column3676"/>
    <tableColumn id="3684" xr3:uid="{45844BDD-7F20-4221-BE6D-D2DC307BA824}" name="Column3677"/>
    <tableColumn id="3685" xr3:uid="{AA5FD134-3FF8-4A52-BF18-FA44E11B7CE6}" name="Column3678"/>
    <tableColumn id="3686" xr3:uid="{760E2D88-F555-4ACC-A23D-CFBBE4461B85}" name="Column3679"/>
    <tableColumn id="3687" xr3:uid="{21F90727-533F-48CD-9E63-F570A4193870}" name="Column3680"/>
    <tableColumn id="3688" xr3:uid="{AB427B92-DE07-4671-91E9-892434161972}" name="Column3681"/>
    <tableColumn id="3689" xr3:uid="{9C6C3570-69A6-4C3D-AEC2-20C093C47AC0}" name="Column3682"/>
    <tableColumn id="3690" xr3:uid="{3144825A-58A4-4B6A-ABE2-AC0F18C14817}" name="Column3683"/>
    <tableColumn id="3691" xr3:uid="{F7DEAD62-7C39-42A6-B8EC-8B182136D103}" name="Column3684"/>
    <tableColumn id="3692" xr3:uid="{4081236C-90F3-4F05-A8E0-9B42E0E63AAD}" name="Column3685"/>
    <tableColumn id="3693" xr3:uid="{7A03D343-28D1-4E78-BF1D-F024C920A1FB}" name="Column3686"/>
    <tableColumn id="3694" xr3:uid="{D13CC65A-4C1D-44DD-8690-3ACE992F9D69}" name="Column3687"/>
    <tableColumn id="3695" xr3:uid="{890752E8-C819-433F-8243-59285E1AAF99}" name="Column3688"/>
    <tableColumn id="3696" xr3:uid="{C8DFB502-B506-4201-9313-8810737B94C3}" name="Column3689"/>
    <tableColumn id="3697" xr3:uid="{765154B0-3B2E-42DE-BB7F-E9E7D0E9D3B5}" name="Column3690"/>
    <tableColumn id="3698" xr3:uid="{BB4B877F-65C6-4EE5-95ED-304696EAE3F9}" name="Column3691"/>
    <tableColumn id="3699" xr3:uid="{4846043C-51D2-43F8-9751-051B3964CB31}" name="Column3692"/>
    <tableColumn id="3700" xr3:uid="{9FC36DA6-E051-4CCA-8D99-02AA8B774364}" name="Column3693"/>
    <tableColumn id="3701" xr3:uid="{5BDF67B0-F47E-410E-A322-5411780A5807}" name="Column3694"/>
    <tableColumn id="3702" xr3:uid="{772C17DB-DBC8-44BA-900B-D19B6B812C41}" name="Column3695"/>
    <tableColumn id="3703" xr3:uid="{1FFC5961-A56C-45D8-9DF0-9F8C1C494E90}" name="Column3696"/>
    <tableColumn id="3704" xr3:uid="{AEFBD543-FF7E-460B-985C-D64D4AF417E7}" name="Column3697"/>
    <tableColumn id="3705" xr3:uid="{087F12FA-89C1-4C5C-AC9D-698315FBC8E6}" name="Column3698"/>
    <tableColumn id="3706" xr3:uid="{C66A7CB5-C3BD-43CE-9583-0C76833C42B0}" name="Column3699"/>
    <tableColumn id="3707" xr3:uid="{7C23CC47-E0D2-453A-836E-097D0E52D33C}" name="Column3700"/>
    <tableColumn id="3708" xr3:uid="{3CC3FA7C-8135-4EE1-B1AB-9646E322FA73}" name="Column3701"/>
    <tableColumn id="3709" xr3:uid="{A5CE386F-1494-403D-ABFE-179C807E609A}" name="Column3702"/>
    <tableColumn id="3710" xr3:uid="{AE0ECCF1-8AAD-409E-BAE1-3CA453773147}" name="Column3703"/>
    <tableColumn id="3711" xr3:uid="{02E98327-8190-4E53-A40A-7CCEAFF5617A}" name="Column3704"/>
    <tableColumn id="3712" xr3:uid="{9F48B2E2-8612-4860-928C-425D36E8849B}" name="Column3705"/>
    <tableColumn id="3713" xr3:uid="{2033C518-AF12-4F22-B39F-8DE6D3A84422}" name="Column3706"/>
    <tableColumn id="3714" xr3:uid="{B0386CE9-8FBF-4E65-B8B8-BEAD04C53B11}" name="Column3707"/>
    <tableColumn id="3715" xr3:uid="{83FEE9A1-F55B-4082-BF74-9A4FB29ED56B}" name="Column3708"/>
    <tableColumn id="3716" xr3:uid="{06FD49DE-19BB-404D-B951-62FE8AC4A070}" name="Column3709"/>
    <tableColumn id="3717" xr3:uid="{1E367B8C-8C17-4341-96E4-3EB56CBE609F}" name="Column3710"/>
    <tableColumn id="3718" xr3:uid="{D4772C7B-D73F-4478-A45C-7F75914D2EFA}" name="Column3711"/>
    <tableColumn id="3719" xr3:uid="{E038433F-E75F-4846-BCD7-41A7828CAA87}" name="Column3712"/>
    <tableColumn id="3720" xr3:uid="{3DBD1602-CCA2-4230-BBEC-00CE7971ECE5}" name="Column3713"/>
    <tableColumn id="3721" xr3:uid="{D72F07FC-DC73-4DA4-8078-EEB553E19DC5}" name="Column3714"/>
    <tableColumn id="3722" xr3:uid="{5F9D4695-843F-485E-A8DD-F22B5CC707D4}" name="Column3715"/>
    <tableColumn id="3723" xr3:uid="{DAB95648-9EE6-4673-A732-6ADC820E5124}" name="Column3716"/>
    <tableColumn id="3724" xr3:uid="{2D3D5EA1-E508-49A4-8203-18309EFFC648}" name="Column3717"/>
    <tableColumn id="3725" xr3:uid="{FD1AF700-2EB8-4B93-97F5-251F57EF2D9E}" name="Column3718"/>
    <tableColumn id="3726" xr3:uid="{DC870168-7831-4EF1-BA12-42AB0A915AB3}" name="Column3719"/>
    <tableColumn id="3727" xr3:uid="{2AE40F87-3AA9-410C-B46A-391E66D72579}" name="Column3720"/>
    <tableColumn id="3728" xr3:uid="{0711B4BB-8EC0-4009-88FF-9A2D6A06124E}" name="Column3721"/>
    <tableColumn id="3729" xr3:uid="{DD222F46-BAF2-4318-AE7D-9F65820BCEB0}" name="Column3722"/>
    <tableColumn id="3730" xr3:uid="{241E89B3-5C0F-496C-9AA2-79128C69F2D4}" name="Column3723"/>
    <tableColumn id="3731" xr3:uid="{EA8DEE8A-6ED0-44A9-80F9-3CB8BE654674}" name="Column3724"/>
    <tableColumn id="3732" xr3:uid="{57D604D3-6C20-42D7-A43E-0953E6D25AA5}" name="Column3725"/>
    <tableColumn id="3733" xr3:uid="{0696EF9E-3C61-4489-A88F-3417F1F45A64}" name="Column3726"/>
    <tableColumn id="3734" xr3:uid="{B7D88FD3-2508-4C50-B8A9-F2CC3EBACDEA}" name="Column3727"/>
    <tableColumn id="3735" xr3:uid="{9CFD276B-B404-4DC1-B94F-A05363ADA0D9}" name="Column3728"/>
    <tableColumn id="3736" xr3:uid="{6D5C1697-B9C0-4A9F-85FF-C2965B9BF4C5}" name="Column3729"/>
    <tableColumn id="3737" xr3:uid="{850F48A3-053D-407E-ACB1-7F39DCDA7F79}" name="Column3730"/>
    <tableColumn id="3738" xr3:uid="{BBB9F03B-C8F9-4644-820A-6B67F4FBC262}" name="Column3731"/>
    <tableColumn id="3739" xr3:uid="{71732C99-63C9-45B8-AEE1-8D2D05A6B966}" name="Column3732"/>
    <tableColumn id="3740" xr3:uid="{19CDA09C-6099-4E0C-A04F-8FE7AC0AE674}" name="Column3733"/>
    <tableColumn id="3741" xr3:uid="{15A490F6-B454-4435-A22E-98BE309C1AAD}" name="Column3734"/>
    <tableColumn id="3742" xr3:uid="{25B9DC2F-0EA8-4D9A-BC23-1B50429AFAD2}" name="Column3735"/>
    <tableColumn id="3743" xr3:uid="{6A340964-F756-40E6-8389-C7237E1EFF81}" name="Column3736"/>
    <tableColumn id="3744" xr3:uid="{1B7D5515-7BB6-4503-AB65-D0B8ECC71A53}" name="Column3737"/>
    <tableColumn id="3745" xr3:uid="{10076824-4ED6-414B-9B94-D488F2A75A82}" name="Column3738"/>
    <tableColumn id="3746" xr3:uid="{7AD27460-2968-4B4C-A3E7-ABD37146BD6B}" name="Column3739"/>
    <tableColumn id="3747" xr3:uid="{4CE76E93-21FF-40B0-94F7-A11D14226B6C}" name="Column3740"/>
    <tableColumn id="3748" xr3:uid="{CFCEB419-768D-4C9A-A32A-5E65430E41A7}" name="Column3741"/>
    <tableColumn id="3749" xr3:uid="{DA91BFE6-F0C6-4517-834D-25D82161362A}" name="Column3742"/>
    <tableColumn id="3750" xr3:uid="{AE7098A8-19DE-45F0-90E1-9F5D4FFD180F}" name="Column3743"/>
    <tableColumn id="3751" xr3:uid="{68CFD50D-2269-4066-AA76-147DAAEF0286}" name="Column3744"/>
    <tableColumn id="3752" xr3:uid="{F5E75D52-A6F0-4A6F-957F-4A34BF80D1EF}" name="Column3745"/>
    <tableColumn id="3753" xr3:uid="{6499836E-101E-4E38-9635-BF9702EAC177}" name="Column3746"/>
    <tableColumn id="3754" xr3:uid="{DB193FB0-81FC-4107-A532-844E750A7557}" name="Column3747"/>
    <tableColumn id="3755" xr3:uid="{15E23C1A-ADF6-4EE4-B89A-1914C4888758}" name="Column3748"/>
    <tableColumn id="3756" xr3:uid="{54A967BF-94FA-4C6C-A2B6-3B11E3C72E64}" name="Column3749"/>
    <tableColumn id="3757" xr3:uid="{1F6D10E0-4732-4201-96C0-1DD4913E56A3}" name="Column3750"/>
    <tableColumn id="3758" xr3:uid="{FD905A74-B283-46B0-8A6E-452705CE7FC6}" name="Column3751"/>
    <tableColumn id="3759" xr3:uid="{23A1821E-D84A-4380-8D1A-67EB6D193650}" name="Column3752"/>
    <tableColumn id="3760" xr3:uid="{86AA863A-15E3-466A-B911-88552BDFEE3B}" name="Column3753"/>
    <tableColumn id="3761" xr3:uid="{4CCC9B17-AAF8-4367-9515-B97303AFA4DF}" name="Column3754"/>
    <tableColumn id="3762" xr3:uid="{AB91CA11-E86B-4DE7-B126-F2BA6E8892BB}" name="Column3755"/>
    <tableColumn id="3763" xr3:uid="{B0E0E084-FC1A-49DD-A582-C0ACE9BD7FDD}" name="Column3756"/>
    <tableColumn id="3764" xr3:uid="{273536A7-4CC4-4908-8F17-29C25459784F}" name="Column3757"/>
    <tableColumn id="3765" xr3:uid="{918E3CAE-93DE-48ED-A785-79C220B91E32}" name="Column3758"/>
    <tableColumn id="3766" xr3:uid="{FA4405CE-2A1A-48A7-8559-86A46B1F945E}" name="Column3759"/>
    <tableColumn id="3767" xr3:uid="{35C4A7EB-34FE-480A-9975-6758B1473C0C}" name="Column3760"/>
    <tableColumn id="3768" xr3:uid="{2F7926D7-F234-45E8-AC64-6CE16747C26D}" name="Column3761"/>
    <tableColumn id="3769" xr3:uid="{4BB48265-86B6-4CBE-8684-3594DF6C3B93}" name="Column3762"/>
    <tableColumn id="3770" xr3:uid="{03B862AA-8CFC-42ED-9950-7B306D673943}" name="Column3763"/>
    <tableColumn id="3771" xr3:uid="{4187F43D-966C-4A4D-A7CD-6BC471608BEF}" name="Column3764"/>
    <tableColumn id="3772" xr3:uid="{B693EA78-B9D1-4F84-9DC1-E73621D58769}" name="Column3765"/>
    <tableColumn id="3773" xr3:uid="{CE001E0F-65E4-47A2-8F19-331B08906F9B}" name="Column3766"/>
    <tableColumn id="3774" xr3:uid="{AB03A999-C16E-4653-9132-8DB5E2EF7328}" name="Column3767"/>
    <tableColumn id="3775" xr3:uid="{5C62F632-D173-43F1-8427-0AD75973C4F7}" name="Column3768"/>
    <tableColumn id="3776" xr3:uid="{5EB3AACD-D69B-42B2-B553-9C880C0FBB46}" name="Column3769"/>
    <tableColumn id="3777" xr3:uid="{F6D998F7-CE63-4BB7-9AAD-0587C0D8C4B4}" name="Column3770"/>
    <tableColumn id="3778" xr3:uid="{B0CDF0D1-2848-405B-935C-6F14A0F5C2D1}" name="Column3771"/>
    <tableColumn id="3779" xr3:uid="{7A2A3657-A7F6-4A9A-B50D-24CCF90C5A42}" name="Column3772"/>
    <tableColumn id="3780" xr3:uid="{4A6C92C1-C913-4BA7-826F-D6ED914C844C}" name="Column3773"/>
    <tableColumn id="3781" xr3:uid="{3BB48120-7076-47E8-B1D0-9BADFB0050D3}" name="Column3774"/>
    <tableColumn id="3782" xr3:uid="{D10F1826-7109-467E-B216-10170EC42D76}" name="Column3775"/>
    <tableColumn id="3783" xr3:uid="{EACDA318-B0B8-4736-8CEC-499E57226DE1}" name="Column3776"/>
    <tableColumn id="3784" xr3:uid="{9B4660C4-3061-442D-9758-B0EC0456F2AB}" name="Column3777"/>
    <tableColumn id="3785" xr3:uid="{45DDA9CD-AB90-4BEA-A8DA-469E69CC8E64}" name="Column3778"/>
    <tableColumn id="3786" xr3:uid="{BB8605A1-2D80-4F63-AB30-E486687C3F06}" name="Column3779"/>
    <tableColumn id="3787" xr3:uid="{C8208CB6-AED0-4281-95A6-DF70E950B67C}" name="Column3780"/>
    <tableColumn id="3788" xr3:uid="{481BC30D-301A-40B0-93AA-374D17E56A37}" name="Column3781"/>
    <tableColumn id="3789" xr3:uid="{F765A136-799F-4D9E-9E03-1741DC7A2234}" name="Column3782"/>
    <tableColumn id="3790" xr3:uid="{5D8E9F6D-C84A-45F8-AC82-AD0E1BE398C3}" name="Column3783"/>
    <tableColumn id="3791" xr3:uid="{C0905BC1-9FFC-43AB-950F-C8396B21E5A9}" name="Column3784"/>
    <tableColumn id="3792" xr3:uid="{611DBF1A-7C98-4B52-8ACE-F96C5AD89F84}" name="Column3785"/>
    <tableColumn id="3793" xr3:uid="{21D92D5D-067C-44C5-97BD-2DB78217DF13}" name="Column3786"/>
    <tableColumn id="3794" xr3:uid="{00F6B623-3355-42EB-A863-66787B82C879}" name="Column3787"/>
    <tableColumn id="3795" xr3:uid="{140F1A81-20E0-4A75-A999-5D95FED63576}" name="Column3788"/>
    <tableColumn id="3796" xr3:uid="{115082BB-D8FE-4748-9C26-41C889766CFE}" name="Column3789"/>
    <tableColumn id="3797" xr3:uid="{772FB882-7E70-4C86-A687-83AF19921E2F}" name="Column3790"/>
    <tableColumn id="3798" xr3:uid="{D4387697-1506-459C-A9B6-1D866584088B}" name="Column3791"/>
    <tableColumn id="3799" xr3:uid="{3C95C5EC-7CC4-4C4E-8680-D9911F3E6CBD}" name="Column3792"/>
    <tableColumn id="3800" xr3:uid="{E4545353-8CFC-4A69-A35A-D3D583AA54D7}" name="Column3793"/>
    <tableColumn id="3801" xr3:uid="{2C193D40-7A70-49BD-8315-AA06C7EE6461}" name="Column3794"/>
    <tableColumn id="3802" xr3:uid="{160D7135-8514-4DC1-AE74-5C69B40F0495}" name="Column3795"/>
    <tableColumn id="3803" xr3:uid="{5364F81D-9093-4E87-8DC8-CD37DC82C5AE}" name="Column3796"/>
    <tableColumn id="3804" xr3:uid="{3E032095-4529-4D80-9856-A08D4A98BB4B}" name="Column3797"/>
    <tableColumn id="3805" xr3:uid="{1F5CDDA0-6B1D-4DBA-A3A2-A060FCE8C727}" name="Column3798"/>
    <tableColumn id="3806" xr3:uid="{AECBBF2E-9E97-4DB6-B832-461D90071F8B}" name="Column3799"/>
    <tableColumn id="3807" xr3:uid="{F362CBB6-086D-47C1-AC5B-6BDC05619F40}" name="Column3800"/>
    <tableColumn id="3808" xr3:uid="{C9CC839E-F707-4085-BA9F-97B4B962FFC3}" name="Column3801"/>
    <tableColumn id="3809" xr3:uid="{49564DB3-D3AB-480D-9DD8-311758BE4129}" name="Column3802"/>
    <tableColumn id="3810" xr3:uid="{729FC739-F25A-4194-B883-3D1A286BAEB8}" name="Column3803"/>
    <tableColumn id="3811" xr3:uid="{22398987-7800-41FC-BFD1-22CD820A6283}" name="Column3804"/>
    <tableColumn id="3812" xr3:uid="{0E8C5043-CD1E-4756-A8CF-83E351ED1C89}" name="Column3805"/>
    <tableColumn id="3813" xr3:uid="{6729EAB8-F0F9-4CD2-9AFB-224CB23CECB2}" name="Column3806"/>
    <tableColumn id="3814" xr3:uid="{E58E350D-B65D-4C9E-8981-38812DAC13E2}" name="Column3807"/>
    <tableColumn id="3815" xr3:uid="{589A8CA7-B960-44D0-9A6C-B48DD533C08E}" name="Column3808"/>
    <tableColumn id="3816" xr3:uid="{28A39B55-E530-4123-BC67-851E8FF4FA37}" name="Column3809"/>
    <tableColumn id="3817" xr3:uid="{DF6A7293-CC9B-462B-BBA6-950A56009FD6}" name="Column3810"/>
    <tableColumn id="3818" xr3:uid="{5D30E4C2-8CD2-47B8-BF2A-250EDB25BE81}" name="Column3811"/>
    <tableColumn id="3819" xr3:uid="{E3986779-BB14-4C1B-9A1E-CEE906A87B92}" name="Column3812"/>
    <tableColumn id="3820" xr3:uid="{EAEA3B3D-584D-4E13-B6F1-71D86A511474}" name="Column3813"/>
    <tableColumn id="3821" xr3:uid="{B35E2155-BAA5-41CE-A7A0-E535086D5C1D}" name="Column3814"/>
    <tableColumn id="3822" xr3:uid="{3AC7745A-D000-4940-A809-CC7B6A1A14E7}" name="Column3815"/>
    <tableColumn id="3823" xr3:uid="{4F5144F3-70FD-415A-84D2-AC1A12476F39}" name="Column3816"/>
    <tableColumn id="3824" xr3:uid="{30CF78A2-31A8-41CD-809E-33A9F254AC62}" name="Column3817"/>
    <tableColumn id="3825" xr3:uid="{1244D5AA-9AB4-40EF-93CD-F75D86A02425}" name="Column3818"/>
    <tableColumn id="3826" xr3:uid="{5D5718BB-CEB0-457A-A39E-636B75E2591B}" name="Column3819"/>
    <tableColumn id="3827" xr3:uid="{EA1EFD0E-5449-446B-BFDC-9E454F616B27}" name="Column3820"/>
    <tableColumn id="3828" xr3:uid="{7CFA7D55-F440-4C42-82E8-37BF7BA2C2D8}" name="Column3821"/>
    <tableColumn id="3829" xr3:uid="{197C5B87-1A31-44DC-98A5-79A2495493BC}" name="Column3822"/>
    <tableColumn id="3830" xr3:uid="{C22E5AA9-318F-4301-98D3-652566840C7F}" name="Column3823"/>
    <tableColumn id="3831" xr3:uid="{42D74CB5-4F45-46FC-9EA9-A45CE29B98E7}" name="Column3824"/>
    <tableColumn id="3832" xr3:uid="{7DD0B6F9-2B77-41E3-8D32-E530E295527A}" name="Column3825"/>
    <tableColumn id="3833" xr3:uid="{27020A71-FDC8-4AB0-B1D5-76F5937618A4}" name="Column3826"/>
    <tableColumn id="3834" xr3:uid="{5D6A37E8-EE09-4981-8138-488B5D1C7A61}" name="Column3827"/>
    <tableColumn id="3835" xr3:uid="{A4648103-5620-48F7-A646-A75F59C8D7D7}" name="Column3828"/>
    <tableColumn id="3836" xr3:uid="{C782AFD9-D1C9-4A2F-AF36-D0DED27604D9}" name="Column3829"/>
    <tableColumn id="3837" xr3:uid="{CA1CFA07-D7C8-4C4D-9060-2E1FA2657204}" name="Column3830"/>
    <tableColumn id="3838" xr3:uid="{82295F86-D448-4ACA-9CCC-435860F2FA0F}" name="Column3831"/>
    <tableColumn id="3839" xr3:uid="{6B2F0D1A-8C17-473A-90F8-2017D6A363EE}" name="Column3832"/>
    <tableColumn id="3840" xr3:uid="{97CEA6DB-9A43-4B37-92EC-041DD62BD715}" name="Column3833"/>
    <tableColumn id="3841" xr3:uid="{B2470DEF-90A8-461B-81A4-68A46C726F29}" name="Column3834"/>
    <tableColumn id="3842" xr3:uid="{7CAEED7E-12B9-419A-951A-6E464148A25F}" name="Column3835"/>
    <tableColumn id="3843" xr3:uid="{EEE555C6-A59E-44E4-BD32-35B63C707051}" name="Column3836"/>
    <tableColumn id="3844" xr3:uid="{8785CE04-927B-44EF-927D-F3CA8DD7886A}" name="Column3837"/>
    <tableColumn id="3845" xr3:uid="{DE126A88-9978-4CBE-94B8-46D87CF24E14}" name="Column3838"/>
    <tableColumn id="3846" xr3:uid="{91AC937D-1279-4078-AEDB-2469753EA986}" name="Column3839"/>
    <tableColumn id="3847" xr3:uid="{845E8B7F-9582-49F3-BA79-10E6E1A23E8A}" name="Column3840"/>
    <tableColumn id="3848" xr3:uid="{5BDDB48B-FC48-44EC-90B8-9B01E01DF9A9}" name="Column3841"/>
    <tableColumn id="3849" xr3:uid="{28849808-4191-42F1-BF24-FBAC0C2CBA28}" name="Column3842"/>
    <tableColumn id="3850" xr3:uid="{673F9EA2-BD47-4AF1-996E-680868EEAA1A}" name="Column3843"/>
    <tableColumn id="3851" xr3:uid="{D6960C9A-2D35-44A5-A0BD-FD4C0696F455}" name="Column3844"/>
    <tableColumn id="3852" xr3:uid="{F5B065E0-D84F-4263-8EFA-B11B5DB9CC0C}" name="Column3845"/>
    <tableColumn id="3853" xr3:uid="{6CAF2FA1-699B-4DAF-A88F-439F568AD808}" name="Column3846"/>
    <tableColumn id="3854" xr3:uid="{745AC493-57E4-4B48-A6B6-F96A335DF135}" name="Column3847"/>
    <tableColumn id="3855" xr3:uid="{602D9435-E11A-4F08-82F8-8750230E0660}" name="Column3848"/>
    <tableColumn id="3856" xr3:uid="{72164FB7-5F9B-4816-A5D0-7FABCA13AB7B}" name="Column3849"/>
    <tableColumn id="3857" xr3:uid="{A2744E82-387F-4A1A-9EEF-F81A90583448}" name="Column3850"/>
    <tableColumn id="3858" xr3:uid="{A5152F9C-B694-481C-B784-CA350F0038BD}" name="Column3851"/>
    <tableColumn id="3859" xr3:uid="{D541D837-352B-47C5-BF1E-0F2721EDD2AD}" name="Column3852"/>
    <tableColumn id="3860" xr3:uid="{7C19D6E3-334E-4835-B7BD-93FD49B6D6AC}" name="Column3853"/>
    <tableColumn id="3861" xr3:uid="{D3140F7C-E5F7-46E5-9889-7DC8FEB61D17}" name="Column3854"/>
    <tableColumn id="3862" xr3:uid="{3230FA21-6373-4D4A-A9C4-922C03AF7260}" name="Column3855"/>
    <tableColumn id="3863" xr3:uid="{1C630A0B-8D95-4CE4-8464-E308B3AC12E6}" name="Column3856"/>
    <tableColumn id="3864" xr3:uid="{D55CD75B-0FDB-4C80-BED7-ABCF9261E7CA}" name="Column3857"/>
    <tableColumn id="3865" xr3:uid="{CD04AAF7-AA6D-48E0-BE41-4FA093BF2342}" name="Column3858"/>
    <tableColumn id="3866" xr3:uid="{1D914034-B3CE-49DE-BE51-0D7F753966C3}" name="Column3859"/>
    <tableColumn id="3867" xr3:uid="{10383BEB-E4F4-45C5-ACE5-A56194941BF8}" name="Column3860"/>
    <tableColumn id="3868" xr3:uid="{9A057D62-3DD9-4E57-B3E3-209FFF96E529}" name="Column3861"/>
    <tableColumn id="3869" xr3:uid="{F51F5C07-23F9-4A51-AFEF-6CCFBCE28A6F}" name="Column3862"/>
    <tableColumn id="3870" xr3:uid="{BE147ADB-76B1-41AA-B817-803DE6C40D60}" name="Column3863"/>
    <tableColumn id="3871" xr3:uid="{17417F2B-B727-453F-8A44-30196A21CB02}" name="Column3864"/>
    <tableColumn id="3872" xr3:uid="{52AA1315-0217-4989-88D0-2D92B78E70AF}" name="Column3865"/>
    <tableColumn id="3873" xr3:uid="{1771F33B-EA90-4331-AC2C-F44C0C712AD3}" name="Column3866"/>
    <tableColumn id="3874" xr3:uid="{8F47883D-3378-476B-9B77-D0936726E901}" name="Column3867"/>
    <tableColumn id="3875" xr3:uid="{2BB2EA2E-72C9-4A8A-A105-B8486F843485}" name="Column3868"/>
    <tableColumn id="3876" xr3:uid="{C0BF8952-F547-4E8B-B7C7-F588137C75AD}" name="Column3869"/>
    <tableColumn id="3877" xr3:uid="{7D621544-138D-4586-BF5A-2E348AE038A1}" name="Column3870"/>
    <tableColumn id="3878" xr3:uid="{F4455F83-0291-4830-95D8-21190DBDE699}" name="Column3871"/>
    <tableColumn id="3879" xr3:uid="{EC09C675-E46E-47F0-AD22-2FE59D11C4BA}" name="Column3872"/>
    <tableColumn id="3880" xr3:uid="{25DE540F-3B60-4C92-BFB0-17718BDDDF03}" name="Column3873"/>
    <tableColumn id="3881" xr3:uid="{3554B465-5602-4069-88C2-2C6CC27FF8E6}" name="Column3874"/>
    <tableColumn id="3882" xr3:uid="{B7BC9D20-E3FA-46E3-A4E6-5318B506E84C}" name="Column3875"/>
    <tableColumn id="3883" xr3:uid="{39939817-3BEF-433E-BFD3-136EF6B0B407}" name="Column3876"/>
    <tableColumn id="3884" xr3:uid="{06A86326-594B-4FE6-AE61-7BBB2790815E}" name="Column3877"/>
    <tableColumn id="3885" xr3:uid="{E836667D-0370-4449-A284-87D39CDD609C}" name="Column3878"/>
    <tableColumn id="3886" xr3:uid="{233D8C7E-C844-497B-8859-68780E711795}" name="Column3879"/>
    <tableColumn id="3887" xr3:uid="{530DAA5C-7CFB-4F35-8F75-66DE524E69F4}" name="Column3880"/>
    <tableColumn id="3888" xr3:uid="{9DC3C39A-06FF-495C-A412-FA0DF3198272}" name="Column3881"/>
    <tableColumn id="3889" xr3:uid="{35899319-C396-488E-9C2B-A592525E3091}" name="Column3882"/>
    <tableColumn id="3890" xr3:uid="{ECFE5CF5-1C6B-4CC7-A10A-7223FA77A475}" name="Column3883"/>
    <tableColumn id="3891" xr3:uid="{B98884DF-1FE7-4DF1-B4A0-2599E1B28471}" name="Column3884"/>
    <tableColumn id="3892" xr3:uid="{74E1F65A-B13B-4A96-B2BF-AA1793A2ADB2}" name="Column3885"/>
    <tableColumn id="3893" xr3:uid="{327C2D2B-EF2D-4F92-BA68-57B9EFAD21D2}" name="Column3886"/>
    <tableColumn id="3894" xr3:uid="{8C780932-870D-4161-8E70-0AC3C4E4396A}" name="Column3887"/>
    <tableColumn id="3895" xr3:uid="{6EBFF00D-0F56-4C8B-A48E-DD43C9405BFC}" name="Column3888"/>
    <tableColumn id="3896" xr3:uid="{A7B9E85A-E9F2-4A84-9B8A-11B26C8A633E}" name="Column3889"/>
    <tableColumn id="3897" xr3:uid="{BCF1250F-8DBB-4AAE-B453-804C8DD26FCB}" name="Column3890"/>
    <tableColumn id="3898" xr3:uid="{64332041-59A1-409C-9D99-5271D69D4F97}" name="Column3891"/>
    <tableColumn id="3899" xr3:uid="{A5D341B0-163F-4957-8A75-1E4DE3AB5A12}" name="Column3892"/>
    <tableColumn id="3900" xr3:uid="{056132CF-89C8-46A3-AB61-0BEDF594EAB5}" name="Column3893"/>
    <tableColumn id="3901" xr3:uid="{20FD3736-9EF9-40EB-A0BA-B6F4CE797D0B}" name="Column3894"/>
    <tableColumn id="3902" xr3:uid="{F9EA5272-B82D-4283-861F-64694BF719D0}" name="Column3895"/>
    <tableColumn id="3903" xr3:uid="{5C925904-7047-43CD-9C88-3379DC40E64E}" name="Column3896"/>
    <tableColumn id="3904" xr3:uid="{3DA6953C-C0D4-45F2-B64E-3947378968C5}" name="Column3897"/>
    <tableColumn id="3905" xr3:uid="{2F62AD2F-BAD5-4185-9DAA-87B459A4725C}" name="Column3898"/>
    <tableColumn id="3906" xr3:uid="{27B6CFA7-BF5C-4373-81CC-F6D30E8B0331}" name="Column3899"/>
    <tableColumn id="3907" xr3:uid="{944B0D40-5E70-466B-8DC9-5B77379E1661}" name="Column3900"/>
    <tableColumn id="3908" xr3:uid="{1732E58D-92C1-442C-A577-4054556A3EDF}" name="Column3901"/>
    <tableColumn id="3909" xr3:uid="{434E93A0-4998-485F-B18D-3245F746C322}" name="Column3902"/>
    <tableColumn id="3910" xr3:uid="{5B8AF264-E143-4B7A-9322-498919CBC9E1}" name="Column3903"/>
    <tableColumn id="3911" xr3:uid="{F37DF9AA-A0AD-4A8D-8790-58F3BA079F73}" name="Column3904"/>
    <tableColumn id="3912" xr3:uid="{0251291F-9357-4614-A870-3990A5636757}" name="Column3905"/>
    <tableColumn id="3913" xr3:uid="{9A6BBAE7-1516-4923-A7D5-4E3474BD77CB}" name="Column3906"/>
    <tableColumn id="3914" xr3:uid="{DB476156-8A90-4D55-A4C1-78CCD195711A}" name="Column3907"/>
    <tableColumn id="3915" xr3:uid="{A205E854-7098-4D4D-BDD2-96A1E0EF9D4B}" name="Column3908"/>
    <tableColumn id="3916" xr3:uid="{7B710617-7EED-4A40-B9DE-FF6E7B6DEC60}" name="Column3909"/>
    <tableColumn id="3917" xr3:uid="{EF95CFD7-39B6-46AD-AA5E-3E0C822EF1F0}" name="Column3910"/>
    <tableColumn id="3918" xr3:uid="{0581D4AA-4EF1-455C-9C9C-8BBDBC7D423A}" name="Column3911"/>
    <tableColumn id="3919" xr3:uid="{94525EDB-60AC-4348-BA98-B5897D3BA4EC}" name="Column3912"/>
    <tableColumn id="3920" xr3:uid="{608D4A43-3A8B-4D9D-9B5D-E53358C3E63B}" name="Column3913"/>
    <tableColumn id="3921" xr3:uid="{1AB1F33D-1A93-4C1F-82ED-4298D6C87ADF}" name="Column3914"/>
    <tableColumn id="3922" xr3:uid="{CA491D4E-2232-4648-8FEE-9F901F089286}" name="Column3915"/>
    <tableColumn id="3923" xr3:uid="{00F1EFE7-3ACF-4CCC-9277-8FFB58AC957B}" name="Column3916"/>
    <tableColumn id="3924" xr3:uid="{7E7D4340-1143-4A65-AD0C-F5D2B7D92A97}" name="Column3917"/>
    <tableColumn id="3925" xr3:uid="{04BF6812-E4F7-4C13-89E0-E964F38FF37E}" name="Column3918"/>
    <tableColumn id="3926" xr3:uid="{4FBAF7ED-2EFF-4C7B-960D-E02C609E1104}" name="Column3919"/>
    <tableColumn id="3927" xr3:uid="{C1984673-B4D5-45DF-892E-7F3E2250EF72}" name="Column3920"/>
    <tableColumn id="3928" xr3:uid="{4C9120B6-B3C8-427D-B9AA-0885B5E9281C}" name="Column3921"/>
    <tableColumn id="3929" xr3:uid="{764123B8-AEB4-4A48-93C4-11D31C36768A}" name="Column3922"/>
    <tableColumn id="3930" xr3:uid="{3E7C4ADC-587C-434E-9A1A-2D665B3E5F4C}" name="Column3923"/>
    <tableColumn id="3931" xr3:uid="{66B71ED4-5BF1-4B24-A817-511F4CAA6FC4}" name="Column3924"/>
    <tableColumn id="3932" xr3:uid="{3DA43DB2-360E-4E1A-ACCC-BA2D1DEA6690}" name="Column3925"/>
    <tableColumn id="3933" xr3:uid="{1AA1FFC9-E521-47AE-847E-2D68A86CA800}" name="Column3926"/>
    <tableColumn id="3934" xr3:uid="{66AA835F-756F-4955-90BD-5478800BAAF5}" name="Column3927"/>
    <tableColumn id="3935" xr3:uid="{95546338-1F69-4285-95E9-4A6562F28EC7}" name="Column3928"/>
    <tableColumn id="3936" xr3:uid="{78085515-0471-4248-AA48-9338227DDCCC}" name="Column3929"/>
    <tableColumn id="3937" xr3:uid="{C0A33265-C6C0-4969-AA27-0D0206C35A37}" name="Column3930"/>
    <tableColumn id="3938" xr3:uid="{7992701C-2196-4CC5-A9A4-827C3CFB6D84}" name="Column3931"/>
    <tableColumn id="3939" xr3:uid="{861401E9-DD5C-4077-B104-EA9CDB63EDEA}" name="Column3932"/>
    <tableColumn id="3940" xr3:uid="{A309BA37-AA28-49AB-890E-D24667A1195E}" name="Column3933"/>
    <tableColumn id="3941" xr3:uid="{0914D597-17E4-44A4-BDC1-49BBE5549509}" name="Column3934"/>
    <tableColumn id="3942" xr3:uid="{8490345E-CD02-4FDD-95E2-9B3ED473F2B9}" name="Column3935"/>
    <tableColumn id="3943" xr3:uid="{974CD621-ED8F-4ACA-A0A1-97BC42285A77}" name="Column3936"/>
    <tableColumn id="3944" xr3:uid="{1DB489F5-37C8-427C-97BD-D08D419CB6AB}" name="Column3937"/>
    <tableColumn id="3945" xr3:uid="{094F9178-9148-45AA-B1ED-0AF5A6521182}" name="Column3938"/>
    <tableColumn id="3946" xr3:uid="{862E81EB-9811-4ED9-AB81-603AFFB9DE6A}" name="Column3939"/>
    <tableColumn id="3947" xr3:uid="{A7993F2D-65E9-4CDD-964F-FEB1D08ACA60}" name="Column3940"/>
    <tableColumn id="3948" xr3:uid="{98203A6F-A1B9-48FF-8E26-0EA5803A4980}" name="Column3941"/>
    <tableColumn id="3949" xr3:uid="{92476A3A-BD66-4E87-A35E-F5E52F9E9787}" name="Column3942"/>
    <tableColumn id="3950" xr3:uid="{0347AC1D-2843-4681-B0C8-9D0F320869A8}" name="Column3943"/>
    <tableColumn id="3951" xr3:uid="{66BF6B15-7B64-4B82-85D2-E75354D9EF86}" name="Column3944"/>
    <tableColumn id="3952" xr3:uid="{52AEE490-F10D-4FD1-B7FE-A5AA04C36702}" name="Column3945"/>
    <tableColumn id="3953" xr3:uid="{12AAA72B-31D2-439C-A3EE-91893FC13B8E}" name="Column3946"/>
    <tableColumn id="3954" xr3:uid="{369135E1-D964-41F8-A1C4-D28A1E4A9B33}" name="Column3947"/>
    <tableColumn id="3955" xr3:uid="{72F12051-19F0-485D-9056-653374E8AC5C}" name="Column3948"/>
    <tableColumn id="3956" xr3:uid="{148AD7F7-CFBC-43C4-90B5-8189374E786B}" name="Column3949"/>
    <tableColumn id="3957" xr3:uid="{1751D41B-9545-494E-9FFA-993574B632BE}" name="Column3950"/>
    <tableColumn id="3958" xr3:uid="{F6D4ABAC-6ECB-4C1E-BDFC-2063AE7E9CD5}" name="Column3951"/>
    <tableColumn id="3959" xr3:uid="{489BA611-7008-4631-B0A9-427A8C446AA2}" name="Column3952"/>
    <tableColumn id="3960" xr3:uid="{73E775D5-54FD-4EDF-8231-EDA8A4B50F0E}" name="Column3953"/>
    <tableColumn id="3961" xr3:uid="{B3D8111A-B04A-471A-A60D-9FF9AFED157E}" name="Column3954"/>
    <tableColumn id="3962" xr3:uid="{D9A5076A-987E-44C2-AA63-BE94774F49EB}" name="Column3955"/>
    <tableColumn id="3963" xr3:uid="{D21BCFE7-8CF5-4DDF-980E-DB3529078886}" name="Column3956"/>
    <tableColumn id="3964" xr3:uid="{15881B74-9533-4A26-8EB2-CB23CAC1865B}" name="Column3957"/>
    <tableColumn id="3965" xr3:uid="{8393D13C-AD6F-44E4-B116-3BD06020DCD7}" name="Column3958"/>
    <tableColumn id="3966" xr3:uid="{AF9B861B-C4DF-41B9-BA5C-85633F2BAFE5}" name="Column3959"/>
    <tableColumn id="3967" xr3:uid="{F7D930A1-9CCE-494A-A8FE-2E06320FD789}" name="Column3960"/>
    <tableColumn id="3968" xr3:uid="{8847D39D-58C7-4896-9C12-855C2E4EB77C}" name="Column3961"/>
    <tableColumn id="3969" xr3:uid="{E715CE5A-0576-48BB-BC2F-1C9503AEB4E0}" name="Column3962"/>
    <tableColumn id="3970" xr3:uid="{872A1726-4D66-4862-91A9-53FF7480A45B}" name="Column3963"/>
    <tableColumn id="3971" xr3:uid="{33DDBE8F-652B-49D6-B943-5FD80443F82A}" name="Column3964"/>
    <tableColumn id="3972" xr3:uid="{9D354FC3-6504-45C2-94B6-25400970AEFB}" name="Column3965"/>
    <tableColumn id="3973" xr3:uid="{4035FD45-9BAF-4FD5-92C2-564A2BEB1B25}" name="Column3966"/>
    <tableColumn id="3974" xr3:uid="{484E42CF-ED0E-45D8-AE3B-FE584A68FAC1}" name="Column3967"/>
    <tableColumn id="3975" xr3:uid="{16F09231-E3B6-4482-86E6-379AB45C117E}" name="Column3968"/>
    <tableColumn id="3976" xr3:uid="{0809F686-4ED7-458D-9128-9428BD30AABD}" name="Column3969"/>
    <tableColumn id="3977" xr3:uid="{4E37F0A4-0732-49D0-B577-F8C6ECA58DE3}" name="Column3970"/>
    <tableColumn id="3978" xr3:uid="{DBFE791B-8056-4B50-AE2E-93E5E99DEC61}" name="Column3971"/>
    <tableColumn id="3979" xr3:uid="{7C47AA56-A91D-4A11-84EC-0F6A22A7EC4D}" name="Column3972"/>
    <tableColumn id="3980" xr3:uid="{476AAA1E-3E2A-4DBD-AF0F-93B4AA33A8E3}" name="Column3973"/>
    <tableColumn id="3981" xr3:uid="{8033AD3A-6BF5-4954-BBFF-C9420679C0B1}" name="Column3974"/>
    <tableColumn id="3982" xr3:uid="{C863CABB-456F-4FF3-8C94-2940D6691F96}" name="Column3975"/>
    <tableColumn id="3983" xr3:uid="{98B3D880-239A-4393-B88D-09F9CADD7339}" name="Column3976"/>
    <tableColumn id="3984" xr3:uid="{FB2D09F4-D4C5-4A1F-BE0E-911D9FF4AF56}" name="Column3977"/>
    <tableColumn id="3985" xr3:uid="{7525E555-043A-4B28-A21F-9F4400D14568}" name="Column3978"/>
    <tableColumn id="3986" xr3:uid="{01ED0FF0-A568-4639-937F-2AA7815D3372}" name="Column3979"/>
    <tableColumn id="3987" xr3:uid="{EA93D5FF-9702-437E-BF31-507E5E6F9095}" name="Column3980"/>
    <tableColumn id="3988" xr3:uid="{9D3FA6C7-ECAC-4457-B6D1-ECA0E4816A67}" name="Column3981"/>
    <tableColumn id="3989" xr3:uid="{371088FE-4418-4D53-8DDD-54170B974821}" name="Column3982"/>
    <tableColumn id="3990" xr3:uid="{9886795B-5163-43E9-98CC-11163D6DBDCB}" name="Column3983"/>
    <tableColumn id="3991" xr3:uid="{EADB899E-776E-4577-99F0-CB11996AD004}" name="Column3984"/>
    <tableColumn id="3992" xr3:uid="{FB9872BA-5275-47C4-9E2B-7DB5140937A3}" name="Column3985"/>
    <tableColumn id="3993" xr3:uid="{674989DA-C002-41CD-A71E-776ABD06D5F1}" name="Column3986"/>
    <tableColumn id="3994" xr3:uid="{FD177429-9A7C-429C-ADBB-311264DEBFBB}" name="Column3987"/>
    <tableColumn id="3995" xr3:uid="{F7A94360-2E57-4D6B-9BE1-8C508820DE5D}" name="Column3988"/>
    <tableColumn id="3996" xr3:uid="{7C228983-E782-4AEB-84EC-CD1DC5637935}" name="Column3989"/>
    <tableColumn id="3997" xr3:uid="{65FA8A4A-E883-46A0-92AD-C55241D2C7DD}" name="Column3990"/>
    <tableColumn id="3998" xr3:uid="{9697C211-A291-4E17-A3E7-1E14F1C08766}" name="Column3991"/>
    <tableColumn id="3999" xr3:uid="{AA40D868-FC2E-448D-A11C-E1BCA84D00AA}" name="Column3992"/>
    <tableColumn id="4000" xr3:uid="{1B5310BB-D476-43EA-9A31-13049D0A89DB}" name="Column3993"/>
    <tableColumn id="4001" xr3:uid="{A86C1E19-37EB-4245-A11D-AA4031E66D4A}" name="Column3994"/>
    <tableColumn id="4002" xr3:uid="{46CACFE6-1705-47A6-93BC-B3E6AC46BB17}" name="Column3995"/>
    <tableColumn id="4003" xr3:uid="{40074980-180E-4F13-8363-9025780ECAF8}" name="Column3996"/>
    <tableColumn id="4004" xr3:uid="{1A7450F0-26D1-4222-AEB3-72981F6CBEA6}" name="Column3997"/>
    <tableColumn id="4005" xr3:uid="{612418DD-BBE9-432C-B585-B52EF7AD8F33}" name="Column3998"/>
    <tableColumn id="4006" xr3:uid="{A206D46B-F009-4FBA-9765-9D2BC8F16438}" name="Column3999"/>
    <tableColumn id="4007" xr3:uid="{6CF21B97-1B34-4F1E-A6AF-FAA85A1AC683}" name="Column4000"/>
    <tableColumn id="4008" xr3:uid="{5849EF3F-AA7C-4E98-9E63-F9A05F24920F}" name="Column4001"/>
    <tableColumn id="4009" xr3:uid="{A60CE9AE-02E3-409D-AE4B-46EF85468471}" name="Column4002"/>
    <tableColumn id="4010" xr3:uid="{16640B49-88DB-47F0-B8FA-73E27AA5BC06}" name="Column4003"/>
    <tableColumn id="4011" xr3:uid="{B1DA3C4B-859F-4A75-8F93-806A3EB37137}" name="Column4004"/>
    <tableColumn id="4012" xr3:uid="{EF1EDA08-D94B-4F30-B22A-4E0A3DBAE68E}" name="Column4005"/>
    <tableColumn id="4013" xr3:uid="{2AC33C7B-6B38-451C-AD8C-CA468674C52C}" name="Column4006"/>
    <tableColumn id="4014" xr3:uid="{8C3CA87B-8019-4F57-940D-722DAFFBD680}" name="Column4007"/>
    <tableColumn id="4015" xr3:uid="{3E9FD20A-516B-4702-BA75-F1C4AACCE80D}" name="Column4008"/>
    <tableColumn id="4016" xr3:uid="{24B9DC7F-DDEA-40AE-ADF2-37310AB7D3A3}" name="Column4009"/>
    <tableColumn id="4017" xr3:uid="{0869604F-960C-422C-8BB8-8D3299C77DA2}" name="Column4010"/>
    <tableColumn id="4018" xr3:uid="{F096A85A-DEED-4137-A6DD-2775707EB885}" name="Column4011"/>
    <tableColumn id="4019" xr3:uid="{F3693D43-68B3-4C58-9E4F-44DA43BE3226}" name="Column4012"/>
    <tableColumn id="4020" xr3:uid="{A479BB37-2B5B-48DB-93E4-12E0B55B1940}" name="Column4013"/>
    <tableColumn id="4021" xr3:uid="{21E1E2AA-D050-41D8-950B-13E6EB2AB67B}" name="Column4014"/>
    <tableColumn id="4022" xr3:uid="{ACF5271D-0B3F-444E-B47B-6C5D6C9ED166}" name="Column4015"/>
    <tableColumn id="4023" xr3:uid="{06203A75-9C57-4466-B149-C2A6A0DAF7F6}" name="Column4016"/>
    <tableColumn id="4024" xr3:uid="{6A3EFB78-35BC-425D-BDE5-B00491DC912E}" name="Column4017"/>
    <tableColumn id="4025" xr3:uid="{1E171EEE-E602-407B-867C-44F14E7D62FB}" name="Column4018"/>
    <tableColumn id="4026" xr3:uid="{1DC99952-AEC4-4BE4-BE57-8F705E5D54A4}" name="Column4019"/>
    <tableColumn id="4027" xr3:uid="{87D6B59A-3F11-43F5-BA44-28F6A706FB48}" name="Column4020"/>
    <tableColumn id="4028" xr3:uid="{BCEDBE4F-CFC0-4B8C-8178-24D2826AE271}" name="Column4021"/>
    <tableColumn id="4029" xr3:uid="{9FA64CBC-5732-4243-A036-E0A3C00C981A}" name="Column4022"/>
    <tableColumn id="4030" xr3:uid="{C38DEE18-58BE-4054-BB14-244D8C387115}" name="Column4023"/>
    <tableColumn id="4031" xr3:uid="{B06A23E7-0BC6-4473-B4CB-B91BC2997F3F}" name="Column4024"/>
    <tableColumn id="4032" xr3:uid="{8A4C4842-8D81-43A7-AF37-71CA1CC20131}" name="Column4025"/>
    <tableColumn id="4033" xr3:uid="{0AEFAD9D-442D-4EBA-BECB-6AE0AA680C18}" name="Column4026"/>
    <tableColumn id="4034" xr3:uid="{D450CE75-B789-4EE5-AE5F-B9653A71A0B9}" name="Column4027"/>
    <tableColumn id="4035" xr3:uid="{B7F0D7A7-E107-4316-8A2A-722ADD124006}" name="Column4028"/>
    <tableColumn id="4036" xr3:uid="{3DD94CB9-45D9-4BEE-A34F-276BDB134B84}" name="Column4029"/>
    <tableColumn id="4037" xr3:uid="{CEDECE03-07E8-45CE-9D01-20C080A924B4}" name="Column4030"/>
    <tableColumn id="4038" xr3:uid="{4DAD608C-3EA5-452C-B097-9C4AF3615A66}" name="Column4031"/>
    <tableColumn id="4039" xr3:uid="{366FFBD8-3AE0-48C3-A71B-B12920FE3C87}" name="Column4032"/>
    <tableColumn id="4040" xr3:uid="{F7C6D0D4-205A-4111-991B-ABEDC350B1A2}" name="Column4033"/>
    <tableColumn id="4041" xr3:uid="{E5C4712B-0953-4ADE-981F-44403628E538}" name="Column4034"/>
    <tableColumn id="4042" xr3:uid="{B3BDCC3C-ABF9-4895-BF40-1634B080DE33}" name="Column4035"/>
    <tableColumn id="4043" xr3:uid="{61FB13E5-EE75-4F8F-B7B2-1999DD8463B1}" name="Column4036"/>
    <tableColumn id="4044" xr3:uid="{1C995A80-096C-4D7B-92D5-9E59AC5D4AEA}" name="Column4037"/>
    <tableColumn id="4045" xr3:uid="{271B8776-74FE-4417-9485-AFECD62E28AA}" name="Column4038"/>
    <tableColumn id="4046" xr3:uid="{B4F3D6D7-9DCB-4CCD-9C11-1D4883E6A736}" name="Column4039"/>
    <tableColumn id="4047" xr3:uid="{90161884-C67F-431A-BB32-6CE744F8107E}" name="Column4040"/>
    <tableColumn id="4048" xr3:uid="{2064245E-DA4E-42FE-80ED-330035921C8F}" name="Column4041"/>
    <tableColumn id="4049" xr3:uid="{829D1DFC-653C-4490-816D-DDCD82DE21DA}" name="Column4042"/>
    <tableColumn id="4050" xr3:uid="{174DAAC5-6F26-4FB8-8A99-BEE895908D3F}" name="Column4043"/>
    <tableColumn id="4051" xr3:uid="{251F7C82-5812-445A-923E-F4A6ED3926D8}" name="Column4044"/>
    <tableColumn id="4052" xr3:uid="{4A2D3167-A39B-4342-BE53-9426631E20BF}" name="Column4045"/>
    <tableColumn id="4053" xr3:uid="{5402FF91-EE9C-4408-9233-E950D6C98BE4}" name="Column4046"/>
    <tableColumn id="4054" xr3:uid="{B058B3BB-BCCA-41D0-990D-BD24DFD3EEC4}" name="Column4047"/>
    <tableColumn id="4055" xr3:uid="{C732B8C3-5A50-4038-820D-CF7FD28AF4BE}" name="Column4048"/>
    <tableColumn id="4056" xr3:uid="{8BC9C07C-CA41-4AFC-A629-549094C1A442}" name="Column4049"/>
    <tableColumn id="4057" xr3:uid="{BE9D1319-619F-4E18-B990-8DE30C6F8475}" name="Column4050"/>
    <tableColumn id="4058" xr3:uid="{AF6F47BC-4F63-4CAC-8491-982082672820}" name="Column4051"/>
    <tableColumn id="4059" xr3:uid="{20921E3B-A12D-4B0C-9F6A-BEF31783F47F}" name="Column4052"/>
    <tableColumn id="4060" xr3:uid="{604BBD65-5EAC-4D07-87A7-86B28143B63A}" name="Column4053"/>
    <tableColumn id="4061" xr3:uid="{BC52FC15-E768-4907-8361-772337813F81}" name="Column4054"/>
    <tableColumn id="4062" xr3:uid="{6C2C6FC2-2E9C-444E-989A-5C54452918B4}" name="Column4055"/>
    <tableColumn id="4063" xr3:uid="{0861F678-A2C7-4CA8-B546-C94F3CE1E873}" name="Column4056"/>
    <tableColumn id="4064" xr3:uid="{76613042-C62F-41CF-A4B8-F060A793FEB4}" name="Column4057"/>
    <tableColumn id="4065" xr3:uid="{A7F62F47-A409-41D2-9680-8223AB6C5629}" name="Column4058"/>
    <tableColumn id="4066" xr3:uid="{CBC18FBB-B60E-44A2-BDB4-CF6C976029DD}" name="Column4059"/>
    <tableColumn id="4067" xr3:uid="{2A8A9D54-944D-439B-912D-E8EC6280B11A}" name="Column4060"/>
    <tableColumn id="4068" xr3:uid="{337A8DA4-6C57-450E-BC5F-4BDE6CD141D7}" name="Column4061"/>
    <tableColumn id="4069" xr3:uid="{E1C01BE7-E911-405C-B0B8-CD2A541F4C1A}" name="Column4062"/>
    <tableColumn id="4070" xr3:uid="{90D8C03D-FBE8-4C55-924A-1D1EDED76C3F}" name="Column4063"/>
    <tableColumn id="4071" xr3:uid="{B72B8492-1C43-45B0-90A4-C3076070572C}" name="Column4064"/>
    <tableColumn id="4072" xr3:uid="{76A3224E-0973-49EF-B80B-E3FDB2681F32}" name="Column4065"/>
    <tableColumn id="4073" xr3:uid="{12782D63-7CF7-4C30-B722-C8071ABA5F25}" name="Column4066"/>
    <tableColumn id="4074" xr3:uid="{11984A12-B7C4-47CC-B295-9A3E890468E7}" name="Column4067"/>
    <tableColumn id="4075" xr3:uid="{F61BDE6A-A25B-4E47-8086-D59EB2BCFD27}" name="Column4068"/>
    <tableColumn id="4076" xr3:uid="{3026A25E-0508-42D6-B3EA-C81965D44E64}" name="Column4069"/>
    <tableColumn id="4077" xr3:uid="{860C67C7-4E3D-4090-B6E1-FC162A5B93D5}" name="Column4070"/>
    <tableColumn id="4078" xr3:uid="{FFE6B926-F743-4732-ABF1-66FE606331C4}" name="Column4071"/>
    <tableColumn id="4079" xr3:uid="{E5699463-18E4-4D53-943F-027AC782F18F}" name="Column4072"/>
    <tableColumn id="4080" xr3:uid="{6463723B-686B-45FE-B8C0-AFBCE4ED1058}" name="Column4073"/>
    <tableColumn id="4081" xr3:uid="{610C72A1-DE53-491A-A8D3-71C02E8F7A73}" name="Column4074"/>
    <tableColumn id="4082" xr3:uid="{A50140CA-1D40-48C9-9A79-2E6BB31A2709}" name="Column4075"/>
    <tableColumn id="4083" xr3:uid="{F46EF69B-BB38-41E9-B255-EB25E66B053D}" name="Column4076"/>
    <tableColumn id="4084" xr3:uid="{553A800A-0235-4ADE-9B3B-388E674D1354}" name="Column4077"/>
    <tableColumn id="4085" xr3:uid="{48A8E1DD-5EF0-4923-8373-68C7795B77DC}" name="Column4078"/>
    <tableColumn id="4086" xr3:uid="{E7579CF2-E988-4EAC-B0F1-53111DB71568}" name="Column4079"/>
    <tableColumn id="4087" xr3:uid="{010683DD-0042-4BC8-BF93-BAA53AA72C48}" name="Column4080"/>
    <tableColumn id="4088" xr3:uid="{BB3E929C-CEAC-498D-8B2F-AEA6D5517778}" name="Column4081"/>
    <tableColumn id="4089" xr3:uid="{7DAB9AB4-A12A-41D8-A1B7-CF9FFD3E4478}" name="Column4082"/>
    <tableColumn id="4090" xr3:uid="{7B16FEC8-8FFD-44B8-BAFB-FEB926FD87FD}" name="Column4083"/>
    <tableColumn id="4091" xr3:uid="{CBC414EF-D07A-4869-91CA-8B584B109213}" name="Column4084"/>
    <tableColumn id="4092" xr3:uid="{7FA7C027-C5A0-4949-A666-3F9DEF622E1F}" name="Column4085"/>
    <tableColumn id="4093" xr3:uid="{849EA953-221B-4861-A30E-C608A848A80A}" name="Column4086"/>
    <tableColumn id="4094" xr3:uid="{BF070B68-CFD9-463E-AEBD-2CE1B4F35742}" name="Column4087"/>
    <tableColumn id="4095" xr3:uid="{50772D41-FDA0-4714-8D8E-AFC9904159CE}" name="Column4088"/>
    <tableColumn id="4096" xr3:uid="{37BC930C-1DFA-4C17-AC3E-6CDD45BAE5C1}" name="Column4089"/>
    <tableColumn id="4097" xr3:uid="{32B7EF42-EA5D-4101-9776-803F6231D9FB}" name="Column4090"/>
    <tableColumn id="4098" xr3:uid="{1BA434B4-A0EE-4032-8714-7CE04826858B}" name="Column4091"/>
    <tableColumn id="4099" xr3:uid="{686FD487-43BD-47DD-9DD0-F2AFA1F3527E}" name="Column4092"/>
    <tableColumn id="4100" xr3:uid="{F0E11BB5-39DD-4081-81E8-63F681577661}" name="Column4093"/>
    <tableColumn id="4101" xr3:uid="{4A30DA13-CB0D-4ACD-ABF2-C48B64DC580F}" name="Column4094"/>
    <tableColumn id="4102" xr3:uid="{A68A77FA-F9A5-466A-9FE7-8BF6A108296D}" name="Column4095"/>
    <tableColumn id="4103" xr3:uid="{51C47127-A8AB-4606-8EC5-B1536310C6E4}" name="Column4096"/>
    <tableColumn id="4104" xr3:uid="{B9F0FE4A-44F3-41A5-B390-4F01B2EB8DE2}" name="Column4097"/>
    <tableColumn id="4105" xr3:uid="{F96FA6C1-2474-4226-8318-E4496950AFBA}" name="Column4098"/>
    <tableColumn id="4106" xr3:uid="{5EE2C193-90E5-4F17-872B-729BC3A76F4A}" name="Column4099"/>
    <tableColumn id="4107" xr3:uid="{28D08E93-7947-4930-A83B-1D18D7754233}" name="Column4100"/>
    <tableColumn id="4108" xr3:uid="{9DAEA322-3DA4-42B2-AC36-4DF81CF4E726}" name="Column4101"/>
    <tableColumn id="4109" xr3:uid="{68965000-6047-485C-8029-C740152D1E0F}" name="Column4102"/>
    <tableColumn id="4110" xr3:uid="{AF9E1324-5FF2-4994-90CC-3E7BCCA93EE9}" name="Column4103"/>
    <tableColumn id="4111" xr3:uid="{5FF5203C-41BF-4B86-8A3D-CE17FDA94A35}" name="Column4104"/>
    <tableColumn id="4112" xr3:uid="{92254670-3767-4C57-8D16-97B2DA8202C4}" name="Column4105"/>
    <tableColumn id="4113" xr3:uid="{89B5EC57-4E0A-40A2-AD23-DBF500778544}" name="Column4106"/>
    <tableColumn id="4114" xr3:uid="{29C9BE0A-3255-4CF4-AB53-A15CE197BEBF}" name="Column4107"/>
    <tableColumn id="4115" xr3:uid="{EADED1C9-9749-4529-A006-BBE0A07477B8}" name="Column4108"/>
    <tableColumn id="4116" xr3:uid="{BD614C6C-D599-4167-8093-3F8495A14B2E}" name="Column4109"/>
    <tableColumn id="4117" xr3:uid="{D2404CC2-27DC-4DC9-8856-E3CE0292DD99}" name="Column4110"/>
    <tableColumn id="4118" xr3:uid="{1BAAABC1-A193-4013-9606-9C8F839FFE61}" name="Column4111"/>
    <tableColumn id="4119" xr3:uid="{F8381015-1CDB-4A22-811D-20F3057E9160}" name="Column4112"/>
    <tableColumn id="4120" xr3:uid="{FDD73710-2A92-4E32-862F-2B1D7D540B93}" name="Column4113"/>
    <tableColumn id="4121" xr3:uid="{4D9B4365-5156-492E-B818-2AB22200D324}" name="Column4114"/>
    <tableColumn id="4122" xr3:uid="{654C1DDF-E273-4461-BCE4-98FE3BC4CC58}" name="Column4115"/>
    <tableColumn id="4123" xr3:uid="{ED2A2F8B-33CC-4744-8705-A271513A2960}" name="Column4116"/>
    <tableColumn id="4124" xr3:uid="{F36E7485-7FE0-4314-88B5-103A74B3F95A}" name="Column4117"/>
    <tableColumn id="4125" xr3:uid="{5B3377CC-766B-4BE6-8843-2F3D2AF9B4D8}" name="Column4118"/>
    <tableColumn id="4126" xr3:uid="{156AABA2-AE1A-403B-9D09-20517ECF3A6E}" name="Column4119"/>
    <tableColumn id="4127" xr3:uid="{CA963993-ACF2-4948-8A6F-3B3B1A23B1FA}" name="Column4120"/>
    <tableColumn id="4128" xr3:uid="{1D40AF5B-905C-459F-A81B-F3DA207747E3}" name="Column4121"/>
    <tableColumn id="4129" xr3:uid="{197400E5-F6E7-4CBD-8E5A-57CCE0A5467A}" name="Column4122"/>
    <tableColumn id="4130" xr3:uid="{212A66A9-1E8E-48FC-8B54-1DF1E11E83E3}" name="Column4123"/>
    <tableColumn id="4131" xr3:uid="{02B103BD-A09C-4792-B815-2E23C9D441FE}" name="Column4124"/>
    <tableColumn id="4132" xr3:uid="{515CF2D7-54BB-42D6-A4AE-2166F8D8B6CA}" name="Column4125"/>
    <tableColumn id="4133" xr3:uid="{2F3A8B0A-110D-44A1-863A-61D177A453D7}" name="Column4126"/>
    <tableColumn id="4134" xr3:uid="{D2D8EAA4-2404-47AC-A7FD-3DEFC38B424F}" name="Column4127"/>
    <tableColumn id="4135" xr3:uid="{D4063531-C361-42C3-93DF-72754EE5B5B6}" name="Column4128"/>
    <tableColumn id="4136" xr3:uid="{08816E32-C59A-4197-8D66-D257F6A29AE7}" name="Column4129"/>
    <tableColumn id="4137" xr3:uid="{06A52B8B-8CD6-4236-B071-C7FDF0EFDC2F}" name="Column4130"/>
    <tableColumn id="4138" xr3:uid="{B3E44D10-F142-44F7-88A1-DEE90D085BC5}" name="Column4131"/>
    <tableColumn id="4139" xr3:uid="{EEC1DF46-E2F0-4792-B41A-ECA9DFE460E2}" name="Column4132"/>
    <tableColumn id="4140" xr3:uid="{3D2EE3F9-0724-4C51-93BD-50796BF09044}" name="Column4133"/>
    <tableColumn id="4141" xr3:uid="{7A224BB4-0886-46CC-84A6-72F59F2F5AAD}" name="Column4134"/>
    <tableColumn id="4142" xr3:uid="{88725EFE-CC5E-41AF-9696-4FF0BD070E08}" name="Column4135"/>
    <tableColumn id="4143" xr3:uid="{DE4E1346-9E3E-4F35-BA52-2488802AF45D}" name="Column4136"/>
    <tableColumn id="4144" xr3:uid="{4161A0F2-49D7-4690-9163-9EE83889EE07}" name="Column4137"/>
    <tableColumn id="4145" xr3:uid="{0BA95D32-2768-4D96-93D8-98E26926F478}" name="Column4138"/>
    <tableColumn id="4146" xr3:uid="{15771B2C-8460-4AF7-AC91-9153F2191B2F}" name="Column4139"/>
    <tableColumn id="4147" xr3:uid="{E76B1C48-DC6D-4E60-AE75-64769CEAD8C7}" name="Column4140"/>
    <tableColumn id="4148" xr3:uid="{D30EB74F-76C2-4BE7-B4E7-6204E52EC103}" name="Column4141"/>
    <tableColumn id="4149" xr3:uid="{32B9EA33-E6B9-48AA-99A4-5A634BE92694}" name="Column4142"/>
    <tableColumn id="4150" xr3:uid="{E2EEE636-99AD-4256-800B-30E14A72E3E5}" name="Column4143"/>
    <tableColumn id="4151" xr3:uid="{723034E9-F77C-4635-B0E2-0FDD365CBC06}" name="Column4144"/>
    <tableColumn id="4152" xr3:uid="{FF8B46C7-0DF5-490B-ADD7-B4CBEF4984F6}" name="Column4145"/>
    <tableColumn id="4153" xr3:uid="{E4D5C0CC-40E0-49C7-9F2C-4BBF1974C918}" name="Column4146"/>
    <tableColumn id="4154" xr3:uid="{D66C678F-5944-4C9F-B4E6-AC9E11267384}" name="Column4147"/>
    <tableColumn id="4155" xr3:uid="{7F9B1EAF-1A7D-48FD-9CAF-0C876D9FD17A}" name="Column4148"/>
    <tableColumn id="4156" xr3:uid="{4F7834A6-75D2-4FC7-9086-0DF1FA67C407}" name="Column4149"/>
    <tableColumn id="4157" xr3:uid="{974BC8DA-D989-4596-AF86-792F6CA3B509}" name="Column4150"/>
    <tableColumn id="4158" xr3:uid="{C563F7A8-59CA-4019-8422-B4955FE87306}" name="Column4151"/>
    <tableColumn id="4159" xr3:uid="{2770D98A-74F6-4B97-B59D-ECB17B0AC8BA}" name="Column4152"/>
    <tableColumn id="4160" xr3:uid="{728DAC0F-AE50-4C1B-89C5-A5D55C6588F5}" name="Column4153"/>
    <tableColumn id="4161" xr3:uid="{0B8A6F98-0D4C-4414-8C54-12E441D60FC0}" name="Column4154"/>
    <tableColumn id="4162" xr3:uid="{52B0BF64-90E4-4013-B05B-B007A785F363}" name="Column4155"/>
    <tableColumn id="4163" xr3:uid="{41B943A9-772A-4F9C-95D7-A500AB47CCFB}" name="Column4156"/>
    <tableColumn id="4164" xr3:uid="{4EB03DA4-F48C-4738-B5DB-017F94CA5315}" name="Column4157"/>
    <tableColumn id="4165" xr3:uid="{F80CF158-40F5-46C2-80A2-10592FD930BB}" name="Column4158"/>
    <tableColumn id="4166" xr3:uid="{344A6AA5-40E6-4DAC-AC58-5EE67DC86A4A}" name="Column4159"/>
    <tableColumn id="4167" xr3:uid="{C6674A64-5E0E-4DA0-850F-DFA464DD6DF7}" name="Column4160"/>
    <tableColumn id="4168" xr3:uid="{D4435ECE-A6CE-454A-AB71-738EB529B00E}" name="Column4161"/>
    <tableColumn id="4169" xr3:uid="{CB38E344-E3D7-418F-AA8F-B0DC1FCEA639}" name="Column4162"/>
    <tableColumn id="4170" xr3:uid="{FEDEBC36-56E5-4CDA-8A44-BD4B56818F0B}" name="Column4163"/>
    <tableColumn id="4171" xr3:uid="{809B14D6-9D72-4CAF-85CA-EF4F4B3C259A}" name="Column4164"/>
    <tableColumn id="4172" xr3:uid="{4BC0BD83-5BE6-415D-B383-DA1FC845BEBF}" name="Column4165"/>
    <tableColumn id="4173" xr3:uid="{7273C718-DD35-4FB4-A54B-3BA6054823D2}" name="Column4166"/>
    <tableColumn id="4174" xr3:uid="{73C66BFB-69EF-43C7-81C0-CB8FBE1D6DAC}" name="Column4167"/>
    <tableColumn id="4175" xr3:uid="{2CAFCD3D-FF23-4A82-820E-F6E5CCF0D05D}" name="Column4168"/>
    <tableColumn id="4176" xr3:uid="{EAD9CB2D-FC09-48E7-B628-E9BE9537E43D}" name="Column4169"/>
    <tableColumn id="4177" xr3:uid="{4195343F-F44F-437D-9A78-12312A4F909E}" name="Column4170"/>
    <tableColumn id="4178" xr3:uid="{43C6C8D7-283F-474C-9766-91EFAF8256FE}" name="Column4171"/>
    <tableColumn id="4179" xr3:uid="{E20F0B2C-F594-49D6-81F0-AC38146C85C6}" name="Column4172"/>
    <tableColumn id="4180" xr3:uid="{1CE229F0-5C07-471F-A9A9-0284E984025C}" name="Column4173"/>
    <tableColumn id="4181" xr3:uid="{D6997103-5BEA-4447-9B75-EB8BFA0F3B42}" name="Column4174"/>
    <tableColumn id="4182" xr3:uid="{C9081086-8D91-48E8-AFB2-2A1F31F033AA}" name="Column4175"/>
    <tableColumn id="4183" xr3:uid="{FB2F1C2A-7827-406D-8BB7-5CE9882554A7}" name="Column4176"/>
    <tableColumn id="4184" xr3:uid="{E5CDFEF5-DBC7-46ED-99CF-0124251432E9}" name="Column4177"/>
    <tableColumn id="4185" xr3:uid="{7AD1D69A-72CD-485F-90ED-A37E0A86F236}" name="Column4178"/>
    <tableColumn id="4186" xr3:uid="{5872646C-D044-485C-A24F-2000ABD53437}" name="Column4179"/>
    <tableColumn id="4187" xr3:uid="{E049BF9F-2553-4921-8B1F-A53BD282C4ED}" name="Column4180"/>
    <tableColumn id="4188" xr3:uid="{5399BDF7-00A0-4596-8B5D-3F1648776C7E}" name="Column4181"/>
    <tableColumn id="4189" xr3:uid="{1E923608-6681-4416-B2A0-3A44959E3FAF}" name="Column4182"/>
    <tableColumn id="4190" xr3:uid="{4164E339-657A-4D84-B436-CD913DEC197E}" name="Column4183"/>
    <tableColumn id="4191" xr3:uid="{73C2DDC5-6E52-44C6-BB45-D985AF504C86}" name="Column4184"/>
    <tableColumn id="4192" xr3:uid="{358EE239-ADC6-4BA7-8690-F581F9012FCE}" name="Column4185"/>
    <tableColumn id="4193" xr3:uid="{6D9399AB-6464-444F-9EC6-A9A61EB2D1F5}" name="Column4186"/>
    <tableColumn id="4194" xr3:uid="{4A760CAB-FD38-40B5-B2A0-699C621A19DA}" name="Column4187"/>
    <tableColumn id="4195" xr3:uid="{48CB87FF-E244-4F69-88AF-6C59C155C3B4}" name="Column4188"/>
    <tableColumn id="4196" xr3:uid="{0BA76A19-31FB-401A-B2D9-307742529491}" name="Column4189"/>
    <tableColumn id="4197" xr3:uid="{115A5A44-A855-4C31-A764-E9C252952A1B}" name="Column4190"/>
    <tableColumn id="4198" xr3:uid="{C8F98B13-F3F7-47B2-876E-99188EAE7FA3}" name="Column4191"/>
    <tableColumn id="4199" xr3:uid="{10B591A4-BFEB-409E-B1BE-6F6475142B1C}" name="Column4192"/>
    <tableColumn id="4200" xr3:uid="{ABF00D71-2DB5-487C-A2CD-F31AF53D785E}" name="Column4193"/>
    <tableColumn id="4201" xr3:uid="{D04B6594-B231-4FEF-92EE-12619279BC69}" name="Column4194"/>
    <tableColumn id="4202" xr3:uid="{5B4BAD35-0C23-464A-8BB0-B320FEF1C0B6}" name="Column4195"/>
    <tableColumn id="4203" xr3:uid="{910140C2-6517-4D33-B1B5-6EF9C09CDC98}" name="Column4196"/>
    <tableColumn id="4204" xr3:uid="{9AAC5A99-1458-4C8B-A958-F8362A068513}" name="Column4197"/>
    <tableColumn id="4205" xr3:uid="{D8FDD6DE-B9FB-4CCE-B013-B9FE59EAC493}" name="Column4198"/>
    <tableColumn id="4206" xr3:uid="{B58388B5-525D-4E18-9194-D240974E76D7}" name="Column4199"/>
    <tableColumn id="4207" xr3:uid="{B6A94A70-FE90-4602-8BCF-FC5A4E859EA1}" name="Column4200"/>
    <tableColumn id="4208" xr3:uid="{CE6268E5-2037-4FDC-8AA1-EBD85F72201A}" name="Column4201"/>
    <tableColumn id="4209" xr3:uid="{5B01F211-17B5-43E5-BC27-20AF5015EBAA}" name="Column4202"/>
    <tableColumn id="4210" xr3:uid="{045B0E44-E6AA-48AE-92CA-D0027ED3EC13}" name="Column4203"/>
    <tableColumn id="4211" xr3:uid="{19C0CB9A-1B9D-4EDD-B509-846235039B35}" name="Column4204"/>
    <tableColumn id="4212" xr3:uid="{39E1E99A-8CE8-4F62-AC1C-2B51C81263C0}" name="Column4205"/>
    <tableColumn id="4213" xr3:uid="{AB468C17-82EE-4867-845D-B444FBB4CEC3}" name="Column4206"/>
    <tableColumn id="4214" xr3:uid="{A7A6A778-EC75-4A8E-8AEF-01E191B22E4C}" name="Column4207"/>
    <tableColumn id="4215" xr3:uid="{96B48FBC-4009-49C5-B54C-4D03E173DA32}" name="Column4208"/>
    <tableColumn id="4216" xr3:uid="{79B320F7-C28F-4732-BC39-A68DE49C6D44}" name="Column4209"/>
    <tableColumn id="4217" xr3:uid="{07593AB1-85FD-4E79-B6B2-8C544EBDBE3C}" name="Column4210"/>
    <tableColumn id="4218" xr3:uid="{9C0D03FC-BE78-445C-B785-7E4D76F77FAF}" name="Column4211"/>
    <tableColumn id="4219" xr3:uid="{44FC7118-A1F3-40B1-9D69-527111E3C301}" name="Column4212"/>
    <tableColumn id="4220" xr3:uid="{7D10F9C2-AFA4-4A82-8010-0A291C04AE5B}" name="Column4213"/>
    <tableColumn id="4221" xr3:uid="{D673CCFE-257C-41E1-865B-A1ADD75737FB}" name="Column4214"/>
    <tableColumn id="4222" xr3:uid="{D6E501E6-1155-4CEF-9797-D6F5E3C2DC8A}" name="Column4215"/>
    <tableColumn id="4223" xr3:uid="{0AFDBC89-B8AD-48F2-94E5-E86AAEA0FC5A}" name="Column4216"/>
    <tableColumn id="4224" xr3:uid="{403CDFA6-508D-47BA-A57D-9D51C76F7940}" name="Column4217"/>
    <tableColumn id="4225" xr3:uid="{FF741683-A18F-481E-8C00-E2D6D8580D62}" name="Column4218"/>
    <tableColumn id="4226" xr3:uid="{0F5930C9-AA52-4876-A388-9F0D2DE367EF}" name="Column4219"/>
    <tableColumn id="4227" xr3:uid="{3D55D758-98A9-479B-BF73-45983EA76445}" name="Column4220"/>
    <tableColumn id="4228" xr3:uid="{675AF4B0-06E2-4494-9408-A4D06E673A2D}" name="Column4221"/>
    <tableColumn id="4229" xr3:uid="{27D84C1C-B6CC-4A35-8168-A1E03A75BF63}" name="Column4222"/>
    <tableColumn id="4230" xr3:uid="{9493A0DB-8407-43B0-9F42-E540264E05FF}" name="Column4223"/>
    <tableColumn id="4231" xr3:uid="{CB67B4D7-2D72-4CD6-8F52-429D8BC7A463}" name="Column4224"/>
    <tableColumn id="4232" xr3:uid="{60A91D31-709F-4B18-ADDB-79234D418B94}" name="Column4225"/>
    <tableColumn id="4233" xr3:uid="{872DB2EF-6EDB-4213-A47D-B39A0FE5DFDD}" name="Column4226"/>
    <tableColumn id="4234" xr3:uid="{5BB5F01F-2557-4371-BE06-8A0922293466}" name="Column4227"/>
    <tableColumn id="4235" xr3:uid="{7433CEB2-9509-4F17-887E-802193354443}" name="Column4228"/>
    <tableColumn id="4236" xr3:uid="{6576955E-526C-41DF-991B-76777EA762F0}" name="Column4229"/>
    <tableColumn id="4237" xr3:uid="{B84F3BBA-B2C7-48DF-84C7-8FABEE0602A4}" name="Column4230"/>
    <tableColumn id="4238" xr3:uid="{C544E0C3-4371-4594-9240-F228065E912F}" name="Column4231"/>
    <tableColumn id="4239" xr3:uid="{743FB377-060D-4674-B6B9-3E2A34BF18E6}" name="Column4232"/>
    <tableColumn id="4240" xr3:uid="{7D50C415-CECD-4943-80EB-9DC041C6C40D}" name="Column4233"/>
    <tableColumn id="4241" xr3:uid="{57DDB748-3D47-4B5E-A667-A08F90C75DED}" name="Column4234"/>
    <tableColumn id="4242" xr3:uid="{4419D34C-364E-4932-8389-043CC5F6F454}" name="Column4235"/>
    <tableColumn id="4243" xr3:uid="{9C0B534A-7346-43F8-B179-20298CEB7278}" name="Column4236"/>
    <tableColumn id="4244" xr3:uid="{7E85A3F4-5E0A-4972-863F-8200AEDD6535}" name="Column4237"/>
    <tableColumn id="4245" xr3:uid="{8003030F-EB53-4BB4-8052-4A7E3047EB92}" name="Column4238"/>
    <tableColumn id="4246" xr3:uid="{2842F917-2E4E-4A97-BCC9-653AEADD1D6D}" name="Column4239"/>
    <tableColumn id="4247" xr3:uid="{C49C7E68-D8CA-4544-9373-71A3C690F2E2}" name="Column4240"/>
    <tableColumn id="4248" xr3:uid="{5D9347DC-9273-4FB9-8F26-B927A8BEB42B}" name="Column4241"/>
    <tableColumn id="4249" xr3:uid="{3DC828F2-327D-474A-859C-05317A77318D}" name="Column4242"/>
    <tableColumn id="4250" xr3:uid="{3B445932-9815-4A33-BC18-1881E711A8BA}" name="Column4243"/>
    <tableColumn id="4251" xr3:uid="{D5009937-6BF5-4BBE-B2FB-694EDEAC413A}" name="Column4244"/>
    <tableColumn id="4252" xr3:uid="{9EF0B7BA-C4CB-4B74-BD92-32BB15C0650D}" name="Column4245"/>
    <tableColumn id="4253" xr3:uid="{9191EC1E-FD19-4C1F-92C6-41D0780B313B}" name="Column4246"/>
    <tableColumn id="4254" xr3:uid="{E2CCD1CE-F884-4D96-A81A-6AD50E793542}" name="Column4247"/>
    <tableColumn id="4255" xr3:uid="{D67D1AAF-1BAE-462E-A85E-EF9EDA01ECAE}" name="Column4248"/>
    <tableColumn id="4256" xr3:uid="{8FB802AB-165F-408F-B51D-6C91836AB60C}" name="Column4249"/>
    <tableColumn id="4257" xr3:uid="{6A547FF1-4926-43CE-BBFF-AB7D529D3771}" name="Column4250"/>
    <tableColumn id="4258" xr3:uid="{980DB00C-3BD4-4D58-A4E8-7617EF4A702C}" name="Column4251"/>
    <tableColumn id="4259" xr3:uid="{DEBC079A-5943-4C56-AB28-AFFF728EEDDC}" name="Column4252"/>
    <tableColumn id="4260" xr3:uid="{B76BA254-EFDE-473B-8308-E23A47EE0930}" name="Column4253"/>
    <tableColumn id="4261" xr3:uid="{D7CEA24E-38AC-473C-BA58-8EF4CC81D2A0}" name="Column4254"/>
    <tableColumn id="4262" xr3:uid="{860878A0-48DD-4807-826E-B5115B922038}" name="Column4255"/>
    <tableColumn id="4263" xr3:uid="{BB3D858E-38A4-4246-927A-35FDE7B60043}" name="Column4256"/>
    <tableColumn id="4264" xr3:uid="{A14A2D06-22C9-41F4-852B-220C3081D854}" name="Column4257"/>
    <tableColumn id="4265" xr3:uid="{D8ECE6EC-5CC3-4543-9372-280539F96378}" name="Column4258"/>
    <tableColumn id="4266" xr3:uid="{DD61744D-5F2D-4282-9A72-D0B79EA4B6EF}" name="Column4259"/>
    <tableColumn id="4267" xr3:uid="{0738B2E7-8256-43BB-919E-0B0C63B0955F}" name="Column4260"/>
    <tableColumn id="4268" xr3:uid="{B57F6756-AE1B-49AC-AD66-F730EE2A329D}" name="Column4261"/>
    <tableColumn id="4269" xr3:uid="{FE2CC45F-8CCE-419A-AAB3-9CBBD71B4782}" name="Column4262"/>
    <tableColumn id="4270" xr3:uid="{A97A3F46-A58B-4A4B-B1DF-9FFA61A41C07}" name="Column4263"/>
    <tableColumn id="4271" xr3:uid="{315491EB-D32B-4607-8777-B3A9F6C7A80C}" name="Column4264"/>
    <tableColumn id="4272" xr3:uid="{67E717E7-42B0-4557-8BC3-B1AF7BDBDB1D}" name="Column4265"/>
    <tableColumn id="4273" xr3:uid="{D7606146-0A7B-4D71-B66F-F8949C0BB92B}" name="Column4266"/>
    <tableColumn id="4274" xr3:uid="{4ECD437C-16D3-4F7C-B4A3-9BBE29A7BA4D}" name="Column4267"/>
    <tableColumn id="4275" xr3:uid="{E4B22D50-9303-45C9-B7A1-88C2F7B4A9F0}" name="Column4268"/>
    <tableColumn id="4276" xr3:uid="{D0761663-4FE0-4B70-BD2E-33DDDF31B3EA}" name="Column4269"/>
    <tableColumn id="4277" xr3:uid="{7B0B2FE6-37EA-4C86-9AB5-325D798252DA}" name="Column4270"/>
    <tableColumn id="4278" xr3:uid="{BC7DDCBF-89CA-408C-AFCD-DA8C166A6C45}" name="Column4271"/>
    <tableColumn id="4279" xr3:uid="{AC0F3BA3-4AA7-41C2-A1C4-5DD161611A95}" name="Column4272"/>
    <tableColumn id="4280" xr3:uid="{9068D1A7-C63B-47B4-B2E7-F8DC98A84B24}" name="Column4273"/>
    <tableColumn id="4281" xr3:uid="{FD0460A7-4620-4E21-8611-414AA55F9A90}" name="Column4274"/>
    <tableColumn id="4282" xr3:uid="{439500D1-1E92-4340-92A0-5F99D62A5DAC}" name="Column4275"/>
    <tableColumn id="4283" xr3:uid="{809D0E2D-2AAF-4063-990D-DF784BB080AA}" name="Column4276"/>
    <tableColumn id="4284" xr3:uid="{1D1D4319-E348-42F8-B81E-18809232BE35}" name="Column4277"/>
    <tableColumn id="4285" xr3:uid="{E3834B1A-5AB1-4523-8FCF-5322CDBDD78C}" name="Column4278"/>
    <tableColumn id="4286" xr3:uid="{441294B8-DA39-4EDF-BD8E-5E9C4D307EC3}" name="Column4279"/>
    <tableColumn id="4287" xr3:uid="{3AAC2B4C-39B4-4B8A-B3A2-687CDFF89263}" name="Column4280"/>
    <tableColumn id="4288" xr3:uid="{EAFD51BB-1383-4A44-8E35-FEDE9C415762}" name="Column4281"/>
    <tableColumn id="4289" xr3:uid="{2723FBE2-590C-45E5-8E98-D908E713CF54}" name="Column4282"/>
    <tableColumn id="4290" xr3:uid="{50BF5E8D-D06C-4BE7-B449-3138300D48D8}" name="Column4283"/>
    <tableColumn id="4291" xr3:uid="{13E8B9D8-306E-47B3-9A61-8105817DD664}" name="Column4284"/>
    <tableColumn id="4292" xr3:uid="{0C4786B8-49E3-4C2F-B287-23D8ED8DD858}" name="Column4285"/>
    <tableColumn id="4293" xr3:uid="{7261BF17-6C86-405B-B3E2-BEFC4C553DEF}" name="Column4286"/>
    <tableColumn id="4294" xr3:uid="{2E4DEDDF-2B0F-43AE-99C1-3159436CEFDD}" name="Column4287"/>
    <tableColumn id="4295" xr3:uid="{23A9C5FB-4A51-4925-93F3-24856F6F483B}" name="Column4288"/>
    <tableColumn id="4296" xr3:uid="{BEE7DC4A-9045-4047-8BAD-EDD316005F1A}" name="Column4289"/>
    <tableColumn id="4297" xr3:uid="{A4289D71-D73B-4E5C-BE64-3C7D143FA23D}" name="Column4290"/>
    <tableColumn id="4298" xr3:uid="{104E323B-C9B7-4150-9B40-9D9E79CF5838}" name="Column4291"/>
    <tableColumn id="4299" xr3:uid="{9EB92C56-6922-4F54-9F54-6DBACBC1D8A3}" name="Column4292"/>
    <tableColumn id="4300" xr3:uid="{20C17AA1-C9FC-4EF5-9F30-E68C9A839499}" name="Column4293"/>
    <tableColumn id="4301" xr3:uid="{387F2AD6-E1F4-48B2-AC40-D70639C1FA86}" name="Column4294"/>
    <tableColumn id="4302" xr3:uid="{B5162A5E-9625-42A2-AACC-C5D1119939BB}" name="Column4295"/>
    <tableColumn id="4303" xr3:uid="{19B91DD5-FA5F-4B49-9AE3-572FA0B7DD6E}" name="Column4296"/>
    <tableColumn id="4304" xr3:uid="{7FDB540B-373C-4509-B5FD-3C39522ABA65}" name="Column4297"/>
    <tableColumn id="4305" xr3:uid="{58A783C3-C8CF-448B-BA2C-25688A0115D0}" name="Column4298"/>
    <tableColumn id="4306" xr3:uid="{09BC7F51-AB09-4799-9D71-027B265BC166}" name="Column4299"/>
    <tableColumn id="4307" xr3:uid="{1E555FBD-D099-49D1-8259-5CCF07BA9CA5}" name="Column4300"/>
    <tableColumn id="4308" xr3:uid="{5B62A840-3A68-4289-A5E3-7A89244CE66C}" name="Column4301"/>
    <tableColumn id="4309" xr3:uid="{16794160-064F-420B-B02C-9992EB922F23}" name="Column4302"/>
    <tableColumn id="4310" xr3:uid="{6ADDB4F6-FAEE-4727-AE7C-EF712D30CCA6}" name="Column4303"/>
    <tableColumn id="4311" xr3:uid="{2C68D0CA-D3F8-4C77-AD82-65DEECC7D2AF}" name="Column4304"/>
    <tableColumn id="4312" xr3:uid="{415D4886-7082-4F96-9E77-75ED91F24069}" name="Column4305"/>
    <tableColumn id="4313" xr3:uid="{27BFC672-93A3-4008-8030-382D243914C2}" name="Column4306"/>
    <tableColumn id="4314" xr3:uid="{C32C0EDD-C0A2-4B13-B27F-18D8A2333DCA}" name="Column4307"/>
    <tableColumn id="4315" xr3:uid="{A18E83D1-252A-4F1E-8C1A-C28FCCD69356}" name="Column4308"/>
    <tableColumn id="4316" xr3:uid="{AD7F3767-F1DB-466B-B1CD-86F71055E4AC}" name="Column4309"/>
    <tableColumn id="4317" xr3:uid="{FB345834-3200-4529-AB7B-0E6BCB946DA2}" name="Column4310"/>
    <tableColumn id="4318" xr3:uid="{38832977-F9D0-45EE-868C-77575C89C6E2}" name="Column4311"/>
    <tableColumn id="4319" xr3:uid="{468D3FA9-937E-4FE8-A70E-C556CD359985}" name="Column4312"/>
    <tableColumn id="4320" xr3:uid="{3DC81BD1-2791-48C4-878A-D4E26331D53D}" name="Column4313"/>
    <tableColumn id="4321" xr3:uid="{53FB5BF9-B155-4789-9037-108EDE20ACE6}" name="Column4314"/>
    <tableColumn id="4322" xr3:uid="{32F87D09-7274-4594-95D1-197DE9488DA1}" name="Column4315"/>
    <tableColumn id="4323" xr3:uid="{0B9BC03B-0220-4031-8558-F819EAFF8231}" name="Column4316"/>
    <tableColumn id="4324" xr3:uid="{55F6E900-38A2-4F4D-BB2E-A5D9F3CFD2D4}" name="Column4317"/>
    <tableColumn id="4325" xr3:uid="{C75C4D87-F7C5-4366-94AA-DEC12525E4AB}" name="Column4318"/>
    <tableColumn id="4326" xr3:uid="{56869F92-F7C4-4BAA-8948-3BE9733E8598}" name="Column4319"/>
    <tableColumn id="4327" xr3:uid="{944B9033-6B40-4B08-A802-7305E14FE980}" name="Column4320"/>
    <tableColumn id="4328" xr3:uid="{E3FAA258-C68A-4894-BA88-8B5EE725A692}" name="Column4321"/>
    <tableColumn id="4329" xr3:uid="{75515B01-93D8-4E45-A878-65EF251F74C1}" name="Column4322"/>
    <tableColumn id="4330" xr3:uid="{EA84FB04-D5A4-4572-B586-EE553011C371}" name="Column4323"/>
    <tableColumn id="4331" xr3:uid="{238CE4B4-B3CD-4838-AC07-ED38BACA42C3}" name="Column4324"/>
    <tableColumn id="4332" xr3:uid="{F912ECBF-F62A-4D4D-8048-DB045B407CF8}" name="Column4325"/>
    <tableColumn id="4333" xr3:uid="{5740CE97-4191-40B9-B6EE-B0BA6555096D}" name="Column4326"/>
    <tableColumn id="4334" xr3:uid="{66FD0F40-7E80-418D-8005-118C219511BA}" name="Column4327"/>
    <tableColumn id="4335" xr3:uid="{64BEEDA4-2522-4F67-909C-096B45453DB7}" name="Column4328"/>
    <tableColumn id="4336" xr3:uid="{D37805C5-FDFD-47B8-A495-6F79300B9847}" name="Column4329"/>
    <tableColumn id="4337" xr3:uid="{D76F60A7-98CE-46DF-8ACC-3AA1DC052F4B}" name="Column4330"/>
    <tableColumn id="4338" xr3:uid="{04B1AD40-6306-40CF-8484-B488D2D9863B}" name="Column4331"/>
    <tableColumn id="4339" xr3:uid="{25F528E1-76E8-43EF-911C-F822FEAF71C3}" name="Column4332"/>
    <tableColumn id="4340" xr3:uid="{384324AC-5B00-43FA-8008-C3695617EC4A}" name="Column4333"/>
    <tableColumn id="4341" xr3:uid="{FBF793BF-FEEE-4979-BBFC-EEE4D8C1F39A}" name="Column4334"/>
    <tableColumn id="4342" xr3:uid="{30A4208A-28D4-4746-A359-38282F3429C7}" name="Column4335"/>
    <tableColumn id="4343" xr3:uid="{EB8BF4D2-82F7-4B01-A348-CCA2290A2728}" name="Column4336"/>
    <tableColumn id="4344" xr3:uid="{FCCD594B-DB39-45F2-8312-FC353A3F1B8F}" name="Column4337"/>
    <tableColumn id="4345" xr3:uid="{72357BE4-C017-42DC-9476-7DA189C10454}" name="Column4338"/>
    <tableColumn id="4346" xr3:uid="{99DAA0D9-6AEE-48C4-8B50-686D9944C31C}" name="Column4339"/>
    <tableColumn id="4347" xr3:uid="{7387D4B5-9348-41D3-9A3B-07D368FB9389}" name="Column4340"/>
    <tableColumn id="4348" xr3:uid="{52367522-614E-4FBE-9011-13480E67D63E}" name="Column4341"/>
    <tableColumn id="4349" xr3:uid="{4A6FBDB5-D00D-4ED4-827E-27FC41D2BE9E}" name="Column4342"/>
    <tableColumn id="4350" xr3:uid="{D68884D5-890C-4ECE-BA7F-1806A4497253}" name="Column4343"/>
    <tableColumn id="4351" xr3:uid="{9880571B-9F77-49E6-861F-2B3FD8B894B7}" name="Column4344"/>
    <tableColumn id="4352" xr3:uid="{627E832D-E990-4880-B9AE-2B94231E74F3}" name="Column4345"/>
    <tableColumn id="4353" xr3:uid="{EC7CE0BA-B233-415F-8C0E-CB828A515165}" name="Column4346"/>
    <tableColumn id="4354" xr3:uid="{A000203C-D023-40F3-AB07-F7F10EACBF46}" name="Column4347"/>
    <tableColumn id="4355" xr3:uid="{BAA0089B-52DD-45FF-A8D4-708C6C18A57B}" name="Column4348"/>
    <tableColumn id="4356" xr3:uid="{65623953-2CB1-42ED-8306-73584993B6BF}" name="Column4349"/>
    <tableColumn id="4357" xr3:uid="{8C67FC64-CFA2-4BE4-AFFD-3086292B1FD0}" name="Column4350"/>
    <tableColumn id="4358" xr3:uid="{A20EF797-8796-412E-BD8D-8F34F4D88989}" name="Column4351"/>
    <tableColumn id="4359" xr3:uid="{149285AA-F095-47FF-8834-650C9F8976BC}" name="Column4352"/>
    <tableColumn id="4360" xr3:uid="{CF23BC64-432E-438B-8511-FC2A0114CA73}" name="Column4353"/>
    <tableColumn id="4361" xr3:uid="{E4FE4B49-87F0-42B7-8649-D530A59054CE}" name="Column4354"/>
    <tableColumn id="4362" xr3:uid="{65015B59-DBF1-4986-8AA2-EEF133A4474D}" name="Column4355"/>
    <tableColumn id="4363" xr3:uid="{D3850CD2-D0F4-41EB-A329-05650E8D9930}" name="Column4356"/>
    <tableColumn id="4364" xr3:uid="{EFEF0F54-BD3E-4F65-92E3-50F7FC9FF329}" name="Column4357"/>
    <tableColumn id="4365" xr3:uid="{2840B672-6CD2-4A1F-AE2B-EFC3F76F3CEC}" name="Column4358"/>
    <tableColumn id="4366" xr3:uid="{EBB8C1C9-9B9A-42B5-BBB8-FAEE0F86CB54}" name="Column4359"/>
    <tableColumn id="4367" xr3:uid="{AFFF560E-4828-4320-8866-E1551B91DC92}" name="Column4360"/>
    <tableColumn id="4368" xr3:uid="{BEEF3D15-AEDA-49E3-9924-E62A29E741B0}" name="Column4361"/>
    <tableColumn id="4369" xr3:uid="{0294D19C-FF41-46CA-8836-B1318A1E4698}" name="Column4362"/>
    <tableColumn id="4370" xr3:uid="{4B74A340-E3C0-4244-9CD1-8CD9E04A241E}" name="Column4363"/>
    <tableColumn id="4371" xr3:uid="{AD6C754A-9AE4-405A-B3D1-53FABA3CB93B}" name="Column4364"/>
    <tableColumn id="4372" xr3:uid="{C0ED29B1-BDFE-488C-BEBA-9908B9300755}" name="Column4365"/>
    <tableColumn id="4373" xr3:uid="{3947E3F5-591B-4CAC-8761-18B750FCB69A}" name="Column4366"/>
    <tableColumn id="4374" xr3:uid="{5747437A-C233-4716-895D-B89DE9C03C32}" name="Column4367"/>
    <tableColumn id="4375" xr3:uid="{F02F4710-5594-4E34-A15A-92AAED53F452}" name="Column4368"/>
    <tableColumn id="4376" xr3:uid="{C28766F4-0A58-42B1-9E03-489DD05A12AB}" name="Column4369"/>
    <tableColumn id="4377" xr3:uid="{4F0FC467-4F36-4D58-8325-1183E13EB4B5}" name="Column4370"/>
    <tableColumn id="4378" xr3:uid="{A5908323-F3F0-4526-ACDE-EA9AE4F99E4E}" name="Column4371"/>
    <tableColumn id="4379" xr3:uid="{5ED6A018-46A6-40FB-8970-337BDBC98824}" name="Column4372"/>
    <tableColumn id="4380" xr3:uid="{9A5A5BBD-DCA0-4EDA-9D12-C65D3618D5B8}" name="Column4373"/>
    <tableColumn id="4381" xr3:uid="{E473B607-3CDA-417A-9071-4590FF95CBB0}" name="Column4374"/>
    <tableColumn id="4382" xr3:uid="{1E573BC4-9BA6-4BF5-B91D-A071F8C3EB1A}" name="Column4375"/>
    <tableColumn id="4383" xr3:uid="{7430A152-09BD-4403-95F9-0634326C7AE5}" name="Column4376"/>
    <tableColumn id="4384" xr3:uid="{28C94988-3813-4A09-BC49-30D21D13522E}" name="Column4377"/>
    <tableColumn id="4385" xr3:uid="{CE219494-4FBF-42AB-8DB4-97C3CE5DEE51}" name="Column4378"/>
    <tableColumn id="4386" xr3:uid="{43D7675F-9BD8-4E0A-93BA-98D6EF60CD8A}" name="Column4379"/>
    <tableColumn id="4387" xr3:uid="{06118055-1AB4-4D14-BF20-B95C2E3DDC30}" name="Column4380"/>
    <tableColumn id="4388" xr3:uid="{E37151A6-E548-4E4D-8972-3470C42B899B}" name="Column4381"/>
    <tableColumn id="4389" xr3:uid="{681A6CC7-A159-4C31-8166-5D2AEEB06F2B}" name="Column4382"/>
    <tableColumn id="4390" xr3:uid="{9821D253-0FA8-4691-B474-01F48601650E}" name="Column4383"/>
    <tableColumn id="4391" xr3:uid="{3A32E9AF-5B10-4CE9-B5A6-082E5FA13E8A}" name="Column4384"/>
    <tableColumn id="4392" xr3:uid="{62662545-13DE-4AB5-BA44-0F5FAB9D96C2}" name="Column4385"/>
    <tableColumn id="4393" xr3:uid="{DE639890-D328-4985-8ED9-EA454BA43EA5}" name="Column4386"/>
    <tableColumn id="4394" xr3:uid="{6B8E7D7C-7A7D-43C8-89B7-EF4D3C4DC9B1}" name="Column4387"/>
    <tableColumn id="4395" xr3:uid="{9EF7A064-C4E5-46D4-BEB3-E046422CA948}" name="Column4388"/>
    <tableColumn id="4396" xr3:uid="{2120F8E8-49D8-4E6B-A796-B8E63AD6CF28}" name="Column4389"/>
    <tableColumn id="4397" xr3:uid="{01194030-AEBE-4B7D-BD33-88BAAC41ED20}" name="Column4390"/>
    <tableColumn id="4398" xr3:uid="{A9B71588-45B7-46DB-A83E-70C58C478A41}" name="Column4391"/>
    <tableColumn id="4399" xr3:uid="{D4219B10-097D-40B6-A0BB-E23582F7EF3A}" name="Column4392"/>
    <tableColumn id="4400" xr3:uid="{27454EF6-C250-4B3B-90DC-2C720288B9D0}" name="Column4393"/>
    <tableColumn id="4401" xr3:uid="{C2218E84-D202-402D-9376-C0BEBA552037}" name="Column4394"/>
    <tableColumn id="4402" xr3:uid="{3ED08220-5C02-4DA1-8295-2133BA723B44}" name="Column4395"/>
    <tableColumn id="4403" xr3:uid="{AE0B5FD1-5244-4A05-A869-BB0B53956409}" name="Column4396"/>
    <tableColumn id="4404" xr3:uid="{8BD15955-9124-47AD-89A0-9367EA39A66C}" name="Column4397"/>
    <tableColumn id="4405" xr3:uid="{022A612B-A2AF-4AE9-9297-8BDC66C6A5F3}" name="Column4398"/>
    <tableColumn id="4406" xr3:uid="{01FF0A85-02BE-47DD-81C5-D12A65929582}" name="Column4399"/>
    <tableColumn id="4407" xr3:uid="{5781E54F-7F99-41D8-BEDA-F7E45B79D73C}" name="Column4400"/>
    <tableColumn id="4408" xr3:uid="{B8F624EC-6A30-4AC9-B316-9597871DA521}" name="Column4401"/>
    <tableColumn id="4409" xr3:uid="{8104A9CD-E28D-4428-B23B-6E2A27C6B349}" name="Column4402"/>
    <tableColumn id="4410" xr3:uid="{9F982F18-5EC9-420F-A83D-FD280E984693}" name="Column4403"/>
    <tableColumn id="4411" xr3:uid="{2FFDC34F-8ACB-4371-8CF9-3B2B1A5DC13C}" name="Column4404"/>
    <tableColumn id="4412" xr3:uid="{AFEA716F-602E-4147-B639-04E77ABD854C}" name="Column4405"/>
    <tableColumn id="4413" xr3:uid="{4B6DA51E-6697-4747-A044-2A7338B39181}" name="Column4406"/>
    <tableColumn id="4414" xr3:uid="{D100DF00-0A12-4D87-AE45-74C92C7300DE}" name="Column4407"/>
    <tableColumn id="4415" xr3:uid="{1251E410-13A2-46D6-856A-E971B8EE14F2}" name="Column4408"/>
    <tableColumn id="4416" xr3:uid="{7B8AEFCE-30E0-4CE4-8157-908950AA88D7}" name="Column4409"/>
    <tableColumn id="4417" xr3:uid="{3B2FA58F-5235-4D39-A491-31FC7C3AFCD1}" name="Column4410"/>
    <tableColumn id="4418" xr3:uid="{505FA63A-7E32-4086-A46D-2D808DE71961}" name="Column4411"/>
    <tableColumn id="4419" xr3:uid="{A9A34C26-AEB2-4F5B-BA4D-3DBC42F4D4C2}" name="Column4412"/>
    <tableColumn id="4420" xr3:uid="{263A0E71-C255-4731-AF9A-37614551B6E8}" name="Column4413"/>
    <tableColumn id="4421" xr3:uid="{4213252D-EE37-4910-A93C-11909697C63A}" name="Column4414"/>
    <tableColumn id="4422" xr3:uid="{88A6F2EE-C0C8-41A5-A613-C8F92B225F8D}" name="Column4415"/>
    <tableColumn id="4423" xr3:uid="{485413C9-D968-4F28-ADB4-7A22C553E3EF}" name="Column4416"/>
    <tableColumn id="4424" xr3:uid="{DC423D91-67A3-4D4F-A7D0-8AE6EED07EEA}" name="Column4417"/>
    <tableColumn id="4425" xr3:uid="{AF232BA5-329B-4A41-A03D-01936430FDFD}" name="Column4418"/>
    <tableColumn id="4426" xr3:uid="{70F040D3-DCA6-4040-8DD6-718145F12EDF}" name="Column4419"/>
    <tableColumn id="4427" xr3:uid="{C12F752E-0CF5-4D91-8EF4-784BC185182D}" name="Column4420"/>
    <tableColumn id="4428" xr3:uid="{4EF450EE-7AD0-45C7-B805-69C003812486}" name="Column4421"/>
    <tableColumn id="4429" xr3:uid="{8DCAF6C8-C6A9-403B-895F-ABE91B4E9F48}" name="Column4422"/>
    <tableColumn id="4430" xr3:uid="{1B69ED95-1069-4644-9814-16ABA805C71B}" name="Column4423"/>
    <tableColumn id="4431" xr3:uid="{67E7D393-47F3-41AC-B161-752E1ACF0776}" name="Column4424"/>
    <tableColumn id="4432" xr3:uid="{4D5BC85D-7190-447A-BD74-0306DA72994C}" name="Column4425"/>
    <tableColumn id="4433" xr3:uid="{50E6230E-A62D-4BD6-9FF7-D07212330292}" name="Column4426"/>
    <tableColumn id="4434" xr3:uid="{17350177-812E-473C-9B62-7495C85484F8}" name="Column4427"/>
    <tableColumn id="4435" xr3:uid="{C5F99BDE-5FA7-4E69-9CEF-EA3293A68AC1}" name="Column4428"/>
    <tableColumn id="4436" xr3:uid="{2E31D516-11FD-4E69-B683-6BABDB024B7C}" name="Column4429"/>
    <tableColumn id="4437" xr3:uid="{4BB3B532-6F2C-4582-8AED-0FB8B7A0D190}" name="Column4430"/>
    <tableColumn id="4438" xr3:uid="{B049979C-1D32-4D74-9EB0-AA9AB5E8FF60}" name="Column4431"/>
    <tableColumn id="4439" xr3:uid="{BF1F0285-AE80-4BFD-875C-8128A665DDDC}" name="Column4432"/>
    <tableColumn id="4440" xr3:uid="{B09B010A-8042-4D85-B764-66E7EE956FAD}" name="Column4433"/>
    <tableColumn id="4441" xr3:uid="{6C1C4EBA-E2DE-4716-A729-A523428A7BCF}" name="Column4434"/>
    <tableColumn id="4442" xr3:uid="{E1FA4DAF-8306-4513-B272-40389FC1B978}" name="Column4435"/>
    <tableColumn id="4443" xr3:uid="{E28ED927-1E22-47B7-BBF4-01E9EAA09AC2}" name="Column4436"/>
    <tableColumn id="4444" xr3:uid="{67FFE804-8ACB-4704-9F61-3D8B89899CB3}" name="Column4437"/>
    <tableColumn id="4445" xr3:uid="{488D338F-D377-4FC4-8F11-BD3CCDFC5576}" name="Column4438"/>
    <tableColumn id="4446" xr3:uid="{7EDE2CBF-AEDA-47AA-981E-2D56CE60BCA5}" name="Column4439"/>
    <tableColumn id="4447" xr3:uid="{C10E094B-85C3-47B0-A6DB-E9C8B1046E42}" name="Column4440"/>
    <tableColumn id="4448" xr3:uid="{AAD1DF2E-34CE-45B5-9959-640E047BC80C}" name="Column4441"/>
    <tableColumn id="4449" xr3:uid="{2BF22E44-36E2-42EF-9E34-9DC4AEC68084}" name="Column4442"/>
    <tableColumn id="4450" xr3:uid="{BA46972E-C3DF-4C2D-B7AE-6185A08E1D3A}" name="Column4443"/>
    <tableColumn id="4451" xr3:uid="{AFBD6233-DEFE-438C-A269-F914AC31BDE1}" name="Column4444"/>
    <tableColumn id="4452" xr3:uid="{8D281C55-DB39-497E-924E-3D5688FC3B66}" name="Column4445"/>
    <tableColumn id="4453" xr3:uid="{CD85B403-6A7B-4637-9CBB-39C764C2F0C8}" name="Column4446"/>
    <tableColumn id="4454" xr3:uid="{E48C713A-546D-4897-A5A3-F4AD520DCE9D}" name="Column4447"/>
    <tableColumn id="4455" xr3:uid="{1D7D395B-548E-41ED-8DB3-6D4D07C0C9FA}" name="Column4448"/>
    <tableColumn id="4456" xr3:uid="{BAACC377-C13E-4F58-9B50-5BD8521F3346}" name="Column4449"/>
    <tableColumn id="4457" xr3:uid="{E743B40D-AC14-4C92-AD22-47A435243C4D}" name="Column4450"/>
    <tableColumn id="4458" xr3:uid="{072D75F1-25F8-4122-9826-BF402FD8DBF9}" name="Column4451"/>
    <tableColumn id="4459" xr3:uid="{AB2DE703-1078-47A9-8D3F-96D6927540C5}" name="Column4452"/>
    <tableColumn id="4460" xr3:uid="{6FC827D4-CDE7-441D-A4E2-DCD6E3B0252A}" name="Column4453"/>
    <tableColumn id="4461" xr3:uid="{6ABAF23D-FC5C-4157-B1C4-0DB9C91CA981}" name="Column4454"/>
    <tableColumn id="4462" xr3:uid="{12C0D36E-6347-4034-AA26-D58DEFE3B959}" name="Column4455"/>
    <tableColumn id="4463" xr3:uid="{0E5545C0-768C-4201-B5EB-C68612D0CE45}" name="Column4456"/>
    <tableColumn id="4464" xr3:uid="{08FC7147-2A31-4B52-B108-5B8E7D02B522}" name="Column4457"/>
    <tableColumn id="4465" xr3:uid="{728C2953-9260-450F-BB25-B030F0835323}" name="Column4458"/>
    <tableColumn id="4466" xr3:uid="{2707832A-36BE-4A04-9B47-923C3517B324}" name="Column4459"/>
    <tableColumn id="4467" xr3:uid="{A5350FB5-83BA-4D89-ACE4-4AFE107BBC0E}" name="Column4460"/>
    <tableColumn id="4468" xr3:uid="{AA4CFBDB-C981-490B-9EB8-C830AC807F24}" name="Column4461"/>
    <tableColumn id="4469" xr3:uid="{DC966A29-26E1-4A58-9842-58776C10A301}" name="Column4462"/>
    <tableColumn id="4470" xr3:uid="{B03D61D0-E984-4F9F-8322-C44866CA8BBF}" name="Column4463"/>
    <tableColumn id="4471" xr3:uid="{6D3D2EDD-CA2D-4E9F-A6B2-0629D00E3F12}" name="Column4464"/>
    <tableColumn id="4472" xr3:uid="{E82306A9-B638-497C-A39D-4FCF0319DEB5}" name="Column4465"/>
    <tableColumn id="4473" xr3:uid="{93323504-EDAB-4CAD-AB3A-F84C69AF706E}" name="Column4466"/>
    <tableColumn id="4474" xr3:uid="{65A75CF7-8FF2-43EC-B487-14ED30BC9BFC}" name="Column4467"/>
    <tableColumn id="4475" xr3:uid="{3C5B7190-400A-41A5-9261-8C45D1036416}" name="Column4468"/>
    <tableColumn id="4476" xr3:uid="{CE5EEB04-542F-472E-B411-1D82721B7535}" name="Column4469"/>
    <tableColumn id="4477" xr3:uid="{B2F209A7-C97C-46B3-894E-4520DB7F58DB}" name="Column4470"/>
    <tableColumn id="4478" xr3:uid="{3CC26411-73D9-433F-9ACB-3225D94C5655}" name="Column4471"/>
    <tableColumn id="4479" xr3:uid="{E5A7E6F7-C171-4983-8ADF-08F068455886}" name="Column4472"/>
    <tableColumn id="4480" xr3:uid="{C1FD369D-4BE2-4B85-8547-F2AF21F84AE7}" name="Column4473"/>
    <tableColumn id="4481" xr3:uid="{2EE84460-242B-4866-9270-C1168A6CED89}" name="Column4474"/>
    <tableColumn id="4482" xr3:uid="{A460170F-5C67-480D-B0EE-C38914AEFBF5}" name="Column4475"/>
    <tableColumn id="4483" xr3:uid="{BF55EF50-6310-4DFD-B05E-F2C8708A25E3}" name="Column4476"/>
    <tableColumn id="4484" xr3:uid="{946E965C-7246-475C-B8BF-F7528E1C5229}" name="Column4477"/>
    <tableColumn id="4485" xr3:uid="{9C24B1C7-B14B-41C7-AA9D-4B20AB5A3BCD}" name="Column4478"/>
    <tableColumn id="4486" xr3:uid="{9C3C8541-F2C2-4831-B906-A28F74695843}" name="Column4479"/>
    <tableColumn id="4487" xr3:uid="{AF14896A-166F-41C4-A9D8-0474794A565E}" name="Column4480"/>
    <tableColumn id="4488" xr3:uid="{67E4388A-E84A-4A60-8080-20E2E68F7E91}" name="Column4481"/>
    <tableColumn id="4489" xr3:uid="{5C9218D6-A6BD-45DA-95FE-54396E590B34}" name="Column4482"/>
    <tableColumn id="4490" xr3:uid="{A84D1082-25C8-4434-84B3-48A2969E645A}" name="Column4483"/>
    <tableColumn id="4491" xr3:uid="{2C2181FA-B698-4E54-AF67-3744B8978C03}" name="Column4484"/>
    <tableColumn id="4492" xr3:uid="{3A858EEB-995C-400A-8214-D5C7DD300384}" name="Column4485"/>
    <tableColumn id="4493" xr3:uid="{8CCE16AF-B06A-42E7-8CB4-D10A367A679C}" name="Column4486"/>
    <tableColumn id="4494" xr3:uid="{C41CAC51-5C76-44F9-8680-92E0819276B3}" name="Column4487"/>
    <tableColumn id="4495" xr3:uid="{1849A008-E09F-4694-988F-33B5EA68C360}" name="Column4488"/>
    <tableColumn id="4496" xr3:uid="{DCAAFA82-DFBF-46D1-8FD0-9D8938D9D16C}" name="Column4489"/>
    <tableColumn id="4497" xr3:uid="{01BE899B-CE6B-437D-9627-4EF4755DAF91}" name="Column4490"/>
    <tableColumn id="4498" xr3:uid="{483D9F11-C690-446D-B971-322C11A427B3}" name="Column4491"/>
    <tableColumn id="4499" xr3:uid="{8FCE3AD2-5688-4897-A0C9-735828B822F3}" name="Column4492"/>
    <tableColumn id="4500" xr3:uid="{5881A396-0EA1-4381-91F5-264126372DB2}" name="Column4493"/>
    <tableColumn id="4501" xr3:uid="{E7C645A2-DC92-4FFB-BAE7-580148C57AAC}" name="Column4494"/>
    <tableColumn id="4502" xr3:uid="{3B4DD924-C5D9-45F3-9F05-46735D45FB57}" name="Column4495"/>
    <tableColumn id="4503" xr3:uid="{B81FE931-294C-4A2F-9CFA-C5ED8EF69EB1}" name="Column4496"/>
    <tableColumn id="4504" xr3:uid="{1CFC77DE-A9E5-4290-B91D-218FC2E1E539}" name="Column4497"/>
    <tableColumn id="4505" xr3:uid="{F9C2CFED-2DC8-4D80-BF67-8A848919856F}" name="Column4498"/>
    <tableColumn id="4506" xr3:uid="{F14DD1FD-F8D1-4335-8464-574CC7545DE7}" name="Column4499"/>
    <tableColumn id="4507" xr3:uid="{B441F659-2535-40A7-ADAE-2F078EC336AA}" name="Column4500"/>
    <tableColumn id="4508" xr3:uid="{C55E37EE-A078-439C-945D-BDDF846AF6EC}" name="Column4501"/>
    <tableColumn id="4509" xr3:uid="{69FCB30C-F054-4182-9880-172A5AAE4D51}" name="Column4502"/>
    <tableColumn id="4510" xr3:uid="{756E9F4C-5DD2-4D01-99F8-C14E86DD96A2}" name="Column4503"/>
    <tableColumn id="4511" xr3:uid="{22C2DA67-2487-44F1-AD1B-76A830873E8C}" name="Column4504"/>
    <tableColumn id="4512" xr3:uid="{899B2DDF-4E26-4AC2-A7C8-AE7852CBADA7}" name="Column4505"/>
    <tableColumn id="4513" xr3:uid="{A4AD09CE-AB58-443A-9435-7857B1E9EC99}" name="Column4506"/>
    <tableColumn id="4514" xr3:uid="{036586DE-611C-4D41-AB49-3024863362DA}" name="Column4507"/>
    <tableColumn id="4515" xr3:uid="{BD6A2FEF-4766-41EE-8AF6-5C736161E3B7}" name="Column4508"/>
    <tableColumn id="4516" xr3:uid="{CE8E3C33-6748-4B0B-BC18-0491BFE64B20}" name="Column4509"/>
    <tableColumn id="4517" xr3:uid="{740089FC-DDE3-4E8E-B199-E152A3C7DF97}" name="Column4510"/>
    <tableColumn id="4518" xr3:uid="{CA148617-1EF3-401F-BD43-F025FC8B7163}" name="Column4511"/>
    <tableColumn id="4519" xr3:uid="{6C239410-4C8C-4510-94F2-ED8CA4A736AE}" name="Column4512"/>
    <tableColumn id="4520" xr3:uid="{14773563-F8AF-4ECC-A9B4-EDA0282D6BBF}" name="Column4513"/>
    <tableColumn id="4521" xr3:uid="{9BBB91D3-685E-4C3B-BB10-15C1D26767DD}" name="Column4514"/>
    <tableColumn id="4522" xr3:uid="{D40464C7-528A-452C-9FD5-BFB8AB275927}" name="Column4515"/>
    <tableColumn id="4523" xr3:uid="{09F60E6D-1923-48A6-9940-69A2EA6D63C5}" name="Column4516"/>
    <tableColumn id="4524" xr3:uid="{B58387D6-C02E-4B31-8E4D-2A604B331FBE}" name="Column4517"/>
    <tableColumn id="4525" xr3:uid="{14DA00C4-8E27-410F-BB43-89FAD2076E0F}" name="Column4518"/>
    <tableColumn id="4526" xr3:uid="{021402BE-B442-41F4-9669-C7E74B5AAF57}" name="Column4519"/>
    <tableColumn id="4527" xr3:uid="{BA07CE53-301F-4198-8CCA-3A6A3F611F68}" name="Column4520"/>
    <tableColumn id="4528" xr3:uid="{7CE54BFB-9BD6-4D75-A755-D140BBDB5286}" name="Column4521"/>
    <tableColumn id="4529" xr3:uid="{57F07137-2411-48BA-A8AF-76F4DCCE5904}" name="Column4522"/>
    <tableColumn id="4530" xr3:uid="{986E9DD1-99EF-4F8C-9879-ECE1CFC0968B}" name="Column4523"/>
    <tableColumn id="4531" xr3:uid="{11A5CCB0-2DBC-4F96-98C3-839EEA4E545B}" name="Column4524"/>
    <tableColumn id="4532" xr3:uid="{FAA81D68-3C59-4B78-B429-F4662FD69625}" name="Column4525"/>
    <tableColumn id="4533" xr3:uid="{5203CE7C-4D6A-4898-9082-BC0F368574BD}" name="Column4526"/>
    <tableColumn id="4534" xr3:uid="{57706F8D-8966-4B8E-BE77-AC83AE72DFF9}" name="Column4527"/>
    <tableColumn id="4535" xr3:uid="{588EEAAE-3E7B-4B9A-9E58-51B4913F0FCE}" name="Column4528"/>
    <tableColumn id="4536" xr3:uid="{1F9AC455-90C9-4BBA-82A4-C476FBD023D3}" name="Column4529"/>
    <tableColumn id="4537" xr3:uid="{B6C3E950-DF3D-42E2-8B96-D938C509B641}" name="Column4530"/>
    <tableColumn id="4538" xr3:uid="{0FB37EA0-E473-441D-A188-F4C100F62CEC}" name="Column4531"/>
    <tableColumn id="4539" xr3:uid="{536B89A1-0556-484C-BE18-C5FF030AABDA}" name="Column4532"/>
    <tableColumn id="4540" xr3:uid="{0BE0C540-1CA4-4B23-A150-F4FF0958B302}" name="Column4533"/>
    <tableColumn id="4541" xr3:uid="{354A0E77-D18D-4A1E-B530-D86817992F8C}" name="Column4534"/>
    <tableColumn id="4542" xr3:uid="{5FFCA517-4520-43FD-958D-5EE25674D743}" name="Column4535"/>
    <tableColumn id="4543" xr3:uid="{DEDF87E9-C13F-4D94-86E0-4527010221CA}" name="Column4536"/>
    <tableColumn id="4544" xr3:uid="{65CE0F9E-07F3-44FC-96C0-EEFD334D4573}" name="Column4537"/>
    <tableColumn id="4545" xr3:uid="{60D6308D-39A3-43B6-8F04-485301457CF1}" name="Column4538"/>
    <tableColumn id="4546" xr3:uid="{C1892137-A62B-481B-8C2A-330F092DAF80}" name="Column4539"/>
    <tableColumn id="4547" xr3:uid="{B97DAF73-C5B5-4C52-9C99-EA4AD3535510}" name="Column4540"/>
    <tableColumn id="4548" xr3:uid="{A056BC66-68A2-4BFB-9717-C79E4DFDF87C}" name="Column4541"/>
    <tableColumn id="4549" xr3:uid="{44D68AA3-045A-436C-8F63-02C8C3005270}" name="Column4542"/>
    <tableColumn id="4550" xr3:uid="{D39E4EB6-AD1A-46E9-A434-39099DBFF97A}" name="Column4543"/>
    <tableColumn id="4551" xr3:uid="{254B9D37-CD14-4776-A4BD-7C19053CF3FC}" name="Column4544"/>
    <tableColumn id="4552" xr3:uid="{DCE25827-4D13-4E63-A27C-378AE23C3A86}" name="Column4545"/>
    <tableColumn id="4553" xr3:uid="{6C4A0282-BA72-4E35-BB73-7E5CD2226DBD}" name="Column4546"/>
    <tableColumn id="4554" xr3:uid="{C37A900F-BCAB-4BF1-B2AB-758C9614302E}" name="Column4547"/>
    <tableColumn id="4555" xr3:uid="{AD64C62C-C444-45AE-B698-870E273164D7}" name="Column4548"/>
    <tableColumn id="4556" xr3:uid="{C46D3E16-9C59-47F2-9763-39228313833A}" name="Column4549"/>
    <tableColumn id="4557" xr3:uid="{D17B773E-45A1-4877-B1E7-97D793872A77}" name="Column4550"/>
    <tableColumn id="4558" xr3:uid="{281D7AD0-EC81-426E-99C2-7F7438599924}" name="Column4551"/>
    <tableColumn id="4559" xr3:uid="{62C0BEBE-DD52-49FD-9C64-7450DE33246F}" name="Column4552"/>
    <tableColumn id="4560" xr3:uid="{DB13E1E2-B013-424A-8270-C45B9E774292}" name="Column4553"/>
    <tableColumn id="4561" xr3:uid="{5752308F-6CC1-4B0F-ACDC-C84D5AF16E61}" name="Column4554"/>
    <tableColumn id="4562" xr3:uid="{BE029C60-3E9C-4791-A72A-D9C77E4EE845}" name="Column4555"/>
    <tableColumn id="4563" xr3:uid="{73269F43-288F-401E-A812-C4C89E9CBE39}" name="Column4556"/>
    <tableColumn id="4564" xr3:uid="{3C1CD80B-267C-4CF5-955B-9838DE869604}" name="Column4557"/>
    <tableColumn id="4565" xr3:uid="{0942F0ED-BA70-400F-97E4-23CD5828F98B}" name="Column4558"/>
    <tableColumn id="4566" xr3:uid="{73A323EB-F1CB-402E-8A7C-EBD3853322ED}" name="Column4559"/>
    <tableColumn id="4567" xr3:uid="{277E5BA4-57EE-4ED7-BBD7-7BD941D2A332}" name="Column4560"/>
    <tableColumn id="4568" xr3:uid="{833FB49E-E90B-403B-9966-DF05AC558573}" name="Column4561"/>
    <tableColumn id="4569" xr3:uid="{3D84B5BE-ADCD-4B83-B0C3-18257218B396}" name="Column4562"/>
    <tableColumn id="4570" xr3:uid="{5D1CAF5F-5331-4723-928F-F3A3B7AA80D8}" name="Column4563"/>
    <tableColumn id="4571" xr3:uid="{A09898D0-51B8-49F1-987D-BAB08162FBB5}" name="Column4564"/>
    <tableColumn id="4572" xr3:uid="{09C571FB-2E53-4374-8E59-3DAB1327877B}" name="Column4565"/>
    <tableColumn id="4573" xr3:uid="{5473CFBC-0821-4807-B68E-D97C35E56962}" name="Column4566"/>
    <tableColumn id="4574" xr3:uid="{314B3193-83EE-4A62-84CF-37DAEB6D3240}" name="Column4567"/>
    <tableColumn id="4575" xr3:uid="{505A81E4-1BD6-4787-9A7B-7AA46CB7F0DF}" name="Column4568"/>
    <tableColumn id="4576" xr3:uid="{8A2E397B-7CFF-4078-BC85-9C5DDD16D65E}" name="Column4569"/>
    <tableColumn id="4577" xr3:uid="{D351B60F-52BA-423E-AE20-53D0166C16D0}" name="Column4570"/>
    <tableColumn id="4578" xr3:uid="{6548FA03-A6D4-408C-BC6F-60074216B629}" name="Column4571"/>
    <tableColumn id="4579" xr3:uid="{A0703AFD-7545-4906-AABA-24540FCB9ABC}" name="Column4572"/>
    <tableColumn id="4580" xr3:uid="{CC7D4A0A-F8CE-4C82-82DB-6AF122D034AF}" name="Column4573"/>
    <tableColumn id="4581" xr3:uid="{6F8A2A84-0874-4435-BE79-B489C61A8CEF}" name="Column4574"/>
    <tableColumn id="4582" xr3:uid="{A2C80680-6B31-4F0D-B9B1-AC1E12BF7DB9}" name="Column4575"/>
    <tableColumn id="4583" xr3:uid="{4D51A224-8428-44FC-9143-FAAC0517773F}" name="Column4576"/>
    <tableColumn id="4584" xr3:uid="{4B0A9DAD-77FB-4D6B-8FF5-74FFA0E14131}" name="Column4577"/>
    <tableColumn id="4585" xr3:uid="{1516D749-DB5D-41CB-BCD2-4168B74F8BBD}" name="Column4578"/>
    <tableColumn id="4586" xr3:uid="{1370A04C-C7C6-4F03-9AF8-44FB3A4A9C9C}" name="Column4579"/>
    <tableColumn id="4587" xr3:uid="{A5E5C3BC-365B-4F17-B953-7DC7B563A09D}" name="Column4580"/>
    <tableColumn id="4588" xr3:uid="{6CAE277D-58F8-4824-960B-5AD8FAD3BFF2}" name="Column4581"/>
    <tableColumn id="4589" xr3:uid="{ED577E20-6805-4D81-BD1A-E9D647584AF5}" name="Column4582"/>
    <tableColumn id="4590" xr3:uid="{B312575E-0218-4B20-B996-486F0904D479}" name="Column4583"/>
    <tableColumn id="4591" xr3:uid="{FF229282-B06E-4B26-8280-33E61B824A43}" name="Column4584"/>
    <tableColumn id="4592" xr3:uid="{D3CE97EC-9F52-4006-9C5A-3A75B9EC9B3D}" name="Column4585"/>
    <tableColumn id="4593" xr3:uid="{043C63EF-8D31-4F78-A8BF-611C989171C7}" name="Column4586"/>
    <tableColumn id="4594" xr3:uid="{7B9847DE-DD57-4D17-82CF-E765C1F20D3C}" name="Column4587"/>
    <tableColumn id="4595" xr3:uid="{BFD4EA74-AC60-446C-8728-39AB114C1EFA}" name="Column4588"/>
    <tableColumn id="4596" xr3:uid="{83512D36-3FF6-4A88-A4AD-2BC339F83997}" name="Column4589"/>
    <tableColumn id="4597" xr3:uid="{D94C8461-BD72-4612-B085-D145DC910827}" name="Column4590"/>
    <tableColumn id="4598" xr3:uid="{E24F5F3A-E8A8-4E19-9205-B14701F3E0BC}" name="Column4591"/>
    <tableColumn id="4599" xr3:uid="{65E408FF-587D-42C1-B02E-A9AADD1B64FC}" name="Column4592"/>
    <tableColumn id="4600" xr3:uid="{0EDAF74D-7FFA-4704-BCE4-1F9AB705120D}" name="Column4593"/>
    <tableColumn id="4601" xr3:uid="{309E9E11-B9EC-4A1A-BA93-BA2E6BE735C5}" name="Column4594"/>
    <tableColumn id="4602" xr3:uid="{137BE175-9BFB-40C9-B275-1E975C021939}" name="Column4595"/>
    <tableColumn id="4603" xr3:uid="{2F0970FA-4F52-4534-9387-15B26D8DF69C}" name="Column4596"/>
    <tableColumn id="4604" xr3:uid="{CD9962A4-B7FA-43A0-BF81-8627C92FCBCE}" name="Column4597"/>
    <tableColumn id="4605" xr3:uid="{8FEC590D-9FB2-4724-93C5-B3E569E5254E}" name="Column4598"/>
    <tableColumn id="4606" xr3:uid="{440641D5-F16D-4A0C-BBC4-C9D01F7F83F9}" name="Column4599"/>
    <tableColumn id="4607" xr3:uid="{153551DB-B096-40FB-9C34-84BC544F854F}" name="Column4600"/>
    <tableColumn id="4608" xr3:uid="{01B3E020-CEA1-48BB-9D03-0D995F80484C}" name="Column4601"/>
    <tableColumn id="4609" xr3:uid="{F3C72465-0366-4BFE-B9A4-8AE60BB7A71A}" name="Column4602"/>
    <tableColumn id="4610" xr3:uid="{6E8F1BDA-DCF7-4300-9DA7-5CD50216EBAC}" name="Column4603"/>
    <tableColumn id="4611" xr3:uid="{7ED1B307-FA35-4962-BFB7-52F44C951A97}" name="Column4604"/>
    <tableColumn id="4612" xr3:uid="{2C07F22A-3B58-4CE1-AD6D-C868302289B0}" name="Column4605"/>
    <tableColumn id="4613" xr3:uid="{A4CD3B1B-6AEB-4883-B478-309A40BF0A7B}" name="Column4606"/>
    <tableColumn id="4614" xr3:uid="{08C4A2C5-1108-481F-8E17-B5800FAA13AC}" name="Column4607"/>
    <tableColumn id="4615" xr3:uid="{4900525C-2E1E-4D6D-ACBF-8CFBFCE33D62}" name="Column4608"/>
    <tableColumn id="4616" xr3:uid="{141BA006-D97A-4D55-B8A3-84592229C3AD}" name="Column4609"/>
    <tableColumn id="4617" xr3:uid="{4B110F4D-449A-41A9-B5B9-3D9F24A9A4A4}" name="Column4610"/>
    <tableColumn id="4618" xr3:uid="{4DB5D242-86A5-4BFA-9CEF-AB8228DDD38D}" name="Column4611"/>
    <tableColumn id="4619" xr3:uid="{32EEAF23-FCCF-4C40-A96E-78D98057A5CC}" name="Column4612"/>
    <tableColumn id="4620" xr3:uid="{C851444B-3DC6-4703-8B2F-DA8189585842}" name="Column4613"/>
    <tableColumn id="4621" xr3:uid="{86012266-C446-4C68-8695-C79B16AA9F7D}" name="Column4614"/>
    <tableColumn id="4622" xr3:uid="{1924DCC4-E989-4DFC-AC04-BD89D2B06C53}" name="Column4615"/>
    <tableColumn id="4623" xr3:uid="{F0FAD460-EDA8-4CF8-BE5D-DDE64839B217}" name="Column4616"/>
    <tableColumn id="4624" xr3:uid="{411AA7FF-F3FD-471E-BFAC-780CD1ABAAC9}" name="Column4617"/>
    <tableColumn id="4625" xr3:uid="{4F51244E-F9F9-4CCE-958C-E261B0B82DE3}" name="Column4618"/>
    <tableColumn id="4626" xr3:uid="{701FE3EE-D1FB-429F-BB6C-694B1E8AE25C}" name="Column4619"/>
    <tableColumn id="4627" xr3:uid="{B093895A-73C1-44EC-BCBB-1849FF744520}" name="Column4620"/>
    <tableColumn id="4628" xr3:uid="{12826510-8045-4965-86CA-840DB8302B6F}" name="Column4621"/>
    <tableColumn id="4629" xr3:uid="{D6322E4B-B185-433B-AAE6-0D6BDF5C39A4}" name="Column4622"/>
    <tableColumn id="4630" xr3:uid="{623FD590-DAB4-43A3-A04B-B75337843E47}" name="Column4623"/>
    <tableColumn id="4631" xr3:uid="{A87261F2-E1B7-4B16-9372-2732F49751D9}" name="Column4624"/>
    <tableColumn id="4632" xr3:uid="{529B0EC0-E774-4DCC-9A15-A8B0B3822028}" name="Column4625"/>
    <tableColumn id="4633" xr3:uid="{54E1AB06-5AE8-421B-BEF5-C0E49B2A48FD}" name="Column4626"/>
    <tableColumn id="4634" xr3:uid="{43BEA7A1-4D97-4822-9DA1-27F02C2E35A9}" name="Column4627"/>
    <tableColumn id="4635" xr3:uid="{38C1996D-DC76-4026-9A9E-BCDFC7CA3EAA}" name="Column4628"/>
    <tableColumn id="4636" xr3:uid="{5561B3E8-E5E1-4C5B-B246-DDBDB2E14179}" name="Column4629"/>
    <tableColumn id="4637" xr3:uid="{C4B44E66-E147-4659-AFAE-087701BD9F30}" name="Column4630"/>
    <tableColumn id="4638" xr3:uid="{E1BFA5DE-3C0A-4541-BBBD-55EB658558FA}" name="Column4631"/>
    <tableColumn id="4639" xr3:uid="{4BB1979E-E896-4D42-8AD6-55AE2BA072F2}" name="Column4632"/>
    <tableColumn id="4640" xr3:uid="{0162B5C3-6E22-49EB-B5E9-EE47304A65B6}" name="Column4633"/>
    <tableColumn id="4641" xr3:uid="{219C7454-47E0-4982-B587-916AC89BDFA2}" name="Column4634"/>
    <tableColumn id="4642" xr3:uid="{50C34CCB-F6C9-48E7-9247-83EEF7A28FC2}" name="Column4635"/>
    <tableColumn id="4643" xr3:uid="{714094A2-C004-47EB-BCAA-6673E635241E}" name="Column4636"/>
    <tableColumn id="4644" xr3:uid="{A2E841D8-6DC0-4A79-8F44-45CBD88D4EC2}" name="Column4637"/>
    <tableColumn id="4645" xr3:uid="{0B99F8BF-8C45-4F9B-A0E5-A2FA33CDAD04}" name="Column4638"/>
    <tableColumn id="4646" xr3:uid="{1D2E2897-856E-4231-B2BE-ECFB12E31948}" name="Column4639"/>
    <tableColumn id="4647" xr3:uid="{D95A898F-20EA-43BF-B102-0445983596BB}" name="Column4640"/>
    <tableColumn id="4648" xr3:uid="{95CACCEE-7143-4C51-AA50-3DE34CAE5A1C}" name="Column4641"/>
    <tableColumn id="4649" xr3:uid="{800094D0-2F26-458F-BEC2-AC9E404D05AC}" name="Column4642"/>
    <tableColumn id="4650" xr3:uid="{F88AA58B-4A9E-4C35-BD6E-1DEB4C16CF60}" name="Column4643"/>
    <tableColumn id="4651" xr3:uid="{0F579941-1961-43DE-932B-F20B15561412}" name="Column4644"/>
    <tableColumn id="4652" xr3:uid="{58E00582-C95C-49F8-A88D-51CB744D87AB}" name="Column4645"/>
    <tableColumn id="4653" xr3:uid="{3FB9DD5B-F69C-4A5E-8756-6BA99FFB121F}" name="Column4646"/>
    <tableColumn id="4654" xr3:uid="{A0CC0DA8-3B23-4C70-B0C3-78AAF4D18EFE}" name="Column4647"/>
    <tableColumn id="4655" xr3:uid="{91A84633-807A-4068-8F3B-7596D223941A}" name="Column4648"/>
    <tableColumn id="4656" xr3:uid="{257F7F83-86F0-40C8-B0D8-8CD3612CDF52}" name="Column4649"/>
    <tableColumn id="4657" xr3:uid="{1B12BB43-E6E9-4613-A178-2559E559AB4B}" name="Column4650"/>
    <tableColumn id="4658" xr3:uid="{5D40E586-1D90-42BC-84B3-F784C08FA6BC}" name="Column4651"/>
    <tableColumn id="4659" xr3:uid="{1DB2491A-88E7-4E3B-86BA-2319097A5DBD}" name="Column4652"/>
    <tableColumn id="4660" xr3:uid="{C533A9A4-021C-492F-9B95-CFF58E96E879}" name="Column4653"/>
    <tableColumn id="4661" xr3:uid="{980EDAD3-364D-4847-A491-360229488310}" name="Column4654"/>
    <tableColumn id="4662" xr3:uid="{4C91C0C6-1B96-4BDB-83B2-C0544F75D0F4}" name="Column4655"/>
    <tableColumn id="4663" xr3:uid="{ED93EF1F-6D35-4F87-9673-712C9B825003}" name="Column4656"/>
    <tableColumn id="4664" xr3:uid="{908547AF-0571-44CC-A57E-FC3A821B150C}" name="Column4657"/>
    <tableColumn id="4665" xr3:uid="{FE6AE305-64C1-4DF6-B9F7-8A3B27CF21EC}" name="Column4658"/>
    <tableColumn id="4666" xr3:uid="{FC092FCF-B392-4037-BED3-6840C4DC61B2}" name="Column4659"/>
    <tableColumn id="4667" xr3:uid="{750DC7E5-38D7-45BA-83CA-A5D1560801B8}" name="Column4660"/>
    <tableColumn id="4668" xr3:uid="{CA7F3E9F-D7B2-41C9-8D46-49D0A78205A3}" name="Column4661"/>
    <tableColumn id="4669" xr3:uid="{33EDDC68-D3CF-4BA9-B70C-82218C4ADCEE}" name="Column4662"/>
    <tableColumn id="4670" xr3:uid="{C91010ED-5FD1-44C6-A808-A63C29183240}" name="Column4663"/>
    <tableColumn id="4671" xr3:uid="{7836427A-D303-41AE-BF29-CC9E5F08171E}" name="Column4664"/>
    <tableColumn id="4672" xr3:uid="{2A9098C5-4250-415C-800B-DD8DCD541183}" name="Column4665"/>
    <tableColumn id="4673" xr3:uid="{5302E16E-7AE0-4535-A414-CB9AC738F144}" name="Column4666"/>
    <tableColumn id="4674" xr3:uid="{39818F85-76A7-45D4-B4C1-D91CAFD6D7BC}" name="Column4667"/>
    <tableColumn id="4675" xr3:uid="{3A39AAA7-BF44-4BFA-8728-B379C56F24CF}" name="Column4668"/>
    <tableColumn id="4676" xr3:uid="{C82B963A-40E7-4B42-8577-D1106B4FDD73}" name="Column4669"/>
    <tableColumn id="4677" xr3:uid="{1E0B910F-888E-45C9-8590-A6EFF5E9A180}" name="Column4670"/>
    <tableColumn id="4678" xr3:uid="{E14BF2B9-11A0-4584-93E2-970B3292BC8E}" name="Column4671"/>
    <tableColumn id="4679" xr3:uid="{D2F0E0DF-2AD6-447C-BE31-D0708F900F88}" name="Column4672"/>
    <tableColumn id="4680" xr3:uid="{9437EBD7-1AD1-4104-98D2-84F16795B466}" name="Column4673"/>
    <tableColumn id="4681" xr3:uid="{A1398FEC-32B9-4267-BCDD-D90A32D68468}" name="Column4674"/>
    <tableColumn id="4682" xr3:uid="{BD731790-004C-4AEF-97A3-0A2152962BF1}" name="Column4675"/>
    <tableColumn id="4683" xr3:uid="{A50F6547-2604-4146-8873-F5E8C6E49CF0}" name="Column4676"/>
    <tableColumn id="4684" xr3:uid="{ED92D2A3-492A-4EE5-BB90-B2D3A41C1274}" name="Column4677"/>
    <tableColumn id="4685" xr3:uid="{BB295597-D3AF-4925-A04F-A39BC415E682}" name="Column4678"/>
    <tableColumn id="4686" xr3:uid="{BAAE7534-0FBA-478E-8579-984876AF6552}" name="Column4679"/>
    <tableColumn id="4687" xr3:uid="{53D478AF-42F5-430F-A164-7D975C02CD04}" name="Column4680"/>
    <tableColumn id="4688" xr3:uid="{858B154A-13E0-46B7-B047-60FF5BD8587A}" name="Column4681"/>
    <tableColumn id="4689" xr3:uid="{FE7DB107-A1F8-4547-BFBA-7C242B094573}" name="Column4682"/>
    <tableColumn id="4690" xr3:uid="{5C1654DB-634F-4F00-B17F-A851F84C2C9D}" name="Column4683"/>
    <tableColumn id="4691" xr3:uid="{2A0EDBEE-1C4B-4DEC-8515-44982ACDC787}" name="Column4684"/>
    <tableColumn id="4692" xr3:uid="{2AADC8EF-FEC3-4535-A08B-F03BC0538E4E}" name="Column4685"/>
    <tableColumn id="4693" xr3:uid="{42A2D747-C384-4FFC-AB78-63E64A089A04}" name="Column4686"/>
    <tableColumn id="4694" xr3:uid="{3E4075FF-DF3E-47EE-B25F-DF1C3427BAC8}" name="Column4687"/>
    <tableColumn id="4695" xr3:uid="{2BFC5540-8120-4815-8C55-BA6FFE5DC2FA}" name="Column4688"/>
    <tableColumn id="4696" xr3:uid="{E9946097-039A-4D6C-A31C-63144FD6E3FD}" name="Column4689"/>
    <tableColumn id="4697" xr3:uid="{04A497B7-D964-4EEF-AC72-691405A6D268}" name="Column4690"/>
    <tableColumn id="4698" xr3:uid="{04F33270-F826-4855-BA51-126C957DAC93}" name="Column4691"/>
    <tableColumn id="4699" xr3:uid="{6B25B00D-33B6-4085-852F-37D0D63E55D6}" name="Column4692"/>
    <tableColumn id="4700" xr3:uid="{51EE6858-3F0D-4FB9-913D-41A79D4AD821}" name="Column4693"/>
    <tableColumn id="4701" xr3:uid="{44D66FC1-F9B4-42B3-8DEF-2AEE7513579F}" name="Column4694"/>
    <tableColumn id="4702" xr3:uid="{F91DC7D5-C459-4A43-AF11-138BB7D34E6C}" name="Column4695"/>
    <tableColumn id="4703" xr3:uid="{CD299687-CE04-48B6-8149-7E343CC21C67}" name="Column4696"/>
    <tableColumn id="4704" xr3:uid="{695F1778-C635-4369-AFE1-B743B764DE9F}" name="Column4697"/>
    <tableColumn id="4705" xr3:uid="{235FE03D-2C5A-4315-B038-1BD2774C4544}" name="Column4698"/>
    <tableColumn id="4706" xr3:uid="{20608A7F-C6AE-4716-AC29-F4AC212CD156}" name="Column4699"/>
    <tableColumn id="4707" xr3:uid="{C4D7C7E9-7410-4A3D-8574-68D807B3F9B4}" name="Column4700"/>
    <tableColumn id="4708" xr3:uid="{59FE07A5-D823-42E3-AC93-A1EED0F7E53C}" name="Column4701"/>
    <tableColumn id="4709" xr3:uid="{4A250072-9D70-4E61-A16B-08B616018CE9}" name="Column4702"/>
    <tableColumn id="4710" xr3:uid="{870D851A-D30D-46AE-BA6A-BABA4EF68A02}" name="Column4703"/>
    <tableColumn id="4711" xr3:uid="{DC224AAB-9E55-4712-B9E2-E0D46505BE8A}" name="Column4704"/>
    <tableColumn id="4712" xr3:uid="{9A338C53-3013-4BB1-86FC-0B09427B957F}" name="Column4705"/>
    <tableColumn id="4713" xr3:uid="{A85111C7-721C-473F-801F-253E8C04EAAE}" name="Column4706"/>
    <tableColumn id="4714" xr3:uid="{EE63787D-54D2-43B1-8E06-5F04C02EAFF1}" name="Column4707"/>
    <tableColumn id="4715" xr3:uid="{52235995-7992-4F4C-AE98-B13983A7A964}" name="Column4708"/>
    <tableColumn id="4716" xr3:uid="{32D806B5-4A32-429B-A6E5-11ABC69045F1}" name="Column4709"/>
    <tableColumn id="4717" xr3:uid="{38E17AF8-1C90-49A7-B0D6-41F8F3FD75A9}" name="Column4710"/>
    <tableColumn id="4718" xr3:uid="{CE6F225A-809C-4A0F-98C8-D585E1C1269D}" name="Column4711"/>
    <tableColumn id="4719" xr3:uid="{D7462152-9C12-4DC8-B360-52E29368FD3B}" name="Column4712"/>
    <tableColumn id="4720" xr3:uid="{EA78F396-C67E-4DB7-8F65-89EEB65E1837}" name="Column4713"/>
    <tableColumn id="4721" xr3:uid="{8CB32EB1-D672-48D7-BB3F-8AA00516EF40}" name="Column4714"/>
    <tableColumn id="4722" xr3:uid="{E915EFAD-3979-41CE-93B5-2296A8AAB779}" name="Column4715"/>
    <tableColumn id="4723" xr3:uid="{93D66716-AB0D-44D6-9A17-97B97B98FA40}" name="Column4716"/>
    <tableColumn id="4724" xr3:uid="{8B769BFF-3EA2-4BA4-BCD9-A228EE44FCCF}" name="Column4717"/>
    <tableColumn id="4725" xr3:uid="{5F02C952-68E5-4EB8-8294-5C0132C3BB27}" name="Column4718"/>
    <tableColumn id="4726" xr3:uid="{CBE83015-6CB7-4A18-BFDC-53A1911E166A}" name="Column4719"/>
    <tableColumn id="4727" xr3:uid="{8564C372-5259-408B-BEA2-0A7D6BBB7F27}" name="Column4720"/>
    <tableColumn id="4728" xr3:uid="{19577131-7D74-4FC7-833E-5DD4769BA4C7}" name="Column4721"/>
    <tableColumn id="4729" xr3:uid="{F8CF9864-9121-44A9-9116-7E5A46F81B9B}" name="Column4722"/>
    <tableColumn id="4730" xr3:uid="{42674DE2-8B2A-4D23-AAE4-BD9A483BD1A9}" name="Column4723"/>
    <tableColumn id="4731" xr3:uid="{A9B247CC-C307-4E09-9D66-D2CAD51A6747}" name="Column4724"/>
    <tableColumn id="4732" xr3:uid="{9FC44F78-3B04-41B6-8572-F41E0BDAE3B2}" name="Column4725"/>
    <tableColumn id="4733" xr3:uid="{1BCF823E-4338-48FD-B3FB-82081B142E53}" name="Column4726"/>
    <tableColumn id="4734" xr3:uid="{BD8E45F2-61A3-454A-8D15-ACDF8ABC6B5D}" name="Column4727"/>
    <tableColumn id="4735" xr3:uid="{0F642377-F39E-4895-9FBA-B46BAFEE2BE1}" name="Column4728"/>
    <tableColumn id="4736" xr3:uid="{66E768C3-C987-4AF2-92E5-ED738FCE9293}" name="Column4729"/>
    <tableColumn id="4737" xr3:uid="{6C71AE8B-0B23-4129-AE5D-D8DFCDC4E961}" name="Column4730"/>
    <tableColumn id="4738" xr3:uid="{7E07D916-6215-4E1B-87C5-385861D28198}" name="Column4731"/>
    <tableColumn id="4739" xr3:uid="{F357CD26-19C8-424A-BF31-1DEA9450606A}" name="Column4732"/>
    <tableColumn id="4740" xr3:uid="{02C9D3D9-C53E-44B2-95B8-BBB3C8AFDCD7}" name="Column4733"/>
    <tableColumn id="4741" xr3:uid="{F19F3C5E-0164-4F67-A0D8-CA5ED3E89F30}" name="Column4734"/>
    <tableColumn id="4742" xr3:uid="{F1835C96-F3EA-4AC3-8D8B-B99E891A543C}" name="Column4735"/>
    <tableColumn id="4743" xr3:uid="{D29188C8-81E2-45D4-9CBA-1F2A4304B1CE}" name="Column4736"/>
    <tableColumn id="4744" xr3:uid="{ADCF8B6D-9F3A-48C1-8660-D72A257894E3}" name="Column4737"/>
    <tableColumn id="4745" xr3:uid="{833C136B-02AC-4B84-93C9-893437A14BEF}" name="Column4738"/>
    <tableColumn id="4746" xr3:uid="{A0FD2DE5-9858-497E-A79F-B3E03584B028}" name="Column4739"/>
    <tableColumn id="4747" xr3:uid="{BA547C32-8646-4642-9416-8977FC39043C}" name="Column4740"/>
    <tableColumn id="4748" xr3:uid="{8F44F75D-CF7A-48AA-BAB1-0E74880F573A}" name="Column4741"/>
    <tableColumn id="4749" xr3:uid="{63FDB835-A188-40E8-9013-128232427DF2}" name="Column4742"/>
    <tableColumn id="4750" xr3:uid="{25FE9B29-1A5F-4375-BB0A-D68F6B9BF770}" name="Column4743"/>
    <tableColumn id="4751" xr3:uid="{8FCF7AF8-ED9B-47B5-A1A0-32CB46E150C7}" name="Column4744"/>
    <tableColumn id="4752" xr3:uid="{A7BAAF78-651D-4803-997C-7E73F46773D8}" name="Column4745"/>
    <tableColumn id="4753" xr3:uid="{5E211DA0-54B3-4089-BD5C-BCCFA9BDB946}" name="Column4746"/>
    <tableColumn id="4754" xr3:uid="{75AC5A62-92F6-4390-AC20-64DBDEBFC22F}" name="Column4747"/>
    <tableColumn id="4755" xr3:uid="{8DC413AA-E831-4A2E-9FF1-1EAF85EFA29B}" name="Column4748"/>
    <tableColumn id="4756" xr3:uid="{A13441C6-9192-4995-8A3A-364F3415840F}" name="Column4749"/>
    <tableColumn id="4757" xr3:uid="{AFBEF180-5197-40F4-9315-73F07E215575}" name="Column4750"/>
    <tableColumn id="4758" xr3:uid="{CCBE5B5B-DA9F-4901-8A49-AD4685552BBE}" name="Column4751"/>
    <tableColumn id="4759" xr3:uid="{D04262D9-C3EC-426F-B35B-22C44BB5785D}" name="Column4752"/>
    <tableColumn id="4760" xr3:uid="{DC2827DA-1B14-4CA6-B947-BF38E2072CB4}" name="Column4753"/>
    <tableColumn id="4761" xr3:uid="{F8F8784D-4290-4272-82A3-9AC5A34ED117}" name="Column4754"/>
    <tableColumn id="4762" xr3:uid="{B803F5D0-15F5-48BE-89B9-402ABB8EB943}" name="Column4755"/>
    <tableColumn id="4763" xr3:uid="{1D3F1D67-1129-495C-90DA-5B060B98BE5F}" name="Column4756"/>
    <tableColumn id="4764" xr3:uid="{D5C1FC4E-6668-4544-B98D-3EFDF2C2995C}" name="Column4757"/>
    <tableColumn id="4765" xr3:uid="{32A8E0CD-F345-464E-874E-2C6E2CFE1EC8}" name="Column4758"/>
    <tableColumn id="4766" xr3:uid="{CF75EEA9-B036-4BD7-91C5-9FAAD54876E6}" name="Column4759"/>
    <tableColumn id="4767" xr3:uid="{812495B9-86F5-41CA-A000-FC8719D72FE3}" name="Column4760"/>
    <tableColumn id="4768" xr3:uid="{FBF94741-5759-4F29-BA24-C0A1CD1CC21B}" name="Column4761"/>
    <tableColumn id="4769" xr3:uid="{6956E63A-0F78-4D2F-AC2F-B919E74811BB}" name="Column4762"/>
    <tableColumn id="4770" xr3:uid="{8E81EC00-663F-4966-994D-4397F8F8B644}" name="Column4763"/>
    <tableColumn id="4771" xr3:uid="{6BEE8513-7D8F-46AB-88D2-96E9A72EAA3A}" name="Column4764"/>
    <tableColumn id="4772" xr3:uid="{5D5906AA-6CEF-4331-9BF5-400B3F019D7C}" name="Column4765"/>
    <tableColumn id="4773" xr3:uid="{D303A7DF-9155-497B-BA35-4E4BB9FF82CD}" name="Column4766"/>
    <tableColumn id="4774" xr3:uid="{54C6453C-6755-46FA-807A-E8B0E3E170D5}" name="Column4767"/>
    <tableColumn id="4775" xr3:uid="{C97A861D-A189-4660-A497-B519675C01F7}" name="Column4768"/>
    <tableColumn id="4776" xr3:uid="{FB1FD9FC-EE29-4B2B-B47A-A022FF7F6B90}" name="Column4769"/>
    <tableColumn id="4777" xr3:uid="{B0DEC7A0-1513-4B6B-AF4D-66E9F25936D1}" name="Column4770"/>
    <tableColumn id="4778" xr3:uid="{D5EF843A-58B8-48A6-9F0A-A75862DED924}" name="Column4771"/>
    <tableColumn id="4779" xr3:uid="{F1BA699D-229E-4CFB-9437-76AA0DF1F07A}" name="Column4772"/>
    <tableColumn id="4780" xr3:uid="{D0350E0B-62EC-41FE-A17C-BEC0B243B309}" name="Column4773"/>
    <tableColumn id="4781" xr3:uid="{D43567CC-55C2-47F5-8A01-35A5B0726B14}" name="Column4774"/>
    <tableColumn id="4782" xr3:uid="{F33AA31A-A6EA-4980-8828-A38EDA5A2B60}" name="Column4775"/>
    <tableColumn id="4783" xr3:uid="{F6332EC7-F8B2-4179-97D4-C7680DB22E7B}" name="Column4776"/>
    <tableColumn id="4784" xr3:uid="{2BD428AD-015C-4706-992E-A14ADC644865}" name="Column4777"/>
    <tableColumn id="4785" xr3:uid="{EBDA07E6-96D0-4F3C-A972-3BD6CF269567}" name="Column4778"/>
    <tableColumn id="4786" xr3:uid="{54A5A7A5-3F99-4101-B204-BC0C0281D42F}" name="Column4779"/>
    <tableColumn id="4787" xr3:uid="{6D36619B-C046-4E06-8468-96638613284A}" name="Column4780"/>
    <tableColumn id="4788" xr3:uid="{6A38B3CB-34AD-4785-BFD8-CA7FDB84B074}" name="Column4781"/>
    <tableColumn id="4789" xr3:uid="{DCA6FCD4-D568-4BD7-A1F4-FBC3628456C5}" name="Column4782"/>
    <tableColumn id="4790" xr3:uid="{2EC5B5CE-8D16-4B5C-86C6-94387A1E4210}" name="Column4783"/>
    <tableColumn id="4791" xr3:uid="{B8E7B3DA-070B-4718-ACA0-A5436510D521}" name="Column4784"/>
    <tableColumn id="4792" xr3:uid="{CE0FD5A9-7FE9-443B-8736-B8931105F794}" name="Column4785"/>
    <tableColumn id="4793" xr3:uid="{B7D06878-4931-4F2C-AFC2-DE7A34BCAFFA}" name="Column4786"/>
    <tableColumn id="4794" xr3:uid="{D9EF393C-878D-47DF-8AFF-800ADF710606}" name="Column4787"/>
    <tableColumn id="4795" xr3:uid="{25B76825-A4C3-4C27-8716-16E19995798B}" name="Column4788"/>
    <tableColumn id="4796" xr3:uid="{E332EDB8-833A-4B95-89CE-E1A2D3884303}" name="Column4789"/>
    <tableColumn id="4797" xr3:uid="{8B9F53F4-501F-4E26-9EE1-A7BA55883539}" name="Column4790"/>
    <tableColumn id="4798" xr3:uid="{F65A33CB-5730-4B09-952B-DAA5127D4F35}" name="Column4791"/>
    <tableColumn id="4799" xr3:uid="{707526B3-E54A-4F38-B285-5A699192B125}" name="Column4792"/>
    <tableColumn id="4800" xr3:uid="{9ED525FE-84BE-403E-8CBE-AB02957E2157}" name="Column4793"/>
    <tableColumn id="4801" xr3:uid="{E4BEA22D-24EA-4560-941F-5CD62482E23C}" name="Column4794"/>
    <tableColumn id="4802" xr3:uid="{616166F4-3C28-4113-966B-4CA0A1A3457C}" name="Column4795"/>
    <tableColumn id="4803" xr3:uid="{9F332B7A-F0C4-41AE-9BD0-1FC4EB7614F3}" name="Column4796"/>
    <tableColumn id="4804" xr3:uid="{184E0F86-46E3-4A5A-9BB8-4C827B88517B}" name="Column4797"/>
    <tableColumn id="4805" xr3:uid="{DA95F78A-A85D-488D-8DAF-22EB37E54958}" name="Column4798"/>
    <tableColumn id="4806" xr3:uid="{EDBAE938-9ADE-4C6D-9CFE-F54A9C8616C9}" name="Column4799"/>
    <tableColumn id="4807" xr3:uid="{F6F8002B-EF8F-45A9-AB76-88D0513A79C0}" name="Column4800"/>
    <tableColumn id="4808" xr3:uid="{BA39A8BC-A19A-4CC1-BE18-58BF3FB0AC4C}" name="Column4801"/>
    <tableColumn id="4809" xr3:uid="{0F122E4C-E7FD-40CA-89F8-6504F2E6AF3A}" name="Column4802"/>
    <tableColumn id="4810" xr3:uid="{A308B169-B78A-4B5E-BC62-A1E30A01ECD0}" name="Column4803"/>
    <tableColumn id="4811" xr3:uid="{DCE41D64-270F-4EEC-B117-C7B7D2F18AC7}" name="Column4804"/>
    <tableColumn id="4812" xr3:uid="{3399552F-24BB-4D2C-A92A-CCD3D52E6B43}" name="Column4805"/>
    <tableColumn id="4813" xr3:uid="{0929A6C5-E908-4ED6-9AC8-72E33D9142FB}" name="Column4806"/>
    <tableColumn id="4814" xr3:uid="{1FC3DEFA-54AD-45D8-9593-8F78F8A7130F}" name="Column4807"/>
    <tableColumn id="4815" xr3:uid="{A25CC8C3-AE30-45EB-9898-9A085DFA635D}" name="Column4808"/>
    <tableColumn id="4816" xr3:uid="{9F99CA5A-F0A2-46D8-A714-A302475BF667}" name="Column4809"/>
    <tableColumn id="4817" xr3:uid="{A0036F5E-578C-4689-BCBE-9B977726D10E}" name="Column4810"/>
    <tableColumn id="4818" xr3:uid="{E8F892D8-B61D-45ED-AFC5-01DFBCB917B9}" name="Column4811"/>
    <tableColumn id="4819" xr3:uid="{4A2160C4-17FF-4BFE-8F3E-DDE0FD7BC902}" name="Column4812"/>
    <tableColumn id="4820" xr3:uid="{A22F0172-8B17-4D98-91CD-9133017B7931}" name="Column4813"/>
    <tableColumn id="4821" xr3:uid="{F8DAF945-0D16-4673-8541-B8B83737D435}" name="Column4814"/>
    <tableColumn id="4822" xr3:uid="{6BFFC0D6-5786-4D4F-B8FB-C00F77B7159A}" name="Column4815"/>
    <tableColumn id="4823" xr3:uid="{DDA2CC57-5C45-43A5-B6D7-9434D7E16192}" name="Column4816"/>
    <tableColumn id="4824" xr3:uid="{39E4C007-3429-44C7-B627-EFC4BDAAAA4E}" name="Column4817"/>
    <tableColumn id="4825" xr3:uid="{01D08F46-32D1-464B-8503-F7E8A699B88D}" name="Column4818"/>
    <tableColumn id="4826" xr3:uid="{68773B42-54F9-41C5-BA82-C41BCA3C0AF6}" name="Column4819"/>
    <tableColumn id="4827" xr3:uid="{23B1C9BD-C99D-4C3A-B9D4-28E9EF9A1A23}" name="Column4820"/>
    <tableColumn id="4828" xr3:uid="{1E8BD002-1294-4E8E-9439-AFEF95F2A771}" name="Column4821"/>
    <tableColumn id="4829" xr3:uid="{4A5C6C4D-47DA-4ED9-B2AA-77C75A3F940F}" name="Column4822"/>
    <tableColumn id="4830" xr3:uid="{96391192-FC98-440F-8475-F747A88BB433}" name="Column4823"/>
    <tableColumn id="4831" xr3:uid="{C8025C0D-8E90-49B0-B111-C90FDC9292C8}" name="Column4824"/>
    <tableColumn id="4832" xr3:uid="{2D12853A-43F7-48C3-85E7-B095923327AB}" name="Column4825"/>
    <tableColumn id="4833" xr3:uid="{8ED678B3-7B30-4EEE-8BEF-0F0E14B201BF}" name="Column4826"/>
    <tableColumn id="4834" xr3:uid="{6BE505C4-0F1B-4DDF-89DA-5A19F67103DA}" name="Column4827"/>
    <tableColumn id="4835" xr3:uid="{076861E0-E651-4D5B-A612-528518F8B38E}" name="Column4828"/>
    <tableColumn id="4836" xr3:uid="{5454A6D8-E5DF-407B-8445-4CC5682AD8A5}" name="Column4829"/>
    <tableColumn id="4837" xr3:uid="{4E78AC8E-8C1B-44E7-A5C6-E898D18C5226}" name="Column4830"/>
    <tableColumn id="4838" xr3:uid="{E947F8C0-914F-46AC-A736-A6683FED1870}" name="Column4831"/>
    <tableColumn id="4839" xr3:uid="{B6DDAFEE-54BA-4266-9F12-78665E16330C}" name="Column4832"/>
    <tableColumn id="4840" xr3:uid="{5992FFAD-D8E4-49BF-BD17-47AFE3D35646}" name="Column4833"/>
    <tableColumn id="4841" xr3:uid="{62BB797E-C7A9-44DA-AE09-D099735B754C}" name="Column4834"/>
    <tableColumn id="4842" xr3:uid="{A5CF988A-133E-4CDD-8FB2-D25A68BBAA79}" name="Column4835"/>
    <tableColumn id="4843" xr3:uid="{5DA184D5-B212-4800-86AE-4B246F759EA3}" name="Column4836"/>
    <tableColumn id="4844" xr3:uid="{EFA32EC4-9BBD-4962-88F7-CB3BA20305F8}" name="Column4837"/>
    <tableColumn id="4845" xr3:uid="{0A25BE86-6A2A-4132-8B6F-36C817B9EF6C}" name="Column4838"/>
    <tableColumn id="4846" xr3:uid="{68E8B9F7-F839-4CAE-A3AE-DF8309D025AE}" name="Column4839"/>
    <tableColumn id="4847" xr3:uid="{C48D76C4-A932-460F-94FB-C2FD3C946A9F}" name="Column4840"/>
    <tableColumn id="4848" xr3:uid="{339DA477-25F5-4900-88BC-9B3CF3A1F735}" name="Column4841"/>
    <tableColumn id="4849" xr3:uid="{3C986184-D680-4365-894D-6D6F66733A56}" name="Column4842"/>
    <tableColumn id="4850" xr3:uid="{25719799-BC27-4D50-A8F0-4A592A02A9FF}" name="Column4843"/>
    <tableColumn id="4851" xr3:uid="{A35B1F45-DF12-4E47-B3D9-85DDD914FA9E}" name="Column4844"/>
    <tableColumn id="4852" xr3:uid="{B2EF1B53-20F5-4C9F-9F39-491D2328C461}" name="Column4845"/>
    <tableColumn id="4853" xr3:uid="{D85806FD-71E0-4A50-8C86-DC9367A730A0}" name="Column4846"/>
    <tableColumn id="4854" xr3:uid="{84A88AA3-C9D3-473F-8FF5-F119C4A015E3}" name="Column4847"/>
    <tableColumn id="4855" xr3:uid="{19F84468-DAA6-4768-9CB5-601D9372EA72}" name="Column4848"/>
    <tableColumn id="4856" xr3:uid="{8BCCAA1E-3DD8-417C-8D6A-68D06A78A40A}" name="Column4849"/>
    <tableColumn id="4857" xr3:uid="{73CF8275-0632-4B6D-881D-17B00892B262}" name="Column4850"/>
    <tableColumn id="4858" xr3:uid="{C4275869-C425-404A-9F8F-0B16D4BA9190}" name="Column4851"/>
    <tableColumn id="4859" xr3:uid="{26D3712E-0538-4A6A-98A3-041EF0E11D00}" name="Column4852"/>
    <tableColumn id="4860" xr3:uid="{0358EE16-66CA-4A1E-A6A4-8284FDA14220}" name="Column4853"/>
    <tableColumn id="4861" xr3:uid="{5153F31C-67E5-4A0D-8611-ED9CFBCB1D63}" name="Column4854"/>
    <tableColumn id="4862" xr3:uid="{431355B4-4DD8-409F-9F0D-8E2794848506}" name="Column4855"/>
    <tableColumn id="4863" xr3:uid="{B47DA3B2-4555-408F-970E-CDF58B018B17}" name="Column4856"/>
    <tableColumn id="4864" xr3:uid="{120DF45C-B711-4B42-86B2-21044155BC61}" name="Column4857"/>
    <tableColumn id="4865" xr3:uid="{FFAB3797-A4A3-40A5-935E-870908D00531}" name="Column4858"/>
    <tableColumn id="4866" xr3:uid="{DFDE9DD0-7CA4-4BE4-A1AB-7B127D6ACEF6}" name="Column4859"/>
    <tableColumn id="4867" xr3:uid="{55A6765C-58B5-479B-8645-8C8079E3DB9A}" name="Column4860"/>
    <tableColumn id="4868" xr3:uid="{11FCEC0B-5461-40D8-81D5-40F32F283EC6}" name="Column4861"/>
    <tableColumn id="4869" xr3:uid="{D3C4004D-E719-4597-BABB-89902B89F80A}" name="Column4862"/>
    <tableColumn id="4870" xr3:uid="{14E8FDA9-61F6-42F0-A28E-ED0903C6D700}" name="Column4863"/>
    <tableColumn id="4871" xr3:uid="{E5B59415-7BB1-476D-A331-DB40F80195C3}" name="Column4864"/>
    <tableColumn id="4872" xr3:uid="{141B0EF2-5824-4743-8EB2-4B7DF8C60380}" name="Column4865"/>
    <tableColumn id="4873" xr3:uid="{4E20F3FF-B96A-4753-AEDC-108AE0C0F578}" name="Column4866"/>
    <tableColumn id="4874" xr3:uid="{167E2319-F55E-45B5-B821-0B011E776630}" name="Column4867"/>
    <tableColumn id="4875" xr3:uid="{DBC87E31-5636-4DEB-8AA5-75FEF10F7E16}" name="Column4868"/>
    <tableColumn id="4876" xr3:uid="{9063638F-EB96-495F-A415-36857248B19A}" name="Column4869"/>
    <tableColumn id="4877" xr3:uid="{7C3B59FB-5338-4189-B2C8-05636BB2B370}" name="Column4870"/>
    <tableColumn id="4878" xr3:uid="{0847199D-867A-4833-B7C1-3321FEFB7733}" name="Column4871"/>
    <tableColumn id="4879" xr3:uid="{5D8B2FC7-B9C7-4A38-967C-6D494730A645}" name="Column4872"/>
    <tableColumn id="4880" xr3:uid="{AB0B4F0F-CB2C-45CD-A2AF-1271B3A32C4B}" name="Column4873"/>
    <tableColumn id="4881" xr3:uid="{2B41E2B9-B077-4FDE-848A-0E41C60880B0}" name="Column4874"/>
    <tableColumn id="4882" xr3:uid="{5B635C4A-5EF0-4954-A1E8-F1977B61DC0B}" name="Column4875"/>
    <tableColumn id="4883" xr3:uid="{C7066F27-3FAA-4ABA-9CF4-A6B3392A8D5E}" name="Column4876"/>
    <tableColumn id="4884" xr3:uid="{872C75B7-A0F6-4526-9480-B0A58FE0B053}" name="Column4877"/>
    <tableColumn id="4885" xr3:uid="{068278B5-1666-41E7-95A3-4581A5DF6C38}" name="Column4878"/>
    <tableColumn id="4886" xr3:uid="{C6FF7CE5-C523-4F33-AE3A-DF2F316EBCDB}" name="Column4879"/>
    <tableColumn id="4887" xr3:uid="{D430CFCB-4447-4271-A44C-A21F56260AC2}" name="Column4880"/>
    <tableColumn id="4888" xr3:uid="{49DFBC6D-D8F9-41AC-8342-0BD7B960D550}" name="Column4881"/>
    <tableColumn id="4889" xr3:uid="{7F881B49-4EC6-4C2D-956E-02D03029292E}" name="Column4882"/>
    <tableColumn id="4890" xr3:uid="{EBF46F78-0177-4C42-B919-26742E9DA3D9}" name="Column4883"/>
    <tableColumn id="4891" xr3:uid="{A01433A2-FDF4-4CA6-9433-71C0E8E8FF4A}" name="Column4884"/>
    <tableColumn id="4892" xr3:uid="{1387A78E-5A3C-4FB5-AAFF-E0FD1643EA2F}" name="Column4885"/>
    <tableColumn id="4893" xr3:uid="{AADD36FC-25C3-44F2-9AA2-C7FE115522CC}" name="Column4886"/>
    <tableColumn id="4894" xr3:uid="{97397749-7808-4410-BAD1-C22EF865DA07}" name="Column4887"/>
    <tableColumn id="4895" xr3:uid="{602DA69C-6768-442A-B017-A21A9D0403B0}" name="Column4888"/>
    <tableColumn id="4896" xr3:uid="{328729C6-C87A-4ED6-8FDD-2AE1BEC6C20D}" name="Column4889"/>
    <tableColumn id="4897" xr3:uid="{4785A370-6A0E-4B46-83D8-1DE4941A6DF0}" name="Column4890"/>
    <tableColumn id="4898" xr3:uid="{D8DDF6D1-B0C3-4767-87DD-B76D31702221}" name="Column4891"/>
    <tableColumn id="4899" xr3:uid="{659344B5-869F-4286-9557-EAF1BCFDD94F}" name="Column4892"/>
    <tableColumn id="4900" xr3:uid="{B8ED6AF7-E546-4D46-85BD-2DBD67A5F17E}" name="Column4893"/>
    <tableColumn id="4901" xr3:uid="{2664570D-0B6A-4C58-B79B-2EC8D07A949C}" name="Column4894"/>
    <tableColumn id="4902" xr3:uid="{01CE5CA7-E8EB-47C9-A210-66DD3BB56055}" name="Column4895"/>
    <tableColumn id="4903" xr3:uid="{F5276E09-B00D-4475-86C9-ED812F2D3730}" name="Column4896"/>
    <tableColumn id="4904" xr3:uid="{7CAD4F15-4183-420D-9628-242606D0B063}" name="Column4897"/>
    <tableColumn id="4905" xr3:uid="{EA8FC5AE-24E8-4E53-AB34-3BF2334015A4}" name="Column4898"/>
    <tableColumn id="4906" xr3:uid="{A685DBC2-18A0-40F6-8DA2-1612235DA294}" name="Column4899"/>
    <tableColumn id="4907" xr3:uid="{77783F50-1C5A-4BF3-8343-B36ED9B8F1A3}" name="Column4900"/>
    <tableColumn id="4908" xr3:uid="{C71EEDDD-84C4-40D3-A918-5C2ACDE61CBF}" name="Column4901"/>
    <tableColumn id="4909" xr3:uid="{6026DA11-FB25-4C5C-A4DF-DE7BD7795F68}" name="Column4902"/>
    <tableColumn id="4910" xr3:uid="{8C9F651F-8265-48B6-8755-33956FD894FF}" name="Column4903"/>
    <tableColumn id="4911" xr3:uid="{59EC8153-B940-42AD-BF45-89F2F60ADA91}" name="Column4904"/>
    <tableColumn id="4912" xr3:uid="{CFBED7E9-2CD6-457F-BCB3-CB216E6EAE99}" name="Column4905"/>
    <tableColumn id="4913" xr3:uid="{88607DF4-2B08-4262-932C-A226FD7187FD}" name="Column4906"/>
    <tableColumn id="4914" xr3:uid="{2384B500-FA0C-4D93-8AB6-2FB84410DAEB}" name="Column4907"/>
    <tableColumn id="4915" xr3:uid="{BC4ED5F2-C9CB-4A50-BACB-5BEB9E01742F}" name="Column4908"/>
    <tableColumn id="4916" xr3:uid="{D1A3A75A-8057-4D96-8E57-C16CB3B80447}" name="Column4909"/>
    <tableColumn id="4917" xr3:uid="{82CED148-CD4D-4AAF-B478-88AD0EB86495}" name="Column4910"/>
    <tableColumn id="4918" xr3:uid="{7CBC8674-319F-460F-B265-ACE32DC7D0CF}" name="Column4911"/>
    <tableColumn id="4919" xr3:uid="{364EFBDD-1D28-4FFC-BF98-902556A67B03}" name="Column4912"/>
    <tableColumn id="4920" xr3:uid="{B07B3C59-53A7-4AD8-B0CA-84FE2AAB2222}" name="Column4913"/>
    <tableColumn id="4921" xr3:uid="{2A4A08E2-21FF-4305-8F05-7EC15719979B}" name="Column4914"/>
    <tableColumn id="4922" xr3:uid="{752DA940-49B0-4097-BA5F-DF050542CE3C}" name="Column4915"/>
    <tableColumn id="4923" xr3:uid="{62B6D042-E473-4734-BC4A-9E40E0A42DA8}" name="Column4916"/>
    <tableColumn id="4924" xr3:uid="{1BC6621F-252B-4356-AB03-4221CCB4A2EB}" name="Column4917"/>
    <tableColumn id="4925" xr3:uid="{77D8F3A1-993F-4A6F-A23C-50573DE26AF7}" name="Column4918"/>
    <tableColumn id="4926" xr3:uid="{10769C07-0772-4A8E-AB1C-49AD900D2BE6}" name="Column4919"/>
    <tableColumn id="4927" xr3:uid="{35440F1A-C9BC-4235-B089-4930E1FDEA22}" name="Column4920"/>
    <tableColumn id="4928" xr3:uid="{F5DEE085-D7F6-43D8-A502-C185EF465F20}" name="Column4921"/>
    <tableColumn id="4929" xr3:uid="{145540B0-78CC-4075-A499-876C94DA9AD2}" name="Column4922"/>
    <tableColumn id="4930" xr3:uid="{4D78A026-8A19-4C0E-A079-6DCE013975E7}" name="Column4923"/>
    <tableColumn id="4931" xr3:uid="{82BF42E2-D815-4230-8E20-583A5071C7FD}" name="Column4924"/>
    <tableColumn id="4932" xr3:uid="{8914CA10-BF0A-4D9D-9579-9D66ED33FFDA}" name="Column4925"/>
    <tableColumn id="4933" xr3:uid="{40A7D86E-E50E-4DF0-AA5B-F144F2537B6E}" name="Column4926"/>
    <tableColumn id="4934" xr3:uid="{61AC3F3A-6C2B-49DA-B058-AB9F640571B2}" name="Column4927"/>
    <tableColumn id="4935" xr3:uid="{A8ED3AAF-FB30-492D-80EA-DD294EE7BE41}" name="Column4928"/>
    <tableColumn id="4936" xr3:uid="{48F09569-963D-4E3C-8847-B8371DB6F106}" name="Column4929"/>
    <tableColumn id="4937" xr3:uid="{2B16AE39-4FED-422A-A79F-55D2163E5018}" name="Column4930"/>
    <tableColumn id="4938" xr3:uid="{03EBC734-9C93-4E64-ABC9-98D83DC8814B}" name="Column4931"/>
    <tableColumn id="4939" xr3:uid="{8130C78D-94A4-4624-B310-F8FEABFF1CFF}" name="Column4932"/>
    <tableColumn id="4940" xr3:uid="{B89EC4A4-984A-46EB-B621-497A5FCB7B8A}" name="Column4933"/>
    <tableColumn id="4941" xr3:uid="{8EED30C5-A756-44AF-B335-3CD0404EAE9D}" name="Column4934"/>
    <tableColumn id="4942" xr3:uid="{EA6BCA87-071A-4741-BF5C-DFBFD8659E94}" name="Column4935"/>
    <tableColumn id="4943" xr3:uid="{4897B24D-2B88-4F47-BED0-00F50078C128}" name="Column4936"/>
    <tableColumn id="4944" xr3:uid="{448D5FFA-F9A0-4069-B84D-F998A29E0E0F}" name="Column4937"/>
    <tableColumn id="4945" xr3:uid="{981F10E2-378C-4EF8-9957-6FB625D039F5}" name="Column4938"/>
    <tableColumn id="4946" xr3:uid="{8AA9EC7C-8724-48DF-85EE-14618EF74BFD}" name="Column4939"/>
    <tableColumn id="4947" xr3:uid="{476DA6A5-6B88-4786-911E-E6CB6F4502A0}" name="Column4940"/>
    <tableColumn id="4948" xr3:uid="{BCF840BB-97F8-4D75-8B36-3E488CB161B0}" name="Column4941"/>
    <tableColumn id="4949" xr3:uid="{D5EF6C85-E668-4C77-A877-AA8C1FB143C7}" name="Column4942"/>
    <tableColumn id="4950" xr3:uid="{A6693DF5-5F8E-43B8-98A6-184EA3E1B21F}" name="Column4943"/>
    <tableColumn id="4951" xr3:uid="{7927A16A-C153-44E1-8F05-AA277703BC89}" name="Column4944"/>
    <tableColumn id="4952" xr3:uid="{B0DF2EC6-3D1E-4C16-9340-666B2B4F6652}" name="Column4945"/>
    <tableColumn id="4953" xr3:uid="{FFDE07A9-068D-45A5-B603-7048F0AC147C}" name="Column4946"/>
    <tableColumn id="4954" xr3:uid="{1800332C-B389-42D0-98B9-12B5031F2A5A}" name="Column4947"/>
    <tableColumn id="4955" xr3:uid="{6F2EC55A-CDBD-4F57-9591-21B2F7B67F51}" name="Column4948"/>
    <tableColumn id="4956" xr3:uid="{B783F886-91D3-4E4C-8E21-EC15345DB304}" name="Column4949"/>
    <tableColumn id="4957" xr3:uid="{97D8B13A-B1A9-4852-9F09-B5481813A90D}" name="Column4950"/>
    <tableColumn id="4958" xr3:uid="{43FE1D03-1F55-443F-8DAF-59D2398EB038}" name="Column4951"/>
    <tableColumn id="4959" xr3:uid="{88F37171-801A-422C-941C-7D331A3D1C7C}" name="Column4952"/>
    <tableColumn id="4960" xr3:uid="{F5BEAD4D-5699-4289-859A-16290BEE4B92}" name="Column4953"/>
    <tableColumn id="4961" xr3:uid="{167849B1-6F09-419E-A525-36C26DE6905C}" name="Column4954"/>
    <tableColumn id="4962" xr3:uid="{68488721-A006-4F74-AD50-7B4311FC04D3}" name="Column4955"/>
    <tableColumn id="4963" xr3:uid="{412B4D2C-6F14-4417-B321-C6EF9BF4FFB5}" name="Column4956"/>
    <tableColumn id="4964" xr3:uid="{A5AC3FE4-4960-4684-95A4-C1F9C3975DF9}" name="Column4957"/>
    <tableColumn id="4965" xr3:uid="{D0584FD4-8F3C-492D-AF98-066272559A9B}" name="Column4958"/>
    <tableColumn id="4966" xr3:uid="{EA6C3DEA-6C81-4B68-8003-551A6A428066}" name="Column4959"/>
    <tableColumn id="4967" xr3:uid="{F2214C4F-A98F-4D49-99FB-02F9CF7854B2}" name="Column4960"/>
    <tableColumn id="4968" xr3:uid="{2C947345-6BA3-4331-BA4D-970E56CD7729}" name="Column4961"/>
    <tableColumn id="4969" xr3:uid="{3752296D-9044-44CF-AB6F-2ED547E103F9}" name="Column4962"/>
    <tableColumn id="4970" xr3:uid="{745B6939-E240-427E-BA7F-9D230AF6B99A}" name="Column4963"/>
    <tableColumn id="4971" xr3:uid="{00F8041D-D084-4014-83FE-A30E33511EA0}" name="Column4964"/>
    <tableColumn id="4972" xr3:uid="{17AC5067-AC14-477D-BAF5-3372E3F60BCF}" name="Column4965"/>
    <tableColumn id="4973" xr3:uid="{58DC239B-2C42-4B8F-BB8F-BBB1BF7ABD6F}" name="Column4966"/>
    <tableColumn id="4974" xr3:uid="{96990844-3CFA-43D6-8824-CA76C126A0AD}" name="Column4967"/>
    <tableColumn id="4975" xr3:uid="{1668E386-3D7C-4500-B1DB-39AC50057FDE}" name="Column4968"/>
    <tableColumn id="4976" xr3:uid="{2155E0E4-62C3-4504-894C-AB6F5A34ACF2}" name="Column4969"/>
    <tableColumn id="4977" xr3:uid="{FB8C0941-BF91-47B1-8CB3-536BD396ECB3}" name="Column4970"/>
    <tableColumn id="4978" xr3:uid="{62B241C3-3FE8-4BD8-B1FD-694A46DDBD12}" name="Column4971"/>
    <tableColumn id="4979" xr3:uid="{F887101E-DF6C-424E-B896-6D9DD828BCBC}" name="Column4972"/>
    <tableColumn id="4980" xr3:uid="{2A93D517-8760-4D37-9610-6F1862681104}" name="Column4973"/>
    <tableColumn id="4981" xr3:uid="{8A380528-EB8C-411A-9947-D662ADC8BC58}" name="Column4974"/>
    <tableColumn id="4982" xr3:uid="{D3888D98-050F-4B29-AB2D-C5E1615B8ABA}" name="Column4975"/>
    <tableColumn id="4983" xr3:uid="{7C227F86-624F-461E-83F9-0E25C2BE6661}" name="Column4976"/>
    <tableColumn id="4984" xr3:uid="{88E5F9F4-DB86-411F-9B88-5D6F6766C7EA}" name="Column4977"/>
    <tableColumn id="4985" xr3:uid="{0ED44C2B-59AD-4C64-8102-407D3C3B9756}" name="Column4978"/>
    <tableColumn id="4986" xr3:uid="{53BB8BC0-FED2-4AA6-9D7E-30F9AC83C218}" name="Column4979"/>
    <tableColumn id="4987" xr3:uid="{F6423DF9-0487-4176-AA66-63784501EFAC}" name="Column4980"/>
    <tableColumn id="4988" xr3:uid="{CE3A325C-23FD-4429-80AA-1F837A1FF876}" name="Column4981"/>
    <tableColumn id="4989" xr3:uid="{90AD2B44-D6B0-4AF1-A647-5D9C7E321ADB}" name="Column4982"/>
    <tableColumn id="4990" xr3:uid="{D99DD03A-10F4-4673-9990-A1292157972C}" name="Column4983"/>
    <tableColumn id="4991" xr3:uid="{FAFC60EA-1890-4B2D-9DF6-10C8EA51A165}" name="Column4984"/>
    <tableColumn id="4992" xr3:uid="{94E4ED8A-3A61-4FB7-BF0F-95EED6C892DC}" name="Column4985"/>
    <tableColumn id="4993" xr3:uid="{E4707FAF-6614-45ED-8E5F-FDB200A6D84B}" name="Column4986"/>
    <tableColumn id="4994" xr3:uid="{9DB73A20-50C0-430A-B6CF-19F1A97AAB96}" name="Column4987"/>
    <tableColumn id="4995" xr3:uid="{147D678C-9ACA-4F07-BB36-FDF5BA881CE0}" name="Column4988"/>
    <tableColumn id="4996" xr3:uid="{EB3D221A-1090-487D-9AA3-D9A96D23C140}" name="Column4989"/>
    <tableColumn id="4997" xr3:uid="{0D216921-D9B2-419F-90CB-9A1D802CD77A}" name="Column4990"/>
    <tableColumn id="4998" xr3:uid="{EDEA79F4-E0BD-46C3-B941-FBFD3D6D78AE}" name="Column4991"/>
    <tableColumn id="4999" xr3:uid="{10F204D2-2D83-4E38-9C3C-A907F17D63FA}" name="Column4992"/>
    <tableColumn id="5000" xr3:uid="{D8B4C33D-4264-4DBC-A96E-23B7202278D0}" name="Column4993"/>
    <tableColumn id="5001" xr3:uid="{52D2F874-04D9-42F6-8BB8-887D7BD4F77D}" name="Column4994"/>
    <tableColumn id="5002" xr3:uid="{46DCEBEB-FAD4-4229-8B43-1F748EC53771}" name="Column4995"/>
    <tableColumn id="5003" xr3:uid="{D7ACB09E-F5A6-4243-857A-6E438224AF5F}" name="Column4996"/>
    <tableColumn id="5004" xr3:uid="{286A8B29-D9C8-4BED-B452-F93BEBA0F36E}" name="Column4997"/>
    <tableColumn id="5005" xr3:uid="{F7E87928-4497-417A-84EA-2B5A285F06AD}" name="Column4998"/>
    <tableColumn id="5006" xr3:uid="{EE911565-69BB-44FD-9A72-7B2EE02D64A0}" name="Column4999"/>
    <tableColumn id="5007" xr3:uid="{5BD1AEB6-EFB4-4DC2-9BC4-86A427C92C32}" name="Column5000"/>
    <tableColumn id="5008" xr3:uid="{D579B216-C1D3-4906-B2AC-A390FAC28A47}" name="Column5001"/>
    <tableColumn id="5009" xr3:uid="{18597BD7-30EC-474A-B1FA-CCF7412574A9}" name="Column5002"/>
    <tableColumn id="5010" xr3:uid="{86AD235E-ACA9-441B-BD0C-3FFAB249C31F}" name="Column5003"/>
    <tableColumn id="5011" xr3:uid="{3C328E50-7B49-4C04-A6BF-3619FA44EC8A}" name="Column5004"/>
    <tableColumn id="5012" xr3:uid="{167E883A-4F88-4BBF-A51D-CC08EBC6374C}" name="Column5005"/>
    <tableColumn id="5013" xr3:uid="{14EF3FF8-85B6-462B-96BB-0339A935F8ED}" name="Column5006"/>
    <tableColumn id="5014" xr3:uid="{7A14F63A-EAD0-4CE8-802B-8E094D2596B5}" name="Column5007"/>
    <tableColumn id="5015" xr3:uid="{FF5ACF90-083F-4C3F-B876-8C73B65D562C}" name="Column5008"/>
    <tableColumn id="5016" xr3:uid="{AB0C6989-D3EE-49A2-A10D-E16B44984AE0}" name="Column5009"/>
    <tableColumn id="5017" xr3:uid="{A8B62CD6-3FD2-4518-93A9-40901E0627F4}" name="Column5010"/>
    <tableColumn id="5018" xr3:uid="{6BE59631-31EF-4FA8-A532-DAA73A6B2869}" name="Column5011"/>
    <tableColumn id="5019" xr3:uid="{8624D01F-01B8-402A-9DF5-B0D4E7678266}" name="Column5012"/>
    <tableColumn id="5020" xr3:uid="{2AF5377D-15B7-4E57-B8AB-103D2E5E1685}" name="Column5013"/>
    <tableColumn id="5021" xr3:uid="{FB84E0FF-0D8C-4A36-AE91-297060B5CDD1}" name="Column5014"/>
    <tableColumn id="5022" xr3:uid="{9CE5638D-98D5-4782-8D40-F534202EFC27}" name="Column5015"/>
    <tableColumn id="5023" xr3:uid="{7ED0DC11-5E3B-4358-95A9-2B2E50683B46}" name="Column5016"/>
    <tableColumn id="5024" xr3:uid="{3BA96085-520A-49A8-BC49-F8356A0A9E77}" name="Column5017"/>
    <tableColumn id="5025" xr3:uid="{9EC36CDA-4F64-442D-884E-0AE0EAF7209B}" name="Column5018"/>
    <tableColumn id="5026" xr3:uid="{51C1B1F9-6718-415B-9A1A-5606179D8FDE}" name="Column5019"/>
    <tableColumn id="5027" xr3:uid="{92852B19-FBF0-4C62-AA18-50EF2523BD08}" name="Column5020"/>
    <tableColumn id="5028" xr3:uid="{6DCA868D-1B46-43AD-A6A9-675FD6BBC574}" name="Column5021"/>
    <tableColumn id="5029" xr3:uid="{253087FD-0BD0-42C8-9966-EAEE8891257D}" name="Column5022"/>
    <tableColumn id="5030" xr3:uid="{29F346A5-0DFD-4339-819A-52D3E2EC9593}" name="Column5023"/>
    <tableColumn id="5031" xr3:uid="{BDD3335D-FE93-4EEF-AD13-F059F890AB96}" name="Column5024"/>
    <tableColumn id="5032" xr3:uid="{A4865A31-4D98-4EA4-A76E-97E63406612E}" name="Column5025"/>
    <tableColumn id="5033" xr3:uid="{C4FB9A8D-14EB-4A1C-9A3A-6D85A86E5504}" name="Column5026"/>
    <tableColumn id="5034" xr3:uid="{717D947E-491E-4D9C-B730-876AF1BC1CEC}" name="Column5027"/>
    <tableColumn id="5035" xr3:uid="{8C0755D6-9740-490D-8C6C-BE25234BEE08}" name="Column5028"/>
    <tableColumn id="5036" xr3:uid="{F6400EAC-8CCC-4EB4-B0B0-F565674531DA}" name="Column5029"/>
    <tableColumn id="5037" xr3:uid="{5CD498E5-C4BB-48E3-AFC5-9AE079A69F7D}" name="Column5030"/>
    <tableColumn id="5038" xr3:uid="{E314D0AC-6D62-4618-AA6B-E26B74EDDD5A}" name="Column5031"/>
    <tableColumn id="5039" xr3:uid="{FC96E426-AE1A-44F8-A458-2E2240A902E1}" name="Column5032"/>
    <tableColumn id="5040" xr3:uid="{EC01CBCF-3C1C-47DE-B81A-A92953E5DE7C}" name="Column5033"/>
    <tableColumn id="5041" xr3:uid="{CD8560A5-26EF-4A0A-8A06-F18156621551}" name="Column5034"/>
    <tableColumn id="5042" xr3:uid="{95216714-599A-4440-8C13-78925C5558CA}" name="Column5035"/>
    <tableColumn id="5043" xr3:uid="{D4649DE4-AD80-463A-B3CE-3BFE7E8A7315}" name="Column5036"/>
    <tableColumn id="5044" xr3:uid="{0DBFCBA7-2730-41CB-82E2-B382C999B671}" name="Column5037"/>
    <tableColumn id="5045" xr3:uid="{2671CB2A-D74E-4213-AE60-8BBE34EC14B4}" name="Column5038"/>
    <tableColumn id="5046" xr3:uid="{D60DBC2F-23AC-4FE1-9A7A-B47BDC9F16ED}" name="Column5039"/>
    <tableColumn id="5047" xr3:uid="{BEEAE705-EE6C-4D99-90D1-F4F56E3AE4F1}" name="Column5040"/>
    <tableColumn id="5048" xr3:uid="{9C3A775D-DE28-4F3E-83A0-4A1E926557B6}" name="Column5041"/>
    <tableColumn id="5049" xr3:uid="{8C503642-DC74-40F3-A71E-276CA3F615F7}" name="Column5042"/>
    <tableColumn id="5050" xr3:uid="{BA2A78C8-5221-463D-9D9E-46202A4ECB1E}" name="Column5043"/>
    <tableColumn id="5051" xr3:uid="{FFC25A43-B05E-4244-9EBD-C0344F3A18B2}" name="Column5044"/>
    <tableColumn id="5052" xr3:uid="{23C17E14-4BB3-4603-BF4A-33112BA9A8CF}" name="Column5045"/>
    <tableColumn id="5053" xr3:uid="{355F5B9A-39AE-4DE6-8898-1397908FF265}" name="Column5046"/>
    <tableColumn id="5054" xr3:uid="{011986D2-BA6E-4100-B7DC-DBBF89B06644}" name="Column5047"/>
    <tableColumn id="5055" xr3:uid="{96DEC759-6AF2-4FBC-B93D-F8553276250E}" name="Column5048"/>
    <tableColumn id="5056" xr3:uid="{A42543AB-875B-4157-A627-3770D3F4E2CD}" name="Column5049"/>
    <tableColumn id="5057" xr3:uid="{87F2E499-B773-4D13-8005-98F3AA1E51AC}" name="Column5050"/>
    <tableColumn id="5058" xr3:uid="{8342573F-0BD7-4EBB-AF8C-EF3636B6C42D}" name="Column5051"/>
    <tableColumn id="5059" xr3:uid="{7D85EB56-EDD2-47CE-A075-385EFEE202FD}" name="Column5052"/>
    <tableColumn id="5060" xr3:uid="{28889EFF-ABDF-4125-A5E6-6C9654238C26}" name="Column5053"/>
    <tableColumn id="5061" xr3:uid="{38AE69F5-2638-4D13-A18B-80D6B2EC0A8A}" name="Column5054"/>
    <tableColumn id="5062" xr3:uid="{B5ED74C5-F8C0-4EB1-8EBC-802B7AB25EE8}" name="Column5055"/>
    <tableColumn id="5063" xr3:uid="{C8825C6D-F69D-439C-AD06-A71122EA964B}" name="Column5056"/>
    <tableColumn id="5064" xr3:uid="{18723CE2-0ECC-40F1-93F3-4CFD67AB4518}" name="Column5057"/>
    <tableColumn id="5065" xr3:uid="{CB9A7CBB-C312-4CD0-8199-14531CC25CDC}" name="Column5058"/>
    <tableColumn id="5066" xr3:uid="{F79CB79A-7714-4231-BBB6-774BEDD4E081}" name="Column5059"/>
    <tableColumn id="5067" xr3:uid="{2EE9F28F-2518-4541-9FA4-CDF73F75D4D3}" name="Column5060"/>
    <tableColumn id="5068" xr3:uid="{35262D23-A000-49F6-92A5-4B5F6512F8FF}" name="Column5061"/>
    <tableColumn id="5069" xr3:uid="{11741AFC-D009-4A7C-877D-B7C532E6DB0D}" name="Column5062"/>
    <tableColumn id="5070" xr3:uid="{A82526B6-2404-4A3D-81D8-A5B804D48F8F}" name="Column5063"/>
    <tableColumn id="5071" xr3:uid="{A7D6BB0E-BE64-42AF-BB7D-02784FF37256}" name="Column5064"/>
    <tableColumn id="5072" xr3:uid="{AA1016C8-A543-4B5F-BB0C-AA8BA1E44349}" name="Column5065"/>
    <tableColumn id="5073" xr3:uid="{D656DFCB-C9A3-4DE0-9163-3B6BA0B2A84A}" name="Column5066"/>
    <tableColumn id="5074" xr3:uid="{9C8D3652-FE7B-471A-92A1-240E69F77B0C}" name="Column5067"/>
    <tableColumn id="5075" xr3:uid="{3831E367-D3D0-4302-97E3-8955E47B7906}" name="Column5068"/>
    <tableColumn id="5076" xr3:uid="{C9E5A9CA-F8BD-4622-8BBC-5EB07E9552AD}" name="Column5069"/>
    <tableColumn id="5077" xr3:uid="{66820E46-EDAD-4464-8095-106F1ADBC5B1}" name="Column5070"/>
    <tableColumn id="5078" xr3:uid="{7FFE00CA-BD0F-4E49-B629-4606BAF36165}" name="Column5071"/>
    <tableColumn id="5079" xr3:uid="{86381975-0C9A-4766-BE89-A9A7222D3352}" name="Column5072"/>
    <tableColumn id="5080" xr3:uid="{918F633D-623B-42EE-9582-3CDE5C3C7DE6}" name="Column5073"/>
    <tableColumn id="5081" xr3:uid="{A51B089B-6E75-42F7-A1CE-C4350BAC0B62}" name="Column5074"/>
    <tableColumn id="5082" xr3:uid="{0B3157E6-2462-40F3-9104-8D8B6008D73E}" name="Column5075"/>
    <tableColumn id="5083" xr3:uid="{61570F68-2B7F-4E6A-B6B6-B4FB91AED085}" name="Column5076"/>
    <tableColumn id="5084" xr3:uid="{F4CD1222-BCF2-476A-9483-EDAE99BFE879}" name="Column5077"/>
    <tableColumn id="5085" xr3:uid="{75782CA5-9369-4463-BF6D-D8FD9330B0F5}" name="Column5078"/>
    <tableColumn id="5086" xr3:uid="{64C9025E-462F-4D94-B100-E0D8368DDBD6}" name="Column5079"/>
    <tableColumn id="5087" xr3:uid="{62E8F897-6496-4B86-8510-F1CBD479ED30}" name="Column5080"/>
    <tableColumn id="5088" xr3:uid="{7B35A401-77D5-49EB-9228-65312089AF47}" name="Column5081"/>
    <tableColumn id="5089" xr3:uid="{D960E3B4-7E6F-4160-9420-322BCD8D2B65}" name="Column5082"/>
    <tableColumn id="5090" xr3:uid="{CE1FF459-9080-46B7-8A36-8C46774308F7}" name="Column5083"/>
    <tableColumn id="5091" xr3:uid="{6DF3C451-7009-4346-8C4A-252E02B7DF6E}" name="Column5084"/>
    <tableColumn id="5092" xr3:uid="{0459A627-9200-4919-91E4-43DD06BD5169}" name="Column5085"/>
    <tableColumn id="5093" xr3:uid="{693CB8E4-5DAD-4304-9F10-98656C6376E8}" name="Column5086"/>
    <tableColumn id="5094" xr3:uid="{F4021D79-7487-4C33-8F83-502A906D1CC4}" name="Column5087"/>
    <tableColumn id="5095" xr3:uid="{45AF1988-B735-4976-9254-3A103A65DBF3}" name="Column5088"/>
    <tableColumn id="5096" xr3:uid="{3B9F3524-671F-4567-8935-D8B545602753}" name="Column5089"/>
    <tableColumn id="5097" xr3:uid="{22BA572B-1743-4AA1-BE82-D01A58E3FC21}" name="Column5090"/>
    <tableColumn id="5098" xr3:uid="{603BD922-9F5B-488F-A58B-DA08FDA6AE3B}" name="Column5091"/>
    <tableColumn id="5099" xr3:uid="{EE9FFE63-223C-4EC3-BD31-BD7F8D479D38}" name="Column5092"/>
    <tableColumn id="5100" xr3:uid="{76BE7D45-F50D-45FE-8A63-FCD43FA6317C}" name="Column5093"/>
    <tableColumn id="5101" xr3:uid="{53645513-4799-44D5-B5C1-A2DCF1EB09FF}" name="Column5094"/>
    <tableColumn id="5102" xr3:uid="{36F14B03-A76E-459B-9347-E70BC3AF8A8E}" name="Column5095"/>
    <tableColumn id="5103" xr3:uid="{BEA8EAD1-1CEA-498F-B144-0D9FD28D48AC}" name="Column5096"/>
    <tableColumn id="5104" xr3:uid="{1BFC398B-0517-4A95-A5F2-E23BAA0AD0DF}" name="Column5097"/>
    <tableColumn id="5105" xr3:uid="{043CA888-4108-454F-AF64-5017C83D6D81}" name="Column5098"/>
    <tableColumn id="5106" xr3:uid="{84B79654-D2AA-4123-AD88-2F9D48940A91}" name="Column5099"/>
    <tableColumn id="5107" xr3:uid="{2A39EB6D-AD29-48B6-BF42-D74BA0B79265}" name="Column5100"/>
    <tableColumn id="5108" xr3:uid="{AEE195F8-2CA1-4BB7-8303-FC6F725F8D32}" name="Column5101"/>
    <tableColumn id="5109" xr3:uid="{81333488-0889-4908-8D7B-DB920BEDD3F0}" name="Column5102"/>
    <tableColumn id="5110" xr3:uid="{00FD4358-9A7B-4383-9A14-217D9A7630AB}" name="Column5103"/>
    <tableColumn id="5111" xr3:uid="{7EDE9879-AC83-487E-BCCD-87406DB15F3E}" name="Column5104"/>
    <tableColumn id="5112" xr3:uid="{5F2E3AB8-07B0-4465-B5E0-363F1EBFA72D}" name="Column5105"/>
    <tableColumn id="5113" xr3:uid="{BCE0D687-AD49-49C1-AB5E-672FE0A666EF}" name="Column5106"/>
    <tableColumn id="5114" xr3:uid="{8A0A26E3-3604-4EA0-8E6A-C281FBB8B0E4}" name="Column5107"/>
    <tableColumn id="5115" xr3:uid="{88AF1EDE-32A8-4A73-8EC7-5A735C6AB44E}" name="Column5108"/>
    <tableColumn id="5116" xr3:uid="{5A4331FB-E82E-4236-B847-0BF2C12A5664}" name="Column5109"/>
    <tableColumn id="5117" xr3:uid="{235DE8B6-91B8-4E48-9BF7-5567557457B6}" name="Column5110"/>
    <tableColumn id="5118" xr3:uid="{27C166F5-2C6F-4AD7-8A53-31A7B247399D}" name="Column5111"/>
    <tableColumn id="5119" xr3:uid="{DD86B648-D598-4265-97C0-F1C4C74C8DEC}" name="Column5112"/>
    <tableColumn id="5120" xr3:uid="{70D4E7A8-4095-4C44-A59C-029A8357F0DD}" name="Column5113"/>
    <tableColumn id="5121" xr3:uid="{3EC364B3-E180-489C-843E-DBDE2AE942EA}" name="Column5114"/>
    <tableColumn id="5122" xr3:uid="{1705AA7D-8AB5-43D1-B037-180339887A98}" name="Column5115"/>
    <tableColumn id="5123" xr3:uid="{3E5C45A7-FA2F-49D2-BFD2-49C748EB888E}" name="Column5116"/>
    <tableColumn id="5124" xr3:uid="{555394F5-A53E-466D-8647-BEBCB2B8E2A1}" name="Column5117"/>
    <tableColumn id="5125" xr3:uid="{61236F20-DB38-45A3-8AF9-6D89B9F2E1F3}" name="Column5118"/>
    <tableColumn id="5126" xr3:uid="{11B7AA5E-109A-432C-84E3-C1BE0030DD14}" name="Column5119"/>
    <tableColumn id="5127" xr3:uid="{94AD2A99-FA11-4C4F-B666-6A39CDB04A28}" name="Column5120"/>
    <tableColumn id="5128" xr3:uid="{7DDAEB15-D4BA-41BD-9B77-404F831536DD}" name="Column5121"/>
    <tableColumn id="5129" xr3:uid="{10170E58-8DF4-46A0-BA13-A5E041093EC0}" name="Column5122"/>
    <tableColumn id="5130" xr3:uid="{BC687F1E-3530-4F42-90C7-65558A29CD68}" name="Column5123"/>
    <tableColumn id="5131" xr3:uid="{7D23B477-5881-42F5-AEFD-5092FD008811}" name="Column5124"/>
    <tableColumn id="5132" xr3:uid="{875BA5A7-43BF-407F-A50A-70D19B795885}" name="Column5125"/>
    <tableColumn id="5133" xr3:uid="{1B3ACADC-37B0-4C5C-AC13-B45D912AFE7E}" name="Column5126"/>
    <tableColumn id="5134" xr3:uid="{CFB32CC8-4524-49CE-99FC-B7D39AB6F5ED}" name="Column5127"/>
    <tableColumn id="5135" xr3:uid="{4128C65A-B886-4148-B303-14EAC63E3F73}" name="Column5128"/>
    <tableColumn id="5136" xr3:uid="{EFBB9C2E-301D-401F-A908-E617F0F9C4FE}" name="Column5129"/>
    <tableColumn id="5137" xr3:uid="{20C0FCB1-ED24-44ED-91D4-151CCB78A518}" name="Column5130"/>
    <tableColumn id="5138" xr3:uid="{FC405731-586A-46D1-A70D-59F08801C64E}" name="Column5131"/>
    <tableColumn id="5139" xr3:uid="{33DD2156-35C9-4C9A-B3B1-45A0A2D8BE94}" name="Column5132"/>
    <tableColumn id="5140" xr3:uid="{E762C7BA-E7B9-4F61-8B07-92C5ACEC3929}" name="Column5133"/>
    <tableColumn id="5141" xr3:uid="{0EC0D6A6-0E7E-477A-B6B4-BD8808EF0E70}" name="Column5134"/>
    <tableColumn id="5142" xr3:uid="{9D309B64-89F2-4FE7-B6C6-B1A89B9F9CB3}" name="Column5135"/>
    <tableColumn id="5143" xr3:uid="{910BF79E-8B0D-4078-9CE0-4E23EE1401BD}" name="Column5136"/>
    <tableColumn id="5144" xr3:uid="{DDB2895D-A4D8-45A9-BB3D-7CE78859AAAA}" name="Column5137"/>
    <tableColumn id="5145" xr3:uid="{3A7863DB-8537-4261-899B-AD07F0FD3782}" name="Column5138"/>
    <tableColumn id="5146" xr3:uid="{1A3E6D0E-3681-4448-8DC6-6320F6331516}" name="Column5139"/>
    <tableColumn id="5147" xr3:uid="{7D1422E7-E4D5-41EC-BFF0-DCD63F3526E0}" name="Column5140"/>
    <tableColumn id="5148" xr3:uid="{67AC41A9-7670-4B31-861C-E7530867C0F4}" name="Column5141"/>
    <tableColumn id="5149" xr3:uid="{D03FEA59-2B36-4AB2-B5A8-73E6EC530452}" name="Column5142"/>
    <tableColumn id="5150" xr3:uid="{C44F602B-8288-4F10-AB56-A10B7C24BA59}" name="Column5143"/>
    <tableColumn id="5151" xr3:uid="{09FD9CF9-8B8D-4BC9-A2AA-9E01FF9B0751}" name="Column5144"/>
    <tableColumn id="5152" xr3:uid="{D19F906F-B8D9-41FD-892E-06D4B50F8EE0}" name="Column5145"/>
    <tableColumn id="5153" xr3:uid="{AF618B7D-CE39-48DE-B55B-6B1525BD1CD9}" name="Column5146"/>
    <tableColumn id="5154" xr3:uid="{FAD5E076-C6C5-4BA2-A2CB-8B0A00608E54}" name="Column5147"/>
    <tableColumn id="5155" xr3:uid="{9A25EA71-7529-4080-A60A-F0B6EB84B858}" name="Column5148"/>
    <tableColumn id="5156" xr3:uid="{1739D1AF-1410-4FED-B233-FEE722A44EF9}" name="Column5149"/>
    <tableColumn id="5157" xr3:uid="{06D20274-7B8B-42F3-8207-803195D19AA9}" name="Column5150"/>
    <tableColumn id="5158" xr3:uid="{312F65EC-874A-4372-86F3-48F75C8C1DF8}" name="Column5151"/>
    <tableColumn id="5159" xr3:uid="{5425864B-A8B2-4DDD-8FFB-5C13C259EF10}" name="Column5152"/>
    <tableColumn id="5160" xr3:uid="{AC49C50C-7C30-4FBB-8A0B-3D0D20476371}" name="Column5153"/>
    <tableColumn id="5161" xr3:uid="{489D06B6-9159-4EDC-8ECC-BF9E80C10ED8}" name="Column5154"/>
    <tableColumn id="5162" xr3:uid="{7442FFB4-85F0-4CCF-9648-162B66E2528A}" name="Column5155"/>
    <tableColumn id="5163" xr3:uid="{F47B57B6-F956-470C-9EFE-D8710D789A6B}" name="Column5156"/>
    <tableColumn id="5164" xr3:uid="{587B6D96-35A0-483D-85B3-029D92CDC3C9}" name="Column5157"/>
    <tableColumn id="5165" xr3:uid="{424316CD-6F52-4378-A761-E2511FCCCCDC}" name="Column5158"/>
    <tableColumn id="5166" xr3:uid="{B4885949-F9AE-4B9A-A1CE-46E9ED955BB1}" name="Column5159"/>
    <tableColumn id="5167" xr3:uid="{D2A9B2A3-F933-4AB4-9521-0D898405FDF5}" name="Column5160"/>
    <tableColumn id="5168" xr3:uid="{95498DB6-123E-44D3-BA71-F653FE520456}" name="Column5161"/>
    <tableColumn id="5169" xr3:uid="{AE34620A-D59A-4DE3-9C62-80CFBA67620E}" name="Column5162"/>
    <tableColumn id="5170" xr3:uid="{BE3AF2D8-1AD6-4895-A340-81AF932260BF}" name="Column5163"/>
    <tableColumn id="5171" xr3:uid="{E491964D-716F-465C-9230-27C44F046BB2}" name="Column5164"/>
    <tableColumn id="5172" xr3:uid="{BDE7583F-2352-4047-8557-1D1D3A826380}" name="Column5165"/>
    <tableColumn id="5173" xr3:uid="{AFF45C47-EDF6-42C1-A45D-5BFC941920A1}" name="Column5166"/>
    <tableColumn id="5174" xr3:uid="{B1570697-1531-4197-B132-DF9A96942269}" name="Column5167"/>
    <tableColumn id="5175" xr3:uid="{92DE56C8-2CD6-4CC8-94E6-164F05A31E41}" name="Column5168"/>
    <tableColumn id="5176" xr3:uid="{D961FBBF-9483-4FCA-A53A-B3564F32C8C7}" name="Column5169"/>
    <tableColumn id="5177" xr3:uid="{1A17B039-715C-45F7-93EC-B4438A7B1BB7}" name="Column5170"/>
    <tableColumn id="5178" xr3:uid="{4E469031-DE0E-4230-81B6-55F7A9AA8AF9}" name="Column5171"/>
    <tableColumn id="5179" xr3:uid="{F907CA75-AA93-44A8-B37D-6C4667866B4B}" name="Column5172"/>
    <tableColumn id="5180" xr3:uid="{B13209A0-7CC1-416F-ABD3-F46C745A7A08}" name="Column5173"/>
    <tableColumn id="5181" xr3:uid="{E06C572E-A51A-4D81-8709-D25E1634704F}" name="Column5174"/>
    <tableColumn id="5182" xr3:uid="{9D78C3F0-6864-4FF9-823A-295390A3209B}" name="Column5175"/>
    <tableColumn id="5183" xr3:uid="{9639D90D-B231-4814-B46B-80CA7DE768E2}" name="Column5176"/>
    <tableColumn id="5184" xr3:uid="{84D3A338-3218-4565-B383-C758FA655257}" name="Column5177"/>
    <tableColumn id="5185" xr3:uid="{572CF21E-E433-48A0-8615-C93D76F4F112}" name="Column5178"/>
    <tableColumn id="5186" xr3:uid="{F5F0355D-1C6D-4289-8252-C0780482062A}" name="Column5179"/>
    <tableColumn id="5187" xr3:uid="{F9FF54F4-BE7E-411F-A960-8F4F0C7B1E62}" name="Column5180"/>
    <tableColumn id="5188" xr3:uid="{47F67DE1-C0CC-4D6A-863C-89085CA7BB6E}" name="Column5181"/>
    <tableColumn id="5189" xr3:uid="{974381FA-7134-4F3B-A5E5-A0718A2CB98B}" name="Column5182"/>
    <tableColumn id="5190" xr3:uid="{4B031C4F-6B07-45B8-8D0C-4A7B9B12F90F}" name="Column5183"/>
    <tableColumn id="5191" xr3:uid="{FEA3BBAF-6E35-46BD-ADA0-B9D0BE09A98E}" name="Column5184"/>
    <tableColumn id="5192" xr3:uid="{B94D9188-989B-4D33-B731-26988425CBD6}" name="Column5185"/>
    <tableColumn id="5193" xr3:uid="{7ACAFD25-36A6-4E20-B316-E69630DC08BD}" name="Column5186"/>
    <tableColumn id="5194" xr3:uid="{B43795E9-F71E-43B6-8688-7F7D7E851A26}" name="Column5187"/>
    <tableColumn id="5195" xr3:uid="{248458CE-6144-4547-BD16-119705390720}" name="Column5188"/>
    <tableColumn id="5196" xr3:uid="{64FF1CE1-37FE-439A-9591-3D0ACB608597}" name="Column5189"/>
    <tableColumn id="5197" xr3:uid="{27D07EE5-1A8D-4D02-A3E9-401C7173D365}" name="Column5190"/>
    <tableColumn id="5198" xr3:uid="{FA391784-5469-4B69-9AFC-1160ED5B8273}" name="Column5191"/>
    <tableColumn id="5199" xr3:uid="{A215AC1B-936A-4CFD-A1DE-355DBE8BCB94}" name="Column5192"/>
    <tableColumn id="5200" xr3:uid="{A07C4E2D-E341-42B4-81A6-E314E4642CF9}" name="Column5193"/>
    <tableColumn id="5201" xr3:uid="{A05727A8-4435-4A00-AF91-659029E5E3F2}" name="Column5194"/>
    <tableColumn id="5202" xr3:uid="{EEEE971B-0DA5-4B33-8025-96BED750B979}" name="Column5195"/>
    <tableColumn id="5203" xr3:uid="{879B6F2A-20F0-430C-8AAA-70BE4FA967D3}" name="Column5196"/>
    <tableColumn id="5204" xr3:uid="{EE8C1C5B-5D00-4409-9438-17782076A6A6}" name="Column5197"/>
    <tableColumn id="5205" xr3:uid="{FF529950-DCFA-48FE-AC8C-F6CACD76FABE}" name="Column5198"/>
    <tableColumn id="5206" xr3:uid="{864B5BCB-92CF-45A1-AC81-0FCF547CFFD1}" name="Column5199"/>
    <tableColumn id="5207" xr3:uid="{A6798730-1F43-4040-98BC-4CA19BDFD4D9}" name="Column5200"/>
    <tableColumn id="5208" xr3:uid="{C0CA4E7D-1753-42BF-A332-FF81B45C4567}" name="Column5201"/>
    <tableColumn id="5209" xr3:uid="{E7BA5221-C898-45F7-93F1-9275D0B2873E}" name="Column5202"/>
    <tableColumn id="5210" xr3:uid="{0C5712B9-4734-4252-B601-E423220B5B40}" name="Column5203"/>
    <tableColumn id="5211" xr3:uid="{2B0BFDAF-A30C-481C-99AE-C26F16C3F9C7}" name="Column5204"/>
    <tableColumn id="5212" xr3:uid="{8976CDFA-2C4E-4E79-9748-2A6547D1A245}" name="Column5205"/>
    <tableColumn id="5213" xr3:uid="{2453B348-049E-4C97-876A-DCA83B968C64}" name="Column5206"/>
    <tableColumn id="5214" xr3:uid="{64119AE7-303A-4342-927D-2D67DB6BE030}" name="Column5207"/>
    <tableColumn id="5215" xr3:uid="{CBBBA5CF-878D-4BD7-AACB-3CD4CE163ED8}" name="Column5208"/>
    <tableColumn id="5216" xr3:uid="{6B89F086-90AE-4E3C-A699-1EDAE8E532AF}" name="Column5209"/>
    <tableColumn id="5217" xr3:uid="{BAD7BED0-97FB-400A-BD36-AE9E65362E7C}" name="Column5210"/>
    <tableColumn id="5218" xr3:uid="{6DB80A0B-C7F1-4D54-AA09-586DC4A55A6B}" name="Column5211"/>
    <tableColumn id="5219" xr3:uid="{C941B8B2-A910-4F78-9DCA-F0616E75A2AB}" name="Column5212"/>
    <tableColumn id="5220" xr3:uid="{6992B5B9-91CC-435D-85A2-AFE34C17A501}" name="Column5213"/>
    <tableColumn id="5221" xr3:uid="{B75F38C2-31D6-4225-A83E-941153D9203B}" name="Column5214"/>
    <tableColumn id="5222" xr3:uid="{99488EC0-D64D-4108-9F4F-669B29DC58D9}" name="Column5215"/>
    <tableColumn id="5223" xr3:uid="{00EA156B-F5FD-4B77-8676-C75AAD1D3A9E}" name="Column5216"/>
    <tableColumn id="5224" xr3:uid="{DFBE7129-1994-4CFA-B024-CE4ECFB8B149}" name="Column5217"/>
    <tableColumn id="5225" xr3:uid="{832C5FEB-91D9-4763-B7F5-AB66DE30B321}" name="Column5218"/>
    <tableColumn id="5226" xr3:uid="{31B9AF20-01D9-454C-84BA-D334E8FAFCFF}" name="Column5219"/>
    <tableColumn id="5227" xr3:uid="{8A5244A8-485C-489E-BC3A-C57D5BA465D4}" name="Column5220"/>
    <tableColumn id="5228" xr3:uid="{4C3FCA25-0379-4A35-AE1E-D0FBB5690103}" name="Column5221"/>
    <tableColumn id="5229" xr3:uid="{76E465C0-8094-42CC-B4FD-5CC92208280E}" name="Column5222"/>
    <tableColumn id="5230" xr3:uid="{DD5002F4-F15A-4290-BC32-B41203331BE7}" name="Column5223"/>
    <tableColumn id="5231" xr3:uid="{13A82D50-A5A1-4678-BD96-32BCA6E9D10A}" name="Column5224"/>
    <tableColumn id="5232" xr3:uid="{0B873A8F-25E5-4E7E-9413-7E4132CF3CAE}" name="Column5225"/>
    <tableColumn id="5233" xr3:uid="{701CF9B7-9E53-4C1F-B503-C76C8038CAD3}" name="Column5226"/>
    <tableColumn id="5234" xr3:uid="{1F9E54D9-F704-4F3A-86A3-C9FD27FA3744}" name="Column5227"/>
    <tableColumn id="5235" xr3:uid="{BE621AD0-02BE-4F7D-A8DA-2F5B41663067}" name="Column5228"/>
    <tableColumn id="5236" xr3:uid="{75345DEF-9681-422C-B0B4-A29826C5D7F3}" name="Column5229"/>
    <tableColumn id="5237" xr3:uid="{E5DEE54B-DDCB-4904-9C1B-8ECEAFEF06E9}" name="Column5230"/>
    <tableColumn id="5238" xr3:uid="{88CF2FDF-3470-4643-80D5-EC5476C0B8FC}" name="Column5231"/>
    <tableColumn id="5239" xr3:uid="{2F411F30-1573-4694-BE99-AD2BBE986614}" name="Column5232"/>
    <tableColumn id="5240" xr3:uid="{11E84BF8-8EFC-47B6-9D22-AD18D7ABF8F6}" name="Column5233"/>
    <tableColumn id="5241" xr3:uid="{A7237109-B3E2-4525-B8B1-B9157CE26065}" name="Column5234"/>
    <tableColumn id="5242" xr3:uid="{89E4551B-F302-4B56-BFD3-BDAE967D7833}" name="Column5235"/>
    <tableColumn id="5243" xr3:uid="{52A85DBB-622B-4A2D-B99F-417D751B326C}" name="Column5236"/>
    <tableColumn id="5244" xr3:uid="{C2FC5E21-216F-46BF-B0A0-C3E48EFEE9A6}" name="Column5237"/>
    <tableColumn id="5245" xr3:uid="{7795AF7B-FFBB-41DD-A326-8EB617377FE2}" name="Column5238"/>
    <tableColumn id="5246" xr3:uid="{E3A68BD5-7E62-4D69-99D4-7C32EEB41E24}" name="Column5239"/>
    <tableColumn id="5247" xr3:uid="{ED12CB53-72F9-4500-A12E-360B86BA4B8E}" name="Column5240"/>
    <tableColumn id="5248" xr3:uid="{2B466EBD-11D6-463A-AC66-8D7E9C315484}" name="Column5241"/>
    <tableColumn id="5249" xr3:uid="{20FD3500-EF8D-4AB0-B1B2-B4DC99C1CD4F}" name="Column5242"/>
    <tableColumn id="5250" xr3:uid="{BF0089FC-752E-4AAB-BBE8-D763EA5C20D5}" name="Column5243"/>
    <tableColumn id="5251" xr3:uid="{FA34F711-A9F7-4E55-8A70-018C920CD032}" name="Column5244"/>
    <tableColumn id="5252" xr3:uid="{541B2750-D1A5-4193-8021-6A610ACDA7B8}" name="Column5245"/>
    <tableColumn id="5253" xr3:uid="{BA3DFC8F-CE5F-4A71-94D7-989322DB15CA}" name="Column5246"/>
    <tableColumn id="5254" xr3:uid="{F62BFA67-57A0-4C27-B5B7-AC7599F78E3F}" name="Column5247"/>
    <tableColumn id="5255" xr3:uid="{75FF812F-B900-4AD6-B129-17EB29586399}" name="Column5248"/>
    <tableColumn id="5256" xr3:uid="{11EAE823-B59A-4DCB-9D73-947CBDAB0BBB}" name="Column5249"/>
    <tableColumn id="5257" xr3:uid="{64130287-B420-42C3-AF52-7B35B6E0E50F}" name="Column5250"/>
    <tableColumn id="5258" xr3:uid="{F8AF7486-2D32-4016-B4A6-3B5D2FFA5B62}" name="Column5251"/>
    <tableColumn id="5259" xr3:uid="{A133FCE1-56BE-4032-BE79-D68D16259E8E}" name="Column5252"/>
    <tableColumn id="5260" xr3:uid="{F6302B4F-96AF-4F3D-82FB-CE193473BBC9}" name="Column5253"/>
    <tableColumn id="5261" xr3:uid="{0180B02A-969C-4CA4-B9C7-E057F2A88E2F}" name="Column5254"/>
    <tableColumn id="5262" xr3:uid="{BB5670EF-582B-42D6-84A0-4E8A20449D84}" name="Column5255"/>
    <tableColumn id="5263" xr3:uid="{AB7FA511-4649-412E-8452-26FEC74B5195}" name="Column5256"/>
    <tableColumn id="5264" xr3:uid="{BBBDC18A-42FF-4BF5-8C47-640F36FAED61}" name="Column5257"/>
    <tableColumn id="5265" xr3:uid="{2C3F54E2-228E-4E42-BBCD-96CF18D7624F}" name="Column5258"/>
    <tableColumn id="5266" xr3:uid="{F4E0F3D0-0818-4B55-96F7-B14D26DCE1F0}" name="Column5259"/>
    <tableColumn id="5267" xr3:uid="{0CCEA4E7-FA81-4FE1-B4F5-E9006A408BE0}" name="Column5260"/>
    <tableColumn id="5268" xr3:uid="{81413861-58F2-46D3-92F3-F5EA18499DFB}" name="Column5261"/>
    <tableColumn id="5269" xr3:uid="{D7FFB215-A238-453A-BF73-ADB4ED5CCCC8}" name="Column5262"/>
    <tableColumn id="5270" xr3:uid="{0CEBC6B8-969B-4147-A1BF-3AF341FEE3BB}" name="Column5263"/>
    <tableColumn id="5271" xr3:uid="{21C7E262-0E42-418C-AD3F-F7D15DF84D31}" name="Column5264"/>
    <tableColumn id="5272" xr3:uid="{93C27B43-73E2-46E0-913E-4F3249A246CA}" name="Column5265"/>
    <tableColumn id="5273" xr3:uid="{13F20FDE-6910-4C8B-8F58-F48B59C65772}" name="Column5266"/>
    <tableColumn id="5274" xr3:uid="{CB03A354-5D04-4656-B2D9-845BDF0C1872}" name="Column5267"/>
    <tableColumn id="5275" xr3:uid="{8DA750A4-9EE4-48E0-9774-C5FE2848E9A3}" name="Column5268"/>
    <tableColumn id="5276" xr3:uid="{8B228926-41F4-4DEE-8B00-77159F95A4B8}" name="Column5269"/>
    <tableColumn id="5277" xr3:uid="{C5712509-F224-4442-8D41-661E94A8A159}" name="Column5270"/>
    <tableColumn id="5278" xr3:uid="{73BEA8AC-1D75-4749-86C3-79F970BF667E}" name="Column5271"/>
    <tableColumn id="5279" xr3:uid="{4D90A66E-1CA4-4C02-9903-21D76DB9630B}" name="Column5272"/>
    <tableColumn id="5280" xr3:uid="{D89D7FCF-2289-439A-97A7-2273017CB2E9}" name="Column5273"/>
    <tableColumn id="5281" xr3:uid="{EA9355C2-EDE7-4B42-8652-FF6F7C77F22A}" name="Column5274"/>
    <tableColumn id="5282" xr3:uid="{32724636-1BBD-4DF5-82CF-16167CB7D48A}" name="Column5275"/>
    <tableColumn id="5283" xr3:uid="{75ED6F5B-EF49-40D9-A818-2CADDD09BEC8}" name="Column5276"/>
    <tableColumn id="5284" xr3:uid="{6360636D-6AC6-4A04-B3CB-499A441920C7}" name="Column5277"/>
    <tableColumn id="5285" xr3:uid="{848FE13C-B7F5-4636-91AC-CE3629B016E5}" name="Column5278"/>
    <tableColumn id="5286" xr3:uid="{A3B622C9-450E-45D1-B10D-E37C9C5A49E7}" name="Column5279"/>
    <tableColumn id="5287" xr3:uid="{37EB3800-BDC2-4031-AD8F-FD3BECC37A01}" name="Column5280"/>
    <tableColumn id="5288" xr3:uid="{9A2AD9DE-C067-4FBE-8B23-76E462FE216A}" name="Column5281"/>
    <tableColumn id="5289" xr3:uid="{95B08E56-388E-4E73-9EBD-68D8D46B9BD1}" name="Column5282"/>
    <tableColumn id="5290" xr3:uid="{02BC5A29-6CAF-4C77-979B-9B0569A2F658}" name="Column5283"/>
    <tableColumn id="5291" xr3:uid="{6A189CFC-4A05-4163-BF41-D6C600FD4DFE}" name="Column5284"/>
    <tableColumn id="5292" xr3:uid="{22229CD0-1534-49D9-92C7-43488EB734F5}" name="Column5285"/>
    <tableColumn id="5293" xr3:uid="{44EC5FB2-3142-42E4-8084-8EFB6D596EC8}" name="Column5286"/>
    <tableColumn id="5294" xr3:uid="{5C8505EF-54AC-423E-B3F7-7902FCCEAD9F}" name="Column5287"/>
    <tableColumn id="5295" xr3:uid="{AF39B7F9-54E0-45CF-B945-62D0EB97DC76}" name="Column5288"/>
    <tableColumn id="5296" xr3:uid="{C71CA93E-DEDB-4827-A5B8-97CBE962A524}" name="Column5289"/>
    <tableColumn id="5297" xr3:uid="{3CA11881-CB80-4329-9DD1-29BD0450A53C}" name="Column5290"/>
    <tableColumn id="5298" xr3:uid="{151A23A1-31F2-4340-BA57-561815F6DD6F}" name="Column5291"/>
    <tableColumn id="5299" xr3:uid="{22B7D7E9-D478-4C94-9071-D840344A4812}" name="Column5292"/>
    <tableColumn id="5300" xr3:uid="{3E84F726-BC71-4C00-A55A-B430E28752EE}" name="Column5293"/>
    <tableColumn id="5301" xr3:uid="{CEF3AD64-D43F-487F-8D5F-B6F022D32671}" name="Column5294"/>
    <tableColumn id="5302" xr3:uid="{1CB3B7CA-976D-4D78-AC01-33149E563AFD}" name="Column5295"/>
    <tableColumn id="5303" xr3:uid="{C42F55D0-EBA2-4C34-98D4-E00F0FF138CC}" name="Column5296"/>
    <tableColumn id="5304" xr3:uid="{1946192E-D259-4051-9FA8-964E358D7D4E}" name="Column5297"/>
    <tableColumn id="5305" xr3:uid="{177798BC-4CE7-4A5B-8F5A-E1F8EA53EDA5}" name="Column5298"/>
    <tableColumn id="5306" xr3:uid="{A7E5BD29-C38F-423A-99AB-775BAEA42E2A}" name="Column5299"/>
    <tableColumn id="5307" xr3:uid="{165B2975-48BE-4C7A-9858-99720FAE66F3}" name="Column5300"/>
    <tableColumn id="5308" xr3:uid="{702974BA-0D1F-48FE-BF05-BA90DF72A9A1}" name="Column5301"/>
    <tableColumn id="5309" xr3:uid="{2797D5CC-EDA8-4824-944A-5D5FF26F5514}" name="Column5302"/>
    <tableColumn id="5310" xr3:uid="{AFF7972B-E07C-4641-A0E2-44988BF0E9CB}" name="Column5303"/>
    <tableColumn id="5311" xr3:uid="{6631A346-E117-435C-8675-F32300564C02}" name="Column5304"/>
    <tableColumn id="5312" xr3:uid="{A1D3CC07-1A1E-4C58-BECD-B2D513D1CF82}" name="Column5305"/>
    <tableColumn id="5313" xr3:uid="{7975FEA0-780B-411A-B993-6EC26B5DAE4D}" name="Column5306"/>
    <tableColumn id="5314" xr3:uid="{F4628395-DFBC-4995-AD6F-12A620B79A48}" name="Column5307"/>
    <tableColumn id="5315" xr3:uid="{E5AF7A19-B4BC-42D9-AF4E-79B81C131844}" name="Column5308"/>
    <tableColumn id="5316" xr3:uid="{61E72CCE-2B16-452A-824A-7723EF4E9BE1}" name="Column5309"/>
    <tableColumn id="5317" xr3:uid="{53070C0E-EE38-4C39-A3A3-65626A809121}" name="Column5310"/>
    <tableColumn id="5318" xr3:uid="{ABCD4BF1-43D6-4B17-A4D9-FCF729128F23}" name="Column5311"/>
    <tableColumn id="5319" xr3:uid="{CFC0223B-58E3-434E-8622-71DD10D45F13}" name="Column5312"/>
    <tableColumn id="5320" xr3:uid="{D90AF64A-3FD4-493D-981A-289E566BEA44}" name="Column5313"/>
    <tableColumn id="5321" xr3:uid="{4E3654E1-1B0C-44F9-9826-128ECBB096EE}" name="Column5314"/>
    <tableColumn id="5322" xr3:uid="{C1A7F8C5-8369-47FE-B6BF-5FC719B1231E}" name="Column5315"/>
    <tableColumn id="5323" xr3:uid="{749A5099-A3DA-49AF-8913-354CBB7F3C64}" name="Column5316"/>
    <tableColumn id="5324" xr3:uid="{426D99CB-0763-4577-B2AA-0511142491C1}" name="Column5317"/>
    <tableColumn id="5325" xr3:uid="{7F6CE195-877B-418E-A421-0F78417B2AFE}" name="Column5318"/>
    <tableColumn id="5326" xr3:uid="{09A06CAB-84AD-44EE-808A-D3712C740A3D}" name="Column5319"/>
    <tableColumn id="5327" xr3:uid="{E55AD312-4861-408E-8977-68BFC8E49969}" name="Column5320"/>
    <tableColumn id="5328" xr3:uid="{DEB7227C-044D-4DAD-8484-5F26562A32D6}" name="Column5321"/>
    <tableColumn id="5329" xr3:uid="{C6E99D87-E2BA-483D-9789-A387102BBE8F}" name="Column5322"/>
    <tableColumn id="5330" xr3:uid="{7157A020-842D-4DBE-BAD0-3F4C2DEA52A3}" name="Column5323"/>
    <tableColumn id="5331" xr3:uid="{1BF6CB36-B422-4A74-B13B-ED3D37A41F5A}" name="Column5324"/>
    <tableColumn id="5332" xr3:uid="{833A04C3-5A7E-4A5D-93BA-4C5FD1676894}" name="Column5325"/>
    <tableColumn id="5333" xr3:uid="{257BEBC8-0EEC-4ADF-B93A-44BF10CAF8D8}" name="Column5326"/>
    <tableColumn id="5334" xr3:uid="{AFC56E2F-0EB2-42DD-ADC0-2B9E982BF551}" name="Column5327"/>
    <tableColumn id="5335" xr3:uid="{16029ABE-9B03-4D6B-B6BC-252001C3B815}" name="Column5328"/>
    <tableColumn id="5336" xr3:uid="{774765A7-A04E-4CD9-92BE-0DBDF6629E50}" name="Column5329"/>
    <tableColumn id="5337" xr3:uid="{19CE93A7-103F-4C61-9FDE-9839F149B4F4}" name="Column5330"/>
    <tableColumn id="5338" xr3:uid="{F9DE48CF-9CBC-48EF-B925-D6200534DDC3}" name="Column5331"/>
    <tableColumn id="5339" xr3:uid="{49B47067-9946-4D96-9C56-ADB6279F99AD}" name="Column5332"/>
    <tableColumn id="5340" xr3:uid="{5429E701-B9F4-4F72-B563-15F0FEA7705A}" name="Column5333"/>
    <tableColumn id="5341" xr3:uid="{55103B4D-E770-4340-83E0-AA54128C1663}" name="Column5334"/>
    <tableColumn id="5342" xr3:uid="{1A4942DA-E9DF-45B4-A8BD-B948B115E7A4}" name="Column5335"/>
    <tableColumn id="5343" xr3:uid="{090C0F1A-AE3F-4CF8-BACE-65150CC584EF}" name="Column5336"/>
    <tableColumn id="5344" xr3:uid="{254DDE60-24B2-4FC9-B577-7460B93BA2E0}" name="Column5337"/>
    <tableColumn id="5345" xr3:uid="{539D4DB5-8D79-4A8B-A12B-D52C0BFD0E28}" name="Column5338"/>
    <tableColumn id="5346" xr3:uid="{16ED1B65-FBDC-4028-B35B-72911D425DB3}" name="Column5339"/>
    <tableColumn id="5347" xr3:uid="{EC14A6EB-BC00-4D29-B3CB-74D2ECA2A4BC}" name="Column5340"/>
    <tableColumn id="5348" xr3:uid="{2FB16D36-F2C7-4BBA-98AE-D0D7B2C5DA02}" name="Column5341"/>
    <tableColumn id="5349" xr3:uid="{46310DE4-6A07-47AD-9DD3-5A2575A69723}" name="Column5342"/>
    <tableColumn id="5350" xr3:uid="{F87ECAD5-5496-4021-816A-48688DA078EB}" name="Column5343"/>
    <tableColumn id="5351" xr3:uid="{D2893301-20EF-4A4E-9947-983188D22D39}" name="Column5344"/>
    <tableColumn id="5352" xr3:uid="{23C6B27E-341C-4A07-BA88-F2C98E9F1141}" name="Column5345"/>
    <tableColumn id="5353" xr3:uid="{DDEF7FF8-4667-4AB3-87F5-9F842FA71FC0}" name="Column5346"/>
    <tableColumn id="5354" xr3:uid="{C86874B6-2F1D-40DB-AAB2-86B04570479C}" name="Column5347"/>
    <tableColumn id="5355" xr3:uid="{C8447B66-1A1A-4154-8F79-233F462182C2}" name="Column5348"/>
    <tableColumn id="5356" xr3:uid="{48858023-6BEB-4E4B-9C71-B61E54D53A99}" name="Column5349"/>
    <tableColumn id="5357" xr3:uid="{F9168EEE-0D4B-4614-9975-CD2003DDA31E}" name="Column5350"/>
    <tableColumn id="5358" xr3:uid="{7EB688AD-4D3F-42DD-86B1-B9E04FCD047B}" name="Column5351"/>
    <tableColumn id="5359" xr3:uid="{1D903DE6-C612-4BCB-8D71-AF18B7210E8D}" name="Column5352"/>
    <tableColumn id="5360" xr3:uid="{122853C4-464A-485B-A62B-C1265B4FF42F}" name="Column5353"/>
    <tableColumn id="5361" xr3:uid="{A4C7C522-D393-4FED-BB8B-815BB3300C05}" name="Column5354"/>
    <tableColumn id="5362" xr3:uid="{7A977982-780E-4050-BC1E-C13CA00B69C1}" name="Column5355"/>
    <tableColumn id="5363" xr3:uid="{B4241EA4-7799-44AA-984C-6BEA34A0541C}" name="Column5356"/>
    <tableColumn id="5364" xr3:uid="{B9698590-F0FA-4B46-9901-4A6A2283AE8A}" name="Column5357"/>
    <tableColumn id="5365" xr3:uid="{AD6F47F3-56EB-4EFF-9C8D-F8ADA1D569B1}" name="Column5358"/>
    <tableColumn id="5366" xr3:uid="{A8D6483D-E18C-415A-A518-BC0E34FAC775}" name="Column5359"/>
    <tableColumn id="5367" xr3:uid="{A4F8C8C3-6CF5-415B-A976-7F434E80241A}" name="Column5360"/>
    <tableColumn id="5368" xr3:uid="{CAD9BE22-D538-4E9D-A68C-671DDBDAEA59}" name="Column5361"/>
    <tableColumn id="5369" xr3:uid="{9FC91F13-0E0E-45C6-A49B-0CDAE4B38DB8}" name="Column5362"/>
    <tableColumn id="5370" xr3:uid="{16A7F7C6-059D-45DE-9792-AFEC0811EE8A}" name="Column5363"/>
    <tableColumn id="5371" xr3:uid="{97FF23C8-B72A-4CDD-B173-851DF1F4883C}" name="Column5364"/>
    <tableColumn id="5372" xr3:uid="{FE1C34B3-D8DB-4B0F-B2AD-C771D8694E66}" name="Column5365"/>
    <tableColumn id="5373" xr3:uid="{941381B3-23B3-41DB-808C-F27C796CAE07}" name="Column5366"/>
    <tableColumn id="5374" xr3:uid="{3D8F5A90-F711-4227-A908-BC2885902F48}" name="Column5367"/>
    <tableColumn id="5375" xr3:uid="{2AAF7025-8C3E-48D5-A65F-532972E562F3}" name="Column5368"/>
    <tableColumn id="5376" xr3:uid="{4202C0D5-0B20-4C53-8079-4D21756138FD}" name="Column5369"/>
    <tableColumn id="5377" xr3:uid="{E9B667D6-08F5-4FA8-91A9-981EDB88D9FF}" name="Column5370"/>
    <tableColumn id="5378" xr3:uid="{F2EB2C8E-B092-4EF1-99C1-0E95B294A4FD}" name="Column5371"/>
    <tableColumn id="5379" xr3:uid="{1B406994-CA2F-43C5-8F71-32B11023E652}" name="Column5372"/>
    <tableColumn id="5380" xr3:uid="{6533491B-97A4-4E44-865A-DFFACB626741}" name="Column5373"/>
    <tableColumn id="5381" xr3:uid="{95B21BC3-4E44-4862-A24D-57C5EE34FAE9}" name="Column5374"/>
    <tableColumn id="5382" xr3:uid="{E23C042B-5DD8-4BF4-9A13-8C8FD87408A9}" name="Column5375"/>
    <tableColumn id="5383" xr3:uid="{15D5523F-BAAF-49A5-BAFD-07F1B89B2817}" name="Column5376"/>
    <tableColumn id="5384" xr3:uid="{7012BA8F-710E-4D33-9550-66B91E8020FA}" name="Column5377"/>
    <tableColumn id="5385" xr3:uid="{F63C90F8-28F1-4738-942B-B0F498795C91}" name="Column5378"/>
    <tableColumn id="5386" xr3:uid="{AE8D31F1-BFA3-430A-B4E0-F3EE68504C80}" name="Column5379"/>
    <tableColumn id="5387" xr3:uid="{A0B943BB-3BE4-4290-95F4-D9E01C151672}" name="Column5380"/>
    <tableColumn id="5388" xr3:uid="{A617B938-A56C-41E8-9FA2-975EEAC74C87}" name="Column5381"/>
    <tableColumn id="5389" xr3:uid="{8865B031-96F2-4F85-AD9B-C3F49AB2B3D2}" name="Column5382"/>
    <tableColumn id="5390" xr3:uid="{9AD811C5-7DD1-4C63-BBF0-9AF4B8743297}" name="Column5383"/>
    <tableColumn id="5391" xr3:uid="{3D5EFE76-2847-4A6F-9D83-E2716E441C61}" name="Column5384"/>
    <tableColumn id="5392" xr3:uid="{F715F2D1-267E-46C4-B3EF-1559F6E6179D}" name="Column5385"/>
    <tableColumn id="5393" xr3:uid="{21DE6480-6869-4F2F-82F9-F262671B5161}" name="Column5386"/>
    <tableColumn id="5394" xr3:uid="{68EEAF89-D6F7-40FD-AE7D-8F37A9A3D28B}" name="Column5387"/>
    <tableColumn id="5395" xr3:uid="{6A34C252-D805-4436-A7BC-0E4547DF54F4}" name="Column5388"/>
    <tableColumn id="5396" xr3:uid="{586EEA30-E6C0-4977-808F-01F7BACEE650}" name="Column5389"/>
    <tableColumn id="5397" xr3:uid="{41A018CA-254E-4122-8CEA-6E43B134D616}" name="Column5390"/>
    <tableColumn id="5398" xr3:uid="{4B4D4719-631F-41BF-AA27-A86548F241FA}" name="Column5391"/>
    <tableColumn id="5399" xr3:uid="{D26B412D-0734-4598-8AD6-8951641A02E8}" name="Column5392"/>
    <tableColumn id="5400" xr3:uid="{94792379-A09C-42A8-8064-A73537696519}" name="Column5393"/>
    <tableColumn id="5401" xr3:uid="{82A006A2-D2FF-456A-8417-84AFB7741F46}" name="Column5394"/>
    <tableColumn id="5402" xr3:uid="{4EE370FA-198C-4878-A2D7-33FB786252C7}" name="Column5395"/>
    <tableColumn id="5403" xr3:uid="{1867EDE9-CC36-4B16-8E8B-7051C9735EF9}" name="Column5396"/>
    <tableColumn id="5404" xr3:uid="{156AA926-CB55-48B5-AC64-46501919E842}" name="Column5397"/>
    <tableColumn id="5405" xr3:uid="{FF7C81F9-E59D-4956-8CC3-8E788551773A}" name="Column5398"/>
    <tableColumn id="5406" xr3:uid="{1358B673-8793-4787-A415-00F75EC8DF95}" name="Column5399"/>
    <tableColumn id="5407" xr3:uid="{77A709DD-3E75-41D0-B2EE-E20512FC58DA}" name="Column5400"/>
    <tableColumn id="5408" xr3:uid="{896353E9-C3EB-42C6-9909-0935162BE232}" name="Column5401"/>
    <tableColumn id="5409" xr3:uid="{DC7268B9-B775-4544-BC12-2B707AD4F272}" name="Column5402"/>
    <tableColumn id="5410" xr3:uid="{0E6CAC7E-880A-400C-9F31-55E6D80EB356}" name="Column5403"/>
    <tableColumn id="5411" xr3:uid="{56F2EF40-0885-4189-B7F8-16E171EB01C7}" name="Column5404"/>
    <tableColumn id="5412" xr3:uid="{9463771D-F649-4459-9E40-82238B3BDCD7}" name="Column5405"/>
    <tableColumn id="5413" xr3:uid="{0F0FA8CB-3ACA-4F26-87BD-312B1F4DC2D1}" name="Column5406"/>
    <tableColumn id="5414" xr3:uid="{F6FB3ABF-5049-4658-B78B-EAD11E057EF8}" name="Column5407"/>
    <tableColumn id="5415" xr3:uid="{D9972541-4697-4EC4-966A-D25A4F5EF762}" name="Column5408"/>
    <tableColumn id="5416" xr3:uid="{455C1638-E7FA-45F6-ADAB-016CCDD910D7}" name="Column5409"/>
    <tableColumn id="5417" xr3:uid="{D0B5A3C7-B600-4B1D-8B95-8F2F8D1C6B38}" name="Column5410"/>
    <tableColumn id="5418" xr3:uid="{F4B92848-8C0B-40E9-AB88-9117DFAEB7F3}" name="Column5411"/>
    <tableColumn id="5419" xr3:uid="{EB2D3C3A-7A25-4E53-9289-B2462B3C05E0}" name="Column5412"/>
    <tableColumn id="5420" xr3:uid="{0466FFE7-8BC8-4946-B341-2C0450069118}" name="Column5413"/>
    <tableColumn id="5421" xr3:uid="{533CE84B-7327-4C60-B488-E062437EFBBA}" name="Column5414"/>
    <tableColumn id="5422" xr3:uid="{829A9730-DB1C-4531-97D8-64E8B7FC7173}" name="Column5415"/>
    <tableColumn id="5423" xr3:uid="{9073A361-C04D-4F42-A7B2-7EE5046A765C}" name="Column5416"/>
    <tableColumn id="5424" xr3:uid="{3A1B5CA7-F95A-4555-A52A-5D6CA43BD172}" name="Column5417"/>
    <tableColumn id="5425" xr3:uid="{C65E6CF8-BCB4-4445-A96B-E7ABE08FB671}" name="Column5418"/>
    <tableColumn id="5426" xr3:uid="{96E27492-A253-4C38-B0D6-9385BD317E9D}" name="Column5419"/>
    <tableColumn id="5427" xr3:uid="{E5A409D3-AE7F-4FFF-9015-7402FC152ADA}" name="Column5420"/>
    <tableColumn id="5428" xr3:uid="{AD693CB4-22F9-4E87-BA19-08408ACE8AAA}" name="Column5421"/>
    <tableColumn id="5429" xr3:uid="{D382E070-4DE0-4D1D-8121-D88783910BC7}" name="Column5422"/>
    <tableColumn id="5430" xr3:uid="{59E2838D-0503-48BB-82F0-BB5E0610564A}" name="Column5423"/>
    <tableColumn id="5431" xr3:uid="{07D67B77-97E3-4B40-88B8-C3C65750ABED}" name="Column5424"/>
    <tableColumn id="5432" xr3:uid="{E17FA74B-B5C4-4029-B015-E00068E0FFB5}" name="Column5425"/>
    <tableColumn id="5433" xr3:uid="{243A996C-62C8-4915-95D6-3ADE085F319E}" name="Column5426"/>
    <tableColumn id="5434" xr3:uid="{8F3B6370-E740-4346-8241-7D6B262A6A37}" name="Column5427"/>
    <tableColumn id="5435" xr3:uid="{EA6E11C9-EB66-41B4-8C5A-D82A0AB6FB8F}" name="Column5428"/>
    <tableColumn id="5436" xr3:uid="{B47C4806-D772-40E4-AB84-ACD06662A5E8}" name="Column5429"/>
    <tableColumn id="5437" xr3:uid="{852B2897-46B7-45C6-A944-06FD3EADFC99}" name="Column5430"/>
    <tableColumn id="5438" xr3:uid="{5F46EB50-488A-4B0B-9769-FBA8120C49FE}" name="Column5431"/>
    <tableColumn id="5439" xr3:uid="{EB36C238-33C7-41A1-965B-788104C4A0FF}" name="Column5432"/>
    <tableColumn id="5440" xr3:uid="{182F6DD8-D5B3-41C2-8301-F8D23BED26B2}" name="Column5433"/>
    <tableColumn id="5441" xr3:uid="{B47521FD-9BDB-4F73-A23F-56656FF6B2AC}" name="Column5434"/>
    <tableColumn id="5442" xr3:uid="{4C1AD06A-CE0C-4F93-977F-01634DE5B173}" name="Column5435"/>
    <tableColumn id="5443" xr3:uid="{7C411061-DCEF-4483-9717-2DFD18C64719}" name="Column5436"/>
    <tableColumn id="5444" xr3:uid="{84F59312-E585-4E7C-B25B-EEECFD631390}" name="Column5437"/>
    <tableColumn id="5445" xr3:uid="{063A7876-5F7A-4A2E-A09C-2E725D6AFC01}" name="Column5438"/>
    <tableColumn id="5446" xr3:uid="{3536EF2F-3EFB-43E8-B5EB-E61178B728B6}" name="Column5439"/>
    <tableColumn id="5447" xr3:uid="{36B54FAF-2967-46AE-B675-8B5E85753556}" name="Column5440"/>
    <tableColumn id="5448" xr3:uid="{9F933F2D-492A-4C6A-8DD5-FFA6D68E15E9}" name="Column5441"/>
    <tableColumn id="5449" xr3:uid="{831C1E26-5DE7-4F48-91B8-803FD5BE2429}" name="Column5442"/>
    <tableColumn id="5450" xr3:uid="{E19E767C-8E55-4FDA-95E6-24748891B89C}" name="Column5443"/>
    <tableColumn id="5451" xr3:uid="{C1FEBB5A-1713-4CFB-B032-15477550F83D}" name="Column5444"/>
    <tableColumn id="5452" xr3:uid="{2D979001-CA0C-4ECB-8A64-80D15024A255}" name="Column5445"/>
    <tableColumn id="5453" xr3:uid="{A7675D4B-5F78-4735-A1D2-0146AAB805DF}" name="Column5446"/>
    <tableColumn id="5454" xr3:uid="{25B166A9-9756-4849-9C92-973D0509A633}" name="Column5447"/>
    <tableColumn id="5455" xr3:uid="{2E15D248-7CB6-40A2-AE4B-DCBA3FEA2B54}" name="Column5448"/>
    <tableColumn id="5456" xr3:uid="{D5C33C6F-E141-4945-AD38-9725752E4178}" name="Column5449"/>
    <tableColumn id="5457" xr3:uid="{D7607601-729B-4F09-A323-02F1C9AF1662}" name="Column5450"/>
    <tableColumn id="5458" xr3:uid="{520EC813-D831-4379-A4BD-592E9A3B04A0}" name="Column5451"/>
    <tableColumn id="5459" xr3:uid="{EFB74412-80CD-4DCD-A62B-AA6806E8AEE7}" name="Column5452"/>
    <tableColumn id="5460" xr3:uid="{36C6E980-2D2B-464D-B264-4F8033B2FF77}" name="Column5453"/>
    <tableColumn id="5461" xr3:uid="{D17A8D99-BC1D-4DD8-ABB6-E689142C2503}" name="Column5454"/>
    <tableColumn id="5462" xr3:uid="{8578685C-4A74-428E-9C30-C11F93747405}" name="Column5455"/>
    <tableColumn id="5463" xr3:uid="{02370D91-1263-4203-A9A1-C18EC2943789}" name="Column5456"/>
    <tableColumn id="5464" xr3:uid="{E3D1FFC0-EE86-4035-9A07-7E3CA0A0C3ED}" name="Column5457"/>
    <tableColumn id="5465" xr3:uid="{3D7D25FE-D707-4143-B7AF-E622F027DF1B}" name="Column5458"/>
    <tableColumn id="5466" xr3:uid="{7E637E61-3A45-474A-834E-55FC76780C7A}" name="Column5459"/>
    <tableColumn id="5467" xr3:uid="{2FB22868-FD47-47FD-8137-5934B4C0287A}" name="Column5460"/>
    <tableColumn id="5468" xr3:uid="{A8B7F9F1-981F-4C3D-B287-0BD80E35DFFE}" name="Column5461"/>
    <tableColumn id="5469" xr3:uid="{7CC64931-9C7E-4326-A3F2-DC457AF17981}" name="Column5462"/>
    <tableColumn id="5470" xr3:uid="{E073009A-0836-4919-821B-B0C4067067CD}" name="Column5463"/>
    <tableColumn id="5471" xr3:uid="{3D8769AD-AB83-4C8D-B8CB-6BE2350FE5F8}" name="Column5464"/>
    <tableColumn id="5472" xr3:uid="{4737DED1-483A-4E88-8748-642D8ADF29B8}" name="Column5465"/>
    <tableColumn id="5473" xr3:uid="{F4D465F9-F5EB-41C0-8F42-F03145E0AF19}" name="Column5466"/>
    <tableColumn id="5474" xr3:uid="{F891E229-75EB-4E4A-9CD5-DBABBFF661AB}" name="Column5467"/>
    <tableColumn id="5475" xr3:uid="{35AC14B1-5095-4619-8EEF-190E6A280A00}" name="Column5468"/>
    <tableColumn id="5476" xr3:uid="{44FFD645-8701-442D-A909-94C30D78D959}" name="Column5469"/>
    <tableColumn id="5477" xr3:uid="{91A33852-BF93-4496-A865-0A37B4CA0A0C}" name="Column5470"/>
    <tableColumn id="5478" xr3:uid="{C00763B4-FC70-4065-A8FE-8EF61B50E7C0}" name="Column5471"/>
    <tableColumn id="5479" xr3:uid="{CC186606-C586-4493-8683-5C1C29C754D0}" name="Column5472"/>
    <tableColumn id="5480" xr3:uid="{9050BD5A-E84A-4C1D-94B6-BD399F983E4B}" name="Column5473"/>
    <tableColumn id="5481" xr3:uid="{0C6281F8-0092-4706-B7BD-F6EB62EA8C3A}" name="Column5474"/>
    <tableColumn id="5482" xr3:uid="{7EEDED0A-DA09-42F3-A639-36FA2D0B9DB8}" name="Column5475"/>
    <tableColumn id="5483" xr3:uid="{ACBD1AB8-13B0-465C-BCEE-E77ABD2C3E87}" name="Column5476"/>
    <tableColumn id="5484" xr3:uid="{B044814B-A619-4110-A051-09041367ECFC}" name="Column5477"/>
    <tableColumn id="5485" xr3:uid="{288EB580-CAD7-4C8F-952E-87D1B440BBA7}" name="Column5478"/>
    <tableColumn id="5486" xr3:uid="{980207B2-7C0F-4F07-A030-23AA958CBB18}" name="Column5479"/>
    <tableColumn id="5487" xr3:uid="{6CF3D3B6-4B66-4808-8FF2-599CE3C63078}" name="Column5480"/>
    <tableColumn id="5488" xr3:uid="{14044D27-788E-4D96-9F20-F6F7881C96A7}" name="Column5481"/>
    <tableColumn id="5489" xr3:uid="{7A792226-F709-4814-863A-14F65BAEBC3E}" name="Column5482"/>
    <tableColumn id="5490" xr3:uid="{2856521A-C040-4FAF-823A-E5553FB92E02}" name="Column5483"/>
    <tableColumn id="5491" xr3:uid="{9BD026DB-01FD-4C33-8E38-545E3E4512FB}" name="Column5484"/>
    <tableColumn id="5492" xr3:uid="{C19AA27F-E6FA-4F2F-9F92-7362DA1B3305}" name="Column5485"/>
    <tableColumn id="5493" xr3:uid="{DC3E8A0A-8164-470F-A0FD-2CFD5B938A74}" name="Column5486"/>
    <tableColumn id="5494" xr3:uid="{2C57979B-8809-4DEC-8509-3CD14A28FB6E}" name="Column5487"/>
    <tableColumn id="5495" xr3:uid="{3ED18AFC-4037-4D04-9D91-69F61F46E1A5}" name="Column5488"/>
    <tableColumn id="5496" xr3:uid="{BC0C39CB-F4E8-4D80-88FD-336F80EC4200}" name="Column5489"/>
    <tableColumn id="5497" xr3:uid="{56ED94FF-5C72-4E2C-9138-7913B6DD2AB1}" name="Column5490"/>
    <tableColumn id="5498" xr3:uid="{28461A87-B988-4063-ACB7-16B87974154E}" name="Column5491"/>
    <tableColumn id="5499" xr3:uid="{5ED22780-647E-4500-80C9-FF804E85A404}" name="Column5492"/>
    <tableColumn id="5500" xr3:uid="{DD44E3EB-7EC7-456A-8409-9B7FA9A25BB8}" name="Column5493"/>
    <tableColumn id="5501" xr3:uid="{3718BC3C-8A24-4EB5-B921-665545F821CE}" name="Column5494"/>
    <tableColumn id="5502" xr3:uid="{CBA17366-EC03-432E-948D-0FC8CE4353AF}" name="Column5495"/>
    <tableColumn id="5503" xr3:uid="{7B89F95D-EF60-4FBB-98E2-1ECA9BC9CEC2}" name="Column5496"/>
    <tableColumn id="5504" xr3:uid="{17CF4075-A6D7-4325-B90D-DCD5849F5AC3}" name="Column5497"/>
    <tableColumn id="5505" xr3:uid="{116984A0-1700-4887-89CC-B175EEB42EB7}" name="Column5498"/>
    <tableColumn id="5506" xr3:uid="{66A3B0A9-D75F-42F7-8A0F-CA8B88810179}" name="Column5499"/>
    <tableColumn id="5507" xr3:uid="{CB6D34F6-07E6-495D-BEE3-10762127C7A8}" name="Column5500"/>
    <tableColumn id="5508" xr3:uid="{D26CFBBA-45AA-4D44-B9E8-16DEEFD9C19A}" name="Column5501"/>
    <tableColumn id="5509" xr3:uid="{EEADC6D2-FBC3-42C4-91EE-0A5E2163A1C1}" name="Column5502"/>
    <tableColumn id="5510" xr3:uid="{D7D8C788-8213-445A-AB67-681275F20E60}" name="Column5503"/>
    <tableColumn id="5511" xr3:uid="{E3A5E2D3-4EBB-43B6-8F5A-528D5B48BB81}" name="Column5504"/>
    <tableColumn id="5512" xr3:uid="{E6A84730-692A-4B2F-B686-B7C1BE4023A4}" name="Column5505"/>
    <tableColumn id="5513" xr3:uid="{4F388ADB-59A0-467D-B831-AEE65A507A8D}" name="Column5506"/>
    <tableColumn id="5514" xr3:uid="{0978086F-A637-4A9D-AA99-57ACBA62BE1A}" name="Column5507"/>
    <tableColumn id="5515" xr3:uid="{C0312246-5B5A-498B-B93C-B8AB3016D844}" name="Column5508"/>
    <tableColumn id="5516" xr3:uid="{461FE176-B31E-4881-A838-3E64B9A7F4D7}" name="Column5509"/>
    <tableColumn id="5517" xr3:uid="{61E42457-A1D2-4194-9E1D-7BAF9477BB03}" name="Column5510"/>
    <tableColumn id="5518" xr3:uid="{FC72A292-E864-44E9-836B-7DB32B0F67A8}" name="Column5511"/>
    <tableColumn id="5519" xr3:uid="{250092D6-760A-447C-BD09-A8C0ADBE154A}" name="Column5512"/>
    <tableColumn id="5520" xr3:uid="{67DCDACE-D797-45AC-9CD6-459EA8B6D572}" name="Column5513"/>
    <tableColumn id="5521" xr3:uid="{25808E6F-510D-4E05-9895-6F9DAA488946}" name="Column5514"/>
    <tableColumn id="5522" xr3:uid="{1E510D07-EFB4-448E-9B2F-84F045B4B80F}" name="Column5515"/>
    <tableColumn id="5523" xr3:uid="{91F2B34D-BEEC-4F3B-A5A8-71368FDE7FCD}" name="Column5516"/>
    <tableColumn id="5524" xr3:uid="{61FC92B5-8F41-4C34-8FAD-E450D956985B}" name="Column5517"/>
    <tableColumn id="5525" xr3:uid="{1D93C15A-DD13-4104-83AF-E06F1CD4C7DA}" name="Column5518"/>
    <tableColumn id="5526" xr3:uid="{7D4BC496-2F9D-4909-9FA2-4993C94DB276}" name="Column5519"/>
    <tableColumn id="5527" xr3:uid="{D8A6825C-FC13-4DA4-989C-93663FC184D1}" name="Column5520"/>
    <tableColumn id="5528" xr3:uid="{ADE5FEBB-8897-4446-98F5-49FE4CBAAD1E}" name="Column5521"/>
    <tableColumn id="5529" xr3:uid="{469C95EE-B9F0-4CD9-AC96-EBC607481432}" name="Column5522"/>
    <tableColumn id="5530" xr3:uid="{54DE8CE5-9CB0-4A5E-B4AE-41F157A02A39}" name="Column5523"/>
    <tableColumn id="5531" xr3:uid="{978C0EEB-211C-40C5-A87F-24E644ECB971}" name="Column5524"/>
    <tableColumn id="5532" xr3:uid="{6B55DB9F-52E2-4EBC-B3E6-424714F65CDC}" name="Column5525"/>
    <tableColumn id="5533" xr3:uid="{A236413D-60AD-4236-AB74-B73B72FBED8A}" name="Column5526"/>
    <tableColumn id="5534" xr3:uid="{E2AFA758-CC67-456D-8900-9DED730CC090}" name="Column5527"/>
    <tableColumn id="5535" xr3:uid="{04159825-633E-492F-B6C4-971A801FD649}" name="Column5528"/>
    <tableColumn id="5536" xr3:uid="{EF5E6B96-64D0-40A3-8354-3B3C8EE6FFBB}" name="Column5529"/>
    <tableColumn id="5537" xr3:uid="{040E08D5-48E6-472B-BC2B-6FCEBCB5D781}" name="Column5530"/>
    <tableColumn id="5538" xr3:uid="{CDE4D82F-9225-4F21-BE05-A2F6E2B3053C}" name="Column5531"/>
    <tableColumn id="5539" xr3:uid="{E40ABF4C-AE68-495A-9D0E-30705A082EAC}" name="Column5532"/>
    <tableColumn id="5540" xr3:uid="{D77632BB-5B71-4414-9DA3-EC4CD4E74844}" name="Column5533"/>
    <tableColumn id="5541" xr3:uid="{9595F469-C080-45C0-8B06-58D3FD3E1461}" name="Column5534"/>
    <tableColumn id="5542" xr3:uid="{E8FA169D-2BB4-40F2-B168-623067B00C56}" name="Column5535"/>
    <tableColumn id="5543" xr3:uid="{1700AD77-02CF-411F-B46E-0AB5F715C043}" name="Column5536"/>
    <tableColumn id="5544" xr3:uid="{3D960743-F3B0-4D35-B767-3D94C77B1DCA}" name="Column5537"/>
    <tableColumn id="5545" xr3:uid="{C0473471-9904-4911-A6BF-18D39DD72504}" name="Column5538"/>
    <tableColumn id="5546" xr3:uid="{AB3F56B4-4EB3-4E70-BC6F-E999F20ACD59}" name="Column5539"/>
    <tableColumn id="5547" xr3:uid="{7019736B-D87B-4DBB-B206-6CCE8FDB4123}" name="Column5540"/>
    <tableColumn id="5548" xr3:uid="{40DC54E5-DA84-48A3-846B-2247C0C8D49D}" name="Column5541"/>
    <tableColumn id="5549" xr3:uid="{63D91822-A70F-4CD4-B276-6224CB26F97A}" name="Column5542"/>
    <tableColumn id="5550" xr3:uid="{728019B6-074A-40B5-A8E2-0B7AFBB07FFE}" name="Column5543"/>
    <tableColumn id="5551" xr3:uid="{A9BFC854-0682-4454-8640-0D46FF9DC5F3}" name="Column5544"/>
    <tableColumn id="5552" xr3:uid="{F176790F-1B27-4C27-B7A2-F63ED2CF9B6A}" name="Column5545"/>
    <tableColumn id="5553" xr3:uid="{80E8D2AD-5270-44F0-BDBF-2F40E9E2EFC9}" name="Column5546"/>
    <tableColumn id="5554" xr3:uid="{F234E173-D18D-4DA4-AA1D-5743A2EFC159}" name="Column5547"/>
    <tableColumn id="5555" xr3:uid="{BAEFE130-2CBC-4AE6-9CFC-F9ACEF55A893}" name="Column5548"/>
    <tableColumn id="5556" xr3:uid="{7F3F244A-BDE9-4096-A458-8A3B5CB8C669}" name="Column5549"/>
    <tableColumn id="5557" xr3:uid="{0183B114-321C-4BD6-B2EC-360E608A6394}" name="Column5550"/>
    <tableColumn id="5558" xr3:uid="{F0DA2E9F-47E0-4136-BB1E-243A4CDC2758}" name="Column5551"/>
    <tableColumn id="5559" xr3:uid="{2F80C92A-B247-4DE9-8828-F59E432F2A2F}" name="Column5552"/>
    <tableColumn id="5560" xr3:uid="{D9371E3E-1C76-4300-BDD7-FADE499937CC}" name="Column5553"/>
    <tableColumn id="5561" xr3:uid="{CCD11B02-35FA-44B0-B58B-B314B54DD33C}" name="Column5554"/>
    <tableColumn id="5562" xr3:uid="{A1195E15-3F31-4D86-8581-23236C884DD7}" name="Column5555"/>
    <tableColumn id="5563" xr3:uid="{CC3CBB6F-9061-44EB-9470-A8EE781C96D2}" name="Column5556"/>
    <tableColumn id="5564" xr3:uid="{DA464C8E-AEF5-4D9A-B6C2-3E8086B2AE66}" name="Column5557"/>
    <tableColumn id="5565" xr3:uid="{9DA0B80A-E33C-4519-93EF-1AD406314FD9}" name="Column5558"/>
    <tableColumn id="5566" xr3:uid="{BD4D3A78-A8E2-426A-97DD-F4EFFDA7BF0B}" name="Column5559"/>
    <tableColumn id="5567" xr3:uid="{66288504-2B8A-444F-8387-FE35906C6317}" name="Column5560"/>
    <tableColumn id="5568" xr3:uid="{AACD0E52-CA79-4711-95AB-0DD846FBB1D2}" name="Column5561"/>
    <tableColumn id="5569" xr3:uid="{6620F920-28BF-4DB0-8416-4B63227421FF}" name="Column5562"/>
    <tableColumn id="5570" xr3:uid="{3A5BDB81-03AA-408D-B66A-6FFEDC0A66B3}" name="Column5563"/>
    <tableColumn id="5571" xr3:uid="{49935BCF-DCC3-4189-9073-E242788FA661}" name="Column5564"/>
    <tableColumn id="5572" xr3:uid="{9EE271DE-346C-4DB5-A867-1F3A9AE7E5A1}" name="Column5565"/>
    <tableColumn id="5573" xr3:uid="{4E08E167-67C3-4885-BCED-04A74B4DE790}" name="Column5566"/>
    <tableColumn id="5574" xr3:uid="{8BA5E112-FC83-4B4E-8CB8-D8801D8A147D}" name="Column5567"/>
    <tableColumn id="5575" xr3:uid="{7A6F914C-FEAC-4264-B5BF-8FA004D8A7A7}" name="Column5568"/>
    <tableColumn id="5576" xr3:uid="{8B8F6F6E-CACD-4A53-B6C7-E272C9BE9D2E}" name="Column5569"/>
    <tableColumn id="5577" xr3:uid="{92D188A8-0196-4B21-B3B4-5034E3BE0826}" name="Column5570"/>
    <tableColumn id="5578" xr3:uid="{D6B87998-1507-4530-9FD0-60E9365E3B2D}" name="Column5571"/>
    <tableColumn id="5579" xr3:uid="{C6C60D55-ADE1-445C-9C80-34408307AA53}" name="Column5572"/>
    <tableColumn id="5580" xr3:uid="{A09E52AD-6C7C-4B01-9B11-729027B7786B}" name="Column5573"/>
    <tableColumn id="5581" xr3:uid="{4391673D-5AA8-4BAE-8AD2-5072AA22B1A6}" name="Column5574"/>
    <tableColumn id="5582" xr3:uid="{C4B88D86-C864-4B91-80F7-80897359F6EF}" name="Column5575"/>
    <tableColumn id="5583" xr3:uid="{F420A83C-D216-4AF8-A0BF-927230EB3160}" name="Column5576"/>
    <tableColumn id="5584" xr3:uid="{3ADF3768-A299-482C-8092-DE4D4BF74E8A}" name="Column5577"/>
    <tableColumn id="5585" xr3:uid="{229F1419-194B-4885-9F86-183FEE58AC30}" name="Column5578"/>
    <tableColumn id="5586" xr3:uid="{653156F6-E437-4609-B449-232830C00787}" name="Column5579"/>
    <tableColumn id="5587" xr3:uid="{084D05A5-4AD2-4F6C-8A86-3C2A53E71394}" name="Column5580"/>
    <tableColumn id="5588" xr3:uid="{0D72A972-3FA5-4273-8DDA-A5B226565AAD}" name="Column5581"/>
    <tableColumn id="5589" xr3:uid="{79DE273C-A103-4418-8E97-C2A0B9C219EF}" name="Column5582"/>
    <tableColumn id="5590" xr3:uid="{7004A2B3-4E5D-456F-8C28-73402512854D}" name="Column5583"/>
    <tableColumn id="5591" xr3:uid="{4CB1D32A-2302-4829-9661-6F3EF177295B}" name="Column5584"/>
    <tableColumn id="5592" xr3:uid="{A87F95A4-F3AF-43BA-8CFC-3A87D52EEEB6}" name="Column5585"/>
    <tableColumn id="5593" xr3:uid="{901491B5-D1E9-412E-A10E-1E3451944B3D}" name="Column5586"/>
    <tableColumn id="5594" xr3:uid="{8103E855-8590-4C45-BF0B-712581732D67}" name="Column5587"/>
    <tableColumn id="5595" xr3:uid="{66C425F5-3300-4F0A-AED5-D2BC35FC2ECF}" name="Column5588"/>
    <tableColumn id="5596" xr3:uid="{DDC822DC-05C1-4362-B389-F8F6B557B6F8}" name="Column5589"/>
    <tableColumn id="5597" xr3:uid="{3E7D3364-C88D-4372-8BD8-EAC5449A0187}" name="Column5590"/>
    <tableColumn id="5598" xr3:uid="{214E06AB-3F0A-4F74-BB14-1263476C9D8C}" name="Column5591"/>
    <tableColumn id="5599" xr3:uid="{230280B8-8290-46D0-A6CF-47B39236C6B7}" name="Column5592"/>
    <tableColumn id="5600" xr3:uid="{10A7F3F2-EA06-4FCF-9EEB-45AC8EB4BD79}" name="Column5593"/>
    <tableColumn id="5601" xr3:uid="{CD27778D-CC1D-49E9-8EC6-93287C9769BC}" name="Column5594"/>
    <tableColumn id="5602" xr3:uid="{5FC7F0E7-9455-4106-95C8-7E14D2038C11}" name="Column5595"/>
    <tableColumn id="5603" xr3:uid="{D733DAE4-F738-42CF-A0EE-D822C161EB9D}" name="Column5596"/>
    <tableColumn id="5604" xr3:uid="{B5A28843-C6D7-43E7-8315-95120303AE52}" name="Column5597"/>
    <tableColumn id="5605" xr3:uid="{993D75E6-D372-4B7D-BACE-2A0A22B2D740}" name="Column5598"/>
    <tableColumn id="5606" xr3:uid="{F7E91669-71F5-42F6-9CC6-1BECAFB9E29B}" name="Column5599"/>
    <tableColumn id="5607" xr3:uid="{133B0831-B73E-4A0B-B448-AE14FE17B657}" name="Column5600"/>
    <tableColumn id="5608" xr3:uid="{4B40DE7A-2ECB-4C23-92CD-C3D42AA56C93}" name="Column5601"/>
    <tableColumn id="5609" xr3:uid="{95B0AB39-4FC3-4E54-AAB3-DC1B4EEEBB54}" name="Column5602"/>
    <tableColumn id="5610" xr3:uid="{E6DC8F79-586F-4B7A-B23D-F9A7BB613736}" name="Column5603"/>
    <tableColumn id="5611" xr3:uid="{4F9E37ED-F986-4987-A800-D1EE082D485D}" name="Column5604"/>
    <tableColumn id="5612" xr3:uid="{AC578BD2-510A-4477-AF1F-C3E99739BB98}" name="Column5605"/>
    <tableColumn id="5613" xr3:uid="{06B3B7CB-6F22-4C4F-91E7-51843BDB5794}" name="Column5606"/>
    <tableColumn id="5614" xr3:uid="{788FBE79-55FA-416E-A2CD-B9C69F4052DA}" name="Column5607"/>
    <tableColumn id="5615" xr3:uid="{C1ABAFA9-616B-46FF-9D01-E289CB1BAD65}" name="Column5608"/>
    <tableColumn id="5616" xr3:uid="{9C850C5C-FED4-46D7-8AA6-55DEB19C948C}" name="Column5609"/>
    <tableColumn id="5617" xr3:uid="{4B557860-2E1C-4814-928C-E2DD8AB69AC3}" name="Column5610"/>
    <tableColumn id="5618" xr3:uid="{D571D7E4-390D-41E3-8F1E-BD425DE7F8A1}" name="Column5611"/>
    <tableColumn id="5619" xr3:uid="{4FACE425-CE1E-4C89-98BC-EE351103D078}" name="Column5612"/>
    <tableColumn id="5620" xr3:uid="{F35D2554-96EC-4670-987F-F12969ACB7CE}" name="Column5613"/>
    <tableColumn id="5621" xr3:uid="{F0ABAA10-745B-42E5-990F-D0995653124D}" name="Column5614"/>
    <tableColumn id="5622" xr3:uid="{F0EB1473-F30C-47E1-9798-CE63A5091CEE}" name="Column5615"/>
    <tableColumn id="5623" xr3:uid="{73B8EB5E-D6BB-4C8E-A523-9E66325D2F66}" name="Column5616"/>
    <tableColumn id="5624" xr3:uid="{E85CB548-EEA2-4FE1-973D-EC2A56627B44}" name="Column5617"/>
    <tableColumn id="5625" xr3:uid="{FB8B121C-32E2-404F-A7C1-6F549EB58DC8}" name="Column5618"/>
    <tableColumn id="5626" xr3:uid="{B5D74EFE-2BC0-4ABB-9C30-5FFEEBC7196F}" name="Column5619"/>
    <tableColumn id="5627" xr3:uid="{840C631A-69DF-47A9-86D4-859F72CB625E}" name="Column5620"/>
    <tableColumn id="5628" xr3:uid="{2BE75EAC-155F-4A99-A506-673ACD87FC4D}" name="Column5621"/>
    <tableColumn id="5629" xr3:uid="{54497922-9266-458D-B97A-070CE30A9513}" name="Column5622"/>
    <tableColumn id="5630" xr3:uid="{9E4771E8-D055-41F4-B20A-E05CAAF2ADF7}" name="Column5623"/>
    <tableColumn id="5631" xr3:uid="{43ABFBEE-C012-404C-B18A-15CCF7262090}" name="Column5624"/>
    <tableColumn id="5632" xr3:uid="{956BA5C8-360A-4A03-8F85-B4AECA94B339}" name="Column5625"/>
    <tableColumn id="5633" xr3:uid="{A40FF889-73D8-4DB5-AE49-0F2728C12980}" name="Column5626"/>
    <tableColumn id="5634" xr3:uid="{B339C24F-7C52-47B5-9F39-2F8D44175512}" name="Column5627"/>
    <tableColumn id="5635" xr3:uid="{DA6F29E0-A39D-485D-AFD6-E665FF413230}" name="Column5628"/>
    <tableColumn id="5636" xr3:uid="{DF762FA4-41F7-416A-A5B8-2AE2B5C49868}" name="Column5629"/>
    <tableColumn id="5637" xr3:uid="{B357952E-0DD3-442D-9963-8A4B1FAA8C3A}" name="Column5630"/>
    <tableColumn id="5638" xr3:uid="{9B65D09C-DC07-46D4-9E07-D2B8B4FD7FB4}" name="Column5631"/>
    <tableColumn id="5639" xr3:uid="{5CF30C95-47A2-4E36-861D-9EAD77573403}" name="Column5632"/>
    <tableColumn id="5640" xr3:uid="{7BFD48E4-5F41-4D9D-A812-C7EAA3B3DF39}" name="Column5633"/>
    <tableColumn id="5641" xr3:uid="{AAFD6EA1-4665-4581-9903-066C0B15B554}" name="Column5634"/>
    <tableColumn id="5642" xr3:uid="{A311BBC2-C4AE-4AD2-8EDC-8A9199DF2475}" name="Column5635"/>
    <tableColumn id="5643" xr3:uid="{630C31CC-0345-4908-8D8F-7DCBE763C2A3}" name="Column5636"/>
    <tableColumn id="5644" xr3:uid="{BF299F6A-462B-4573-8A7E-4031E4C85EA1}" name="Column5637"/>
    <tableColumn id="5645" xr3:uid="{6EA49EFA-068C-4A77-BE2F-8DD54BF72AAB}" name="Column5638"/>
    <tableColumn id="5646" xr3:uid="{2DA19072-184D-4A6A-A099-46F23BCB5370}" name="Column5639"/>
    <tableColumn id="5647" xr3:uid="{9A02DD04-C573-4913-85C7-241FBC0A3D2A}" name="Column5640"/>
    <tableColumn id="5648" xr3:uid="{90F9FE69-6B91-43EB-B1DF-9D02BDC0D00C}" name="Column5641"/>
    <tableColumn id="5649" xr3:uid="{0C644EA0-75C2-4BAF-A19D-5C25A8A3FBB8}" name="Column5642"/>
    <tableColumn id="5650" xr3:uid="{F0853EE8-4537-42AD-A27F-315607FB08A3}" name="Column5643"/>
    <tableColumn id="5651" xr3:uid="{570DE0AC-1928-4795-A692-07627B8E575A}" name="Column5644"/>
    <tableColumn id="5652" xr3:uid="{EA4F8877-84DE-4D21-9EB1-01DEF3C6436A}" name="Column5645"/>
    <tableColumn id="5653" xr3:uid="{97365E81-F284-4D9D-A041-00FD6A99CC32}" name="Column5646"/>
    <tableColumn id="5654" xr3:uid="{C09229B8-E11F-402C-B094-9E4C86AC9D1E}" name="Column5647"/>
    <tableColumn id="5655" xr3:uid="{D85E7804-22E7-4C48-81B0-B19490F5B7F7}" name="Column5648"/>
    <tableColumn id="5656" xr3:uid="{937AE200-A217-443C-B0E6-C103206092E1}" name="Column5649"/>
    <tableColumn id="5657" xr3:uid="{0F083987-98FF-4961-9FDD-E71BC1C2BCDC}" name="Column5650"/>
    <tableColumn id="5658" xr3:uid="{6EEE9963-ABA5-4094-B8A2-A27F7495DE85}" name="Column5651"/>
    <tableColumn id="5659" xr3:uid="{327E6CDB-0074-4E17-8FFA-47BCBC2F3A85}" name="Column5652"/>
    <tableColumn id="5660" xr3:uid="{F4337262-2EDB-46D6-9E50-A5189FBEFC95}" name="Column5653"/>
    <tableColumn id="5661" xr3:uid="{EAB780E5-075E-433E-8A58-94DB8F0069BC}" name="Column5654"/>
    <tableColumn id="5662" xr3:uid="{B081B5BE-0B0E-4AFB-BCB1-4486D9F551CF}" name="Column5655"/>
    <tableColumn id="5663" xr3:uid="{91E77679-A72A-4483-A2B2-C855837BF778}" name="Column5656"/>
    <tableColumn id="5664" xr3:uid="{089BF947-64BD-4A62-A66D-8F689BF0595C}" name="Column5657"/>
    <tableColumn id="5665" xr3:uid="{B62A8AE6-82BC-432E-A207-9CED27FB0A10}" name="Column5658"/>
    <tableColumn id="5666" xr3:uid="{BD6CF853-5AB7-4CB0-A11A-99C6E1E50353}" name="Column5659"/>
    <tableColumn id="5667" xr3:uid="{71925DC1-C500-45FC-B66D-8F10213B08BC}" name="Column5660"/>
    <tableColumn id="5668" xr3:uid="{76A32968-9B06-4228-9153-F87136A0A9F8}" name="Column5661"/>
    <tableColumn id="5669" xr3:uid="{709CE64D-718B-40B6-8895-492AA291F83E}" name="Column5662"/>
    <tableColumn id="5670" xr3:uid="{CB8F0142-ACF6-44FA-8996-CCE6BEE43870}" name="Column5663"/>
    <tableColumn id="5671" xr3:uid="{E8B52988-388F-4979-86B3-D4EB31F5C8CA}" name="Column5664"/>
    <tableColumn id="5672" xr3:uid="{9E264E19-21F8-49EB-ADB2-FF4FD5EE4F84}" name="Column5665"/>
    <tableColumn id="5673" xr3:uid="{9FE6EF4D-5701-4407-9AAE-1B460AA9420F}" name="Column5666"/>
    <tableColumn id="5674" xr3:uid="{5AE8B1BB-3E86-4DA2-BAE4-7E01678CB4BC}" name="Column5667"/>
    <tableColumn id="5675" xr3:uid="{E481E37B-DE23-4BC8-B2C1-212DAF07FA4C}" name="Column5668"/>
    <tableColumn id="5676" xr3:uid="{80B960BB-10FB-49ED-91BA-EC394838BD61}" name="Column5669"/>
    <tableColumn id="5677" xr3:uid="{E3795AF4-CE29-4F2A-BB5F-83CA8B9836A6}" name="Column5670"/>
    <tableColumn id="5678" xr3:uid="{43870D79-8FAD-4540-9DEA-2DBB3B5C79EA}" name="Column5671"/>
    <tableColumn id="5679" xr3:uid="{A683EA2E-FB23-46C0-A49B-D5B524772206}" name="Column5672"/>
    <tableColumn id="5680" xr3:uid="{46C03F3B-B063-42CE-9D15-3CEC53B9FE94}" name="Column5673"/>
    <tableColumn id="5681" xr3:uid="{70BEEDC9-A23B-4A2A-A5C3-54D0F81D08C0}" name="Column5674"/>
    <tableColumn id="5682" xr3:uid="{5690D55E-82E5-4F14-90C5-2937F07855CF}" name="Column5675"/>
    <tableColumn id="5683" xr3:uid="{8B480F0F-0259-4657-8016-067E4A35A22B}" name="Column5676"/>
    <tableColumn id="5684" xr3:uid="{678B12D8-77A3-4B52-91FD-20AC0F9A5687}" name="Column5677"/>
    <tableColumn id="5685" xr3:uid="{559CB561-72A9-4C57-B1C7-D75CED60B1D6}" name="Column5678"/>
    <tableColumn id="5686" xr3:uid="{046E9CFA-C929-4575-877B-3183A8396D38}" name="Column5679"/>
    <tableColumn id="5687" xr3:uid="{67909157-1264-4409-912A-C52513DAEE4E}" name="Column5680"/>
    <tableColumn id="5688" xr3:uid="{53D7E360-4AF1-44AA-907E-CC519A7D8383}" name="Column5681"/>
    <tableColumn id="5689" xr3:uid="{BC7A3608-E499-480E-A96F-5F6BB8076802}" name="Column5682"/>
    <tableColumn id="5690" xr3:uid="{50C35F43-AED7-441E-9BCA-C1CDAFE26270}" name="Column5683"/>
    <tableColumn id="5691" xr3:uid="{4671898F-C4A5-4748-8F98-B0873C731031}" name="Column5684"/>
    <tableColumn id="5692" xr3:uid="{D704F044-59B1-4C63-9B25-11C44188DF3F}" name="Column5685"/>
    <tableColumn id="5693" xr3:uid="{A7C2AD0C-7EFF-4AC1-8CA6-AAEFD013CBBD}" name="Column5686"/>
    <tableColumn id="5694" xr3:uid="{0B29EE99-7A94-41E9-852F-05D782093D42}" name="Column5687"/>
    <tableColumn id="5695" xr3:uid="{3F50CE0F-B206-42C2-8FFD-3C7AE61D6F27}" name="Column5688"/>
    <tableColumn id="5696" xr3:uid="{4422B5BC-7776-4DAF-8619-E05817825F12}" name="Column5689"/>
    <tableColumn id="5697" xr3:uid="{86CDCDC0-72B1-4483-B694-0AEFB5C39C5E}" name="Column5690"/>
    <tableColumn id="5698" xr3:uid="{67047514-B529-4F02-84C5-228591F6B429}" name="Column5691"/>
    <tableColumn id="5699" xr3:uid="{FAE7A7FD-CA8F-46EE-9F54-7C5B2E634989}" name="Column5692"/>
    <tableColumn id="5700" xr3:uid="{5068EEB5-9ED8-4A85-B308-F051FD6C3AA1}" name="Column5693"/>
    <tableColumn id="5701" xr3:uid="{6992ADBA-6C49-4E0C-A07E-A70030C25C62}" name="Column5694"/>
    <tableColumn id="5702" xr3:uid="{89A9E328-25DC-4857-9B86-0F7489C75E95}" name="Column5695"/>
    <tableColumn id="5703" xr3:uid="{BB43A094-03E2-430B-B3CC-F88BFA3243FF}" name="Column5696"/>
    <tableColumn id="5704" xr3:uid="{1BF8F4E2-1303-4DBD-A40D-BC350F21FC41}" name="Column5697"/>
    <tableColumn id="5705" xr3:uid="{183755DD-BD2D-448F-B8BA-3340C5CEEEBD}" name="Column5698"/>
    <tableColumn id="5706" xr3:uid="{C0461196-8F1A-4ABD-80DC-1735EC2CCB00}" name="Column5699"/>
    <tableColumn id="5707" xr3:uid="{E494D108-EE5F-40DA-AF77-9A75B5CAA1DB}" name="Column5700"/>
    <tableColumn id="5708" xr3:uid="{F962A7F4-2E42-46EE-9903-0D31D94EB6B6}" name="Column5701"/>
    <tableColumn id="5709" xr3:uid="{F5CBF78B-906D-43AD-91F4-7BFF94FFAF65}" name="Column5702"/>
    <tableColumn id="5710" xr3:uid="{C3B73281-6EAA-466A-B1CF-0E73E6811A59}" name="Column5703"/>
    <tableColumn id="5711" xr3:uid="{EC7AECE3-39DC-4D65-8EC8-50D349343DD7}" name="Column5704"/>
    <tableColumn id="5712" xr3:uid="{45478B12-05E4-4ED8-9087-C985CF788ED7}" name="Column5705"/>
    <tableColumn id="5713" xr3:uid="{0EACBFBE-2C87-4873-9503-1DEEEBD987F7}" name="Column5706"/>
    <tableColumn id="5714" xr3:uid="{B77A646F-B3DF-4C40-88BF-0302FB477B60}" name="Column5707"/>
    <tableColumn id="5715" xr3:uid="{22C00B43-9F39-464A-845D-CE9D688C7B1C}" name="Column5708"/>
    <tableColumn id="5716" xr3:uid="{1454040E-2091-4653-AE5D-D9D181DF7C94}" name="Column5709"/>
    <tableColumn id="5717" xr3:uid="{26A70D30-20DA-4A92-B70B-CD719269F166}" name="Column5710"/>
    <tableColumn id="5718" xr3:uid="{D48119BD-9789-44F2-9AD5-205FC86B2BA8}" name="Column5711"/>
    <tableColumn id="5719" xr3:uid="{F7D382FB-F6D6-4CF7-B7AB-67B785CDB128}" name="Column5712"/>
    <tableColumn id="5720" xr3:uid="{FCAFB95A-ED86-453D-855A-D2FC939A3EC9}" name="Column5713"/>
    <tableColumn id="5721" xr3:uid="{80E5541C-510F-4B7F-BAE3-26EED901E0E1}" name="Column5714"/>
    <tableColumn id="5722" xr3:uid="{95AC571B-CFC9-4D63-AC2A-43D103AC6419}" name="Column5715"/>
    <tableColumn id="5723" xr3:uid="{5B218041-574D-458C-A72B-090C4016FC16}" name="Column5716"/>
    <tableColumn id="5724" xr3:uid="{88993391-E930-45B0-89C0-185C7A872D6E}" name="Column5717"/>
    <tableColumn id="5725" xr3:uid="{D7FE1C04-1B3F-4D4D-BE2A-C2BCA183896B}" name="Column5718"/>
    <tableColumn id="5726" xr3:uid="{0B3AD004-11F2-46E9-9C08-F7EC107AF523}" name="Column5719"/>
    <tableColumn id="5727" xr3:uid="{17D96C33-832C-4099-83D7-5ACA36E20CC1}" name="Column5720"/>
    <tableColumn id="5728" xr3:uid="{9BCAE119-1FAB-4BD6-8AE6-BE2B0AFA17E3}" name="Column5721"/>
    <tableColumn id="5729" xr3:uid="{7B4F4143-9A15-49E2-A47C-FB6456CD7A78}" name="Column5722"/>
    <tableColumn id="5730" xr3:uid="{B505C449-AA9B-4957-BC6D-BFC8DF83F5F8}" name="Column5723"/>
    <tableColumn id="5731" xr3:uid="{A44DB03E-0313-4383-9525-1876AFB40CB8}" name="Column5724"/>
    <tableColumn id="5732" xr3:uid="{5F8FD9C4-A26C-43BE-B6F6-949C4B735616}" name="Column5725"/>
    <tableColumn id="5733" xr3:uid="{11DA3B82-5FD1-4E61-8ABF-73298C14DDB1}" name="Column5726"/>
    <tableColumn id="5734" xr3:uid="{EDBAA442-AE33-469B-BC32-20D23F9F5D51}" name="Column5727"/>
    <tableColumn id="5735" xr3:uid="{1D461D96-FA64-4730-9F0F-3CC7C13A97BD}" name="Column5728"/>
    <tableColumn id="5736" xr3:uid="{A6524718-7B4D-43DB-8D88-0B32CBE5FBBA}" name="Column5729"/>
    <tableColumn id="5737" xr3:uid="{34CC8E47-3767-45B3-A351-15EFCD3A2170}" name="Column5730"/>
    <tableColumn id="5738" xr3:uid="{0A6DF85A-3497-434A-8BE2-6F3BE3F78994}" name="Column5731"/>
    <tableColumn id="5739" xr3:uid="{75DA2118-76F7-4AC4-8047-229F415AFC5A}" name="Column5732"/>
    <tableColumn id="5740" xr3:uid="{A7014B00-2F51-4092-BC6F-A77A70105C3D}" name="Column5733"/>
    <tableColumn id="5741" xr3:uid="{4F669216-C316-4EFB-81AB-4772A1B73F11}" name="Column5734"/>
    <tableColumn id="5742" xr3:uid="{019C76EA-C2D5-4199-898D-A91370FF078E}" name="Column5735"/>
    <tableColumn id="5743" xr3:uid="{62253FA0-D1BB-4B74-9099-20E2B5DE5E8E}" name="Column5736"/>
    <tableColumn id="5744" xr3:uid="{4025EF4B-F750-49EA-8AF3-70A9BB6328E3}" name="Column5737"/>
    <tableColumn id="5745" xr3:uid="{CC9BDC44-29B2-4059-A6AA-C1A7F112DEFC}" name="Column5738"/>
    <tableColumn id="5746" xr3:uid="{52EF60A7-8275-42E7-9287-BB90A7B5359A}" name="Column5739"/>
    <tableColumn id="5747" xr3:uid="{9ED7127D-1B60-4F86-839A-86E3CCF0A916}" name="Column5740"/>
    <tableColumn id="5748" xr3:uid="{22D37660-1053-4CC5-89ED-884172F72EE4}" name="Column5741"/>
    <tableColumn id="5749" xr3:uid="{647B9DE5-5D61-4A18-8A16-688B320272EB}" name="Column5742"/>
    <tableColumn id="5750" xr3:uid="{2511F59F-95BB-4180-9E0A-730DDD566342}" name="Column5743"/>
    <tableColumn id="5751" xr3:uid="{D25E3713-B03D-4229-962C-1F4B580E8CAA}" name="Column5744"/>
    <tableColumn id="5752" xr3:uid="{CD46873F-177E-4625-89B8-67690391C0BF}" name="Column5745"/>
    <tableColumn id="5753" xr3:uid="{3072D79E-DFAA-42EF-A674-9382472CD28A}" name="Column5746"/>
    <tableColumn id="5754" xr3:uid="{9A37817A-1344-476F-A152-359A1D631882}" name="Column5747"/>
    <tableColumn id="5755" xr3:uid="{802D8951-9F9C-4D16-A7BE-4BAF3AD7B372}" name="Column5748"/>
    <tableColumn id="5756" xr3:uid="{C8DE6C57-E6F2-4625-8B35-E523D43CBD04}" name="Column5749"/>
    <tableColumn id="5757" xr3:uid="{E67BE3FC-DBFE-4A6E-87E9-A631A628878C}" name="Column5750"/>
    <tableColumn id="5758" xr3:uid="{80EAF083-9843-4AB6-95BE-FF97E2A4D8D1}" name="Column5751"/>
    <tableColumn id="5759" xr3:uid="{2F17A6E8-8227-41DC-A68A-A996F77C10CB}" name="Column5752"/>
    <tableColumn id="5760" xr3:uid="{F1EDFFFE-08C1-4E73-98BA-E6C04C7BC01B}" name="Column5753"/>
    <tableColumn id="5761" xr3:uid="{C2FE210C-80D9-4D84-8F5E-E8F83CC8A221}" name="Column5754"/>
    <tableColumn id="5762" xr3:uid="{04236F51-DB94-4402-9972-18516CC920BE}" name="Column5755"/>
    <tableColumn id="5763" xr3:uid="{2CFE4CB7-B5A7-49FD-BE7F-AEA4F2FA7320}" name="Column5756"/>
    <tableColumn id="5764" xr3:uid="{BB716F86-95C0-45CB-A092-C478109FAA36}" name="Column5757"/>
    <tableColumn id="5765" xr3:uid="{0E80BF18-EB82-4F72-A0F7-859F2F31789D}" name="Column5758"/>
    <tableColumn id="5766" xr3:uid="{F7CEF70C-5B8D-4FBD-A66A-2E7E01CCCA8C}" name="Column5759"/>
    <tableColumn id="5767" xr3:uid="{CF039A1A-5624-42B2-842B-866E217A0952}" name="Column5760"/>
    <tableColumn id="5768" xr3:uid="{BB306899-BE1B-449E-A931-30C18A21A83D}" name="Column5761"/>
    <tableColumn id="5769" xr3:uid="{B7A6C647-CE82-451E-BA6E-45DFC8F556E6}" name="Column5762"/>
    <tableColumn id="5770" xr3:uid="{1C95BB76-BB1B-48A2-BB3E-924B5DB06BA0}" name="Column5763"/>
    <tableColumn id="5771" xr3:uid="{CB9F0268-0B9E-4E10-9C47-31650DAEC6EB}" name="Column5764"/>
    <tableColumn id="5772" xr3:uid="{CC940D52-2F4B-4BE2-91B3-A28D1D4753F9}" name="Column5765"/>
    <tableColumn id="5773" xr3:uid="{30F28563-C345-44F0-968B-A9AB278D4073}" name="Column5766"/>
    <tableColumn id="5774" xr3:uid="{B09708D3-9979-40BD-B52E-FA560D72E268}" name="Column5767"/>
    <tableColumn id="5775" xr3:uid="{6F75FA72-A854-484F-94DF-F07253A1D0F9}" name="Column5768"/>
    <tableColumn id="5776" xr3:uid="{57A7C753-888D-4D3D-8EE4-F2BFECA1920E}" name="Column5769"/>
    <tableColumn id="5777" xr3:uid="{6FE8B283-5084-458A-926E-580479B0ECB2}" name="Column5770"/>
    <tableColumn id="5778" xr3:uid="{1514B96F-ED14-496D-A3B6-7C3E66CF895C}" name="Column5771"/>
    <tableColumn id="5779" xr3:uid="{1E40D7ED-A08D-4F69-AF2E-10E1B8FB006C}" name="Column5772"/>
    <tableColumn id="5780" xr3:uid="{499CDD7C-22A5-4F4A-8CE1-C9A8EC7D7F81}" name="Column5773"/>
    <tableColumn id="5781" xr3:uid="{56F99899-4687-400B-98B6-901AE8445070}" name="Column5774"/>
    <tableColumn id="5782" xr3:uid="{E6049498-4364-4DF7-A2FC-D616B0B73FDB}" name="Column5775"/>
    <tableColumn id="5783" xr3:uid="{48EC45BA-95E4-463D-BB8E-C7530AB06117}" name="Column5776"/>
    <tableColumn id="5784" xr3:uid="{365A5EA8-4959-43D7-824E-9639ED90AA1E}" name="Column5777"/>
    <tableColumn id="5785" xr3:uid="{749A03C5-36A4-4078-8CF9-836D54620377}" name="Column5778"/>
    <tableColumn id="5786" xr3:uid="{40B09215-8AF2-4E38-821C-79E1A19BF886}" name="Column5779"/>
    <tableColumn id="5787" xr3:uid="{B370EBD2-EC77-4C8D-B9FA-FCD1219F9C6F}" name="Column5780"/>
    <tableColumn id="5788" xr3:uid="{DC30017C-8A34-45C5-BD40-520E3256D879}" name="Column5781"/>
    <tableColumn id="5789" xr3:uid="{FFD63A23-FB73-45EC-9583-0AB2C4F994F8}" name="Column5782"/>
    <tableColumn id="5790" xr3:uid="{E8108075-BFD4-47A5-BE63-E2B2965019DD}" name="Column5783"/>
    <tableColumn id="5791" xr3:uid="{4D173F6D-18FD-4DB5-8965-F5771639759F}" name="Column5784"/>
    <tableColumn id="5792" xr3:uid="{D251310C-96EE-4BD9-9BDC-3B1A8CA28637}" name="Column5785"/>
    <tableColumn id="5793" xr3:uid="{C50BF5B0-092C-4CDE-9E4A-CB45484340CD}" name="Column5786"/>
    <tableColumn id="5794" xr3:uid="{F9234C66-86F3-40AD-B21F-AD257E75F8A9}" name="Column5787"/>
    <tableColumn id="5795" xr3:uid="{C9C4BC79-1265-409B-B2AE-86FF9B175C36}" name="Column5788"/>
    <tableColumn id="5796" xr3:uid="{F6C6A81E-E4AC-41D7-B5A3-C4F1AEF6AE71}" name="Column5789"/>
    <tableColumn id="5797" xr3:uid="{771844A4-7A0E-4ACF-85E9-3F8B8DBCDF45}" name="Column5790"/>
    <tableColumn id="5798" xr3:uid="{DA147059-2FDE-413E-94EC-FDE2750F31A5}" name="Column5791"/>
    <tableColumn id="5799" xr3:uid="{89A85457-FF43-48EF-BE50-797DC2255C9F}" name="Column5792"/>
    <tableColumn id="5800" xr3:uid="{E3D7FC4E-A6F9-438C-ACBA-4625B9DFFCC3}" name="Column5793"/>
    <tableColumn id="5801" xr3:uid="{C0D3D4CA-6411-49A8-9007-39A8521EDFE7}" name="Column5794"/>
    <tableColumn id="5802" xr3:uid="{ECD0E667-8839-4681-8653-AD2F27312956}" name="Column5795"/>
    <tableColumn id="5803" xr3:uid="{C289C811-AAB5-4F06-A02C-F29B5F65B95F}" name="Column5796"/>
    <tableColumn id="5804" xr3:uid="{36CA8B67-EB4D-46A6-AFBE-591B0708DFF8}" name="Column5797"/>
    <tableColumn id="5805" xr3:uid="{6EA06A61-555B-47A1-8F16-7616C9F76F2C}" name="Column5798"/>
    <tableColumn id="5806" xr3:uid="{DFFAC54D-E9B2-486F-89B7-6677C59C52E3}" name="Column5799"/>
    <tableColumn id="5807" xr3:uid="{649C1738-BBEF-4D37-BE99-41F8532F7A96}" name="Column5800"/>
    <tableColumn id="5808" xr3:uid="{738CBC9E-FD9D-4065-B336-8CF2855119F5}" name="Column5801"/>
    <tableColumn id="5809" xr3:uid="{7F6279F9-D0FB-4701-88DD-DA1B95F150F4}" name="Column5802"/>
    <tableColumn id="5810" xr3:uid="{62711AEE-54FB-44F9-8CDA-78635076B817}" name="Column5803"/>
    <tableColumn id="5811" xr3:uid="{74829E45-F712-47D3-9716-FD7B167F676D}" name="Column5804"/>
    <tableColumn id="5812" xr3:uid="{850AABCA-AA39-497E-9DC7-E79C0E3472C3}" name="Column5805"/>
    <tableColumn id="5813" xr3:uid="{F87AFCE9-6CCA-4177-A198-8677EFA65236}" name="Column5806"/>
    <tableColumn id="5814" xr3:uid="{A9FF55CE-C33A-4D72-96A0-DCFD4188D004}" name="Column5807"/>
    <tableColumn id="5815" xr3:uid="{7DB9FB81-1F81-406E-8F56-4C7775A9803A}" name="Column5808"/>
    <tableColumn id="5816" xr3:uid="{902E647F-0BFA-45E5-9E2F-A3BDB521F9BE}" name="Column5809"/>
    <tableColumn id="5817" xr3:uid="{0EBC47A4-9A30-41A2-B264-0BCE0FB0A6E5}" name="Column5810"/>
    <tableColumn id="5818" xr3:uid="{1295A807-7DA0-4421-963F-D18505A47455}" name="Column5811"/>
    <tableColumn id="5819" xr3:uid="{F950F162-82CE-43B5-8DB7-426D6A57020B}" name="Column5812"/>
    <tableColumn id="5820" xr3:uid="{5A66445E-04A8-46EB-8E24-4249416E9546}" name="Column5813"/>
    <tableColumn id="5821" xr3:uid="{6706AEB2-A655-4F4F-B7C7-DF33E3180FF0}" name="Column5814"/>
    <tableColumn id="5822" xr3:uid="{7470EB37-787B-49DD-98B3-E7674749B7AD}" name="Column5815"/>
    <tableColumn id="5823" xr3:uid="{1C53E242-BD7B-4608-9353-EB84D8541A1B}" name="Column5816"/>
    <tableColumn id="5824" xr3:uid="{68D647CF-45EC-4E2E-A74B-1624EC74E24B}" name="Column5817"/>
    <tableColumn id="5825" xr3:uid="{44A20AA5-FEDC-48D9-A58E-2A8344218856}" name="Column5818"/>
    <tableColumn id="5826" xr3:uid="{A75D9CD6-63B2-4BD3-B5CC-099F108D1CA7}" name="Column5819"/>
    <tableColumn id="5827" xr3:uid="{DDFD7F87-0AFB-431B-8A1E-2B0A274E3B75}" name="Column5820"/>
    <tableColumn id="5828" xr3:uid="{C8BEE3A6-5C0C-42F6-8074-9306CDFC0051}" name="Column5821"/>
    <tableColumn id="5829" xr3:uid="{16DFAD25-A037-47F4-B6B6-50585866B0DB}" name="Column5822"/>
    <tableColumn id="5830" xr3:uid="{AD261481-EA97-4D85-8FC1-1AC9205003C7}" name="Column5823"/>
    <tableColumn id="5831" xr3:uid="{39DC1411-A1B4-4049-BC27-CD8CE1AF50FE}" name="Column5824"/>
    <tableColumn id="5832" xr3:uid="{D5057EF3-2700-48AF-BC69-B86A0D3B55E0}" name="Column5825"/>
    <tableColumn id="5833" xr3:uid="{10BB2C5D-E3FA-4512-834E-3C1D23CF99C5}" name="Column5826"/>
    <tableColumn id="5834" xr3:uid="{5A75B5E9-4F31-4B4D-9AA2-0862C351B8EA}" name="Column5827"/>
    <tableColumn id="5835" xr3:uid="{B6B9A680-DA85-466D-ACC3-B0268F79118D}" name="Column5828"/>
    <tableColumn id="5836" xr3:uid="{10A4B8FE-E1E9-49E8-A232-37DA36AA828B}" name="Column5829"/>
    <tableColumn id="5837" xr3:uid="{C0226D0F-CC42-49EC-806D-165BC4ADA3AB}" name="Column5830"/>
    <tableColumn id="5838" xr3:uid="{434FE9DD-4E59-4690-BB94-E56AD21B8FA3}" name="Column5831"/>
    <tableColumn id="5839" xr3:uid="{75682C00-F519-471E-ACF5-54E4ABD0A15E}" name="Column5832"/>
    <tableColumn id="5840" xr3:uid="{80261D65-1767-4381-93A8-61DF70D5CD1A}" name="Column5833"/>
    <tableColumn id="5841" xr3:uid="{A52C74DC-8C06-4E7D-93F2-AC589027FC46}" name="Column5834"/>
    <tableColumn id="5842" xr3:uid="{9832687D-1E75-473B-A39B-4D8033418296}" name="Column5835"/>
    <tableColumn id="5843" xr3:uid="{66CB4CC4-5E1C-4289-8A01-99E4A1E91A96}" name="Column5836"/>
    <tableColumn id="5844" xr3:uid="{A72E5203-BC8B-472E-BD06-66660C1B3CB6}" name="Column5837"/>
    <tableColumn id="5845" xr3:uid="{F2D042DC-47F6-48B9-8179-5BC19C6A8295}" name="Column5838"/>
    <tableColumn id="5846" xr3:uid="{6C7C4C53-9E5E-489B-A44D-C71C35597500}" name="Column5839"/>
    <tableColumn id="5847" xr3:uid="{029E9846-4E46-4B2B-B208-4B3A96A90C52}" name="Column5840"/>
    <tableColumn id="5848" xr3:uid="{D192C8FA-042F-4E36-8C79-08D33D902E6C}" name="Column5841"/>
    <tableColumn id="5849" xr3:uid="{C67E981F-63FC-4DA4-97DE-3085AE968559}" name="Column5842"/>
    <tableColumn id="5850" xr3:uid="{4CDE81FE-C44F-4A9D-AF97-3F355960BF93}" name="Column5843"/>
    <tableColumn id="5851" xr3:uid="{47B61C0F-BBA6-4D36-BC8B-5E9393E6A575}" name="Column5844"/>
    <tableColumn id="5852" xr3:uid="{B3370CCD-303A-492A-877B-701DC2B92681}" name="Column5845"/>
    <tableColumn id="5853" xr3:uid="{A4032104-9296-4E7D-AA54-53BE1AC1DB85}" name="Column5846"/>
    <tableColumn id="5854" xr3:uid="{A012ED89-E980-473B-906C-C32EEF38C35D}" name="Column5847"/>
    <tableColumn id="5855" xr3:uid="{81886CD5-705C-4FF0-A958-CCC1C512D7DE}" name="Column5848"/>
    <tableColumn id="5856" xr3:uid="{CA179C52-14EF-4445-BA8C-7A5FDBC62568}" name="Column5849"/>
    <tableColumn id="5857" xr3:uid="{7F636846-CCF1-4F9C-8DAF-03BED1BDF1E4}" name="Column5850"/>
    <tableColumn id="5858" xr3:uid="{B3F69E2B-38A2-45A3-9DFD-9C1C338A96DE}" name="Column5851"/>
    <tableColumn id="5859" xr3:uid="{6D1C9A62-AEF6-4716-A447-DBC3D422954A}" name="Column5852"/>
    <tableColumn id="5860" xr3:uid="{0E82DE9B-4004-46CE-B0B5-EF72F61EA7CA}" name="Column5853"/>
    <tableColumn id="5861" xr3:uid="{531F5AF0-9F21-4D52-BB3B-73C7C8100658}" name="Column5854"/>
    <tableColumn id="5862" xr3:uid="{546FFFDD-20DC-485E-816A-5295D6F0B317}" name="Column5855"/>
    <tableColumn id="5863" xr3:uid="{4DB0BF76-75BD-414B-91D0-03C311406CC6}" name="Column5856"/>
    <tableColumn id="5864" xr3:uid="{B3BA022F-4B2E-4F7D-B23B-95A72136FDC1}" name="Column5857"/>
    <tableColumn id="5865" xr3:uid="{FBEDAE56-1964-4138-A90F-0FC37A1C167D}" name="Column5858"/>
    <tableColumn id="5866" xr3:uid="{481A8780-E8D7-4352-8261-C264A374C744}" name="Column5859"/>
    <tableColumn id="5867" xr3:uid="{13796410-89A5-4078-868C-4E8FEF71968F}" name="Column5860"/>
    <tableColumn id="5868" xr3:uid="{09ACB890-8A82-4692-AAE3-B92086A733DB}" name="Column5861"/>
    <tableColumn id="5869" xr3:uid="{629E2B5D-FFB8-4DB2-9432-43551F99149D}" name="Column5862"/>
    <tableColumn id="5870" xr3:uid="{80CE1856-5626-462A-A5E5-CFB9F4D566A1}" name="Column5863"/>
    <tableColumn id="5871" xr3:uid="{B4F110FB-D89D-4EEE-92DC-C246DDF0E029}" name="Column5864"/>
    <tableColumn id="5872" xr3:uid="{BE4C0D4F-592F-4084-967B-DF2EA4DA42A0}" name="Column5865"/>
    <tableColumn id="5873" xr3:uid="{55B01DFD-4D4B-44D0-A3E8-3EB32999F98A}" name="Column5866"/>
    <tableColumn id="5874" xr3:uid="{5F027F6E-0706-4A1E-86CA-5514FADA2C34}" name="Column5867"/>
    <tableColumn id="5875" xr3:uid="{12B5E0BF-3508-4B8A-9E60-BDB6DB5260C2}" name="Column5868"/>
    <tableColumn id="5876" xr3:uid="{FDE57880-199D-4E66-AA03-64B659E7C0B5}" name="Column5869"/>
    <tableColumn id="5877" xr3:uid="{34B10FF9-7933-4CC3-9C2A-FAEC513C0A7C}" name="Column5870"/>
    <tableColumn id="5878" xr3:uid="{484DBCB7-C891-436D-ABAC-0F926F4168F0}" name="Column5871"/>
    <tableColumn id="5879" xr3:uid="{01C62B69-36FD-4E06-8BA0-98F87DF468FA}" name="Column5872"/>
    <tableColumn id="5880" xr3:uid="{05C78E61-0337-40A5-B891-A8230179F1B5}" name="Column5873"/>
    <tableColumn id="5881" xr3:uid="{00D9FD99-F750-46FF-8D21-DF4B34E3058A}" name="Column5874"/>
    <tableColumn id="5882" xr3:uid="{4DD764DB-25EB-4F83-9436-25B1C3BF8FA7}" name="Column5875"/>
    <tableColumn id="5883" xr3:uid="{0B4A407F-F9E7-44C0-86A6-AAE6DF120E43}" name="Column5876"/>
    <tableColumn id="5884" xr3:uid="{91A6437B-1E72-4463-B379-338C48DFE55D}" name="Column5877"/>
    <tableColumn id="5885" xr3:uid="{E3A1F957-751D-46FD-A429-63E3412EC140}" name="Column5878"/>
    <tableColumn id="5886" xr3:uid="{AEF96E75-2A57-473E-AACB-38C4A6CB9346}" name="Column5879"/>
    <tableColumn id="5887" xr3:uid="{33E9BC73-9D65-419A-A518-9F4D91B63B02}" name="Column5880"/>
    <tableColumn id="5888" xr3:uid="{238F25CA-D79C-4F75-B144-365238072CE7}" name="Column5881"/>
    <tableColumn id="5889" xr3:uid="{71069000-C124-4833-A8B5-245612C265AA}" name="Column5882"/>
    <tableColumn id="5890" xr3:uid="{A1E5A6AC-2D7B-4EE1-83BD-7C2B579E2157}" name="Column5883"/>
    <tableColumn id="5891" xr3:uid="{3D9FE8CA-4FD7-4669-B7D5-367A4EE75049}" name="Column5884"/>
    <tableColumn id="5892" xr3:uid="{FBAF4EDB-9B2D-4206-9FF1-6D4938A653FE}" name="Column5885"/>
    <tableColumn id="5893" xr3:uid="{33CD66CA-7DDA-4983-BAB7-66CC59CCC699}" name="Column5886"/>
    <tableColumn id="5894" xr3:uid="{B9520428-27CB-4AD6-8773-B27CB8C2C0EE}" name="Column5887"/>
    <tableColumn id="5895" xr3:uid="{6137D97F-6D0C-42A3-8476-ACD4C63877F6}" name="Column5888"/>
    <tableColumn id="5896" xr3:uid="{6BB8620F-E664-4A80-9848-C2E9A35F78A3}" name="Column5889"/>
    <tableColumn id="5897" xr3:uid="{7D5F4FFE-A262-4C02-BD46-9FA2C68F7869}" name="Column5890"/>
    <tableColumn id="5898" xr3:uid="{302112FE-7FC1-47AE-AA0C-05D6D3E99B50}" name="Column5891"/>
    <tableColumn id="5899" xr3:uid="{BB7F17EC-DB53-4CF2-A79F-8DDE3F2D1C5F}" name="Column5892"/>
    <tableColumn id="5900" xr3:uid="{D4863FF1-621D-42FA-9FC5-C0E4C6EB30F2}" name="Column5893"/>
    <tableColumn id="5901" xr3:uid="{4EA99529-0506-4308-9B99-ADBC6BA487D0}" name="Column5894"/>
    <tableColumn id="5902" xr3:uid="{74AB9F72-53AC-490E-A019-8243BC5145FB}" name="Column5895"/>
    <tableColumn id="5903" xr3:uid="{EBE9E638-F02D-4CAD-91B9-EEB2F7CE8DDB}" name="Column5896"/>
    <tableColumn id="5904" xr3:uid="{8FFAEB91-C5AB-4B92-B943-37910AED3296}" name="Column5897"/>
    <tableColumn id="5905" xr3:uid="{4F52A2CD-427A-4737-B4FE-1A9CBF96B254}" name="Column5898"/>
    <tableColumn id="5906" xr3:uid="{9728017D-8957-4F3E-BC6C-20A3F192E77D}" name="Column5899"/>
    <tableColumn id="5907" xr3:uid="{1671A214-1653-41E6-849B-3E7FAA57F003}" name="Column5900"/>
    <tableColumn id="5908" xr3:uid="{F38AEDD0-AF6A-454B-AD14-A3329930B0A4}" name="Column5901"/>
    <tableColumn id="5909" xr3:uid="{C67FC6EC-F49E-49BB-B026-13CFDF1D67A2}" name="Column5902"/>
    <tableColumn id="5910" xr3:uid="{E933CF1E-850B-4931-AE31-DAEA83AA626F}" name="Column5903"/>
    <tableColumn id="5911" xr3:uid="{0AF9520F-DF28-4FC1-9107-9E4F69F48F2E}" name="Column5904"/>
    <tableColumn id="5912" xr3:uid="{A26A9112-2E07-49F0-90B5-5D30AD484514}" name="Column5905"/>
    <tableColumn id="5913" xr3:uid="{DC98E246-35D0-4C37-8946-23E531CF1F5A}" name="Column5906"/>
    <tableColumn id="5914" xr3:uid="{6CC0D2B1-7DA1-40F1-84DE-3F343D64371D}" name="Column5907"/>
    <tableColumn id="5915" xr3:uid="{DA854803-4338-4DB5-A8C5-883243EE10E9}" name="Column5908"/>
    <tableColumn id="5916" xr3:uid="{4E6E510D-7D96-4828-8037-113065642EDD}" name="Column5909"/>
    <tableColumn id="5917" xr3:uid="{B54B714D-AE8B-4D8A-B76A-13845E4E5112}" name="Column5910"/>
    <tableColumn id="5918" xr3:uid="{D7D16AAB-88A4-4B74-A2A3-CD30566298BB}" name="Column5911"/>
    <tableColumn id="5919" xr3:uid="{729BCE4E-7585-4826-B578-865FCED6B3C7}" name="Column5912"/>
    <tableColumn id="5920" xr3:uid="{A2088911-1034-4CC7-9571-E6B6DFCE2F63}" name="Column5913"/>
    <tableColumn id="5921" xr3:uid="{089E836F-2923-4F49-82F4-33460C2C4C86}" name="Column5914"/>
    <tableColumn id="5922" xr3:uid="{0E2484A8-66A8-471B-8B8C-0C30B1E38FB3}" name="Column5915"/>
    <tableColumn id="5923" xr3:uid="{C0D7D671-726B-43A8-9977-7A81667FA322}" name="Column5916"/>
    <tableColumn id="5924" xr3:uid="{358AA751-9881-456D-B253-1CF9C52AA50C}" name="Column5917"/>
    <tableColumn id="5925" xr3:uid="{14D86D8A-07FB-45E2-8BB4-CC984DFF1675}" name="Column5918"/>
    <tableColumn id="5926" xr3:uid="{F14E524A-587C-4C90-B5D6-151E76C73015}" name="Column5919"/>
    <tableColumn id="5927" xr3:uid="{E1C758A0-38B3-4A1A-A1CA-AE48A86BB72A}" name="Column5920"/>
    <tableColumn id="5928" xr3:uid="{9E08F060-19F3-4C00-A54F-DCBF2CCDA71A}" name="Column5921"/>
    <tableColumn id="5929" xr3:uid="{3584720D-0219-480C-A822-35489E0F934A}" name="Column5922"/>
    <tableColumn id="5930" xr3:uid="{A8260A94-D4CE-43DE-BABB-A7962D854BDF}" name="Column5923"/>
    <tableColumn id="5931" xr3:uid="{7682FB58-E876-4F32-8B9D-6A2355D77C1E}" name="Column5924"/>
    <tableColumn id="5932" xr3:uid="{568F8389-F31D-4EB0-A70E-FCFEEB452175}" name="Column5925"/>
    <tableColumn id="5933" xr3:uid="{C57331BF-74F0-4582-90F7-FE86FB7427C5}" name="Column5926"/>
    <tableColumn id="5934" xr3:uid="{6BF553BC-1B14-4AA0-9899-A8EBB9E19284}" name="Column5927"/>
    <tableColumn id="5935" xr3:uid="{C4496A04-A3C9-4BED-B052-E8EB2E435D21}" name="Column5928"/>
    <tableColumn id="5936" xr3:uid="{CDF59215-91A4-42EA-B440-57BFE308EF3E}" name="Column5929"/>
    <tableColumn id="5937" xr3:uid="{B7B9F518-7CA0-4E36-961C-DA352FBDE96D}" name="Column5930"/>
    <tableColumn id="5938" xr3:uid="{666617B7-10D2-4010-868D-D3764CAD5643}" name="Column5931"/>
    <tableColumn id="5939" xr3:uid="{09FDF5F1-4A3F-44A9-8923-167F8B8A82BF}" name="Column5932"/>
    <tableColumn id="5940" xr3:uid="{A01DB2D0-0883-4B52-BE2F-EBDCDE7CAA03}" name="Column5933"/>
    <tableColumn id="5941" xr3:uid="{4CABE47A-99D9-483B-A132-3CE4EE8F7419}" name="Column5934"/>
    <tableColumn id="5942" xr3:uid="{82EF8910-9F8D-4AA3-8969-5B8987BBECF6}" name="Column5935"/>
    <tableColumn id="5943" xr3:uid="{BD882EE9-AC9A-4B47-9323-74065ED92524}" name="Column5936"/>
    <tableColumn id="5944" xr3:uid="{C57BC4BB-8CE4-4979-A836-F28A603C1595}" name="Column5937"/>
    <tableColumn id="5945" xr3:uid="{1EF399D6-4E23-4EF3-8E7B-ECEE8AFB2C03}" name="Column5938"/>
    <tableColumn id="5946" xr3:uid="{491FC1BA-8555-463E-91D5-07419E3A8B6F}" name="Column5939"/>
    <tableColumn id="5947" xr3:uid="{9FEDF13E-47AD-4295-AEE4-596E360E6F32}" name="Column5940"/>
    <tableColumn id="5948" xr3:uid="{EE468B89-D62B-4CF9-9BF1-4CE091FDAED4}" name="Column5941"/>
    <tableColumn id="5949" xr3:uid="{07FC708F-3676-4850-9F34-1B7ED9D2DD0A}" name="Column5942"/>
    <tableColumn id="5950" xr3:uid="{D5EC8FE2-3D97-4D13-8AEE-B9CD9CE4709D}" name="Column5943"/>
    <tableColumn id="5951" xr3:uid="{A169E76B-51C9-4B4A-A990-549D3580BF58}" name="Column5944"/>
    <tableColumn id="5952" xr3:uid="{785DBD01-AF5E-451E-A7CC-D6EFD0A4012E}" name="Column5945"/>
    <tableColumn id="5953" xr3:uid="{84ACE49C-449E-4A24-9F5C-9A9280B2072B}" name="Column5946"/>
    <tableColumn id="5954" xr3:uid="{25CA55E8-D2C6-4D95-B406-36108C295E1F}" name="Column5947"/>
    <tableColumn id="5955" xr3:uid="{ED6B2570-B6C7-4664-A884-BF94768D1C1F}" name="Column5948"/>
    <tableColumn id="5956" xr3:uid="{DEDCFD6A-118D-47DB-AF90-9C063B9754B2}" name="Column5949"/>
    <tableColumn id="5957" xr3:uid="{9494C201-1C3D-4B9B-9AFC-84490FD5B547}" name="Column5950"/>
    <tableColumn id="5958" xr3:uid="{871745B6-CA64-4EA7-8EA5-BBD2C2712176}" name="Column5951"/>
    <tableColumn id="5959" xr3:uid="{38E7B1D9-8EAC-4DC7-9421-0AB9ABF1B3A6}" name="Column5952"/>
    <tableColumn id="5960" xr3:uid="{763485DE-C60A-4672-880D-5DB550D4A2B8}" name="Column5953"/>
    <tableColumn id="5961" xr3:uid="{CF54C0EA-ACE9-41DD-A7BF-D2B9905D40A1}" name="Column5954"/>
    <tableColumn id="5962" xr3:uid="{ADF7043C-4641-4328-B63A-1AB39EC26E2F}" name="Column5955"/>
    <tableColumn id="5963" xr3:uid="{5046127F-93BE-4845-BB53-A11D86E42A68}" name="Column5956"/>
    <tableColumn id="5964" xr3:uid="{2C54BA1D-F296-4C73-BBB3-94BCFD169E48}" name="Column5957"/>
    <tableColumn id="5965" xr3:uid="{0095B62E-7554-43C9-8B78-CF298E0A01A4}" name="Column5958"/>
    <tableColumn id="5966" xr3:uid="{77BD3E24-732A-4761-8CD0-B93B08729251}" name="Column5959"/>
    <tableColumn id="5967" xr3:uid="{03D03581-0CFF-40F7-B578-352254B42C51}" name="Column5960"/>
    <tableColumn id="5968" xr3:uid="{4D5A03BA-4ECB-44F0-8B1D-C3D155872077}" name="Column5961"/>
    <tableColumn id="5969" xr3:uid="{D76158E0-D48B-4A9C-8492-74B6E165A340}" name="Column5962"/>
    <tableColumn id="5970" xr3:uid="{CD1AA200-D03B-4B6B-9AE4-A330EB35A192}" name="Column5963"/>
    <tableColumn id="5971" xr3:uid="{9C2E834F-0ADA-4CAD-92D2-870EBAC2812F}" name="Column5964"/>
    <tableColumn id="5972" xr3:uid="{CC075F42-5A78-4D51-8955-2804F9904EF6}" name="Column5965"/>
    <tableColumn id="5973" xr3:uid="{E3F867FD-9A97-40CC-9C6A-8F290C71AF6A}" name="Column5966"/>
    <tableColumn id="5974" xr3:uid="{980F8632-7920-40BA-9F50-EBBC206F926F}" name="Column5967"/>
    <tableColumn id="5975" xr3:uid="{D83CB9B6-E839-4568-9EEF-2A0C394977F8}" name="Column5968"/>
    <tableColumn id="5976" xr3:uid="{48336F74-E686-4093-8C9E-266F635AA515}" name="Column5969"/>
    <tableColumn id="5977" xr3:uid="{ACD71677-3A2D-434B-957A-4CA0F2577E93}" name="Column5970"/>
    <tableColumn id="5978" xr3:uid="{5FD2797B-D268-4E61-BC05-68197A8DB3CF}" name="Column5971"/>
    <tableColumn id="5979" xr3:uid="{DEE573B2-A643-4284-99E3-AC0E223A41F8}" name="Column5972"/>
    <tableColumn id="5980" xr3:uid="{210ED65C-94C4-4F9C-8AF0-FB8E8C8DC599}" name="Column5973"/>
    <tableColumn id="5981" xr3:uid="{2E50923F-FFEF-4155-A278-5C03E06CBD14}" name="Column5974"/>
    <tableColumn id="5982" xr3:uid="{1A1A6AD9-8E85-45B1-8637-5FBE4DEC5F59}" name="Column5975"/>
    <tableColumn id="5983" xr3:uid="{A9E390FB-3B9D-4792-8C3A-45F78C35B868}" name="Column5976"/>
    <tableColumn id="5984" xr3:uid="{64C8E433-7777-48C7-9F41-6D8B920BD6B5}" name="Column5977"/>
    <tableColumn id="5985" xr3:uid="{A9993189-E3AF-49D1-8B74-3DE38EE8308B}" name="Column5978"/>
    <tableColumn id="5986" xr3:uid="{D24747C5-3BCA-4530-BF60-E9BE5B6FF101}" name="Column5979"/>
    <tableColumn id="5987" xr3:uid="{6D3AF08B-01AA-40AB-B82A-C9AD774560B8}" name="Column5980"/>
    <tableColumn id="5988" xr3:uid="{FDB1D179-AAF1-4AC5-AB04-D7C285D8021D}" name="Column5981"/>
    <tableColumn id="5989" xr3:uid="{D339D9BE-79AD-4055-AEAB-7D140D6E34A8}" name="Column5982"/>
    <tableColumn id="5990" xr3:uid="{7FD91C56-9739-4ADE-89BA-95E021ECB802}" name="Column5983"/>
    <tableColumn id="5991" xr3:uid="{465E2897-1C20-4193-A712-6E6950E9326B}" name="Column5984"/>
    <tableColumn id="5992" xr3:uid="{D3E54937-DDF4-48B1-9495-BF283B50A803}" name="Column5985"/>
    <tableColumn id="5993" xr3:uid="{0F63E007-CA3C-4161-BA8A-B34FDD4B758C}" name="Column5986"/>
    <tableColumn id="5994" xr3:uid="{E99D75B6-A772-427B-B8E6-D3DB49DC3DD0}" name="Column5987"/>
    <tableColumn id="5995" xr3:uid="{3C0E6240-D010-41E6-A36E-F8C796420322}" name="Column5988"/>
    <tableColumn id="5996" xr3:uid="{70A319B5-5178-409E-8673-7D011E3EA2DF}" name="Column5989"/>
    <tableColumn id="5997" xr3:uid="{2A4C21C2-BE77-44E9-9A79-39755C075907}" name="Column5990"/>
    <tableColumn id="5998" xr3:uid="{556CC19D-0E83-4E47-BD04-5DFD822A80A3}" name="Column5991"/>
    <tableColumn id="5999" xr3:uid="{6A4DAAE9-D232-4AAD-8CFA-4FE0FA41CACF}" name="Column5992"/>
    <tableColumn id="6000" xr3:uid="{17CE1D21-EC3B-4273-8D62-6E6CCBEAE24E}" name="Column5993"/>
    <tableColumn id="6001" xr3:uid="{8C0571EF-5537-4C06-99DC-95364D99037B}" name="Column5994"/>
    <tableColumn id="6002" xr3:uid="{7AB31BF4-6296-4D32-9DE0-256778D87C36}" name="Column5995"/>
    <tableColumn id="6003" xr3:uid="{322DF46B-56FE-496E-B5B5-16C60AF0802D}" name="Column5996"/>
    <tableColumn id="6004" xr3:uid="{5AFD1B28-997E-4D3C-A871-0AEFB57F7AEC}" name="Column5997"/>
    <tableColumn id="6005" xr3:uid="{5E39F20B-7B46-48A7-9050-582DD8BF7947}" name="Column5998"/>
    <tableColumn id="6006" xr3:uid="{47877BD5-FF07-4AA4-8F91-0F1A675BBEBA}" name="Column5999"/>
    <tableColumn id="6007" xr3:uid="{7FD2A393-3C87-431C-A82E-44F9AEF9B36A}" name="Column6000"/>
    <tableColumn id="6008" xr3:uid="{C37E1A19-0FDF-4E87-89C3-D89629B14C08}" name="Column6001"/>
    <tableColumn id="6009" xr3:uid="{01CAF6FE-6ED0-42EC-8E6A-B0A078D06634}" name="Column6002"/>
    <tableColumn id="6010" xr3:uid="{59B08212-ABB2-4CD5-AF9A-7F86C6DA626C}" name="Column6003"/>
    <tableColumn id="6011" xr3:uid="{73BB5FBD-CFA9-4D87-9F04-C6D4413F14FA}" name="Column6004"/>
    <tableColumn id="6012" xr3:uid="{73FEF9C2-4391-4823-A33C-1117EDCA8C8C}" name="Column6005"/>
    <tableColumn id="6013" xr3:uid="{23024DB2-D2D4-4FCD-8CCA-27C359CE5499}" name="Column6006"/>
    <tableColumn id="6014" xr3:uid="{C472D902-C4AF-4BBD-B4E9-491D260141C5}" name="Column6007"/>
    <tableColumn id="6015" xr3:uid="{FF777CED-E457-4085-8180-2AD64E6E92FD}" name="Column6008"/>
    <tableColumn id="6016" xr3:uid="{F730B04F-0E63-4DFB-A789-A07DD2B29414}" name="Column6009"/>
    <tableColumn id="6017" xr3:uid="{CEB6561A-FBFB-47D6-A7E6-E08AB8FFEFDD}" name="Column6010"/>
    <tableColumn id="6018" xr3:uid="{E2EC3B54-133E-4B79-A0CB-8672C931921A}" name="Column6011"/>
    <tableColumn id="6019" xr3:uid="{A9BCAD5E-DA1E-4BED-A9FC-594F1AE11C29}" name="Column6012"/>
    <tableColumn id="6020" xr3:uid="{456C5EB2-8F49-4980-8247-C4CD0573DAC0}" name="Column6013"/>
    <tableColumn id="6021" xr3:uid="{DBD346F3-2325-4C56-A623-4C366CD58B27}" name="Column6014"/>
    <tableColumn id="6022" xr3:uid="{6FC9EEC0-2B46-48FD-9E83-C54D0D184CC7}" name="Column6015"/>
    <tableColumn id="6023" xr3:uid="{BDCE6286-A4C8-4912-8491-D7E797D442D8}" name="Column6016"/>
    <tableColumn id="6024" xr3:uid="{05F2D391-E6A5-4D11-9A9D-AD1999989065}" name="Column6017"/>
    <tableColumn id="6025" xr3:uid="{92030658-1E48-468B-8294-B54D543E814C}" name="Column6018"/>
    <tableColumn id="6026" xr3:uid="{1810722C-7C6C-4559-94E7-A4F2E246D752}" name="Column6019"/>
    <tableColumn id="6027" xr3:uid="{BAC501C3-C772-462C-A480-2CD29AC594CE}" name="Column6020"/>
    <tableColumn id="6028" xr3:uid="{BCE75DEC-728A-4D51-84AD-C83CFD9D954F}" name="Column6021"/>
    <tableColumn id="6029" xr3:uid="{8555E262-7385-4A73-A061-FA050EB517B2}" name="Column6022"/>
    <tableColumn id="6030" xr3:uid="{9B919B35-BA7B-4B22-B5D7-E974298F7FF0}" name="Column6023"/>
    <tableColumn id="6031" xr3:uid="{50D6FBE2-23F4-4DE9-8214-63D905386DF9}" name="Column6024"/>
    <tableColumn id="6032" xr3:uid="{D885B181-24F9-40FF-94A4-EF260D51C75E}" name="Column6025"/>
    <tableColumn id="6033" xr3:uid="{EA4C902D-E773-4558-897A-D807386F58AD}" name="Column6026"/>
    <tableColumn id="6034" xr3:uid="{42C4609A-9E71-4697-9E04-8CB4912A2DB7}" name="Column6027"/>
    <tableColumn id="6035" xr3:uid="{844284ED-AC98-4BEB-AF0B-E0F08A03E52A}" name="Column6028"/>
    <tableColumn id="6036" xr3:uid="{F1EE6280-5D8A-4B60-8331-314772177157}" name="Column6029"/>
    <tableColumn id="6037" xr3:uid="{94D99E74-BDE0-4825-8D8A-6D636E8F1225}" name="Column6030"/>
    <tableColumn id="6038" xr3:uid="{541AE295-0A46-455F-864F-CB848B46C9CD}" name="Column6031"/>
    <tableColumn id="6039" xr3:uid="{881245F0-C0F9-47A9-B10B-257FF84EF11E}" name="Column6032"/>
    <tableColumn id="6040" xr3:uid="{84CAB55E-E219-4ECA-99FE-D1555A79BD2E}" name="Column6033"/>
    <tableColumn id="6041" xr3:uid="{27C00F17-8E40-48BA-8229-D5F7E5414D3F}" name="Column6034"/>
    <tableColumn id="6042" xr3:uid="{70D3AE17-21EB-4E84-8889-6FF0DAB94F5B}" name="Column6035"/>
    <tableColumn id="6043" xr3:uid="{90411791-D277-4EF2-BEB5-2F8B318F92C1}" name="Column6036"/>
    <tableColumn id="6044" xr3:uid="{25AB3EC5-4468-47E6-BF06-3C57D9B2A250}" name="Column6037"/>
    <tableColumn id="6045" xr3:uid="{3E4969DC-208D-49B6-A0CC-93E9E514C642}" name="Column6038"/>
    <tableColumn id="6046" xr3:uid="{52C16F31-1FA9-412B-B86C-056A5AF04A90}" name="Column6039"/>
    <tableColumn id="6047" xr3:uid="{E4417536-6C2C-488F-846B-7D9DEB8000D4}" name="Column6040"/>
    <tableColumn id="6048" xr3:uid="{C2F9F089-BAD5-4CAF-99EE-9E8844B21B98}" name="Column6041"/>
    <tableColumn id="6049" xr3:uid="{6CFA6FB3-1555-47C1-9787-10BD55C2FE05}" name="Column6042"/>
    <tableColumn id="6050" xr3:uid="{E7669C8A-41F2-49D8-93ED-73E2DBD6B6CC}" name="Column6043"/>
    <tableColumn id="6051" xr3:uid="{1519D51F-66BF-4103-A4D0-01C8FAFE4969}" name="Column6044"/>
    <tableColumn id="6052" xr3:uid="{A1E7C34C-01D4-4A9B-A726-D041B2A94619}" name="Column6045"/>
    <tableColumn id="6053" xr3:uid="{FE2EB269-3976-4D68-904C-FF6783740E46}" name="Column6046"/>
    <tableColumn id="6054" xr3:uid="{EA878616-BC10-4FB7-A23E-0DF280724B46}" name="Column6047"/>
    <tableColumn id="6055" xr3:uid="{2443C0C4-78AE-4907-916A-ACEABCC79BF3}" name="Column6048"/>
    <tableColumn id="6056" xr3:uid="{8083BDAC-0FA2-45AA-BBFD-2CE8725F3B19}" name="Column6049"/>
    <tableColumn id="6057" xr3:uid="{CCB2BA15-E2A7-464E-98D7-777A750C2A12}" name="Column6050"/>
    <tableColumn id="6058" xr3:uid="{6386DB82-8A6A-46B0-B37D-42F4022E16A4}" name="Column6051"/>
    <tableColumn id="6059" xr3:uid="{BFE269DD-BEAE-4B46-884D-7C4B0EF048F9}" name="Column6052"/>
    <tableColumn id="6060" xr3:uid="{0E6EF9AA-CC91-4532-871C-124D669A9D08}" name="Column6053"/>
    <tableColumn id="6061" xr3:uid="{43B86E9A-1501-46F0-AB3F-68D5DDA8AC2D}" name="Column6054"/>
    <tableColumn id="6062" xr3:uid="{800FF64B-7F11-4D16-828E-174849E782D3}" name="Column6055"/>
    <tableColumn id="6063" xr3:uid="{FBA0B4B1-3932-47C3-96C4-14EA928C2FEE}" name="Column6056"/>
    <tableColumn id="6064" xr3:uid="{3B040F71-1314-4BDE-A8E3-BF272DCB4D8E}" name="Column6057"/>
    <tableColumn id="6065" xr3:uid="{81DF3A15-79CF-4A45-BFDC-B1E6F772C29F}" name="Column6058"/>
    <tableColumn id="6066" xr3:uid="{948513B4-B9AC-4411-96C2-9E260EA2555E}" name="Column6059"/>
    <tableColumn id="6067" xr3:uid="{B4C7EB49-B22E-4020-A447-C04B311674D9}" name="Column6060"/>
    <tableColumn id="6068" xr3:uid="{394F57D2-B5B2-450D-977E-9552D895B500}" name="Column6061"/>
    <tableColumn id="6069" xr3:uid="{180019E8-E238-4932-84F0-64E8D500CE4C}" name="Column6062"/>
    <tableColumn id="6070" xr3:uid="{DD731161-C68E-47D5-9363-65BE62D8906C}" name="Column6063"/>
    <tableColumn id="6071" xr3:uid="{526F9F9B-82A2-4EF3-B370-33155982108A}" name="Column6064"/>
    <tableColumn id="6072" xr3:uid="{826E54B5-9307-40A8-BA6C-71EFC8F72C53}" name="Column6065"/>
    <tableColumn id="6073" xr3:uid="{8CD8186D-0FE4-49D1-A6F9-1B40A50A8097}" name="Column6066"/>
    <tableColumn id="6074" xr3:uid="{0906F093-9642-4518-BE53-CF09738397A8}" name="Column6067"/>
    <tableColumn id="6075" xr3:uid="{D50E9827-9BA2-4BD7-A670-E2AC05D32BB1}" name="Column6068"/>
    <tableColumn id="6076" xr3:uid="{A7ADA4CE-C27B-41D5-A583-A9AE6E5B4992}" name="Column6069"/>
    <tableColumn id="6077" xr3:uid="{1AEC3BEE-2A32-4003-9AC6-E3866AA7763F}" name="Column6070"/>
    <tableColumn id="6078" xr3:uid="{A99B2746-74FF-4188-92B9-D2375C5B0E3C}" name="Column6071"/>
    <tableColumn id="6079" xr3:uid="{9F3A2A0E-C817-4A21-9499-F18FEED59AEE}" name="Column6072"/>
    <tableColumn id="6080" xr3:uid="{8305BAE0-9945-4724-A711-91F4F663C5FA}" name="Column6073"/>
    <tableColumn id="6081" xr3:uid="{C799484F-8248-46AA-BD90-403100CBD4CB}" name="Column6074"/>
    <tableColumn id="6082" xr3:uid="{AA59743A-210B-4415-8E3E-0CD8AAB70EB0}" name="Column6075"/>
    <tableColumn id="6083" xr3:uid="{770B73BB-B471-4FD2-9248-F07CB5A95210}" name="Column6076"/>
    <tableColumn id="6084" xr3:uid="{993AC4B9-F230-4192-A77A-640C42B99022}" name="Column6077"/>
    <tableColumn id="6085" xr3:uid="{9F77E0B1-FB82-4022-9DB4-ECC0FC57B498}" name="Column6078"/>
    <tableColumn id="6086" xr3:uid="{FCFC4976-F9DB-43B3-A98C-7F9E9A625896}" name="Column6079"/>
    <tableColumn id="6087" xr3:uid="{4B72E982-6B71-4DFA-A78B-AAF924EE2E26}" name="Column6080"/>
    <tableColumn id="6088" xr3:uid="{CCD57DFF-C4C9-4EAE-A574-423499F3EE0C}" name="Column6081"/>
    <tableColumn id="6089" xr3:uid="{CCB452DF-90E8-4673-B517-853AFA44B8A8}" name="Column6082"/>
    <tableColumn id="6090" xr3:uid="{6A5CEC5C-ED96-413A-89C6-25DAEEB98D58}" name="Column6083"/>
    <tableColumn id="6091" xr3:uid="{338F415F-3C06-442B-ADC6-D20F7F0CDD9F}" name="Column6084"/>
    <tableColumn id="6092" xr3:uid="{E1E3A9C4-8765-4E7D-91DA-D0A70A27A112}" name="Column6085"/>
    <tableColumn id="6093" xr3:uid="{EA6B5591-7F2B-4DCE-A651-E93157F5D317}" name="Column6086"/>
    <tableColumn id="6094" xr3:uid="{69F89C5D-8494-406D-B3E9-D17D617B9AA8}" name="Column6087"/>
    <tableColumn id="6095" xr3:uid="{3F2D2527-C415-4EC7-B18C-7C7EEA86708E}" name="Column6088"/>
    <tableColumn id="6096" xr3:uid="{BB923DD9-64A8-4173-8540-049DFAB522D3}" name="Column6089"/>
    <tableColumn id="6097" xr3:uid="{4B45B70C-265A-4B33-B649-ABC56A7D204A}" name="Column6090"/>
    <tableColumn id="6098" xr3:uid="{4BB0DBAF-D897-459A-AA8A-ADF2A770E09A}" name="Column6091"/>
    <tableColumn id="6099" xr3:uid="{BBAB61D2-141B-457D-AB06-29E94AD992A3}" name="Column6092"/>
    <tableColumn id="6100" xr3:uid="{80B3BA23-24AB-4986-AB31-1A4F785010E2}" name="Column6093"/>
    <tableColumn id="6101" xr3:uid="{3228E53E-C52D-4F44-9DA4-0C72D6FA4556}" name="Column6094"/>
    <tableColumn id="6102" xr3:uid="{6C79462F-A898-4924-B0E3-36E10323952F}" name="Column6095"/>
    <tableColumn id="6103" xr3:uid="{F65F2939-ECE6-485F-85A8-002C6ADD4D06}" name="Column6096"/>
    <tableColumn id="6104" xr3:uid="{2BA989B5-4274-4BAA-BA5D-FEAEE85D3528}" name="Column6097"/>
    <tableColumn id="6105" xr3:uid="{A8E1AFA8-FE11-45B0-B050-3473D096828D}" name="Column6098"/>
    <tableColumn id="6106" xr3:uid="{349D19A5-6D03-438F-A32E-A30F45332B56}" name="Column6099"/>
    <tableColumn id="6107" xr3:uid="{49770EEF-4F87-4B38-BA4A-1BB54EDC0D08}" name="Column6100"/>
    <tableColumn id="6108" xr3:uid="{9348273E-52AA-4122-8D89-FD2D5DCF7993}" name="Column6101"/>
    <tableColumn id="6109" xr3:uid="{A562D204-DA61-4924-8533-A02307620EFA}" name="Column6102"/>
    <tableColumn id="6110" xr3:uid="{4EE1BBDD-7E3F-4336-BB4B-5BC82D2C56C6}" name="Column6103"/>
    <tableColumn id="6111" xr3:uid="{1ED5924D-CC1C-466F-82E8-74CF72A4AB0E}" name="Column6104"/>
    <tableColumn id="6112" xr3:uid="{DEB6A0C4-AC42-4277-A0A1-BA29EC3D04FD}" name="Column6105"/>
    <tableColumn id="6113" xr3:uid="{0189460B-968E-41BD-89A5-46091315961C}" name="Column6106"/>
    <tableColumn id="6114" xr3:uid="{DF47A9FA-CC54-494E-9A8D-194765CB434E}" name="Column6107"/>
    <tableColumn id="6115" xr3:uid="{89DB9910-CB95-423F-9C73-A1608A4E1123}" name="Column6108"/>
    <tableColumn id="6116" xr3:uid="{014FBFD8-EB61-47D4-8EE6-2D1A844910A2}" name="Column6109"/>
    <tableColumn id="6117" xr3:uid="{A8F9066D-4A9D-4E95-A443-C96439CEC2E3}" name="Column6110"/>
    <tableColumn id="6118" xr3:uid="{1E3BB1E5-5230-48E1-878A-3F8F7FD7CD40}" name="Column6111"/>
    <tableColumn id="6119" xr3:uid="{42BF9EBD-ED18-474C-9D6C-6B98F7E557D8}" name="Column6112"/>
    <tableColumn id="6120" xr3:uid="{576E3978-C74E-4C83-95D9-B0FEE54F7B18}" name="Column6113"/>
    <tableColumn id="6121" xr3:uid="{3F039D43-6B66-4C81-8B5A-5E898D248A54}" name="Column6114"/>
    <tableColumn id="6122" xr3:uid="{C012A2A1-32E3-4D6F-8B65-699FB27B568A}" name="Column6115"/>
    <tableColumn id="6123" xr3:uid="{4C1CA92C-47D6-4F4D-A72E-D591F803FCEC}" name="Column6116"/>
    <tableColumn id="6124" xr3:uid="{05619BD1-79AD-4EA1-8F1F-B3F3693657E4}" name="Column6117"/>
    <tableColumn id="6125" xr3:uid="{52D7FF38-2D79-44A2-9CD4-AC99DCD2EEB2}" name="Column6118"/>
    <tableColumn id="6126" xr3:uid="{2F2D2C6C-25F5-4DEC-995C-FDB4CCD99833}" name="Column6119"/>
    <tableColumn id="6127" xr3:uid="{CC40F37C-F759-495C-81EF-B11BB1DD970B}" name="Column6120"/>
    <tableColumn id="6128" xr3:uid="{71F00A2B-1AEC-40CE-837F-944CEDF90147}" name="Column6121"/>
    <tableColumn id="6129" xr3:uid="{9F4A1C22-C296-4589-8902-3491DF26DF96}" name="Column6122"/>
    <tableColumn id="6130" xr3:uid="{5567C2D6-68F6-483D-B1AA-C0D3BEDBC09F}" name="Column6123"/>
    <tableColumn id="6131" xr3:uid="{FF2820B0-8904-40ED-AE77-5BA4F8A9C954}" name="Column6124"/>
    <tableColumn id="6132" xr3:uid="{080EF1FF-116E-4F72-88F6-4B5EF2B56CB1}" name="Column6125"/>
    <tableColumn id="6133" xr3:uid="{691CD03C-9B6D-4BC5-A724-420B6202A5E8}" name="Column6126"/>
    <tableColumn id="6134" xr3:uid="{F65E3E05-27FC-4502-AFA4-41DAEA0C9B06}" name="Column6127"/>
    <tableColumn id="6135" xr3:uid="{874162D7-E71A-44E5-A9B1-A8DB171B3B3A}" name="Column6128"/>
    <tableColumn id="6136" xr3:uid="{BB0B2CCE-B9A8-4031-AE6B-06BF9FF18760}" name="Column6129"/>
    <tableColumn id="6137" xr3:uid="{1F740A26-3202-480F-8AB7-48532152E86F}" name="Column6130"/>
    <tableColumn id="6138" xr3:uid="{7CC0B08A-5912-42F8-B2ED-20D7BD7E0F69}" name="Column6131"/>
    <tableColumn id="6139" xr3:uid="{7B03F3DB-ACB8-4691-816A-60D6542463F1}" name="Column6132"/>
    <tableColumn id="6140" xr3:uid="{7012A549-3188-44A3-9963-5B9D2E25A7CF}" name="Column6133"/>
    <tableColumn id="6141" xr3:uid="{2CD695DD-F9A5-4B90-B90A-DADF4009CF51}" name="Column6134"/>
    <tableColumn id="6142" xr3:uid="{1210EF12-9710-45D8-80CB-FDCBFDE60241}" name="Column6135"/>
    <tableColumn id="6143" xr3:uid="{53A93919-0277-499F-A198-AD0BCDDFFE6F}" name="Column6136"/>
    <tableColumn id="6144" xr3:uid="{FD735862-B8CF-4E6F-8AC3-48AE09F46B72}" name="Column6137"/>
    <tableColumn id="6145" xr3:uid="{B6F3F46D-702C-436F-A4D7-25D453DE7631}" name="Column6138"/>
    <tableColumn id="6146" xr3:uid="{14AF2A0F-33B2-49EC-B878-42C1275CC83B}" name="Column6139"/>
    <tableColumn id="6147" xr3:uid="{81310917-B3B3-4A11-BA21-AB8492CEA865}" name="Column6140"/>
    <tableColumn id="6148" xr3:uid="{B8375E54-8473-4B9D-8E35-8C03EC2952F8}" name="Column6141"/>
    <tableColumn id="6149" xr3:uid="{3FA5D059-2BD2-43E2-9D1A-56E62EDCFEAC}" name="Column6142"/>
    <tableColumn id="6150" xr3:uid="{01387F37-AB74-4F72-B2E0-CD312E1FBECA}" name="Column6143"/>
    <tableColumn id="6151" xr3:uid="{AAEC3F16-B918-42A7-BD01-DE7BFD96AD7E}" name="Column6144"/>
    <tableColumn id="6152" xr3:uid="{3F6D70B7-E087-44FA-9B04-A2463E257094}" name="Column6145"/>
    <tableColumn id="6153" xr3:uid="{A0C70B15-0F08-46BC-921A-17A93F669048}" name="Column6146"/>
    <tableColumn id="6154" xr3:uid="{F8CBE57E-D73F-4B43-9080-B1E878533751}" name="Column6147"/>
    <tableColumn id="6155" xr3:uid="{D46FBBBA-2499-4FB0-9CE9-4086451A2EC5}" name="Column6148"/>
    <tableColumn id="6156" xr3:uid="{E496086B-855C-4236-AFB2-EC703991122C}" name="Column6149"/>
    <tableColumn id="6157" xr3:uid="{D04BF7AD-5B58-4603-A030-4CE0EF5C3BEC}" name="Column6150"/>
    <tableColumn id="6158" xr3:uid="{B5A304BB-B8CF-4579-B410-45292CDED8FE}" name="Column6151"/>
    <tableColumn id="6159" xr3:uid="{6F6E3637-9B38-4618-A4AE-819C75203EE1}" name="Column6152"/>
    <tableColumn id="6160" xr3:uid="{4AF053C3-C72E-4692-BA26-175B7DC7B0D3}" name="Column6153"/>
    <tableColumn id="6161" xr3:uid="{3AEAFD62-C6E8-4D2B-8D32-09EBCF01B2BB}" name="Column6154"/>
    <tableColumn id="6162" xr3:uid="{D9ED7E95-EBEE-4DEC-83FC-171E252C9C6C}" name="Column6155"/>
    <tableColumn id="6163" xr3:uid="{AE96FA5A-2CC3-4C66-A4DE-5892BFB1D6A6}" name="Column6156"/>
    <tableColumn id="6164" xr3:uid="{AC376175-2BAA-43FD-9910-6EC2B7CA70A5}" name="Column6157"/>
    <tableColumn id="6165" xr3:uid="{C274AC70-9C29-436F-BE8F-2353A0D3806D}" name="Column6158"/>
    <tableColumn id="6166" xr3:uid="{3E212BE9-4C75-4DA0-A995-F6A34F320EDD}" name="Column6159"/>
    <tableColumn id="6167" xr3:uid="{AB3A9B1A-603D-48BF-958B-1C2C618EE203}" name="Column6160"/>
    <tableColumn id="6168" xr3:uid="{D93C3F0F-5BAC-4545-8E06-EDFD8D156231}" name="Column6161"/>
    <tableColumn id="6169" xr3:uid="{1BEFFB51-8C79-4CBA-B7E8-679F838AC299}" name="Column6162"/>
    <tableColumn id="6170" xr3:uid="{99D1C448-6B2C-4B1D-B5D9-930D78847176}" name="Column6163"/>
    <tableColumn id="6171" xr3:uid="{8BEA1D96-7E50-4E5B-A0CE-FBDA22289FF5}" name="Column6164"/>
    <tableColumn id="6172" xr3:uid="{78C488B6-6681-4CAD-A3EA-EF2367B1C8FF}" name="Column6165"/>
    <tableColumn id="6173" xr3:uid="{472DE9C5-68A1-42A4-BBA0-5DB3EF9CF4D0}" name="Column6166"/>
    <tableColumn id="6174" xr3:uid="{056D0537-7164-4241-A113-4E475013E4B6}" name="Column6167"/>
    <tableColumn id="6175" xr3:uid="{3037E88B-7D5D-4641-8033-D6B4523F18CF}" name="Column6168"/>
    <tableColumn id="6176" xr3:uid="{9E7F65AE-1003-48CB-BD37-C8ECC4B22D80}" name="Column6169"/>
    <tableColumn id="6177" xr3:uid="{A39DA09A-B005-4147-ADEA-EA9E4BC127FD}" name="Column6170"/>
    <tableColumn id="6178" xr3:uid="{7DB27A9D-4572-4351-906E-6244A4F0446C}" name="Column6171"/>
    <tableColumn id="6179" xr3:uid="{DC91A887-0536-4039-BD50-C36C75DEDE1A}" name="Column6172"/>
    <tableColumn id="6180" xr3:uid="{8C9D017F-F147-4388-86B4-C3BD24F7C2DE}" name="Column6173"/>
    <tableColumn id="6181" xr3:uid="{0D8540F8-8C4A-4C38-916B-2810334D4E14}" name="Column6174"/>
    <tableColumn id="6182" xr3:uid="{B0D87A3B-BC70-42C2-9E78-E2E2B51B21A6}" name="Column6175"/>
    <tableColumn id="6183" xr3:uid="{B7E02192-9B2D-4B4D-ADBC-6E1AB9D607FA}" name="Column6176"/>
    <tableColumn id="6184" xr3:uid="{4F3E73B7-D250-4DD8-A11A-66EE05E67626}" name="Column6177"/>
    <tableColumn id="6185" xr3:uid="{E62464F7-3256-4B61-AD90-55A74957D8A5}" name="Column6178"/>
    <tableColumn id="6186" xr3:uid="{9A179BED-EF3E-430A-89AC-29C4C96884DA}" name="Column6179"/>
    <tableColumn id="6187" xr3:uid="{BB6B7673-679E-4C20-8A52-3E56CAB78FB8}" name="Column6180"/>
    <tableColumn id="6188" xr3:uid="{92F8C59B-BB42-45D2-9ECC-FD8B5B17FA66}" name="Column6181"/>
    <tableColumn id="6189" xr3:uid="{2F326D77-A84B-4A09-BC13-09213BB51D18}" name="Column6182"/>
    <tableColumn id="6190" xr3:uid="{C50A0956-93EC-422B-8200-6AC4831BCDBA}" name="Column6183"/>
    <tableColumn id="6191" xr3:uid="{7B6B368D-FEDB-47A3-B642-788CF8CBB490}" name="Column6184"/>
    <tableColumn id="6192" xr3:uid="{2F448EB3-DB73-46D3-9C3F-CA782768BFDC}" name="Column6185"/>
    <tableColumn id="6193" xr3:uid="{1A1A663E-E9BE-47DA-A9B7-E7249CD1D536}" name="Column6186"/>
    <tableColumn id="6194" xr3:uid="{486C5F02-B823-463C-90E5-671993D3F43B}" name="Column6187"/>
    <tableColumn id="6195" xr3:uid="{9C9E386A-A214-4361-B480-DD3223DE2FBB}" name="Column6188"/>
    <tableColumn id="6196" xr3:uid="{14C7ADF1-024F-4357-9DD6-19045722A728}" name="Column6189"/>
    <tableColumn id="6197" xr3:uid="{44BE077B-E89B-484B-A0A6-8AF8D2135D08}" name="Column6190"/>
    <tableColumn id="6198" xr3:uid="{0EDF3314-7082-4A60-95CC-0484D49D4F32}" name="Column6191"/>
    <tableColumn id="6199" xr3:uid="{01AC8A3E-4015-46BB-8B82-602B7565DA34}" name="Column6192"/>
    <tableColumn id="6200" xr3:uid="{E8BDFAC2-BDB0-42E1-86F0-1C5E2D42BD40}" name="Column6193"/>
    <tableColumn id="6201" xr3:uid="{933FD6D3-CD98-4916-94F4-A6CACBDB1C2D}" name="Column6194"/>
    <tableColumn id="6202" xr3:uid="{9F81D126-806B-4FD1-8B46-0FC5B146AAA1}" name="Column6195"/>
    <tableColumn id="6203" xr3:uid="{EF638017-DC24-43F2-A1FE-84BCCCB05579}" name="Column6196"/>
    <tableColumn id="6204" xr3:uid="{E3A1495B-FADF-45E6-AB35-DA2244AEDCFF}" name="Column6197"/>
    <tableColumn id="6205" xr3:uid="{28D5FEFA-B7BA-460A-BD0D-70F6EBA9BCA2}" name="Column6198"/>
    <tableColumn id="6206" xr3:uid="{06FCE458-B3E3-45B0-B930-BAFCD7F5E01C}" name="Column6199"/>
    <tableColumn id="6207" xr3:uid="{E623A1B7-F31B-4284-850F-A59B544B4DF5}" name="Column6200"/>
    <tableColumn id="6208" xr3:uid="{A237A23D-C557-4BB5-9340-903BEA791827}" name="Column6201"/>
    <tableColumn id="6209" xr3:uid="{479E2260-3B5E-43A0-9B9B-EAA545ADE8A4}" name="Column6202"/>
    <tableColumn id="6210" xr3:uid="{435889B0-BDE3-4EF3-A575-DF36DA2A9AEE}" name="Column6203"/>
    <tableColumn id="6211" xr3:uid="{EC39D300-90CE-4D7C-A28F-E23A023C1756}" name="Column6204"/>
    <tableColumn id="6212" xr3:uid="{9FE772A2-C7A3-4D4E-8DC2-47A9C467D35D}" name="Column6205"/>
    <tableColumn id="6213" xr3:uid="{8DD28047-BDD6-41E4-A0A8-6AB943464712}" name="Column6206"/>
    <tableColumn id="6214" xr3:uid="{C7F12F1C-517C-4186-A6E3-CCACAC22149C}" name="Column6207"/>
    <tableColumn id="6215" xr3:uid="{A725F5CE-91DA-4B85-AFB2-C28976E238F2}" name="Column6208"/>
    <tableColumn id="6216" xr3:uid="{89265BE3-2800-46EE-8FF7-AA84FF129F12}" name="Column6209"/>
    <tableColumn id="6217" xr3:uid="{192BDB58-4C95-4024-99B7-2FFC85D85849}" name="Column6210"/>
    <tableColumn id="6218" xr3:uid="{8156DFA7-B419-4761-80A1-8B2A6100D0FC}" name="Column6211"/>
    <tableColumn id="6219" xr3:uid="{F132C4B8-F58D-4FDF-94A1-E8B939BF05CD}" name="Column6212"/>
    <tableColumn id="6220" xr3:uid="{CCC1A268-4DF8-49D1-A291-11BF016D1F4A}" name="Column6213"/>
    <tableColumn id="6221" xr3:uid="{B4213734-B378-4AB9-AF21-2E15D6B52BAD}" name="Column6214"/>
    <tableColumn id="6222" xr3:uid="{369B6DFA-DB84-46FB-895A-E1DF1552796C}" name="Column6215"/>
    <tableColumn id="6223" xr3:uid="{B025D370-3D7E-43D1-9318-556C51BAC081}" name="Column6216"/>
    <tableColumn id="6224" xr3:uid="{CBA85EB6-7681-42AE-A809-593D9595AA0E}" name="Column6217"/>
    <tableColumn id="6225" xr3:uid="{17B40EE4-BC31-4450-A60B-24425BA786FC}" name="Column6218"/>
    <tableColumn id="6226" xr3:uid="{4DCE88DD-D6D6-4B9C-9307-0C5B4D1BDC77}" name="Column6219"/>
    <tableColumn id="6227" xr3:uid="{F3E79071-F538-4C88-9785-06EB16308844}" name="Column6220"/>
    <tableColumn id="6228" xr3:uid="{EA160582-4B4D-4A07-84D4-E11D05A9F5CD}" name="Column6221"/>
    <tableColumn id="6229" xr3:uid="{0634E914-17C2-4708-8AB3-940D4F285758}" name="Column6222"/>
    <tableColumn id="6230" xr3:uid="{5BAD6EEF-7047-4473-B42F-0A110169E817}" name="Column6223"/>
    <tableColumn id="6231" xr3:uid="{C180236F-F445-4520-A1D0-1C10CD195A9A}" name="Column6224"/>
    <tableColumn id="6232" xr3:uid="{8B27DDD1-E18C-4172-9E99-4EFF8B1A9E2F}" name="Column6225"/>
    <tableColumn id="6233" xr3:uid="{63B62606-86CA-4C72-A5D8-426AA15ADD30}" name="Column6226"/>
    <tableColumn id="6234" xr3:uid="{15DA6D78-204F-49C6-BC4B-CC3907C1A94A}" name="Column6227"/>
    <tableColumn id="6235" xr3:uid="{2710D226-171D-434C-9FAC-CF000B021158}" name="Column6228"/>
    <tableColumn id="6236" xr3:uid="{3B17CEAD-8136-4FB8-A900-73FF534B8AA1}" name="Column6229"/>
    <tableColumn id="6237" xr3:uid="{90885D6E-2A6D-48FA-BAD7-E09F77F3C285}" name="Column6230"/>
    <tableColumn id="6238" xr3:uid="{3B1468EA-BE79-4F13-B091-D5836A737135}" name="Column6231"/>
    <tableColumn id="6239" xr3:uid="{43C0CCB1-5EB3-474D-BBF8-9908E0CCEC05}" name="Column6232"/>
    <tableColumn id="6240" xr3:uid="{236E962A-B311-4D30-B71D-218543701746}" name="Column6233"/>
    <tableColumn id="6241" xr3:uid="{E8AE036E-04D4-45AC-88CC-671C6A14BF5D}" name="Column6234"/>
    <tableColumn id="6242" xr3:uid="{098C4989-FBDF-4822-A435-31738EBB6475}" name="Column6235"/>
    <tableColumn id="6243" xr3:uid="{88CBD60E-790E-47BE-B8FE-94BA7E7D057B}" name="Column6236"/>
    <tableColumn id="6244" xr3:uid="{8108227E-7968-4601-9C20-A3387BF741F1}" name="Column6237"/>
    <tableColumn id="6245" xr3:uid="{15385C69-7735-431D-9635-24DC9AAAE58D}" name="Column6238"/>
    <tableColumn id="6246" xr3:uid="{2025568F-A0DB-4E5C-B163-ACA63F5F3BA1}" name="Column6239"/>
    <tableColumn id="6247" xr3:uid="{DAB0949A-450C-4EA7-B6C2-98CF261FBD5D}" name="Column6240"/>
    <tableColumn id="6248" xr3:uid="{A8CA65F6-D473-4AB3-8673-AA46F10C7097}" name="Column6241"/>
    <tableColumn id="6249" xr3:uid="{99B94BD3-63D9-4804-91DF-74AE10B5FE53}" name="Column6242"/>
    <tableColumn id="6250" xr3:uid="{199DF365-D3DD-401C-945A-391050B92945}" name="Column6243"/>
    <tableColumn id="6251" xr3:uid="{68ADA94E-86FC-4D4F-A71F-2EB4E2F94FFE}" name="Column6244"/>
    <tableColumn id="6252" xr3:uid="{F4793FC8-C5F7-4147-845E-A2D69A42AF03}" name="Column6245"/>
    <tableColumn id="6253" xr3:uid="{37309E35-1973-4E6B-BE44-C02DEECF70DA}" name="Column6246"/>
    <tableColumn id="6254" xr3:uid="{0CC40FFD-AC30-4C74-A151-E333FC50E082}" name="Column6247"/>
    <tableColumn id="6255" xr3:uid="{175726D3-0858-4625-9437-122F1065595E}" name="Column6248"/>
    <tableColumn id="6256" xr3:uid="{41376005-72DE-4766-A858-54474C151B04}" name="Column6249"/>
    <tableColumn id="6257" xr3:uid="{53BBFC23-CDC1-4CEE-A9B7-8A255888B79B}" name="Column6250"/>
    <tableColumn id="6258" xr3:uid="{90912AFA-B326-4B92-AA46-76F8E2A8CDDD}" name="Column6251"/>
    <tableColumn id="6259" xr3:uid="{FD985B8B-B5E5-4DE0-A223-E370F258CD69}" name="Column6252"/>
    <tableColumn id="6260" xr3:uid="{AC2ABC3C-E3F4-4F76-A1BF-CF9C1C8450EB}" name="Column6253"/>
    <tableColumn id="6261" xr3:uid="{D8ADF8BC-DAFC-47DF-90F4-AC8F3DDEB7A8}" name="Column6254"/>
    <tableColumn id="6262" xr3:uid="{189253F8-17D3-4721-95BE-E42AAA070A50}" name="Column6255"/>
    <tableColumn id="6263" xr3:uid="{845A2C35-065C-460C-A029-E1D8ED4FA71C}" name="Column6256"/>
    <tableColumn id="6264" xr3:uid="{C1F0BB77-C8E8-46E4-88FF-A9C07C312184}" name="Column6257"/>
    <tableColumn id="6265" xr3:uid="{7F987CF1-0927-4132-A9A6-E46C00007A20}" name="Column6258"/>
    <tableColumn id="6266" xr3:uid="{5DA31DC2-55EC-495A-A6AC-DF9DE4F0814D}" name="Column6259"/>
    <tableColumn id="6267" xr3:uid="{5CC3166B-0870-4542-A5E6-424DFEF3885D}" name="Column6260"/>
    <tableColumn id="6268" xr3:uid="{CBFAFED6-DE9D-4BF6-B799-1029DF2D9FC2}" name="Column6261"/>
    <tableColumn id="6269" xr3:uid="{93ABD308-0BE2-4928-B39F-387B7BB9B527}" name="Column6262"/>
    <tableColumn id="6270" xr3:uid="{36AA067D-82C3-4979-A336-BBFFFFFBD273}" name="Column6263"/>
    <tableColumn id="6271" xr3:uid="{F0C33776-E9C3-4777-9D8E-37B7E8D02BBF}" name="Column6264"/>
    <tableColumn id="6272" xr3:uid="{15287735-93DE-4CBB-9263-C690ED61B087}" name="Column6265"/>
    <tableColumn id="6273" xr3:uid="{2F79822C-9076-4314-829C-DF77C1E38654}" name="Column6266"/>
    <tableColumn id="6274" xr3:uid="{AB3A2A71-217C-4679-BDC2-CE97C5D263AE}" name="Column6267"/>
    <tableColumn id="6275" xr3:uid="{3BD4AC1F-FEBB-4773-9DE7-2A7C159F8313}" name="Column6268"/>
    <tableColumn id="6276" xr3:uid="{37889F56-67CC-4346-8DA5-8A5F8B9E6509}" name="Column6269"/>
    <tableColumn id="6277" xr3:uid="{9491E9B9-5FAF-4F3E-8781-BF0C48EAA684}" name="Column6270"/>
    <tableColumn id="6278" xr3:uid="{2310BAE4-8094-4229-9472-8D27398A6FC0}" name="Column6271"/>
    <tableColumn id="6279" xr3:uid="{BFFF6957-F78E-4CA7-A337-3CEFB2D74E89}" name="Column6272"/>
    <tableColumn id="6280" xr3:uid="{561FCBE2-8449-4499-B736-050A03F75E08}" name="Column6273"/>
    <tableColumn id="6281" xr3:uid="{CF520997-5B09-46D7-9D8B-F529D4A4BF01}" name="Column6274"/>
    <tableColumn id="6282" xr3:uid="{1A615A07-F96A-4D49-9358-A0F48958837C}" name="Column6275"/>
    <tableColumn id="6283" xr3:uid="{EDDA3AFF-578F-4244-B197-DB33DC4F50C1}" name="Column6276"/>
    <tableColumn id="6284" xr3:uid="{DC5FE0B4-0104-4984-85F5-4B93B441E32E}" name="Column6277"/>
    <tableColumn id="6285" xr3:uid="{497E3B98-F86F-4C44-A0FB-6A9DC14EBBB6}" name="Column6278"/>
    <tableColumn id="6286" xr3:uid="{28E506B6-790E-4D96-81F0-7A8CA0F161C8}" name="Column6279"/>
    <tableColumn id="6287" xr3:uid="{927E48DB-B2CA-4698-813A-2B5FC5214FE6}" name="Column6280"/>
    <tableColumn id="6288" xr3:uid="{56EA50E4-5DB1-47B1-A9D0-091CE0C72CBB}" name="Column6281"/>
    <tableColumn id="6289" xr3:uid="{508C4CBC-DBD8-4AA5-8BCA-A42A6A3467F2}" name="Column6282"/>
    <tableColumn id="6290" xr3:uid="{0A170807-758F-45B1-ABE3-598BC036A729}" name="Column6283"/>
    <tableColumn id="6291" xr3:uid="{B77ABB7F-5320-4853-9FD4-86E7D63CA50E}" name="Column6284"/>
    <tableColumn id="6292" xr3:uid="{BCB65C4E-7335-4CE3-BBE4-9310E2FDC0C6}" name="Column6285"/>
    <tableColumn id="6293" xr3:uid="{86F572B0-9099-4FBA-B17C-3370A293F44C}" name="Column6286"/>
    <tableColumn id="6294" xr3:uid="{8A6356E9-C5A7-48A3-BC5F-F40A71DC5E5C}" name="Column6287"/>
    <tableColumn id="6295" xr3:uid="{0B0402BB-8232-4D16-A10A-412EAAEC02A3}" name="Column6288"/>
    <tableColumn id="6296" xr3:uid="{219FA3FE-7B44-4BC3-A526-D3A665F5F78E}" name="Column6289"/>
    <tableColumn id="6297" xr3:uid="{CC57C6BA-46C4-4C3D-BF89-B40E09B3C2DF}" name="Column6290"/>
    <tableColumn id="6298" xr3:uid="{771B9647-0DE3-4F42-BEA9-A6EF21E481D4}" name="Column6291"/>
    <tableColumn id="6299" xr3:uid="{FE8D0DB0-BF43-4238-8E24-CEFCE21A8D16}" name="Column6292"/>
    <tableColumn id="6300" xr3:uid="{D194A4FB-BA49-4DE0-A09B-DAE31F99ECA3}" name="Column6293"/>
    <tableColumn id="6301" xr3:uid="{CCE9C282-5A10-4274-B9D7-DBDAD63415A1}" name="Column6294"/>
    <tableColumn id="6302" xr3:uid="{5BB9C820-6A34-4ED0-9C1D-5640B3AD7F41}" name="Column6295"/>
    <tableColumn id="6303" xr3:uid="{EBA663D5-D7DD-4B46-B261-050AB4A04726}" name="Column6296"/>
    <tableColumn id="6304" xr3:uid="{1E9BFAA8-0929-46ED-8D08-1537A83072AA}" name="Column6297"/>
    <tableColumn id="6305" xr3:uid="{C53286AB-9C4C-4C73-B03E-98E7D53E9642}" name="Column6298"/>
    <tableColumn id="6306" xr3:uid="{B1F5553B-101B-4411-869F-5CF98EF33060}" name="Column6299"/>
    <tableColumn id="6307" xr3:uid="{6198427D-014F-4F4E-BF36-ED0E3AC68E92}" name="Column6300"/>
    <tableColumn id="6308" xr3:uid="{942429E8-E470-441A-B566-F7BE5F3829E1}" name="Column6301"/>
    <tableColumn id="6309" xr3:uid="{FF993ACF-C2BE-47DE-B939-34E9B9F4FD46}" name="Column6302"/>
    <tableColumn id="6310" xr3:uid="{57A9BA7C-FE07-4A66-B96A-86436D5878C1}" name="Column6303"/>
    <tableColumn id="6311" xr3:uid="{CEC4D99C-48F8-4199-83E8-8BEEFF8A8213}" name="Column6304"/>
    <tableColumn id="6312" xr3:uid="{42A780A0-9092-40C0-8008-C2C7E8038CC5}" name="Column6305"/>
    <tableColumn id="6313" xr3:uid="{AA65DFC8-21AA-4CF0-98E7-946D0A2846CE}" name="Column6306"/>
    <tableColumn id="6314" xr3:uid="{5861B102-EB08-49E0-A812-E874CE50A3F4}" name="Column6307"/>
    <tableColumn id="6315" xr3:uid="{9ADF87AC-74DF-4F4A-AF9E-8FDC2FA17247}" name="Column6308"/>
    <tableColumn id="6316" xr3:uid="{8D9B2AA2-B626-49BC-9FD8-7C4F1CC55A36}" name="Column6309"/>
    <tableColumn id="6317" xr3:uid="{8C211770-90A2-4453-8FA2-14E4B62936FB}" name="Column6310"/>
    <tableColumn id="6318" xr3:uid="{62AD33CE-8CD2-4FE6-93CB-541162F46C23}" name="Column6311"/>
    <tableColumn id="6319" xr3:uid="{45AAAEAE-5E81-4D7D-AECC-8C3B09E9F313}" name="Column6312"/>
    <tableColumn id="6320" xr3:uid="{F5219025-7AD5-4186-B840-B7D6A92B70F2}" name="Column6313"/>
    <tableColumn id="6321" xr3:uid="{8B6E43A6-DBBD-45B5-A3A1-5BF85F2695E9}" name="Column6314"/>
    <tableColumn id="6322" xr3:uid="{361B12C0-F909-46D5-B3DA-7B682D41B179}" name="Column6315"/>
    <tableColumn id="6323" xr3:uid="{2FAB37D8-C0D0-4279-BF67-2988DE4B8E31}" name="Column6316"/>
    <tableColumn id="6324" xr3:uid="{A0FF003F-56CB-410B-A9E2-4A3C6C9DAB92}" name="Column6317"/>
    <tableColumn id="6325" xr3:uid="{EF8BC03B-E308-4934-9DB0-ED72D6234D75}" name="Column6318"/>
    <tableColumn id="6326" xr3:uid="{372C823E-7F9E-4913-B0BA-744873442A1B}" name="Column6319"/>
    <tableColumn id="6327" xr3:uid="{0D86D4F0-408D-4D6D-B2A4-ADE2E75FF17E}" name="Column6320"/>
    <tableColumn id="6328" xr3:uid="{83BC209A-5110-471D-BBF0-B8F38DF67201}" name="Column6321"/>
    <tableColumn id="6329" xr3:uid="{2DE72156-7F6C-478A-B580-846C329D020F}" name="Column6322"/>
    <tableColumn id="6330" xr3:uid="{8B01B7AB-2ABA-42DD-934E-7697854D45F2}" name="Column6323"/>
    <tableColumn id="6331" xr3:uid="{2C0CD2F7-5550-4CF6-99AC-49D630CE59F6}" name="Column6324"/>
    <tableColumn id="6332" xr3:uid="{C86A1462-6BED-4A6A-98C2-8E12B5C3E1DA}" name="Column6325"/>
    <tableColumn id="6333" xr3:uid="{B0951AE1-CE2D-4919-A3CA-056F36D4B0DC}" name="Column6326"/>
    <tableColumn id="6334" xr3:uid="{C8ECC546-A156-4677-A734-1EBF6EC3F417}" name="Column6327"/>
    <tableColumn id="6335" xr3:uid="{BB4B2BCF-6141-4ACD-BE4A-616432907539}" name="Column6328"/>
    <tableColumn id="6336" xr3:uid="{5F742BB1-12ED-41D5-893F-E99A1210BA25}" name="Column6329"/>
    <tableColumn id="6337" xr3:uid="{A6B98372-732C-4C7C-902A-2416C12FF41F}" name="Column6330"/>
    <tableColumn id="6338" xr3:uid="{4C35218B-E167-4777-B122-D26380529905}" name="Column6331"/>
    <tableColumn id="6339" xr3:uid="{05A6F03C-D26E-442F-8C6C-A06B41D77A61}" name="Column6332"/>
    <tableColumn id="6340" xr3:uid="{BBAD05FA-33D9-4F7C-B1FA-F296AD696452}" name="Column6333"/>
    <tableColumn id="6341" xr3:uid="{34D584C3-DF64-4362-97C2-C31F7D891A4B}" name="Column6334"/>
    <tableColumn id="6342" xr3:uid="{7BD68ECE-764F-4670-BDC1-B2DD030D6618}" name="Column6335"/>
    <tableColumn id="6343" xr3:uid="{D213D3F6-15CF-443D-A63A-640FD0A563F2}" name="Column6336"/>
    <tableColumn id="6344" xr3:uid="{FE27F5C8-DFEB-4B17-959B-C8015DC7C003}" name="Column6337"/>
    <tableColumn id="6345" xr3:uid="{37DCC5C0-98F9-4A29-923A-AF94A30E7D10}" name="Column6338"/>
    <tableColumn id="6346" xr3:uid="{749168E0-A67A-4B14-BF87-CDC47785D560}" name="Column6339"/>
    <tableColumn id="6347" xr3:uid="{E950A508-B041-44F6-88CB-A7D86D94B47A}" name="Column6340"/>
    <tableColumn id="6348" xr3:uid="{D9A32D12-4D44-4D77-AD03-9D7CBE2ABD0F}" name="Column6341"/>
    <tableColumn id="6349" xr3:uid="{53FF9DEA-FC03-475D-807E-98C919CBC9A0}" name="Column6342"/>
    <tableColumn id="6350" xr3:uid="{9F49DBDB-444E-4C4A-84E3-841D0F0C5DBC}" name="Column6343"/>
    <tableColumn id="6351" xr3:uid="{A52905A9-DC61-4DA6-B2D4-10AADAA2E023}" name="Column6344"/>
    <tableColumn id="6352" xr3:uid="{5CF9F0B5-59E8-4CA6-8789-E984E79A6655}" name="Column6345"/>
    <tableColumn id="6353" xr3:uid="{F04DB275-9375-47FE-8CC6-492A0C10FD6D}" name="Column6346"/>
    <tableColumn id="6354" xr3:uid="{41C72AEB-D165-47D4-B4B8-622815481ECD}" name="Column6347"/>
    <tableColumn id="6355" xr3:uid="{F27BD353-A8B2-4CE8-BEB4-03E99442DEBC}" name="Column6348"/>
    <tableColumn id="6356" xr3:uid="{12535BE7-3736-4803-B3B3-28A7754B0A00}" name="Column6349"/>
    <tableColumn id="6357" xr3:uid="{4AD928E5-5E0D-414F-8887-A8FB36D29CC4}" name="Column6350"/>
    <tableColumn id="6358" xr3:uid="{46C90CF5-C815-440D-AE64-68EA46D1B821}" name="Column6351"/>
    <tableColumn id="6359" xr3:uid="{F19CCA9F-3F8B-412E-A5E9-89D0DF864A9A}" name="Column6352"/>
    <tableColumn id="6360" xr3:uid="{D2781B9B-90AF-4780-8C0B-79F364215BA9}" name="Column6353"/>
    <tableColumn id="6361" xr3:uid="{F168B4A5-753F-4CC0-A41C-2AD493234C17}" name="Column6354"/>
    <tableColumn id="6362" xr3:uid="{FBE5EA60-998F-4436-BF27-047051CB8790}" name="Column6355"/>
    <tableColumn id="6363" xr3:uid="{BF8C6ED1-7EE1-4C1D-BBF0-3F269267A2F0}" name="Column6356"/>
    <tableColumn id="6364" xr3:uid="{54A47D0C-767C-4010-B3C0-D279DE9C8928}" name="Column6357"/>
    <tableColumn id="6365" xr3:uid="{EEFF3831-1818-4E21-8F61-A57AFCFD5D92}" name="Column6358"/>
    <tableColumn id="6366" xr3:uid="{1B1A126F-4574-4328-A92B-4F4A7C3894D9}" name="Column6359"/>
    <tableColumn id="6367" xr3:uid="{F99D7894-C6DD-40CE-B427-60FDD34FF815}" name="Column6360"/>
    <tableColumn id="6368" xr3:uid="{1BE5B0F7-C1F7-4B1A-AF8B-BD1C774225D3}" name="Column6361"/>
    <tableColumn id="6369" xr3:uid="{D197D81A-72E3-4EC4-85A8-0F30BF618556}" name="Column6362"/>
    <tableColumn id="6370" xr3:uid="{3FC7EAAA-778F-4F48-9F38-D26BF527C737}" name="Column6363"/>
    <tableColumn id="6371" xr3:uid="{D74EE776-01F6-4459-8FA4-36E72C62A635}" name="Column6364"/>
    <tableColumn id="6372" xr3:uid="{3AF09D45-BAE6-42EC-826E-A7164D717070}" name="Column6365"/>
    <tableColumn id="6373" xr3:uid="{24670A0A-1326-4667-A98B-BF54A32C87C7}" name="Column6366"/>
    <tableColumn id="6374" xr3:uid="{B0F5AB98-33D4-4945-AD01-888285A12037}" name="Column6367"/>
    <tableColumn id="6375" xr3:uid="{246AC99C-961E-4CA8-BB1A-6CFA42C518D9}" name="Column6368"/>
    <tableColumn id="6376" xr3:uid="{994D97C8-1505-4E04-9528-2BCD3442D3B8}" name="Column6369"/>
    <tableColumn id="6377" xr3:uid="{B4370492-784E-4B2E-8C96-C5F7DFA8BD55}" name="Column6370"/>
    <tableColumn id="6378" xr3:uid="{6E4ABD26-5E76-40A9-A71F-219E382A877D}" name="Column6371"/>
    <tableColumn id="6379" xr3:uid="{367CD7F9-4C77-4F5A-AAAD-96A990275B69}" name="Column6372"/>
    <tableColumn id="6380" xr3:uid="{3CF1B424-1105-47A6-862B-61E31A43CCDD}" name="Column6373"/>
    <tableColumn id="6381" xr3:uid="{E9FDB468-5E24-4C19-8A66-F94CA34F5E65}" name="Column6374"/>
    <tableColumn id="6382" xr3:uid="{BDEF4E9E-3C7E-4361-9BD9-9937FFC4862C}" name="Column6375"/>
    <tableColumn id="6383" xr3:uid="{3C9D913E-C8BE-410D-AEFD-08BDF255B068}" name="Column6376"/>
    <tableColumn id="6384" xr3:uid="{D984EA8B-2352-4237-8AE2-60479562F13F}" name="Column6377"/>
    <tableColumn id="6385" xr3:uid="{32F392BF-3739-404F-9B91-359AA8AE7CD4}" name="Column6378"/>
    <tableColumn id="6386" xr3:uid="{685CB5D2-C636-4EFD-8393-1A44E5396F02}" name="Column6379"/>
    <tableColumn id="6387" xr3:uid="{0A6C0EB5-675D-4DB3-B757-363849F9DAF6}" name="Column6380"/>
    <tableColumn id="6388" xr3:uid="{599076F8-EF4F-4FD8-96C4-784CDB22A7B0}" name="Column6381"/>
    <tableColumn id="6389" xr3:uid="{C370F7E1-4F0E-4AC1-B408-72A9E67B5B37}" name="Column6382"/>
    <tableColumn id="6390" xr3:uid="{46F9AF19-9DF2-44F8-B47B-7B67C2D3BF92}" name="Column6383"/>
    <tableColumn id="6391" xr3:uid="{F7133B8D-2561-42E2-9286-63D93B65072C}" name="Column6384"/>
    <tableColumn id="6392" xr3:uid="{F3167403-5919-49C2-AC93-BC940F4496F0}" name="Column6385"/>
    <tableColumn id="6393" xr3:uid="{FC575E82-1AFE-4807-A520-6E3CE8488241}" name="Column6386"/>
    <tableColumn id="6394" xr3:uid="{11F590D2-D81B-4691-B340-2993C9F31DCC}" name="Column6387"/>
    <tableColumn id="6395" xr3:uid="{1A764A00-D8B0-4A76-815A-DD6DA5987CF9}" name="Column6388"/>
    <tableColumn id="6396" xr3:uid="{CB0FD0E8-18A3-4AD8-B58A-AD6F28375366}" name="Column6389"/>
    <tableColumn id="6397" xr3:uid="{615DFA8C-C3B4-481D-877E-57722E539DAE}" name="Column6390"/>
    <tableColumn id="6398" xr3:uid="{962B660B-0EDC-4652-AEC9-466F72070E62}" name="Column6391"/>
    <tableColumn id="6399" xr3:uid="{554F4DF7-6639-459E-B98A-0C33844769A6}" name="Column6392"/>
    <tableColumn id="6400" xr3:uid="{C6B75E25-4ADD-4056-A81B-2B6331E661F9}" name="Column6393"/>
    <tableColumn id="6401" xr3:uid="{AAB9C9C4-9D5E-420F-B7C1-0F499E042B9F}" name="Column6394"/>
    <tableColumn id="6402" xr3:uid="{D9C295AD-2285-4C58-B563-AC5CB9F771F4}" name="Column6395"/>
    <tableColumn id="6403" xr3:uid="{05E3A426-074B-4886-B2F6-0962A5734928}" name="Column6396"/>
    <tableColumn id="6404" xr3:uid="{FCE347DD-DCC3-43A3-A1EA-B02AE95ACE78}" name="Column6397"/>
    <tableColumn id="6405" xr3:uid="{EF4C01A0-6EB2-450A-9157-86B7698C1769}" name="Column6398"/>
    <tableColumn id="6406" xr3:uid="{33F4809F-92C5-467F-BB98-A23152C48CDC}" name="Column6399"/>
    <tableColumn id="6407" xr3:uid="{33A4DBB7-5AED-486F-BB88-18904412B895}" name="Column6400"/>
    <tableColumn id="6408" xr3:uid="{F817C2E5-FBEB-40C0-AE74-DEB6B955AA7A}" name="Column6401"/>
    <tableColumn id="6409" xr3:uid="{2799051B-D319-4062-83B7-DA23697D36F5}" name="Column6402"/>
    <tableColumn id="6410" xr3:uid="{917299AE-E7E5-408E-B8CA-041CDCBEB99A}" name="Column6403"/>
    <tableColumn id="6411" xr3:uid="{99929068-E2F1-4B15-8B3D-7E078017310F}" name="Column6404"/>
    <tableColumn id="6412" xr3:uid="{654212B1-F528-4A24-A50C-D90AC84EB4F6}" name="Column6405"/>
    <tableColumn id="6413" xr3:uid="{A42EEFC4-1A5B-4B41-B578-8B78CA671DC3}" name="Column6406"/>
    <tableColumn id="6414" xr3:uid="{BED9BCEC-4C60-4FB4-9322-17259467FCBF}" name="Column6407"/>
    <tableColumn id="6415" xr3:uid="{8A15689D-2318-4FFA-B716-F7B8B11A27C0}" name="Column6408"/>
    <tableColumn id="6416" xr3:uid="{0203FF42-9E06-48F3-A28E-370CDDFD8641}" name="Column6409"/>
    <tableColumn id="6417" xr3:uid="{8D8501E1-7D80-4F58-8236-4BD3876EE7D4}" name="Column6410"/>
    <tableColumn id="6418" xr3:uid="{2C7F0886-992E-47DC-AFC3-C3C7D5F6EBBF}" name="Column6411"/>
    <tableColumn id="6419" xr3:uid="{915CB604-ABBE-494E-95B8-01C94E55A9A0}" name="Column6412"/>
    <tableColumn id="6420" xr3:uid="{96A9AE94-E9B2-445B-89C1-5E2207DC1138}" name="Column6413"/>
    <tableColumn id="6421" xr3:uid="{77CA5E89-3DFD-4D86-9715-E0A6E58087AD}" name="Column6414"/>
    <tableColumn id="6422" xr3:uid="{1440BC0A-78F6-4C1C-9918-C6739D53BA42}" name="Column6415"/>
    <tableColumn id="6423" xr3:uid="{7B005CF5-996E-4C80-AD3D-56A14C3F5C32}" name="Column6416"/>
    <tableColumn id="6424" xr3:uid="{69C4E917-B95F-4E90-AC5A-B878C1666A0B}" name="Column6417"/>
    <tableColumn id="6425" xr3:uid="{F0BE6FF4-EB5E-4FE5-B52E-0B339EC6E580}" name="Column6418"/>
    <tableColumn id="6426" xr3:uid="{DD119D26-C462-4DF3-AA49-F678231DE98D}" name="Column6419"/>
    <tableColumn id="6427" xr3:uid="{131AB0C6-DA53-4A48-A4EB-526946E43A21}" name="Column6420"/>
    <tableColumn id="6428" xr3:uid="{D84A59FD-2B37-498A-8F8A-0FF1D0B7AAF1}" name="Column6421"/>
    <tableColumn id="6429" xr3:uid="{69F96081-78D6-4777-9B12-A71DBDCF7975}" name="Column6422"/>
    <tableColumn id="6430" xr3:uid="{A804AED3-E646-44FD-94A6-59CE32876A6C}" name="Column6423"/>
    <tableColumn id="6431" xr3:uid="{602359BD-B85F-4060-8FBF-593C0779B018}" name="Column6424"/>
    <tableColumn id="6432" xr3:uid="{9CB6640A-BD09-4C56-9516-647E0B1EAED6}" name="Column6425"/>
    <tableColumn id="6433" xr3:uid="{024CF8F4-3F6F-4F2D-9E1B-2B4A7606728B}" name="Column6426"/>
    <tableColumn id="6434" xr3:uid="{FFEBECB5-C880-471F-87AC-85EE95C5B964}" name="Column6427"/>
    <tableColumn id="6435" xr3:uid="{DBD05677-8275-4E42-953A-F2386BE89227}" name="Column6428"/>
    <tableColumn id="6436" xr3:uid="{57141910-C042-4E12-8091-024789426133}" name="Column6429"/>
    <tableColumn id="6437" xr3:uid="{61181A7B-22E8-4B84-9E10-D75FC853B632}" name="Column6430"/>
    <tableColumn id="6438" xr3:uid="{F2A63C8E-1A09-44DC-994C-EE910BC77EDB}" name="Column6431"/>
    <tableColumn id="6439" xr3:uid="{5BC9997D-307E-4407-A160-9EFCFA5B7B30}" name="Column6432"/>
    <tableColumn id="6440" xr3:uid="{CF5FDE36-E8CF-4607-9303-B6FE90C6DFA3}" name="Column6433"/>
    <tableColumn id="6441" xr3:uid="{63E04E63-2C4B-4057-9CF5-512B31BC9596}" name="Column6434"/>
    <tableColumn id="6442" xr3:uid="{06170956-45FC-47FA-8EEF-C1F55CC8673C}" name="Column6435"/>
    <tableColumn id="6443" xr3:uid="{341480B9-7188-4EF0-9327-D249CF56FE23}" name="Column6436"/>
    <tableColumn id="6444" xr3:uid="{2F8F1EDB-2810-46EC-8FDA-BCFD00021252}" name="Column6437"/>
    <tableColumn id="6445" xr3:uid="{AEEA8699-6C85-4E8A-B0BB-3852DA9379A0}" name="Column6438"/>
    <tableColumn id="6446" xr3:uid="{3FA7ED3F-71E9-4A68-B9F5-EBD87DA19B0D}" name="Column6439"/>
    <tableColumn id="6447" xr3:uid="{BCD1DABB-2142-4630-B9AF-315E75766E79}" name="Column6440"/>
    <tableColumn id="6448" xr3:uid="{7B12D5D2-454E-40D2-AB77-70984CACF8BA}" name="Column6441"/>
    <tableColumn id="6449" xr3:uid="{5A9A916F-136E-4ABB-8FB4-9DDCB2CE4BA7}" name="Column6442"/>
    <tableColumn id="6450" xr3:uid="{2E164C4C-00CB-4D23-AA10-1B2637073288}" name="Column6443"/>
    <tableColumn id="6451" xr3:uid="{4CB832AB-F809-429C-A60C-4DD9B2D10436}" name="Column6444"/>
    <tableColumn id="6452" xr3:uid="{1991DD1D-9804-4B71-AC4A-2ED2A5871E27}" name="Column6445"/>
    <tableColumn id="6453" xr3:uid="{9B16CB91-993A-419C-8571-05B34DA2DE0A}" name="Column6446"/>
    <tableColumn id="6454" xr3:uid="{BA9FBC84-C7C9-44BB-B709-C9406444E09C}" name="Column6447"/>
    <tableColumn id="6455" xr3:uid="{211EFAD2-F191-476E-8EE8-B673BAF04494}" name="Column6448"/>
    <tableColumn id="6456" xr3:uid="{993CC739-44DB-4ADF-BB93-EC49D7E0DC1E}" name="Column6449"/>
    <tableColumn id="6457" xr3:uid="{F3A601BE-FFBD-4641-804B-75CC66D1EB8C}" name="Column6450"/>
    <tableColumn id="6458" xr3:uid="{8AE3F1C9-2E15-4604-8130-2120447CABF0}" name="Column6451"/>
    <tableColumn id="6459" xr3:uid="{EB0E1C50-1CC4-4588-BA7C-FBB4B9D7E273}" name="Column6452"/>
    <tableColumn id="6460" xr3:uid="{EFA94A0B-7656-4FE9-97FD-BC646201E27C}" name="Column6453"/>
    <tableColumn id="6461" xr3:uid="{CC964B3D-6004-4244-BC99-94659C8B8945}" name="Column6454"/>
    <tableColumn id="6462" xr3:uid="{0731C9B9-18AE-4A4E-B4EC-DAC598D3BE7D}" name="Column6455"/>
    <tableColumn id="6463" xr3:uid="{677E7365-FA5E-4307-A6F5-23DA831DD162}" name="Column6456"/>
    <tableColumn id="6464" xr3:uid="{0D8AE945-B351-49ED-89C5-C7F17AED07E4}" name="Column6457"/>
    <tableColumn id="6465" xr3:uid="{1ADF3F5E-F1B7-4786-A3F6-1180C1A68750}" name="Column6458"/>
    <tableColumn id="6466" xr3:uid="{B11F1375-DCF4-402B-85B4-3D18C4A4A458}" name="Column6459"/>
    <tableColumn id="6467" xr3:uid="{BAA12341-6490-435E-9F82-C2FC8F90EF63}" name="Column6460"/>
    <tableColumn id="6468" xr3:uid="{FB8C2AD8-CC15-4571-9B22-7FC3C856E8A1}" name="Column6461"/>
    <tableColumn id="6469" xr3:uid="{3F855996-962C-4576-926A-29930E62A333}" name="Column6462"/>
    <tableColumn id="6470" xr3:uid="{7348B0DD-5B51-464D-A013-F45B1017D5BF}" name="Column6463"/>
    <tableColumn id="6471" xr3:uid="{5FFFFCA6-5B3F-4EE7-86B6-8AFAFA49CFB5}" name="Column6464"/>
    <tableColumn id="6472" xr3:uid="{94A29CB8-D30D-4181-8536-11B19413E891}" name="Column6465"/>
    <tableColumn id="6473" xr3:uid="{168221CF-133B-45C8-82E0-CBEAB36A44C5}" name="Column6466"/>
    <tableColumn id="6474" xr3:uid="{D87B1F53-B3B4-4055-96F6-F4491162354A}" name="Column6467"/>
    <tableColumn id="6475" xr3:uid="{8A93B195-323B-4213-ACE6-C247FB9F0413}" name="Column6468"/>
    <tableColumn id="6476" xr3:uid="{DABA4CE0-2BEA-410C-843D-24DE006E74A0}" name="Column6469"/>
    <tableColumn id="6477" xr3:uid="{A8D6054D-83AA-4231-9304-63EBF5E6647F}" name="Column6470"/>
    <tableColumn id="6478" xr3:uid="{11D34DB8-454F-42DC-9476-DFA0D631F4C6}" name="Column6471"/>
    <tableColumn id="6479" xr3:uid="{6782FB9E-7A17-4E05-AB38-3F9C7AE7F49F}" name="Column6472"/>
    <tableColumn id="6480" xr3:uid="{076F604A-F599-43A5-A331-133986C97340}" name="Column6473"/>
    <tableColumn id="6481" xr3:uid="{2007F2E4-0747-4BD9-B553-DFDB84A3F08C}" name="Column6474"/>
    <tableColumn id="6482" xr3:uid="{70F530F0-FFEF-49BB-9DB1-14661CD37C3F}" name="Column6475"/>
    <tableColumn id="6483" xr3:uid="{D41CFDDF-B78B-42F1-8E95-7DE25F7435AA}" name="Column6476"/>
    <tableColumn id="6484" xr3:uid="{E237C9DE-3CFD-483C-915E-188420F53DE3}" name="Column6477"/>
    <tableColumn id="6485" xr3:uid="{B14DC8EA-876E-45D5-BC94-F1EAA12E30EE}" name="Column6478"/>
    <tableColumn id="6486" xr3:uid="{C9A93C4B-A4E1-4EDC-80AE-64F6106D4CD5}" name="Column6479"/>
    <tableColumn id="6487" xr3:uid="{CB5EE3A7-FC4F-41E4-BE1D-12D0E528CACA}" name="Column6480"/>
    <tableColumn id="6488" xr3:uid="{1D24525C-176E-44FE-BE05-62F5FDA17336}" name="Column6481"/>
    <tableColumn id="6489" xr3:uid="{160272A5-A11E-4C86-93F4-AE644F993BAF}" name="Column6482"/>
    <tableColumn id="6490" xr3:uid="{5754FF2B-033E-4BD7-954C-607D9493D279}" name="Column6483"/>
    <tableColumn id="6491" xr3:uid="{275526FE-2EFB-4C4B-9025-28896D3A4050}" name="Column6484"/>
    <tableColumn id="6492" xr3:uid="{49F57CE8-40E9-43B9-80D3-C1BCF01CC6CF}" name="Column6485"/>
    <tableColumn id="6493" xr3:uid="{5D1966A9-0822-44E1-895F-0452CFA6C782}" name="Column6486"/>
    <tableColumn id="6494" xr3:uid="{46844365-6CC8-423F-97DC-E0C0FD05AC6C}" name="Column6487"/>
    <tableColumn id="6495" xr3:uid="{ADE63C6D-116C-49D3-A18F-02EBD60D1906}" name="Column6488"/>
    <tableColumn id="6496" xr3:uid="{4E77E8A3-9E75-403E-8A98-3B8C544AC26F}" name="Column6489"/>
    <tableColumn id="6497" xr3:uid="{1A8092EA-9245-4C57-B345-7B8117273A1F}" name="Column6490"/>
    <tableColumn id="6498" xr3:uid="{82B234D9-5308-480D-B920-626045E937EF}" name="Column6491"/>
    <tableColumn id="6499" xr3:uid="{2C6C3F4F-D915-4B97-9810-2C4788245AC7}" name="Column6492"/>
    <tableColumn id="6500" xr3:uid="{6AB30187-CFCF-4A26-B064-4776D3AAF53A}" name="Column6493"/>
    <tableColumn id="6501" xr3:uid="{3EB2CDF2-D0EE-4CBF-B096-D0D69E87DD82}" name="Column6494"/>
    <tableColumn id="6502" xr3:uid="{C0DF207A-54F3-41E8-AF52-AF6F367FD899}" name="Column6495"/>
    <tableColumn id="6503" xr3:uid="{85B47983-04CD-4B4E-B9FE-5A8FE9149CAE}" name="Column6496"/>
    <tableColumn id="6504" xr3:uid="{3C960491-C7F8-4E80-B3BB-05BDC3A736AB}" name="Column6497"/>
    <tableColumn id="6505" xr3:uid="{35F199ED-A4D0-47E6-9ABB-E288DAC058A3}" name="Column6498"/>
    <tableColumn id="6506" xr3:uid="{8711CD94-47E1-4427-B821-E48C5CD1795A}" name="Column6499"/>
    <tableColumn id="6507" xr3:uid="{3A9C4000-9A6C-426A-A6E0-35B71DD804B5}" name="Column6500"/>
    <tableColumn id="6508" xr3:uid="{37BC7821-E146-4F79-9039-2143D7952DAC}" name="Column6501"/>
    <tableColumn id="6509" xr3:uid="{C7DE1FB6-AEA5-41DB-A2BF-10585FE198F4}" name="Column6502"/>
    <tableColumn id="6510" xr3:uid="{0FAC3B2F-A11E-48F0-9BF0-A3530889FE66}" name="Column6503"/>
    <tableColumn id="6511" xr3:uid="{F84B2459-2474-4CC8-988F-6AFBDE3501CC}" name="Column6504"/>
    <tableColumn id="6512" xr3:uid="{AF977B3D-272C-482C-BFF5-3C5A523670D7}" name="Column6505"/>
    <tableColumn id="6513" xr3:uid="{6D2043B6-0B5E-4938-80B1-F92CE251BC9B}" name="Column6506"/>
    <tableColumn id="6514" xr3:uid="{C9F03B89-3F30-47D8-B3B1-4CFE0A3E7579}" name="Column6507"/>
    <tableColumn id="6515" xr3:uid="{FFC2B4E5-C62C-4D11-A0D9-8007498AFD3E}" name="Column6508"/>
    <tableColumn id="6516" xr3:uid="{0FC1E2F1-2737-4272-A581-C4E0486BCCA3}" name="Column6509"/>
    <tableColumn id="6517" xr3:uid="{318AEA8D-EF0D-41C5-B29C-7685DA317059}" name="Column6510"/>
    <tableColumn id="6518" xr3:uid="{B0E9B50E-086E-47C9-B425-2F5B00DB8ACC}" name="Column6511"/>
    <tableColumn id="6519" xr3:uid="{AA14CB47-B41B-4338-A89F-8A3198155731}" name="Column6512"/>
    <tableColumn id="6520" xr3:uid="{3FAAD0F4-0EEE-4395-970B-2798C5B805C9}" name="Column6513"/>
    <tableColumn id="6521" xr3:uid="{EFAA9D46-99A7-4228-BC99-F7ED7D82B9DD}" name="Column6514"/>
    <tableColumn id="6522" xr3:uid="{A585B21B-F9E1-4209-889E-AA37BC82A656}" name="Column6515"/>
    <tableColumn id="6523" xr3:uid="{ACC7F8EA-DEDE-4918-B801-C391AAAD46AA}" name="Column6516"/>
    <tableColumn id="6524" xr3:uid="{D3E19827-3752-4BA0-AEC9-12934E713F8D}" name="Column6517"/>
    <tableColumn id="6525" xr3:uid="{D6CE72EF-0C94-4D0D-AD59-0F258C646429}" name="Column6518"/>
    <tableColumn id="6526" xr3:uid="{BB0276EF-1BA8-4027-965B-CAA3BB0CA022}" name="Column6519"/>
    <tableColumn id="6527" xr3:uid="{B0A3C74A-D6CC-4436-B230-6102D54E99FB}" name="Column6520"/>
    <tableColumn id="6528" xr3:uid="{1593F386-9048-41B2-8BCF-D2189E1D9B98}" name="Column6521"/>
    <tableColumn id="6529" xr3:uid="{E23D5330-176B-4B7C-864E-87B0BB753B13}" name="Column6522"/>
    <tableColumn id="6530" xr3:uid="{801BA0FE-6A6D-40A0-91E0-B5D5D206FF16}" name="Column6523"/>
    <tableColumn id="6531" xr3:uid="{1EE84EF4-2046-4612-AEFF-419D0E36E52E}" name="Column6524"/>
    <tableColumn id="6532" xr3:uid="{064C6728-7F22-4AC8-9FCD-C996F09BAEE5}" name="Column6525"/>
    <tableColumn id="6533" xr3:uid="{142F7183-7076-4734-8AA4-8ED39E81820B}" name="Column6526"/>
    <tableColumn id="6534" xr3:uid="{23D754E6-E95B-4C5A-BBE9-B5BF4C553582}" name="Column6527"/>
    <tableColumn id="6535" xr3:uid="{4B7FDBAB-B345-4A42-ACE6-75F165E6D37D}" name="Column6528"/>
    <tableColumn id="6536" xr3:uid="{117B717D-2C85-499B-A026-141C6687DC7D}" name="Column6529"/>
    <tableColumn id="6537" xr3:uid="{987E1682-E203-4880-9A31-FF69753800BD}" name="Column6530"/>
    <tableColumn id="6538" xr3:uid="{F9222D81-E958-4F6A-AAEC-3FE170E57C4D}" name="Column6531"/>
    <tableColumn id="6539" xr3:uid="{50313C3A-E324-40A4-A739-2635489097E5}" name="Column6532"/>
    <tableColumn id="6540" xr3:uid="{DC79FD80-9506-4913-AA96-9A12DBE95EDD}" name="Column6533"/>
    <tableColumn id="6541" xr3:uid="{F55EEE7B-EAB2-4AAE-81ED-FE35EB388EF8}" name="Column6534"/>
    <tableColumn id="6542" xr3:uid="{14E0475F-C019-4E8B-A6E6-D418ACDCA8EA}" name="Column6535"/>
    <tableColumn id="6543" xr3:uid="{C445339D-52D1-452B-BF4B-06422CD63E42}" name="Column6536"/>
    <tableColumn id="6544" xr3:uid="{768405C0-3938-4899-9893-6EEAC7F1426B}" name="Column6537"/>
    <tableColumn id="6545" xr3:uid="{7F60514E-A16B-4862-AAE6-04DB3ED42C14}" name="Column6538"/>
    <tableColumn id="6546" xr3:uid="{531AB827-5552-4B18-8738-220BAA5A7AEB}" name="Column6539"/>
    <tableColumn id="6547" xr3:uid="{019826EC-3360-4654-ACD9-26CD940B2EFC}" name="Column6540"/>
    <tableColumn id="6548" xr3:uid="{18700077-13DA-4DA4-9681-35360ED27284}" name="Column6541"/>
    <tableColumn id="6549" xr3:uid="{98E30FD5-A609-4227-B111-A5CAC7834F2B}" name="Column6542"/>
    <tableColumn id="6550" xr3:uid="{0B0C58C6-B964-447B-BF99-E3AF85ED4FDA}" name="Column6543"/>
    <tableColumn id="6551" xr3:uid="{6CDCEE95-2A7A-4051-85A8-B3C1FEA0CD92}" name="Column6544"/>
    <tableColumn id="6552" xr3:uid="{13745F98-EDFE-4B54-A431-FB9EB23689A5}" name="Column6545"/>
    <tableColumn id="6553" xr3:uid="{A0C600A9-C05F-432D-BD9B-C29C7078B6AA}" name="Column6546"/>
    <tableColumn id="6554" xr3:uid="{D0EAFEE2-69C3-4225-BF96-649AFA244BA1}" name="Column6547"/>
    <tableColumn id="6555" xr3:uid="{E63E72A9-64B6-40CD-A601-BAFABB3AE747}" name="Column6548"/>
    <tableColumn id="6556" xr3:uid="{CCCCF18D-8258-4084-811E-AC30C58ED989}" name="Column6549"/>
    <tableColumn id="6557" xr3:uid="{15583701-54DE-40A0-B59E-AD8C0DA6C6D0}" name="Column6550"/>
    <tableColumn id="6558" xr3:uid="{2D98D9F3-1515-4D21-AF47-07547AB8D26B}" name="Column6551"/>
    <tableColumn id="6559" xr3:uid="{6A2F1048-602F-4569-B180-F994EB64D3E7}" name="Column6552"/>
    <tableColumn id="6560" xr3:uid="{91918DD4-C4AD-4671-A997-E8EAD32DDF07}" name="Column6553"/>
    <tableColumn id="6561" xr3:uid="{7D4C242E-3DFA-4225-BB2D-6EFF45AB84CA}" name="Column6554"/>
    <tableColumn id="6562" xr3:uid="{AE629117-E879-4474-AC5D-705E0AD2696D}" name="Column6555"/>
    <tableColumn id="6563" xr3:uid="{66BDE975-F187-4740-BB87-540DE16581A3}" name="Column6556"/>
    <tableColumn id="6564" xr3:uid="{342D5837-2FCF-4181-92E5-313F8E65AB64}" name="Column6557"/>
    <tableColumn id="6565" xr3:uid="{E82CE9F5-0B3A-4DB8-9686-212A499C2F35}" name="Column6558"/>
    <tableColumn id="6566" xr3:uid="{02BB5DA8-7885-459E-8B69-3637017F4393}" name="Column6559"/>
    <tableColumn id="6567" xr3:uid="{41F5FE53-AEB7-40D1-8415-B07275E47D32}" name="Column6560"/>
    <tableColumn id="6568" xr3:uid="{C0627E91-761C-46C5-9828-FA8849C6C90E}" name="Column6561"/>
    <tableColumn id="6569" xr3:uid="{91B4859B-CC60-4E8F-9274-CFC0811FE923}" name="Column6562"/>
    <tableColumn id="6570" xr3:uid="{C3C9E2A8-7756-40E7-B62D-A78487590A5B}" name="Column6563"/>
    <tableColumn id="6571" xr3:uid="{2691DC62-EED4-4464-B201-CEC9FBA372A3}" name="Column6564"/>
    <tableColumn id="6572" xr3:uid="{066BDBBD-9696-4049-B63B-E99CE9EA067C}" name="Column6565"/>
    <tableColumn id="6573" xr3:uid="{71B8CB0C-1A2D-4F11-98E5-1A8A813D63A3}" name="Column6566"/>
    <tableColumn id="6574" xr3:uid="{666D3C33-387D-43D5-9C0B-D768018F1AD1}" name="Column6567"/>
    <tableColumn id="6575" xr3:uid="{6183CDD5-DBFB-4B33-834D-04F138B89804}" name="Column6568"/>
    <tableColumn id="6576" xr3:uid="{F4130AB3-7E84-400E-BA50-0D0923ADE0DC}" name="Column6569"/>
    <tableColumn id="6577" xr3:uid="{D484ABFC-8944-46DC-B2AF-2290095A10AF}" name="Column6570"/>
    <tableColumn id="6578" xr3:uid="{A893F511-D982-4FB1-8C6D-419EF461DF54}" name="Column6571"/>
    <tableColumn id="6579" xr3:uid="{94F2AC34-AABB-437B-BF62-9E946C05E53A}" name="Column6572"/>
    <tableColumn id="6580" xr3:uid="{292C484A-8F5B-47EE-AB21-2D557C4CCD39}" name="Column6573"/>
    <tableColumn id="6581" xr3:uid="{FFE17B88-223D-4CB7-95B3-80B8EC8D7743}" name="Column6574"/>
    <tableColumn id="6582" xr3:uid="{C34A1544-65DF-4710-B845-8B7EFD8D98FE}" name="Column6575"/>
    <tableColumn id="6583" xr3:uid="{5E9A66E7-227D-460F-9648-1358615F6E15}" name="Column6576"/>
    <tableColumn id="6584" xr3:uid="{4ACAF31E-7724-45DA-9D0F-929137CE236B}" name="Column6577"/>
    <tableColumn id="6585" xr3:uid="{BA6943A3-4718-404A-884A-C3FB7F1DEC94}" name="Column6578"/>
    <tableColumn id="6586" xr3:uid="{D7DF6F3F-55EA-4754-964D-17EE5FDCCFAB}" name="Column6579"/>
    <tableColumn id="6587" xr3:uid="{759F7F42-121C-44BD-A35E-0FAA62E12AC2}" name="Column6580"/>
    <tableColumn id="6588" xr3:uid="{26CF1181-3FB1-4A92-8FDF-C571B4E66295}" name="Column6581"/>
    <tableColumn id="6589" xr3:uid="{DF49843E-5A33-4C8C-819F-9DF246D9A56E}" name="Column6582"/>
    <tableColumn id="6590" xr3:uid="{CB49F138-BC1F-42DA-B12E-3DF5C5244DC0}" name="Column6583"/>
    <tableColumn id="6591" xr3:uid="{DE256C50-8EED-40ED-8EC3-22F2733E8AA0}" name="Column6584"/>
    <tableColumn id="6592" xr3:uid="{3FEDF4BA-F070-4D59-9732-3BFA4BD4ACF2}" name="Column6585"/>
    <tableColumn id="6593" xr3:uid="{747C5898-268E-4FD9-B8C1-31D323761DA1}" name="Column6586"/>
    <tableColumn id="6594" xr3:uid="{51306E1E-3F77-4A54-AF3D-B2A403E8A0A5}" name="Column6587"/>
    <tableColumn id="6595" xr3:uid="{85827C68-F89E-42EF-B0F7-6D4D5758437B}" name="Column6588"/>
    <tableColumn id="6596" xr3:uid="{C14C83A7-2BF3-4A88-B976-465B70463205}" name="Column6589"/>
    <tableColumn id="6597" xr3:uid="{1707B56A-2B0C-464F-AF9D-8A910F7F1868}" name="Column6590"/>
    <tableColumn id="6598" xr3:uid="{F13DE1CA-4B7D-47A4-B57A-249AEEB62C88}" name="Column6591"/>
    <tableColumn id="6599" xr3:uid="{21CBC807-0117-4A7E-8431-049F2B72B5FC}" name="Column6592"/>
    <tableColumn id="6600" xr3:uid="{8CD7B9E8-08B1-483E-BDA8-93B0BFB0E189}" name="Column6593"/>
    <tableColumn id="6601" xr3:uid="{2035000F-66DA-4FED-9A5E-A77F984B436D}" name="Column6594"/>
    <tableColumn id="6602" xr3:uid="{7D474FAB-3B54-419E-B680-57664C335DA3}" name="Column6595"/>
    <tableColumn id="6603" xr3:uid="{368604C0-DAAB-44AA-871C-D7ABA038763C}" name="Column6596"/>
    <tableColumn id="6604" xr3:uid="{FDE4FD9E-4293-4021-BB0D-E254266AC214}" name="Column6597"/>
    <tableColumn id="6605" xr3:uid="{FBD5455B-2036-46E5-886C-7C148E79D946}" name="Column6598"/>
    <tableColumn id="6606" xr3:uid="{4B0B9808-F2DB-4C4E-8716-8784E5DC8AB1}" name="Column6599"/>
    <tableColumn id="6607" xr3:uid="{F950BB85-E5F9-4E57-A5FC-2C6612D5F8A2}" name="Column6600"/>
    <tableColumn id="6608" xr3:uid="{733C82EB-3807-4F09-988B-018CF532D10F}" name="Column6601"/>
    <tableColumn id="6609" xr3:uid="{44142C4A-419A-4CBA-A1DB-8AC48B86521F}" name="Column6602"/>
    <tableColumn id="6610" xr3:uid="{CD899F23-9E4E-46B0-A07C-EDAF97B474A8}" name="Column6603"/>
    <tableColumn id="6611" xr3:uid="{02C137A2-45AD-4CD0-9FC4-3B467F6E41D8}" name="Column6604"/>
    <tableColumn id="6612" xr3:uid="{80F58465-2F2E-45CC-907C-0BC84CEB15E1}" name="Column6605"/>
    <tableColumn id="6613" xr3:uid="{A7FD3C9A-4B65-4359-9A05-B7C82E094DD4}" name="Column6606"/>
    <tableColumn id="6614" xr3:uid="{7BAC3088-1B24-48D0-9DC5-95AAB10D50CA}" name="Column6607"/>
    <tableColumn id="6615" xr3:uid="{B5ADA041-52BD-47E2-8FE3-F07F6E99D9B2}" name="Column6608"/>
    <tableColumn id="6616" xr3:uid="{1695E5D8-5C82-44E8-BFB7-C154C6A304BB}" name="Column6609"/>
    <tableColumn id="6617" xr3:uid="{A6ABBF05-5069-45DA-A67A-B4732C75B094}" name="Column6610"/>
    <tableColumn id="6618" xr3:uid="{1C2F9F39-EB57-4A08-BEA5-F566C5DC5B8B}" name="Column6611"/>
    <tableColumn id="6619" xr3:uid="{256CD3D6-C06A-44F2-AAD1-3E8FF8FEC16C}" name="Column6612"/>
    <tableColumn id="6620" xr3:uid="{0F18CEA2-65BF-4D0D-A994-E6B5EA34E117}" name="Column6613"/>
    <tableColumn id="6621" xr3:uid="{A101E889-7A9E-4736-8F05-2A3047FBDB8C}" name="Column6614"/>
    <tableColumn id="6622" xr3:uid="{3DF87D6D-5A00-4C6E-A48C-9C8DBE708662}" name="Column6615"/>
    <tableColumn id="6623" xr3:uid="{765C63D0-6214-4D77-BE66-C1A6C68746BE}" name="Column6616"/>
    <tableColumn id="6624" xr3:uid="{234B30EF-03EF-4EA5-8F81-A8FA7BD8D363}" name="Column6617"/>
    <tableColumn id="6625" xr3:uid="{CFF78AA4-25C3-422E-A5F8-765D3B740715}" name="Column6618"/>
    <tableColumn id="6626" xr3:uid="{E42D5B5A-5577-457F-B0AD-99CD0DD826A8}" name="Column6619"/>
    <tableColumn id="6627" xr3:uid="{C331695C-8D41-415F-B390-CFD1E407E4F0}" name="Column6620"/>
    <tableColumn id="6628" xr3:uid="{D51578D4-339E-481E-8B8F-7684194CF7DE}" name="Column6621"/>
    <tableColumn id="6629" xr3:uid="{7F7E5817-1ACB-45DB-B7B4-C6EB9B01E3F3}" name="Column6622"/>
    <tableColumn id="6630" xr3:uid="{0C8D8255-96E4-4625-81CA-08C2D67037B1}" name="Column6623"/>
    <tableColumn id="6631" xr3:uid="{27F0946E-DB4D-4CAB-9301-B0A8A07D1C2D}" name="Column6624"/>
    <tableColumn id="6632" xr3:uid="{F81D8F18-0BA0-4129-8C48-7B05E7891B14}" name="Column6625"/>
    <tableColumn id="6633" xr3:uid="{83310E6E-FD6C-4A58-9C28-8FDAF6E34551}" name="Column6626"/>
    <tableColumn id="6634" xr3:uid="{0B8DBACB-0178-4342-9EBF-6644E5D2B511}" name="Column6627"/>
    <tableColumn id="6635" xr3:uid="{EE277AD0-62A0-4311-8649-09FD4C8C700D}" name="Column6628"/>
    <tableColumn id="6636" xr3:uid="{5510BD63-5FDA-4513-BE09-490CEEFBF94B}" name="Column6629"/>
    <tableColumn id="6637" xr3:uid="{4A724FBE-2EA8-488C-9445-E509021CA4B6}" name="Column6630"/>
    <tableColumn id="6638" xr3:uid="{C0C6C5B5-4428-4910-8CA9-BFCFCAEA563D}" name="Column6631"/>
    <tableColumn id="6639" xr3:uid="{5BA5E9AA-CB0A-475D-BE9A-B561E9092A74}" name="Column6632"/>
    <tableColumn id="6640" xr3:uid="{C7FF40AA-7085-43BD-B0E0-ACAA069D12B4}" name="Column6633"/>
    <tableColumn id="6641" xr3:uid="{4DC4D809-5FF6-4443-86DB-8A2967EDAA2B}" name="Column6634"/>
    <tableColumn id="6642" xr3:uid="{3593C1D6-D636-4E7F-9DC8-6EC4E6CCC8BF}" name="Column6635"/>
    <tableColumn id="6643" xr3:uid="{66D918D8-8C90-4286-AA08-E4AE6AA8B803}" name="Column6636"/>
    <tableColumn id="6644" xr3:uid="{9229CF42-5AB3-46D3-9E4F-4A1CC104F50B}" name="Column6637"/>
    <tableColumn id="6645" xr3:uid="{688A66ED-E034-4091-8FED-A63A1DE0AA37}" name="Column6638"/>
    <tableColumn id="6646" xr3:uid="{DFF38828-D40B-436A-ADBF-A77949F10B14}" name="Column6639"/>
    <tableColumn id="6647" xr3:uid="{59A82B9E-A6FB-4E8B-9947-28D79E4F470B}" name="Column6640"/>
    <tableColumn id="6648" xr3:uid="{5F014D7A-4335-4E23-AE25-45C3C00A1D54}" name="Column6641"/>
    <tableColumn id="6649" xr3:uid="{4C701B17-0ED8-44E1-AAD2-5AF1CE84F5A6}" name="Column6642"/>
    <tableColumn id="6650" xr3:uid="{8D107514-0B37-4FC2-BFB5-1DC02FF532B8}" name="Column6643"/>
    <tableColumn id="6651" xr3:uid="{F51F3D72-A0E2-498C-89ED-55F5D9CA2013}" name="Column6644"/>
    <tableColumn id="6652" xr3:uid="{9776E1CC-F6DF-4255-85C4-8AF65950C83E}" name="Column6645"/>
    <tableColumn id="6653" xr3:uid="{B29ED170-014B-4D58-9997-2BB41AE15F9C}" name="Column6646"/>
    <tableColumn id="6654" xr3:uid="{54AFCA66-70A4-4309-AAEF-092313875E01}" name="Column6647"/>
    <tableColumn id="6655" xr3:uid="{CF49C246-D455-4825-A519-36DF83550C8D}" name="Column6648"/>
    <tableColumn id="6656" xr3:uid="{C7122804-BD56-49AE-BEBE-80CC0A979BD6}" name="Column6649"/>
    <tableColumn id="6657" xr3:uid="{C55982A9-AC91-4C81-B2BF-1B51FAE1FE7F}" name="Column6650"/>
    <tableColumn id="6658" xr3:uid="{DA865CE2-1865-4512-9C44-0DC21BA76C04}" name="Column6651"/>
    <tableColumn id="6659" xr3:uid="{D5BA7723-1162-4FA7-BE98-83570A0E4C2F}" name="Column6652"/>
    <tableColumn id="6660" xr3:uid="{D8B4C4E0-E79D-430C-AA43-226DEC034455}" name="Column6653"/>
    <tableColumn id="6661" xr3:uid="{F4BD950B-5F8A-4603-B6C9-502C291FC1F6}" name="Column6654"/>
    <tableColumn id="6662" xr3:uid="{E19AC625-555C-4AC1-8EE9-D270581408C0}" name="Column6655"/>
    <tableColumn id="6663" xr3:uid="{92EB36FF-A7D1-4BEF-9A60-64C6D331D843}" name="Column6656"/>
    <tableColumn id="6664" xr3:uid="{03D0E6BF-5BB3-4B56-B287-222DB9C0DA09}" name="Column6657"/>
    <tableColumn id="6665" xr3:uid="{E896EEC9-24AF-4F30-8D84-131FB5D4653C}" name="Column6658"/>
    <tableColumn id="6666" xr3:uid="{9D002B01-61B0-4782-8085-6678AEC5CB7E}" name="Column6659"/>
    <tableColumn id="6667" xr3:uid="{C7342F42-95C5-4799-A39A-698C08CBE2A8}" name="Column6660"/>
    <tableColumn id="6668" xr3:uid="{37FD4F23-A844-4045-A68E-56F0262D3382}" name="Column6661"/>
    <tableColumn id="6669" xr3:uid="{7382AEB4-E6C6-4558-8782-1ABFFE8A5A6B}" name="Column6662"/>
    <tableColumn id="6670" xr3:uid="{68A80D07-0D1C-4B26-BF7C-AF73972C16EA}" name="Column6663"/>
    <tableColumn id="6671" xr3:uid="{1BA47B3F-9AA6-46CB-9652-A5FACF035D5E}" name="Column6664"/>
    <tableColumn id="6672" xr3:uid="{D87241D7-2E05-4239-A3B5-CE0BA441A32E}" name="Column6665"/>
    <tableColumn id="6673" xr3:uid="{911930B7-4C2F-4E44-8E72-B2FBF245EC72}" name="Column6666"/>
    <tableColumn id="6674" xr3:uid="{7A281C70-115C-4C73-A0E7-B6BC7F85A488}" name="Column6667"/>
    <tableColumn id="6675" xr3:uid="{6820396A-BEE3-48F0-8937-664D538C20AD}" name="Column6668"/>
    <tableColumn id="6676" xr3:uid="{9C7ECEA1-EE37-45B8-BE61-239CAE59C6B5}" name="Column6669"/>
    <tableColumn id="6677" xr3:uid="{693FC2A3-D31F-4F0C-A854-2639319F7A05}" name="Column6670"/>
    <tableColumn id="6678" xr3:uid="{9C97DE9F-8AF3-4CFA-BAFD-480D9A4D14EA}" name="Column6671"/>
    <tableColumn id="6679" xr3:uid="{0347033E-3BE8-43B7-B706-6F0DCFEC7B5D}" name="Column6672"/>
    <tableColumn id="6680" xr3:uid="{6C1E59B1-BA57-4C36-A535-13594E6AC871}" name="Column6673"/>
    <tableColumn id="6681" xr3:uid="{6698FD3D-9CDB-404D-9026-11004356C3D1}" name="Column6674"/>
    <tableColumn id="6682" xr3:uid="{65D073C7-EDAA-42E5-AA07-04066BE602EB}" name="Column6675"/>
    <tableColumn id="6683" xr3:uid="{A590C30F-7459-4FF9-BBE4-FC8728194AF0}" name="Column6676"/>
    <tableColumn id="6684" xr3:uid="{422ADAF8-C421-4644-8FB0-526FAC0D6481}" name="Column6677"/>
    <tableColumn id="6685" xr3:uid="{5B904F39-EF42-4B45-B7B2-8C81D92C5774}" name="Column6678"/>
    <tableColumn id="6686" xr3:uid="{D1C81909-2E40-4F25-AA99-B72D77B2D5CB}" name="Column6679"/>
    <tableColumn id="6687" xr3:uid="{44090645-6F19-4FA5-974A-7E897499D2E2}" name="Column6680"/>
    <tableColumn id="6688" xr3:uid="{4B2C9A0C-FFC5-4F36-87EC-4512D8BAA194}" name="Column6681"/>
    <tableColumn id="6689" xr3:uid="{72A5CC54-E996-4640-BAD8-6B3636F431A9}" name="Column6682"/>
    <tableColumn id="6690" xr3:uid="{F41EA7BA-28F9-4AE2-8B4D-7901C8640297}" name="Column6683"/>
    <tableColumn id="6691" xr3:uid="{3DB18491-39A1-42EA-8736-1DD56FA82C8D}" name="Column6684"/>
    <tableColumn id="6692" xr3:uid="{1A5F7F2B-3B6B-4E69-A463-6CC57959A748}" name="Column6685"/>
    <tableColumn id="6693" xr3:uid="{E5C3625D-5684-48CE-90C4-F022D7397242}" name="Column6686"/>
    <tableColumn id="6694" xr3:uid="{050DFA8B-5EA8-4CC2-A8C0-72F52EFDD9A2}" name="Column6687"/>
    <tableColumn id="6695" xr3:uid="{3550D90E-2CCD-45BF-A786-C2CE97ACF2DE}" name="Column6688"/>
    <tableColumn id="6696" xr3:uid="{103801EA-0170-47FF-82B1-82789C2C3746}" name="Column6689"/>
    <tableColumn id="6697" xr3:uid="{F7199B57-DC2B-41F8-83F2-0A54A83C2C8F}" name="Column6690"/>
    <tableColumn id="6698" xr3:uid="{5173B148-67E4-49C5-8F74-1AACE05C1786}" name="Column6691"/>
    <tableColumn id="6699" xr3:uid="{F7A53432-8877-4B42-8CFA-AD95D9DA30D0}" name="Column6692"/>
    <tableColumn id="6700" xr3:uid="{6F104917-D972-4E31-845E-EF348B54ED22}" name="Column6693"/>
    <tableColumn id="6701" xr3:uid="{33654CA0-7274-4B9B-805B-9E31483D42D7}" name="Column6694"/>
    <tableColumn id="6702" xr3:uid="{552859FC-3165-4A32-B336-AED421647F6C}" name="Column6695"/>
    <tableColumn id="6703" xr3:uid="{1ABCBCAC-C123-485A-8A8A-193DC39D271D}" name="Column6696"/>
    <tableColumn id="6704" xr3:uid="{A777EE58-9375-4478-9483-0A485C247C05}" name="Column6697"/>
    <tableColumn id="6705" xr3:uid="{5EE65A4E-45C2-46EE-BB8E-88EFD4E55F60}" name="Column6698"/>
    <tableColumn id="6706" xr3:uid="{7ED3B1A9-ABF9-40D1-8C57-3E541C12DA8B}" name="Column6699"/>
    <tableColumn id="6707" xr3:uid="{1FA0E65E-5CDF-4CC3-B81B-F2CF882BB5F0}" name="Column6700"/>
    <tableColumn id="6708" xr3:uid="{D320D899-3B19-4509-932F-E4EE680B693C}" name="Column6701"/>
    <tableColumn id="6709" xr3:uid="{2DC90E65-697B-450B-B28D-C8F5AFE3D0D8}" name="Column6702"/>
    <tableColumn id="6710" xr3:uid="{F5D0D82C-2C66-4B2C-8187-47519810F79A}" name="Column6703"/>
    <tableColumn id="6711" xr3:uid="{78F8422F-22C2-48D1-B96D-36EA7B747B37}" name="Column6704"/>
    <tableColumn id="6712" xr3:uid="{679C12BF-B937-4276-B807-56232716FBE6}" name="Column6705"/>
    <tableColumn id="6713" xr3:uid="{1B12E410-99B7-449E-B550-ACFD68A603DC}" name="Column6706"/>
    <tableColumn id="6714" xr3:uid="{6AB51659-F400-47A7-9FD6-472602D3B5A9}" name="Column6707"/>
    <tableColumn id="6715" xr3:uid="{6E8DC817-4EE9-42A2-AB6B-C4575A7D8C3E}" name="Column6708"/>
    <tableColumn id="6716" xr3:uid="{F7F7E64B-9FC1-4E03-A738-16EBF961502D}" name="Column6709"/>
    <tableColumn id="6717" xr3:uid="{10DC0CB5-4F7D-44E0-82CF-E90800AEF704}" name="Column6710"/>
    <tableColumn id="6718" xr3:uid="{88918BB0-81F8-4A4A-8966-F489060F6D08}" name="Column6711"/>
    <tableColumn id="6719" xr3:uid="{6DF89677-AE92-49F3-8AAB-FD88D9589F65}" name="Column6712"/>
    <tableColumn id="6720" xr3:uid="{696A0C16-5D25-49B4-BC1F-B1055CA3F84B}" name="Column6713"/>
    <tableColumn id="6721" xr3:uid="{1DC5E886-1938-4CC1-A38A-9519F8748D68}" name="Column6714"/>
    <tableColumn id="6722" xr3:uid="{E088EB0D-2296-484B-AF58-E9943018A3A0}" name="Column6715"/>
    <tableColumn id="6723" xr3:uid="{725408CF-24DB-460A-9561-F7A0CF35779B}" name="Column6716"/>
    <tableColumn id="6724" xr3:uid="{80DBE4E0-AC55-46F8-A1A2-2D702986956C}" name="Column6717"/>
    <tableColumn id="6725" xr3:uid="{9C7C80B1-3F91-431B-8D1E-DF8536482847}" name="Column6718"/>
    <tableColumn id="6726" xr3:uid="{E1932B13-BEF8-4C81-ADDC-312164C75E30}" name="Column6719"/>
    <tableColumn id="6727" xr3:uid="{C229A2EC-7D07-4CDA-A2BD-1C25E941623B}" name="Column6720"/>
    <tableColumn id="6728" xr3:uid="{A6431C64-2DDE-4968-A45E-0B53AC0C4636}" name="Column6721"/>
    <tableColumn id="6729" xr3:uid="{902EA6D7-41BD-47BF-A2AC-DF2313B2D740}" name="Column6722"/>
    <tableColumn id="6730" xr3:uid="{06BA8263-63FE-44D2-9338-822708AD2730}" name="Column6723"/>
    <tableColumn id="6731" xr3:uid="{17F3E992-3F94-45AB-9664-C14DF90E4931}" name="Column6724"/>
    <tableColumn id="6732" xr3:uid="{13042CEF-7F3D-42DD-978E-F0A7A20764F5}" name="Column6725"/>
    <tableColumn id="6733" xr3:uid="{68ECD008-B476-4C4B-8C2A-F6DB0BA19A12}" name="Column6726"/>
    <tableColumn id="6734" xr3:uid="{25AFA677-7130-4F1C-BBDA-1F62DA5664DA}" name="Column6727"/>
    <tableColumn id="6735" xr3:uid="{0F742EE4-7BBF-4AFF-8F2D-3FB81A45FB20}" name="Column6728"/>
    <tableColumn id="6736" xr3:uid="{6A11577E-1CDC-4351-AD90-E37DDD3319FD}" name="Column6729"/>
    <tableColumn id="6737" xr3:uid="{ABCF8355-E7CE-4764-B85E-FAE605E264AC}" name="Column6730"/>
    <tableColumn id="6738" xr3:uid="{A2B22D23-4807-4849-AF81-BC9B8E415743}" name="Column6731"/>
    <tableColumn id="6739" xr3:uid="{A18319B4-8570-45B8-A2D9-CE38243340DB}" name="Column6732"/>
    <tableColumn id="6740" xr3:uid="{AF858CA0-6D61-4DCE-9B3D-0F6357B94B78}" name="Column6733"/>
    <tableColumn id="6741" xr3:uid="{97DC85E1-506C-4384-B5B1-7A5181B0CF8A}" name="Column6734"/>
    <tableColumn id="6742" xr3:uid="{020FD45C-2307-4571-99A1-E127132268D4}" name="Column6735"/>
    <tableColumn id="6743" xr3:uid="{D350A196-0B4A-470E-8FFB-5EDCDC8B24DE}" name="Column6736"/>
    <tableColumn id="6744" xr3:uid="{150D6B0B-4FCA-4EF3-BB99-9144834929FA}" name="Column6737"/>
    <tableColumn id="6745" xr3:uid="{DDED8B7E-E1B2-4841-99E8-A09BCD4548AB}" name="Column6738"/>
    <tableColumn id="6746" xr3:uid="{1858934C-704E-41D3-91E1-1FBB67DC1D4B}" name="Column6739"/>
    <tableColumn id="6747" xr3:uid="{AAAF5BEF-1A58-4A4D-92CF-3648A7ACAE40}" name="Column6740"/>
    <tableColumn id="6748" xr3:uid="{B7925578-AA4A-4EAE-A9FE-3029A3A7636F}" name="Column6741"/>
    <tableColumn id="6749" xr3:uid="{466C0C1A-BF62-4655-9F12-CB0FCB140427}" name="Column6742"/>
    <tableColumn id="6750" xr3:uid="{D3859059-4F45-448E-BC3B-B9D3DAB8916D}" name="Column6743"/>
    <tableColumn id="6751" xr3:uid="{D508E3E6-EEAC-49FA-A5C7-589264CA774C}" name="Column6744"/>
    <tableColumn id="6752" xr3:uid="{39D22A22-5339-425A-8DEE-90B7F9E1EDEE}" name="Column6745"/>
    <tableColumn id="6753" xr3:uid="{2B538CBD-2BC7-4765-987A-21D46BFCB330}" name="Column6746"/>
    <tableColumn id="6754" xr3:uid="{4D816D18-4904-4AF3-BC3F-50AFE04472F3}" name="Column6747"/>
    <tableColumn id="6755" xr3:uid="{264E90EE-E083-45DF-8F23-D0365E4F7BF6}" name="Column6748"/>
    <tableColumn id="6756" xr3:uid="{2DDBA8E2-401A-443E-9244-BD519DD4D89E}" name="Column6749"/>
    <tableColumn id="6757" xr3:uid="{3181E434-CBA9-4B57-AD6D-60B18595D092}" name="Column6750"/>
    <tableColumn id="6758" xr3:uid="{416B1660-CADD-4C49-B225-5B0294974AB7}" name="Column6751"/>
    <tableColumn id="6759" xr3:uid="{1F987CB0-B86F-43A7-94D6-183C563869C4}" name="Column6752"/>
    <tableColumn id="6760" xr3:uid="{EA2380AB-39FE-4190-945A-41A2D2F153C4}" name="Column6753"/>
    <tableColumn id="6761" xr3:uid="{36092F5E-A0F9-401B-B0F3-BEEF7D5E9A89}" name="Column6754"/>
    <tableColumn id="6762" xr3:uid="{AF799428-91F4-4D9A-A098-B76259DBE9B0}" name="Column6755"/>
    <tableColumn id="6763" xr3:uid="{D04F4136-B7FF-487D-8B62-B31CEF7E57CF}" name="Column6756"/>
    <tableColumn id="6764" xr3:uid="{77FA78EE-02A7-474E-BD25-689DD883AC85}" name="Column6757"/>
    <tableColumn id="6765" xr3:uid="{AA380AD1-1BF8-4CC5-A497-F6446718C02E}" name="Column6758"/>
    <tableColumn id="6766" xr3:uid="{3ACE4FB4-54BD-473D-8EE7-587AA512F620}" name="Column6759"/>
    <tableColumn id="6767" xr3:uid="{6B2A4D4D-1A0C-411A-857D-899B5E1F3A2D}" name="Column6760"/>
    <tableColumn id="6768" xr3:uid="{802DF8DB-89F3-4F3A-8D0A-160212810926}" name="Column6761"/>
    <tableColumn id="6769" xr3:uid="{1E9E17FF-0FD9-46AE-8CE6-4916731DAB86}" name="Column6762"/>
    <tableColumn id="6770" xr3:uid="{6BFF50CB-F06B-4009-81D8-B2B613E638C5}" name="Column6763"/>
    <tableColumn id="6771" xr3:uid="{2D96EE7B-76C5-490C-A300-F29C47047D7A}" name="Column6764"/>
    <tableColumn id="6772" xr3:uid="{5576FBCF-846C-459E-9EB0-FDFF50477A8B}" name="Column6765"/>
    <tableColumn id="6773" xr3:uid="{AF5B8ECA-1E56-496C-B1DC-9166F9CCFE9A}" name="Column6766"/>
    <tableColumn id="6774" xr3:uid="{191352EE-ABBD-4CFC-BED2-944A9227D5B7}" name="Column6767"/>
    <tableColumn id="6775" xr3:uid="{8E203F52-467F-4BC1-AA6D-6D4FB3A25846}" name="Column6768"/>
    <tableColumn id="6776" xr3:uid="{9A6A36E0-C5E8-44D6-9B83-8EC72EF4CA85}" name="Column6769"/>
    <tableColumn id="6777" xr3:uid="{048F3550-DB21-4AEE-BAEB-0F5B511D8B93}" name="Column6770"/>
    <tableColumn id="6778" xr3:uid="{11DD5029-F33D-43E8-AB7C-AEF408006E61}" name="Column6771"/>
    <tableColumn id="6779" xr3:uid="{2AF71A97-7B3D-4E00-8A50-F56A8ABC3678}" name="Column6772"/>
    <tableColumn id="6780" xr3:uid="{10DEB49C-0FEF-4788-9D4A-1EA8135DC633}" name="Column6773"/>
    <tableColumn id="6781" xr3:uid="{5DA70171-F705-46B4-9F6F-DC331ED36558}" name="Column6774"/>
    <tableColumn id="6782" xr3:uid="{20E11380-DAA5-464A-8BF3-2CBC5A59243F}" name="Column6775"/>
    <tableColumn id="6783" xr3:uid="{98E74E52-7895-43EF-901B-382D27071699}" name="Column6776"/>
    <tableColumn id="6784" xr3:uid="{F7AED32E-2758-4FA8-AFF6-28EEB90C4BAC}" name="Column6777"/>
    <tableColumn id="6785" xr3:uid="{C444F196-4D21-4425-96C5-AE1D434DC591}" name="Column6778"/>
    <tableColumn id="6786" xr3:uid="{ABA8FDAA-90CF-4EFA-A574-31444A7E557E}" name="Column6779"/>
    <tableColumn id="6787" xr3:uid="{EADA012E-A92A-4422-BFE3-FAAE475684D5}" name="Column6780"/>
    <tableColumn id="6788" xr3:uid="{B0FD07EB-95A5-445F-9BB5-45CDDD433C7B}" name="Column6781"/>
    <tableColumn id="6789" xr3:uid="{1A239FCF-F1D4-40B6-A780-E1DD11A64572}" name="Column6782"/>
    <tableColumn id="6790" xr3:uid="{7E61C4F4-8436-4D90-BC8B-63A6FE2EB9CA}" name="Column6783"/>
    <tableColumn id="6791" xr3:uid="{B1557A02-5973-4779-B506-95A6868BA9C5}" name="Column6784"/>
    <tableColumn id="6792" xr3:uid="{E0EEA5AB-0719-4330-9F08-866D552E2A63}" name="Column6785"/>
    <tableColumn id="6793" xr3:uid="{E78434D3-AADE-45B6-BC73-E7E3D9EB6FEC}" name="Column6786"/>
    <tableColumn id="6794" xr3:uid="{938F58C6-A511-4417-8A34-0184AF1238E8}" name="Column6787"/>
    <tableColumn id="6795" xr3:uid="{12E3EBEC-37E3-45BC-A1AC-15015F530E31}" name="Column6788"/>
    <tableColumn id="6796" xr3:uid="{1300662D-FA02-4E60-A140-CD507F8398EE}" name="Column6789"/>
    <tableColumn id="6797" xr3:uid="{5D5DD5F7-6B09-4AD0-B8E9-02D541031483}" name="Column6790"/>
    <tableColumn id="6798" xr3:uid="{63BD05E5-F310-4E9C-BE7C-007FC4D9C8D9}" name="Column6791"/>
    <tableColumn id="6799" xr3:uid="{86050CB2-C064-4CE7-BFAF-B931A12A768E}" name="Column6792"/>
    <tableColumn id="6800" xr3:uid="{A371AC7D-42AA-4465-AE2F-BD9AD1FA6320}" name="Column6793"/>
    <tableColumn id="6801" xr3:uid="{D7E5A035-6C33-4C08-A754-15F41E0C4E42}" name="Column6794"/>
    <tableColumn id="6802" xr3:uid="{2B0563AC-8374-44DC-BFE8-6DC78F31E5E5}" name="Column6795"/>
    <tableColumn id="6803" xr3:uid="{51C3C5B3-639B-423A-AE9B-D813C6B35B99}" name="Column6796"/>
    <tableColumn id="6804" xr3:uid="{7B2D45DF-F6EE-4C93-B5FA-09BD2F9EE317}" name="Column6797"/>
    <tableColumn id="6805" xr3:uid="{820ED316-D506-446D-A6E7-70C5205B822C}" name="Column6798"/>
    <tableColumn id="6806" xr3:uid="{316FA61A-B360-4190-A998-B5FFD7016B1D}" name="Column6799"/>
    <tableColumn id="6807" xr3:uid="{9F35F3E8-F756-429F-9D1A-08649E1284D2}" name="Column6800"/>
    <tableColumn id="6808" xr3:uid="{D31F35C4-D639-47C0-812D-B741D4632069}" name="Column6801"/>
    <tableColumn id="6809" xr3:uid="{437BED81-5833-43F8-92FA-C1E9CB2EDF7C}" name="Column6802"/>
    <tableColumn id="6810" xr3:uid="{AFFBE76F-0AAC-4332-80DB-6065696DD818}" name="Column6803"/>
    <tableColumn id="6811" xr3:uid="{28FDD39D-B485-4195-BBC2-9788BB76514F}" name="Column6804"/>
    <tableColumn id="6812" xr3:uid="{095D6078-762B-492F-AD4F-E124C9E3EAD5}" name="Column6805"/>
    <tableColumn id="6813" xr3:uid="{45789BA9-3E2E-4E91-9303-8F85DB208FB7}" name="Column6806"/>
    <tableColumn id="6814" xr3:uid="{5F08B18E-A50D-4D6D-BA63-2FC406312AAA}" name="Column6807"/>
    <tableColumn id="6815" xr3:uid="{2B5B7924-6260-4FFB-80D4-3971E6964774}" name="Column6808"/>
    <tableColumn id="6816" xr3:uid="{5961C6BD-0083-4C78-9E7E-CF6E72CEF409}" name="Column6809"/>
    <tableColumn id="6817" xr3:uid="{74CB4EC5-E80A-4DEB-8F19-B19BC94F41DF}" name="Column6810"/>
    <tableColumn id="6818" xr3:uid="{3B4DE83F-C119-4943-BBB5-B99C16B52471}" name="Column6811"/>
    <tableColumn id="6819" xr3:uid="{04FC1FD6-EF09-461B-92C9-DF34B8447BE0}" name="Column6812"/>
    <tableColumn id="6820" xr3:uid="{119EE383-80E1-4892-90D0-B726E36FF61B}" name="Column6813"/>
    <tableColumn id="6821" xr3:uid="{D87E31C1-59BA-491E-AD5A-6BEB2A3C4B2A}" name="Column6814"/>
    <tableColumn id="6822" xr3:uid="{4986B077-4959-448E-8D46-520B2D96B47D}" name="Column6815"/>
    <tableColumn id="6823" xr3:uid="{0C9D3969-3CA8-4396-8B61-E8C195898881}" name="Column6816"/>
    <tableColumn id="6824" xr3:uid="{A6941019-EC1B-4E22-A054-BF38BF4DF611}" name="Column6817"/>
    <tableColumn id="6825" xr3:uid="{F492FB04-6E04-4719-A4AA-00665E53766F}" name="Column6818"/>
    <tableColumn id="6826" xr3:uid="{9465A425-A71E-440F-8441-950B42EF4560}" name="Column6819"/>
    <tableColumn id="6827" xr3:uid="{5D26E6D6-BC58-4857-B2CA-46DEF58E506A}" name="Column6820"/>
    <tableColumn id="6828" xr3:uid="{C5CE556E-A6D6-42FD-BECC-27956F30A4D9}" name="Column6821"/>
    <tableColumn id="6829" xr3:uid="{9DE57D56-1E5A-4381-B0CA-22365A8C9B94}" name="Column6822"/>
    <tableColumn id="6830" xr3:uid="{7F4F2006-6722-4A11-8C75-8C46FF89DBE0}" name="Column6823"/>
    <tableColumn id="6831" xr3:uid="{E1FD5A82-5CA2-434A-A758-A2CCCD462E0A}" name="Column6824"/>
    <tableColumn id="6832" xr3:uid="{016A9352-B5B7-42A0-B91E-B6CDAC3624BE}" name="Column6825"/>
    <tableColumn id="6833" xr3:uid="{4EC3F92B-63D3-43B7-A5FE-BBD1CC2ADB97}" name="Column6826"/>
    <tableColumn id="6834" xr3:uid="{F2A4E0E4-BF2B-4FF3-B936-23653B39776C}" name="Column6827"/>
    <tableColumn id="6835" xr3:uid="{BF94A9CE-E451-45A7-88DF-D54766986231}" name="Column6828"/>
    <tableColumn id="6836" xr3:uid="{29A73F27-FB60-494E-93F6-2758D68A7BBE}" name="Column6829"/>
    <tableColumn id="6837" xr3:uid="{22A3657D-A6C9-4F5D-B0CF-3B2815BED818}" name="Column6830"/>
    <tableColumn id="6838" xr3:uid="{AC4AE895-BDDF-407E-B210-1F8C9C84AB5D}" name="Column6831"/>
    <tableColumn id="6839" xr3:uid="{4E39B88C-9F84-4C53-A267-84434C2E7284}" name="Column6832"/>
    <tableColumn id="6840" xr3:uid="{AFE1F490-B78A-4746-92E7-7A16D3BA922B}" name="Column6833"/>
    <tableColumn id="6841" xr3:uid="{CB93DE28-28A3-4168-AF05-BBCBD25F55A9}" name="Column6834"/>
    <tableColumn id="6842" xr3:uid="{3E92E3EA-526A-450E-A3CD-DD9647042D34}" name="Column6835"/>
    <tableColumn id="6843" xr3:uid="{B2FBE1B6-E28F-46C6-AC58-D233CAD7DE2F}" name="Column6836"/>
    <tableColumn id="6844" xr3:uid="{0DA72B7C-CDB0-4105-86D5-F758A31B2865}" name="Column6837"/>
    <tableColumn id="6845" xr3:uid="{53BBAD98-2FB4-44F6-AA97-8635DC8F2315}" name="Column6838"/>
    <tableColumn id="6846" xr3:uid="{1FC8B88E-580C-45D3-A10A-297473848A5D}" name="Column6839"/>
    <tableColumn id="6847" xr3:uid="{C9DECC3F-1D78-4E68-847D-A18E65172AD5}" name="Column6840"/>
    <tableColumn id="6848" xr3:uid="{6DE24DDA-B2A4-481C-84FA-E4B14AC296A8}" name="Column6841"/>
    <tableColumn id="6849" xr3:uid="{56A137D5-98D9-4016-B4CA-5EED2C3AFE48}" name="Column6842"/>
    <tableColumn id="6850" xr3:uid="{3FF7A1C8-15D1-49DB-86C6-68D8C5E3CA71}" name="Column6843"/>
    <tableColumn id="6851" xr3:uid="{9DF41708-7212-4FB1-989E-2479C42085F4}" name="Column6844"/>
    <tableColumn id="6852" xr3:uid="{91AC1286-1515-475C-8811-2F357B01FBF1}" name="Column6845"/>
    <tableColumn id="6853" xr3:uid="{A585E9C5-3D85-421A-A331-90C5FD9F44FA}" name="Column6846"/>
    <tableColumn id="6854" xr3:uid="{B2EC7018-AB31-4A95-B8B9-54F8100EC75B}" name="Column6847"/>
    <tableColumn id="6855" xr3:uid="{0F4BE18B-AB55-453B-8FDA-2D4DC9F44123}" name="Column6848"/>
    <tableColumn id="6856" xr3:uid="{41E85A00-9270-4A3E-BE5C-CD9526063B5C}" name="Column6849"/>
    <tableColumn id="6857" xr3:uid="{BEB6BADD-9A11-47C7-9324-4772CD29F942}" name="Column6850"/>
    <tableColumn id="6858" xr3:uid="{4D958C4C-9F66-497A-A165-8367A50BA232}" name="Column6851"/>
    <tableColumn id="6859" xr3:uid="{711D2B34-54A2-4CA1-8232-7C69AEC90081}" name="Column6852"/>
    <tableColumn id="6860" xr3:uid="{098E3C4F-E3B5-47DE-8560-BB8E1168C6D8}" name="Column6853"/>
    <tableColumn id="6861" xr3:uid="{FAA2EABF-5BBA-4359-83A8-0397887EC441}" name="Column6854"/>
    <tableColumn id="6862" xr3:uid="{E10FA29B-2210-44B9-950F-85E53B3118FB}" name="Column6855"/>
    <tableColumn id="6863" xr3:uid="{F41221C3-B5A8-41C6-AE1B-A3A50E24906D}" name="Column6856"/>
    <tableColumn id="6864" xr3:uid="{D533F753-3704-4452-B3A2-8E453637AFA8}" name="Column6857"/>
    <tableColumn id="6865" xr3:uid="{6836C220-5950-405E-A34F-590EBFF7EFF1}" name="Column6858"/>
    <tableColumn id="6866" xr3:uid="{AF1C0AA7-7D78-4E99-9310-36060E57C8BE}" name="Column6859"/>
    <tableColumn id="6867" xr3:uid="{E12B5E0F-E609-4FE6-887E-7A6BD89FB1F4}" name="Column6860"/>
    <tableColumn id="6868" xr3:uid="{20A096AB-CA6F-4FA3-A6C8-57BE636ADA81}" name="Column6861"/>
    <tableColumn id="6869" xr3:uid="{58F872C5-CC93-4F50-82E2-4E5A35F5C545}" name="Column6862"/>
    <tableColumn id="6870" xr3:uid="{5E97022D-E322-4333-8821-3E5D5FEA5038}" name="Column6863"/>
    <tableColumn id="6871" xr3:uid="{E7E8461D-0667-4DF3-935D-CD62E8C53157}" name="Column6864"/>
    <tableColumn id="6872" xr3:uid="{60BDA096-E454-4ACB-832D-714D8FE71736}" name="Column6865"/>
    <tableColumn id="6873" xr3:uid="{05AB5F32-CCDD-40B1-8981-F03BC0A0223E}" name="Column6866"/>
    <tableColumn id="6874" xr3:uid="{6CB1D1E5-13F1-4556-A941-AB9052A3F075}" name="Column6867"/>
    <tableColumn id="6875" xr3:uid="{A9CFC367-DE64-48BF-8958-D595B5094A0A}" name="Column6868"/>
    <tableColumn id="6876" xr3:uid="{D1F452D2-DF0F-47CC-9AC2-60949FEDD65D}" name="Column6869"/>
    <tableColumn id="6877" xr3:uid="{51C35B65-A787-4227-A5D1-D7E2148380CE}" name="Column6870"/>
    <tableColumn id="6878" xr3:uid="{20E73C05-77E1-41EA-AE98-6ED63E2C5855}" name="Column6871"/>
    <tableColumn id="6879" xr3:uid="{FAB8A843-8E29-486A-AF59-48382743A486}" name="Column6872"/>
    <tableColumn id="6880" xr3:uid="{FE84F55F-5C8F-4213-83CA-448AD1A9F2F8}" name="Column6873"/>
    <tableColumn id="6881" xr3:uid="{A5E3BCD1-E63A-4248-B10C-E9DD6E7F89B6}" name="Column6874"/>
    <tableColumn id="6882" xr3:uid="{CEC58048-52F3-4B96-9016-DE593ED1C4A6}" name="Column6875"/>
    <tableColumn id="6883" xr3:uid="{225B6B24-78DF-47B0-8476-3B9AF9768EFB}" name="Column6876"/>
    <tableColumn id="6884" xr3:uid="{3F5CE711-71EC-4039-A83B-F1BEC9BC036C}" name="Column6877"/>
    <tableColumn id="6885" xr3:uid="{E872BA8A-23AB-484B-866C-5303C32A97CB}" name="Column6878"/>
    <tableColumn id="6886" xr3:uid="{A57CF127-5AFB-4D2A-9075-7E16A0B87281}" name="Column6879"/>
    <tableColumn id="6887" xr3:uid="{B9BBD3DA-17CA-42B6-AAD3-89D64699D4D6}" name="Column6880"/>
    <tableColumn id="6888" xr3:uid="{5CDA3D79-41D1-4087-B7DB-13275CAE67BD}" name="Column6881"/>
    <tableColumn id="6889" xr3:uid="{419C6EAE-BDD1-47AC-972E-EA5EF651ABCD}" name="Column6882"/>
    <tableColumn id="6890" xr3:uid="{0629593A-B959-4323-AFBB-DFED2D9EBC35}" name="Column6883"/>
    <tableColumn id="6891" xr3:uid="{C2AEA6DD-851E-4854-8670-7AC168FAE816}" name="Column6884"/>
    <tableColumn id="6892" xr3:uid="{98A49132-A7B8-4152-9294-880441557198}" name="Column6885"/>
    <tableColumn id="6893" xr3:uid="{F64C2B4A-1620-4828-8EB0-EC45911C187C}" name="Column6886"/>
    <tableColumn id="6894" xr3:uid="{970DC784-C201-4263-8DA9-085CD9FB9F8A}" name="Column6887"/>
    <tableColumn id="6895" xr3:uid="{C5CA6876-E52F-41E4-B876-BC0A91FFF9E2}" name="Column6888"/>
    <tableColumn id="6896" xr3:uid="{3F1F5170-B1A4-4D42-9E50-81E798894376}" name="Column6889"/>
    <tableColumn id="6897" xr3:uid="{9DE680CF-8BA2-4566-B48E-3CBC7FBCA6E3}" name="Column6890"/>
    <tableColumn id="6898" xr3:uid="{F05C572F-3830-42A7-8D39-5E19955290F3}" name="Column6891"/>
    <tableColumn id="6899" xr3:uid="{C31C9A57-A002-430A-9702-01A002A7B656}" name="Column6892"/>
    <tableColumn id="6900" xr3:uid="{BDB5D024-9363-47BA-9FD6-A945E5B4531C}" name="Column6893"/>
    <tableColumn id="6901" xr3:uid="{14C35588-F627-4220-BDCD-1F95B51EF67F}" name="Column6894"/>
    <tableColumn id="6902" xr3:uid="{2603502C-3AF8-4A0D-835C-8C74B69AC29E}" name="Column6895"/>
    <tableColumn id="6903" xr3:uid="{0C5382A1-E92B-4DFF-AE5D-7088A8540A4B}" name="Column6896"/>
    <tableColumn id="6904" xr3:uid="{07B06D1B-A412-427F-911C-2C589A33F69E}" name="Column6897"/>
    <tableColumn id="6905" xr3:uid="{759BB83C-C73E-43A4-ABB6-6E2603F0B69D}" name="Column6898"/>
    <tableColumn id="6906" xr3:uid="{6D23F251-D051-4C4A-9387-9BE83DAEC3AD}" name="Column6899"/>
    <tableColumn id="6907" xr3:uid="{503D73F6-6989-485E-A66B-375A3DC30528}" name="Column6900"/>
    <tableColumn id="6908" xr3:uid="{64D96D1C-0E1B-41EB-AA3E-649D95A21C7F}" name="Column6901"/>
    <tableColumn id="6909" xr3:uid="{8B4D6860-723B-45F2-8A9D-8594B788BE68}" name="Column6902"/>
    <tableColumn id="6910" xr3:uid="{63255416-2957-4C90-8867-974B691B0B06}" name="Column6903"/>
    <tableColumn id="6911" xr3:uid="{9AD70D4D-13D8-46AE-A6BD-FCF0F90B24B7}" name="Column6904"/>
    <tableColumn id="6912" xr3:uid="{F74722A2-586B-4998-B7D3-26DF789B6FAE}" name="Column6905"/>
    <tableColumn id="6913" xr3:uid="{574D69F3-CC34-4B47-86AA-B8848DE1C03C}" name="Column6906"/>
    <tableColumn id="6914" xr3:uid="{2B5B00B5-0C6E-4975-9559-F726371C114E}" name="Column6907"/>
    <tableColumn id="6915" xr3:uid="{EBDEFA3F-6E45-4D4A-BBC5-030F2CE9D12F}" name="Column6908"/>
    <tableColumn id="6916" xr3:uid="{96012454-DCF0-43C2-A7F5-FB731F105A03}" name="Column6909"/>
    <tableColumn id="6917" xr3:uid="{DF20BF72-D4FD-425A-AE34-A37640B3A01A}" name="Column6910"/>
    <tableColumn id="6918" xr3:uid="{74F6AE07-6C75-47F4-954B-0CB33C66F76E}" name="Column6911"/>
    <tableColumn id="6919" xr3:uid="{26D88CBD-888E-4BA2-9840-3D1D4AEC87B4}" name="Column6912"/>
    <tableColumn id="6920" xr3:uid="{5A9B4564-40EC-453A-862D-4561DA0D9928}" name="Column6913"/>
    <tableColumn id="6921" xr3:uid="{43BF4643-5271-4E5D-8C5A-CF979242E9F4}" name="Column6914"/>
    <tableColumn id="6922" xr3:uid="{42972FB5-54E3-42FD-8D21-932D57E602B5}" name="Column6915"/>
    <tableColumn id="6923" xr3:uid="{C28001CC-4913-4291-980B-D2CE8ADB67FB}" name="Column6916"/>
    <tableColumn id="6924" xr3:uid="{4170AAA7-01AB-465E-9524-0AF013404BDC}" name="Column6917"/>
    <tableColumn id="6925" xr3:uid="{91BDDB9E-6721-4244-9C4C-D4028F0D80F4}" name="Column6918"/>
    <tableColumn id="6926" xr3:uid="{4A714DD4-D15C-43EA-ADC4-85946A795A09}" name="Column6919"/>
    <tableColumn id="6927" xr3:uid="{6AB069DF-CC91-48B5-AA78-2AE9CCB25829}" name="Column6920"/>
    <tableColumn id="6928" xr3:uid="{008C2847-0FEA-4AC4-B0D6-AF1944F4BCF0}" name="Column6921"/>
    <tableColumn id="6929" xr3:uid="{3DF22422-150D-4048-8F44-47DEA6331B93}" name="Column6922"/>
    <tableColumn id="6930" xr3:uid="{B53EB60B-D17F-45AA-8234-DA3B82F4035E}" name="Column6923"/>
    <tableColumn id="6931" xr3:uid="{163C11AD-7CAA-4CB1-8273-EF22483C6166}" name="Column6924"/>
    <tableColumn id="6932" xr3:uid="{EC0C568D-D992-4E9C-A2FE-FA59CDE8A804}" name="Column6925"/>
    <tableColumn id="6933" xr3:uid="{41800EDF-CA8A-4B06-BA57-818D650D1C28}" name="Column6926"/>
    <tableColumn id="6934" xr3:uid="{0CD6DDC7-67AC-4C25-8611-1E9E1D9BD859}" name="Column6927"/>
    <tableColumn id="6935" xr3:uid="{CF6BECAF-290A-4488-A2CF-799A6F268B89}" name="Column6928"/>
    <tableColumn id="6936" xr3:uid="{0647654D-8222-44B9-AEC3-3BC5F4CBFDBF}" name="Column6929"/>
    <tableColumn id="6937" xr3:uid="{F25B6CFD-8714-4801-BC5E-F34B11B6D020}" name="Column6930"/>
    <tableColumn id="6938" xr3:uid="{1DA1B563-3F1C-4F29-9B7C-58881A0379EE}" name="Column6931"/>
    <tableColumn id="6939" xr3:uid="{33191952-F995-45E4-BD19-6DBEF78E171A}" name="Column6932"/>
    <tableColumn id="6940" xr3:uid="{8187955A-45B9-468F-9F57-EF9F3AC076AA}" name="Column6933"/>
    <tableColumn id="6941" xr3:uid="{E7975D39-9D8C-4F5D-A059-3DC4721FB239}" name="Column6934"/>
    <tableColumn id="6942" xr3:uid="{7CF89A1A-0866-41EE-9CF0-2770F271FAC6}" name="Column6935"/>
    <tableColumn id="6943" xr3:uid="{AC06D699-4182-4BDD-AC33-77ACAA1C89BD}" name="Column6936"/>
    <tableColumn id="6944" xr3:uid="{BB70DF28-A339-4C90-8487-A4C3BBC4BB7D}" name="Column6937"/>
    <tableColumn id="6945" xr3:uid="{258CDCCA-BC87-4EB7-B3B8-CB583C387DF7}" name="Column6938"/>
    <tableColumn id="6946" xr3:uid="{356667BE-B630-446D-B13A-7799EC3F9F19}" name="Column6939"/>
    <tableColumn id="6947" xr3:uid="{D50DF117-EE7C-46B2-B290-0E20DA35283B}" name="Column6940"/>
    <tableColumn id="6948" xr3:uid="{785C2909-D12D-42D5-B6EB-348C27F7A711}" name="Column6941"/>
    <tableColumn id="6949" xr3:uid="{B1899439-906C-45A9-A1A1-B4ED8B19F391}" name="Column6942"/>
    <tableColumn id="6950" xr3:uid="{BB848F6A-0970-4851-8FAB-624F21F2E2C5}" name="Column6943"/>
    <tableColumn id="6951" xr3:uid="{AD0D64B6-84DE-48E0-BB1F-2D46C67FA5A1}" name="Column6944"/>
    <tableColumn id="6952" xr3:uid="{24C53394-608D-48DF-99D8-41DB145D1EA7}" name="Column6945"/>
    <tableColumn id="6953" xr3:uid="{0B04B917-D9B5-4456-A9E0-2184134F69AA}" name="Column6946"/>
    <tableColumn id="6954" xr3:uid="{405E1141-7B31-448C-8EF3-8BBD5085499D}" name="Column6947"/>
    <tableColumn id="6955" xr3:uid="{341ED69F-55EA-46BC-9824-CDB16D2AAC85}" name="Column6948"/>
    <tableColumn id="6956" xr3:uid="{27DF3787-740D-41DA-9A64-C8744E4A3E4C}" name="Column6949"/>
    <tableColumn id="6957" xr3:uid="{AACC9BF4-DCED-4121-8331-7864795DEEAA}" name="Column6950"/>
    <tableColumn id="6958" xr3:uid="{23413A04-F085-4EE3-B4A8-35F5CD5E28D1}" name="Column6951"/>
    <tableColumn id="6959" xr3:uid="{23D1D514-E322-4E86-857A-11D3BB2ACE95}" name="Column6952"/>
    <tableColumn id="6960" xr3:uid="{BF442DF9-B13D-43ED-8716-B7090EEF3D0E}" name="Column6953"/>
    <tableColumn id="6961" xr3:uid="{1527BF49-CF37-46A6-85A2-F938BAA83C2E}" name="Column6954"/>
    <tableColumn id="6962" xr3:uid="{40B40DEC-17AD-4E0A-B59E-5120687E8C28}" name="Column6955"/>
    <tableColumn id="6963" xr3:uid="{D0466E60-72D5-44EC-B2D1-CBD575EA7087}" name="Column6956"/>
    <tableColumn id="6964" xr3:uid="{3D91A27B-D3A4-4AD6-9876-A0171B650E34}" name="Column6957"/>
    <tableColumn id="6965" xr3:uid="{ABDB62F5-1475-4EEC-B190-5A055E2C3956}" name="Column6958"/>
    <tableColumn id="6966" xr3:uid="{ECC29D78-0A2B-415B-8388-ED6FBF8A194C}" name="Column6959"/>
    <tableColumn id="6967" xr3:uid="{DED9087C-ECFD-4577-981F-1B5383839721}" name="Column6960"/>
    <tableColumn id="6968" xr3:uid="{A96ABF5B-2E6B-4F8B-A257-F1E63940619A}" name="Column6961"/>
    <tableColumn id="6969" xr3:uid="{09E57BE6-CF7A-433B-BCD8-1BBB9DD81B59}" name="Column6962"/>
    <tableColumn id="6970" xr3:uid="{CD2FD56B-8362-4FE3-A104-5C50FE5E8D56}" name="Column6963"/>
    <tableColumn id="6971" xr3:uid="{86A08591-E1AE-41A2-ACF4-307FAD4A0E0C}" name="Column6964"/>
    <tableColumn id="6972" xr3:uid="{2973102E-E6F7-4847-AA56-FD9F6162AC9E}" name="Column6965"/>
    <tableColumn id="6973" xr3:uid="{ECDF7681-68BF-4C90-962E-64148B04ED8C}" name="Column6966"/>
    <tableColumn id="6974" xr3:uid="{1204E0A9-2CDE-4EFD-A366-706670DFB0A2}" name="Column6967"/>
    <tableColumn id="6975" xr3:uid="{1D4BDF0C-F50F-4FE3-8D95-B276D965E1AB}" name="Column6968"/>
    <tableColumn id="6976" xr3:uid="{BD044F2D-2EC0-47AD-83D0-3E3442F1B676}" name="Column6969"/>
    <tableColumn id="6977" xr3:uid="{AC3597E0-171D-43CD-9708-7621120C8361}" name="Column6970"/>
    <tableColumn id="6978" xr3:uid="{2EDC1226-4DDB-4B85-ADB9-2732CF5DE52C}" name="Column6971"/>
    <tableColumn id="6979" xr3:uid="{019BD8C5-56DD-427E-8293-11F917881522}" name="Column6972"/>
    <tableColumn id="6980" xr3:uid="{0CAC7951-A93F-4619-A87E-DB1AC4BF4314}" name="Column6973"/>
    <tableColumn id="6981" xr3:uid="{9FAEF50D-DED3-4256-92E7-774DCD694F97}" name="Column6974"/>
    <tableColumn id="6982" xr3:uid="{ED70B8AC-9964-4238-9A19-90EA74A4A6C1}" name="Column6975"/>
    <tableColumn id="6983" xr3:uid="{E1B80A68-C4EF-4666-A6B1-C1FC6075608E}" name="Column6976"/>
    <tableColumn id="6984" xr3:uid="{7C365A65-33E3-4BF2-995B-968A685DCA4B}" name="Column6977"/>
    <tableColumn id="6985" xr3:uid="{BE4970DA-A82E-4861-AAD0-D0D8C6F9598B}" name="Column6978"/>
    <tableColumn id="6986" xr3:uid="{F9933BA1-3FA1-4009-8F76-8BA4949725B9}" name="Column6979"/>
    <tableColumn id="6987" xr3:uid="{6E5F9121-5314-460D-9BC5-BBB26959561E}" name="Column6980"/>
    <tableColumn id="6988" xr3:uid="{12745D3A-F22F-46EC-BFB2-2DD19EB40C97}" name="Column6981"/>
    <tableColumn id="6989" xr3:uid="{FEB00ADB-F03C-4F0E-B7F4-1BA03E5DE5A0}" name="Column6982"/>
    <tableColumn id="6990" xr3:uid="{B6073067-6026-4E29-9947-12B22E68358D}" name="Column6983"/>
    <tableColumn id="6991" xr3:uid="{1E3D6697-A013-4962-93FB-58982285C77B}" name="Column6984"/>
    <tableColumn id="6992" xr3:uid="{02F6D046-6983-492A-900E-B9803C6594B3}" name="Column6985"/>
    <tableColumn id="6993" xr3:uid="{FF82BCE3-ADC0-499F-B544-AA2FD7286B31}" name="Column6986"/>
    <tableColumn id="6994" xr3:uid="{70B84FDA-D4FF-45EE-B08C-01C70AD9003C}" name="Column6987"/>
    <tableColumn id="6995" xr3:uid="{6DDD05A8-A5F7-49DF-8DE0-9CAD20740069}" name="Column6988"/>
    <tableColumn id="6996" xr3:uid="{488CDA6B-078A-4932-BE77-1F3561C612BA}" name="Column6989"/>
    <tableColumn id="6997" xr3:uid="{4E03BF72-CFCF-409F-A584-5C3B0A1C210F}" name="Column6990"/>
    <tableColumn id="6998" xr3:uid="{503A9B15-0221-46E1-AC47-4A021E498F96}" name="Column6991"/>
    <tableColumn id="6999" xr3:uid="{733883AB-1ADB-4EB8-A109-FAB94C27C1FD}" name="Column6992"/>
    <tableColumn id="7000" xr3:uid="{719B1099-9033-4770-AC12-79D76B4B779F}" name="Column6993"/>
    <tableColumn id="7001" xr3:uid="{B467DBBC-7DC0-4B7D-AD58-447658E088B5}" name="Column6994"/>
    <tableColumn id="7002" xr3:uid="{E92B07E0-CBC5-4362-A84C-3D29ACD95ECE}" name="Column6995"/>
    <tableColumn id="7003" xr3:uid="{809A378D-5184-4E68-8B81-F6E320F80162}" name="Column6996"/>
    <tableColumn id="7004" xr3:uid="{1113106E-BBD3-492A-AE15-70BFFCACFDCD}" name="Column6997"/>
    <tableColumn id="7005" xr3:uid="{A7831A55-C6D6-4445-B9AF-F38FE816271A}" name="Column6998"/>
    <tableColumn id="7006" xr3:uid="{5E43580E-DDAE-4531-A28C-0099F4C67613}" name="Column6999"/>
    <tableColumn id="7007" xr3:uid="{83C2DEED-EBCF-4FF4-AF45-568ED4C860CB}" name="Column7000"/>
    <tableColumn id="7008" xr3:uid="{989985F2-44B6-44A4-B791-3F078BFCC6B6}" name="Column7001"/>
    <tableColumn id="7009" xr3:uid="{7AEBC891-7FFE-4C42-AB35-9558134495B0}" name="Column7002"/>
    <tableColumn id="7010" xr3:uid="{6777A8F3-A13D-40B8-9367-FEB48762B070}" name="Column7003"/>
    <tableColumn id="7011" xr3:uid="{EB5DDC2A-B6C6-442B-84B2-89B312A21FE2}" name="Column7004"/>
    <tableColumn id="7012" xr3:uid="{F166847E-E95E-46EA-B698-07D508DB2121}" name="Column7005"/>
    <tableColumn id="7013" xr3:uid="{BF9FAFC2-72CB-4D1E-9EC6-F998F97C4DE0}" name="Column7006"/>
    <tableColumn id="7014" xr3:uid="{17D06B31-064D-4BF4-BAA5-1408F5C8F4E1}" name="Column7007"/>
    <tableColumn id="7015" xr3:uid="{8D8BA391-0BD3-4CC5-AF1D-DABCA0F4B150}" name="Column7008"/>
    <tableColumn id="7016" xr3:uid="{6E5F2B80-BB51-410E-8C02-D1AA17B23272}" name="Column7009"/>
    <tableColumn id="7017" xr3:uid="{A0925E86-FF4F-4750-A61E-969A0AD967EE}" name="Column7010"/>
    <tableColumn id="7018" xr3:uid="{976DA02B-D14E-475B-96A7-56B8E5A7ED02}" name="Column7011"/>
    <tableColumn id="7019" xr3:uid="{681CE2C8-DC73-420F-AE06-66D40B25A821}" name="Column7012"/>
    <tableColumn id="7020" xr3:uid="{12043D8E-014B-40EE-93FD-6334A49C389A}" name="Column7013"/>
    <tableColumn id="7021" xr3:uid="{55914867-CF57-402C-AB08-E827AFBBAA8F}" name="Column7014"/>
    <tableColumn id="7022" xr3:uid="{19CB3A79-EC0B-4348-9463-0CBEBBF703D0}" name="Column7015"/>
    <tableColumn id="7023" xr3:uid="{B9F6A1CD-B34C-4747-BD75-07B1C5FA0C8C}" name="Column7016"/>
    <tableColumn id="7024" xr3:uid="{BF462EF7-628C-4892-B49B-97FFD9DA4483}" name="Column7017"/>
    <tableColumn id="7025" xr3:uid="{BEC17B93-9B29-4D60-AA6A-8C7270A667F5}" name="Column7018"/>
    <tableColumn id="7026" xr3:uid="{ED7466B8-C928-449B-A32F-222CA3B8F02E}" name="Column7019"/>
    <tableColumn id="7027" xr3:uid="{7825BE3A-9C00-4B31-B589-9F6494C5D398}" name="Column7020"/>
    <tableColumn id="7028" xr3:uid="{AD2633BA-186A-457C-8A7E-1238416FF8E1}" name="Column7021"/>
    <tableColumn id="7029" xr3:uid="{4615D83C-D553-4994-92DB-C64EB0691156}" name="Column7022"/>
    <tableColumn id="7030" xr3:uid="{27C89D36-965C-4EFF-8CFA-C8F098957304}" name="Column7023"/>
    <tableColumn id="7031" xr3:uid="{F8D86FB7-69ED-43DF-87B8-40CAE466C550}" name="Column7024"/>
    <tableColumn id="7032" xr3:uid="{011FA818-CFAA-4546-AF7A-2EFFF3D32DBC}" name="Column7025"/>
    <tableColumn id="7033" xr3:uid="{27181801-948A-4D48-BBA9-A6F5596F758D}" name="Column7026"/>
    <tableColumn id="7034" xr3:uid="{67D1727F-264F-4C9D-8484-3DC0B412ED7E}" name="Column7027"/>
    <tableColumn id="7035" xr3:uid="{7D96C8EE-50E9-4EFF-AFF5-E8F86F7B5732}" name="Column7028"/>
    <tableColumn id="7036" xr3:uid="{937EAD0F-E01A-4C34-B181-E271891473E1}" name="Column7029"/>
    <tableColumn id="7037" xr3:uid="{E87BC553-6BD1-4CA9-9B3B-1F2818D6BF48}" name="Column7030"/>
    <tableColumn id="7038" xr3:uid="{A03BF64A-EE28-4864-B7AB-552948DD29B0}" name="Column7031"/>
    <tableColumn id="7039" xr3:uid="{64267629-B043-49FA-8389-A5DA49E18FD8}" name="Column7032"/>
    <tableColumn id="7040" xr3:uid="{C96924C5-BCBC-4AD3-8CBB-F64AA6C06CAC}" name="Column7033"/>
    <tableColumn id="7041" xr3:uid="{B422FAD4-476A-427B-ABF2-EDFC6F7DA36B}" name="Column7034"/>
    <tableColumn id="7042" xr3:uid="{C244662D-6B0B-4EE0-B946-5FAF333FF99B}" name="Column7035"/>
    <tableColumn id="7043" xr3:uid="{65D4FDBA-49FD-42C2-A83C-90C8ABD51D41}" name="Column7036"/>
    <tableColumn id="7044" xr3:uid="{DF845C6E-22EA-4F03-B25C-C8CFA3238D05}" name="Column7037"/>
    <tableColumn id="7045" xr3:uid="{9C44ECF5-ECDD-406C-843F-4460E036D34C}" name="Column7038"/>
    <tableColumn id="7046" xr3:uid="{4AC5AC56-A14F-43E7-BB01-68F9F90B3B09}" name="Column7039"/>
    <tableColumn id="7047" xr3:uid="{4F11B618-C05B-4ADC-9F38-5AC41D5CAC90}" name="Column7040"/>
    <tableColumn id="7048" xr3:uid="{1EA845D4-4F5F-442A-908E-E74935192C7B}" name="Column7041"/>
    <tableColumn id="7049" xr3:uid="{3CDD65E0-E939-430C-85A3-7011AED50DF5}" name="Column7042"/>
    <tableColumn id="7050" xr3:uid="{F273B74B-6F64-4449-B467-93C151A25B23}" name="Column7043"/>
    <tableColumn id="7051" xr3:uid="{1563C0F9-EFE7-47B3-A2FA-055B4023403B}" name="Column7044"/>
    <tableColumn id="7052" xr3:uid="{D29D0D31-7A44-41BB-9213-75CC2DF5A9C5}" name="Column7045"/>
    <tableColumn id="7053" xr3:uid="{088175F6-E467-42CB-B2FB-A9110D5236AA}" name="Column7046"/>
    <tableColumn id="7054" xr3:uid="{17C78219-8D29-4A31-9BB4-BF2A70590E6B}" name="Column7047"/>
    <tableColumn id="7055" xr3:uid="{0F63AD21-33AA-4435-B9F9-1D71924564C8}" name="Column7048"/>
    <tableColumn id="7056" xr3:uid="{97A74BCE-96BD-4AC9-95EE-CB1DEE7283B4}" name="Column7049"/>
    <tableColumn id="7057" xr3:uid="{FA5AC2ED-33AD-4E5C-8A53-79B8852C8123}" name="Column7050"/>
    <tableColumn id="7058" xr3:uid="{12A95C24-8BB1-417F-946B-244DDE7450EC}" name="Column7051"/>
    <tableColumn id="7059" xr3:uid="{702C3A31-5EBD-4352-AFD9-DB7558943DFC}" name="Column7052"/>
    <tableColumn id="7060" xr3:uid="{BF84F346-24FE-49F3-9BD8-A2CF19BDA5D7}" name="Column7053"/>
    <tableColumn id="7061" xr3:uid="{5B84E1AF-60FC-45FD-8E89-8E00583E4219}" name="Column7054"/>
    <tableColumn id="7062" xr3:uid="{37E6297B-8AD9-4B23-958A-8BBAE8510153}" name="Column7055"/>
    <tableColumn id="7063" xr3:uid="{37AAF422-A85F-43F6-B2F1-149AE4B9045A}" name="Column7056"/>
    <tableColumn id="7064" xr3:uid="{A3508A10-76F3-4016-8DD7-8ED1BB6840BB}" name="Column7057"/>
    <tableColumn id="7065" xr3:uid="{DE923971-E9F7-4A80-A3AE-81951539DAC9}" name="Column7058"/>
    <tableColumn id="7066" xr3:uid="{A87A8820-B877-4BA9-822A-427CAC7853CD}" name="Column7059"/>
    <tableColumn id="7067" xr3:uid="{2497658B-2707-46BE-B1E9-A4E8FFCE62FF}" name="Column7060"/>
    <tableColumn id="7068" xr3:uid="{9603F6AF-354B-4A05-87B9-60A0B60F056D}" name="Column7061"/>
    <tableColumn id="7069" xr3:uid="{856E7D08-4F0D-4B3D-8F61-74BFF3127722}" name="Column7062"/>
    <tableColumn id="7070" xr3:uid="{F94A4EB9-4B10-4538-86A5-66D86559A0E6}" name="Column7063"/>
    <tableColumn id="7071" xr3:uid="{B683DCCD-60FC-4F8D-BE16-AE1FB962F338}" name="Column7064"/>
    <tableColumn id="7072" xr3:uid="{B0B8EAC1-735C-4F81-96F3-FF66B3DFEC15}" name="Column7065"/>
    <tableColumn id="7073" xr3:uid="{DFD04304-53D7-4F96-B463-D40AF7BBA525}" name="Column7066"/>
    <tableColumn id="7074" xr3:uid="{9263DB23-6012-4794-98D5-88D37BA6B69F}" name="Column7067"/>
    <tableColumn id="7075" xr3:uid="{8412863E-71DD-4BFA-8768-7DB4EA51A49C}" name="Column7068"/>
    <tableColumn id="7076" xr3:uid="{1ABCB3E2-26C5-4D2B-A0ED-80F15FB0D654}" name="Column7069"/>
    <tableColumn id="7077" xr3:uid="{518BEF6C-7D36-4245-8DB7-B617E3951FCF}" name="Column7070"/>
    <tableColumn id="7078" xr3:uid="{899EB2EC-9E7C-4AEF-BC95-377D1DC972D6}" name="Column7071"/>
    <tableColumn id="7079" xr3:uid="{9B5C3395-40B5-442F-B290-E8F0899C007D}" name="Column7072"/>
    <tableColumn id="7080" xr3:uid="{FDC791C3-37A9-48AB-858D-746DEB34E60F}" name="Column7073"/>
    <tableColumn id="7081" xr3:uid="{1260AEC3-EE14-4B0C-B6B4-561AB119A066}" name="Column7074"/>
    <tableColumn id="7082" xr3:uid="{BBD7CC6A-7453-4316-806A-2818D977ACD7}" name="Column7075"/>
    <tableColumn id="7083" xr3:uid="{A81D23E9-34D6-4BBC-8AAC-E9DCD5C347EE}" name="Column7076"/>
    <tableColumn id="7084" xr3:uid="{7D3CF415-5003-468D-B2DE-9B456AFCF013}" name="Column7077"/>
    <tableColumn id="7085" xr3:uid="{9AC86E4A-B6AE-4AD9-9C98-C25A938E7B77}" name="Column7078"/>
    <tableColumn id="7086" xr3:uid="{C45CE6CA-AE40-4847-B906-F67A510A0289}" name="Column7079"/>
    <tableColumn id="7087" xr3:uid="{CD804D32-6344-42D9-B32A-D1A9ED25A219}" name="Column7080"/>
    <tableColumn id="7088" xr3:uid="{49B89DCA-36A5-4D86-B714-CB95296EA019}" name="Column7081"/>
    <tableColumn id="7089" xr3:uid="{5451F80D-14EB-42DD-9E19-778645E11D2B}" name="Column7082"/>
    <tableColumn id="7090" xr3:uid="{A04CDB3C-83B7-4B3F-896D-AAD7AA4B40BD}" name="Column7083"/>
    <tableColumn id="7091" xr3:uid="{0712A4F4-AF05-41C6-922E-D68D008E0F62}" name="Column7084"/>
    <tableColumn id="7092" xr3:uid="{457EFCA9-8AB1-4A4B-A102-D83C0D8A9676}" name="Column7085"/>
    <tableColumn id="7093" xr3:uid="{3D7DA475-959E-43F8-B440-E3BE6FB3146D}" name="Column7086"/>
    <tableColumn id="7094" xr3:uid="{199E7DB6-8F4D-4EF2-9319-E785178860E3}" name="Column7087"/>
    <tableColumn id="7095" xr3:uid="{0A2E17DC-39D3-4C10-88F9-B2B0BC6169EB}" name="Column7088"/>
    <tableColumn id="7096" xr3:uid="{B0CF3DDB-D809-469C-B458-DD22741685BF}" name="Column7089"/>
    <tableColumn id="7097" xr3:uid="{F10C4530-6F72-4591-ADD1-BB8ED97411EB}" name="Column7090"/>
    <tableColumn id="7098" xr3:uid="{5345D9AE-8125-4227-B360-3B70FF6E2F30}" name="Column7091"/>
    <tableColumn id="7099" xr3:uid="{7CB78B23-8E74-423A-B546-FB93E1BEE09D}" name="Column7092"/>
    <tableColumn id="7100" xr3:uid="{185197C1-670B-4FBD-924B-A09F83B4348F}" name="Column7093"/>
    <tableColumn id="7101" xr3:uid="{7F70F980-7AAF-4C54-95CE-0C656BCA4ABE}" name="Column7094"/>
    <tableColumn id="7102" xr3:uid="{B8FDF469-0D95-47F2-AE1B-E7D91BF35838}" name="Column7095"/>
    <tableColumn id="7103" xr3:uid="{420FE962-463D-4430-A92E-CD364B70E927}" name="Column7096"/>
    <tableColumn id="7104" xr3:uid="{71895C89-82CD-45F9-8A1A-A4B4FC5AE088}" name="Column7097"/>
    <tableColumn id="7105" xr3:uid="{7C1401B3-521B-42A5-A73E-E06AA1ACE3BF}" name="Column7098"/>
    <tableColumn id="7106" xr3:uid="{1B51F5CA-74B0-4FA6-A405-5F4C29863A94}" name="Column7099"/>
    <tableColumn id="7107" xr3:uid="{37E0D8E1-2595-4462-98D4-19927D16EF56}" name="Column7100"/>
    <tableColumn id="7108" xr3:uid="{9CC13EEC-4FB5-49E0-9993-674ED80F978B}" name="Column7101"/>
    <tableColumn id="7109" xr3:uid="{F260AD35-21E6-4E5B-87C4-2805C1B8903E}" name="Column7102"/>
    <tableColumn id="7110" xr3:uid="{D284CDC1-1EBC-4435-9980-A4DFA1C26929}" name="Column7103"/>
    <tableColumn id="7111" xr3:uid="{9568F322-47BE-4D09-B4C8-F22E5563E2B0}" name="Column7104"/>
    <tableColumn id="7112" xr3:uid="{2D7C7C54-DB6B-4717-9568-D1A521677502}" name="Column7105"/>
    <tableColumn id="7113" xr3:uid="{59649C09-539E-4F81-AA07-A54983A277E3}" name="Column7106"/>
    <tableColumn id="7114" xr3:uid="{52F58BD0-B274-4EDA-B063-3AAB717D9E8A}" name="Column7107"/>
    <tableColumn id="7115" xr3:uid="{908C9108-C2E6-4D26-B8BA-F7CFB66D1D84}" name="Column7108"/>
    <tableColumn id="7116" xr3:uid="{616DDA73-1B9E-433C-A375-4779EE92EB3B}" name="Column7109"/>
    <tableColumn id="7117" xr3:uid="{313B0E84-7DEB-4C77-8D67-22C23F768170}" name="Column7110"/>
    <tableColumn id="7118" xr3:uid="{8EDBFF0A-CAF8-46CB-9A69-74311B6946A5}" name="Column7111"/>
    <tableColumn id="7119" xr3:uid="{46E059F9-DB97-4898-8A6A-1129C238063C}" name="Column7112"/>
    <tableColumn id="7120" xr3:uid="{DF95955A-8295-4991-9617-9C2A78E2FDB9}" name="Column7113"/>
    <tableColumn id="7121" xr3:uid="{A1EC28C9-C7FF-4FCB-B12D-773E217AE62F}" name="Column7114"/>
    <tableColumn id="7122" xr3:uid="{6EB1FBCE-E77A-47E8-A0A0-FA3A766A752C}" name="Column7115"/>
    <tableColumn id="7123" xr3:uid="{F66661FC-D3FA-4B8F-94E6-683EC4F48754}" name="Column7116"/>
    <tableColumn id="7124" xr3:uid="{9B6219C1-F8A7-4E8F-B91C-31C96F1C2470}" name="Column7117"/>
    <tableColumn id="7125" xr3:uid="{BFF8766A-FC0D-402B-BDFB-28DEB260C42B}" name="Column7118"/>
    <tableColumn id="7126" xr3:uid="{35D8C49D-558F-4193-855F-91D18B247528}" name="Column7119"/>
    <tableColumn id="7127" xr3:uid="{AF0B3384-C0DA-4916-8047-965690952E16}" name="Column7120"/>
    <tableColumn id="7128" xr3:uid="{693E9643-7624-4B04-928C-61A91C067A80}" name="Column7121"/>
    <tableColumn id="7129" xr3:uid="{6C8C8ED1-48D6-4AB0-BA21-2296E40D0B70}" name="Column7122"/>
    <tableColumn id="7130" xr3:uid="{405D8DCB-3362-4C49-A33D-A80C5ADAA7F3}" name="Column7123"/>
    <tableColumn id="7131" xr3:uid="{9F666D7D-BD23-4157-A27E-03B4C21E1087}" name="Column7124"/>
    <tableColumn id="7132" xr3:uid="{BDBC16A3-141B-4696-966C-04DB7FC485DF}" name="Column7125"/>
    <tableColumn id="7133" xr3:uid="{C6A1253E-B451-483E-B24E-6D67D17F99CF}" name="Column7126"/>
    <tableColumn id="7134" xr3:uid="{31A6D9A9-9A1F-4A37-AFB2-1A4CD81F6864}" name="Column7127"/>
    <tableColumn id="7135" xr3:uid="{6987397B-EE43-40A9-B81D-5FCBF63AFB38}" name="Column7128"/>
    <tableColumn id="7136" xr3:uid="{26F404D4-291B-4B87-B4C3-8266008E61C5}" name="Column7129"/>
    <tableColumn id="7137" xr3:uid="{A1FBC076-B403-415B-98AA-5D2D62C9FBB1}" name="Column7130"/>
    <tableColumn id="7138" xr3:uid="{BAB5B38F-9CB2-4ED5-9F8A-FFE215B3C9B2}" name="Column7131"/>
    <tableColumn id="7139" xr3:uid="{4732880C-78D7-4D56-8589-B4A1E7A317B0}" name="Column7132"/>
    <tableColumn id="7140" xr3:uid="{F965F13E-2409-4144-8DFA-3EE3B431459F}" name="Column7133"/>
    <tableColumn id="7141" xr3:uid="{ACFFA84F-0DFA-421F-BB4A-A901292EB2F5}" name="Column7134"/>
    <tableColumn id="7142" xr3:uid="{BB71C8BF-783A-42E1-B7D6-ABA7C84439F4}" name="Column7135"/>
    <tableColumn id="7143" xr3:uid="{A1FD6227-D7E6-4E7E-B57C-FEFAFFFFBF6E}" name="Column7136"/>
    <tableColumn id="7144" xr3:uid="{B44DCD5C-8F6E-4BE0-9C0E-A01BC225BB7E}" name="Column7137"/>
    <tableColumn id="7145" xr3:uid="{1B183EF8-21FD-42E9-B362-0241743471D6}" name="Column7138"/>
    <tableColumn id="7146" xr3:uid="{E5B92728-5669-4D84-BEF7-7DCE87333C02}" name="Column7139"/>
    <tableColumn id="7147" xr3:uid="{DD32BFB9-4118-4A24-9E11-2F8114D459B1}" name="Column7140"/>
    <tableColumn id="7148" xr3:uid="{1F453E2F-D402-4172-8CA3-E367CF628E44}" name="Column7141"/>
    <tableColumn id="7149" xr3:uid="{26EC1FC5-EB42-4DC1-9811-0358621358D9}" name="Column7142"/>
    <tableColumn id="7150" xr3:uid="{3E54556E-1452-4158-A01E-0E52C39B45EA}" name="Column7143"/>
    <tableColumn id="7151" xr3:uid="{570C4CD6-7406-45C2-AA94-EF2750C2262E}" name="Column7144"/>
    <tableColumn id="7152" xr3:uid="{12468B00-BCAB-4CF3-95D1-96083FA87D11}" name="Column7145"/>
    <tableColumn id="7153" xr3:uid="{FC8EF1CF-22FF-4CF6-9A63-2CF7EEA5313B}" name="Column7146"/>
    <tableColumn id="7154" xr3:uid="{A66BF7A0-6B5D-4E64-BCEF-DC9095E6967E}" name="Column7147"/>
    <tableColumn id="7155" xr3:uid="{8D12A1C6-2000-4CCA-BC1D-F6D127F64425}" name="Column7148"/>
    <tableColumn id="7156" xr3:uid="{6A279E89-75D7-4DCC-BF92-96828983FE07}" name="Column7149"/>
    <tableColumn id="7157" xr3:uid="{E5BB99E2-3710-4218-9B74-CBE3A36264DF}" name="Column7150"/>
    <tableColumn id="7158" xr3:uid="{A5259CB6-C7B8-4044-B082-269639216176}" name="Column7151"/>
    <tableColumn id="7159" xr3:uid="{04AE74C5-5CBF-4AEE-B1A9-59C2B36EA9EE}" name="Column7152"/>
    <tableColumn id="7160" xr3:uid="{5D84A97E-55B5-4E36-ACCA-E9DBC9BB7925}" name="Column7153"/>
    <tableColumn id="7161" xr3:uid="{0301F024-2D27-4B49-BFC8-54859FCFD615}" name="Column7154"/>
    <tableColumn id="7162" xr3:uid="{34713B28-8507-4C8C-A69E-1B469C84AD2C}" name="Column7155"/>
    <tableColumn id="7163" xr3:uid="{4E964008-9113-412B-AE78-5446D92A4889}" name="Column7156"/>
    <tableColumn id="7164" xr3:uid="{94FF54B9-F3A4-4C91-B77E-2B4F0DF71CFB}" name="Column7157"/>
    <tableColumn id="7165" xr3:uid="{E9E9AAB3-0C49-4576-9E83-4988DA4B9B16}" name="Column7158"/>
    <tableColumn id="7166" xr3:uid="{505EDBD8-12FA-4CBB-B6AE-D4E0536FC44C}" name="Column7159"/>
    <tableColumn id="7167" xr3:uid="{E0818598-D96A-4562-9E3C-B1EFD65FF512}" name="Column7160"/>
    <tableColumn id="7168" xr3:uid="{A846149C-CB87-42A6-9A94-57C0D03FB558}" name="Column7161"/>
    <tableColumn id="7169" xr3:uid="{3ADBDDD4-02AE-43CF-A550-482FF2CF686B}" name="Column7162"/>
    <tableColumn id="7170" xr3:uid="{283DC980-C00C-48F8-B106-5F72D12A842C}" name="Column7163"/>
    <tableColumn id="7171" xr3:uid="{0BCD1480-10D3-487C-8B35-28AEB363DE2D}" name="Column7164"/>
    <tableColumn id="7172" xr3:uid="{768043C2-DB5E-4BDF-8892-5147A53AA05E}" name="Column7165"/>
    <tableColumn id="7173" xr3:uid="{50CBC6E9-55FC-4F83-9121-E7F54AA3A12F}" name="Column7166"/>
    <tableColumn id="7174" xr3:uid="{0395C555-F9FB-416E-ACEE-261E3D5F5E41}" name="Column7167"/>
    <tableColumn id="7175" xr3:uid="{49141C80-15BA-478E-B6ED-4323C3B7F219}" name="Column7168"/>
    <tableColumn id="7176" xr3:uid="{731FA27E-6227-4095-A9DA-69D02E13E170}" name="Column7169"/>
    <tableColumn id="7177" xr3:uid="{1C65A8CD-57A5-4963-AB7F-61897B70E7A7}" name="Column7170"/>
    <tableColumn id="7178" xr3:uid="{D3022634-3029-4518-BCEB-873184F81731}" name="Column7171"/>
    <tableColumn id="7179" xr3:uid="{C4342A7D-FE51-40ED-A0A4-315FA3A34509}" name="Column7172"/>
    <tableColumn id="7180" xr3:uid="{221DD3B2-0B2F-47EE-B0BE-9AE1AB4DB18C}" name="Column7173"/>
    <tableColumn id="7181" xr3:uid="{E8B3F763-00F1-432A-9357-B23EE00E11B9}" name="Column7174"/>
    <tableColumn id="7182" xr3:uid="{B02D6256-A52D-4134-BBB9-B38295919CD7}" name="Column7175"/>
    <tableColumn id="7183" xr3:uid="{6D804409-2437-445F-B89C-68ADB9B6ABDA}" name="Column7176"/>
    <tableColumn id="7184" xr3:uid="{545EF883-36FF-48E0-A9A0-DBFCEAED7FC1}" name="Column7177"/>
    <tableColumn id="7185" xr3:uid="{B76469D3-9EC6-4CEC-B97E-FB9172EBCE56}" name="Column7178"/>
    <tableColumn id="7186" xr3:uid="{DF69207E-017D-491C-89D0-774052FB7F8A}" name="Column7179"/>
    <tableColumn id="7187" xr3:uid="{36A16112-2E79-4BFD-9FD8-470C35BA7155}" name="Column7180"/>
    <tableColumn id="7188" xr3:uid="{E69D58BD-0198-4E91-901C-0A5257BB3312}" name="Column7181"/>
    <tableColumn id="7189" xr3:uid="{5E3913B7-BC9E-493C-845A-5267A0F3D6E8}" name="Column7182"/>
    <tableColumn id="7190" xr3:uid="{AD9C60E5-D553-4E0D-BBA2-C140372F8334}" name="Column7183"/>
    <tableColumn id="7191" xr3:uid="{C411E562-2F24-4C1A-83B6-30F0198A047A}" name="Column7184"/>
    <tableColumn id="7192" xr3:uid="{743BEA89-98BF-4D1A-B8C3-31CED910EB26}" name="Column7185"/>
    <tableColumn id="7193" xr3:uid="{CE37153C-760B-4EFC-B254-715C1BC56FD3}" name="Column7186"/>
    <tableColumn id="7194" xr3:uid="{0DBAC00D-A35E-4CA6-AA2D-DE784290ED0C}" name="Column7187"/>
    <tableColumn id="7195" xr3:uid="{818742B4-5010-40BC-9548-A431C3866410}" name="Column7188"/>
    <tableColumn id="7196" xr3:uid="{BDFB1CCB-D598-474E-BF34-B031E18C4335}" name="Column7189"/>
    <tableColumn id="7197" xr3:uid="{5974473A-D5C9-4863-AF29-3300D920171C}" name="Column7190"/>
    <tableColumn id="7198" xr3:uid="{D45481DC-EA7B-4157-9BCD-B4F1C641462D}" name="Column7191"/>
    <tableColumn id="7199" xr3:uid="{9B307F9D-13D4-4540-BD60-706E4CCCE831}" name="Column7192"/>
    <tableColumn id="7200" xr3:uid="{5DB5EE20-0878-41B9-912F-D26E4FFAF1F7}" name="Column7193"/>
    <tableColumn id="7201" xr3:uid="{35B228FB-D47C-4DE9-AA52-F986B7732471}" name="Column7194"/>
    <tableColumn id="7202" xr3:uid="{F52E595F-8FB5-4784-A72B-AA1F45292B7D}" name="Column7195"/>
    <tableColumn id="7203" xr3:uid="{63CE2DFD-65D3-46D5-BEB1-895F3D9D0017}" name="Column7196"/>
    <tableColumn id="7204" xr3:uid="{7C4372FD-67B3-414E-837C-DBF41BF9C352}" name="Column7197"/>
    <tableColumn id="7205" xr3:uid="{18A202E5-AC63-4939-8351-86DE68C2901E}" name="Column7198"/>
    <tableColumn id="7206" xr3:uid="{9ED55F98-05D3-4DBE-AA1D-F0F4DE209630}" name="Column7199"/>
    <tableColumn id="7207" xr3:uid="{DA427619-0A54-41FE-AFEF-D1972F46E834}" name="Column7200"/>
    <tableColumn id="7208" xr3:uid="{4A283C27-0661-44EB-8057-C0B2051A3CC7}" name="Column7201"/>
    <tableColumn id="7209" xr3:uid="{40AC24B2-07DB-4098-86B4-2DAC56CDFF68}" name="Column7202"/>
    <tableColumn id="7210" xr3:uid="{808827AA-ED9B-4A79-B630-2D54533E293A}" name="Column7203"/>
    <tableColumn id="7211" xr3:uid="{4B4A5BF6-BD6A-4331-BF09-D8C8F5E7F70C}" name="Column7204"/>
    <tableColumn id="7212" xr3:uid="{8E7CAAE1-EEAF-471A-ABD9-4C3CE2670188}" name="Column7205"/>
    <tableColumn id="7213" xr3:uid="{671E113C-573E-4AF6-BAF4-6E24D49CB9C6}" name="Column7206"/>
    <tableColumn id="7214" xr3:uid="{20DC6851-4DB7-4102-935F-809D92437E83}" name="Column7207"/>
    <tableColumn id="7215" xr3:uid="{1FA48C70-9C05-4CDD-8ECD-7E5790FEBA2E}" name="Column7208"/>
    <tableColumn id="7216" xr3:uid="{E57E46C8-A74E-449C-886E-060D5FD48428}" name="Column7209"/>
    <tableColumn id="7217" xr3:uid="{04B6E2E4-77A5-44E2-B48C-B25E97D286FF}" name="Column7210"/>
    <tableColumn id="7218" xr3:uid="{E9AAAD86-9225-47B2-9E7F-02FC5CF389BE}" name="Column7211"/>
    <tableColumn id="7219" xr3:uid="{E8C95BE2-9FF4-4290-8F4E-461EB08F623E}" name="Column7212"/>
    <tableColumn id="7220" xr3:uid="{7953C130-AE03-4521-B407-2BE575A967A1}" name="Column7213"/>
    <tableColumn id="7221" xr3:uid="{451EB7D0-8455-45A2-92D2-03F8B82EEBC1}" name="Column7214"/>
    <tableColumn id="7222" xr3:uid="{92DE23F2-1B40-45BB-98AF-AD2A34CA7909}" name="Column7215"/>
    <tableColumn id="7223" xr3:uid="{B649F079-10AB-4D6A-A245-E21F2E91C79D}" name="Column7216"/>
    <tableColumn id="7224" xr3:uid="{089990C5-CEB9-4FD6-A8F0-0B77C42295A0}" name="Column7217"/>
    <tableColumn id="7225" xr3:uid="{0D91A57E-146B-4AD9-BE30-58439410D9BB}" name="Column7218"/>
    <tableColumn id="7226" xr3:uid="{1EE15BBC-18EC-4627-9E8E-DAE85B9D7892}" name="Column7219"/>
    <tableColumn id="7227" xr3:uid="{477A8205-B91D-475B-9403-38B1B1FD5B88}" name="Column7220"/>
    <tableColumn id="7228" xr3:uid="{CD088B20-631D-411A-9E3A-80561B06FFDA}" name="Column7221"/>
    <tableColumn id="7229" xr3:uid="{2BA7DDCE-C969-4507-9F74-E9081AADB742}" name="Column7222"/>
    <tableColumn id="7230" xr3:uid="{21E2FA6B-A788-4FE0-B097-6D9BE1574B68}" name="Column7223"/>
    <tableColumn id="7231" xr3:uid="{6E350F7C-48FE-4849-BDB5-1CB4F59A1396}" name="Column7224"/>
    <tableColumn id="7232" xr3:uid="{DBDF3E8B-33F1-4F62-9D9B-FE07AAD84C8B}" name="Column7225"/>
    <tableColumn id="7233" xr3:uid="{9AA3388E-B104-4158-86B0-FECA2C6C1F8D}" name="Column7226"/>
    <tableColumn id="7234" xr3:uid="{E091679A-969F-49F1-951F-3D8B8CEFF569}" name="Column7227"/>
    <tableColumn id="7235" xr3:uid="{8BAEFFCE-1708-450F-9B82-B54E03A1AE07}" name="Column7228"/>
    <tableColumn id="7236" xr3:uid="{79082F9C-CF5D-433D-B1FE-17F7B3DA7EBB}" name="Column7229"/>
    <tableColumn id="7237" xr3:uid="{0E890AFF-8E69-4A1C-9D7B-F96D27E44E53}" name="Column7230"/>
    <tableColumn id="7238" xr3:uid="{BF3E40B3-3E84-42AD-93C9-4940C1C1E6DC}" name="Column7231"/>
    <tableColumn id="7239" xr3:uid="{898A3E06-DD13-47FB-96C7-2A115F92DCE3}" name="Column7232"/>
    <tableColumn id="7240" xr3:uid="{F2AEC085-AE83-4818-8A20-72E881EC850D}" name="Column7233"/>
    <tableColumn id="7241" xr3:uid="{395762A6-2F14-43E4-89EF-7C3512AFBE60}" name="Column7234"/>
    <tableColumn id="7242" xr3:uid="{16BB042C-E4B3-45B7-A8EA-FCAF5BBBD602}" name="Column7235"/>
    <tableColumn id="7243" xr3:uid="{740769DB-F4CB-45DD-8D54-8907021ABDF0}" name="Column7236"/>
    <tableColumn id="7244" xr3:uid="{5E877FBF-BF91-4CDF-BB42-BF316E58AEBF}" name="Column7237"/>
    <tableColumn id="7245" xr3:uid="{2D52CBF1-E969-4801-AD1A-0D221E5B0172}" name="Column7238"/>
    <tableColumn id="7246" xr3:uid="{FB724949-F713-44DB-8DD4-C16BB44D9386}" name="Column7239"/>
    <tableColumn id="7247" xr3:uid="{1F7DBE7F-E44E-4F63-84C9-885BA7AA5A5D}" name="Column7240"/>
    <tableColumn id="7248" xr3:uid="{AC3A9BD0-54CB-4F4E-A748-A825A464C072}" name="Column7241"/>
    <tableColumn id="7249" xr3:uid="{B7B31CAE-E3C3-4A9A-959C-FE2657A4D47F}" name="Column7242"/>
    <tableColumn id="7250" xr3:uid="{4516A37A-A189-4C1A-A12D-88E4102DBED5}" name="Column7243"/>
    <tableColumn id="7251" xr3:uid="{C614A982-C594-4B0A-8128-EF9B6A447828}" name="Column7244"/>
    <tableColumn id="7252" xr3:uid="{8D7B8B14-B442-4928-A259-5CD85CF88DF6}" name="Column7245"/>
    <tableColumn id="7253" xr3:uid="{4C0ECD2D-714E-480D-8BD0-3F27F42F2CE3}" name="Column7246"/>
    <tableColumn id="7254" xr3:uid="{41C506E1-8485-4654-8396-2C13ACDCF5B4}" name="Column7247"/>
    <tableColumn id="7255" xr3:uid="{8D49EE5C-4A3A-42B1-82D0-C97D8C56ADF6}" name="Column7248"/>
    <tableColumn id="7256" xr3:uid="{4B739860-C4C7-4765-8E55-548835B2D989}" name="Column7249"/>
    <tableColumn id="7257" xr3:uid="{1FB8BF93-15B3-45C2-B2EE-1AE7F47E41B2}" name="Column7250"/>
    <tableColumn id="7258" xr3:uid="{0D8EE279-EB74-4C7A-A3CE-578F5F1F34FF}" name="Column7251"/>
    <tableColumn id="7259" xr3:uid="{39488C43-6308-47D8-A38F-D01D6CF2EF90}" name="Column7252"/>
    <tableColumn id="7260" xr3:uid="{A09C521D-1A5E-4176-9C9B-70D88E3C5858}" name="Column7253"/>
    <tableColumn id="7261" xr3:uid="{36E3CEA8-7697-4366-9E4E-74ADB5DA9F6D}" name="Column7254"/>
    <tableColumn id="7262" xr3:uid="{93BAD867-3E2D-4CE8-8A13-0ACDAF605B12}" name="Column7255"/>
    <tableColumn id="7263" xr3:uid="{73E3B2C8-D90A-4497-A418-88EAFEC5D0E0}" name="Column7256"/>
    <tableColumn id="7264" xr3:uid="{153C0E24-3916-4A38-B7ED-4461FB4A9724}" name="Column7257"/>
    <tableColumn id="7265" xr3:uid="{26F0B3D3-F681-46D2-A939-4A3E6019E7ED}" name="Column7258"/>
    <tableColumn id="7266" xr3:uid="{524BC5DC-3FC9-4FD2-A8FD-1FEEC964A5C5}" name="Column7259"/>
    <tableColumn id="7267" xr3:uid="{44645C9B-F20A-4696-972B-C4DF1A0BF441}" name="Column7260"/>
    <tableColumn id="7268" xr3:uid="{D847E5E5-F0A8-4EC6-BEC8-9C6C7E0B0C05}" name="Column7261"/>
    <tableColumn id="7269" xr3:uid="{6E63DAAB-4EFE-4E24-ADB9-5DC06BDB9A6B}" name="Column7262"/>
    <tableColumn id="7270" xr3:uid="{6C17BD9E-87AE-4A59-821D-150566E39E61}" name="Column7263"/>
    <tableColumn id="7271" xr3:uid="{1A518AAA-AAD1-4822-8E73-4CAEDA656EF5}" name="Column7264"/>
    <tableColumn id="7272" xr3:uid="{C352D90E-E130-45EB-89E0-7C353A88C81C}" name="Column7265"/>
    <tableColumn id="7273" xr3:uid="{4E732AAC-60ED-42F5-84B0-0B0247FC725B}" name="Column7266"/>
    <tableColumn id="7274" xr3:uid="{D6A8ED90-9BE9-4270-92C4-587251C22B83}" name="Column7267"/>
    <tableColumn id="7275" xr3:uid="{256071B1-ADBB-45E3-A892-BAA798CF6603}" name="Column7268"/>
    <tableColumn id="7276" xr3:uid="{535496C3-38DA-4F1A-A9A8-F61B8DF29AEB}" name="Column7269"/>
    <tableColumn id="7277" xr3:uid="{7387F688-9EF0-4136-89DC-ECA46892EF61}" name="Column7270"/>
    <tableColumn id="7278" xr3:uid="{BEE3B936-9407-477A-A151-6D406D9F6673}" name="Column7271"/>
    <tableColumn id="7279" xr3:uid="{325A5788-E232-46BC-BA54-63F592087248}" name="Column7272"/>
    <tableColumn id="7280" xr3:uid="{6FF525FB-AA4A-4B3C-961F-390896112F98}" name="Column7273"/>
    <tableColumn id="7281" xr3:uid="{34820495-82BB-4BC3-B594-F52B7D0E0C82}" name="Column7274"/>
    <tableColumn id="7282" xr3:uid="{F7E01735-E70B-4823-8A34-8AF090449477}" name="Column7275"/>
    <tableColumn id="7283" xr3:uid="{8C05CD5D-E246-460B-86F4-9CE4D8F7EE08}" name="Column7276"/>
    <tableColumn id="7284" xr3:uid="{04431607-DC44-4B66-A206-DFD2A2B9CF57}" name="Column7277"/>
    <tableColumn id="7285" xr3:uid="{0D565B0B-DAE1-4A57-BA27-4139BF8D7B19}" name="Column7278"/>
    <tableColumn id="7286" xr3:uid="{93ECAE0B-BA52-4E17-B316-4854254B02F6}" name="Column7279"/>
    <tableColumn id="7287" xr3:uid="{31B324FB-774F-4DEB-A07C-05A57AA199BA}" name="Column7280"/>
    <tableColumn id="7288" xr3:uid="{3BE7D617-B389-45B8-88D3-F1F00B6C2057}" name="Column7281"/>
    <tableColumn id="7289" xr3:uid="{B0354EFB-1F87-4541-B1FA-53BE9E013D18}" name="Column7282"/>
    <tableColumn id="7290" xr3:uid="{350A6A5B-28C1-41C7-A21A-3C0EA8967C18}" name="Column7283"/>
    <tableColumn id="7291" xr3:uid="{96F26D5F-4DCF-42F3-98E8-AF1DD852BD8B}" name="Column7284"/>
    <tableColumn id="7292" xr3:uid="{321720E4-744C-4159-AA46-805B4D3F523D}" name="Column7285"/>
    <tableColumn id="7293" xr3:uid="{F2CFF359-6D7E-42B2-9EFF-FC07A3E38466}" name="Column7286"/>
    <tableColumn id="7294" xr3:uid="{56768D5A-72BB-47C6-9FD2-3B58362A2C58}" name="Column7287"/>
    <tableColumn id="7295" xr3:uid="{B10C818F-06BF-494A-B8CD-CF240BEBB41D}" name="Column7288"/>
    <tableColumn id="7296" xr3:uid="{57AAB393-A957-41B8-A2C2-989542B17D30}" name="Column7289"/>
    <tableColumn id="7297" xr3:uid="{5310F3D6-5DFA-42EB-9500-AE7FDB23DB83}" name="Column7290"/>
    <tableColumn id="7298" xr3:uid="{54A8EBAD-CE0C-4629-BDC7-169FC91D5FCA}" name="Column7291"/>
    <tableColumn id="7299" xr3:uid="{00000D3B-50C2-4AD3-899A-78A8A667CAF9}" name="Column7292"/>
    <tableColumn id="7300" xr3:uid="{9207F651-AD9B-4EE3-B991-0E17C7E10BDB}" name="Column7293"/>
    <tableColumn id="7301" xr3:uid="{03201A17-9DA1-4D4C-A347-3BE0DDBBCB14}" name="Column7294"/>
    <tableColumn id="7302" xr3:uid="{3E3A0B3E-E8EB-46C4-9E6C-A9AED11CD90B}" name="Column7295"/>
    <tableColumn id="7303" xr3:uid="{FEDD6D0D-A633-43F4-9A48-78FCEAF3F8B5}" name="Column7296"/>
    <tableColumn id="7304" xr3:uid="{520E4347-2F55-444C-B583-42B1670BC2A0}" name="Column7297"/>
    <tableColumn id="7305" xr3:uid="{6FD53659-7DDF-413E-A15C-1AC95289D88A}" name="Column7298"/>
    <tableColumn id="7306" xr3:uid="{09697B65-B1E3-4200-8A44-9AFF89428708}" name="Column7299"/>
    <tableColumn id="7307" xr3:uid="{00C96AE9-7575-49DD-A8E5-CDEF176D557B}" name="Column7300"/>
    <tableColumn id="7308" xr3:uid="{021E64FE-6057-4DCF-8DAD-87BA93FB7406}" name="Column7301"/>
    <tableColumn id="7309" xr3:uid="{DBE31BB8-B6FC-4F71-9055-68C8A25F6590}" name="Column7302"/>
    <tableColumn id="7310" xr3:uid="{FBC2D3F8-ADC7-4049-9009-6DA25DFB6163}" name="Column7303"/>
    <tableColumn id="7311" xr3:uid="{23F83EF2-D152-480F-8F1B-27FA82DD6E17}" name="Column7304"/>
    <tableColumn id="7312" xr3:uid="{3D3D5CBE-5758-48AE-BB94-45ACCDEBD123}" name="Column7305"/>
    <tableColumn id="7313" xr3:uid="{9F330B74-1E80-4040-8E4A-FDFA33EDAC12}" name="Column7306"/>
    <tableColumn id="7314" xr3:uid="{14A8C361-5C40-4801-B40A-065920079E9A}" name="Column7307"/>
    <tableColumn id="7315" xr3:uid="{D6776256-4F49-407F-BC81-1ED909B6F3C5}" name="Column7308"/>
    <tableColumn id="7316" xr3:uid="{AE0E782A-0A41-4C3E-9201-6DF19D7229F2}" name="Column7309"/>
    <tableColumn id="7317" xr3:uid="{2533A466-DF3D-4A7F-B053-5C8D21A63B17}" name="Column7310"/>
    <tableColumn id="7318" xr3:uid="{17CF10F7-0552-4554-88A7-DBCFB8A4F292}" name="Column7311"/>
    <tableColumn id="7319" xr3:uid="{DA574AB6-60DB-409A-B823-72900BD5B998}" name="Column7312"/>
    <tableColumn id="7320" xr3:uid="{3032D4EE-1D17-4426-A0E6-61AD79F50F94}" name="Column7313"/>
    <tableColumn id="7321" xr3:uid="{B59EA416-EF07-40F3-87EE-CF341DC4522E}" name="Column7314"/>
    <tableColumn id="7322" xr3:uid="{2F57B071-D09F-4D34-AB30-57331E4601C7}" name="Column7315"/>
    <tableColumn id="7323" xr3:uid="{680D72F4-FBE1-4955-ACAB-5C09BE128DBE}" name="Column7316"/>
    <tableColumn id="7324" xr3:uid="{42A9465A-92DF-45A4-ADC7-3D1829517D97}" name="Column7317"/>
    <tableColumn id="7325" xr3:uid="{704B1C2D-E5D2-45C5-A9C0-4ED6F9848A93}" name="Column7318"/>
    <tableColumn id="7326" xr3:uid="{2F77228B-764E-4BBD-88D8-D4082FDC5053}" name="Column7319"/>
    <tableColumn id="7327" xr3:uid="{DAB0D2DF-B3EB-4DCC-9350-C444F5428C55}" name="Column7320"/>
    <tableColumn id="7328" xr3:uid="{AF6BA8EA-D2BF-4D22-8F0A-A8E6B8528F0B}" name="Column7321"/>
    <tableColumn id="7329" xr3:uid="{EDEF78ED-B035-4099-8487-340F55C94251}" name="Column7322"/>
    <tableColumn id="7330" xr3:uid="{C3012485-31DB-49DF-83C8-1AC0A9718C13}" name="Column7323"/>
    <tableColumn id="7331" xr3:uid="{55378D6B-5F2A-4FD5-996B-115E184C2581}" name="Column7324"/>
    <tableColumn id="7332" xr3:uid="{E95EC832-5B19-47C3-9E3C-BFC6810D7A6A}" name="Column7325"/>
    <tableColumn id="7333" xr3:uid="{6DA6ED3B-ED03-46E4-9834-C305861B4427}" name="Column7326"/>
    <tableColumn id="7334" xr3:uid="{A30EB8A9-FF79-4703-8DD1-D7E995A72D8D}" name="Column7327"/>
    <tableColumn id="7335" xr3:uid="{7D7CFBF4-90C9-402A-8321-D378ABF8411F}" name="Column7328"/>
    <tableColumn id="7336" xr3:uid="{910FD5A2-1FD0-4AC1-B6D6-BA334E165851}" name="Column7329"/>
    <tableColumn id="7337" xr3:uid="{1C355480-97B5-4705-AC64-396D79CAE8E8}" name="Column7330"/>
    <tableColumn id="7338" xr3:uid="{89FED01E-3D7E-4D2C-A3AA-6C9B6598D678}" name="Column7331"/>
    <tableColumn id="7339" xr3:uid="{F55B4C15-C83B-4399-A168-1079FE07A311}" name="Column7332"/>
    <tableColumn id="7340" xr3:uid="{85727309-A310-49C2-B686-75BC9230C897}" name="Column7333"/>
    <tableColumn id="7341" xr3:uid="{E63FE0D6-AFF8-40BC-AC14-C1FFFA1C437C}" name="Column7334"/>
    <tableColumn id="7342" xr3:uid="{50960323-C4D2-40E7-BB79-AF37050D0AA2}" name="Column7335"/>
    <tableColumn id="7343" xr3:uid="{25BE91E0-FF42-42DA-B3C3-1C8C20C62142}" name="Column7336"/>
    <tableColumn id="7344" xr3:uid="{E90E0BD6-8A90-4616-8ED2-D2E5E0AA4EB9}" name="Column7337"/>
    <tableColumn id="7345" xr3:uid="{AFCEBB51-2E39-4ECB-814D-38A1C11B2665}" name="Column7338"/>
    <tableColumn id="7346" xr3:uid="{E41C89E0-CAFC-47AD-AFF2-07641C5DF227}" name="Column7339"/>
    <tableColumn id="7347" xr3:uid="{143EF717-E07D-47BC-8D34-1D8E668518DB}" name="Column7340"/>
    <tableColumn id="7348" xr3:uid="{B0A85259-377C-4FD7-9CAC-C9F027BFEF49}" name="Column7341"/>
    <tableColumn id="7349" xr3:uid="{E4047B12-5972-4BDC-B36D-5F5713E02E86}" name="Column7342"/>
    <tableColumn id="7350" xr3:uid="{E4916F6A-E550-4964-8A17-D3B2A95F8338}" name="Column7343"/>
    <tableColumn id="7351" xr3:uid="{8D9C3508-2A0A-48B9-AB6B-997B4A94F56B}" name="Column7344"/>
    <tableColumn id="7352" xr3:uid="{B1C46291-B290-4B10-AF55-041027F903BF}" name="Column7345"/>
    <tableColumn id="7353" xr3:uid="{B3D3F7A3-EE2E-46B2-BC31-D33AC3C1A0DF}" name="Column7346"/>
    <tableColumn id="7354" xr3:uid="{4138E4F6-2B59-4529-A16F-8E0CEA1F9AD2}" name="Column7347"/>
    <tableColumn id="7355" xr3:uid="{C7774FB0-DFE3-428A-8282-0514CCC5764B}" name="Column7348"/>
    <tableColumn id="7356" xr3:uid="{98305F55-9981-4CD3-9C8A-29620E94405F}" name="Column7349"/>
    <tableColumn id="7357" xr3:uid="{74F77A71-0F58-4A5C-89AB-3781EB5E1D4D}" name="Column7350"/>
    <tableColumn id="7358" xr3:uid="{CA787674-4739-478F-9991-6970CD8E712A}" name="Column7351"/>
    <tableColumn id="7359" xr3:uid="{AC7E575F-8AB2-44E0-AE3A-A8752F601B76}" name="Column7352"/>
    <tableColumn id="7360" xr3:uid="{D32B4B6E-9560-4259-A885-C92AC6D45D49}" name="Column7353"/>
    <tableColumn id="7361" xr3:uid="{99C58BD6-5342-4AE3-8E98-D4D367D9A59F}" name="Column7354"/>
    <tableColumn id="7362" xr3:uid="{93CB9D33-565A-4331-9265-65A32EC96A19}" name="Column7355"/>
    <tableColumn id="7363" xr3:uid="{20B41618-B188-470A-A1D1-FE72839CF4AD}" name="Column7356"/>
    <tableColumn id="7364" xr3:uid="{D131D914-46EF-41D0-BC33-C94DC7199F82}" name="Column7357"/>
    <tableColumn id="7365" xr3:uid="{863A5138-4704-4B17-905D-EBAE2A70BD21}" name="Column7358"/>
    <tableColumn id="7366" xr3:uid="{7EAAA88D-BC7B-4B35-B114-6D0DC81B6943}" name="Column7359"/>
    <tableColumn id="7367" xr3:uid="{05A2ED8E-719D-4238-88C0-D077BDEA4796}" name="Column7360"/>
    <tableColumn id="7368" xr3:uid="{292811E1-104C-4743-81E8-3E1D1DA1D5FE}" name="Column7361"/>
    <tableColumn id="7369" xr3:uid="{058E875B-A087-4AE9-AFB9-1100CDF71037}" name="Column7362"/>
    <tableColumn id="7370" xr3:uid="{17BA6A71-CEA7-44C3-AB72-FE8DB326A170}" name="Column7363"/>
    <tableColumn id="7371" xr3:uid="{FDFC1AEA-A580-4741-BD19-6ED095A4A378}" name="Column7364"/>
    <tableColumn id="7372" xr3:uid="{9C500AAF-F8CA-45E5-83D6-6876B85AC205}" name="Column7365"/>
    <tableColumn id="7373" xr3:uid="{F78E6DAC-43F3-4D58-A011-CB3F09FC7CC6}" name="Column7366"/>
    <tableColumn id="7374" xr3:uid="{731F52EC-ED6F-4F4D-AF2C-F127FBD82586}" name="Column7367"/>
    <tableColumn id="7375" xr3:uid="{45E442EE-8634-491D-8E2B-7788678D0239}" name="Column7368"/>
    <tableColumn id="7376" xr3:uid="{80919F85-C105-4327-9E3C-ABCFEC2180A6}" name="Column7369"/>
    <tableColumn id="7377" xr3:uid="{2E3003F6-4124-4664-8528-CE12E366C1B8}" name="Column7370"/>
    <tableColumn id="7378" xr3:uid="{C45C629A-303D-4F40-9AD9-AD68CC32A854}" name="Column7371"/>
    <tableColumn id="7379" xr3:uid="{6805E825-88F9-4B1C-822A-CCFCD3AF867B}" name="Column7372"/>
    <tableColumn id="7380" xr3:uid="{247B79F4-D6E3-4410-9F29-F2CED00E325A}" name="Column7373"/>
    <tableColumn id="7381" xr3:uid="{B51BA890-56D5-4C98-A5A0-6A0E601F6CD9}" name="Column7374"/>
    <tableColumn id="7382" xr3:uid="{F7B22BEB-96DF-4473-AD45-A5C0923C9583}" name="Column7375"/>
    <tableColumn id="7383" xr3:uid="{E6AB895E-66B3-4401-975C-305791458649}" name="Column7376"/>
    <tableColumn id="7384" xr3:uid="{FE3C14BD-93C8-430A-8FB8-98261B94B366}" name="Column7377"/>
    <tableColumn id="7385" xr3:uid="{4B81F760-CE90-485B-B0F0-C10BE2967FEB}" name="Column7378"/>
    <tableColumn id="7386" xr3:uid="{DE5C8A6B-5CD5-474F-A8D3-5E0E225FB744}" name="Column7379"/>
    <tableColumn id="7387" xr3:uid="{E8172D94-DBEF-4AD0-9E26-5BAA4B44248D}" name="Column7380"/>
    <tableColumn id="7388" xr3:uid="{8F45054D-B2B6-46FA-B92C-48087F63F156}" name="Column7381"/>
    <tableColumn id="7389" xr3:uid="{A82F2171-6B42-40A0-A450-396EB1F52B64}" name="Column7382"/>
    <tableColumn id="7390" xr3:uid="{B602E694-68B8-4988-87B8-3E1A0C5CE769}" name="Column7383"/>
    <tableColumn id="7391" xr3:uid="{7945AA30-80B1-418D-81A8-142F8AA029E2}" name="Column7384"/>
    <tableColumn id="7392" xr3:uid="{618D0F90-9CCA-4428-AAB2-97CEF6EF4B98}" name="Column7385"/>
    <tableColumn id="7393" xr3:uid="{A99AA384-6E49-4398-A1C4-BF8DB61E7249}" name="Column7386"/>
    <tableColumn id="7394" xr3:uid="{17C3B636-AFCF-4715-B657-17A900CC933B}" name="Column7387"/>
    <tableColumn id="7395" xr3:uid="{24811AD0-1BCD-4FB7-B30C-B50C79ADF3F0}" name="Column7388"/>
    <tableColumn id="7396" xr3:uid="{0888502D-5A49-4E06-90C0-ECE535B68492}" name="Column7389"/>
    <tableColumn id="7397" xr3:uid="{DE5A24F0-4395-4144-BDE5-6C16BDDBB2BA}" name="Column7390"/>
    <tableColumn id="7398" xr3:uid="{7929D459-C7DE-4B2C-B962-081D9CB22117}" name="Column7391"/>
    <tableColumn id="7399" xr3:uid="{12347B1E-1CC4-44C4-A0D1-F09E8D5224A7}" name="Column7392"/>
    <tableColumn id="7400" xr3:uid="{E8D66579-EE08-4A34-80AF-3B3F593AE018}" name="Column7393"/>
    <tableColumn id="7401" xr3:uid="{EE387D03-2C76-4888-A32F-70B0D7F53839}" name="Column7394"/>
    <tableColumn id="7402" xr3:uid="{AA9CEEBC-8A21-4413-80D4-F4B3F8817A8E}" name="Column7395"/>
    <tableColumn id="7403" xr3:uid="{E54124E5-6AD2-43D3-BACD-83CEE6887654}" name="Column7396"/>
    <tableColumn id="7404" xr3:uid="{DC2AD78A-9457-4E8F-A44F-7A2B65780C05}" name="Column7397"/>
    <tableColumn id="7405" xr3:uid="{F99BE19E-50DE-4B7D-9D6E-03983F7E831E}" name="Column7398"/>
    <tableColumn id="7406" xr3:uid="{40CA4B4A-9551-4ADB-94FB-E3B94101CB83}" name="Column7399"/>
    <tableColumn id="7407" xr3:uid="{1E4E2624-A277-4E27-9FC7-EA40EA05E225}" name="Column7400"/>
    <tableColumn id="7408" xr3:uid="{3791311C-27B5-4018-8626-E0EE99559D25}" name="Column7401"/>
    <tableColumn id="7409" xr3:uid="{36BAC8B8-8ADE-407E-8CE8-ED2F4B9F3A37}" name="Column7402"/>
    <tableColumn id="7410" xr3:uid="{82E24EC8-7846-47E3-B1F6-FA0099F170E3}" name="Column7403"/>
    <tableColumn id="7411" xr3:uid="{797A0CB9-A78C-4234-BB62-D7CDD821A3F2}" name="Column7404"/>
    <tableColumn id="7412" xr3:uid="{953720F9-F77A-4A33-936E-174D6B41CB5E}" name="Column7405"/>
    <tableColumn id="7413" xr3:uid="{9FAA1CBE-FC40-4903-BAC9-800C4FABBAD6}" name="Column7406"/>
    <tableColumn id="7414" xr3:uid="{9D19EB12-B552-4751-B976-99C55B555AFC}" name="Column7407"/>
    <tableColumn id="7415" xr3:uid="{99B55A56-49BF-4649-8FD9-86D44BBDB97B}" name="Column7408"/>
    <tableColumn id="7416" xr3:uid="{3B5244D2-7D4B-4A8B-A659-EBB111693FAA}" name="Column7409"/>
    <tableColumn id="7417" xr3:uid="{BE93A5F1-6123-47FE-BEA9-81FEB0B2E331}" name="Column7410"/>
    <tableColumn id="7418" xr3:uid="{5D4F9D02-7276-48A7-A775-FFB40883383B}" name="Column7411"/>
    <tableColumn id="7419" xr3:uid="{2989C215-C486-4543-9D4F-6B4B99393CD7}" name="Column7412"/>
    <tableColumn id="7420" xr3:uid="{522420E6-4226-4780-9BAC-F3ACA78C4988}" name="Column7413"/>
    <tableColumn id="7421" xr3:uid="{47ECFB36-0722-4B8A-9086-8ABD9AC3A4B3}" name="Column7414"/>
    <tableColumn id="7422" xr3:uid="{0D85FAD8-81EF-4157-BD28-294AF8A39A70}" name="Column7415"/>
    <tableColumn id="7423" xr3:uid="{FB2EF3B5-3573-41BA-8EF6-E1E4D90BC3DA}" name="Column7416"/>
    <tableColumn id="7424" xr3:uid="{253CF776-5ACB-4625-A8C7-313A4026ED76}" name="Column7417"/>
    <tableColumn id="7425" xr3:uid="{753B4CEE-7F33-4C52-A293-3884908EE538}" name="Column7418"/>
    <tableColumn id="7426" xr3:uid="{715809C5-BA47-450C-B1B5-9C94D806AC69}" name="Column7419"/>
    <tableColumn id="7427" xr3:uid="{E9090593-EB2E-4CE1-B417-AEB1A2E34E02}" name="Column7420"/>
    <tableColumn id="7428" xr3:uid="{DFF1737C-9178-42C5-A95B-45632E1D689D}" name="Column7421"/>
    <tableColumn id="7429" xr3:uid="{F5ADEF0D-515E-4B20-BF2F-C4C74FB82A63}" name="Column7422"/>
    <tableColumn id="7430" xr3:uid="{4F8AC4C0-DCA3-4860-A2A7-644925FEB5D1}" name="Column7423"/>
    <tableColumn id="7431" xr3:uid="{3B0F0F4C-164C-4F38-B58D-F00FAA5C96EE}" name="Column7424"/>
    <tableColumn id="7432" xr3:uid="{FF6D6947-61B8-4C3B-8EB8-0CA9ABA0559D}" name="Column7425"/>
    <tableColumn id="7433" xr3:uid="{4359F07F-BDBE-4C0C-8A85-ED782A20A4E6}" name="Column7426"/>
    <tableColumn id="7434" xr3:uid="{D00CFCE4-A471-44A3-8D7C-5745AE5ECC73}" name="Column7427"/>
    <tableColumn id="7435" xr3:uid="{1E122DFC-DA55-494F-9711-0F74B047EC71}" name="Column7428"/>
    <tableColumn id="7436" xr3:uid="{B47F4C15-DB94-40EB-AED0-828FD0ADB9FC}" name="Column7429"/>
    <tableColumn id="7437" xr3:uid="{A5E4FB22-D791-41CB-9CE8-3A47F15D90CC}" name="Column7430"/>
    <tableColumn id="7438" xr3:uid="{EF60A0FF-9915-4170-98AA-4AF029C8C401}" name="Column7431"/>
    <tableColumn id="7439" xr3:uid="{264CE42A-BCF4-4CA3-B383-5E2C3A6556E1}" name="Column7432"/>
    <tableColumn id="7440" xr3:uid="{A914297C-E4CA-4DD3-B048-ACAF38AB35F8}" name="Column7433"/>
    <tableColumn id="7441" xr3:uid="{467E937C-A544-4463-B43A-2AD3FC4ECEC9}" name="Column7434"/>
    <tableColumn id="7442" xr3:uid="{AFF84CBB-8B44-46EC-8F61-CF441D676618}" name="Column7435"/>
    <tableColumn id="7443" xr3:uid="{E8D5307C-9D0B-425B-94DF-8F86443F81BD}" name="Column7436"/>
    <tableColumn id="7444" xr3:uid="{F02CA44A-E029-4C32-A55C-0207655603F7}" name="Column7437"/>
    <tableColumn id="7445" xr3:uid="{8992E2D9-A78B-4C45-AAD4-E9F5D2557256}" name="Column7438"/>
    <tableColumn id="7446" xr3:uid="{8DCE5AE5-578C-439B-9455-2B4837A27F10}" name="Column7439"/>
    <tableColumn id="7447" xr3:uid="{78F2B368-3358-4CA2-A390-17B9F10C220C}" name="Column7440"/>
    <tableColumn id="7448" xr3:uid="{DA103CCB-67DC-4E9A-99E0-CD6ECC20F2AE}" name="Column7441"/>
    <tableColumn id="7449" xr3:uid="{E61E15DC-C4AE-4703-963F-ADD4D5B06D8B}" name="Column7442"/>
    <tableColumn id="7450" xr3:uid="{070AA2FF-91CA-49F3-AD00-FB4BD2D4E63B}" name="Column7443"/>
    <tableColumn id="7451" xr3:uid="{FA0D1F9B-8B0E-482B-81DE-55353C11C8B6}" name="Column7444"/>
    <tableColumn id="7452" xr3:uid="{72A182FE-443C-48B0-8D96-1D2D1FF7484B}" name="Column7445"/>
    <tableColumn id="7453" xr3:uid="{9F59BF9B-C1CB-4E5C-A4A0-99C3A16CC518}" name="Column7446"/>
    <tableColumn id="7454" xr3:uid="{42BE6241-B315-4714-8807-B17C2EC1BDCF}" name="Column7447"/>
    <tableColumn id="7455" xr3:uid="{A8BD422E-DD28-40FE-A22E-543EE38C8B73}" name="Column7448"/>
    <tableColumn id="7456" xr3:uid="{13E87912-3AC0-4F36-B9C4-2C144690DD5D}" name="Column7449"/>
    <tableColumn id="7457" xr3:uid="{40E7199E-A394-41CA-AFB8-F06C805DAAD7}" name="Column7450"/>
    <tableColumn id="7458" xr3:uid="{C89F4389-141E-469C-AA19-F8DC68ABF122}" name="Column7451"/>
    <tableColumn id="7459" xr3:uid="{D83B1D95-AE04-4A68-8A6B-DA23FD62324B}" name="Column7452"/>
    <tableColumn id="7460" xr3:uid="{F02D38E3-31AC-4687-98C2-3AEFB12F3E66}" name="Column7453"/>
    <tableColumn id="7461" xr3:uid="{CD373F27-77A4-4718-94F4-12E9781CEF94}" name="Column7454"/>
    <tableColumn id="7462" xr3:uid="{17647C4A-2D22-40B8-A148-72537B5A20DD}" name="Column7455"/>
    <tableColumn id="7463" xr3:uid="{AC53CB84-BE6C-40C4-B895-B782CCB23A3A}" name="Column7456"/>
    <tableColumn id="7464" xr3:uid="{6F048047-29F8-4DE9-9E77-9FFCECCEEEEF}" name="Column7457"/>
    <tableColumn id="7465" xr3:uid="{1CED6B11-BF4E-44B1-BDB8-DE36BFD4DE22}" name="Column7458"/>
    <tableColumn id="7466" xr3:uid="{EBDB7EC3-7871-453A-A447-EF5E3134C55D}" name="Column7459"/>
    <tableColumn id="7467" xr3:uid="{7261B305-AA70-482A-BA7E-80EA26635A6E}" name="Column7460"/>
    <tableColumn id="7468" xr3:uid="{0C0F0551-6CD3-4A5D-BD9A-16910927CB84}" name="Column7461"/>
    <tableColumn id="7469" xr3:uid="{36B2E61C-FADD-46FE-86AA-2E916F9B2946}" name="Column7462"/>
    <tableColumn id="7470" xr3:uid="{40D4231C-A2E2-467E-8DF3-A79AAAC7E1D8}" name="Column7463"/>
    <tableColumn id="7471" xr3:uid="{D38A207C-1BFA-44A0-BBAB-58AB2A1AB3EB}" name="Column7464"/>
    <tableColumn id="7472" xr3:uid="{9126176F-750B-4215-AF33-06B718B2275D}" name="Column7465"/>
    <tableColumn id="7473" xr3:uid="{4B8CC916-0699-461A-A836-3EF1FD4F234B}" name="Column7466"/>
    <tableColumn id="7474" xr3:uid="{3BEBC260-732B-4CCF-B553-91E16C20A338}" name="Column7467"/>
    <tableColumn id="7475" xr3:uid="{32D2B986-D5FF-4B13-9AAE-5D1AF3DB9F0A}" name="Column7468"/>
    <tableColumn id="7476" xr3:uid="{F1B7C1C8-8EFB-40AE-A047-78D5C31889E8}" name="Column7469"/>
    <tableColumn id="7477" xr3:uid="{E4B68EE6-060C-48EF-93CB-920EF23E6CB4}" name="Column7470"/>
    <tableColumn id="7478" xr3:uid="{DA9D36B9-2765-4304-B25F-3ED298C166FB}" name="Column7471"/>
    <tableColumn id="7479" xr3:uid="{822A6730-6AA4-4F3F-8421-0746963C2B78}" name="Column7472"/>
    <tableColumn id="7480" xr3:uid="{BDDECA10-0C49-4E49-B274-136AD6DDEB3D}" name="Column7473"/>
    <tableColumn id="7481" xr3:uid="{8621E8E1-6866-467A-A3F7-85C58B16A1E6}" name="Column7474"/>
    <tableColumn id="7482" xr3:uid="{41E4268F-5962-4139-A2EE-C3884618DDA5}" name="Column7475"/>
    <tableColumn id="7483" xr3:uid="{9866B9DD-5095-4FEE-A97F-024A1674C9FB}" name="Column7476"/>
    <tableColumn id="7484" xr3:uid="{A40045B7-4975-4621-AA95-503B8B9403F8}" name="Column7477"/>
    <tableColumn id="7485" xr3:uid="{338F1F4F-9E8A-4472-89FF-9871B63D3F68}" name="Column7478"/>
    <tableColumn id="7486" xr3:uid="{8BEC0290-265A-4DB4-85B0-88297706E55D}" name="Column7479"/>
    <tableColumn id="7487" xr3:uid="{A794A48C-2026-44BC-A89C-BB590960B552}" name="Column7480"/>
    <tableColumn id="7488" xr3:uid="{6F2C46B0-25F9-4442-B910-7B7AB204C782}" name="Column7481"/>
    <tableColumn id="7489" xr3:uid="{DB02614E-0B9C-4FF9-A496-2C6B4A162DAF}" name="Column7482"/>
    <tableColumn id="7490" xr3:uid="{F4AA96F5-2515-4B34-AD9C-9B1AEF2E4E49}" name="Column7483"/>
    <tableColumn id="7491" xr3:uid="{D35AEFE9-CBF5-4A7D-AEFD-2E01B0218484}" name="Column7484"/>
    <tableColumn id="7492" xr3:uid="{CF8D2B42-088A-40E0-A518-6603AA9959A9}" name="Column7485"/>
    <tableColumn id="7493" xr3:uid="{D07083E8-FB84-413E-996E-FDACF58A7F3C}" name="Column7486"/>
    <tableColumn id="7494" xr3:uid="{03CA3519-3544-4B85-ACAD-8D062EE673BD}" name="Column7487"/>
    <tableColumn id="7495" xr3:uid="{A915964D-7283-45DE-B9C0-ED524B0E814F}" name="Column7488"/>
    <tableColumn id="7496" xr3:uid="{464E1039-5A00-4739-8374-06B089B404BC}" name="Column7489"/>
    <tableColumn id="7497" xr3:uid="{BAA3ED31-1B62-4EEF-8A12-BD16AD8264B7}" name="Column7490"/>
    <tableColumn id="7498" xr3:uid="{4A933675-5B22-4AA3-8F99-2C14318EBCB0}" name="Column7491"/>
    <tableColumn id="7499" xr3:uid="{D4DD9BA5-5590-47ED-9165-BF5DE28A01A8}" name="Column7492"/>
    <tableColumn id="7500" xr3:uid="{4C59BEF8-1293-41CF-808A-DF54D3A64ECA}" name="Column7493"/>
    <tableColumn id="7501" xr3:uid="{F0BFF8AA-7A6A-43AE-A627-61397CB0C253}" name="Column7494"/>
    <tableColumn id="7502" xr3:uid="{1C5E3E10-B69A-4A70-81B0-37BFA0AF1937}" name="Column7495"/>
    <tableColumn id="7503" xr3:uid="{9B85F9C3-5445-464C-A868-A405124978DA}" name="Column7496"/>
    <tableColumn id="7504" xr3:uid="{F1273707-673A-4C2F-A279-26B5382ED0E3}" name="Column7497"/>
    <tableColumn id="7505" xr3:uid="{7041BBED-6D96-40B5-9FE9-B61A1E837F22}" name="Column7498"/>
    <tableColumn id="7506" xr3:uid="{2C8302DE-1CE1-4DBE-8C4A-EA539EA68C77}" name="Column7499"/>
    <tableColumn id="7507" xr3:uid="{758C1764-C5D5-4971-8BBF-3BBC92AE9E93}" name="Column7500"/>
    <tableColumn id="7508" xr3:uid="{3AB4E216-D317-435E-B85E-1F5BC6690923}" name="Column7501"/>
    <tableColumn id="7509" xr3:uid="{CF283482-C757-49B9-8486-51C7A82E1238}" name="Column7502"/>
    <tableColumn id="7510" xr3:uid="{AA4AE809-429F-4365-88FD-7BFDEEBCD8A4}" name="Column7503"/>
    <tableColumn id="7511" xr3:uid="{2DB31A32-9543-445A-A0AA-4ACB75CB4067}" name="Column7504"/>
    <tableColumn id="7512" xr3:uid="{9EE02E8F-4BFD-4BAE-A74E-E8E268FEA744}" name="Column7505"/>
    <tableColumn id="7513" xr3:uid="{3AFA957A-C3AF-4BD7-8FC4-9D79A8449F1B}" name="Column7506"/>
    <tableColumn id="7514" xr3:uid="{B6B70740-889F-4558-AC96-D0505413BC19}" name="Column7507"/>
    <tableColumn id="7515" xr3:uid="{4150241B-1D8F-491E-9C2D-5D3FCAC7317C}" name="Column7508"/>
    <tableColumn id="7516" xr3:uid="{65A15EB0-F5B9-478B-8CC0-53E3CFDEF809}" name="Column7509"/>
    <tableColumn id="7517" xr3:uid="{EE28F5F6-3C70-4012-85E6-C9FAD39183BB}" name="Column7510"/>
    <tableColumn id="7518" xr3:uid="{CA0B3610-61B5-4938-B608-DFB48AACA327}" name="Column7511"/>
    <tableColumn id="7519" xr3:uid="{289BA75B-1317-4EEA-BAAC-5D74EE35D9D9}" name="Column7512"/>
    <tableColumn id="7520" xr3:uid="{55ED02E7-A144-4B15-9AA2-2065F946C2EF}" name="Column7513"/>
    <tableColumn id="7521" xr3:uid="{C5B47C6A-E113-476B-B604-BF45262CAD8D}" name="Column7514"/>
    <tableColumn id="7522" xr3:uid="{B8C57600-FB5A-403B-8F20-0D0010070BA8}" name="Column7515"/>
    <tableColumn id="7523" xr3:uid="{7ADDCBA4-3DE5-461C-9CD9-FA2D2AB485FC}" name="Column7516"/>
    <tableColumn id="7524" xr3:uid="{F6855259-B205-45B3-A595-51AB174DF4F8}" name="Column7517"/>
    <tableColumn id="7525" xr3:uid="{154052C0-326B-4FE6-BD75-E7C108AC07C6}" name="Column7518"/>
    <tableColumn id="7526" xr3:uid="{DB1EB77F-EA94-4F44-97F5-C6BB269274EB}" name="Column7519"/>
    <tableColumn id="7527" xr3:uid="{EAD6B361-8AA1-4F1B-903A-038B7E9DDE5E}" name="Column7520"/>
    <tableColumn id="7528" xr3:uid="{2E5EB56B-CC1F-48CF-AEE7-DAB3DC7E10F9}" name="Column7521"/>
    <tableColumn id="7529" xr3:uid="{1EBCE77F-93C5-492A-ADB0-E724C208376B}" name="Column7522"/>
    <tableColumn id="7530" xr3:uid="{64FF543B-BC0C-44FF-BFAA-28A67AD82523}" name="Column7523"/>
    <tableColumn id="7531" xr3:uid="{7615FEC6-2C7F-48F3-8DAF-5935187AC7CF}" name="Column7524"/>
    <tableColumn id="7532" xr3:uid="{5DA760F4-0305-42E9-8702-D5BBE39BDA0A}" name="Column7525"/>
    <tableColumn id="7533" xr3:uid="{E20F6DD1-CD49-4F5F-8C6A-2AAAD816A6BB}" name="Column7526"/>
    <tableColumn id="7534" xr3:uid="{1B252A0F-D1A2-4872-BD80-417294733447}" name="Column7527"/>
    <tableColumn id="7535" xr3:uid="{7E984F17-B4A2-488E-9A0D-959247E2E172}" name="Column7528"/>
    <tableColumn id="7536" xr3:uid="{F73FECA8-FFB2-49BE-8F26-DA044F05BB69}" name="Column7529"/>
    <tableColumn id="7537" xr3:uid="{899508D0-0589-4615-B15E-4DC89F7B1502}" name="Column7530"/>
    <tableColumn id="7538" xr3:uid="{6073A0FA-7393-40F8-AB84-4AF620E95BED}" name="Column7531"/>
    <tableColumn id="7539" xr3:uid="{0115971C-5239-4107-BB09-47A0A32A1609}" name="Column7532"/>
    <tableColumn id="7540" xr3:uid="{8F74F44C-7DC0-4501-88AE-222F9D539F61}" name="Column7533"/>
    <tableColumn id="7541" xr3:uid="{2B48E9D3-B965-4D80-98A9-F704DDE7CD93}" name="Column7534"/>
    <tableColumn id="7542" xr3:uid="{56CF5FB3-D7FA-4986-8C4F-2DCF4DB4F9DD}" name="Column7535"/>
    <tableColumn id="7543" xr3:uid="{F470EE72-8D10-448A-82BA-A667BE911DD1}" name="Column7536"/>
    <tableColumn id="7544" xr3:uid="{486F13CC-A3CA-41C8-94D3-D3957C7A2B24}" name="Column7537"/>
    <tableColumn id="7545" xr3:uid="{6491F486-82AD-4E7A-A960-05009A156521}" name="Column7538"/>
    <tableColumn id="7546" xr3:uid="{7685DD2D-ABE7-4C5C-8F4E-C3C9CC773BE6}" name="Column7539"/>
    <tableColumn id="7547" xr3:uid="{6AD6F564-E419-482C-938F-0B832C1D0230}" name="Column7540"/>
    <tableColumn id="7548" xr3:uid="{637FC975-63D7-4A34-99F0-EC98FA89CDEC}" name="Column7541"/>
    <tableColumn id="7549" xr3:uid="{F900A220-C31F-422F-9028-48EF5585B6D1}" name="Column7542"/>
    <tableColumn id="7550" xr3:uid="{99F6F928-09F1-4B4B-9E66-FFF72E9C90DA}" name="Column7543"/>
    <tableColumn id="7551" xr3:uid="{5D13E8A3-5454-44F5-9312-59F6604EFC46}" name="Column7544"/>
    <tableColumn id="7552" xr3:uid="{E31BFAAE-1019-4A01-AA84-5ECF02976FBE}" name="Column7545"/>
    <tableColumn id="7553" xr3:uid="{4FE5D2A7-D706-4487-8819-D157B2BE08B6}" name="Column7546"/>
    <tableColumn id="7554" xr3:uid="{ACCB13ED-CB75-4A83-B8B0-C1B91406B263}" name="Column7547"/>
    <tableColumn id="7555" xr3:uid="{81CA00CF-69EF-4903-99B2-EA32F38FA3A3}" name="Column7548"/>
    <tableColumn id="7556" xr3:uid="{4471F1F1-FB48-4D92-9253-BEA7A81FDC88}" name="Column7549"/>
    <tableColumn id="7557" xr3:uid="{CF5BDE3D-DE26-4985-B13F-604B9D2BF2C1}" name="Column7550"/>
    <tableColumn id="7558" xr3:uid="{F2462047-3E76-42C0-9DF7-E7C652580432}" name="Column7551"/>
    <tableColumn id="7559" xr3:uid="{32F35E07-37CE-4848-907C-6A5829434CAD}" name="Column7552"/>
    <tableColumn id="7560" xr3:uid="{3EAD8DC9-0C00-4CC3-BF1D-44E0BDB9D91E}" name="Column7553"/>
    <tableColumn id="7561" xr3:uid="{526BDE55-7A2C-4C35-92F8-00A663A463E8}" name="Column7554"/>
    <tableColumn id="7562" xr3:uid="{4720CD7C-86C1-46FC-A52D-637B33F06BEE}" name="Column7555"/>
    <tableColumn id="7563" xr3:uid="{0957ED74-7422-4855-92C5-C11E77619D55}" name="Column7556"/>
    <tableColumn id="7564" xr3:uid="{047D4D68-4ABC-452E-87C4-FDB394BF6691}" name="Column7557"/>
    <tableColumn id="7565" xr3:uid="{78DB3CE1-2B22-4FC1-89EF-6352CAA9DA50}" name="Column7558"/>
    <tableColumn id="7566" xr3:uid="{55A29B2D-6340-4CE3-9DD3-77D9E8CEB90C}" name="Column7559"/>
    <tableColumn id="7567" xr3:uid="{73451680-A2C3-40F5-952B-0592D819860C}" name="Column7560"/>
    <tableColumn id="7568" xr3:uid="{53CEEB65-A126-42FB-B999-A443C557F396}" name="Column7561"/>
    <tableColumn id="7569" xr3:uid="{1507ED7B-79B3-43D5-BDF1-A837F8B98288}" name="Column7562"/>
    <tableColumn id="7570" xr3:uid="{0CF4D450-D5FF-443E-A53B-BB9BF3103F30}" name="Column7563"/>
    <tableColumn id="7571" xr3:uid="{97725122-D2E0-4233-8C65-B54B7B1941D3}" name="Column7564"/>
    <tableColumn id="7572" xr3:uid="{9FB0836D-C837-40D7-9DA1-E613FBA75077}" name="Column7565"/>
    <tableColumn id="7573" xr3:uid="{348B28C2-0C38-478C-A192-0FA4CB71C4BB}" name="Column7566"/>
    <tableColumn id="7574" xr3:uid="{63DDFC36-C82E-4958-B2BF-D7FA242E2A10}" name="Column7567"/>
    <tableColumn id="7575" xr3:uid="{B8039922-21D2-4E91-88BD-F3494798799A}" name="Column7568"/>
    <tableColumn id="7576" xr3:uid="{17070FCE-7684-4250-8FB2-7D912358B9CF}" name="Column7569"/>
    <tableColumn id="7577" xr3:uid="{D0368FCA-C734-4C53-9D0F-44FC70C1F5D7}" name="Column7570"/>
    <tableColumn id="7578" xr3:uid="{403D5181-4C73-4BCA-AF0F-45E3D8104946}" name="Column7571"/>
    <tableColumn id="7579" xr3:uid="{35712236-3F58-4CCD-83FD-19A3DB5564F1}" name="Column7572"/>
    <tableColumn id="7580" xr3:uid="{B33D05B0-1D83-45FC-867B-977B436AE8DE}" name="Column7573"/>
    <tableColumn id="7581" xr3:uid="{BE6E0933-35E4-48EA-B54F-BB4966A50F40}" name="Column7574"/>
    <tableColumn id="7582" xr3:uid="{F79BC6BF-2CE3-4E5B-850E-475B58439D51}" name="Column7575"/>
    <tableColumn id="7583" xr3:uid="{3A1417CF-0AF4-4802-A749-CF8BE24FF19D}" name="Column7576"/>
    <tableColumn id="7584" xr3:uid="{9BAC87A1-95B9-4F8D-91F9-9D7DF7117C91}" name="Column7577"/>
    <tableColumn id="7585" xr3:uid="{D697AD81-E80D-47CC-8F13-BB32C09FDE70}" name="Column7578"/>
    <tableColumn id="7586" xr3:uid="{B2255A18-47FC-4CBF-A1CE-BA64A40DD767}" name="Column7579"/>
    <tableColumn id="7587" xr3:uid="{FA1BEB17-E150-474E-8818-C137DF1FA3B4}" name="Column7580"/>
    <tableColumn id="7588" xr3:uid="{78A9B61D-6407-41A4-9213-8C6234F3EEF2}" name="Column7581"/>
    <tableColumn id="7589" xr3:uid="{5798C97F-32AC-44DF-8128-5FAEB40FE827}" name="Column7582"/>
    <tableColumn id="7590" xr3:uid="{4652EB41-07A1-4C02-948F-9E57976EE6CC}" name="Column7583"/>
    <tableColumn id="7591" xr3:uid="{1D0003F7-DAC8-4913-A1AE-6F887EB6299D}" name="Column7584"/>
    <tableColumn id="7592" xr3:uid="{ABEDEE34-C596-4017-A6FA-22DDB4EEBA16}" name="Column7585"/>
    <tableColumn id="7593" xr3:uid="{A398572F-00BE-419D-B173-A94D02A6DDFF}" name="Column7586"/>
    <tableColumn id="7594" xr3:uid="{3DE8B2D3-09F9-45CB-96D7-8F578ED9BC95}" name="Column7587"/>
    <tableColumn id="7595" xr3:uid="{45DAE367-2F0D-49CF-8F33-E7ED8471DB14}" name="Column7588"/>
    <tableColumn id="7596" xr3:uid="{E62FA39D-A7D9-4ED5-B50E-D971BF46C9B2}" name="Column7589"/>
    <tableColumn id="7597" xr3:uid="{7596D4DC-8060-4A0B-ABF7-3896B233D11A}" name="Column7590"/>
    <tableColumn id="7598" xr3:uid="{78D82DA8-3AD6-4147-AD77-5FF45AD77339}" name="Column7591"/>
    <tableColumn id="7599" xr3:uid="{7FB4B824-EC4B-400B-9CA5-9E5AED1BBE38}" name="Column7592"/>
    <tableColumn id="7600" xr3:uid="{22C2354D-7D60-4CB3-8EDD-C7CA35C901C3}" name="Column7593"/>
    <tableColumn id="7601" xr3:uid="{3A3D8D41-61E9-4C6C-A776-366727791997}" name="Column7594"/>
    <tableColumn id="7602" xr3:uid="{608EB3CA-8556-46F9-AFC3-F566FA50FCC9}" name="Column7595"/>
    <tableColumn id="7603" xr3:uid="{013E4FA0-BDEB-44FC-9AEB-988F062D082F}" name="Column7596"/>
    <tableColumn id="7604" xr3:uid="{572A6CC7-45D0-4A3A-A143-5235DCE27B9E}" name="Column7597"/>
    <tableColumn id="7605" xr3:uid="{A36F9B6C-18F1-4F69-BB9A-2DCB1C82B00C}" name="Column7598"/>
    <tableColumn id="7606" xr3:uid="{AC8F958D-A298-4B28-8AB2-488006FF12BB}" name="Column7599"/>
    <tableColumn id="7607" xr3:uid="{11F76595-52B9-4417-A9FC-C31A4B7F7948}" name="Column7600"/>
    <tableColumn id="7608" xr3:uid="{6DD6DEF6-4B40-4FC4-8F82-F01D9AF605D1}" name="Column7601"/>
    <tableColumn id="7609" xr3:uid="{7D2317F9-6C40-421D-A49C-A2052FF33EBF}" name="Column7602"/>
    <tableColumn id="7610" xr3:uid="{D8ABB0F7-EC06-4A6D-8E3F-10A604A80729}" name="Column7603"/>
    <tableColumn id="7611" xr3:uid="{743F2543-74A4-49B5-BC55-5E436C1A6A3E}" name="Column7604"/>
    <tableColumn id="7612" xr3:uid="{B0A63DB0-9794-4F82-815D-B40DB3552A34}" name="Column7605"/>
    <tableColumn id="7613" xr3:uid="{5032FE3B-B609-4716-8919-2DE9944897BB}" name="Column7606"/>
    <tableColumn id="7614" xr3:uid="{81AF1FC9-FD35-4916-ABC5-DB8E6180B43B}" name="Column7607"/>
    <tableColumn id="7615" xr3:uid="{26746E5A-EE20-4CA2-9D9C-824E8A54D5F9}" name="Column7608"/>
    <tableColumn id="7616" xr3:uid="{3602702C-AD1C-4CC3-928A-31AEE725BF17}" name="Column7609"/>
    <tableColumn id="7617" xr3:uid="{CAB90568-40C2-4315-B9D0-403D25DB4639}" name="Column7610"/>
    <tableColumn id="7618" xr3:uid="{73124B2A-1FED-4E32-9165-485D2F7DA116}" name="Column7611"/>
    <tableColumn id="7619" xr3:uid="{C612AEAF-322D-4D9C-925E-0CBFCCA1251E}" name="Column7612"/>
    <tableColumn id="7620" xr3:uid="{B46E0B3C-B1A5-47FB-90C9-D758DAFBEB4A}" name="Column7613"/>
    <tableColumn id="7621" xr3:uid="{EBBC23C2-E800-44B6-8085-74E69D65DEB1}" name="Column7614"/>
    <tableColumn id="7622" xr3:uid="{831AB8DE-8C35-45E8-85D9-D71D9F7327AB}" name="Column7615"/>
    <tableColumn id="7623" xr3:uid="{18E59510-95B7-4E92-9D21-458E604AA920}" name="Column7616"/>
    <tableColumn id="7624" xr3:uid="{B04F04CC-E063-48E6-A472-A6037508987B}" name="Column7617"/>
    <tableColumn id="7625" xr3:uid="{E5216CE8-A6EC-4A1F-BE1A-A61CA9059006}" name="Column7618"/>
    <tableColumn id="7626" xr3:uid="{C87658F4-CE2B-445F-BCA6-29EDF7029432}" name="Column7619"/>
    <tableColumn id="7627" xr3:uid="{FFA2D136-FBCB-4CC5-ADDB-AA7D0E9E2D03}" name="Column7620"/>
    <tableColumn id="7628" xr3:uid="{F217D135-76D1-4DA3-B58F-88CE3A6E0996}" name="Column7621"/>
    <tableColumn id="7629" xr3:uid="{0634A0D4-571D-4E49-A48C-424BB6722FD0}" name="Column7622"/>
    <tableColumn id="7630" xr3:uid="{F02D24D8-4A48-4D7F-B530-5EFC16453388}" name="Column7623"/>
    <tableColumn id="7631" xr3:uid="{F0FECCD0-F6D6-4CF5-BA21-43C4F717F081}" name="Column7624"/>
    <tableColumn id="7632" xr3:uid="{AEBD3E5D-BFF3-49E3-93A9-63319A159FB4}" name="Column7625"/>
    <tableColumn id="7633" xr3:uid="{56C18B10-F631-402B-ABCC-E88C9F6B2930}" name="Column7626"/>
    <tableColumn id="7634" xr3:uid="{D08B15C4-5353-446D-A549-6D64BFD37016}" name="Column7627"/>
    <tableColumn id="7635" xr3:uid="{A45EE886-88C6-4C44-AF8B-0A8B48BAC6D4}" name="Column7628"/>
    <tableColumn id="7636" xr3:uid="{8DA13263-2581-4947-9027-261EC53499F9}" name="Column7629"/>
    <tableColumn id="7637" xr3:uid="{AC5B452C-CF10-4764-B107-3D4DE753A7FB}" name="Column7630"/>
    <tableColumn id="7638" xr3:uid="{6AF0CFF5-8065-43B8-9697-5ACFE228D846}" name="Column7631"/>
    <tableColumn id="7639" xr3:uid="{58232981-FC68-4D2D-B264-9EFADD4C348A}" name="Column7632"/>
    <tableColumn id="7640" xr3:uid="{14ED41DC-A3C6-4F65-B924-BF724EC59F4C}" name="Column7633"/>
    <tableColumn id="7641" xr3:uid="{0D3581BD-699F-45E3-86F7-7F6D96E1B850}" name="Column7634"/>
    <tableColumn id="7642" xr3:uid="{2937738B-D150-4BF8-BFD5-A55E72DACD7D}" name="Column7635"/>
    <tableColumn id="7643" xr3:uid="{D127BE86-95BD-449E-91CF-5AEF8C037DB6}" name="Column7636"/>
    <tableColumn id="7644" xr3:uid="{61214396-D42E-46BA-B7BC-5A46C4CDC89B}" name="Column7637"/>
    <tableColumn id="7645" xr3:uid="{BE440CFD-003A-4226-9C3A-5FC6801A8DCC}" name="Column7638"/>
    <tableColumn id="7646" xr3:uid="{DCD45D01-19B5-432C-8355-757265B58FB6}" name="Column7639"/>
    <tableColumn id="7647" xr3:uid="{9589636F-A351-455A-A9D0-16979C83562B}" name="Column7640"/>
    <tableColumn id="7648" xr3:uid="{3705BFA4-41CC-46BA-82D5-F4BA88F91317}" name="Column7641"/>
    <tableColumn id="7649" xr3:uid="{F16A4997-358C-4E34-809D-41F4B25857C0}" name="Column7642"/>
    <tableColumn id="7650" xr3:uid="{F9556D63-32CD-4397-A7F1-DB46D8A77914}" name="Column7643"/>
    <tableColumn id="7651" xr3:uid="{4B2650C2-105F-47C7-967A-09523A9EFF3E}" name="Column7644"/>
    <tableColumn id="7652" xr3:uid="{AE931FC7-C6B8-46C7-BE70-2E77A0BB0D14}" name="Column7645"/>
    <tableColumn id="7653" xr3:uid="{BF4FA8AD-1696-48CA-A4C9-0FA1ECB7A756}" name="Column7646"/>
    <tableColumn id="7654" xr3:uid="{E2A1A352-83F3-4C09-ABF6-06A37A39A84B}" name="Column7647"/>
    <tableColumn id="7655" xr3:uid="{2C6D4C52-664E-4E85-88B3-5FCDEA1AA035}" name="Column7648"/>
    <tableColumn id="7656" xr3:uid="{A95C4B02-89F9-4F94-AC95-6115CEB067ED}" name="Column7649"/>
    <tableColumn id="7657" xr3:uid="{2744A9D3-CA33-4CDA-9EAD-FC514AA7498D}" name="Column7650"/>
    <tableColumn id="7658" xr3:uid="{4E946484-CF95-4CA7-88FC-CA47699D3AF1}" name="Column7651"/>
    <tableColumn id="7659" xr3:uid="{31BC29C1-84FA-4F45-8154-1C42B33D155E}" name="Column7652"/>
    <tableColumn id="7660" xr3:uid="{38547B7E-D370-41BE-9510-0187B7FCE6F7}" name="Column7653"/>
    <tableColumn id="7661" xr3:uid="{66A6E16E-5F93-4294-9418-FE4AF5FF8D10}" name="Column7654"/>
    <tableColumn id="7662" xr3:uid="{E1A36791-D43D-421E-A62F-6A28BAB9B8DC}" name="Column7655"/>
    <tableColumn id="7663" xr3:uid="{6D400730-1C46-464D-8B19-8A581E3E2E53}" name="Column7656"/>
    <tableColumn id="7664" xr3:uid="{95AA880B-B35D-48D8-B564-CC94F894E14B}" name="Column7657"/>
    <tableColumn id="7665" xr3:uid="{78243199-B036-4CA0-8DE7-042920CF804F}" name="Column7658"/>
    <tableColumn id="7666" xr3:uid="{0E7F64A7-CA0B-49A6-849A-4D58DE07F146}" name="Column7659"/>
    <tableColumn id="7667" xr3:uid="{9BBE46E0-8032-490D-A3C6-A2342618763D}" name="Column7660"/>
    <tableColumn id="7668" xr3:uid="{01B36A4E-6F73-43F6-A0D5-F761B974961B}" name="Column7661"/>
    <tableColumn id="7669" xr3:uid="{C89B3032-95DB-45A0-B3CA-F16D5C9687A5}" name="Column7662"/>
    <tableColumn id="7670" xr3:uid="{C65CF77B-6E58-42F3-9DA4-5E40BA60B579}" name="Column7663"/>
    <tableColumn id="7671" xr3:uid="{E6E17856-0BFC-4887-851C-3E94C8A4E843}" name="Column7664"/>
    <tableColumn id="7672" xr3:uid="{9C026802-4B2E-44CC-9B3B-BCC1C5915B95}" name="Column7665"/>
    <tableColumn id="7673" xr3:uid="{F3B3E034-6FDE-4A58-99B3-80B0BD9E0050}" name="Column7666"/>
    <tableColumn id="7674" xr3:uid="{CF3C5DF1-A82B-4EC8-86F1-9CBBEF504147}" name="Column7667"/>
    <tableColumn id="7675" xr3:uid="{426D4EFC-CF80-4899-B239-B28BDAE7E5E2}" name="Column7668"/>
    <tableColumn id="7676" xr3:uid="{F86E2B2F-7DF1-46C6-B0EE-873627DFC951}" name="Column7669"/>
    <tableColumn id="7677" xr3:uid="{9257FBCA-CB34-4B24-A7D1-04D65ABD0F5C}" name="Column7670"/>
    <tableColumn id="7678" xr3:uid="{5F0310C5-559A-4DF2-BE95-6F15D3970B8E}" name="Column7671"/>
    <tableColumn id="7679" xr3:uid="{C79A04B6-0542-4A25-AA66-C3A9577928ED}" name="Column7672"/>
    <tableColumn id="7680" xr3:uid="{B7CC3BD4-0767-4AFD-904C-45AABAA7D29B}" name="Column7673"/>
    <tableColumn id="7681" xr3:uid="{C7DAEDB8-AF94-4AC9-9222-9DDF51B85183}" name="Column7674"/>
    <tableColumn id="7682" xr3:uid="{7A41CBD1-5F92-444C-9CA6-02B70171EA70}" name="Column7675"/>
    <tableColumn id="7683" xr3:uid="{AB95632E-ECF6-4CCA-9887-2E9F715FB19B}" name="Column7676"/>
    <tableColumn id="7684" xr3:uid="{A52F50E5-FD1B-4D62-9529-1260A7666928}" name="Column7677"/>
    <tableColumn id="7685" xr3:uid="{57032B01-974D-403A-8237-9393E7325059}" name="Column7678"/>
    <tableColumn id="7686" xr3:uid="{258C321F-B3EC-4709-8EAD-E6785A8AEDDE}" name="Column7679"/>
    <tableColumn id="7687" xr3:uid="{A159AFBC-05C9-437E-949E-D9281FDBF389}" name="Column7680"/>
    <tableColumn id="7688" xr3:uid="{ADA8D7B5-69BE-4856-BE96-75DF67EBF04D}" name="Column7681"/>
    <tableColumn id="7689" xr3:uid="{CC803FAD-634D-4F91-9B34-BD6BAA01A89D}" name="Column7682"/>
    <tableColumn id="7690" xr3:uid="{AF58650B-2712-41AE-960A-2D08088515F7}" name="Column7683"/>
    <tableColumn id="7691" xr3:uid="{1183D46C-D6C9-4F6B-8A08-AFED7AF0B4DA}" name="Column7684"/>
    <tableColumn id="7692" xr3:uid="{EBC71ECD-8379-4915-A58E-D8563ECEAE88}" name="Column7685"/>
    <tableColumn id="7693" xr3:uid="{B99EFB6E-DFFF-4458-BD01-FF571067D41C}" name="Column7686"/>
    <tableColumn id="7694" xr3:uid="{A556683F-1558-4EDF-8C12-83D42718C85D}" name="Column7687"/>
    <tableColumn id="7695" xr3:uid="{01770804-1ACF-4BAF-99B7-AE3CD5504772}" name="Column7688"/>
    <tableColumn id="7696" xr3:uid="{C2475A4D-6887-4DDB-B7F5-E30A358DB787}" name="Column7689"/>
    <tableColumn id="7697" xr3:uid="{F6EAAFC5-C3C7-4789-95A8-0F65528E3794}" name="Column7690"/>
    <tableColumn id="7698" xr3:uid="{9B2DA182-4024-44F7-A7F5-304C5CEC76BE}" name="Column7691"/>
    <tableColumn id="7699" xr3:uid="{09ACDEFB-D383-41E4-AEFF-7581AF5524DC}" name="Column7692"/>
    <tableColumn id="7700" xr3:uid="{F3CA4467-80B0-46AA-942C-AB27EEE5AE35}" name="Column7693"/>
    <tableColumn id="7701" xr3:uid="{40A7154F-A58D-4BC7-9771-79EC848D66C5}" name="Column7694"/>
    <tableColumn id="7702" xr3:uid="{27C5F70F-1A30-4619-8E94-B04AF212591F}" name="Column7695"/>
    <tableColumn id="7703" xr3:uid="{CF263065-C222-4D9E-8738-5BE8E72FA8D4}" name="Column7696"/>
    <tableColumn id="7704" xr3:uid="{341E3794-5C89-4E8B-AD4C-951EAA28D6AE}" name="Column7697"/>
    <tableColumn id="7705" xr3:uid="{8D92CA3C-59F1-461B-9BED-237D9E0680EC}" name="Column7698"/>
    <tableColumn id="7706" xr3:uid="{7D8766C5-EA11-4F1F-BF49-2BE27F074C04}" name="Column7699"/>
    <tableColumn id="7707" xr3:uid="{CBA58D5C-074E-4047-8794-DD37B081A2B4}" name="Column7700"/>
    <tableColumn id="7708" xr3:uid="{57DE0598-A788-4DEE-9A2C-1A0DDEC47C2C}" name="Column7701"/>
    <tableColumn id="7709" xr3:uid="{CC5E1189-35F9-44D2-9637-EC812D283DBF}" name="Column7702"/>
    <tableColumn id="7710" xr3:uid="{E4E36ADC-297D-4BC1-AAA1-6A3E43141944}" name="Column7703"/>
    <tableColumn id="7711" xr3:uid="{EC87C0D5-2297-445F-9966-37BDDA6C40F2}" name="Column7704"/>
    <tableColumn id="7712" xr3:uid="{2BD7B92A-1D91-47CB-B7FA-DD260751CD2C}" name="Column7705"/>
    <tableColumn id="7713" xr3:uid="{2C474E5E-E995-424F-8BA4-5A946D3E1AE4}" name="Column7706"/>
    <tableColumn id="7714" xr3:uid="{828D7D3A-5C4E-4C08-8D94-0C5F73028C98}" name="Column7707"/>
    <tableColumn id="7715" xr3:uid="{63941DA6-E12C-46A5-8D5A-72864E6E41FD}" name="Column7708"/>
    <tableColumn id="7716" xr3:uid="{2B584F33-26D7-4118-AB13-57EC13C48590}" name="Column7709"/>
    <tableColumn id="7717" xr3:uid="{BBC68C66-7BDD-479F-9765-E936F90174C3}" name="Column7710"/>
    <tableColumn id="7718" xr3:uid="{E347ABA6-F026-4012-93F2-BD136794D27B}" name="Column7711"/>
    <tableColumn id="7719" xr3:uid="{3DACC092-A64E-48D0-B5B8-392BD7106581}" name="Column7712"/>
    <tableColumn id="7720" xr3:uid="{60F7F923-C3AD-4C02-A364-57C8E3A4CFD9}" name="Column7713"/>
    <tableColumn id="7721" xr3:uid="{49089FB9-3921-4CFD-ABE9-AB30796AED22}" name="Column7714"/>
    <tableColumn id="7722" xr3:uid="{43384642-2E8F-4B22-B0F0-94A8802D8452}" name="Column7715"/>
    <tableColumn id="7723" xr3:uid="{D4E0825D-A3BC-4F7D-BC3B-3FE7233F60B2}" name="Column7716"/>
    <tableColumn id="7724" xr3:uid="{F4E12874-7876-4F9A-8290-3E82274E6E61}" name="Column7717"/>
    <tableColumn id="7725" xr3:uid="{EC0F229E-B9DF-4B32-8E1C-BBCEE74EC427}" name="Column7718"/>
    <tableColumn id="7726" xr3:uid="{AF2B2D06-2FAA-42A1-9B21-43320C1E6264}" name="Column7719"/>
    <tableColumn id="7727" xr3:uid="{6FF1D010-AB92-4AE2-BA0D-B4DB6C271DFC}" name="Column7720"/>
    <tableColumn id="7728" xr3:uid="{0DD49658-1CF2-4083-A4ED-FC35D9ECC490}" name="Column7721"/>
    <tableColumn id="7729" xr3:uid="{DD216317-1464-41D2-BED3-812718D7EB9E}" name="Column7722"/>
    <tableColumn id="7730" xr3:uid="{C94695A7-2518-4641-92D8-40EA568B03ED}" name="Column7723"/>
    <tableColumn id="7731" xr3:uid="{98F01D9E-0F8B-4205-9653-D16CF728A2A3}" name="Column7724"/>
    <tableColumn id="7732" xr3:uid="{9CE21B3F-B321-48AB-B588-131CC0286A26}" name="Column7725"/>
    <tableColumn id="7733" xr3:uid="{17B44FBC-114D-47C3-AF08-95F5B04DFB19}" name="Column7726"/>
    <tableColumn id="7734" xr3:uid="{70EF3335-3FC9-44A6-8D54-A63EE4CBF743}" name="Column7727"/>
    <tableColumn id="7735" xr3:uid="{F0ED05B6-0375-4DD0-A411-FA7D8FA751C9}" name="Column7728"/>
    <tableColumn id="7736" xr3:uid="{C94E93A9-A48B-4FC3-8FB5-61DE7DC44AE1}" name="Column7729"/>
    <tableColumn id="7737" xr3:uid="{D757FC78-26D1-48F4-93E2-1F79A4A4C4A7}" name="Column7730"/>
    <tableColumn id="7738" xr3:uid="{53499E79-D39E-4DCA-84B0-89010C28C97A}" name="Column7731"/>
    <tableColumn id="7739" xr3:uid="{423F1F60-5F3C-4058-ACF9-062C79CCBCE3}" name="Column7732"/>
    <tableColumn id="7740" xr3:uid="{A256C53D-1C65-45BA-AA4D-CC7F5946F111}" name="Column7733"/>
    <tableColumn id="7741" xr3:uid="{5BA950DB-CAAE-413E-969A-F6F70D368779}" name="Column7734"/>
    <tableColumn id="7742" xr3:uid="{1C71C0C0-1CBF-452D-BBA0-F273D3A20E2E}" name="Column7735"/>
    <tableColumn id="7743" xr3:uid="{0BA0CF44-204C-4A23-A2B0-BEE0A1B8BCBE}" name="Column7736"/>
    <tableColumn id="7744" xr3:uid="{7AD52932-2A20-4F46-BD89-F5E3CDDEDD17}" name="Column7737"/>
    <tableColumn id="7745" xr3:uid="{523D0F4C-CD3E-4712-9A2E-549FA81BFC1B}" name="Column7738"/>
    <tableColumn id="7746" xr3:uid="{25F1E606-1B35-4628-8BBC-2C82223515F5}" name="Column7739"/>
    <tableColumn id="7747" xr3:uid="{518AF4F5-E78C-4254-B2F9-16305D2DF5C8}" name="Column7740"/>
    <tableColumn id="7748" xr3:uid="{E80F232A-1D4A-478D-B2DF-0DCDD829DA61}" name="Column7741"/>
    <tableColumn id="7749" xr3:uid="{BCABCA82-4DCF-4891-8D46-335B2E5554ED}" name="Column7742"/>
    <tableColumn id="7750" xr3:uid="{837BFB4A-CBAB-479B-B784-D44390727C13}" name="Column7743"/>
    <tableColumn id="7751" xr3:uid="{ADE5968D-0767-49E4-A562-143B125DC935}" name="Column7744"/>
    <tableColumn id="7752" xr3:uid="{B91BAF36-9788-4140-9CA6-2C87345B655F}" name="Column7745"/>
    <tableColumn id="7753" xr3:uid="{28AEE839-B09D-4D4A-BEE8-95319C0F420B}" name="Column7746"/>
    <tableColumn id="7754" xr3:uid="{184A394A-4AAF-47D0-8561-52B8AF932730}" name="Column7747"/>
    <tableColumn id="7755" xr3:uid="{8449FA89-EE60-4178-A638-D4E4C9F0D0E1}" name="Column7748"/>
    <tableColumn id="7756" xr3:uid="{86E92750-0E69-46F3-8181-B0D99573521E}" name="Column7749"/>
    <tableColumn id="7757" xr3:uid="{1BFC55A3-1BBF-4019-BF98-F2CE5ECC6348}" name="Column7750"/>
    <tableColumn id="7758" xr3:uid="{615C9151-F597-4867-9008-68A52FAD61A4}" name="Column7751"/>
    <tableColumn id="7759" xr3:uid="{C65DD355-6297-45B8-8876-B5EC94E00D66}" name="Column7752"/>
    <tableColumn id="7760" xr3:uid="{81733646-A2A5-49F7-817D-077AB7D726B1}" name="Column7753"/>
    <tableColumn id="7761" xr3:uid="{41437A1C-3A75-40A8-8AB2-E4221DFD8BCF}" name="Column7754"/>
    <tableColumn id="7762" xr3:uid="{1AE31A08-1D33-4EB9-B0C6-F4D9C97DB809}" name="Column7755"/>
    <tableColumn id="7763" xr3:uid="{6C74C0AC-8681-4D6B-8C95-39D20D35963E}" name="Column7756"/>
    <tableColumn id="7764" xr3:uid="{5194B787-994A-4656-924A-7902E0E1C6FB}" name="Column7757"/>
    <tableColumn id="7765" xr3:uid="{17E2FC00-2310-4AB5-A935-C1210DDD8C84}" name="Column7758"/>
    <tableColumn id="7766" xr3:uid="{5A06E5D7-1552-4CA2-8E40-B477C3C5D0C7}" name="Column7759"/>
    <tableColumn id="7767" xr3:uid="{4D01E432-953C-46A4-86D0-78520A1232A7}" name="Column7760"/>
    <tableColumn id="7768" xr3:uid="{ADEDB0BF-E6F7-4927-95E3-02D664A6FDF4}" name="Column7761"/>
    <tableColumn id="7769" xr3:uid="{8B2EE24C-4CBA-4C75-82E3-2ECBCD0091EB}" name="Column7762"/>
    <tableColumn id="7770" xr3:uid="{550D6F5E-B4D6-4370-AFA9-48CBAC61D9B0}" name="Column7763"/>
    <tableColumn id="7771" xr3:uid="{AF3B9D31-E070-437C-ABCC-A4F0B88A7473}" name="Column7764"/>
    <tableColumn id="7772" xr3:uid="{396618B0-35BA-4A89-A478-F905C4FF7169}" name="Column7765"/>
    <tableColumn id="7773" xr3:uid="{282540A5-97EA-4926-8A91-7444A4BC05D9}" name="Column7766"/>
    <tableColumn id="7774" xr3:uid="{503BF1DC-C4CD-4632-AB04-02D06ACA7876}" name="Column7767"/>
    <tableColumn id="7775" xr3:uid="{0214E9BB-B2B3-49F3-92FE-B83B0110EC09}" name="Column7768"/>
    <tableColumn id="7776" xr3:uid="{168579BA-2428-47DD-8F77-91E9391C5C50}" name="Column7769"/>
    <tableColumn id="7777" xr3:uid="{308190F2-2A5F-4CBE-BF27-574252392362}" name="Column7770"/>
    <tableColumn id="7778" xr3:uid="{EA4E2297-37CB-4BB0-951C-E5D66B86FA12}" name="Column7771"/>
    <tableColumn id="7779" xr3:uid="{1C3FE103-26D7-4517-9B6A-00462959F6F3}" name="Column7772"/>
    <tableColumn id="7780" xr3:uid="{8C5B9F83-1E9B-4824-92C3-33214865D524}" name="Column7773"/>
    <tableColumn id="7781" xr3:uid="{AB8AFEF9-FDEF-448D-8372-4DBDC4CB15FA}" name="Column7774"/>
    <tableColumn id="7782" xr3:uid="{D9856356-FE85-48BF-A029-CC9D9891BEC3}" name="Column7775"/>
    <tableColumn id="7783" xr3:uid="{D581D8C1-A9AC-467A-807C-F1C0AA1F99C1}" name="Column7776"/>
    <tableColumn id="7784" xr3:uid="{0A8E39D6-2D70-42F0-B2B8-7E44B98027CC}" name="Column7777"/>
    <tableColumn id="7785" xr3:uid="{5C4CE3F1-836A-43BC-B1F8-CB4CC36C402C}" name="Column7778"/>
    <tableColumn id="7786" xr3:uid="{0580EC0E-F830-4422-9A05-941E766A7DD3}" name="Column7779"/>
    <tableColumn id="7787" xr3:uid="{D362718F-C152-4F3F-BBA2-9DF3EBEC7B78}" name="Column7780"/>
    <tableColumn id="7788" xr3:uid="{CD2162B8-A5BF-4252-AC0A-1DE88D714172}" name="Column7781"/>
    <tableColumn id="7789" xr3:uid="{003A63D0-FF20-4738-AB1D-A0BA23F10A89}" name="Column7782"/>
    <tableColumn id="7790" xr3:uid="{5102074E-5D6F-4589-BDF0-6F08E191FB22}" name="Column7783"/>
    <tableColumn id="7791" xr3:uid="{90756677-F98D-422E-ADB6-F18500AABF69}" name="Column7784"/>
    <tableColumn id="7792" xr3:uid="{92BC9BE4-C297-457A-A1B3-E75780918CF8}" name="Column7785"/>
    <tableColumn id="7793" xr3:uid="{BA8AF88D-08A2-424B-ACCF-7BBBC0D2E311}" name="Column7786"/>
    <tableColumn id="7794" xr3:uid="{1BE038BC-2581-4FA0-AB8E-18B9E415DB2C}" name="Column7787"/>
    <tableColumn id="7795" xr3:uid="{D2F9C523-5484-47E2-A283-770B0F24AB0E}" name="Column7788"/>
    <tableColumn id="7796" xr3:uid="{FFB6497E-EBF0-4A47-8C45-BDB8298DFABD}" name="Column7789"/>
    <tableColumn id="7797" xr3:uid="{3268F961-E9A6-4793-8E00-90A85D5328C3}" name="Column7790"/>
    <tableColumn id="7798" xr3:uid="{B13BC3F4-3A03-49AA-AA26-5581A8EB29E6}" name="Column7791"/>
    <tableColumn id="7799" xr3:uid="{1E4B5E91-69BE-4941-86EF-1C34014951C6}" name="Column7792"/>
    <tableColumn id="7800" xr3:uid="{EE4B03C2-D256-42B0-9CE4-15DEFD958BE4}" name="Column7793"/>
    <tableColumn id="7801" xr3:uid="{68D2C5D8-25B6-42F2-A5D0-5084EFD324ED}" name="Column7794"/>
    <tableColumn id="7802" xr3:uid="{346868F6-A167-4FB4-BABA-1B7B5DA13A7E}" name="Column7795"/>
    <tableColumn id="7803" xr3:uid="{CCEEED5B-E765-4A62-97C0-935EB938746E}" name="Column7796"/>
    <tableColumn id="7804" xr3:uid="{AA408887-DB89-4EF6-8DBD-5EFE50B79260}" name="Column7797"/>
    <tableColumn id="7805" xr3:uid="{BA19F318-8A90-4C3F-9865-B5278352762D}" name="Column7798"/>
    <tableColumn id="7806" xr3:uid="{20FC6E18-C5EE-47CA-B873-F59828078609}" name="Column7799"/>
    <tableColumn id="7807" xr3:uid="{DC4EDD02-F66C-4E75-8B60-153F27EF0087}" name="Column7800"/>
    <tableColumn id="7808" xr3:uid="{656B84D2-1478-4ECF-8552-4031F3881C87}" name="Column7801"/>
    <tableColumn id="7809" xr3:uid="{8D387A0A-D797-4B14-84BC-89CCD6DDB03F}" name="Column7802"/>
    <tableColumn id="7810" xr3:uid="{1F7AC6C5-8F87-43FF-BD7D-E48526856AF9}" name="Column7803"/>
    <tableColumn id="7811" xr3:uid="{435B98C9-AB8D-4959-8F8F-2DD1FDC49718}" name="Column7804"/>
    <tableColumn id="7812" xr3:uid="{C0B543FC-4C56-4510-B14B-854C12DDA5A3}" name="Column7805"/>
    <tableColumn id="7813" xr3:uid="{54158E42-0E39-46CC-9025-F9724FF4908B}" name="Column7806"/>
    <tableColumn id="7814" xr3:uid="{62857948-43FE-4064-A62C-460E2180C0C5}" name="Column7807"/>
    <tableColumn id="7815" xr3:uid="{06FA8FB3-FA91-4A88-BBBD-EA2C1765187D}" name="Column7808"/>
    <tableColumn id="7816" xr3:uid="{BBA71044-1CEA-4F79-B164-A7AB1920C5C3}" name="Column7809"/>
    <tableColumn id="7817" xr3:uid="{88BE713A-DCFA-475E-B3DC-6DD3AF183011}" name="Column7810"/>
    <tableColumn id="7818" xr3:uid="{F6F2C759-2605-4B11-A14E-5B89D3D96E2F}" name="Column7811"/>
    <tableColumn id="7819" xr3:uid="{C2D51751-A832-43EC-82D0-3C5C9EF70545}" name="Column7812"/>
    <tableColumn id="7820" xr3:uid="{5C8DAA68-C363-4D93-8C0B-1674A288711F}" name="Column7813"/>
    <tableColumn id="7821" xr3:uid="{61567236-50E6-4669-B212-483ADD5F4F54}" name="Column7814"/>
    <tableColumn id="7822" xr3:uid="{D16FBBC5-667A-486C-9547-3823E6C2F17E}" name="Column7815"/>
    <tableColumn id="7823" xr3:uid="{692044F3-77AA-4684-A2B0-EF38CCD609FF}" name="Column7816"/>
    <tableColumn id="7824" xr3:uid="{7ABDFBC3-F46A-4E89-A14B-8905E0A4A490}" name="Column7817"/>
    <tableColumn id="7825" xr3:uid="{1025B733-6C82-4403-971D-54B53D605D2A}" name="Column7818"/>
    <tableColumn id="7826" xr3:uid="{94FD468B-6D89-466D-AFBE-289732075609}" name="Column7819"/>
    <tableColumn id="7827" xr3:uid="{24CBE5B8-7C81-4B05-B2D6-07544989D517}" name="Column7820"/>
    <tableColumn id="7828" xr3:uid="{8601CA9C-F567-4861-B240-44515CA9FACA}" name="Column7821"/>
    <tableColumn id="7829" xr3:uid="{2A097FEF-BEE6-4CD7-A0D8-9B5E4E3F8017}" name="Column7822"/>
    <tableColumn id="7830" xr3:uid="{160DB9B4-1F6A-47CB-8633-F2B880B9F792}" name="Column7823"/>
    <tableColumn id="7831" xr3:uid="{CFCF10B6-80C8-47A6-872E-EA44B3324FBA}" name="Column7824"/>
    <tableColumn id="7832" xr3:uid="{01CD4148-B795-4E05-84F7-5157554E8F5F}" name="Column7825"/>
    <tableColumn id="7833" xr3:uid="{3CEDBE70-A188-47F1-8E98-892C090B3FF8}" name="Column7826"/>
    <tableColumn id="7834" xr3:uid="{6B05A71F-C907-49CF-AD8F-CE6D167EA00C}" name="Column7827"/>
    <tableColumn id="7835" xr3:uid="{3E05EFFB-FD45-42F4-94F7-65CC6EB0D1A4}" name="Column7828"/>
    <tableColumn id="7836" xr3:uid="{D499EF74-A7A9-4871-8659-0019F3F34D54}" name="Column7829"/>
    <tableColumn id="7837" xr3:uid="{2B93E62E-5EA5-4966-9EB6-D1599E79CF66}" name="Column7830"/>
    <tableColumn id="7838" xr3:uid="{A45C3549-78F8-43E8-B214-854C272232AC}" name="Column7831"/>
    <tableColumn id="7839" xr3:uid="{85173BE1-D7F3-43EB-B3E6-059D6EB2C35A}" name="Column7832"/>
    <tableColumn id="7840" xr3:uid="{D9CC2002-210E-4C76-9EFC-390084CDAEB6}" name="Column7833"/>
    <tableColumn id="7841" xr3:uid="{0FBFBC12-2C69-437F-9585-F02F1EAAF484}" name="Column7834"/>
    <tableColumn id="7842" xr3:uid="{AECD2CD9-5585-4953-8A2C-B9E222F49860}" name="Column7835"/>
    <tableColumn id="7843" xr3:uid="{F0148EAA-D40A-49D4-814A-6A9A95D00FD0}" name="Column7836"/>
    <tableColumn id="7844" xr3:uid="{ACF08E58-3F83-4A32-9CB9-6CCD7CFD4EC8}" name="Column7837"/>
    <tableColumn id="7845" xr3:uid="{A6621184-841D-433A-AAA6-1D24F2BD099C}" name="Column7838"/>
    <tableColumn id="7846" xr3:uid="{B8DE2BE1-5033-47AD-BDDB-9115F4F8C125}" name="Column7839"/>
    <tableColumn id="7847" xr3:uid="{0A81836F-9D32-4209-933A-47FD7C35237F}" name="Column7840"/>
    <tableColumn id="7848" xr3:uid="{0D953CD1-184E-4AF1-92C2-A0A55CA158A9}" name="Column7841"/>
    <tableColumn id="7849" xr3:uid="{97CBB109-E158-485A-AE52-4908BBA4C04A}" name="Column7842"/>
    <tableColumn id="7850" xr3:uid="{CA1ABE1D-3FFB-420C-A3A3-A67296E412A2}" name="Column7843"/>
    <tableColumn id="7851" xr3:uid="{2108EAED-5A42-4081-942C-B36725B4A975}" name="Column7844"/>
    <tableColumn id="7852" xr3:uid="{F7A88A53-CB90-4845-AC5A-FC82E29778D7}" name="Column7845"/>
    <tableColumn id="7853" xr3:uid="{8460C8FE-03EC-4401-8455-6FAB65CD1ECB}" name="Column7846"/>
    <tableColumn id="7854" xr3:uid="{D3CDC2CB-F354-410E-9ADB-FEDCE4F7E12E}" name="Column7847"/>
    <tableColumn id="7855" xr3:uid="{62E14812-CFC0-4F46-9BBD-E17858DEEFEC}" name="Column7848"/>
    <tableColumn id="7856" xr3:uid="{194ACCEE-BCC7-4097-9A76-0679B46538BA}" name="Column7849"/>
    <tableColumn id="7857" xr3:uid="{306A00E3-B421-46A9-9EAF-222C0F9585DA}" name="Column7850"/>
    <tableColumn id="7858" xr3:uid="{3A661507-AF57-4293-9304-CF5E665B9EA9}" name="Column7851"/>
    <tableColumn id="7859" xr3:uid="{B8256339-4FBB-488A-A498-186F030F09C6}" name="Column7852"/>
    <tableColumn id="7860" xr3:uid="{E77C35AC-7E26-44A1-A2AA-76895475048D}" name="Column7853"/>
    <tableColumn id="7861" xr3:uid="{51950ED0-9F5B-47D4-BCE4-6C74F7614701}" name="Column7854"/>
    <tableColumn id="7862" xr3:uid="{418E6A16-FDC6-46F9-B880-2AB3EE2DB210}" name="Column7855"/>
    <tableColumn id="7863" xr3:uid="{6998B4E7-C9E6-4EB5-A26F-BD14E165C5E9}" name="Column7856"/>
    <tableColumn id="7864" xr3:uid="{D44A8C4C-1AA8-47F0-BDA9-D85BDE99578A}" name="Column7857"/>
    <tableColumn id="7865" xr3:uid="{A0A5D9B0-F256-4C4C-973E-34C6F95B3C54}" name="Column7858"/>
    <tableColumn id="7866" xr3:uid="{DEFDDB8E-CB50-4352-8C31-28C5DD828D79}" name="Column7859"/>
    <tableColumn id="7867" xr3:uid="{8CAC08F9-2FB3-4260-851A-4F27D8EDD8E5}" name="Column7860"/>
    <tableColumn id="7868" xr3:uid="{E53EE1A7-7174-4B42-8EF4-18508D4E5ADC}" name="Column7861"/>
    <tableColumn id="7869" xr3:uid="{5B4CB1BB-4A09-43B8-A4E6-7CBF7455BE74}" name="Column7862"/>
    <tableColumn id="7870" xr3:uid="{0F99B232-A053-419A-BE7C-A6FEE78E7E6E}" name="Column7863"/>
    <tableColumn id="7871" xr3:uid="{E7BE86BE-30C6-4C7F-BC4A-3C4CC5FB0E30}" name="Column7864"/>
    <tableColumn id="7872" xr3:uid="{C325DB80-1CE7-4014-B43A-5072B6A0B46B}" name="Column7865"/>
    <tableColumn id="7873" xr3:uid="{B5A735DE-09AE-40A7-A256-E20F47FC202D}" name="Column7866"/>
    <tableColumn id="7874" xr3:uid="{3044BD27-3E1D-47EE-B90B-C187E52C52D7}" name="Column7867"/>
    <tableColumn id="7875" xr3:uid="{64C8154D-5B4F-45D0-86EE-4E203F6B9785}" name="Column7868"/>
    <tableColumn id="7876" xr3:uid="{068EC1B4-DF3B-4501-A757-90631E2CE6B2}" name="Column7869"/>
    <tableColumn id="7877" xr3:uid="{50155BAF-3821-445E-A303-A98F71DD41C3}" name="Column7870"/>
    <tableColumn id="7878" xr3:uid="{E237D16B-305A-4E36-B5F2-56F6F45F9209}" name="Column7871"/>
    <tableColumn id="7879" xr3:uid="{D562E335-5169-40DF-95BB-1856F1AE103E}" name="Column7872"/>
    <tableColumn id="7880" xr3:uid="{61827ADF-D766-4BB2-856B-4932B9B1344F}" name="Column7873"/>
    <tableColumn id="7881" xr3:uid="{78620117-BBB1-4193-8E28-A00FAAC40B4E}" name="Column7874"/>
    <tableColumn id="7882" xr3:uid="{75AEDDF4-8F59-426E-8B19-D0B0DA321755}" name="Column7875"/>
    <tableColumn id="7883" xr3:uid="{3163CF1F-4549-42C3-81CD-9C6D06AEF744}" name="Column7876"/>
    <tableColumn id="7884" xr3:uid="{C52D29BC-BB2C-417D-8F99-1773981C94EA}" name="Column7877"/>
    <tableColumn id="7885" xr3:uid="{3FA9F07C-9E4B-447C-80DD-AC7B1F0A1325}" name="Column7878"/>
    <tableColumn id="7886" xr3:uid="{550EDA26-2862-48AF-B007-0A391BB9B3AC}" name="Column7879"/>
    <tableColumn id="7887" xr3:uid="{202AC365-BDEE-4AEE-B709-2B687787EE45}" name="Column7880"/>
    <tableColumn id="7888" xr3:uid="{38DE386F-61E3-46D2-AE75-18F39A477922}" name="Column7881"/>
    <tableColumn id="7889" xr3:uid="{C210074A-71EA-4E38-99CC-4C885075F0C6}" name="Column7882"/>
    <tableColumn id="7890" xr3:uid="{2CB0B318-A5F9-45F4-9E00-01DB35CF73B5}" name="Column7883"/>
    <tableColumn id="7891" xr3:uid="{34BFBE56-050B-4F07-A1AB-E2B3DE837880}" name="Column7884"/>
    <tableColumn id="7892" xr3:uid="{82FBA8A9-52E3-4AC8-91E3-51B0EA79B225}" name="Column7885"/>
    <tableColumn id="7893" xr3:uid="{1404E30E-2C2A-4928-9ACC-BCD6C1B4213C}" name="Column7886"/>
    <tableColumn id="7894" xr3:uid="{902D74F4-AA9C-4395-BB55-C57F0745F0D1}" name="Column7887"/>
    <tableColumn id="7895" xr3:uid="{551CC6B5-6A97-4539-95D7-46F7F3EE4419}" name="Column7888"/>
    <tableColumn id="7896" xr3:uid="{90371BB5-93CF-4938-AC3B-0903532D5692}" name="Column7889"/>
    <tableColumn id="7897" xr3:uid="{00E56995-DFF5-4525-ACD5-73304C8D36A1}" name="Column7890"/>
    <tableColumn id="7898" xr3:uid="{6FA3BA64-B312-4BC0-96A3-0B22009CDD12}" name="Column7891"/>
    <tableColumn id="7899" xr3:uid="{43A6BDA6-E164-4179-86F3-A8A5F66F2547}" name="Column7892"/>
    <tableColumn id="7900" xr3:uid="{E219EE0A-BA8B-45A9-82E3-DDCB5A9A8AD4}" name="Column7893"/>
    <tableColumn id="7901" xr3:uid="{DBC08D89-A334-416F-8BEA-874CC3B52DDD}" name="Column7894"/>
    <tableColumn id="7902" xr3:uid="{3A57DC99-9D91-4861-A6C8-FE2989229FD9}" name="Column7895"/>
    <tableColumn id="7903" xr3:uid="{3F0D8C45-4690-4601-8B37-A0DDA88B50C8}" name="Column7896"/>
    <tableColumn id="7904" xr3:uid="{1DEFCD60-F0D4-4BEA-9770-DAF1151981CA}" name="Column7897"/>
    <tableColumn id="7905" xr3:uid="{EF79C2D6-57AE-4AFE-87D6-1B87C4067C9E}" name="Column7898"/>
    <tableColumn id="7906" xr3:uid="{3E08176D-C008-412F-9FD9-7D55CC576E4E}" name="Column7899"/>
    <tableColumn id="7907" xr3:uid="{839140FB-DD0B-45D5-9224-77B6FE41E0D8}" name="Column7900"/>
    <tableColumn id="7908" xr3:uid="{97C3E0E1-CA77-41CE-8772-C30C5275D079}" name="Column7901"/>
    <tableColumn id="7909" xr3:uid="{BA423E76-29C4-481D-8D02-CB90BDF634D4}" name="Column7902"/>
    <tableColumn id="7910" xr3:uid="{5FD0F60A-7377-447F-BD1B-70374FCF2BD8}" name="Column7903"/>
    <tableColumn id="7911" xr3:uid="{42C12D38-1D1E-4EDC-9BC4-5E6251DC71A9}" name="Column7904"/>
    <tableColumn id="7912" xr3:uid="{B7F4CEC0-D35F-4967-A5B2-0F93C7C0D24E}" name="Column7905"/>
    <tableColumn id="7913" xr3:uid="{D9D3F964-9A0B-458C-9849-E362DD334D4D}" name="Column7906"/>
    <tableColumn id="7914" xr3:uid="{4641D2B7-B570-4853-9ED8-2FC5C75B7CF5}" name="Column7907"/>
    <tableColumn id="7915" xr3:uid="{6FBE6ACD-DD77-480C-BE1F-784FD50BDE6D}" name="Column7908"/>
    <tableColumn id="7916" xr3:uid="{574C47A7-557E-43E4-A36A-AE468A580677}" name="Column7909"/>
    <tableColumn id="7917" xr3:uid="{EB5289D5-9CB9-446E-879F-C698D03BA680}" name="Column7910"/>
    <tableColumn id="7918" xr3:uid="{6C8E8ABD-F11A-4972-8B94-CF3D9529E947}" name="Column7911"/>
    <tableColumn id="7919" xr3:uid="{77733B43-3FCF-4C4A-BBFD-90CCC784F49B}" name="Column7912"/>
    <tableColumn id="7920" xr3:uid="{3B877E89-62B7-483A-AE94-148609365AE6}" name="Column7913"/>
    <tableColumn id="7921" xr3:uid="{CF530ADD-33E3-44F3-BC38-558756D51150}" name="Column7914"/>
    <tableColumn id="7922" xr3:uid="{0B671316-4B49-4AB7-A2DF-39B4ADF76459}" name="Column7915"/>
    <tableColumn id="7923" xr3:uid="{625B1DAB-343C-4AAA-835A-6B68237F374A}" name="Column7916"/>
    <tableColumn id="7924" xr3:uid="{140F6A99-1E6E-4EEC-B9FE-E7904DF65028}" name="Column7917"/>
    <tableColumn id="7925" xr3:uid="{128BAA2B-4B3D-405D-A206-63EC7BA1652E}" name="Column7918"/>
    <tableColumn id="7926" xr3:uid="{F8B71215-3EEE-4B67-BA7C-A338C25F167A}" name="Column7919"/>
    <tableColumn id="7927" xr3:uid="{6D61FD59-F9EF-4ADA-A6BB-BA31465FFBD5}" name="Column7920"/>
    <tableColumn id="7928" xr3:uid="{64C03836-BBDF-4478-B459-D6E257A19BA7}" name="Column7921"/>
    <tableColumn id="7929" xr3:uid="{244C4933-466E-4EA1-966A-07B69FA738EC}" name="Column7922"/>
    <tableColumn id="7930" xr3:uid="{9BB94FA1-BA64-4BDD-8CAD-F5A5277D3AE6}" name="Column7923"/>
    <tableColumn id="7931" xr3:uid="{11B31FAD-70AC-48FA-856E-52FD9F5B54D9}" name="Column7924"/>
    <tableColumn id="7932" xr3:uid="{F546DE5A-036D-48FA-8D8A-E17EFCCD69CB}" name="Column7925"/>
    <tableColumn id="7933" xr3:uid="{6D046037-2678-44B2-9715-C957C92B7FD8}" name="Column7926"/>
    <tableColumn id="7934" xr3:uid="{6FD583D8-8D0C-46F0-B1C4-0D87C600B481}" name="Column7927"/>
    <tableColumn id="7935" xr3:uid="{C32FB196-3953-410C-919F-F8C05F030366}" name="Column7928"/>
    <tableColumn id="7936" xr3:uid="{08A9FBB5-470F-4783-8B14-C226248DC40F}" name="Column7929"/>
    <tableColumn id="7937" xr3:uid="{39CB5DAD-8049-4038-8346-F25A7799AAC2}" name="Column7930"/>
    <tableColumn id="7938" xr3:uid="{1E8D135D-9CBB-42FF-88D9-403896F164F3}" name="Column7931"/>
    <tableColumn id="7939" xr3:uid="{13BC594A-137D-4B9A-A3E6-4CBF8FF2E55B}" name="Column7932"/>
    <tableColumn id="7940" xr3:uid="{AFE60E7C-87FF-464B-ACF6-EB82544CDD96}" name="Column7933"/>
    <tableColumn id="7941" xr3:uid="{CDA8B4D5-13A0-438A-AC02-37382F0948D8}" name="Column7934"/>
    <tableColumn id="7942" xr3:uid="{EC7B0804-8051-4415-A57C-FAB44E13240C}" name="Column7935"/>
    <tableColumn id="7943" xr3:uid="{32842C97-416E-4E1A-BE88-3369559E39EA}" name="Column7936"/>
    <tableColumn id="7944" xr3:uid="{F3E0205B-4E75-403B-9664-09F39AD8D3A5}" name="Column7937"/>
    <tableColumn id="7945" xr3:uid="{660F9F72-4529-4C6B-896D-F992A2ACB3F3}" name="Column7938"/>
    <tableColumn id="7946" xr3:uid="{CD565048-1B8B-4AB7-AD2E-1A2FE9432C41}" name="Column7939"/>
    <tableColumn id="7947" xr3:uid="{760DC52A-0D1C-4430-B760-20DA31BD9159}" name="Column7940"/>
    <tableColumn id="7948" xr3:uid="{CD231E88-0366-42B4-BDDA-1441F4879C2F}" name="Column7941"/>
    <tableColumn id="7949" xr3:uid="{36FA82A1-90EA-44E5-806C-14BBA7171B45}" name="Column7942"/>
    <tableColumn id="7950" xr3:uid="{36BD2FE4-EFD2-4758-A38A-CE704089F79D}" name="Column7943"/>
    <tableColumn id="7951" xr3:uid="{D56C7A69-F9D4-4430-8717-66F85AF96FE3}" name="Column7944"/>
    <tableColumn id="7952" xr3:uid="{3D177F59-A0F2-4590-8D22-D925D2364C77}" name="Column7945"/>
    <tableColumn id="7953" xr3:uid="{14F52FE2-77CF-4CA6-AB42-8D4AA43D66E4}" name="Column7946"/>
    <tableColumn id="7954" xr3:uid="{4D398814-5816-4501-8AB5-65FDAF6C1EF3}" name="Column7947"/>
    <tableColumn id="7955" xr3:uid="{5B90408E-3A53-467B-A189-A20D9EA66C50}" name="Column7948"/>
    <tableColumn id="7956" xr3:uid="{0F0810F3-4F48-41AA-8F05-00530E979FBB}" name="Column7949"/>
    <tableColumn id="7957" xr3:uid="{B35AA5FD-0851-4E44-8C7C-C4CD8C58EBBF}" name="Column7950"/>
    <tableColumn id="7958" xr3:uid="{FA2A3841-E94D-4E66-87F2-CAFB8A061874}" name="Column7951"/>
    <tableColumn id="7959" xr3:uid="{D40EC740-6F49-480E-909E-86BE223630C4}" name="Column7952"/>
    <tableColumn id="7960" xr3:uid="{450BF6E8-4373-458F-9410-51EA1E6B3AC3}" name="Column7953"/>
    <tableColumn id="7961" xr3:uid="{401364D0-295C-468C-96E2-E88B73006617}" name="Column7954"/>
    <tableColumn id="7962" xr3:uid="{B6D8E13A-A4FE-4F39-956D-AB46F35FFBC0}" name="Column7955"/>
    <tableColumn id="7963" xr3:uid="{1D9EEC92-21AE-433C-8F8E-3D7FAEBBBC6E}" name="Column7956"/>
    <tableColumn id="7964" xr3:uid="{889BCA39-5BA4-4F86-8D5F-74F36FA3E6D6}" name="Column7957"/>
    <tableColumn id="7965" xr3:uid="{38A47C55-EC25-464E-9B11-8D495D9EF9DD}" name="Column7958"/>
    <tableColumn id="7966" xr3:uid="{EC29A667-1952-4055-908E-87D1DC2EBC4B}" name="Column7959"/>
    <tableColumn id="7967" xr3:uid="{12910343-B66B-48C1-A738-671FC33957C6}" name="Column7960"/>
    <tableColumn id="7968" xr3:uid="{423DDE55-3407-4337-BA2B-FB13FDA23C5D}" name="Column7961"/>
    <tableColumn id="7969" xr3:uid="{B5A64DD4-7124-4C59-9A11-06A00B02FDD4}" name="Column7962"/>
    <tableColumn id="7970" xr3:uid="{02AC235C-9BF6-40E3-BBC6-0480A1261A15}" name="Column7963"/>
    <tableColumn id="7971" xr3:uid="{A09AC462-9848-40BB-AFCA-E73155EB3FDC}" name="Column7964"/>
    <tableColumn id="7972" xr3:uid="{26C18855-5799-4E11-9C32-72B654A294CD}" name="Column7965"/>
    <tableColumn id="7973" xr3:uid="{7218F32D-546F-4F1A-807B-A749E9E55102}" name="Column7966"/>
    <tableColumn id="7974" xr3:uid="{13AD0CD0-D242-43AC-A893-932C4351E2F9}" name="Column7967"/>
    <tableColumn id="7975" xr3:uid="{AE4FDD5D-4481-4FCB-A56C-4458FAB6BA95}" name="Column7968"/>
    <tableColumn id="7976" xr3:uid="{98AE5FCC-FD69-482A-88D8-5BB9FA351F14}" name="Column7969"/>
    <tableColumn id="7977" xr3:uid="{AFFF088B-4F4F-47D6-AE7E-74051FF4C344}" name="Column7970"/>
    <tableColumn id="7978" xr3:uid="{953E2683-1323-4C44-AD6C-B58030F7E540}" name="Column7971"/>
    <tableColumn id="7979" xr3:uid="{0F8D983D-0478-4588-94DF-FCC5FF3A4E82}" name="Column7972"/>
    <tableColumn id="7980" xr3:uid="{5EF5100B-7CE7-48AF-8F11-BE988B80AA9F}" name="Column7973"/>
    <tableColumn id="7981" xr3:uid="{C56E037B-8B83-4EFB-9846-D792B1F62E2C}" name="Column7974"/>
    <tableColumn id="7982" xr3:uid="{C291546B-A5A8-4155-919E-BE1DFE12CD7D}" name="Column7975"/>
    <tableColumn id="7983" xr3:uid="{04E8715B-9FCE-4DDD-B15F-39F9CF6E78C0}" name="Column7976"/>
    <tableColumn id="7984" xr3:uid="{54B777F6-509A-45A8-8E31-F933D6689234}" name="Column7977"/>
    <tableColumn id="7985" xr3:uid="{CB1E5B32-4F0F-4339-BDFD-16BD2E659C87}" name="Column7978"/>
    <tableColumn id="7986" xr3:uid="{926EE004-65D8-4E8A-8A93-83C37B5189AA}" name="Column7979"/>
    <tableColumn id="7987" xr3:uid="{6CC679E6-1F93-497E-AB2B-142DA3024C88}" name="Column7980"/>
    <tableColumn id="7988" xr3:uid="{B43C4ED4-FDCF-4B47-B743-260D081114DF}" name="Column7981"/>
    <tableColumn id="7989" xr3:uid="{FC8527CA-9C5C-43A2-B3F3-00B7D6AF6199}" name="Column7982"/>
    <tableColumn id="7990" xr3:uid="{76E8D21B-C3C4-4E55-805F-4EA0C8ED3285}" name="Column7983"/>
    <tableColumn id="7991" xr3:uid="{BF186B54-B612-4E90-A1F2-B99269ACBD08}" name="Column7984"/>
    <tableColumn id="7992" xr3:uid="{E01BD451-84C0-422D-817A-1F6C3ABF7F9B}" name="Column7985"/>
    <tableColumn id="7993" xr3:uid="{EC8D0D12-B839-4087-B635-AFD555480A6D}" name="Column7986"/>
    <tableColumn id="7994" xr3:uid="{3B2CCDAD-67EA-4D2B-8D57-877B8DCA8B1E}" name="Column7987"/>
    <tableColumn id="7995" xr3:uid="{9D3EECD2-AAA5-4845-A521-2CC117624619}" name="Column7988"/>
    <tableColumn id="7996" xr3:uid="{EEAF643B-8124-484E-98D9-613D2A714116}" name="Column7989"/>
    <tableColumn id="7997" xr3:uid="{0187C19C-A668-4690-A35E-BEB0F3173D1B}" name="Column7990"/>
    <tableColumn id="7998" xr3:uid="{F99EE5F9-B48B-4906-B55E-A6474F22835C}" name="Column7991"/>
    <tableColumn id="7999" xr3:uid="{EC17B5CA-4BF5-4746-A259-BE5B2C00AE30}" name="Column7992"/>
    <tableColumn id="8000" xr3:uid="{8E4580ED-0724-4A65-B38B-3D5B2AA59F94}" name="Column7993"/>
    <tableColumn id="8001" xr3:uid="{ED6EA708-B1C9-4064-85E2-A12E97756CA9}" name="Column7994"/>
    <tableColumn id="8002" xr3:uid="{CC6E7D37-9107-4FD9-8A7C-585C2A167A02}" name="Column7995"/>
    <tableColumn id="8003" xr3:uid="{2E68C690-E537-4DF8-9D95-5174459E4597}" name="Column7996"/>
    <tableColumn id="8004" xr3:uid="{80CB82C5-B68D-42BE-B439-299D9FDAF1F5}" name="Column7997"/>
    <tableColumn id="8005" xr3:uid="{BAD4ACE7-9D2A-4C68-9268-A4BF1CC2BF3A}" name="Column7998"/>
    <tableColumn id="8006" xr3:uid="{F3ED7FC5-D444-4A8D-9DD5-4BF9B85F5036}" name="Column7999"/>
    <tableColumn id="8007" xr3:uid="{CB81DA1A-78B1-4575-A23A-46414B2B0D36}" name="Column8000"/>
    <tableColumn id="8008" xr3:uid="{85A1CB8B-FCAC-442E-8155-003B3862450E}" name="Column8001"/>
    <tableColumn id="8009" xr3:uid="{06288364-D7B8-4F41-8762-E66EE378884B}" name="Column8002"/>
    <tableColumn id="8010" xr3:uid="{6FD605F4-4B15-476C-8989-A5B84CA75586}" name="Column8003"/>
    <tableColumn id="8011" xr3:uid="{40362A26-E924-43E9-A6AD-F49DA27CC901}" name="Column8004"/>
    <tableColumn id="8012" xr3:uid="{85FC33FD-9BD1-4FC7-BE49-C16F7F9CD5C5}" name="Column8005"/>
    <tableColumn id="8013" xr3:uid="{CB418096-6E85-446F-BFAF-31CDFA3C0BEF}" name="Column8006"/>
    <tableColumn id="8014" xr3:uid="{0B50EC28-1A62-4A69-AEB5-83F60FF88D42}" name="Column8007"/>
    <tableColumn id="8015" xr3:uid="{F07B5C40-E576-466F-B11D-72ECEC0F7CEE}" name="Column8008"/>
    <tableColumn id="8016" xr3:uid="{577A8C59-070A-4235-B608-1571B38AF720}" name="Column8009"/>
    <tableColumn id="8017" xr3:uid="{534A2170-B48A-4F3D-8C71-4CFAA4BF0341}" name="Column8010"/>
    <tableColumn id="8018" xr3:uid="{1512F8CC-5366-4186-95BF-7E3254F3E0D4}" name="Column8011"/>
    <tableColumn id="8019" xr3:uid="{EE01D728-5391-4632-AED5-2A0DFDEA452D}" name="Column8012"/>
    <tableColumn id="8020" xr3:uid="{2ABFB0F4-D5F4-41F7-9741-AD5D8F854289}" name="Column8013"/>
    <tableColumn id="8021" xr3:uid="{13F853D3-F547-4166-BA34-10775BB5268D}" name="Column8014"/>
    <tableColumn id="8022" xr3:uid="{183D9831-84B9-46BE-860F-7D867B6524E8}" name="Column8015"/>
    <tableColumn id="8023" xr3:uid="{92957C9B-8938-4104-A661-E864081F0F9F}" name="Column8016"/>
    <tableColumn id="8024" xr3:uid="{62BF78B7-287A-4C80-B42E-706D5E68F994}" name="Column8017"/>
    <tableColumn id="8025" xr3:uid="{CFD2FF05-8E86-42B3-B9DE-0F84C68B9565}" name="Column8018"/>
    <tableColumn id="8026" xr3:uid="{4BCDEAE1-7914-44C4-A18A-7CDE543EA02F}" name="Column8019"/>
    <tableColumn id="8027" xr3:uid="{D4567A0D-346B-45BB-A20E-20922939BE11}" name="Column8020"/>
    <tableColumn id="8028" xr3:uid="{FF215517-7218-4385-B95A-4BC26BBBAC40}" name="Column8021"/>
    <tableColumn id="8029" xr3:uid="{1BC89BE8-B7E0-4889-B2DD-27CE34ACEBC5}" name="Column8022"/>
    <tableColumn id="8030" xr3:uid="{5D9EE7F0-1145-4703-822A-F40B9E4D8A44}" name="Column8023"/>
    <tableColumn id="8031" xr3:uid="{5A7911B4-5B3B-44DB-9FA4-592B602C502F}" name="Column8024"/>
    <tableColumn id="8032" xr3:uid="{4A9F08FD-E298-4664-99B6-030255320B6B}" name="Column8025"/>
    <tableColumn id="8033" xr3:uid="{ED0E498D-BA7B-4086-8257-9691DE7C404F}" name="Column8026"/>
    <tableColumn id="8034" xr3:uid="{A045A954-9DDE-408B-8D7C-802DDC2566EE}" name="Column8027"/>
    <tableColumn id="8035" xr3:uid="{8FA60AF5-CAC0-4BC5-900C-08B3F8D5BA3A}" name="Column8028"/>
    <tableColumn id="8036" xr3:uid="{18D77505-AA72-4063-89E8-484684283FB3}" name="Column8029"/>
    <tableColumn id="8037" xr3:uid="{DF248726-1E6B-4F80-A28E-AEE3AA39049A}" name="Column8030"/>
    <tableColumn id="8038" xr3:uid="{48D84771-4D7A-40C8-B5F9-D4D91FB0612E}" name="Column8031"/>
    <tableColumn id="8039" xr3:uid="{66D88CFB-5B15-4D14-8317-934EE17DBBA6}" name="Column8032"/>
    <tableColumn id="8040" xr3:uid="{4AD48EF3-71EE-45E8-86DF-6858F1540499}" name="Column8033"/>
    <tableColumn id="8041" xr3:uid="{0DDC3651-4913-41BE-8D7E-1D4EB92E2EF0}" name="Column8034"/>
    <tableColumn id="8042" xr3:uid="{BD3E1957-44BC-415D-A318-DC245E27599A}" name="Column8035"/>
    <tableColumn id="8043" xr3:uid="{AE9A1B5D-FFCE-4301-8CAE-AA90C57D62B3}" name="Column8036"/>
    <tableColumn id="8044" xr3:uid="{AC5A6253-4533-4E06-9DDF-A21B032C71B7}" name="Column8037"/>
    <tableColumn id="8045" xr3:uid="{DDCC16A6-D614-4A1A-B201-FE46E0ECA185}" name="Column8038"/>
    <tableColumn id="8046" xr3:uid="{729777E9-9B5E-45D0-A304-3E49279331AE}" name="Column8039"/>
    <tableColumn id="8047" xr3:uid="{74B2C570-13A7-49EB-B65B-55FD2AAC686B}" name="Column8040"/>
    <tableColumn id="8048" xr3:uid="{09DEBB65-B635-46BB-9235-C8F056876D02}" name="Column8041"/>
    <tableColumn id="8049" xr3:uid="{CA840E92-A0DF-494F-AC20-8872ED7E87E4}" name="Column8042"/>
    <tableColumn id="8050" xr3:uid="{6F818DEB-58F9-469A-BD7D-B548E4380A58}" name="Column8043"/>
    <tableColumn id="8051" xr3:uid="{D74CB54C-FD5B-4A87-A35E-31F82FB6C9BB}" name="Column8044"/>
    <tableColumn id="8052" xr3:uid="{422CEC1F-A378-4228-AA59-8F7AEFA018C4}" name="Column8045"/>
    <tableColumn id="8053" xr3:uid="{C2B078C5-EEDF-4D24-BE06-42A6E4839538}" name="Column8046"/>
    <tableColumn id="8054" xr3:uid="{F305D0D7-9FAD-4BB2-9ACD-8703843BE00D}" name="Column8047"/>
    <tableColumn id="8055" xr3:uid="{9AC8A31C-0A7A-43B0-BBDA-1E77120E3DE1}" name="Column8048"/>
    <tableColumn id="8056" xr3:uid="{7A69C4F4-D1ED-455C-A9A4-AB66573F6D4F}" name="Column8049"/>
    <tableColumn id="8057" xr3:uid="{DA581959-6166-49C2-A2E0-7DF5866D22B1}" name="Column8050"/>
    <tableColumn id="8058" xr3:uid="{08716662-6601-4254-94B0-CBCE09E14D18}" name="Column8051"/>
    <tableColumn id="8059" xr3:uid="{CD37B92A-5CAA-4CA8-93BF-CA3A9CB0CCD4}" name="Column8052"/>
    <tableColumn id="8060" xr3:uid="{818CAD9D-251F-42FD-B637-8B3E70587777}" name="Column8053"/>
    <tableColumn id="8061" xr3:uid="{DD311C75-7D07-4DBF-BFD1-82A02D37BCC3}" name="Column8054"/>
    <tableColumn id="8062" xr3:uid="{48B7438F-568F-4379-BCF0-BB8C62A5C220}" name="Column8055"/>
    <tableColumn id="8063" xr3:uid="{7D89C40F-5F6B-4139-930F-E06395859CF4}" name="Column8056"/>
    <tableColumn id="8064" xr3:uid="{5120D586-3278-4330-8F12-24BFF9BA9272}" name="Column8057"/>
    <tableColumn id="8065" xr3:uid="{EC23BA56-5DCD-455F-B2DA-A8E4E07292DA}" name="Column8058"/>
    <tableColumn id="8066" xr3:uid="{2E216C30-FE18-473F-AB24-4AF301377355}" name="Column8059"/>
    <tableColumn id="8067" xr3:uid="{840F79DE-3CFB-4517-BFFB-75FB48BD7B8F}" name="Column8060"/>
    <tableColumn id="8068" xr3:uid="{FD2D5EFA-6CA5-4D44-A72A-5A175EB7D765}" name="Column8061"/>
    <tableColumn id="8069" xr3:uid="{EA38ACDF-848E-4938-B2D7-ABAEEDFB56BE}" name="Column8062"/>
    <tableColumn id="8070" xr3:uid="{809DD940-8E37-4097-B162-4BA4CF4160B7}" name="Column8063"/>
    <tableColumn id="8071" xr3:uid="{C92C4CFA-2808-42F6-95D9-2DEE36C326D8}" name="Column8064"/>
    <tableColumn id="8072" xr3:uid="{53C64864-C3F9-4B1A-9557-C22CDA024736}" name="Column8065"/>
    <tableColumn id="8073" xr3:uid="{0D1A34A8-67BA-4207-B5A1-8AD10617CEBE}" name="Column8066"/>
    <tableColumn id="8074" xr3:uid="{752FBE21-4900-47CA-9B40-A88B44BE2B6A}" name="Column8067"/>
    <tableColumn id="8075" xr3:uid="{DBD8E337-2818-4789-9359-49D0C3086993}" name="Column8068"/>
    <tableColumn id="8076" xr3:uid="{5C4AEC8F-F7D8-4A69-993D-2D563925D315}" name="Column8069"/>
    <tableColumn id="8077" xr3:uid="{77140C07-BE11-4D34-BB85-CF27CE7B2E10}" name="Column8070"/>
    <tableColumn id="8078" xr3:uid="{E0BEB559-0DB2-4335-8B07-1A48D786C5D1}" name="Column8071"/>
    <tableColumn id="8079" xr3:uid="{FF980B10-FEFD-4F09-A063-BD7DAD222947}" name="Column8072"/>
    <tableColumn id="8080" xr3:uid="{239F8FB7-AE5F-4F78-8A13-7C50B1D882BF}" name="Column8073"/>
    <tableColumn id="8081" xr3:uid="{447818A6-CB24-45EE-B6AF-6A6DDCF69F52}" name="Column8074"/>
    <tableColumn id="8082" xr3:uid="{E5ACD1A3-0A36-4B40-9F29-0E725401949C}" name="Column8075"/>
    <tableColumn id="8083" xr3:uid="{0C5ABF62-952E-4E2E-BFFD-3C20563A1CB4}" name="Column8076"/>
    <tableColumn id="8084" xr3:uid="{FEE513D9-5D5A-40DF-A6C1-EA6C0E0C3BDE}" name="Column8077"/>
    <tableColumn id="8085" xr3:uid="{60E6DFE6-08BE-4D3A-B32B-7C595F68EDD4}" name="Column8078"/>
    <tableColumn id="8086" xr3:uid="{7B7A8C73-3E72-4C2C-9F9C-361315486361}" name="Column8079"/>
    <tableColumn id="8087" xr3:uid="{7E946EB7-3D26-4BDE-A0EF-E7FCDE0248CF}" name="Column8080"/>
    <tableColumn id="8088" xr3:uid="{ED63E3F4-053D-4502-804B-9F5F388AE330}" name="Column8081"/>
    <tableColumn id="8089" xr3:uid="{90C868C9-C79B-4595-B469-E60F169E5A27}" name="Column8082"/>
    <tableColumn id="8090" xr3:uid="{ACDF0A21-C86B-4507-A21F-F5CD1D3723E4}" name="Column8083"/>
    <tableColumn id="8091" xr3:uid="{065D76F3-23AC-4CC8-A777-B47211C8A260}" name="Column8084"/>
    <tableColumn id="8092" xr3:uid="{9CA572BD-0C93-4994-81C2-ACEB6926EF09}" name="Column8085"/>
    <tableColumn id="8093" xr3:uid="{62EEEBC5-29C0-48D1-A34F-5FA53D599B64}" name="Column8086"/>
    <tableColumn id="8094" xr3:uid="{6E48A41B-853E-4943-9E20-1DACBE6E67F9}" name="Column8087"/>
    <tableColumn id="8095" xr3:uid="{B4DEF61A-346E-4C1A-B6C4-B0B81FF9C57B}" name="Column8088"/>
    <tableColumn id="8096" xr3:uid="{377F31CC-42BE-4B63-BA8D-025B295AEA5E}" name="Column8089"/>
    <tableColumn id="8097" xr3:uid="{A1F461C2-30C7-43DC-9FF4-7AFEFA3EC477}" name="Column8090"/>
    <tableColumn id="8098" xr3:uid="{D7AD3628-6917-48BA-A073-E978F7F744E8}" name="Column8091"/>
    <tableColumn id="8099" xr3:uid="{252264B1-A9EA-4A44-8601-07F8365596B0}" name="Column8092"/>
    <tableColumn id="8100" xr3:uid="{0EA8B016-909B-4F65-834C-659E5F6B832B}" name="Column8093"/>
    <tableColumn id="8101" xr3:uid="{ECF7B70C-ECEB-4B22-9CCC-82F22D01217D}" name="Column8094"/>
    <tableColumn id="8102" xr3:uid="{131BEED1-1E9C-47F8-ABCA-2B0A286A8170}" name="Column8095"/>
    <tableColumn id="8103" xr3:uid="{22F22DB1-EAAB-433D-B40F-49386C0DFBBE}" name="Column8096"/>
    <tableColumn id="8104" xr3:uid="{A3FD5666-71A0-4BC4-8434-BD88F6DF242D}" name="Column8097"/>
    <tableColumn id="8105" xr3:uid="{79E97FCF-52A1-493D-8097-45D514030B50}" name="Column8098"/>
    <tableColumn id="8106" xr3:uid="{71971B65-4477-4922-A3A5-118EC3C1E591}" name="Column8099"/>
    <tableColumn id="8107" xr3:uid="{8F35D088-BD08-4EB8-9BC9-5F19109A75B4}" name="Column8100"/>
    <tableColumn id="8108" xr3:uid="{460A6AAF-CDCC-48E4-A79E-64B8AA3565F9}" name="Column8101"/>
    <tableColumn id="8109" xr3:uid="{D3395B7E-F8D4-4201-B0FB-DE58BF259E22}" name="Column8102"/>
    <tableColumn id="8110" xr3:uid="{1B97B4EA-5639-404F-B631-50A70C818AFC}" name="Column8103"/>
    <tableColumn id="8111" xr3:uid="{01C5665B-7C96-44E8-BE76-EE41F29FE770}" name="Column8104"/>
    <tableColumn id="8112" xr3:uid="{95D80913-1E03-40A8-BF6E-963D993E5B51}" name="Column8105"/>
    <tableColumn id="8113" xr3:uid="{734EB949-7304-4DB5-BB88-3FCD37332D8F}" name="Column8106"/>
    <tableColumn id="8114" xr3:uid="{92AEE684-C1EA-418D-831C-0A561309D924}" name="Column8107"/>
    <tableColumn id="8115" xr3:uid="{3A403BFE-0809-4A8A-A757-54B0073806C4}" name="Column8108"/>
    <tableColumn id="8116" xr3:uid="{4DDD6EF1-8EC8-4432-91DA-2F5B1ADB34B9}" name="Column8109"/>
    <tableColumn id="8117" xr3:uid="{28C3421E-4D2C-4D50-BD90-1B49BA6722E9}" name="Column8110"/>
    <tableColumn id="8118" xr3:uid="{75625F88-B8C4-4D68-96DF-034EE8533BA2}" name="Column8111"/>
    <tableColumn id="8119" xr3:uid="{B2D92BE8-6087-4F8D-B307-C333E8295B8A}" name="Column8112"/>
    <tableColumn id="8120" xr3:uid="{1DC31F11-3D81-4486-B271-6BC0A490474A}" name="Column8113"/>
    <tableColumn id="8121" xr3:uid="{65BBA54E-7BE2-4DCD-9111-6DFAD97C75CB}" name="Column8114"/>
    <tableColumn id="8122" xr3:uid="{4613844F-CE6D-40F0-A4EB-F16346E185B8}" name="Column8115"/>
    <tableColumn id="8123" xr3:uid="{104C3D44-CE5D-4ACD-872A-94FD17BB36F0}" name="Column8116"/>
    <tableColumn id="8124" xr3:uid="{536AA9DE-24F7-4008-BD52-C22B8FB042B5}" name="Column8117"/>
    <tableColumn id="8125" xr3:uid="{7490194A-57C5-4A27-A506-4A40FA2A9096}" name="Column8118"/>
    <tableColumn id="8126" xr3:uid="{C1860C8C-29AD-4E5C-BDA1-F2E664BC1F2C}" name="Column8119"/>
    <tableColumn id="8127" xr3:uid="{9C025C01-6EFA-4544-89AB-1C0A3307C344}" name="Column8120"/>
    <tableColumn id="8128" xr3:uid="{0AD99B83-CB9E-4A35-8994-33DB40126D11}" name="Column8121"/>
    <tableColumn id="8129" xr3:uid="{512245C8-4329-4990-8715-35A31F223296}" name="Column8122"/>
    <tableColumn id="8130" xr3:uid="{EDEAC532-2AF3-444D-8606-C04C79D78519}" name="Column8123"/>
    <tableColumn id="8131" xr3:uid="{F97B8703-1AF4-4992-98F7-3F54109D1B51}" name="Column8124"/>
    <tableColumn id="8132" xr3:uid="{0D994E7F-7617-4D1E-A751-7F01720D7908}" name="Column8125"/>
    <tableColumn id="8133" xr3:uid="{6B6A0370-9E1E-4B6A-9EBA-56D8436FAF42}" name="Column8126"/>
    <tableColumn id="8134" xr3:uid="{A7F862DB-1C05-4B51-97A7-80194762A15B}" name="Column8127"/>
    <tableColumn id="8135" xr3:uid="{BB3C4982-B470-4138-A805-E1CCD21D30C1}" name="Column8128"/>
    <tableColumn id="8136" xr3:uid="{6BB57540-CC3C-4E19-933E-899CCA922876}" name="Column8129"/>
    <tableColumn id="8137" xr3:uid="{A571FD3E-34EF-4DFE-B4A9-2613D773F14B}" name="Column8130"/>
    <tableColumn id="8138" xr3:uid="{E8C03315-8668-4862-91A8-7385F9EE73AC}" name="Column8131"/>
    <tableColumn id="8139" xr3:uid="{AEDFE9C8-DECB-4C91-922F-DBCE86FEB8AF}" name="Column8132"/>
    <tableColumn id="8140" xr3:uid="{5AA1ADF2-B33B-494C-A4B3-EDF2DD3253D0}" name="Column8133"/>
    <tableColumn id="8141" xr3:uid="{358DA5AE-614C-40CC-8A8C-600D9CE76B76}" name="Column8134"/>
    <tableColumn id="8142" xr3:uid="{7D9D9640-A17E-4FFF-8BF8-F489D3458487}" name="Column8135"/>
    <tableColumn id="8143" xr3:uid="{6C78AD97-F048-4DBA-8837-6495640A2696}" name="Column8136"/>
    <tableColumn id="8144" xr3:uid="{C664F409-2CA8-4E31-8686-08377160E604}" name="Column8137"/>
    <tableColumn id="8145" xr3:uid="{74D5F852-56BB-4EF8-98CF-0CDD5441EA9A}" name="Column8138"/>
    <tableColumn id="8146" xr3:uid="{15976F89-C81A-4394-93DF-AC8297979550}" name="Column8139"/>
    <tableColumn id="8147" xr3:uid="{0A15A2E0-E094-4CC7-B75A-A74834AE2007}" name="Column8140"/>
    <tableColumn id="8148" xr3:uid="{4A6E6022-042C-4EAB-9D8D-6565FDB1966F}" name="Column8141"/>
    <tableColumn id="8149" xr3:uid="{73B12B99-C3D7-4BEC-A6E5-E82B6C318190}" name="Column8142"/>
    <tableColumn id="8150" xr3:uid="{EB56943D-86DB-41BF-A97F-E4DFF05F8746}" name="Column8143"/>
    <tableColumn id="8151" xr3:uid="{937FF47D-FF2B-406D-BC32-CD32107DE3B2}" name="Column8144"/>
    <tableColumn id="8152" xr3:uid="{D653970B-436E-403E-A82A-DE52EEAB4F27}" name="Column8145"/>
    <tableColumn id="8153" xr3:uid="{953DC9E0-212E-4500-963C-C8EDDD56473C}" name="Column8146"/>
    <tableColumn id="8154" xr3:uid="{5AA6D18B-00A0-4994-BFCD-4327572C53FC}" name="Column8147"/>
    <tableColumn id="8155" xr3:uid="{3553B3E1-2F68-42B3-9A76-02AA31601052}" name="Column8148"/>
    <tableColumn id="8156" xr3:uid="{2FD41B1E-B8F4-4CB7-B8E5-6FEC0FD198A9}" name="Column8149"/>
    <tableColumn id="8157" xr3:uid="{BCAAABF7-1932-4B6D-9725-17E63EF3A32E}" name="Column8150"/>
    <tableColumn id="8158" xr3:uid="{05B06017-ED96-4E2B-8E80-474D89AF9202}" name="Column8151"/>
    <tableColumn id="8159" xr3:uid="{378F54C3-4918-40A1-BCF3-AC1933362F3F}" name="Column8152"/>
    <tableColumn id="8160" xr3:uid="{48176F0F-2B73-493C-80B3-80C6A5D73A94}" name="Column8153"/>
    <tableColumn id="8161" xr3:uid="{3124A22A-FF0E-40AB-8B46-DA1F39598234}" name="Column8154"/>
    <tableColumn id="8162" xr3:uid="{3B8B5170-F0DD-41FC-90E8-2D5B69201D34}" name="Column8155"/>
    <tableColumn id="8163" xr3:uid="{87D93148-D244-4081-BA02-91063227EBFD}" name="Column8156"/>
    <tableColumn id="8164" xr3:uid="{6011CEC1-81E9-4DE0-B9E5-8E3AC732DC05}" name="Column8157"/>
    <tableColumn id="8165" xr3:uid="{7F8306D7-C334-4B41-A6A9-82056C2F8DEB}" name="Column8158"/>
    <tableColumn id="8166" xr3:uid="{885B732A-D3A0-41A8-925F-A721BBB4A028}" name="Column8159"/>
    <tableColumn id="8167" xr3:uid="{89F1DE05-A6D5-449E-94AB-EDA7C4FB1424}" name="Column8160"/>
    <tableColumn id="8168" xr3:uid="{70E7CFD7-A7FC-47E8-993F-4F4813FAE039}" name="Column8161"/>
    <tableColumn id="8169" xr3:uid="{7EC2E9E3-4030-4371-B403-D51513877052}" name="Column8162"/>
    <tableColumn id="8170" xr3:uid="{446F109F-2B0A-400E-8DA9-EC9385523030}" name="Column8163"/>
    <tableColumn id="8171" xr3:uid="{630116C5-3210-4F0E-ABD2-061817DA3CCD}" name="Column8164"/>
    <tableColumn id="8172" xr3:uid="{1226CAA4-7B33-4641-B693-F4E4D382FD2A}" name="Column8165"/>
    <tableColumn id="8173" xr3:uid="{0C1FF614-02CB-4276-8AEE-FABCD5102ECA}" name="Column8166"/>
    <tableColumn id="8174" xr3:uid="{1B0DED49-9969-4B10-9B05-8CA1CE82FA34}" name="Column8167"/>
    <tableColumn id="8175" xr3:uid="{9C647AB2-11C8-4236-8F35-14D17FD4F723}" name="Column8168"/>
    <tableColumn id="8176" xr3:uid="{FD98AB91-53D2-470B-9876-07141C4C023C}" name="Column8169"/>
    <tableColumn id="8177" xr3:uid="{4EB005D6-965B-4AA2-95D8-423E8A401C8C}" name="Column8170"/>
    <tableColumn id="8178" xr3:uid="{25C20A14-EC39-444F-9636-110568139013}" name="Column8171"/>
    <tableColumn id="8179" xr3:uid="{F5B96089-C454-4850-A38F-240573AFC22E}" name="Column8172"/>
    <tableColumn id="8180" xr3:uid="{BE05C86D-DC9D-43CF-A0EF-F9F0596F153E}" name="Column8173"/>
    <tableColumn id="8181" xr3:uid="{DA4DB895-AEA3-4733-8ADA-82CC62E183C4}" name="Column8174"/>
    <tableColumn id="8182" xr3:uid="{CE8315F1-960C-4612-976B-1ABE5152384C}" name="Column8175"/>
    <tableColumn id="8183" xr3:uid="{E878BB0C-B407-484D-BFDB-477D6D7A9125}" name="Column8176"/>
    <tableColumn id="8184" xr3:uid="{F9DC8060-7BBA-4AF3-9A0D-EA8373B163E8}" name="Column8177"/>
    <tableColumn id="8185" xr3:uid="{E2A2BAF7-A344-4FE7-B974-7556AA3B6DC6}" name="Column8178"/>
    <tableColumn id="8186" xr3:uid="{A8DFF5C7-F07B-4241-9323-93DE2587C632}" name="Column8179"/>
    <tableColumn id="8187" xr3:uid="{ADC13FBB-C625-4FFC-895D-E8887872B9D2}" name="Column8180"/>
    <tableColumn id="8188" xr3:uid="{89350D3A-F683-44CF-860D-EE0DE65BBFF6}" name="Column8181"/>
    <tableColumn id="8189" xr3:uid="{5727D555-18C0-4378-9BCC-FAADC45095C6}" name="Column8182"/>
    <tableColumn id="8190" xr3:uid="{814E4EFF-E79C-4436-ACDA-5DED6E9BC0EE}" name="Column8183"/>
    <tableColumn id="8191" xr3:uid="{AA649C3D-19C3-4C07-9F38-A7AC1F5D1693}" name="Column8184"/>
    <tableColumn id="8192" xr3:uid="{E298B978-CB63-4CA1-83CD-34B5FCF2F0DC}" name="Column8185"/>
    <tableColumn id="8193" xr3:uid="{D19B0F62-4AEF-40BB-93A7-8179616AAC93}" name="Column8186"/>
    <tableColumn id="8194" xr3:uid="{07D5E5C2-75AC-4641-9FC2-C3F7CCAF9E2D}" name="Column8187"/>
    <tableColumn id="8195" xr3:uid="{E81ECE85-CFE3-45EE-A82E-3C63681E8EFD}" name="Column8188"/>
    <tableColumn id="8196" xr3:uid="{D76CECE5-EE10-4921-B690-A23722AC198F}" name="Column8189"/>
    <tableColumn id="8197" xr3:uid="{5D9AFD51-560A-4D83-8D83-014C829FE994}" name="Column8190"/>
    <tableColumn id="8198" xr3:uid="{E45FBCFC-2631-4C59-9706-84573B9A8FC7}" name="Column8191"/>
    <tableColumn id="8199" xr3:uid="{58437D6F-7C25-4A75-87A6-05B37948ECAA}" name="Column8192"/>
    <tableColumn id="8200" xr3:uid="{C786F6E7-68F5-4375-AE8A-DFB45A211C39}" name="Column8193"/>
    <tableColumn id="8201" xr3:uid="{D68FB595-39D9-47BD-8AD7-8BA524424B68}" name="Column8194"/>
    <tableColumn id="8202" xr3:uid="{6214231C-028C-46EC-9406-85F3C436DAC7}" name="Column8195"/>
    <tableColumn id="8203" xr3:uid="{C8AD3D12-437C-48E3-9605-45652D3CBCB1}" name="Column8196"/>
    <tableColumn id="8204" xr3:uid="{F5ECC990-25FA-479E-9EF7-09EC0BB67454}" name="Column8197"/>
    <tableColumn id="8205" xr3:uid="{5CFD1BEA-D77D-4CF0-B272-8D778D904EB9}" name="Column8198"/>
    <tableColumn id="8206" xr3:uid="{96330B3B-13C8-4B03-9579-FFC3276F9870}" name="Column8199"/>
    <tableColumn id="8207" xr3:uid="{48F58F51-56DF-4325-BF68-39ECD04201C4}" name="Column8200"/>
    <tableColumn id="8208" xr3:uid="{0116E008-1561-4A73-B2DF-E9F188780BF8}" name="Column8201"/>
    <tableColumn id="8209" xr3:uid="{87F7554A-B86B-4BD4-B6D5-C0819A39DFA1}" name="Column8202"/>
    <tableColumn id="8210" xr3:uid="{9207B999-DC2B-462C-AAC3-EF37BBC61895}" name="Column8203"/>
    <tableColumn id="8211" xr3:uid="{26552CF5-077C-41D7-AED1-0513AEC89CAB}" name="Column8204"/>
    <tableColumn id="8212" xr3:uid="{1FBBC155-B0CE-4CDC-B1B0-C96E08918B7A}" name="Column8205"/>
    <tableColumn id="8213" xr3:uid="{A5D7DE01-230A-4992-BF30-66D44154AB14}" name="Column8206"/>
    <tableColumn id="8214" xr3:uid="{C20F4647-F7C4-4574-8D5B-D7C4E71E2D6D}" name="Column8207"/>
    <tableColumn id="8215" xr3:uid="{0E8D7AA4-6710-417D-97BE-45459002A4DB}" name="Column8208"/>
    <tableColumn id="8216" xr3:uid="{075F891E-A7FE-4539-8BAD-8C710219587A}" name="Column8209"/>
    <tableColumn id="8217" xr3:uid="{C3E25E54-D000-486B-BCED-B097CFCFF65C}" name="Column8210"/>
    <tableColumn id="8218" xr3:uid="{0254E537-92BB-4986-85AA-381282C1A379}" name="Column8211"/>
    <tableColumn id="8219" xr3:uid="{86304CCA-67F8-4543-A541-B8EFC41855E2}" name="Column8212"/>
    <tableColumn id="8220" xr3:uid="{FB82D613-9EE0-4132-9A5A-047D7485D1DF}" name="Column8213"/>
    <tableColumn id="8221" xr3:uid="{2DC9AAC3-C933-4BA6-80F9-832CBA319338}" name="Column8214"/>
    <tableColumn id="8222" xr3:uid="{21A7ACD6-2F8D-402B-8D5B-CA58C8493FA2}" name="Column8215"/>
    <tableColumn id="8223" xr3:uid="{B67F1245-E031-4282-A540-C5A502F70AED}" name="Column8216"/>
    <tableColumn id="8224" xr3:uid="{67834281-56A5-48D8-82E1-AF6AB661C1D9}" name="Column8217"/>
    <tableColumn id="8225" xr3:uid="{86E7F271-0A36-4FD6-B383-55BD7A5259BD}" name="Column8218"/>
    <tableColumn id="8226" xr3:uid="{CA0F276E-E385-4256-8590-BB5B19AD47F9}" name="Column8219"/>
    <tableColumn id="8227" xr3:uid="{1D9F05C1-6476-4126-8FDE-323C1C167386}" name="Column8220"/>
    <tableColumn id="8228" xr3:uid="{B95C3DBE-2939-4F87-B39D-B7B6DB448BE6}" name="Column8221"/>
    <tableColumn id="8229" xr3:uid="{E823FD08-9172-4CBA-AAE9-27F8F857F185}" name="Column8222"/>
    <tableColumn id="8230" xr3:uid="{8E0A2E08-586E-4097-9F13-7D03B657EA8C}" name="Column8223"/>
    <tableColumn id="8231" xr3:uid="{48AAF88B-3A4B-47F3-B9F4-8059F1C1933C}" name="Column8224"/>
    <tableColumn id="8232" xr3:uid="{1F15E86D-0646-4F02-A60D-DBF42DDBF1B7}" name="Column8225"/>
    <tableColumn id="8233" xr3:uid="{2B328781-E2AD-4D3F-AA62-E9BF820D0732}" name="Column8226"/>
    <tableColumn id="8234" xr3:uid="{1CCF5AD1-A7B6-462E-AE8A-CAD99DEC016B}" name="Column8227"/>
    <tableColumn id="8235" xr3:uid="{1A085B6A-1FF7-40F8-AF51-E61F9CBFC7AD}" name="Column8228"/>
    <tableColumn id="8236" xr3:uid="{E818C7BC-72D1-4566-88E4-AA7595B24F46}" name="Column8229"/>
    <tableColumn id="8237" xr3:uid="{45E9A302-4EE6-4972-B1AF-29CADBC44EE1}" name="Column8230"/>
    <tableColumn id="8238" xr3:uid="{305F7A8D-F383-4A72-8830-47DDDB339F91}" name="Column8231"/>
    <tableColumn id="8239" xr3:uid="{544F2143-DF04-4D16-B2BE-77C7E94B4B07}" name="Column8232"/>
    <tableColumn id="8240" xr3:uid="{EA8DA703-A32B-468D-9B14-40B830820C03}" name="Column8233"/>
    <tableColumn id="8241" xr3:uid="{B26705C1-C187-4DFF-BE59-78E225E15AF1}" name="Column8234"/>
    <tableColumn id="8242" xr3:uid="{BEB3727F-B373-4F4F-8F1C-EA4E45E174F0}" name="Column8235"/>
    <tableColumn id="8243" xr3:uid="{95B54860-AB05-4C8C-BA5C-E9C0C8D1B69F}" name="Column8236"/>
    <tableColumn id="8244" xr3:uid="{356F24A9-A84D-41B0-B15F-15A2C8AE626D}" name="Column8237"/>
    <tableColumn id="8245" xr3:uid="{F76E8F42-4ACE-45E6-8273-E0435DE2D408}" name="Column8238"/>
    <tableColumn id="8246" xr3:uid="{434BB3A3-16F8-4570-830E-68A83B237EE4}" name="Column8239"/>
    <tableColumn id="8247" xr3:uid="{20907991-3788-4D61-8766-B9CD83086CE2}" name="Column8240"/>
    <tableColumn id="8248" xr3:uid="{20EABA64-CC60-4DF9-B6E1-696720FB0EC7}" name="Column8241"/>
    <tableColumn id="8249" xr3:uid="{214FE3E6-6123-4D09-AAF9-09D41C9A9AD8}" name="Column8242"/>
    <tableColumn id="8250" xr3:uid="{3BA4E60D-7823-4E84-A08A-430E10D421DD}" name="Column8243"/>
    <tableColumn id="8251" xr3:uid="{5DFF168A-2162-4F36-B442-E92B743A10E1}" name="Column8244"/>
    <tableColumn id="8252" xr3:uid="{327CFA44-546E-4391-905D-DBC87FD1D399}" name="Column8245"/>
    <tableColumn id="8253" xr3:uid="{B294C180-AC75-4414-8548-1709CB4AB0E9}" name="Column8246"/>
    <tableColumn id="8254" xr3:uid="{AE862273-C5B2-4AAA-884B-9DCC237F5AA1}" name="Column8247"/>
    <tableColumn id="8255" xr3:uid="{8DBEEC9E-2C2E-457A-9F6A-54E9EA8A8A33}" name="Column8248"/>
    <tableColumn id="8256" xr3:uid="{A3255248-9E80-4560-BD6E-F19EEE1B5E8B}" name="Column8249"/>
    <tableColumn id="8257" xr3:uid="{38C5118C-C568-4B7E-BDAD-1900F46EA879}" name="Column8250"/>
    <tableColumn id="8258" xr3:uid="{F22D700B-3B70-4B2E-AC48-F6B860C86819}" name="Column8251"/>
    <tableColumn id="8259" xr3:uid="{52E41B7E-917E-4650-A414-1EAE5168159A}" name="Column8252"/>
    <tableColumn id="8260" xr3:uid="{0216F8A2-54C7-46CB-8B66-6E5EDBE96A64}" name="Column8253"/>
    <tableColumn id="8261" xr3:uid="{BAF4CFCB-FCE9-4A93-92B4-5CE2FD407B86}" name="Column8254"/>
    <tableColumn id="8262" xr3:uid="{39A79119-8232-4DEC-8BCA-E677F6167FD4}" name="Column8255"/>
    <tableColumn id="8263" xr3:uid="{792D14C8-3517-4B65-B6FA-BB68A7C4A618}" name="Column8256"/>
    <tableColumn id="8264" xr3:uid="{938FD9B2-19D1-4557-8AFC-9DB28A5C01C3}" name="Column8257"/>
    <tableColumn id="8265" xr3:uid="{7F5BBBF4-8FBB-4370-9EA1-DB1F50FEB11D}" name="Column8258"/>
    <tableColumn id="8266" xr3:uid="{D8BF87AE-E5B8-46DF-8180-E12E821805D3}" name="Column8259"/>
    <tableColumn id="8267" xr3:uid="{DC489DA1-78C1-45B1-AE47-56F998BF23D4}" name="Column8260"/>
    <tableColumn id="8268" xr3:uid="{22E37B6B-FCE3-4F68-90A0-CDF13A87C1B2}" name="Column8261"/>
    <tableColumn id="8269" xr3:uid="{F7022574-8F50-4129-8432-974601E97D43}" name="Column8262"/>
    <tableColumn id="8270" xr3:uid="{EDEB05B7-05CE-4832-A075-73100DBE41A8}" name="Column8263"/>
    <tableColumn id="8271" xr3:uid="{D3CFE289-56BB-42BB-8BEA-8D5A099A8E65}" name="Column8264"/>
    <tableColumn id="8272" xr3:uid="{4E3643F8-A2CE-43CF-A9D3-839C0F59E3E3}" name="Column8265"/>
    <tableColumn id="8273" xr3:uid="{74AF35CA-3DCF-4570-9DE9-55700E697CF0}" name="Column8266"/>
    <tableColumn id="8274" xr3:uid="{067F6DBD-2651-441E-BAA8-BC0A937091F3}" name="Column8267"/>
    <tableColumn id="8275" xr3:uid="{5979B8A5-1B74-4AB2-9B12-FDBE89A1E3FB}" name="Column8268"/>
    <tableColumn id="8276" xr3:uid="{A2542BFA-BEEB-4CA3-A36F-6A2AC41F6056}" name="Column8269"/>
    <tableColumn id="8277" xr3:uid="{24929291-59DA-405E-BECE-C2C451C52753}" name="Column8270"/>
    <tableColumn id="8278" xr3:uid="{F973CFE9-022A-44B7-B4A9-DA01BB936B1B}" name="Column8271"/>
    <tableColumn id="8279" xr3:uid="{C265AC2D-8593-4A4E-A327-5CA18E8D3E76}" name="Column8272"/>
    <tableColumn id="8280" xr3:uid="{259D1588-BB3B-4703-8A42-260C2AA14C44}" name="Column8273"/>
    <tableColumn id="8281" xr3:uid="{16DE3E58-0917-4DE0-8B43-AF0C92FF70EE}" name="Column8274"/>
    <tableColumn id="8282" xr3:uid="{0B46CA6D-4ADD-43CE-AF8F-2D48507B355D}" name="Column8275"/>
    <tableColumn id="8283" xr3:uid="{42F90C98-EBC2-454B-9EA6-013031D78ED7}" name="Column8276"/>
    <tableColumn id="8284" xr3:uid="{AD8E6496-DB82-4BFF-B4C6-9808190FAE47}" name="Column8277"/>
    <tableColumn id="8285" xr3:uid="{EA4054B3-08E5-46A7-B2FA-9C6870AA3ACA}" name="Column8278"/>
    <tableColumn id="8286" xr3:uid="{E7C3EF75-2301-4EC9-990B-F14650617442}" name="Column8279"/>
    <tableColumn id="8287" xr3:uid="{2FE67C41-86B6-4901-8031-672E1077C4C4}" name="Column8280"/>
    <tableColumn id="8288" xr3:uid="{94601B60-4D37-4BBC-9964-697831217723}" name="Column8281"/>
    <tableColumn id="8289" xr3:uid="{D063C78C-ECA8-4FB0-8C03-6C6B7D9042A2}" name="Column8282"/>
    <tableColumn id="8290" xr3:uid="{40F457A2-C3D9-4AFA-9060-6B7E14165163}" name="Column8283"/>
    <tableColumn id="8291" xr3:uid="{400961EC-5639-44B5-925D-16367F8EFAA1}" name="Column8284"/>
    <tableColumn id="8292" xr3:uid="{ECB707A9-7818-4D9A-A2EC-47BA717EBCBD}" name="Column8285"/>
    <tableColumn id="8293" xr3:uid="{6B8C6D6F-5F58-43D9-B7A6-172E50319400}" name="Column8286"/>
    <tableColumn id="8294" xr3:uid="{F7A03DF5-8BF9-4E55-BD90-C2E19AB266EA}" name="Column8287"/>
    <tableColumn id="8295" xr3:uid="{F858AAE3-9A80-4E8D-BC94-25BC45F36B83}" name="Column8288"/>
    <tableColumn id="8296" xr3:uid="{B2730DBD-FEFD-4B55-B048-3453B21A8BB6}" name="Column8289"/>
    <tableColumn id="8297" xr3:uid="{D5A3A306-2310-4F51-89D9-01FE0724A121}" name="Column8290"/>
    <tableColumn id="8298" xr3:uid="{4BF3359E-6F3F-4858-A9FB-87C8527E829A}" name="Column8291"/>
    <tableColumn id="8299" xr3:uid="{363FEE24-9242-4876-98DA-D280B8E50DEC}" name="Column8292"/>
    <tableColumn id="8300" xr3:uid="{BE43FA46-34B0-425C-BF36-87EFD5772750}" name="Column8293"/>
    <tableColumn id="8301" xr3:uid="{03F0039A-426B-4BC7-B2CB-6888FA568DAF}" name="Column8294"/>
    <tableColumn id="8302" xr3:uid="{C8A8ECC4-6722-4A06-B834-B8373D36889F}" name="Column8295"/>
    <tableColumn id="8303" xr3:uid="{F4B0FDA1-CCF0-4B06-BBC3-DF203CD1FA1B}" name="Column8296"/>
    <tableColumn id="8304" xr3:uid="{02C61D88-BCC7-4B97-9E30-1F7A512EB7D2}" name="Column8297"/>
    <tableColumn id="8305" xr3:uid="{66993329-B6DF-4D42-BECF-62DB2F77524B}" name="Column8298"/>
    <tableColumn id="8306" xr3:uid="{C0AD299E-511F-402B-A361-514A099AE206}" name="Column8299"/>
    <tableColumn id="8307" xr3:uid="{46930CE5-4399-4EFA-A08D-DFAED35712B3}" name="Column8300"/>
    <tableColumn id="8308" xr3:uid="{9E53A2CE-867B-456F-8A13-ADBD4BBDF039}" name="Column8301"/>
    <tableColumn id="8309" xr3:uid="{03D5997C-F4BD-4734-9892-E92C151C2219}" name="Column8302"/>
    <tableColumn id="8310" xr3:uid="{EC31ACF5-B3A6-49A3-A89A-A5E9FD46A11A}" name="Column8303"/>
    <tableColumn id="8311" xr3:uid="{87A223E2-6DEA-4180-874B-4B473119D901}" name="Column8304"/>
    <tableColumn id="8312" xr3:uid="{00B1BD8A-7266-474D-98CB-B235FEB1D8A3}" name="Column8305"/>
    <tableColumn id="8313" xr3:uid="{3234F5B9-4B9D-4C3F-B8F1-EA71E08EF8A8}" name="Column8306"/>
    <tableColumn id="8314" xr3:uid="{06C14E33-8EDC-4125-BCEB-BF49D289AE22}" name="Column8307"/>
    <tableColumn id="8315" xr3:uid="{F33CD16B-04A1-4337-B503-F046A201D6C2}" name="Column8308"/>
    <tableColumn id="8316" xr3:uid="{7A925880-BE74-4C8B-9593-CAAEE389C28D}" name="Column8309"/>
    <tableColumn id="8317" xr3:uid="{C6A5505A-43B3-4552-B65F-9E0A209C429D}" name="Column8310"/>
    <tableColumn id="8318" xr3:uid="{67EA794E-541C-43C9-8354-92A677D688E9}" name="Column8311"/>
    <tableColumn id="8319" xr3:uid="{13B78F53-3A88-4670-A32E-B082F9B64622}" name="Column8312"/>
    <tableColumn id="8320" xr3:uid="{099E04CE-BE65-4C22-8F3C-BE572E6346D1}" name="Column8313"/>
    <tableColumn id="8321" xr3:uid="{EA2D8BD1-A556-4D30-9D8C-623A3FAF5D69}" name="Column8314"/>
    <tableColumn id="8322" xr3:uid="{A1F03215-FE26-4F50-9E7B-743DA91D191E}" name="Column8315"/>
    <tableColumn id="8323" xr3:uid="{4EF255D8-79F1-4ED5-B653-0D2F93127796}" name="Column8316"/>
    <tableColumn id="8324" xr3:uid="{CA69909C-173C-4B00-A602-B803656F763E}" name="Column8317"/>
    <tableColumn id="8325" xr3:uid="{00FEB37B-91AF-4109-A841-ACBD05BCD4A6}" name="Column8318"/>
    <tableColumn id="8326" xr3:uid="{39CC38F6-D02D-41E2-98FE-074EB1479551}" name="Column8319"/>
    <tableColumn id="8327" xr3:uid="{BE8D16F1-7896-4696-BDA9-62CB4B894971}" name="Column8320"/>
    <tableColumn id="8328" xr3:uid="{A1DB7ACF-FC36-4226-B370-EA3FB39CDE5F}" name="Column8321"/>
    <tableColumn id="8329" xr3:uid="{3862575A-EE0E-43B1-9221-86361DD0F58C}" name="Column8322"/>
    <tableColumn id="8330" xr3:uid="{A8DD781E-D617-45B2-9772-5B29A627560C}" name="Column8323"/>
    <tableColumn id="8331" xr3:uid="{C811B90B-4913-471D-BF42-61C35EEA05F1}" name="Column8324"/>
    <tableColumn id="8332" xr3:uid="{15E125F1-C796-4E82-9897-41B194BECD5B}" name="Column8325"/>
    <tableColumn id="8333" xr3:uid="{E74B1D9C-492E-48FF-954B-B520FCCA37CE}" name="Column8326"/>
    <tableColumn id="8334" xr3:uid="{66C581C3-496E-48F8-A992-99F26672A554}" name="Column8327"/>
    <tableColumn id="8335" xr3:uid="{AF8DF329-8768-4BA5-B269-8345EAF2812B}" name="Column8328"/>
    <tableColumn id="8336" xr3:uid="{362C10C4-7751-4493-AC5E-C2FE898D0FBB}" name="Column8329"/>
    <tableColumn id="8337" xr3:uid="{3A4911F3-86A4-4713-81DD-25C5334A4287}" name="Column8330"/>
    <tableColumn id="8338" xr3:uid="{5BE6AA58-C1E9-400C-9316-9F28223B4DD1}" name="Column8331"/>
    <tableColumn id="8339" xr3:uid="{CB4ADA05-F113-47EC-A8AF-69C4E8A1C6CF}" name="Column8332"/>
    <tableColumn id="8340" xr3:uid="{CAD12D3E-BEEF-4AD1-AE83-851CF3D94E29}" name="Column8333"/>
    <tableColumn id="8341" xr3:uid="{0BAEFEB6-66C1-484A-AC4B-64E1C08529FF}" name="Column8334"/>
    <tableColumn id="8342" xr3:uid="{B0916D68-D62E-49D9-8680-6A34EFFA10BE}" name="Column8335"/>
    <tableColumn id="8343" xr3:uid="{3FB62FA5-2258-4D88-BDE8-CBCE264EE96F}" name="Column8336"/>
    <tableColumn id="8344" xr3:uid="{375F906A-1760-4251-8EFD-A54C2F446A49}" name="Column8337"/>
    <tableColumn id="8345" xr3:uid="{92D84528-D499-40C3-BB48-0A8E20B52872}" name="Column8338"/>
    <tableColumn id="8346" xr3:uid="{9CEEC296-3442-46C7-BC55-CBF68436ED0D}" name="Column8339"/>
    <tableColumn id="8347" xr3:uid="{185286B0-810A-420F-9851-5E0C0B63892D}" name="Column8340"/>
    <tableColumn id="8348" xr3:uid="{97C882D1-7D7A-4D8C-97BA-4F719F18117E}" name="Column8341"/>
    <tableColumn id="8349" xr3:uid="{EC3B3309-455C-4625-B66B-6F549F6E1E28}" name="Column8342"/>
    <tableColumn id="8350" xr3:uid="{10B3BD2C-A9C3-4301-A4D6-640608749EB1}" name="Column8343"/>
    <tableColumn id="8351" xr3:uid="{62E2EB4E-EEF2-4836-8E5A-9F0F2F89FD92}" name="Column8344"/>
    <tableColumn id="8352" xr3:uid="{A94798C9-771E-49CC-8436-ECB35A4653D5}" name="Column8345"/>
    <tableColumn id="8353" xr3:uid="{E4B72A87-8389-4F7D-BD78-C3D8F869187B}" name="Column8346"/>
    <tableColumn id="8354" xr3:uid="{727177A1-9E53-48A7-B6A2-02267EA9C121}" name="Column8347"/>
    <tableColumn id="8355" xr3:uid="{71F363F6-BD08-4437-B031-1C65D3E82D41}" name="Column8348"/>
    <tableColumn id="8356" xr3:uid="{1B71E24E-45D5-491C-9C50-25944F4DC65D}" name="Column8349"/>
    <tableColumn id="8357" xr3:uid="{8CF5B0E3-69CC-4036-B9D4-71012607D73A}" name="Column8350"/>
    <tableColumn id="8358" xr3:uid="{C1617E8A-210F-4A13-B182-00586B11745F}" name="Column8351"/>
    <tableColumn id="8359" xr3:uid="{E4251965-E1FB-4A12-8315-7DD947F450F9}" name="Column8352"/>
    <tableColumn id="8360" xr3:uid="{F5E8BBC1-536E-4989-B8CA-0005AF092C70}" name="Column8353"/>
    <tableColumn id="8361" xr3:uid="{8E6F9171-D7EC-477E-8116-9ED4CBA558F1}" name="Column8354"/>
    <tableColumn id="8362" xr3:uid="{CD6D4AB1-0BB7-4C7B-8E9E-D7A36BA52093}" name="Column8355"/>
    <tableColumn id="8363" xr3:uid="{FA8310E6-9682-4BB7-95B7-A240B193AC30}" name="Column8356"/>
    <tableColumn id="8364" xr3:uid="{7EA5F155-8DDF-46DC-9F2B-4745774CA876}" name="Column8357"/>
    <tableColumn id="8365" xr3:uid="{D16ABC1F-A395-4214-8B73-479CE54C59B7}" name="Column8358"/>
    <tableColumn id="8366" xr3:uid="{66A29185-EE4A-47F8-8B05-4F658C15ABBC}" name="Column8359"/>
    <tableColumn id="8367" xr3:uid="{19FD5FC1-F754-438A-B52E-9BAD20A60362}" name="Column8360"/>
    <tableColumn id="8368" xr3:uid="{06B558BD-E7C7-45B7-B1D6-8EFA7C6F6072}" name="Column8361"/>
    <tableColumn id="8369" xr3:uid="{04CCD3C5-8182-4AC8-9ABC-B7855DE4CD2B}" name="Column8362"/>
    <tableColumn id="8370" xr3:uid="{56C59F0D-D1A0-41F4-AFEB-75960879087E}" name="Column8363"/>
    <tableColumn id="8371" xr3:uid="{068B17D3-A4D9-484E-91D3-EB44048C6B8F}" name="Column8364"/>
    <tableColumn id="8372" xr3:uid="{F2ACD946-0D08-4E86-919C-F183CF999966}" name="Column8365"/>
    <tableColumn id="8373" xr3:uid="{24347DF3-7680-475D-A2F4-6872485017ED}" name="Column8366"/>
    <tableColumn id="8374" xr3:uid="{7CDA5427-B5E5-4070-AA09-5F5A3270629C}" name="Column8367"/>
    <tableColumn id="8375" xr3:uid="{936E6A2B-C22F-469F-B2DB-8B9FE8CA2424}" name="Column8368"/>
    <tableColumn id="8376" xr3:uid="{5B663EDF-0845-4F0A-9B37-1BEE949E8339}" name="Column8369"/>
    <tableColumn id="8377" xr3:uid="{87F0643E-F684-4118-8A08-59EA26A856DA}" name="Column8370"/>
    <tableColumn id="8378" xr3:uid="{9D13A448-8A57-452B-9F97-122305ABB560}" name="Column8371"/>
    <tableColumn id="8379" xr3:uid="{C864E814-CF38-4A1E-BCBD-F75426A917F2}" name="Column8372"/>
    <tableColumn id="8380" xr3:uid="{B735EC91-01CF-4088-A5E4-5E1E639D9F49}" name="Column8373"/>
    <tableColumn id="8381" xr3:uid="{AEB099A8-39C4-4E3E-B264-CC41C06A18F8}" name="Column8374"/>
    <tableColumn id="8382" xr3:uid="{E5DE637D-D67F-415C-BB5B-5F23CE8B8FB1}" name="Column8375"/>
    <tableColumn id="8383" xr3:uid="{88AF5B74-802A-440B-879C-8777D8E44008}" name="Column8376"/>
    <tableColumn id="8384" xr3:uid="{91AA1BE1-FB21-46EE-9C32-6929B8DB41EC}" name="Column8377"/>
    <tableColumn id="8385" xr3:uid="{D86C3660-B008-45B8-94F8-D37C2DD1ED54}" name="Column8378"/>
    <tableColumn id="8386" xr3:uid="{7053068A-E5A7-4564-AC5E-B807C933F7FC}" name="Column8379"/>
    <tableColumn id="8387" xr3:uid="{8ED1C1B5-4E34-4E6E-B7E4-9D636B927AE7}" name="Column8380"/>
    <tableColumn id="8388" xr3:uid="{4F8A7900-8C00-4993-862F-0B4489CFDDC2}" name="Column8381"/>
    <tableColumn id="8389" xr3:uid="{0D40E01C-A7B6-4E1F-8DF8-BFBFC9CFF3F9}" name="Column8382"/>
    <tableColumn id="8390" xr3:uid="{952079BB-DF5E-4AD7-B690-1E27724B9A7E}" name="Column8383"/>
    <tableColumn id="8391" xr3:uid="{6336C122-A21F-4EC1-B259-F7C723F98CD5}" name="Column8384"/>
    <tableColumn id="8392" xr3:uid="{B8B8D399-479C-4EDB-9E8E-0ED5F292D3AF}" name="Column8385"/>
    <tableColumn id="8393" xr3:uid="{7E2CE8F5-0B55-40A8-9195-D25978182E80}" name="Column8386"/>
    <tableColumn id="8394" xr3:uid="{BB5260B6-D74B-49B1-91E3-CE4FDF21C4DF}" name="Column8387"/>
    <tableColumn id="8395" xr3:uid="{F6C5C346-D13E-470B-A88B-4483EA29C45E}" name="Column8388"/>
    <tableColumn id="8396" xr3:uid="{348C7F1E-4785-49BE-916A-DB92994321BB}" name="Column8389"/>
    <tableColumn id="8397" xr3:uid="{ED88FFF9-4C01-4E9F-A8C9-C8279A2D9B44}" name="Column8390"/>
    <tableColumn id="8398" xr3:uid="{88D484D7-709A-4353-B030-802C8977C392}" name="Column8391"/>
    <tableColumn id="8399" xr3:uid="{B63776DB-FA20-488D-9381-348A85A5FA96}" name="Column8392"/>
    <tableColumn id="8400" xr3:uid="{A4754D67-39A8-41F0-8467-409627929DF0}" name="Column8393"/>
    <tableColumn id="8401" xr3:uid="{8E5B233E-8CE1-4836-9DCD-23CA1F542F3B}" name="Column8394"/>
    <tableColumn id="8402" xr3:uid="{2FA46C4A-D50B-495E-A597-375485D85606}" name="Column8395"/>
    <tableColumn id="8403" xr3:uid="{27AC69B4-D2E8-478B-A03D-01DC46A84B6C}" name="Column8396"/>
    <tableColumn id="8404" xr3:uid="{72601976-9EE0-42ED-980F-C2F24FC74F56}" name="Column8397"/>
    <tableColumn id="8405" xr3:uid="{97CED4DC-AC6D-4846-8D39-CAF24A8428F5}" name="Column8398"/>
    <tableColumn id="8406" xr3:uid="{05B0149B-FE6E-4529-B590-F07209F6F659}" name="Column8399"/>
    <tableColumn id="8407" xr3:uid="{E5484BB1-9B8C-4663-B385-9C1D3CFF23E8}" name="Column8400"/>
    <tableColumn id="8408" xr3:uid="{1A8F41E3-C194-46FF-9A24-5BBBFA3F2446}" name="Column8401"/>
    <tableColumn id="8409" xr3:uid="{FDF860F4-9323-4F64-9990-6D176FDB7E93}" name="Column8402"/>
    <tableColumn id="8410" xr3:uid="{85C46BAB-D65D-4416-9EA5-97BF1906827A}" name="Column8403"/>
    <tableColumn id="8411" xr3:uid="{4216A2E5-82B4-4FA4-B491-C2D3673EDFD1}" name="Column8404"/>
    <tableColumn id="8412" xr3:uid="{8EE51BFA-A771-4E25-8F1A-5BDAE7C0F3B5}" name="Column8405"/>
    <tableColumn id="8413" xr3:uid="{D51E53CB-121D-4254-9B0A-D69722FFB3DC}" name="Column8406"/>
    <tableColumn id="8414" xr3:uid="{DF64898B-5E41-46D9-8F8C-9C9D005345BB}" name="Column8407"/>
    <tableColumn id="8415" xr3:uid="{545ECC94-0C05-41FB-BB56-C38B3A1F6318}" name="Column8408"/>
    <tableColumn id="8416" xr3:uid="{E047E1C2-F5A7-4E2E-A248-EDFB052E8081}" name="Column8409"/>
    <tableColumn id="8417" xr3:uid="{2A3CF0ED-3B7B-4886-8DC0-0D9E80E6194F}" name="Column8410"/>
    <tableColumn id="8418" xr3:uid="{922C71E4-58C5-4121-B9B0-5A6C192229A1}" name="Column8411"/>
    <tableColumn id="8419" xr3:uid="{3A0F39DB-A1EF-4E52-8684-281EE443E926}" name="Column8412"/>
    <tableColumn id="8420" xr3:uid="{B0019813-03D6-4BBB-81A7-5D5BF43B5F81}" name="Column8413"/>
    <tableColumn id="8421" xr3:uid="{4428E364-2F7C-4041-9AB6-2488896A01AD}" name="Column8414"/>
    <tableColumn id="8422" xr3:uid="{D3E8B4CB-C81E-4CA7-A25D-0E2B2D386478}" name="Column8415"/>
    <tableColumn id="8423" xr3:uid="{0CF1A127-884F-4D72-911E-5A00CFEBF4D7}" name="Column8416"/>
    <tableColumn id="8424" xr3:uid="{2C3B62E3-616D-40E5-A4EC-4E454F64E917}" name="Column8417"/>
    <tableColumn id="8425" xr3:uid="{5904406B-8CA6-410E-AD72-7CD47DA71265}" name="Column8418"/>
    <tableColumn id="8426" xr3:uid="{2BFF5B91-CD0E-466E-965E-345178C09D67}" name="Column8419"/>
    <tableColumn id="8427" xr3:uid="{A62F5D80-83B9-4815-A79D-FDB6EB722F49}" name="Column8420"/>
    <tableColumn id="8428" xr3:uid="{4B22E899-A7C2-40EE-9C0D-8E92DCD3FA17}" name="Column8421"/>
    <tableColumn id="8429" xr3:uid="{AE02046D-7BB3-45DC-8EB4-285C4784DA31}" name="Column8422"/>
    <tableColumn id="8430" xr3:uid="{4C304D64-575E-4F03-9016-AC166B23539C}" name="Column8423"/>
    <tableColumn id="8431" xr3:uid="{92410A5E-3EE2-4695-9310-861CCA901AAC}" name="Column8424"/>
    <tableColumn id="8432" xr3:uid="{6135E1E4-60AC-4A36-A785-06BDECD36B58}" name="Column8425"/>
    <tableColumn id="8433" xr3:uid="{7417F9D5-67E4-4B97-B482-0FEB86D2E437}" name="Column8426"/>
    <tableColumn id="8434" xr3:uid="{148C07D7-3002-4D7A-9F98-8C5F3B581DEE}" name="Column8427"/>
    <tableColumn id="8435" xr3:uid="{B49549AD-5131-4AF5-9733-A98114E7E2DB}" name="Column8428"/>
    <tableColumn id="8436" xr3:uid="{D24C77FA-6534-416E-9097-DD303D0BAF6B}" name="Column8429"/>
    <tableColumn id="8437" xr3:uid="{98EDA0FF-9E92-4CFE-AADF-8BC6DFFD5B77}" name="Column8430"/>
    <tableColumn id="8438" xr3:uid="{D2A4C922-3128-4CB3-8D74-4EE53D985A54}" name="Column8431"/>
    <tableColumn id="8439" xr3:uid="{BCF63719-8E1B-4D31-BB39-FE956C322847}" name="Column8432"/>
    <tableColumn id="8440" xr3:uid="{A8DBDB60-771A-4426-B244-0F5F650F441B}" name="Column8433"/>
    <tableColumn id="8441" xr3:uid="{04E307EF-B23E-4D09-B5B8-F4974E1FC316}" name="Column8434"/>
    <tableColumn id="8442" xr3:uid="{C87EE197-C537-4099-9332-AE6A2C55543A}" name="Column8435"/>
    <tableColumn id="8443" xr3:uid="{EEEC92BD-731C-4A97-AE92-A25C951C8E10}" name="Column8436"/>
    <tableColumn id="8444" xr3:uid="{E3E5C1A4-308B-403F-A7BD-4D7A681C085F}" name="Column8437"/>
    <tableColumn id="8445" xr3:uid="{273D63A8-F8C9-428F-A5E3-C98CCF966DA5}" name="Column8438"/>
    <tableColumn id="8446" xr3:uid="{72109A85-155D-410A-A4FA-F02FA0714658}" name="Column8439"/>
    <tableColumn id="8447" xr3:uid="{342A4772-9C42-4AD6-9BB7-3C1A0B6E8EF2}" name="Column8440"/>
    <tableColumn id="8448" xr3:uid="{376C2285-FB9A-4D2C-8C75-ED4EEBC4EDDC}" name="Column8441"/>
    <tableColumn id="8449" xr3:uid="{3DB461D0-E585-4C36-A8C3-5E1DCFEE0014}" name="Column8442"/>
    <tableColumn id="8450" xr3:uid="{5CB55B39-BD82-4D61-9527-06F8A040F369}" name="Column8443"/>
    <tableColumn id="8451" xr3:uid="{E62F183B-E1B1-4430-93D6-9DE4AEB72A23}" name="Column8444"/>
    <tableColumn id="8452" xr3:uid="{86853E56-3780-4900-8AC6-D1FD08A57621}" name="Column8445"/>
    <tableColumn id="8453" xr3:uid="{E9C2447E-FCAC-46F3-A7AF-327E9711DAF0}" name="Column8446"/>
    <tableColumn id="8454" xr3:uid="{859206B0-4AF4-4283-9EC7-2515A5584A5B}" name="Column8447"/>
    <tableColumn id="8455" xr3:uid="{84015840-637E-441A-8CFF-99D99BD375AA}" name="Column8448"/>
    <tableColumn id="8456" xr3:uid="{E6C1B935-2856-485C-85EC-A6899756BEBC}" name="Column8449"/>
    <tableColumn id="8457" xr3:uid="{BEECD829-83C7-4DDF-9205-B53C783F328A}" name="Column8450"/>
    <tableColumn id="8458" xr3:uid="{02D1C9CB-4784-44A1-9457-4715A1B1005A}" name="Column8451"/>
    <tableColumn id="8459" xr3:uid="{0D437A07-B52A-4505-8D8C-90914635F217}" name="Column8452"/>
    <tableColumn id="8460" xr3:uid="{8CB18112-D466-4717-895A-23538B1B7719}" name="Column8453"/>
    <tableColumn id="8461" xr3:uid="{40F33C27-DB86-49EA-9935-54856ABA0BA0}" name="Column8454"/>
    <tableColumn id="8462" xr3:uid="{B1061157-E5F0-4B18-AD3A-FDC29BC3E283}" name="Column8455"/>
    <tableColumn id="8463" xr3:uid="{67E5CFA2-1755-4EDB-8037-ED16640F82A8}" name="Column8456"/>
    <tableColumn id="8464" xr3:uid="{940AB5BC-1002-4BA9-9AFE-899E17136859}" name="Column8457"/>
    <tableColumn id="8465" xr3:uid="{748C9C77-CD79-4B2C-9BC0-4F35EF86E153}" name="Column8458"/>
    <tableColumn id="8466" xr3:uid="{19B83764-60D6-4C10-9CBC-B3F44237CE1E}" name="Column8459"/>
    <tableColumn id="8467" xr3:uid="{5464D723-12AB-475E-AFD0-F99BC77C3441}" name="Column8460"/>
    <tableColumn id="8468" xr3:uid="{14B09F9D-B893-47B8-80B9-23F4D8E9D142}" name="Column8461"/>
    <tableColumn id="8469" xr3:uid="{DB64A3EA-4030-490A-B373-DB27B2A299D0}" name="Column8462"/>
    <tableColumn id="8470" xr3:uid="{E8A174E9-D296-4CA1-A5E4-4B7599DF9D85}" name="Column8463"/>
    <tableColumn id="8471" xr3:uid="{34A0CB40-0505-434E-A6C0-693CE89EEB90}" name="Column8464"/>
    <tableColumn id="8472" xr3:uid="{9EF14E77-8AD5-4610-A315-231A35CD7A42}" name="Column8465"/>
    <tableColumn id="8473" xr3:uid="{387657B4-CB59-4EB9-8ACA-223D1B790064}" name="Column8466"/>
    <tableColumn id="8474" xr3:uid="{A57630D6-BBD1-4AC5-9A6B-D4969393A303}" name="Column8467"/>
    <tableColumn id="8475" xr3:uid="{E3AB3B25-9797-4CFA-8972-E3FD2B29A648}" name="Column8468"/>
    <tableColumn id="8476" xr3:uid="{A72BF5BC-EC29-41BD-81D4-D83700A92DAE}" name="Column8469"/>
    <tableColumn id="8477" xr3:uid="{DD075DCE-C467-4D03-9AA4-F0FAB8745BB4}" name="Column8470"/>
    <tableColumn id="8478" xr3:uid="{FE99FB53-4E00-432C-B1C0-8A5EEDA14068}" name="Column8471"/>
    <tableColumn id="8479" xr3:uid="{22735A71-69CD-4C66-8D90-51A9C6AB8306}" name="Column8472"/>
    <tableColumn id="8480" xr3:uid="{885BA7D4-76AB-489A-91AA-A442CF5461C1}" name="Column8473"/>
    <tableColumn id="8481" xr3:uid="{7B90C794-F4B2-4BCC-A1B2-FD92EC0FB8CA}" name="Column8474"/>
    <tableColumn id="8482" xr3:uid="{C5B593EE-830F-4BDD-8D62-91C1C1A630B1}" name="Column8475"/>
    <tableColumn id="8483" xr3:uid="{CA2E28EC-65CC-472A-832A-30FA08F7D3A1}" name="Column8476"/>
    <tableColumn id="8484" xr3:uid="{3CF063CC-289F-461E-BC7A-EDF60999099D}" name="Column8477"/>
    <tableColumn id="8485" xr3:uid="{F845D1F4-BD9A-4C99-97EF-C80593DD25CE}" name="Column8478"/>
    <tableColumn id="8486" xr3:uid="{713A67D8-654F-4F5B-8E02-B7FAE21A4041}" name="Column8479"/>
    <tableColumn id="8487" xr3:uid="{F33C8162-990C-44D1-9B33-55A2FBE1165B}" name="Column8480"/>
    <tableColumn id="8488" xr3:uid="{4FFACBFE-9E1E-4B75-96AE-5CBEEC231F09}" name="Column8481"/>
    <tableColumn id="8489" xr3:uid="{D4563D2A-77FD-43A7-8E86-868F17AFF9C9}" name="Column8482"/>
    <tableColumn id="8490" xr3:uid="{DC3A67FD-FD65-48C3-9B7C-87467FCA9273}" name="Column8483"/>
    <tableColumn id="8491" xr3:uid="{BE713B3F-E1E6-4ED9-AAFC-172AC23D32EE}" name="Column8484"/>
    <tableColumn id="8492" xr3:uid="{82DB5926-EB45-4D5F-B44D-D3E518821AC1}" name="Column8485"/>
    <tableColumn id="8493" xr3:uid="{16BFD2FB-3663-47E4-A3AA-2ABB22E3DA02}" name="Column8486"/>
    <tableColumn id="8494" xr3:uid="{2E3B1E3B-111E-4054-8B07-1D8E64841999}" name="Column8487"/>
    <tableColumn id="8495" xr3:uid="{694A33D6-8B01-4533-9A24-BC80346E516E}" name="Column8488"/>
    <tableColumn id="8496" xr3:uid="{759D17D9-5FA2-4EC3-9962-61A5C137B154}" name="Column8489"/>
    <tableColumn id="8497" xr3:uid="{E75A2F26-3F31-4447-AE04-432D3291281B}" name="Column8490"/>
    <tableColumn id="8498" xr3:uid="{4CB37751-993D-4DAC-A0CB-D9924F45BE91}" name="Column8491"/>
    <tableColumn id="8499" xr3:uid="{8EAD29C9-564F-46D2-8AEC-C69EC387ACB3}" name="Column8492"/>
    <tableColumn id="8500" xr3:uid="{28E8F9E9-B4EB-4EC2-BD4A-05099FD581D4}" name="Column8493"/>
    <tableColumn id="8501" xr3:uid="{1F2A7C1B-AF9C-4E82-A899-BB661A881471}" name="Column8494"/>
    <tableColumn id="8502" xr3:uid="{783C303D-ECE3-409C-BF69-354C0E56D24F}" name="Column8495"/>
    <tableColumn id="8503" xr3:uid="{0191B754-0F05-453B-8A0F-A21C099006F5}" name="Column8496"/>
    <tableColumn id="8504" xr3:uid="{54511AB0-4E2B-4094-8FF7-5F8BE28C3C7A}" name="Column8497"/>
    <tableColumn id="8505" xr3:uid="{8DFDD178-E86D-40A7-BD93-0D4E5069E20D}" name="Column8498"/>
    <tableColumn id="8506" xr3:uid="{74BE23D6-BE9F-4115-B5A8-F4F4747F684B}" name="Column8499"/>
    <tableColumn id="8507" xr3:uid="{32760AB4-AF4C-4029-9B74-B13979D25E31}" name="Column8500"/>
    <tableColumn id="8508" xr3:uid="{F4A43286-2651-4DD1-93A0-2BAEDE5E5373}" name="Column8501"/>
    <tableColumn id="8509" xr3:uid="{0E9ED2D4-66EE-4A13-ABBF-CAD7BEA301A0}" name="Column8502"/>
    <tableColumn id="8510" xr3:uid="{E03EF590-A391-46B5-A172-A8B88BC5BB16}" name="Column8503"/>
    <tableColumn id="8511" xr3:uid="{140FC62E-3C37-4247-A4CC-F392C1CD2D9E}" name="Column8504"/>
    <tableColumn id="8512" xr3:uid="{0B926D9C-3AFE-48CE-A0BD-B1F260090739}" name="Column8505"/>
    <tableColumn id="8513" xr3:uid="{F65D7042-62D3-495D-BA15-3C85F17945C8}" name="Column8506"/>
    <tableColumn id="8514" xr3:uid="{BDBA299D-CF23-46B7-A6BD-BF292E792BB1}" name="Column8507"/>
    <tableColumn id="8515" xr3:uid="{6BEBFD82-E5C2-482A-A8CE-33EB1E24E853}" name="Column8508"/>
    <tableColumn id="8516" xr3:uid="{69BF76F5-DAC5-463D-8B91-97580BDABAAA}" name="Column8509"/>
    <tableColumn id="8517" xr3:uid="{70A264A3-F285-46AA-8F36-9C1B77D4B843}" name="Column8510"/>
    <tableColumn id="8518" xr3:uid="{EF576187-7735-417D-A4C4-EDEB58267A51}" name="Column8511"/>
    <tableColumn id="8519" xr3:uid="{FD7DCC9B-38EE-400F-ABAF-DA184F2CE394}" name="Column8512"/>
    <tableColumn id="8520" xr3:uid="{09D2B311-3732-4301-A201-22415E1B54BB}" name="Column8513"/>
    <tableColumn id="8521" xr3:uid="{0CA98522-B8C7-47FA-81CB-D2FCA53BF815}" name="Column8514"/>
    <tableColumn id="8522" xr3:uid="{5F5EEF98-F441-4A72-9E2C-3F73659A64A9}" name="Column8515"/>
    <tableColumn id="8523" xr3:uid="{B6926E1F-9972-45B6-99A5-7C3DD89B6222}" name="Column8516"/>
    <tableColumn id="8524" xr3:uid="{480D9FEF-7E7C-4584-83B1-48DBD99B5E01}" name="Column8517"/>
    <tableColumn id="8525" xr3:uid="{6E6151FC-F0CD-49A7-95F0-FF0AB8448CDE}" name="Column8518"/>
    <tableColumn id="8526" xr3:uid="{4A5DA09A-7F1E-4C39-B765-AD66BECC0286}" name="Column8519"/>
    <tableColumn id="8527" xr3:uid="{7A4F2722-75C9-4919-8E39-67C04F1DE053}" name="Column8520"/>
    <tableColumn id="8528" xr3:uid="{8FC433D0-4031-4959-8627-EC4FF33BF149}" name="Column8521"/>
    <tableColumn id="8529" xr3:uid="{12898154-72D0-4CCA-A274-6B253B383CEE}" name="Column8522"/>
    <tableColumn id="8530" xr3:uid="{91779287-59FE-47D4-AFE3-B8AE02DC31DC}" name="Column8523"/>
    <tableColumn id="8531" xr3:uid="{FA818B99-221C-4F8D-949E-6BC5286A17C5}" name="Column8524"/>
    <tableColumn id="8532" xr3:uid="{D366C21A-16F4-4D34-A8A9-7B6795623D31}" name="Column8525"/>
    <tableColumn id="8533" xr3:uid="{0AC07646-B31C-46A8-9B9F-FDF73ADC7980}" name="Column8526"/>
    <tableColumn id="8534" xr3:uid="{DD6612D9-28DE-4DA5-BD08-F123735472B6}" name="Column8527"/>
    <tableColumn id="8535" xr3:uid="{1C53588C-54A6-48E3-973B-D14B11394916}" name="Column8528"/>
    <tableColumn id="8536" xr3:uid="{FBACC3BC-FED7-4ECF-B81F-E3D1CBCAA01D}" name="Column8529"/>
    <tableColumn id="8537" xr3:uid="{FFC59D94-5E72-4076-B456-03C909C0B356}" name="Column8530"/>
    <tableColumn id="8538" xr3:uid="{19390E8B-47F8-46AD-99A9-AF5C6BA2F899}" name="Column8531"/>
    <tableColumn id="8539" xr3:uid="{516E051F-DA31-4D48-8446-4718B31FC17D}" name="Column8532"/>
    <tableColumn id="8540" xr3:uid="{1A3C056A-014B-485C-999E-DB7E3087EE9E}" name="Column8533"/>
    <tableColumn id="8541" xr3:uid="{8D7E7941-05BD-497C-94C4-BB4046C6400D}" name="Column8534"/>
    <tableColumn id="8542" xr3:uid="{CE4FCEF1-0026-409A-8DE1-106E72128B26}" name="Column8535"/>
    <tableColumn id="8543" xr3:uid="{5ED6FA44-56CD-4134-AF2E-7AC9B41533C3}" name="Column8536"/>
    <tableColumn id="8544" xr3:uid="{A21AB15F-4EC0-479A-8F7C-7E69514B343A}" name="Column8537"/>
    <tableColumn id="8545" xr3:uid="{2B267363-FEBC-4D17-B683-E62D39537FD4}" name="Column8538"/>
    <tableColumn id="8546" xr3:uid="{989233F0-BC96-4F9B-894F-B81607D63B3F}" name="Column8539"/>
    <tableColumn id="8547" xr3:uid="{C9DDAFB6-B300-4E5C-AE8F-031AB79D06DC}" name="Column8540"/>
    <tableColumn id="8548" xr3:uid="{A7CF25D3-2A44-4CDF-9E77-0C51205FEE58}" name="Column8541"/>
    <tableColumn id="8549" xr3:uid="{8C536EDF-788F-438E-B672-D46BBA11F2FC}" name="Column8542"/>
    <tableColumn id="8550" xr3:uid="{25BA7F1A-8CEC-4D1E-AED0-35A7322AA3EB}" name="Column8543"/>
    <tableColumn id="8551" xr3:uid="{006BAEF9-8C88-42F8-859B-2AFFBC27DBD1}" name="Column8544"/>
    <tableColumn id="8552" xr3:uid="{40857F5F-5D18-4358-8F5C-ABDB0C1882E2}" name="Column8545"/>
    <tableColumn id="8553" xr3:uid="{AA316224-9474-41C6-9103-BE1277B445D3}" name="Column8546"/>
    <tableColumn id="8554" xr3:uid="{96E0F727-7131-45BF-B411-6EA82AD672CB}" name="Column8547"/>
    <tableColumn id="8555" xr3:uid="{9EF7C7D9-9656-430E-8834-EB13B726E445}" name="Column8548"/>
    <tableColumn id="8556" xr3:uid="{72B0FDAB-CFDB-4D78-9C13-687B27C1411E}" name="Column8549"/>
    <tableColumn id="8557" xr3:uid="{92FB6283-2F23-42D5-8AD4-BD5E09DDC276}" name="Column8550"/>
    <tableColumn id="8558" xr3:uid="{56799C1E-6570-4AF9-92EF-364412F56452}" name="Column8551"/>
    <tableColumn id="8559" xr3:uid="{1B4F0DB2-9D57-4ECB-B794-560A7901BD1A}" name="Column8552"/>
    <tableColumn id="8560" xr3:uid="{792FA823-2099-480D-9FDF-0E746B2A27D2}" name="Column8553"/>
    <tableColumn id="8561" xr3:uid="{70D987C2-6A32-4C50-A54F-F2D5D0BEFB7D}" name="Column8554"/>
    <tableColumn id="8562" xr3:uid="{AC954792-786D-4711-84EF-556AE8544433}" name="Column8555"/>
    <tableColumn id="8563" xr3:uid="{093E0B5D-E612-4432-85CB-58552BF3C08B}" name="Column8556"/>
    <tableColumn id="8564" xr3:uid="{0253F220-3400-4F2F-A22D-65F362D01E01}" name="Column8557"/>
    <tableColumn id="8565" xr3:uid="{D88E467B-2ABD-4E86-92FC-ADAC6EBAAF6A}" name="Column8558"/>
    <tableColumn id="8566" xr3:uid="{CCBF270E-64F0-49FC-ADEB-13BC6217F9A1}" name="Column8559"/>
    <tableColumn id="8567" xr3:uid="{39BFAF1F-8FEB-422E-817E-A9EA862922D7}" name="Column8560"/>
    <tableColumn id="8568" xr3:uid="{0D4AB378-BFE2-4BF3-AB31-ABF4DACF7391}" name="Column8561"/>
    <tableColumn id="8569" xr3:uid="{03DF3249-6D67-4DC3-BF4C-015DA645C427}" name="Column8562"/>
    <tableColumn id="8570" xr3:uid="{3579C57B-CEE5-4E48-8AAC-F7542A3C3182}" name="Column8563"/>
    <tableColumn id="8571" xr3:uid="{367727DC-FD15-46BF-9754-B9600E23E644}" name="Column8564"/>
    <tableColumn id="8572" xr3:uid="{C22005A9-ADE4-4B2E-B4F8-235407BFD818}" name="Column8565"/>
    <tableColumn id="8573" xr3:uid="{23F7A2DF-6C52-4EEE-A4CB-AE623EE690E6}" name="Column8566"/>
    <tableColumn id="8574" xr3:uid="{A0A5E720-1AF2-453A-AA0C-081946B18AFF}" name="Column8567"/>
    <tableColumn id="8575" xr3:uid="{428F171E-3301-489F-9596-4C82F38D23E1}" name="Column8568"/>
    <tableColumn id="8576" xr3:uid="{8E5948C7-50C1-4C6F-8AF4-500D9DA1EB92}" name="Column8569"/>
    <tableColumn id="8577" xr3:uid="{CD703C4E-DB29-4591-9B47-FA421B1A88B2}" name="Column8570"/>
    <tableColumn id="8578" xr3:uid="{F84AFDCD-7089-4818-86F5-8BA7942967DF}" name="Column8571"/>
    <tableColumn id="8579" xr3:uid="{67C974C7-3595-4770-B626-8377AD718371}" name="Column8572"/>
    <tableColumn id="8580" xr3:uid="{4AFB0BCB-2DE0-44D7-9DE3-59C78408DEDF}" name="Column8573"/>
    <tableColumn id="8581" xr3:uid="{BD91ECF2-AE4B-41A6-8E95-3906CDE0EA83}" name="Column8574"/>
    <tableColumn id="8582" xr3:uid="{15519807-BB3E-4A45-AB1E-13A19D6A422E}" name="Column8575"/>
    <tableColumn id="8583" xr3:uid="{C8D40107-7980-486B-84E5-C6CCADAF1EB9}" name="Column8576"/>
    <tableColumn id="8584" xr3:uid="{CA7E3111-D66A-4AB1-A45F-6B9EF8B0557F}" name="Column8577"/>
    <tableColumn id="8585" xr3:uid="{FF6E98BE-94D6-4F56-BC6B-34AF06435473}" name="Column8578"/>
    <tableColumn id="8586" xr3:uid="{54EF6DC1-06B5-4F77-AF8F-ED629214B74F}" name="Column8579"/>
    <tableColumn id="8587" xr3:uid="{FA763568-84A1-453A-87CE-7DA67F9CB5B4}" name="Column8580"/>
    <tableColumn id="8588" xr3:uid="{5F27AA7F-2235-4F07-9FB2-0EB6CD558380}" name="Column8581"/>
    <tableColumn id="8589" xr3:uid="{B74C9EBD-C848-434C-A141-98138E664A00}" name="Column8582"/>
    <tableColumn id="8590" xr3:uid="{A062D657-225D-4CA2-B120-7CA91D5C3B36}" name="Column8583"/>
    <tableColumn id="8591" xr3:uid="{49B897DE-6F1A-4CA7-858A-0F9CDF5E6105}" name="Column8584"/>
    <tableColumn id="8592" xr3:uid="{A1B78363-B548-4CB8-B32E-B7FA16C15B31}" name="Column8585"/>
    <tableColumn id="8593" xr3:uid="{474D2DE1-4CF6-499C-8C32-5897B66F2762}" name="Column8586"/>
    <tableColumn id="8594" xr3:uid="{268CBCFE-E8A1-4DF8-90CC-8304B8C32801}" name="Column8587"/>
    <tableColumn id="8595" xr3:uid="{20E749C4-0B11-4600-A6FE-6954666B2039}" name="Column8588"/>
    <tableColumn id="8596" xr3:uid="{2B2FDC43-4AC3-4D18-9DAE-AA87DB1DF7B1}" name="Column8589"/>
    <tableColumn id="8597" xr3:uid="{F19BFE60-EADB-4421-9DAD-D1C0AF1DFE16}" name="Column8590"/>
    <tableColumn id="8598" xr3:uid="{DCB8B50D-ED58-4DAC-91E5-8E1EB9C20470}" name="Column8591"/>
    <tableColumn id="8599" xr3:uid="{7E016D71-55D9-4A24-9A4C-62DD555383DF}" name="Column8592"/>
    <tableColumn id="8600" xr3:uid="{B9EACE80-0BB0-4025-A451-5DBE60FFFA72}" name="Column8593"/>
    <tableColumn id="8601" xr3:uid="{085BC4A7-59AC-4D1D-A2CF-DFC1CFDF8332}" name="Column8594"/>
    <tableColumn id="8602" xr3:uid="{890BA3EE-5ED2-4028-A7C5-576413B82A90}" name="Column8595"/>
    <tableColumn id="8603" xr3:uid="{05B81DA6-8571-4432-8C08-FFFEEFD182A5}" name="Column8596"/>
    <tableColumn id="8604" xr3:uid="{F3F1D961-6564-4D28-8390-457E68B235E1}" name="Column8597"/>
    <tableColumn id="8605" xr3:uid="{62E6C1B4-CC11-4E79-BDDB-99C3B25816B2}" name="Column8598"/>
    <tableColumn id="8606" xr3:uid="{06E80F66-6A16-43A2-9464-49B7CB4CAEE5}" name="Column8599"/>
    <tableColumn id="8607" xr3:uid="{C88FBD7F-3AAB-4889-A313-FBEC3C04C208}" name="Column8600"/>
    <tableColumn id="8608" xr3:uid="{5FDF8369-8CEF-4ECD-BFE7-FB2BCB0CF3EB}" name="Column8601"/>
    <tableColumn id="8609" xr3:uid="{2012AA40-1D02-4667-AC47-9988E7EF57A9}" name="Column8602"/>
    <tableColumn id="8610" xr3:uid="{859E7E3D-8536-4730-97BC-B553282C4F5B}" name="Column8603"/>
    <tableColumn id="8611" xr3:uid="{F0B8E24C-E4C2-44A8-897C-936DA7F285FF}" name="Column8604"/>
    <tableColumn id="8612" xr3:uid="{E8FCC309-F96C-4D47-BAB1-ED5053F8AB1C}" name="Column8605"/>
    <tableColumn id="8613" xr3:uid="{23C975D6-922E-42E5-B365-5A82E8927995}" name="Column8606"/>
    <tableColumn id="8614" xr3:uid="{BD32D6F4-1F02-4E4B-8697-12D3B8CFAFFE}" name="Column8607"/>
    <tableColumn id="8615" xr3:uid="{215DFFDF-E647-4D24-AE76-26D368891FFC}" name="Column8608"/>
    <tableColumn id="8616" xr3:uid="{A9FD4025-1695-453C-AC6E-140AEC725D26}" name="Column8609"/>
    <tableColumn id="8617" xr3:uid="{91269C2D-946C-4D6C-BD41-49C9FC189A6F}" name="Column8610"/>
    <tableColumn id="8618" xr3:uid="{F1C9029A-8904-4B3D-9C60-FFCAF09D60BF}" name="Column8611"/>
    <tableColumn id="8619" xr3:uid="{85EC3B89-F88A-4CDF-84C3-D151C579E849}" name="Column8612"/>
    <tableColumn id="8620" xr3:uid="{5ACC641C-499C-4BC7-A6D1-9156C7A3817B}" name="Column8613"/>
    <tableColumn id="8621" xr3:uid="{D5D564AA-D4CA-4B7F-97B8-1F9BEA4C7ACA}" name="Column8614"/>
    <tableColumn id="8622" xr3:uid="{CF03490C-D58E-4D3E-A56C-22AEE4FF3E1C}" name="Column8615"/>
    <tableColumn id="8623" xr3:uid="{252F1FC7-31DC-44B2-BFED-3CFB1C5E82AB}" name="Column8616"/>
    <tableColumn id="8624" xr3:uid="{159E6216-19DD-4756-A1D0-34249DA69537}" name="Column8617"/>
    <tableColumn id="8625" xr3:uid="{E906F28A-4C24-4830-A82A-DCAEA6E1781E}" name="Column8618"/>
    <tableColumn id="8626" xr3:uid="{3DCBD89F-588D-4B04-ABF4-995C822F9539}" name="Column8619"/>
    <tableColumn id="8627" xr3:uid="{2FE512ED-0025-4CF6-84B2-8101FD865039}" name="Column8620"/>
    <tableColumn id="8628" xr3:uid="{506301D1-F693-4BE6-AF51-EC64C535D80A}" name="Column8621"/>
    <tableColumn id="8629" xr3:uid="{0ED5B2A9-6131-4BAE-B0AF-100B11210B79}" name="Column8622"/>
    <tableColumn id="8630" xr3:uid="{86DBEEE8-9694-4A0E-8FEC-5F7568EEC329}" name="Column8623"/>
    <tableColumn id="8631" xr3:uid="{43078C80-0E84-4F92-9EA1-ABEBB5C73C8D}" name="Column8624"/>
    <tableColumn id="8632" xr3:uid="{1E7EF649-FB26-4A87-9616-FCC8AA0B2257}" name="Column8625"/>
    <tableColumn id="8633" xr3:uid="{A7C31052-48CC-4ECD-8AE8-36C7C34B9D3B}" name="Column8626"/>
    <tableColumn id="8634" xr3:uid="{8F7ECA48-EDAF-4F4E-AAEC-306C1554E875}" name="Column8627"/>
    <tableColumn id="8635" xr3:uid="{BCE64CA6-6138-4FD4-8CFC-5E7601EEB7F5}" name="Column8628"/>
    <tableColumn id="8636" xr3:uid="{076BB765-C4DA-43AA-941A-8369ABBE2569}" name="Column8629"/>
    <tableColumn id="8637" xr3:uid="{1D513160-3FD2-47F4-94A2-C8053A97C4E3}" name="Column8630"/>
    <tableColumn id="8638" xr3:uid="{20D221FE-C466-4CB3-9066-FCD94182B40D}" name="Column8631"/>
    <tableColumn id="8639" xr3:uid="{11F4FE46-D1F9-457C-A257-8960C8BA74EE}" name="Column8632"/>
    <tableColumn id="8640" xr3:uid="{53F96321-313B-4148-B464-2D6119EBC5F0}" name="Column8633"/>
    <tableColumn id="8641" xr3:uid="{D4B1521D-D602-4B95-AE6D-406A9DE7DD0A}" name="Column8634"/>
    <tableColumn id="8642" xr3:uid="{DBD46046-D931-4C9E-9C85-918532001A81}" name="Column8635"/>
    <tableColumn id="8643" xr3:uid="{689FEFDE-995A-4FBD-A588-C44F5A04042C}" name="Column8636"/>
    <tableColumn id="8644" xr3:uid="{77D89E13-78FE-4CFB-B040-FF6C41F31570}" name="Column8637"/>
    <tableColumn id="8645" xr3:uid="{CC089CA7-79D7-4550-9143-2B72AF3B98D9}" name="Column8638"/>
    <tableColumn id="8646" xr3:uid="{4CFEB6BA-B83A-44ED-BE7F-30D981603DB8}" name="Column8639"/>
    <tableColumn id="8647" xr3:uid="{6DC66D38-3D7E-4008-B3F4-295B020C6F13}" name="Column8640"/>
    <tableColumn id="8648" xr3:uid="{DA04E179-B0EC-470A-A2D4-E6B5A21BF327}" name="Column8641"/>
    <tableColumn id="8649" xr3:uid="{06A71BC2-1A50-47C2-831C-87B81D0D38DB}" name="Column8642"/>
    <tableColumn id="8650" xr3:uid="{6290F83C-2E51-4461-A8AD-90C4653DFB5F}" name="Column8643"/>
    <tableColumn id="8651" xr3:uid="{1EC7AAC5-CC5B-49F2-847E-8802DC6E3147}" name="Column8644"/>
    <tableColumn id="8652" xr3:uid="{41366826-E2B5-4CBA-B8F1-FF0895C80C6B}" name="Column8645"/>
    <tableColumn id="8653" xr3:uid="{E3EB105B-43E8-4F8E-8301-8D639592EBC5}" name="Column8646"/>
    <tableColumn id="8654" xr3:uid="{C1AD0AD3-1F87-4277-8926-6A46B823BC5C}" name="Column8647"/>
    <tableColumn id="8655" xr3:uid="{D2DD423A-9AD3-493C-AA3D-B4C77086BF10}" name="Column8648"/>
    <tableColumn id="8656" xr3:uid="{F7A2A61C-52BD-45F1-A390-89B3AF5EE25A}" name="Column8649"/>
    <tableColumn id="8657" xr3:uid="{12C8382B-F022-4D82-81EF-98245F0F1D07}" name="Column8650"/>
    <tableColumn id="8658" xr3:uid="{A3F869C6-CDBB-4069-9CC8-ADF9B7BE2DB7}" name="Column8651"/>
    <tableColumn id="8659" xr3:uid="{4FA8DD6A-704F-4B86-B452-0B95946184F4}" name="Column8652"/>
    <tableColumn id="8660" xr3:uid="{489C738E-0FBE-4025-9BDD-3458E3862FFF}" name="Column8653"/>
    <tableColumn id="8661" xr3:uid="{2D7E8ABD-3A81-458A-AB08-5B3B1A22CBFB}" name="Column8654"/>
    <tableColumn id="8662" xr3:uid="{5154BADC-9DBC-4FBF-A509-24F3DBF6CBAC}" name="Column8655"/>
    <tableColumn id="8663" xr3:uid="{072941BB-A1FA-451A-A25D-4118284F8249}" name="Column8656"/>
    <tableColumn id="8664" xr3:uid="{7E3688BB-B2C7-4930-B3F8-646E0457F5FE}" name="Column8657"/>
    <tableColumn id="8665" xr3:uid="{B8CDB2D9-86BC-4C03-8DBB-59D8454CDF5B}" name="Column8658"/>
    <tableColumn id="8666" xr3:uid="{F362D7DE-FEE4-4FD1-BA6E-AD8D6B7A7B47}" name="Column8659"/>
    <tableColumn id="8667" xr3:uid="{7BBD54BE-1CF1-432D-8857-9F1C724A9272}" name="Column8660"/>
    <tableColumn id="8668" xr3:uid="{2A3BE713-18F4-4E02-8B3E-114E4B9A68E0}" name="Column8661"/>
    <tableColumn id="8669" xr3:uid="{6B8C6377-48A6-47C1-B0CD-36EB28B9BB91}" name="Column8662"/>
    <tableColumn id="8670" xr3:uid="{B297FF2B-B721-4128-B6A0-7F5F8A34E8D7}" name="Column8663"/>
    <tableColumn id="8671" xr3:uid="{4190665C-4F1B-48DC-8686-70C991BAC887}" name="Column8664"/>
    <tableColumn id="8672" xr3:uid="{D3296364-B20C-4117-9B16-1211D2747AFE}" name="Column8665"/>
    <tableColumn id="8673" xr3:uid="{F6FBBD6D-D02E-4A04-84B4-32EDF10E3166}" name="Column8666"/>
    <tableColumn id="8674" xr3:uid="{A2DDF706-E24F-4F2A-B2A2-7D284E5FB2E9}" name="Column8667"/>
    <tableColumn id="8675" xr3:uid="{8730A020-D197-4C24-BF03-38529671C698}" name="Column8668"/>
    <tableColumn id="8676" xr3:uid="{5233B645-9800-4DF2-9ABE-82ACFE8CAE18}" name="Column8669"/>
    <tableColumn id="8677" xr3:uid="{4A4292D5-402F-4EBE-A779-53954E5D81EB}" name="Column8670"/>
    <tableColumn id="8678" xr3:uid="{57999B97-CB06-47D6-B435-88D15E2F74FA}" name="Column8671"/>
    <tableColumn id="8679" xr3:uid="{AB0AA5DA-0094-4310-9572-741DD527CEF5}" name="Column8672"/>
    <tableColumn id="8680" xr3:uid="{E02D09E8-71C4-4699-8BCA-DB1645B01B8C}" name="Column8673"/>
    <tableColumn id="8681" xr3:uid="{721EBF36-5856-400F-8D30-325B23DE4607}" name="Column8674"/>
    <tableColumn id="8682" xr3:uid="{1D3C999B-6CC2-4E64-8A91-617503DE8E02}" name="Column8675"/>
    <tableColumn id="8683" xr3:uid="{B5865526-3A78-4069-ACA0-9E7F768942D4}" name="Column8676"/>
    <tableColumn id="8684" xr3:uid="{FAB7D902-4606-481C-89C4-66F388893447}" name="Column8677"/>
    <tableColumn id="8685" xr3:uid="{BBC3FEA4-7666-460D-9BA5-22D2CC3AB5E2}" name="Column8678"/>
    <tableColumn id="8686" xr3:uid="{E75EE33A-9A8D-4D00-85C8-77CD4474C76E}" name="Column8679"/>
    <tableColumn id="8687" xr3:uid="{94701DC6-134E-4AA7-A64C-0C42F238E1D5}" name="Column8680"/>
    <tableColumn id="8688" xr3:uid="{91C3A8E3-37DC-49D2-943D-ED440F949483}" name="Column8681"/>
    <tableColumn id="8689" xr3:uid="{225A11BF-B8E8-4A1F-88AF-9D907533CE00}" name="Column8682"/>
    <tableColumn id="8690" xr3:uid="{50FEBF0C-EDD8-40E0-8C62-AB223BB67CDB}" name="Column8683"/>
    <tableColumn id="8691" xr3:uid="{7CDD60D2-A275-4545-BE07-FF4CFDB470AD}" name="Column8684"/>
    <tableColumn id="8692" xr3:uid="{63C8B7A4-DA20-4EF8-8E82-686B09DF07E7}" name="Column8685"/>
    <tableColumn id="8693" xr3:uid="{6EDDC5E2-4073-4816-BE34-425C7670A234}" name="Column8686"/>
    <tableColumn id="8694" xr3:uid="{1DA1F17B-8C3B-4B8C-A0BC-081894CD0CFE}" name="Column8687"/>
    <tableColumn id="8695" xr3:uid="{0E3A0419-F91E-45ED-A361-ABE35D0A3340}" name="Column8688"/>
    <tableColumn id="8696" xr3:uid="{4052FFF2-734C-4636-BB6C-1AC1049C6ACB}" name="Column8689"/>
    <tableColumn id="8697" xr3:uid="{3286F145-3C1C-42B3-B8C0-37F11C158561}" name="Column8690"/>
    <tableColumn id="8698" xr3:uid="{7B867CE8-1FC9-4682-A5C7-2330DF735FC9}" name="Column8691"/>
    <tableColumn id="8699" xr3:uid="{B8FC62ED-D659-4A12-A04B-3DA8014B0528}" name="Column8692"/>
    <tableColumn id="8700" xr3:uid="{212CF6A6-838D-47CA-9510-B9CDF8F0D1EF}" name="Column8693"/>
    <tableColumn id="8701" xr3:uid="{4A082305-7AAE-4887-A67E-61EAF18EEB35}" name="Column8694"/>
    <tableColumn id="8702" xr3:uid="{43D51665-29FF-4D99-8AC0-AC606FD9F803}" name="Column8695"/>
    <tableColumn id="8703" xr3:uid="{E4DC6E89-6006-44D3-885E-D3C71090980D}" name="Column8696"/>
    <tableColumn id="8704" xr3:uid="{85001803-2BF6-4735-8176-9BC0467DE0C8}" name="Column8697"/>
    <tableColumn id="8705" xr3:uid="{24F0BF01-0E99-419F-B554-67DA1BE4BD5B}" name="Column8698"/>
    <tableColumn id="8706" xr3:uid="{C9996838-F08D-4AD8-8522-0B53E83E8740}" name="Column8699"/>
    <tableColumn id="8707" xr3:uid="{801928DF-908A-454C-95E8-BCB70323F2A4}" name="Column8700"/>
    <tableColumn id="8708" xr3:uid="{8CEC79C9-A1E1-4E36-8F4F-5FEEA7F61A88}" name="Column8701"/>
    <tableColumn id="8709" xr3:uid="{EBEAEBF9-49E8-454A-A5E2-A9D9668C0D95}" name="Column8702"/>
    <tableColumn id="8710" xr3:uid="{E5B094D1-31D9-4DB1-9E95-BEF107FD838D}" name="Column8703"/>
    <tableColumn id="8711" xr3:uid="{BAFF2F8D-A64E-41BF-9500-A11DC9CAA72F}" name="Column8704"/>
    <tableColumn id="8712" xr3:uid="{7FA5321A-4593-4252-8463-3BA29C695C19}" name="Column8705"/>
    <tableColumn id="8713" xr3:uid="{2CDF3AC6-6023-44FB-933E-33B860090E0B}" name="Column8706"/>
    <tableColumn id="8714" xr3:uid="{E675818F-04AA-4A7D-8D96-9BA1D688FFAA}" name="Column8707"/>
    <tableColumn id="8715" xr3:uid="{5A409347-CDB9-493D-B99C-3BB2EA29F3BF}" name="Column8708"/>
    <tableColumn id="8716" xr3:uid="{6681013A-0973-4548-BE20-C2E47ACF31C2}" name="Column8709"/>
    <tableColumn id="8717" xr3:uid="{2879504D-5004-4F47-A5B3-98931F80EF91}" name="Column8710"/>
    <tableColumn id="8718" xr3:uid="{D1AE05DE-1A53-4E26-8311-8BB91CC10CBD}" name="Column8711"/>
    <tableColumn id="8719" xr3:uid="{C068B8F3-28C3-4A61-89BD-73E7AD9CEF2E}" name="Column8712"/>
    <tableColumn id="8720" xr3:uid="{7C0CD56B-1623-4B67-ABE3-6B5049987B7C}" name="Column8713"/>
    <tableColumn id="8721" xr3:uid="{E51BC72D-E035-44F2-905A-4CE7ACD20026}" name="Column8714"/>
    <tableColumn id="8722" xr3:uid="{830A971A-E17C-4021-AD6C-79CA7EA5B6BF}" name="Column8715"/>
    <tableColumn id="8723" xr3:uid="{FF99536C-8DAC-4007-A0BF-B96808CEFB57}" name="Column8716"/>
    <tableColumn id="8724" xr3:uid="{40A757B0-8108-4A29-AEAA-5C80206BFEE2}" name="Column8717"/>
    <tableColumn id="8725" xr3:uid="{FF279A7F-0FC7-46CD-95C8-2391A2C29173}" name="Column8718"/>
    <tableColumn id="8726" xr3:uid="{16BCF42B-FAC2-4F19-A96E-E335AFA60E40}" name="Column8719"/>
    <tableColumn id="8727" xr3:uid="{AC96732C-C128-46EC-886E-75C30BDABAC9}" name="Column8720"/>
    <tableColumn id="8728" xr3:uid="{7D9AF4FD-62C7-43E5-92BD-6C1AC36D05CC}" name="Column8721"/>
    <tableColumn id="8729" xr3:uid="{50508A48-87BE-497D-837F-7A5ED9D9BF39}" name="Column8722"/>
    <tableColumn id="8730" xr3:uid="{139BFD25-FF9F-4668-8C7B-5DB236079849}" name="Column8723"/>
    <tableColumn id="8731" xr3:uid="{86F3FA42-5BF8-4EB1-8AAF-CB062D2C38FF}" name="Column8724"/>
    <tableColumn id="8732" xr3:uid="{5AEA8599-1A81-4FF6-9158-DDD419ED1357}" name="Column8725"/>
    <tableColumn id="8733" xr3:uid="{1FE06385-01C4-41D7-8A68-44EC79D79595}" name="Column8726"/>
    <tableColumn id="8734" xr3:uid="{37BB3DC6-FF59-40B4-9010-A233A0CB5DFC}" name="Column8727"/>
    <tableColumn id="8735" xr3:uid="{BEFF8602-D839-4E49-B31D-A76EF7DD1139}" name="Column8728"/>
    <tableColumn id="8736" xr3:uid="{3DBC615A-F55F-4002-AEF3-FA5302435ABC}" name="Column8729"/>
    <tableColumn id="8737" xr3:uid="{A4042293-E16A-4AEC-84DA-A2017FC03F2F}" name="Column8730"/>
    <tableColumn id="8738" xr3:uid="{307EAE95-B68D-4A2C-BEC7-02866B760309}" name="Column8731"/>
    <tableColumn id="8739" xr3:uid="{75818FC2-C453-477C-9F79-DBD911D41001}" name="Column8732"/>
    <tableColumn id="8740" xr3:uid="{D6F929FD-BDBD-4729-A3FB-75EE34D228A4}" name="Column8733"/>
    <tableColumn id="8741" xr3:uid="{EE993FB2-986D-4960-8042-17B6C6ADDF43}" name="Column8734"/>
    <tableColumn id="8742" xr3:uid="{2ACEEDFA-12CB-478C-89B8-C7D83FE3B384}" name="Column8735"/>
    <tableColumn id="8743" xr3:uid="{30760E05-1D38-4193-B109-9EE847BCF3BD}" name="Column8736"/>
    <tableColumn id="8744" xr3:uid="{2994E451-B80A-483B-AE63-9CECED62BD12}" name="Column8737"/>
    <tableColumn id="8745" xr3:uid="{F509F949-64C7-4F25-BB5D-1EE8A7290341}" name="Column8738"/>
    <tableColumn id="8746" xr3:uid="{B952BB7F-E08F-43F3-9B77-AE955FADB5B8}" name="Column8739"/>
    <tableColumn id="8747" xr3:uid="{397695C5-AB36-4634-A477-A44C3B0E3141}" name="Column8740"/>
    <tableColumn id="8748" xr3:uid="{908AABD7-3726-4689-B6BA-8F51C1283469}" name="Column8741"/>
    <tableColumn id="8749" xr3:uid="{FD3FB0BE-4240-4EBD-A1E7-2477F372DCA2}" name="Column8742"/>
    <tableColumn id="8750" xr3:uid="{D8E1136D-1BDB-438B-BFD8-95221BAD7297}" name="Column8743"/>
    <tableColumn id="8751" xr3:uid="{92D2494D-3509-404B-9777-FF02D2A118DE}" name="Column8744"/>
    <tableColumn id="8752" xr3:uid="{51EF5AFA-569F-41D2-8703-83CF53D159BD}" name="Column8745"/>
    <tableColumn id="8753" xr3:uid="{287BBEC4-DAFF-425D-A920-4AA6F6864E25}" name="Column8746"/>
    <tableColumn id="8754" xr3:uid="{03B5B2B0-0660-43A0-8120-C3A6B1C16188}" name="Column8747"/>
    <tableColumn id="8755" xr3:uid="{DB2886BA-8DE2-456E-B99A-620D63757918}" name="Column8748"/>
    <tableColumn id="8756" xr3:uid="{F7A8EE7A-D68C-4347-B3E5-40427855E4EA}" name="Column8749"/>
    <tableColumn id="8757" xr3:uid="{95382AE1-FC70-495B-A82C-91BCADF5C4B1}" name="Column8750"/>
    <tableColumn id="8758" xr3:uid="{C30BF7A0-8C98-4F42-BAEF-6DC477C23121}" name="Column8751"/>
    <tableColumn id="8759" xr3:uid="{3981EB6D-9F9A-4D19-96B6-D8AD69D8EF0D}" name="Column8752"/>
    <tableColumn id="8760" xr3:uid="{7297DFAF-8691-4258-B728-10ABAF1229D8}" name="Column8753"/>
    <tableColumn id="8761" xr3:uid="{BB7DB5E1-91C4-4FF6-A794-F0D8E93244CF}" name="Column8754"/>
    <tableColumn id="8762" xr3:uid="{5C9A3718-1866-4359-B08F-DC4592EEA041}" name="Column8755"/>
    <tableColumn id="8763" xr3:uid="{3566C167-6499-4E68-A266-0B78DDD3C327}" name="Column8756"/>
    <tableColumn id="8764" xr3:uid="{BA510AA1-6BC5-43AC-A69D-E3BBA13A2E17}" name="Column8757"/>
    <tableColumn id="8765" xr3:uid="{E5D477F8-FCA2-487B-BA36-6799FC37322F}" name="Column8758"/>
    <tableColumn id="8766" xr3:uid="{8589A254-2BE9-48C6-B2BB-B961C68D83C5}" name="Column8759"/>
    <tableColumn id="8767" xr3:uid="{AA89DDCE-A57C-408A-B8CF-486DD70C49C8}" name="Column8760"/>
    <tableColumn id="8768" xr3:uid="{0FFFC282-9803-43F8-9BEB-61C1CECD7A92}" name="Column8761"/>
    <tableColumn id="8769" xr3:uid="{D316139D-9E65-463A-AD44-FD9D4927B12C}" name="Column8762"/>
    <tableColumn id="8770" xr3:uid="{64CBBC6C-57ED-4FDE-B0FA-E83449E977A2}" name="Column8763"/>
    <tableColumn id="8771" xr3:uid="{D6D7E491-E53B-4F9D-9D43-D74C96E05527}" name="Column8764"/>
    <tableColumn id="8772" xr3:uid="{D040FA95-5DE6-468A-A416-E57A47D67DD2}" name="Column8765"/>
    <tableColumn id="8773" xr3:uid="{B28DCE75-498B-41C8-8FE0-8DDA2B64F373}" name="Column8766"/>
    <tableColumn id="8774" xr3:uid="{3891235B-CBB5-4E99-BAEA-470EB69BE20F}" name="Column8767"/>
    <tableColumn id="8775" xr3:uid="{8B4828AB-B75A-40E6-B944-99DE1A192C1F}" name="Column8768"/>
    <tableColumn id="8776" xr3:uid="{111A6DB8-C057-4DCB-8001-A581C287F6ED}" name="Column8769"/>
    <tableColumn id="8777" xr3:uid="{5880C4D7-36BC-4333-99E0-4B5D5F976E78}" name="Column8770"/>
    <tableColumn id="8778" xr3:uid="{01979381-4335-4602-85E2-6766E99F18B8}" name="Column8771"/>
    <tableColumn id="8779" xr3:uid="{7CCDD557-05B5-43FE-86A7-77C8539BA993}" name="Column8772"/>
    <tableColumn id="8780" xr3:uid="{EF6FD85D-580D-49E6-863D-35A482AE3E85}" name="Column8773"/>
    <tableColumn id="8781" xr3:uid="{71C86079-1E0E-43E5-B546-40B74CC0CEF9}" name="Column8774"/>
    <tableColumn id="8782" xr3:uid="{2F82907A-0B57-4C82-A6F7-58AB1C3A8DC7}" name="Column8775"/>
    <tableColumn id="8783" xr3:uid="{27CFA155-FE93-4B1B-89E1-2E7A3B39A5A1}" name="Column8776"/>
    <tableColumn id="8784" xr3:uid="{F812C8BC-CC81-408D-A1F0-8D7968EE161B}" name="Column8777"/>
    <tableColumn id="8785" xr3:uid="{5F72532A-63B0-48E6-9CF8-83EB54DF7A89}" name="Column8778"/>
    <tableColumn id="8786" xr3:uid="{74F82F8D-B6AB-4E97-87E5-496ADDA586CE}" name="Column8779"/>
    <tableColumn id="8787" xr3:uid="{C6FE3AC4-BF46-4078-A02D-EB9AF06DB250}" name="Column8780"/>
    <tableColumn id="8788" xr3:uid="{646F9628-4453-45E0-B7AD-5A94CAE8DDCE}" name="Column8781"/>
    <tableColumn id="8789" xr3:uid="{89603325-B1AF-4594-AC1F-360FE8DF9226}" name="Column8782"/>
    <tableColumn id="8790" xr3:uid="{6B89AB76-EE01-4EB8-A895-1283507B5F61}" name="Column8783"/>
    <tableColumn id="8791" xr3:uid="{E5D4730D-AECD-43DA-A2ED-6F0EDD0A8434}" name="Column8784"/>
    <tableColumn id="8792" xr3:uid="{8E4B49B2-8D15-4969-9146-EA0269EAD06D}" name="Column8785"/>
    <tableColumn id="8793" xr3:uid="{CC71830A-47B3-4FA2-8664-963EBF909B7E}" name="Column8786"/>
    <tableColumn id="8794" xr3:uid="{42B29D0D-0422-472F-8659-FF539836E68B}" name="Column8787"/>
    <tableColumn id="8795" xr3:uid="{01B4AE69-AD84-4138-A88F-70A65087CC41}" name="Column8788"/>
    <tableColumn id="8796" xr3:uid="{DE57EE9A-186D-4C0C-97D1-9F1FEC934CB6}" name="Column8789"/>
    <tableColumn id="8797" xr3:uid="{D2E2F40A-2C5F-4E2B-8EAF-EF9860C31A05}" name="Column8790"/>
    <tableColumn id="8798" xr3:uid="{63F3E120-A317-4129-BD89-547D74DC3595}" name="Column8791"/>
    <tableColumn id="8799" xr3:uid="{6E42A3CF-7BFF-4A9D-8CA6-5B0B717DDB62}" name="Column8792"/>
    <tableColumn id="8800" xr3:uid="{10F47B7D-9FA9-4350-ADBC-C18386F700B2}" name="Column8793"/>
    <tableColumn id="8801" xr3:uid="{B5D1BD91-6063-446C-B978-E8010D75DDB3}" name="Column8794"/>
    <tableColumn id="8802" xr3:uid="{F1CF27A3-F731-4E5A-9744-17D533EAFAB0}" name="Column8795"/>
    <tableColumn id="8803" xr3:uid="{98B07507-10D8-4A68-A110-B20B26EF0558}" name="Column8796"/>
    <tableColumn id="8804" xr3:uid="{3DE66564-3461-4DB0-A572-5A89D04AF7BF}" name="Column8797"/>
    <tableColumn id="8805" xr3:uid="{9FBE476D-BB3A-4713-85E7-AE5BA1E3DADA}" name="Column8798"/>
    <tableColumn id="8806" xr3:uid="{5262BF26-60D0-45C1-A7F6-974F33A297E3}" name="Column8799"/>
    <tableColumn id="8807" xr3:uid="{E57DE684-B347-40E6-8A7F-4EBE02E06B7C}" name="Column8800"/>
    <tableColumn id="8808" xr3:uid="{468671C7-C7AA-4C91-A7B2-68E42A95F68F}" name="Column8801"/>
    <tableColumn id="8809" xr3:uid="{DBDCA021-F2C1-42FC-A127-9B297EF3F567}" name="Column8802"/>
    <tableColumn id="8810" xr3:uid="{309C73B7-3B92-4211-AF3B-26E412B63BAA}" name="Column8803"/>
    <tableColumn id="8811" xr3:uid="{B8E6B1DA-0740-4440-B264-B49392F7270D}" name="Column8804"/>
    <tableColumn id="8812" xr3:uid="{7F766283-E39E-400C-871D-3357C841E148}" name="Column8805"/>
    <tableColumn id="8813" xr3:uid="{A6C959C5-D81A-4443-BB28-1C5F204E016A}" name="Column8806"/>
    <tableColumn id="8814" xr3:uid="{47251744-DC8F-4B5A-8BCC-DA11BEF07621}" name="Column8807"/>
    <tableColumn id="8815" xr3:uid="{8D15408F-B75F-4F40-A416-51DAEAF64160}" name="Column8808"/>
    <tableColumn id="8816" xr3:uid="{E8A5CBDA-5645-4C85-AD3F-E1B1FEB8DD5D}" name="Column8809"/>
    <tableColumn id="8817" xr3:uid="{1BCE8F5A-F53C-4DE9-A9ED-FFD10D823B96}" name="Column8810"/>
    <tableColumn id="8818" xr3:uid="{FFB8594A-DF83-42E6-B6C9-9816B02D4816}" name="Column8811"/>
    <tableColumn id="8819" xr3:uid="{0BB0F6F4-4997-4DB5-9183-3C8EE1FC47F3}" name="Column8812"/>
    <tableColumn id="8820" xr3:uid="{05CA1644-4437-455E-99B1-88167F1FAB6E}" name="Column8813"/>
    <tableColumn id="8821" xr3:uid="{1320E484-F756-42B3-A91F-3B5553FB425D}" name="Column8814"/>
    <tableColumn id="8822" xr3:uid="{4221489E-E8B8-4F7B-BB57-0217E80B1C00}" name="Column8815"/>
    <tableColumn id="8823" xr3:uid="{493E7936-F97C-47CA-B78B-F8D04ABCA2FE}" name="Column8816"/>
    <tableColumn id="8824" xr3:uid="{18145948-F913-4848-A790-7058BD4172B0}" name="Column8817"/>
    <tableColumn id="8825" xr3:uid="{7B8AF6C8-339E-4BB5-903B-E56F4294862F}" name="Column8818"/>
    <tableColumn id="8826" xr3:uid="{C9FE8440-9080-45D8-949B-B9A234289A1A}" name="Column8819"/>
    <tableColumn id="8827" xr3:uid="{1B20BA6D-B007-47BA-9BD5-D87EA39F1DA2}" name="Column8820"/>
    <tableColumn id="8828" xr3:uid="{B00DE7B3-1D64-49C4-BA0C-B216373E16BD}" name="Column8821"/>
    <tableColumn id="8829" xr3:uid="{ADEA2704-7161-48CD-A225-CE1EA73DF962}" name="Column8822"/>
    <tableColumn id="8830" xr3:uid="{53431B03-3595-435D-8B16-6A372FAB843A}" name="Column8823"/>
    <tableColumn id="8831" xr3:uid="{AA4DC5C3-E7B4-402F-856B-D4AEE65D6BE2}" name="Column8824"/>
    <tableColumn id="8832" xr3:uid="{32520C5E-8425-45BC-A8EC-93DFADA593C1}" name="Column8825"/>
    <tableColumn id="8833" xr3:uid="{838145A2-A575-4C1F-843B-211DD864A88B}" name="Column8826"/>
    <tableColumn id="8834" xr3:uid="{02CB385B-9782-432D-AFCB-890DA1DD2E20}" name="Column8827"/>
    <tableColumn id="8835" xr3:uid="{08AE7D0E-6ACB-4B92-A9FC-5B428F2AE8C6}" name="Column8828"/>
    <tableColumn id="8836" xr3:uid="{E4B3996E-7ADA-434D-915B-860DB10981EA}" name="Column8829"/>
    <tableColumn id="8837" xr3:uid="{C3859768-41BB-4A2E-8F46-68BE45746C39}" name="Column8830"/>
    <tableColumn id="8838" xr3:uid="{F0C52328-A04A-4963-859E-7CD2D6CA8D87}" name="Column8831"/>
    <tableColumn id="8839" xr3:uid="{47FDB613-6424-477D-8517-23C27F1C3071}" name="Column8832"/>
    <tableColumn id="8840" xr3:uid="{534EE24F-D2FB-4DCE-AAD0-C86A56B84F3F}" name="Column8833"/>
    <tableColumn id="8841" xr3:uid="{6AC3C738-2735-4B7D-AC6E-D8A9ED7D3676}" name="Column8834"/>
    <tableColumn id="8842" xr3:uid="{62820652-4CA3-46F9-860D-EE5A4F6411AB}" name="Column8835"/>
    <tableColumn id="8843" xr3:uid="{36498520-82FB-46EB-B508-6F825B789DC7}" name="Column8836"/>
    <tableColumn id="8844" xr3:uid="{1E2F7287-0090-4E8D-A29D-1E3D27A8BB06}" name="Column8837"/>
    <tableColumn id="8845" xr3:uid="{E6E21E5E-8464-46FC-B916-99815F31F77C}" name="Column8838"/>
    <tableColumn id="8846" xr3:uid="{DFEEDD4C-6E7F-4C71-A504-9359C5B95548}" name="Column8839"/>
    <tableColumn id="8847" xr3:uid="{A6193D6B-8A2F-4F47-B380-4D2F38CABE20}" name="Column8840"/>
    <tableColumn id="8848" xr3:uid="{D91718AB-2DF5-4191-BB4F-3F6A15EA7C8C}" name="Column8841"/>
    <tableColumn id="8849" xr3:uid="{E3CFD9C0-1AC5-4FC0-A22B-F048F6753FB2}" name="Column8842"/>
    <tableColumn id="8850" xr3:uid="{FDF787B4-8401-4206-A166-D0F31578017A}" name="Column8843"/>
    <tableColumn id="8851" xr3:uid="{A7D24D4E-FB91-4726-8930-94E018500798}" name="Column8844"/>
    <tableColumn id="8852" xr3:uid="{92275500-7283-4D55-BAAF-7C2CCA33E7DD}" name="Column8845"/>
    <tableColumn id="8853" xr3:uid="{E2A87E84-C2C3-44E0-8BDA-970988A3E5D3}" name="Column8846"/>
    <tableColumn id="8854" xr3:uid="{73F99C8A-B5A6-4662-B615-04949CDC808F}" name="Column8847"/>
    <tableColumn id="8855" xr3:uid="{E7877E29-07F8-40C6-93E8-55A0FA980967}" name="Column8848"/>
    <tableColumn id="8856" xr3:uid="{865DF10C-0276-4B89-90D7-5B47A4D4246A}" name="Column8849"/>
    <tableColumn id="8857" xr3:uid="{FF794B2F-AF50-44BA-B15D-03A796F1387C}" name="Column8850"/>
    <tableColumn id="8858" xr3:uid="{E5A981DB-E260-4E77-9A3D-3D61CFEC9571}" name="Column8851"/>
    <tableColumn id="8859" xr3:uid="{C8CDF9A9-23A6-4A36-9679-6AD4AF4199D9}" name="Column8852"/>
    <tableColumn id="8860" xr3:uid="{21234798-F17C-41AF-927A-38EF5214B30D}" name="Column8853"/>
    <tableColumn id="8861" xr3:uid="{3151C254-FBCF-4D2D-B107-8390B3661047}" name="Column8854"/>
    <tableColumn id="8862" xr3:uid="{9FCC7514-F003-45B0-8ECA-A80A986EA643}" name="Column8855"/>
    <tableColumn id="8863" xr3:uid="{6FD4854B-962F-4FD3-8A71-98A94DC08F42}" name="Column8856"/>
    <tableColumn id="8864" xr3:uid="{3F99DFCC-751A-4510-A9D9-38ACF7760CBE}" name="Column8857"/>
    <tableColumn id="8865" xr3:uid="{8892F4F1-C3F7-46D5-9C6A-11C7ADADA3A2}" name="Column8858"/>
    <tableColumn id="8866" xr3:uid="{233F7BA7-3013-4892-A87F-DB24CE2544EF}" name="Column8859"/>
    <tableColumn id="8867" xr3:uid="{AEB90B15-98E0-4DA7-9E37-C4D477A6E55F}" name="Column8860"/>
    <tableColumn id="8868" xr3:uid="{C576DA9E-6647-4992-9595-CA2BE5F04B2A}" name="Column8861"/>
    <tableColumn id="8869" xr3:uid="{C522BA7E-3628-40A1-B34B-9DA4CD4DDD8B}" name="Column8862"/>
    <tableColumn id="8870" xr3:uid="{22D24592-9005-4E88-BE79-E562C48B8FF2}" name="Column8863"/>
    <tableColumn id="8871" xr3:uid="{2E5E6A4E-0B91-42B1-9149-EEB66AA6D415}" name="Column8864"/>
    <tableColumn id="8872" xr3:uid="{50E0B012-F6C5-4D83-AFDE-411C4B9739B9}" name="Column8865"/>
    <tableColumn id="8873" xr3:uid="{75F23D7D-8563-41F9-9FF1-D23F17E90FF8}" name="Column8866"/>
    <tableColumn id="8874" xr3:uid="{BD19EEB8-DBFC-423F-BF5C-5CA19CA2C686}" name="Column8867"/>
    <tableColumn id="8875" xr3:uid="{7CA2552D-ECA0-4885-A1D5-99E605593B1D}" name="Column8868"/>
    <tableColumn id="8876" xr3:uid="{65FDEE18-4F6B-423F-AA31-3F1A872FB4FD}" name="Column8869"/>
    <tableColumn id="8877" xr3:uid="{2CC57299-8277-401E-A9CA-493490A9EA54}" name="Column8870"/>
    <tableColumn id="8878" xr3:uid="{04F22B55-074F-448F-B74A-8F19ED6A987F}" name="Column8871"/>
    <tableColumn id="8879" xr3:uid="{E1683B12-A4FC-4C4D-BFC4-76255D26B9CB}" name="Column8872"/>
    <tableColumn id="8880" xr3:uid="{7EBA0192-014D-4993-8430-D85156DEC2CE}" name="Column8873"/>
    <tableColumn id="8881" xr3:uid="{B4D12F34-D72A-4A99-B137-1454388C7AFB}" name="Column8874"/>
    <tableColumn id="8882" xr3:uid="{0776D99E-25DF-40E0-9B87-C4EF48BD44EE}" name="Column8875"/>
    <tableColumn id="8883" xr3:uid="{FE8D638B-E301-4CC4-9D91-14E340806DAF}" name="Column8876"/>
    <tableColumn id="8884" xr3:uid="{151DFAC7-B4A2-4343-B453-8A7CF0B97E1A}" name="Column8877"/>
    <tableColumn id="8885" xr3:uid="{30119F57-6EAC-40E2-89E7-D751F747B421}" name="Column8878"/>
    <tableColumn id="8886" xr3:uid="{36C83CF4-591E-4390-AA6A-62C8BBE5A9F0}" name="Column8879"/>
    <tableColumn id="8887" xr3:uid="{08EC1D11-FBB4-43A0-9CB4-55158EFBDBE5}" name="Column8880"/>
    <tableColumn id="8888" xr3:uid="{35225C12-C9FA-4548-9879-9F186B06568A}" name="Column8881"/>
    <tableColumn id="8889" xr3:uid="{FA4555C6-1341-4911-A47C-CF0105667CD2}" name="Column8882"/>
    <tableColumn id="8890" xr3:uid="{B747EA7C-029B-4C34-B522-67049A13D9BB}" name="Column8883"/>
    <tableColumn id="8891" xr3:uid="{1BD44E83-F69F-469A-B873-D098130942E7}" name="Column8884"/>
    <tableColumn id="8892" xr3:uid="{63BD5BD3-8ADA-4B70-9C70-3C26D7101C5F}" name="Column8885"/>
    <tableColumn id="8893" xr3:uid="{25687786-3BED-4EF9-8213-159211325CA7}" name="Column8886"/>
    <tableColumn id="8894" xr3:uid="{405639DB-262B-4F0F-9D96-C453D5A865CC}" name="Column8887"/>
    <tableColumn id="8895" xr3:uid="{99A01E0F-8834-4509-8C30-8123AFEBD003}" name="Column8888"/>
    <tableColumn id="8896" xr3:uid="{A11E7197-5707-49FF-A51E-18DC239A191B}" name="Column8889"/>
    <tableColumn id="8897" xr3:uid="{1A9A27AC-F91E-4862-8690-E6BBDB3C28B9}" name="Column8890"/>
    <tableColumn id="8898" xr3:uid="{12AD4980-864E-4025-ADFB-1747FC663FF5}" name="Column8891"/>
    <tableColumn id="8899" xr3:uid="{15CA746B-5D6E-428A-9575-FF115EA5686C}" name="Column8892"/>
    <tableColumn id="8900" xr3:uid="{285F6D31-7898-4E10-B5F8-7E1111F05E5D}" name="Column8893"/>
    <tableColumn id="8901" xr3:uid="{8B4D6A8D-2E97-4384-95B0-22C9B8835519}" name="Column8894"/>
    <tableColumn id="8902" xr3:uid="{9BB0C8BE-74A4-4AF9-8019-CCCB919E6614}" name="Column8895"/>
    <tableColumn id="8903" xr3:uid="{F6EBCCA1-8F71-4D4D-8494-27406DB00D7E}" name="Column8896"/>
    <tableColumn id="8904" xr3:uid="{B4DA0B6A-7B13-4EB2-85EF-1DC26B5F63F0}" name="Column8897"/>
    <tableColumn id="8905" xr3:uid="{E43A15A3-EA62-4EE8-ABAC-228DB3AC841A}" name="Column8898"/>
    <tableColumn id="8906" xr3:uid="{C6BA0F82-D665-4A42-8886-B105C26CEAA9}" name="Column8899"/>
    <tableColumn id="8907" xr3:uid="{E3263182-704D-4348-95F1-5953D5D5AE5A}" name="Column8900"/>
    <tableColumn id="8908" xr3:uid="{E46A099B-DC30-4C2F-9611-5CB81AA0A3A1}" name="Column8901"/>
    <tableColumn id="8909" xr3:uid="{7360F324-6359-482E-9AF4-B80E4DF6F582}" name="Column8902"/>
    <tableColumn id="8910" xr3:uid="{DB05913E-2484-4581-8923-5AEB6D9BC7E0}" name="Column8903"/>
    <tableColumn id="8911" xr3:uid="{8F278750-6FD8-4D10-9F79-66082F3793D4}" name="Column8904"/>
    <tableColumn id="8912" xr3:uid="{8970BF62-EC62-43A3-9034-FF1271382E89}" name="Column8905"/>
    <tableColumn id="8913" xr3:uid="{7739DEB9-5B1C-499E-8F69-B54984C8FCCF}" name="Column8906"/>
    <tableColumn id="8914" xr3:uid="{9BF852C9-3B1F-4AAA-A618-CF0C84A4A039}" name="Column8907"/>
    <tableColumn id="8915" xr3:uid="{734D390B-0CDF-4F27-8F72-16DBF33F9EAA}" name="Column8908"/>
    <tableColumn id="8916" xr3:uid="{0CBC09AC-D377-4881-A084-D64141F022ED}" name="Column8909"/>
    <tableColumn id="8917" xr3:uid="{DAD80E4B-96D3-445F-BBD3-76044672E305}" name="Column8910"/>
    <tableColumn id="8918" xr3:uid="{E9E4DFC1-2E84-4F60-ACCF-4A5D647F2D32}" name="Column8911"/>
    <tableColumn id="8919" xr3:uid="{5F2D0EDA-A847-40E9-92EE-DE0F59A6FDA4}" name="Column8912"/>
    <tableColumn id="8920" xr3:uid="{FC69BA60-CDF0-4A43-ADD8-F52FA6F60656}" name="Column8913"/>
    <tableColumn id="8921" xr3:uid="{F27227E8-FFBB-413D-A6B3-29E4B3D3D74D}" name="Column8914"/>
    <tableColumn id="8922" xr3:uid="{CD27E896-EAD9-4A94-995F-CE6CEAF9DAA4}" name="Column8915"/>
    <tableColumn id="8923" xr3:uid="{BA21E2F3-952E-49E1-BB5C-A684D2379699}" name="Column8916"/>
    <tableColumn id="8924" xr3:uid="{A23AFC6C-E487-48CD-B22F-50EEFE100019}" name="Column8917"/>
    <tableColumn id="8925" xr3:uid="{1052F2D7-CC24-4E70-87A0-F0ED1F4B8555}" name="Column8918"/>
    <tableColumn id="8926" xr3:uid="{5106BC30-658C-490A-95B1-3876BBDCE0DA}" name="Column8919"/>
    <tableColumn id="8927" xr3:uid="{EEBB40F6-CFC3-4008-8848-2818472AEC15}" name="Column8920"/>
    <tableColumn id="8928" xr3:uid="{7E98A93D-BF2B-4F1F-8C66-B3AA1AA61978}" name="Column8921"/>
    <tableColumn id="8929" xr3:uid="{99036214-932B-4F3B-832D-B2C5859B5103}" name="Column8922"/>
    <tableColumn id="8930" xr3:uid="{D75379DF-FC31-46BB-99C1-BF493957D345}" name="Column8923"/>
    <tableColumn id="8931" xr3:uid="{6E36720A-3B4B-4CFB-AC77-82A3E87CDD9A}" name="Column8924"/>
    <tableColumn id="8932" xr3:uid="{32309DB1-8F61-4213-9412-449AEFB6D9D1}" name="Column8925"/>
    <tableColumn id="8933" xr3:uid="{7FB89173-2D36-4DFF-9652-28C15B771B9D}" name="Column8926"/>
    <tableColumn id="8934" xr3:uid="{9F3726CC-1BC1-4D07-A2A5-F47FFC9C81DF}" name="Column8927"/>
    <tableColumn id="8935" xr3:uid="{682ABB60-EA87-4C35-979D-072EF2A01FB2}" name="Column8928"/>
    <tableColumn id="8936" xr3:uid="{4794E137-771B-41B8-9B5D-68AEA1D37AEC}" name="Column8929"/>
    <tableColumn id="8937" xr3:uid="{0F9C3ECB-DCA9-4637-A9C9-4CF2071ADA75}" name="Column8930"/>
    <tableColumn id="8938" xr3:uid="{E884D0CE-56CF-4003-8B16-E70C387E9083}" name="Column8931"/>
    <tableColumn id="8939" xr3:uid="{D54EBC9A-8A11-47D2-B404-C17FA2F1B1D4}" name="Column8932"/>
    <tableColumn id="8940" xr3:uid="{A6E46774-1C61-4C91-800E-8C2A3810AD42}" name="Column8933"/>
    <tableColumn id="8941" xr3:uid="{3D7D3842-DDC7-4625-B1C5-7C92D9CE3B66}" name="Column8934"/>
    <tableColumn id="8942" xr3:uid="{B82B4C34-3E21-4085-B6BF-BBD506135E96}" name="Column8935"/>
    <tableColumn id="8943" xr3:uid="{FA72ED02-BF87-43CC-BE72-B718D21ECC45}" name="Column8936"/>
    <tableColumn id="8944" xr3:uid="{59FBD219-ADF9-4933-AE21-28C78A395ABE}" name="Column8937"/>
    <tableColumn id="8945" xr3:uid="{9A2A63E1-2FEF-438E-B6DF-8C9D80DF0A0A}" name="Column8938"/>
    <tableColumn id="8946" xr3:uid="{D5C92D15-CE2E-4B84-92DF-429F5F107AF6}" name="Column8939"/>
    <tableColumn id="8947" xr3:uid="{820035A9-775E-40D8-8894-5FF8C572ABD9}" name="Column8940"/>
    <tableColumn id="8948" xr3:uid="{0D7FE069-42F2-46AC-AA5C-35BC36865FE1}" name="Column8941"/>
    <tableColumn id="8949" xr3:uid="{C14287A4-30A3-4357-9E97-8FA9FCF5CE11}" name="Column8942"/>
    <tableColumn id="8950" xr3:uid="{52991190-04BF-4828-9CD6-3B3A3704FD40}" name="Column8943"/>
    <tableColumn id="8951" xr3:uid="{3DB10F9B-D588-4AA8-B169-224BE1F75E90}" name="Column8944"/>
    <tableColumn id="8952" xr3:uid="{7C1883A2-501F-434F-A196-B47385ABCD63}" name="Column8945"/>
    <tableColumn id="8953" xr3:uid="{DCC893E2-FADE-4DFD-B9E3-F2AF848F1AA7}" name="Column8946"/>
    <tableColumn id="8954" xr3:uid="{94321697-DCD0-4964-B6D2-E1DD354C13EB}" name="Column8947"/>
    <tableColumn id="8955" xr3:uid="{5CB1705E-FDC3-436A-9C4C-6A8190E23398}" name="Column8948"/>
    <tableColumn id="8956" xr3:uid="{231B10F9-5719-49A4-BF67-C713E8738BAE}" name="Column8949"/>
    <tableColumn id="8957" xr3:uid="{60E577BA-4AFD-416E-980D-557CC8929F3C}" name="Column8950"/>
    <tableColumn id="8958" xr3:uid="{47E63331-005A-4A9B-B3F0-97338073324A}" name="Column8951"/>
    <tableColumn id="8959" xr3:uid="{77657CDB-A869-4E68-A66D-FB272FDDB478}" name="Column8952"/>
    <tableColumn id="8960" xr3:uid="{28AE62E5-9C92-4ABC-86E9-7EA89842B595}" name="Column8953"/>
    <tableColumn id="8961" xr3:uid="{145CFB9C-F1DA-4F7D-90E4-40FF833FE2DE}" name="Column8954"/>
    <tableColumn id="8962" xr3:uid="{FB9EF163-74B2-4243-BA10-F6389E71026D}" name="Column8955"/>
    <tableColumn id="8963" xr3:uid="{70085EA0-D756-4A15-ACDF-94C5469162DF}" name="Column8956"/>
    <tableColumn id="8964" xr3:uid="{2ED5BB27-71E1-4719-9A31-6B7377ECF3FF}" name="Column8957"/>
    <tableColumn id="8965" xr3:uid="{E2CE5C13-FC42-44FB-890C-6AB577FBA80D}" name="Column8958"/>
    <tableColumn id="8966" xr3:uid="{D62CE573-6322-45FF-A140-ABA4D3CE4C95}" name="Column8959"/>
    <tableColumn id="8967" xr3:uid="{DD760481-55AF-4D2D-960C-2FD671FF09D4}" name="Column8960"/>
    <tableColumn id="8968" xr3:uid="{819D92BD-1665-472D-958A-60343F2AB9A1}" name="Column8961"/>
    <tableColumn id="8969" xr3:uid="{751D6254-41C8-4B1B-81F6-61FC12BF92BD}" name="Column8962"/>
    <tableColumn id="8970" xr3:uid="{69634F81-1F66-4967-AD4C-EC75FDA07966}" name="Column8963"/>
    <tableColumn id="8971" xr3:uid="{FC31FAB7-C95D-4725-8A78-57F40699D0CF}" name="Column8964"/>
    <tableColumn id="8972" xr3:uid="{54083176-790D-4852-848F-8EF89C3E0297}" name="Column8965"/>
    <tableColumn id="8973" xr3:uid="{E5EF3C8A-346E-4821-87DC-8AE23B92D663}" name="Column8966"/>
    <tableColumn id="8974" xr3:uid="{ECB5E9B0-579E-44D1-9377-F9ABE74637B4}" name="Column8967"/>
    <tableColumn id="8975" xr3:uid="{32C3BE23-B576-4F56-8528-3D818152F6F0}" name="Column8968"/>
    <tableColumn id="8976" xr3:uid="{042D1CA5-1C06-44F9-8DDE-7002B8070DCE}" name="Column8969"/>
    <tableColumn id="8977" xr3:uid="{85F57ED8-3091-48CD-A469-7FB02CE4ADB9}" name="Column8970"/>
    <tableColumn id="8978" xr3:uid="{6808AB66-AD17-4F3A-9829-BF70612ABD50}" name="Column8971"/>
    <tableColumn id="8979" xr3:uid="{3BF3409B-330C-465E-94B9-09C04A9E3E7E}" name="Column8972"/>
    <tableColumn id="8980" xr3:uid="{A072C518-D4CE-46A8-84AA-B19A737D9079}" name="Column8973"/>
    <tableColumn id="8981" xr3:uid="{FE32E1CC-EC52-4B24-84E2-E1D50B3E586E}" name="Column8974"/>
    <tableColumn id="8982" xr3:uid="{E2C1366D-E86A-47B6-A8A9-CFE92DB5C672}" name="Column8975"/>
    <tableColumn id="8983" xr3:uid="{F8889D2D-84C1-4B87-8F60-F2C4D23351F0}" name="Column8976"/>
    <tableColumn id="8984" xr3:uid="{4E9DEB56-7035-4189-8163-EB23EAD9A4A0}" name="Column8977"/>
    <tableColumn id="8985" xr3:uid="{EDC576FA-9A45-48C1-873F-33674F5BEF7D}" name="Column8978"/>
    <tableColumn id="8986" xr3:uid="{4E8946C0-6957-4C3F-9C9B-E67EC5C56E6A}" name="Column8979"/>
    <tableColumn id="8987" xr3:uid="{383C6CCF-6629-428B-B1AC-F1551BC6E945}" name="Column8980"/>
    <tableColumn id="8988" xr3:uid="{87F9855E-BD22-4FEF-847E-3503D0BBA9CF}" name="Column8981"/>
    <tableColumn id="8989" xr3:uid="{F7229FA8-8D49-462E-8565-F721F062B0E1}" name="Column8982"/>
    <tableColumn id="8990" xr3:uid="{1B843AFC-D4FD-453E-A8F7-A4EF8AE4DC24}" name="Column8983"/>
    <tableColumn id="8991" xr3:uid="{13450E67-4DC1-4B7B-BF4C-4911F973EA6A}" name="Column8984"/>
    <tableColumn id="8992" xr3:uid="{58EA03B0-0B19-4166-8DAD-4E06E802BE5A}" name="Column8985"/>
    <tableColumn id="8993" xr3:uid="{218985A9-B8F9-4B5C-A1E3-C3192609DF29}" name="Column8986"/>
    <tableColumn id="8994" xr3:uid="{33116067-1E06-420F-A69C-B81CE95A6717}" name="Column8987"/>
    <tableColumn id="8995" xr3:uid="{3D0AB675-BA40-41C7-9795-85282E32C0FE}" name="Column8988"/>
    <tableColumn id="8996" xr3:uid="{D7E2DE1C-2DCE-46E7-8C4B-254D2629B4D0}" name="Column8989"/>
    <tableColumn id="8997" xr3:uid="{E2EA1AA8-1BD7-4F4F-94AF-491A9130740D}" name="Column8990"/>
    <tableColumn id="8998" xr3:uid="{5F572FA8-33CF-4AA3-A87C-C0AADB35653D}" name="Column8991"/>
    <tableColumn id="8999" xr3:uid="{10BD74EB-35BC-4482-9650-9DDFABD3F45E}" name="Column8992"/>
    <tableColumn id="9000" xr3:uid="{377CB805-DE42-4B08-A140-733F9D62EA92}" name="Column8993"/>
    <tableColumn id="9001" xr3:uid="{5B649F6B-A053-420B-B2FA-DCA9874AD2BC}" name="Column8994"/>
    <tableColumn id="9002" xr3:uid="{A2B05DC5-4716-4A30-A00F-CE385D39337B}" name="Column8995"/>
    <tableColumn id="9003" xr3:uid="{5CE373B1-64D6-4CE4-AA64-3035A5682E63}" name="Column8996"/>
    <tableColumn id="9004" xr3:uid="{8F293CFD-216D-469C-BBEF-D52589CC84E0}" name="Column8997"/>
    <tableColumn id="9005" xr3:uid="{3E91E3CD-27A0-41E2-9AAE-69856C42CE83}" name="Column8998"/>
    <tableColumn id="9006" xr3:uid="{258123A1-ED41-439B-BF45-24622CA6BF11}" name="Column8999"/>
    <tableColumn id="9007" xr3:uid="{BB5051A0-CCEF-4466-BE27-2572F382C92C}" name="Column9000"/>
    <tableColumn id="9008" xr3:uid="{C3EBD201-C534-48D2-93E8-004FBE12E734}" name="Column9001"/>
    <tableColumn id="9009" xr3:uid="{1A8CEF6F-0BF1-4EC1-B160-2DBDAF9665A9}" name="Column9002"/>
    <tableColumn id="9010" xr3:uid="{FED97FE9-9963-45F4-A165-EE27F071002F}" name="Column9003"/>
    <tableColumn id="9011" xr3:uid="{4F83D515-0742-490B-937B-7C0BA903D10F}" name="Column9004"/>
    <tableColumn id="9012" xr3:uid="{F718593A-A4A1-4CB7-83F8-2F1ED428FBFC}" name="Column9005"/>
    <tableColumn id="9013" xr3:uid="{6DC6FF6F-B5B3-446B-A1F8-DE77E559A9E4}" name="Column9006"/>
    <tableColumn id="9014" xr3:uid="{B70D43B2-8FA4-44B4-AAFB-1DAB00511047}" name="Column9007"/>
    <tableColumn id="9015" xr3:uid="{545DD81A-9D27-4F31-A0AE-5D6D842F4636}" name="Column9008"/>
    <tableColumn id="9016" xr3:uid="{EA4F9F0D-DC96-4600-ADB2-338EFF3110FA}" name="Column9009"/>
    <tableColumn id="9017" xr3:uid="{C22303B7-E298-47F8-9E0A-3A8CB7176DD3}" name="Column9010"/>
    <tableColumn id="9018" xr3:uid="{E665091F-2939-4F02-B3AA-E83937448C61}" name="Column9011"/>
    <tableColumn id="9019" xr3:uid="{3C28E5F8-05C0-437A-B7A9-4815F2F68E6D}" name="Column9012"/>
    <tableColumn id="9020" xr3:uid="{8ADC7A9C-B391-4B97-AF1E-C948717E1627}" name="Column9013"/>
    <tableColumn id="9021" xr3:uid="{38D44419-C0F5-40AB-8F37-672EFB0ABD9D}" name="Column9014"/>
    <tableColumn id="9022" xr3:uid="{F2147B9F-05AF-4457-9D00-AC1986C04027}" name="Column9015"/>
    <tableColumn id="9023" xr3:uid="{D0F89121-EB78-4C2F-B486-00790157C57E}" name="Column9016"/>
    <tableColumn id="9024" xr3:uid="{E2AB4FDB-B999-4AA3-9701-DBA8C14DC063}" name="Column9017"/>
    <tableColumn id="9025" xr3:uid="{4ABA250A-0523-43D9-B117-969DC31496F8}" name="Column9018"/>
    <tableColumn id="9026" xr3:uid="{8E9B8EF7-6D5C-4964-9E7E-BC265A38FBB9}" name="Column9019"/>
    <tableColumn id="9027" xr3:uid="{4A13B93D-E3DD-4B80-A819-7D035A6AAC65}" name="Column9020"/>
    <tableColumn id="9028" xr3:uid="{08816B18-24A9-48C1-816E-0396827F2472}" name="Column9021"/>
    <tableColumn id="9029" xr3:uid="{B9E3DAD3-D23C-4189-9992-79014940BD48}" name="Column9022"/>
    <tableColumn id="9030" xr3:uid="{DB378532-6EEE-4609-B180-3D8F41C020DF}" name="Column9023"/>
    <tableColumn id="9031" xr3:uid="{C43B15B3-60EB-4FFE-AD17-0251E9CD0631}" name="Column9024"/>
    <tableColumn id="9032" xr3:uid="{D573E8CE-AF99-4FFA-9288-69CD9B624D1E}" name="Column9025"/>
    <tableColumn id="9033" xr3:uid="{C41A5E4F-AB97-4BED-BE80-53B447B47FC5}" name="Column9026"/>
    <tableColumn id="9034" xr3:uid="{AA41B181-77C5-4DB1-89D2-A071682A6D08}" name="Column9027"/>
    <tableColumn id="9035" xr3:uid="{F8D0FB4C-11A7-4CCB-8008-4EC504B339E6}" name="Column9028"/>
    <tableColumn id="9036" xr3:uid="{16002FC9-1D90-45A2-9088-7DE99404C617}" name="Column9029"/>
    <tableColumn id="9037" xr3:uid="{BC6B1CC8-50A2-46E1-8632-D0D9B05E1974}" name="Column9030"/>
    <tableColumn id="9038" xr3:uid="{C38D0772-16B2-4AE5-8282-2A01BC2C304A}" name="Column9031"/>
    <tableColumn id="9039" xr3:uid="{2C083DFA-7A12-4078-95AF-70C1CCF6CDBD}" name="Column9032"/>
    <tableColumn id="9040" xr3:uid="{C7B69EF2-F055-4BBE-85DE-7508DEA3DF7A}" name="Column9033"/>
    <tableColumn id="9041" xr3:uid="{F72C3226-06F6-471C-B96F-790BD1605E73}" name="Column9034"/>
    <tableColumn id="9042" xr3:uid="{6C41264B-995B-484A-B105-C1C59986F3C8}" name="Column9035"/>
    <tableColumn id="9043" xr3:uid="{A731D953-BAC4-4F3E-B8BF-001F6AFBE661}" name="Column9036"/>
    <tableColumn id="9044" xr3:uid="{F3C42F84-3860-40A9-8B2D-E1D43EA16142}" name="Column9037"/>
    <tableColumn id="9045" xr3:uid="{52241E9B-5209-4166-9864-B85E6175FAC7}" name="Column9038"/>
    <tableColumn id="9046" xr3:uid="{6FEFE07B-809B-44D6-B76A-09A90D44E16B}" name="Column9039"/>
    <tableColumn id="9047" xr3:uid="{DFE3A2F8-01FD-4FA7-BF1C-08A58839AD14}" name="Column9040"/>
    <tableColumn id="9048" xr3:uid="{154760FC-59C3-444D-97EF-FA72713FB687}" name="Column9041"/>
    <tableColumn id="9049" xr3:uid="{F657BC32-F9B0-403A-9655-F24BD423EFE8}" name="Column9042"/>
    <tableColumn id="9050" xr3:uid="{8ACCAA0D-671E-4118-83EA-63EBEE4D6AD3}" name="Column9043"/>
    <tableColumn id="9051" xr3:uid="{097F6542-B156-48A1-BE44-0FBD9B2696B9}" name="Column9044"/>
    <tableColumn id="9052" xr3:uid="{969E9C81-949F-4291-90BD-824CBFEEBA4F}" name="Column9045"/>
    <tableColumn id="9053" xr3:uid="{96B50ECE-2132-4A5F-8BB9-23D673E9642F}" name="Column9046"/>
    <tableColumn id="9054" xr3:uid="{DA7912F1-F153-4832-A76E-CE21083464EB}" name="Column9047"/>
    <tableColumn id="9055" xr3:uid="{E61277D3-6412-436C-B940-C405E45AEBDE}" name="Column9048"/>
    <tableColumn id="9056" xr3:uid="{F2670B5F-EF53-41CF-B1E8-16BF2DBEB890}" name="Column9049"/>
    <tableColumn id="9057" xr3:uid="{B1143BA0-A880-4F8D-BE55-CA4CEC95CCA6}" name="Column9050"/>
    <tableColumn id="9058" xr3:uid="{179F8981-C3C8-4D3E-B083-FC232900ED73}" name="Column9051"/>
    <tableColumn id="9059" xr3:uid="{EBED6AA0-7A09-4F37-8BAA-392A57D9F212}" name="Column9052"/>
    <tableColumn id="9060" xr3:uid="{D2419062-91D9-4E47-87A0-7B928DCA779B}" name="Column9053"/>
    <tableColumn id="9061" xr3:uid="{EC18A1ED-E871-4E0F-A343-FC2947C57182}" name="Column9054"/>
    <tableColumn id="9062" xr3:uid="{A5666382-5AB6-428A-ABDF-D3D80D198334}" name="Column9055"/>
    <tableColumn id="9063" xr3:uid="{0B6757E6-96B1-40F1-9FE8-EC6EEE37F0D8}" name="Column9056"/>
    <tableColumn id="9064" xr3:uid="{FD4FC99E-58B3-4A07-A206-2C605E99A80D}" name="Column9057"/>
    <tableColumn id="9065" xr3:uid="{29104BE9-ADF5-410E-907D-5BDB4DDC083A}" name="Column9058"/>
    <tableColumn id="9066" xr3:uid="{580F519E-6C84-4102-BE21-903EC49EAAA4}" name="Column9059"/>
    <tableColumn id="9067" xr3:uid="{BEEEBB63-B334-465D-AA26-62FF78F4AE47}" name="Column9060"/>
    <tableColumn id="9068" xr3:uid="{9D8DE082-10B7-4BA8-B112-53E6345F6DB5}" name="Column9061"/>
    <tableColumn id="9069" xr3:uid="{F8CE7DAC-E7D1-44CF-BC4B-1373C36F1530}" name="Column9062"/>
    <tableColumn id="9070" xr3:uid="{2B295540-BB59-46F3-B693-221A4B19B9B9}" name="Column9063"/>
    <tableColumn id="9071" xr3:uid="{8594EF92-5F51-42D4-93BD-C1278B8347E0}" name="Column9064"/>
    <tableColumn id="9072" xr3:uid="{CE6095E1-D7C4-48D9-B8F3-E59568BD70EB}" name="Column9065"/>
    <tableColumn id="9073" xr3:uid="{972340DF-4CBD-4F8F-B3FF-909E331749A1}" name="Column9066"/>
    <tableColumn id="9074" xr3:uid="{CFF0386E-41B1-4145-BF72-78555D8C3A9E}" name="Column9067"/>
    <tableColumn id="9075" xr3:uid="{AFF4781D-AA82-4C50-ACF8-0C4CBEBE64E8}" name="Column9068"/>
    <tableColumn id="9076" xr3:uid="{621B4D5B-9E6E-4FE8-BF7E-47F16AA0AACE}" name="Column9069"/>
    <tableColumn id="9077" xr3:uid="{09B9F777-D22F-4547-B1E4-93942C4AE616}" name="Column9070"/>
    <tableColumn id="9078" xr3:uid="{4B235D84-FC32-4256-836E-DC1BC8E7C4D7}" name="Column9071"/>
    <tableColumn id="9079" xr3:uid="{73911B1D-CEB7-475E-87D1-DE31487E20E5}" name="Column9072"/>
    <tableColumn id="9080" xr3:uid="{80615A50-C88A-4F51-B904-A7B4B5457CD5}" name="Column9073"/>
    <tableColumn id="9081" xr3:uid="{3F7C7A53-D30F-413E-8477-BCDCE70D754E}" name="Column9074"/>
    <tableColumn id="9082" xr3:uid="{5E935AFE-59A3-451D-880B-7966C640D4C8}" name="Column9075"/>
    <tableColumn id="9083" xr3:uid="{3C648D21-9EC0-4DA0-A8F5-6F876F8E375A}" name="Column9076"/>
    <tableColumn id="9084" xr3:uid="{B0D48451-327D-444C-B71E-6C0E83601F9C}" name="Column9077"/>
    <tableColumn id="9085" xr3:uid="{AB0426AF-66A1-46C8-97AC-E57CE023C323}" name="Column9078"/>
    <tableColumn id="9086" xr3:uid="{F38AE703-7DF0-463F-BEFD-778EFB33E43D}" name="Column9079"/>
    <tableColumn id="9087" xr3:uid="{2F326971-7B70-43C0-B563-918B20071B97}" name="Column9080"/>
    <tableColumn id="9088" xr3:uid="{65F9C6D4-9BF2-4F5F-ADE3-DC6BC4EED767}" name="Column9081"/>
    <tableColumn id="9089" xr3:uid="{B2AD5D39-3456-46CC-B838-0C77B3EA6D08}" name="Column9082"/>
    <tableColumn id="9090" xr3:uid="{3671D386-F975-47FC-BF2B-5F73F27B0ED9}" name="Column9083"/>
    <tableColumn id="9091" xr3:uid="{2C232D8F-6A23-4BBB-8D6B-D198B5D60371}" name="Column9084"/>
    <tableColumn id="9092" xr3:uid="{5397C6CA-9060-4EBD-8CE0-242F05CE6E2A}" name="Column9085"/>
    <tableColumn id="9093" xr3:uid="{3BF805EF-9EF2-4433-96BC-AE210D96699E}" name="Column9086"/>
    <tableColumn id="9094" xr3:uid="{2320EADF-81A5-405C-B905-DB885D78ECB7}" name="Column9087"/>
    <tableColumn id="9095" xr3:uid="{5FC03D1A-4F87-4369-AC27-9906A88AD020}" name="Column9088"/>
    <tableColumn id="9096" xr3:uid="{339F58E6-8D93-434D-9C5B-4F0CF504931D}" name="Column9089"/>
    <tableColumn id="9097" xr3:uid="{DBADBC33-D15E-4C05-90AE-7502C8D653B8}" name="Column9090"/>
    <tableColumn id="9098" xr3:uid="{5C530578-D495-4995-9FF8-975DD66F4B13}" name="Column9091"/>
    <tableColumn id="9099" xr3:uid="{D3477C5F-DFC1-4A2B-8C9F-C9067CB16A97}" name="Column9092"/>
    <tableColumn id="9100" xr3:uid="{2FE4A739-4810-4DE2-86F3-0014F313F8CB}" name="Column9093"/>
    <tableColumn id="9101" xr3:uid="{D245E100-4F3D-4AA9-B132-D261278029F9}" name="Column9094"/>
    <tableColumn id="9102" xr3:uid="{6FF477D8-0E61-45E6-8516-364399CE5A2F}" name="Column9095"/>
    <tableColumn id="9103" xr3:uid="{0E2F2C86-02CE-4779-A89C-9D19D5209499}" name="Column9096"/>
    <tableColumn id="9104" xr3:uid="{2867604F-290C-4FC1-A845-9C19CA00D36A}" name="Column9097"/>
    <tableColumn id="9105" xr3:uid="{6E46EAC5-A1D6-45E2-B70B-92DC28D3AFF8}" name="Column9098"/>
    <tableColumn id="9106" xr3:uid="{853668D9-9492-4132-B621-1B3714AB2F3D}" name="Column9099"/>
    <tableColumn id="9107" xr3:uid="{9D0565D4-056D-4E39-834E-9DBF9239B29D}" name="Column9100"/>
    <tableColumn id="9108" xr3:uid="{353E2ADF-4ACE-4059-90F0-C568760A3CF1}" name="Column9101"/>
    <tableColumn id="9109" xr3:uid="{A5DFC04B-3790-4417-AB31-5B6C799C1A32}" name="Column9102"/>
    <tableColumn id="9110" xr3:uid="{64957E70-1B22-4849-BB10-709DD230B670}" name="Column9103"/>
    <tableColumn id="9111" xr3:uid="{BA565D94-5CB1-4340-BBBA-B93E0C8BF40F}" name="Column9104"/>
    <tableColumn id="9112" xr3:uid="{FFB70A0F-DF33-46CC-A56A-052817521E8E}" name="Column9105"/>
    <tableColumn id="9113" xr3:uid="{776E9055-7B86-48B1-AE73-77FAA01713CA}" name="Column9106"/>
    <tableColumn id="9114" xr3:uid="{38F5D5DB-FF4C-4DCC-AA80-A628E852E96E}" name="Column9107"/>
    <tableColumn id="9115" xr3:uid="{561D95F3-3293-461F-A33B-9051691C224C}" name="Column9108"/>
    <tableColumn id="9116" xr3:uid="{07B1A5DD-38AC-4B09-B89A-DC0F39AE1C60}" name="Column9109"/>
    <tableColumn id="9117" xr3:uid="{F2BD746E-B5C3-4EC7-9579-6F558B1CBAF3}" name="Column9110"/>
    <tableColumn id="9118" xr3:uid="{7C34C777-4641-4811-93EC-2638E4443F5C}" name="Column9111"/>
    <tableColumn id="9119" xr3:uid="{2E644622-28C6-4D9A-86C4-4423EA05101E}" name="Column9112"/>
    <tableColumn id="9120" xr3:uid="{56BE41F8-0679-469E-BA42-A4B366D4AD83}" name="Column9113"/>
    <tableColumn id="9121" xr3:uid="{FCEA0B7B-0589-4EAD-A5EE-9705DA512A24}" name="Column9114"/>
    <tableColumn id="9122" xr3:uid="{B71F16FA-BBB8-4655-BBA5-5CBE6806FE6F}" name="Column9115"/>
    <tableColumn id="9123" xr3:uid="{2B760F51-A4CD-4B7D-934C-4A717B696513}" name="Column9116"/>
    <tableColumn id="9124" xr3:uid="{43CDA703-9994-4FC9-9E12-C00C658C2113}" name="Column9117"/>
    <tableColumn id="9125" xr3:uid="{F46167FA-E02F-497F-BD6A-F7E790794F21}" name="Column9118"/>
    <tableColumn id="9126" xr3:uid="{6FD39A6C-A42A-4F44-88EE-DE15F23A8A6E}" name="Column9119"/>
    <tableColumn id="9127" xr3:uid="{D9445715-FF0F-42DD-A08B-EACC0C5CA74C}" name="Column9120"/>
    <tableColumn id="9128" xr3:uid="{22B67E0C-8E01-4197-A535-2E9A57529500}" name="Column9121"/>
    <tableColumn id="9129" xr3:uid="{16926863-580B-4E3E-8A3C-CBBED1B719EF}" name="Column9122"/>
    <tableColumn id="9130" xr3:uid="{40770CD1-5B5E-48FB-B72D-615D75D49DB9}" name="Column9123"/>
    <tableColumn id="9131" xr3:uid="{2E0A0C43-A0D5-4335-BA03-ECAF4D11AD0A}" name="Column9124"/>
    <tableColumn id="9132" xr3:uid="{F21B023E-9E7B-4C3B-A6CA-D0BA0475A4EE}" name="Column9125"/>
    <tableColumn id="9133" xr3:uid="{211C0925-D897-48A5-92D4-974D8C052AAE}" name="Column9126"/>
    <tableColumn id="9134" xr3:uid="{67647A9D-9CB4-429C-91EB-198E2B5B5829}" name="Column9127"/>
    <tableColumn id="9135" xr3:uid="{507DD8B9-474E-4F46-8102-9536137CA974}" name="Column9128"/>
    <tableColumn id="9136" xr3:uid="{088DF239-2CFA-4B5B-94D0-1A46C41E93E2}" name="Column9129"/>
    <tableColumn id="9137" xr3:uid="{C951D151-DA3D-426E-BF06-C60534382F8C}" name="Column9130"/>
    <tableColumn id="9138" xr3:uid="{D3E5D1BF-7B43-4DF4-A0B0-05318032FBDF}" name="Column9131"/>
    <tableColumn id="9139" xr3:uid="{EB1EA67E-93CC-43DB-B8E1-10AADB93F1A4}" name="Column9132"/>
    <tableColumn id="9140" xr3:uid="{E269C139-E804-4B94-97F4-8F116CD896EF}" name="Column9133"/>
    <tableColumn id="9141" xr3:uid="{FDF3BB8E-8812-467A-9059-463D9CDD4BAA}" name="Column9134"/>
    <tableColumn id="9142" xr3:uid="{BDB36881-4928-4ADF-9EAA-F348BA461F8D}" name="Column9135"/>
    <tableColumn id="9143" xr3:uid="{BFCD29C3-892F-4F0A-9DAF-DA9B13DF7F72}" name="Column9136"/>
    <tableColumn id="9144" xr3:uid="{A065F8AA-3866-46E8-8F25-5934EF26A219}" name="Column9137"/>
    <tableColumn id="9145" xr3:uid="{5B4DA274-1449-4E22-A0DB-08FF9E9D47BC}" name="Column9138"/>
    <tableColumn id="9146" xr3:uid="{6FFE0B13-0421-4939-9ED5-CE47233220A2}" name="Column9139"/>
    <tableColumn id="9147" xr3:uid="{71ED3EF2-AE41-42C3-98C5-3CC2B55EBC47}" name="Column9140"/>
    <tableColumn id="9148" xr3:uid="{7708C169-AAA8-4EE4-9CCF-92538B7E921D}" name="Column9141"/>
    <tableColumn id="9149" xr3:uid="{BB286D60-77A9-4D61-B63F-63DD0CE17142}" name="Column9142"/>
    <tableColumn id="9150" xr3:uid="{9331E488-EB1C-47C1-900F-7FBF2BBB4192}" name="Column9143"/>
    <tableColumn id="9151" xr3:uid="{E3E6897A-0A5D-4B1D-9F6D-66617843213A}" name="Column9144"/>
    <tableColumn id="9152" xr3:uid="{578CD679-E352-4458-872F-D4F9880391F4}" name="Column9145"/>
    <tableColumn id="9153" xr3:uid="{E4460D4E-FE54-419B-A9A1-74AB928EDEA9}" name="Column9146"/>
    <tableColumn id="9154" xr3:uid="{4EB081BB-C4B0-4746-9F19-55B082B79847}" name="Column9147"/>
    <tableColumn id="9155" xr3:uid="{80584A0C-5513-4591-87F1-145710922733}" name="Column9148"/>
    <tableColumn id="9156" xr3:uid="{8CB8EBD7-D3B9-4077-B499-4151F9394273}" name="Column9149"/>
    <tableColumn id="9157" xr3:uid="{A140ABFF-22E2-4816-BFF1-10067858BF5D}" name="Column9150"/>
    <tableColumn id="9158" xr3:uid="{9A9758F4-E7D7-4639-A64D-4BD4602C86BA}" name="Column9151"/>
    <tableColumn id="9159" xr3:uid="{D332F2A4-624C-459E-B21C-34E1CF6C33CC}" name="Column9152"/>
    <tableColumn id="9160" xr3:uid="{D5D6E348-9122-4D88-925B-8F8CC341B0F8}" name="Column9153"/>
    <tableColumn id="9161" xr3:uid="{0AFF25B2-022F-4457-9B21-538AD58009DB}" name="Column9154"/>
    <tableColumn id="9162" xr3:uid="{D9E39A5B-A9E3-40A4-9B1A-C9A71D1CF251}" name="Column9155"/>
    <tableColumn id="9163" xr3:uid="{FFD6C61A-630E-4E23-82FD-3F5A988DFA16}" name="Column9156"/>
    <tableColumn id="9164" xr3:uid="{ED03187C-500D-41B9-98DE-8B554541469C}" name="Column9157"/>
    <tableColumn id="9165" xr3:uid="{061971F2-CD92-4FDC-BA03-40BF5E5A421A}" name="Column9158"/>
    <tableColumn id="9166" xr3:uid="{C6ACFB4B-25B9-4916-B42B-C7A07BB8A296}" name="Column9159"/>
    <tableColumn id="9167" xr3:uid="{7C290C2E-482E-4F8F-8D17-9150729F8B8E}" name="Column9160"/>
    <tableColumn id="9168" xr3:uid="{57DE5DA1-5CA2-4E84-8D02-B4E96691A61F}" name="Column9161"/>
    <tableColumn id="9169" xr3:uid="{0AAAEAF8-D8A5-48C7-8A01-10A33B6F494B}" name="Column9162"/>
    <tableColumn id="9170" xr3:uid="{EA7FB3E7-85C5-4726-83A4-E6E95DD26AD5}" name="Column9163"/>
    <tableColumn id="9171" xr3:uid="{1D4626B1-BEEF-4662-AF55-6900A600A00F}" name="Column9164"/>
    <tableColumn id="9172" xr3:uid="{719D0BD5-F717-44A9-8236-CCE28D9854A0}" name="Column9165"/>
    <tableColumn id="9173" xr3:uid="{8C21218F-049B-4457-A61E-88145158313A}" name="Column9166"/>
    <tableColumn id="9174" xr3:uid="{BBAD4933-8959-4B94-933E-11FA4B0C0C13}" name="Column9167"/>
    <tableColumn id="9175" xr3:uid="{6E92DDA2-0333-4F97-9AAC-C222B9856481}" name="Column9168"/>
    <tableColumn id="9176" xr3:uid="{56FEA5D2-A4C0-4657-BDB3-7AC5F18F92EB}" name="Column9169"/>
    <tableColumn id="9177" xr3:uid="{329ED1FD-532A-455F-A513-392406FD3B44}" name="Column9170"/>
    <tableColumn id="9178" xr3:uid="{DBD322F0-E53F-4864-B3CA-98C00349E2C0}" name="Column9171"/>
    <tableColumn id="9179" xr3:uid="{C6A24607-6AEA-4DFA-A103-E8DB5E21943C}" name="Column9172"/>
    <tableColumn id="9180" xr3:uid="{D7CBF74E-DE23-4DAB-A7F7-36B1701F4609}" name="Column9173"/>
    <tableColumn id="9181" xr3:uid="{6A5D6817-8E29-41CA-BEA6-5D3565E12E11}" name="Column9174"/>
    <tableColumn id="9182" xr3:uid="{5B0660A7-4B64-4665-9E42-7291BEC4DA93}" name="Column9175"/>
    <tableColumn id="9183" xr3:uid="{DC6F1927-F645-4E97-BB75-C53BBEA2D3A9}" name="Column9176"/>
    <tableColumn id="9184" xr3:uid="{2F63EE78-57F2-47F0-92B0-FD8DF1374F49}" name="Column9177"/>
    <tableColumn id="9185" xr3:uid="{8532D6BF-507C-47F2-905F-AEC702591D07}" name="Column9178"/>
    <tableColumn id="9186" xr3:uid="{7C275B40-3408-451C-90A8-3A154BBB543E}" name="Column9179"/>
    <tableColumn id="9187" xr3:uid="{D90DF9C0-2E51-4278-BD87-D7EC83A4D0DA}" name="Column9180"/>
    <tableColumn id="9188" xr3:uid="{EE432F68-68D7-491B-ADCD-6676FD7027D9}" name="Column9181"/>
    <tableColumn id="9189" xr3:uid="{47DA7889-E518-4675-97EF-F5BD84FF865E}" name="Column9182"/>
    <tableColumn id="9190" xr3:uid="{B90EAD96-8ABC-4826-8B8A-38CC1A8C48B5}" name="Column9183"/>
    <tableColumn id="9191" xr3:uid="{D1B13A6C-88D3-4039-AC37-435A83F8016F}" name="Column9184"/>
    <tableColumn id="9192" xr3:uid="{C875F49D-C887-4530-9C97-FDDF6607B973}" name="Column9185"/>
    <tableColumn id="9193" xr3:uid="{5568BCC0-E3EF-42AE-B72C-A234DE808265}" name="Column9186"/>
    <tableColumn id="9194" xr3:uid="{50CC4E8B-B290-4F16-B0E7-3928CABD8F82}" name="Column9187"/>
    <tableColumn id="9195" xr3:uid="{28FE8958-35CA-4921-A05C-5B268368C0C9}" name="Column9188"/>
    <tableColumn id="9196" xr3:uid="{DEE805EF-396F-4222-8B65-7666AE246013}" name="Column9189"/>
    <tableColumn id="9197" xr3:uid="{16DA0A22-22CE-419B-938E-8F5F0EBCCAFD}" name="Column9190"/>
    <tableColumn id="9198" xr3:uid="{0472EA9D-5D24-43E5-A68D-7FF4041FB249}" name="Column9191"/>
    <tableColumn id="9199" xr3:uid="{10D8243A-2CD8-4D21-8B5E-1B19C5D26566}" name="Column9192"/>
    <tableColumn id="9200" xr3:uid="{B6CC99AF-FCFE-4DEE-8BA9-F39AC6CB0D09}" name="Column9193"/>
    <tableColumn id="9201" xr3:uid="{27F189E9-C197-4269-B0F2-87DCFBAB6D07}" name="Column9194"/>
    <tableColumn id="9202" xr3:uid="{AAF34CF3-7E49-4305-9778-5BD88CD905F3}" name="Column9195"/>
    <tableColumn id="9203" xr3:uid="{A9735796-D53F-4398-BF2D-BB9F29101F80}" name="Column9196"/>
    <tableColumn id="9204" xr3:uid="{A0606A75-DB0D-4DB6-A955-A7F67FE73F6C}" name="Column9197"/>
    <tableColumn id="9205" xr3:uid="{DD66A914-B08D-49FF-8B8C-738EDF1DD921}" name="Column9198"/>
    <tableColumn id="9206" xr3:uid="{E048B7A1-DDF3-4D73-8B9A-D18ABBD8ABD5}" name="Column9199"/>
    <tableColumn id="9207" xr3:uid="{B0DC7419-6B8A-4DAB-85C0-82986D265950}" name="Column9200"/>
    <tableColumn id="9208" xr3:uid="{81B30280-F45D-4D8B-B795-893468FB81B5}" name="Column9201"/>
    <tableColumn id="9209" xr3:uid="{3A7A2F92-9078-4EE5-9560-24D06842AC35}" name="Column9202"/>
    <tableColumn id="9210" xr3:uid="{249BB738-37A1-409E-A86F-EF08B70C364E}" name="Column9203"/>
    <tableColumn id="9211" xr3:uid="{8649A344-6039-4E5E-8C64-9A8261F131AA}" name="Column9204"/>
    <tableColumn id="9212" xr3:uid="{8AE2C39D-6C8A-45F2-A8D1-84E9926E5483}" name="Column9205"/>
    <tableColumn id="9213" xr3:uid="{71D09998-BF9F-4C12-ACD0-9BD186947D66}" name="Column9206"/>
    <tableColumn id="9214" xr3:uid="{E7899551-B2D2-48F8-AD10-2191E63BF85E}" name="Column9207"/>
    <tableColumn id="9215" xr3:uid="{0F32A9B1-83E2-4821-ADA3-EED0D1C490C8}" name="Column9208"/>
    <tableColumn id="9216" xr3:uid="{CED780A8-051A-4AEB-86E7-676893B3BCFE}" name="Column9209"/>
    <tableColumn id="9217" xr3:uid="{C2694CD4-AC04-4027-9316-9CE7848B7E66}" name="Column9210"/>
    <tableColumn id="9218" xr3:uid="{4A9B114E-03D1-4659-878F-5CE27F93F58F}" name="Column9211"/>
    <tableColumn id="9219" xr3:uid="{5DC5DA30-8C6F-4AEF-B2A0-0562FBE3E9FC}" name="Column9212"/>
    <tableColumn id="9220" xr3:uid="{F47357C1-4CC5-41A9-989C-0FB8C4158347}" name="Column9213"/>
    <tableColumn id="9221" xr3:uid="{468F3817-616D-416E-B288-2559D6233117}" name="Column9214"/>
    <tableColumn id="9222" xr3:uid="{8AFFB9C1-8E08-413F-A66B-2A23993F1507}" name="Column9215"/>
    <tableColumn id="9223" xr3:uid="{D3527149-E1B2-46E8-97D4-1975DB5DA1A4}" name="Column9216"/>
    <tableColumn id="9224" xr3:uid="{CCDF5699-D534-4243-880E-E336BBAC6E89}" name="Column9217"/>
    <tableColumn id="9225" xr3:uid="{BDFA1FF1-707B-4E48-AE9C-328911CCF376}" name="Column9218"/>
    <tableColumn id="9226" xr3:uid="{32975D24-FB08-42CE-BE4E-F0260DF26DC5}" name="Column9219"/>
    <tableColumn id="9227" xr3:uid="{61F464C0-62C6-49E9-AC6E-5D6F6FBFC9F8}" name="Column9220"/>
    <tableColumn id="9228" xr3:uid="{6674B555-EB1C-438B-BA3B-C5B84BA4A871}" name="Column9221"/>
    <tableColumn id="9229" xr3:uid="{E393FC6B-F061-4F6E-895B-283842707FAD}" name="Column9222"/>
    <tableColumn id="9230" xr3:uid="{3D7E131C-BB0F-476A-BD0B-4F17447907FB}" name="Column9223"/>
    <tableColumn id="9231" xr3:uid="{BE88A70C-A586-4C00-BDEB-6343C3E7FFBF}" name="Column9224"/>
    <tableColumn id="9232" xr3:uid="{0B442321-D849-4E34-A3FF-C865E3B64BBD}" name="Column9225"/>
    <tableColumn id="9233" xr3:uid="{1EAEDF4A-7133-4951-BA19-ABFD8A4F28E9}" name="Column9226"/>
    <tableColumn id="9234" xr3:uid="{697D52FD-78AD-40B0-A3B9-E0FB6E82DE5D}" name="Column9227"/>
    <tableColumn id="9235" xr3:uid="{4411026C-1C07-4651-B9DD-4863E38D8057}" name="Column9228"/>
    <tableColumn id="9236" xr3:uid="{D2D0788B-8535-451E-AD6A-517093CC57AD}" name="Column9229"/>
    <tableColumn id="9237" xr3:uid="{57EE86AB-5E69-4BBA-8988-5E199393714D}" name="Column9230"/>
    <tableColumn id="9238" xr3:uid="{D29FAFFE-8CE7-404D-9348-5B4F1672558E}" name="Column9231"/>
    <tableColumn id="9239" xr3:uid="{EA87FEAB-BF39-4525-8516-F5068D87285B}" name="Column9232"/>
    <tableColumn id="9240" xr3:uid="{A26C6EF4-93EF-4FAC-8696-4555D81E0E90}" name="Column9233"/>
    <tableColumn id="9241" xr3:uid="{49D79AA5-211B-4A07-8239-A37820067F97}" name="Column9234"/>
    <tableColumn id="9242" xr3:uid="{6C55E1B0-7B1E-46CB-A042-3DA206C74087}" name="Column9235"/>
    <tableColumn id="9243" xr3:uid="{01AE6D68-29D6-49B1-BF9C-4388A8756EBE}" name="Column9236"/>
    <tableColumn id="9244" xr3:uid="{7F4283E0-9AE9-42F0-A8DA-6355AFDDC63E}" name="Column9237"/>
    <tableColumn id="9245" xr3:uid="{4B5F42EF-0E35-4D78-AC0A-57DBA85E29B1}" name="Column9238"/>
    <tableColumn id="9246" xr3:uid="{82533AFF-FCBD-4176-9910-9FF76C7BC6B7}" name="Column9239"/>
    <tableColumn id="9247" xr3:uid="{79FFB3FE-65D5-4C78-BE9D-EE9CB5A4629B}" name="Column9240"/>
    <tableColumn id="9248" xr3:uid="{E9DF2D8A-FA11-4EF5-BA12-196159CBF06D}" name="Column9241"/>
    <tableColumn id="9249" xr3:uid="{D153F921-2A1B-407E-9723-D2222414D158}" name="Column9242"/>
    <tableColumn id="9250" xr3:uid="{E3D9D57D-ED16-4816-9EA5-AA7F6B56F704}" name="Column9243"/>
    <tableColumn id="9251" xr3:uid="{7C608816-65C3-4D79-BA80-B7B00682E9C7}" name="Column9244"/>
    <tableColumn id="9252" xr3:uid="{4964BAD9-4353-42B7-85EF-822856869891}" name="Column9245"/>
    <tableColumn id="9253" xr3:uid="{8131735D-CD4A-4CA5-943D-9178DDD1BA60}" name="Column9246"/>
    <tableColumn id="9254" xr3:uid="{21D147C1-8E3A-4174-870F-8AFEFAA13D9B}" name="Column9247"/>
    <tableColumn id="9255" xr3:uid="{3043B6E9-B6AF-486C-B173-2E3C71896A98}" name="Column9248"/>
    <tableColumn id="9256" xr3:uid="{43D15ADD-534F-4C51-8C39-60E4635768FB}" name="Column9249"/>
    <tableColumn id="9257" xr3:uid="{504C3F77-DAF5-4F52-9D12-42B5EBEB078E}" name="Column9250"/>
    <tableColumn id="9258" xr3:uid="{4E231598-ACFF-42A3-83F4-A9D85814F971}" name="Column9251"/>
    <tableColumn id="9259" xr3:uid="{A4FC7369-44EF-4C21-B9DF-995680C399A9}" name="Column9252"/>
    <tableColumn id="9260" xr3:uid="{45AD4BB9-6F94-4FDB-B6D3-68C1BF763241}" name="Column9253"/>
    <tableColumn id="9261" xr3:uid="{DD25B1E6-600D-403B-BB3B-8706B0CAD3D3}" name="Column9254"/>
    <tableColumn id="9262" xr3:uid="{1A7CF480-D589-4315-878C-FC5B430C4568}" name="Column9255"/>
    <tableColumn id="9263" xr3:uid="{26D1AA27-447D-4276-B6B5-A12E2361C326}" name="Column9256"/>
    <tableColumn id="9264" xr3:uid="{7A2EE56D-0EFE-47B4-A9C9-3C5D16A43C0E}" name="Column9257"/>
    <tableColumn id="9265" xr3:uid="{89DD3F63-2E08-4346-ACF2-B9F526E663B2}" name="Column9258"/>
    <tableColumn id="9266" xr3:uid="{A39FFFF9-5F9A-4B2F-81CE-E056D0FAD2C2}" name="Column9259"/>
    <tableColumn id="9267" xr3:uid="{411CCAC3-FE7D-419F-BF4D-6CA93962699C}" name="Column9260"/>
    <tableColumn id="9268" xr3:uid="{C38FEB06-2FA0-4CC9-8F38-C2DC81EDC3B4}" name="Column9261"/>
    <tableColumn id="9269" xr3:uid="{F7FE1224-D6AD-490C-81BD-2EE0F696A73D}" name="Column9262"/>
    <tableColumn id="9270" xr3:uid="{0711AA43-A229-403F-9720-496F0A101086}" name="Column9263"/>
    <tableColumn id="9271" xr3:uid="{F82A0976-E107-4B8E-B0CD-5F0A9060308A}" name="Column9264"/>
    <tableColumn id="9272" xr3:uid="{A4F537E8-B014-442B-9B5E-D200164AF8E6}" name="Column9265"/>
    <tableColumn id="9273" xr3:uid="{FAEEFF8F-F04E-4217-8E3A-0DA8C8ABD4B4}" name="Column9266"/>
    <tableColumn id="9274" xr3:uid="{6A392F7D-1C22-4446-8EE0-A81D307B1422}" name="Column9267"/>
    <tableColumn id="9275" xr3:uid="{9CE5E9DD-528B-4DF5-9EA2-07CCC7D1F4FE}" name="Column9268"/>
    <tableColumn id="9276" xr3:uid="{7DC8B9B7-140F-4A65-BE7C-3141F1CFC619}" name="Column9269"/>
    <tableColumn id="9277" xr3:uid="{A1431CEB-1841-4808-A280-B20FFE259945}" name="Column9270"/>
    <tableColumn id="9278" xr3:uid="{523B8FD9-C993-4AEE-80A7-2DCC21351DC8}" name="Column9271"/>
    <tableColumn id="9279" xr3:uid="{93962308-FD04-4F16-A14F-7E8D0FFDBAE5}" name="Column9272"/>
    <tableColumn id="9280" xr3:uid="{274BFC1F-53C8-4D55-B746-071DE971832A}" name="Column9273"/>
    <tableColumn id="9281" xr3:uid="{D6EA306B-0B4E-4366-A88F-99DEF5220859}" name="Column9274"/>
    <tableColumn id="9282" xr3:uid="{2F41B257-E3AF-473D-9593-8885B91B2C26}" name="Column9275"/>
    <tableColumn id="9283" xr3:uid="{A357B008-FFF3-4CD0-AB08-0CC2E79D7077}" name="Column9276"/>
    <tableColumn id="9284" xr3:uid="{0BA13169-719E-4888-9ACA-89A43CC96374}" name="Column9277"/>
    <tableColumn id="9285" xr3:uid="{F3E077FC-3816-4A99-8E4F-D66CC77320B2}" name="Column9278"/>
    <tableColumn id="9286" xr3:uid="{EFF5B2DB-B5EB-49B7-B170-1F91C2A49059}" name="Column9279"/>
    <tableColumn id="9287" xr3:uid="{BB497B3E-1516-48FD-9286-2574917F24F3}" name="Column9280"/>
    <tableColumn id="9288" xr3:uid="{E12DABAE-888A-4DAB-843A-3B3F3916D214}" name="Column9281"/>
    <tableColumn id="9289" xr3:uid="{C67A9937-2DAE-4C27-97EA-8DB6A01F8E63}" name="Column9282"/>
    <tableColumn id="9290" xr3:uid="{4E9B9A8C-74FA-49C1-ADDD-F95D57742C41}" name="Column9283"/>
    <tableColumn id="9291" xr3:uid="{DB19EE59-00D1-48B6-A9A8-EA076DFC8F7B}" name="Column9284"/>
    <tableColumn id="9292" xr3:uid="{7B3BF1DF-41EB-4B99-A6E0-66BADB0EEB1D}" name="Column9285"/>
    <tableColumn id="9293" xr3:uid="{30280505-B147-447C-B7CF-87E773EC07CA}" name="Column9286"/>
    <tableColumn id="9294" xr3:uid="{2B2D1001-9CB4-48CA-8DBB-6188F7DD757E}" name="Column9287"/>
    <tableColumn id="9295" xr3:uid="{697B1AFA-5466-4F66-934B-8052E8AAC1A7}" name="Column9288"/>
    <tableColumn id="9296" xr3:uid="{24451D69-0C1C-451F-BDC8-EA8A3A7E411C}" name="Column9289"/>
    <tableColumn id="9297" xr3:uid="{486FFC24-723B-452E-8C70-F3AF4CDDE62A}" name="Column9290"/>
    <tableColumn id="9298" xr3:uid="{568E4155-B3AA-4EB1-BAF8-D7FEA4EDD4B7}" name="Column9291"/>
    <tableColumn id="9299" xr3:uid="{F319B2DF-C92D-4707-90FC-4928BCBB0760}" name="Column9292"/>
    <tableColumn id="9300" xr3:uid="{8B49F7E5-DE99-4DF7-A621-013DAF9635A2}" name="Column9293"/>
    <tableColumn id="9301" xr3:uid="{6A77363C-1EA1-4C12-B241-261D0148EBA4}" name="Column9294"/>
    <tableColumn id="9302" xr3:uid="{324FABBA-87AC-45B5-90D1-92F6726240D3}" name="Column9295"/>
    <tableColumn id="9303" xr3:uid="{34CA73E2-3309-4336-87B2-53626EA5537A}" name="Column9296"/>
    <tableColumn id="9304" xr3:uid="{EF352173-4A74-455E-BC70-07C36EE6344E}" name="Column9297"/>
    <tableColumn id="9305" xr3:uid="{C12519AD-3D4D-4DD6-934D-2D13AA382EF7}" name="Column9298"/>
    <tableColumn id="9306" xr3:uid="{E248DAE1-7403-4E2A-BEE4-56720DBC6BD5}" name="Column9299"/>
    <tableColumn id="9307" xr3:uid="{FC2D2E63-0E28-4388-8C33-CAEF253F0BD6}" name="Column9300"/>
    <tableColumn id="9308" xr3:uid="{C3F30197-FC66-472E-A3D8-78823E860406}" name="Column9301"/>
    <tableColumn id="9309" xr3:uid="{5AE05DC2-A6F0-499F-BDA1-DC5CEF4CA78D}" name="Column9302"/>
    <tableColumn id="9310" xr3:uid="{B8CDC375-4874-4B74-8C2F-3AB76A28C886}" name="Column9303"/>
    <tableColumn id="9311" xr3:uid="{5ED53FFA-65CD-4393-9C4A-22D5B62EEC3F}" name="Column9304"/>
    <tableColumn id="9312" xr3:uid="{7D81320D-CF20-4FAC-AC6B-EE90AD143E42}" name="Column9305"/>
    <tableColumn id="9313" xr3:uid="{0CC8B4DA-3668-49D3-9053-9B56C50D4904}" name="Column9306"/>
    <tableColumn id="9314" xr3:uid="{F7182D5D-B2EB-4F65-845E-68C54E9E81FA}" name="Column9307"/>
    <tableColumn id="9315" xr3:uid="{77986DC8-12E0-48AC-953A-229B1BCA9BE6}" name="Column9308"/>
    <tableColumn id="9316" xr3:uid="{1F7051E7-3B47-4011-AA8E-8F381DFDC14D}" name="Column9309"/>
    <tableColumn id="9317" xr3:uid="{242E6720-45E6-48F3-A38D-6A5E849E3A59}" name="Column9310"/>
    <tableColumn id="9318" xr3:uid="{6E52DCDD-7B6A-403D-B8A1-314941181E2E}" name="Column9311"/>
    <tableColumn id="9319" xr3:uid="{D6533395-1E17-46FB-9884-A583E1C21C12}" name="Column9312"/>
    <tableColumn id="9320" xr3:uid="{A1475684-798D-4278-A3E7-33D82460CE80}" name="Column9313"/>
    <tableColumn id="9321" xr3:uid="{C96082DD-0AC8-4E23-917B-C3B9FC496C29}" name="Column9314"/>
    <tableColumn id="9322" xr3:uid="{47F8D8DF-9586-4FBB-9C80-148819187124}" name="Column9315"/>
    <tableColumn id="9323" xr3:uid="{FF7F5BB2-4CA4-4756-9D25-8CAEAEFB930E}" name="Column9316"/>
    <tableColumn id="9324" xr3:uid="{1D842A0D-F3B7-4723-B4A2-40E2AA6224AA}" name="Column9317"/>
    <tableColumn id="9325" xr3:uid="{935E1986-FF5C-4532-ADAE-EE6F76A596FC}" name="Column9318"/>
    <tableColumn id="9326" xr3:uid="{E888575E-0B53-44EE-9A1E-BA4A0C6D1F41}" name="Column9319"/>
    <tableColumn id="9327" xr3:uid="{F94EC0F8-2C36-41CC-9C8C-10C8F938FC01}" name="Column9320"/>
    <tableColumn id="9328" xr3:uid="{415F1C11-2749-4E66-AE13-8638388BDE49}" name="Column9321"/>
    <tableColumn id="9329" xr3:uid="{4A7CBAE7-C2C2-4A52-9E01-5BE5AFDA5496}" name="Column9322"/>
    <tableColumn id="9330" xr3:uid="{63BF256C-A22D-439D-9CB9-68C1A1A806C4}" name="Column9323"/>
    <tableColumn id="9331" xr3:uid="{F76C591B-BE55-40EB-A1F1-2A3F208EA9EA}" name="Column9324"/>
    <tableColumn id="9332" xr3:uid="{30967EF9-D1E5-416E-AFE9-08C331763673}" name="Column9325"/>
    <tableColumn id="9333" xr3:uid="{C252A677-D528-4B2B-9206-B5EA14F5FC2D}" name="Column9326"/>
    <tableColumn id="9334" xr3:uid="{E8219071-852A-43CA-B33A-3615F7438305}" name="Column9327"/>
    <tableColumn id="9335" xr3:uid="{1977B0B7-D29C-47E9-83FF-B8396EA3714B}" name="Column9328"/>
    <tableColumn id="9336" xr3:uid="{D90CE064-1D8C-4658-BE17-F14A04750370}" name="Column9329"/>
    <tableColumn id="9337" xr3:uid="{981AE0DA-462F-47B5-9744-3D95A9003A1F}" name="Column9330"/>
    <tableColumn id="9338" xr3:uid="{86BAC302-5C05-4F1E-8F22-7A079488B457}" name="Column9331"/>
    <tableColumn id="9339" xr3:uid="{1A6980E9-2853-4739-A15F-62E5F522EE8D}" name="Column9332"/>
    <tableColumn id="9340" xr3:uid="{D2A40B55-DAEF-4435-9DC5-723F75B355BE}" name="Column9333"/>
    <tableColumn id="9341" xr3:uid="{2E96D805-678E-43E8-93F5-2ADB3DCB8B0B}" name="Column9334"/>
    <tableColumn id="9342" xr3:uid="{4BBE7EC1-1848-44E2-9E25-9EB890A90AB1}" name="Column9335"/>
    <tableColumn id="9343" xr3:uid="{3B3434BA-8C64-4A31-AB58-AA38C03D8C2F}" name="Column9336"/>
    <tableColumn id="9344" xr3:uid="{D4047259-D1B7-45B4-981F-5B54FE439E00}" name="Column9337"/>
    <tableColumn id="9345" xr3:uid="{E190A41B-A3B2-4101-BC9B-8848982EDC91}" name="Column9338"/>
    <tableColumn id="9346" xr3:uid="{794345B0-7F99-42F2-BCEF-840F3113B7FC}" name="Column9339"/>
    <tableColumn id="9347" xr3:uid="{07E9B082-7772-429C-8F85-F129606A2E75}" name="Column9340"/>
    <tableColumn id="9348" xr3:uid="{DAD41322-8F7E-4FEE-83EC-9DB9102FC4DD}" name="Column9341"/>
    <tableColumn id="9349" xr3:uid="{EFB7491C-D1DB-4A7D-8932-795B87DE21CF}" name="Column9342"/>
    <tableColumn id="9350" xr3:uid="{A710A43A-9EF4-4988-973E-485422789FA3}" name="Column9343"/>
    <tableColumn id="9351" xr3:uid="{BE9D74C5-B136-474A-9BD0-A20B79185BCF}" name="Column9344"/>
    <tableColumn id="9352" xr3:uid="{54BB2285-886F-4C5C-9065-08D57A96BFB9}" name="Column9345"/>
    <tableColumn id="9353" xr3:uid="{03194EA4-361D-4C4C-AE64-02894E579300}" name="Column9346"/>
    <tableColumn id="9354" xr3:uid="{BD5925AF-EF79-4C82-8F8C-7CFA470AAB45}" name="Column9347"/>
    <tableColumn id="9355" xr3:uid="{AFD77B0B-1E79-47EC-817C-2A4346945D82}" name="Column9348"/>
    <tableColumn id="9356" xr3:uid="{3F67B793-9B0A-45F2-AAD1-653D01DD52E1}" name="Column9349"/>
    <tableColumn id="9357" xr3:uid="{56D84B5B-19AB-4A34-922A-0D572970A564}" name="Column9350"/>
    <tableColumn id="9358" xr3:uid="{4E37AA04-5A07-4DCC-BE1E-7CB2DE918C1B}" name="Column9351"/>
    <tableColumn id="9359" xr3:uid="{3A59417C-D519-43AF-989D-8CC0D4CD0611}" name="Column9352"/>
    <tableColumn id="9360" xr3:uid="{E4AA31F4-5CF2-43E1-AD6F-9342729A93CC}" name="Column9353"/>
    <tableColumn id="9361" xr3:uid="{52E232C0-B54D-4BAC-9D9E-68010AE402CD}" name="Column9354"/>
    <tableColumn id="9362" xr3:uid="{B801DC7B-9316-4A8F-998C-8E9A0583774C}" name="Column9355"/>
    <tableColumn id="9363" xr3:uid="{99FC718C-CA5C-436B-8124-6ED27CF8561D}" name="Column9356"/>
    <tableColumn id="9364" xr3:uid="{FD053D7D-4FF4-4E47-9F77-036F17DB7250}" name="Column9357"/>
    <tableColumn id="9365" xr3:uid="{A6DB1679-E6DA-4DB1-972A-1B9A81CA9CFD}" name="Column9358"/>
    <tableColumn id="9366" xr3:uid="{C4997A7C-347F-47BF-AE48-118975A2C2AF}" name="Column9359"/>
    <tableColumn id="9367" xr3:uid="{CDBB972D-E11D-41EA-B263-2B3856F3058E}" name="Column9360"/>
    <tableColumn id="9368" xr3:uid="{FB96C517-63C0-4DFE-8AEC-657BB89051B6}" name="Column9361"/>
    <tableColumn id="9369" xr3:uid="{0255848B-5493-497F-942B-F165D1B9255E}" name="Column9362"/>
    <tableColumn id="9370" xr3:uid="{9679840C-E653-4454-A99F-AF14DB4E445E}" name="Column9363"/>
    <tableColumn id="9371" xr3:uid="{7DB5B6A6-BED8-42EE-867F-02AFEB26D58A}" name="Column9364"/>
    <tableColumn id="9372" xr3:uid="{C4449AC9-62B1-475F-B055-D21EE1007071}" name="Column9365"/>
    <tableColumn id="9373" xr3:uid="{043098DE-6518-4A51-91B8-BB9A0C60609F}" name="Column9366"/>
    <tableColumn id="9374" xr3:uid="{4BC92329-DE38-4518-A1C2-4764940E920A}" name="Column9367"/>
    <tableColumn id="9375" xr3:uid="{A8A8111C-D65A-4AB5-ADB2-D698DFFE69B9}" name="Column9368"/>
    <tableColumn id="9376" xr3:uid="{F727299B-4DD1-4C33-82C6-DC7898D0859C}" name="Column9369"/>
    <tableColumn id="9377" xr3:uid="{7BBF5C2D-11D4-4D7A-9FAB-8962FFED4203}" name="Column9370"/>
    <tableColumn id="9378" xr3:uid="{833CF806-C181-4A74-98F2-72E2CE51EB8C}" name="Column9371"/>
    <tableColumn id="9379" xr3:uid="{4DD7E879-B45E-4D38-81AC-75A99D7ADAAE}" name="Column9372"/>
    <tableColumn id="9380" xr3:uid="{BDD12ECE-7C12-4DF8-B4EE-72A04DC703B3}" name="Column9373"/>
    <tableColumn id="9381" xr3:uid="{A24B7308-316D-49F0-8AC2-C064490E0A6D}" name="Column9374"/>
    <tableColumn id="9382" xr3:uid="{861768E2-35A0-4F3E-9BEB-39D08C99256A}" name="Column9375"/>
    <tableColumn id="9383" xr3:uid="{707F4DD5-8200-401F-A7C0-D61DF6666206}" name="Column9376"/>
    <tableColumn id="9384" xr3:uid="{D77B4887-2F33-4FDB-BAAB-3C56A6A8DBCE}" name="Column9377"/>
    <tableColumn id="9385" xr3:uid="{079F4787-8C3C-4942-871E-5A7EDCA4038D}" name="Column9378"/>
    <tableColumn id="9386" xr3:uid="{716C8579-C6C0-483A-BBCF-4B05FF952475}" name="Column9379"/>
    <tableColumn id="9387" xr3:uid="{A63BCB4B-DB4C-4E95-8428-EA416B7D4EEF}" name="Column9380"/>
    <tableColumn id="9388" xr3:uid="{30960FE4-64F8-4748-AF89-43D62E4F92A6}" name="Column9381"/>
    <tableColumn id="9389" xr3:uid="{FACD9177-A171-48AE-B271-E2D002F82E7D}" name="Column9382"/>
    <tableColumn id="9390" xr3:uid="{EB509E16-0445-4115-B7A7-356BF57341B4}" name="Column9383"/>
    <tableColumn id="9391" xr3:uid="{98FA625B-D882-45D0-958D-95A3FFFC99AC}" name="Column9384"/>
    <tableColumn id="9392" xr3:uid="{51F45D8D-9C41-4F50-B28E-ECC4A0C365FD}" name="Column9385"/>
    <tableColumn id="9393" xr3:uid="{F8EB3B48-9342-413E-81B4-40F21C8B6359}" name="Column9386"/>
    <tableColumn id="9394" xr3:uid="{386DFE15-0F61-4579-8EC8-A617A422D4B5}" name="Column9387"/>
    <tableColumn id="9395" xr3:uid="{68AFB3BA-30F4-4DF6-B9EB-72E39AE2B52B}" name="Column9388"/>
    <tableColumn id="9396" xr3:uid="{DEF9A16E-D679-4AF6-A9FE-9AC26911A34A}" name="Column9389"/>
    <tableColumn id="9397" xr3:uid="{E230EB03-B4CE-411A-B93D-1A30C51FF1AA}" name="Column9390"/>
    <tableColumn id="9398" xr3:uid="{7CC86DA8-30C1-48A1-96CD-1A7211C41AC9}" name="Column9391"/>
    <tableColumn id="9399" xr3:uid="{82FF873F-3CF0-4773-BB5E-7F80544C411E}" name="Column9392"/>
    <tableColumn id="9400" xr3:uid="{919C777E-6402-4ECA-86E5-9A889F148F6F}" name="Column9393"/>
    <tableColumn id="9401" xr3:uid="{73D0BBDF-35F1-4660-897A-2A2D834D0176}" name="Column9394"/>
    <tableColumn id="9402" xr3:uid="{88DD9344-FCE1-47B2-9BE1-C7043B0FD3B2}" name="Column9395"/>
    <tableColumn id="9403" xr3:uid="{AF659615-8764-4ABC-9331-21AABDDF457E}" name="Column9396"/>
    <tableColumn id="9404" xr3:uid="{CC3BBD79-ED6C-49B8-B6BA-FF2E187CFCAD}" name="Column9397"/>
    <tableColumn id="9405" xr3:uid="{EC47959F-2E5D-4E31-8ACC-9408B257C743}" name="Column9398"/>
    <tableColumn id="9406" xr3:uid="{AF482034-5E0E-4455-8772-6BEBAD538254}" name="Column9399"/>
    <tableColumn id="9407" xr3:uid="{AE5AA9E0-8064-4C06-A9BD-1599B2AF082F}" name="Column9400"/>
    <tableColumn id="9408" xr3:uid="{06453089-4DAC-4D66-BC3D-7B93E51F9A47}" name="Column9401"/>
    <tableColumn id="9409" xr3:uid="{A6351820-13E6-4416-B472-75AEF2CC950E}" name="Column9402"/>
    <tableColumn id="9410" xr3:uid="{54E6B797-9CF7-456D-A317-A125533D5FE9}" name="Column9403"/>
    <tableColumn id="9411" xr3:uid="{A72E4769-EAAC-4087-9FCD-A4E0F3435A66}" name="Column9404"/>
    <tableColumn id="9412" xr3:uid="{2596B8B3-A0E6-4D92-92FE-9C473912CF68}" name="Column9405"/>
    <tableColumn id="9413" xr3:uid="{20FD10E0-E547-4CCD-851F-18591DA5A551}" name="Column9406"/>
    <tableColumn id="9414" xr3:uid="{CC586184-7F5D-47BA-B89B-0195A741677B}" name="Column9407"/>
    <tableColumn id="9415" xr3:uid="{8041854E-281D-4E53-9748-AAFEEB41969F}" name="Column9408"/>
    <tableColumn id="9416" xr3:uid="{2C10CEBC-8D10-4AC1-B28B-C7322A1114DF}" name="Column9409"/>
    <tableColumn id="9417" xr3:uid="{0EEAD226-9282-4E40-9130-9FD5CAB3E8CB}" name="Column9410"/>
    <tableColumn id="9418" xr3:uid="{52448076-BC8B-4CAC-A55A-2468A38BB127}" name="Column9411"/>
    <tableColumn id="9419" xr3:uid="{D225A6A8-4B93-4B2B-A4D8-E044B48FCED0}" name="Column9412"/>
    <tableColumn id="9420" xr3:uid="{3B750BB7-4C61-459F-BA25-D9D398B45E02}" name="Column9413"/>
    <tableColumn id="9421" xr3:uid="{9B89BB00-193B-4CA9-AB84-5AAADC18564C}" name="Column9414"/>
    <tableColumn id="9422" xr3:uid="{0B6583F5-269C-4952-BEF5-A500D7E8366F}" name="Column9415"/>
    <tableColumn id="9423" xr3:uid="{DD4EC6E7-864D-458A-9A78-C9A407E4782D}" name="Column9416"/>
    <tableColumn id="9424" xr3:uid="{99D93DFE-8380-4564-91DD-7652DB5C074C}" name="Column9417"/>
    <tableColumn id="9425" xr3:uid="{286252FB-D18E-4485-ABF5-176BEBA51393}" name="Column9418"/>
    <tableColumn id="9426" xr3:uid="{4693FFC4-0271-4246-A5F9-8ED083417071}" name="Column9419"/>
    <tableColumn id="9427" xr3:uid="{B7529772-1BD3-40E1-8017-B736E95B1421}" name="Column9420"/>
    <tableColumn id="9428" xr3:uid="{76CF8E95-1C54-4240-B993-5420CDF6F85F}" name="Column9421"/>
    <tableColumn id="9429" xr3:uid="{6A2B0176-7E50-431E-B609-F64105EE42E5}" name="Column9422"/>
    <tableColumn id="9430" xr3:uid="{4F2E2583-7F41-4E81-8483-ECCDC5F99AA3}" name="Column9423"/>
    <tableColumn id="9431" xr3:uid="{CEB3F57F-1D9F-48A6-91FE-F7D23AFD9CD4}" name="Column9424"/>
    <tableColumn id="9432" xr3:uid="{1D59E0A0-B367-4E23-87EC-9E502BBED60C}" name="Column9425"/>
    <tableColumn id="9433" xr3:uid="{5273E2A9-D507-4094-AFD9-B182BAFE956A}" name="Column9426"/>
    <tableColumn id="9434" xr3:uid="{87C4AD63-7803-40B5-A2F9-1ACB067544CE}" name="Column9427"/>
    <tableColumn id="9435" xr3:uid="{51168F8C-D106-408F-A4E6-D216655ABD88}" name="Column9428"/>
    <tableColumn id="9436" xr3:uid="{0943E1DC-FB22-406C-A1AA-7343A8D1DF25}" name="Column9429"/>
    <tableColumn id="9437" xr3:uid="{C430F37D-F231-4EF0-AA63-628F5B4EDAF7}" name="Column9430"/>
    <tableColumn id="9438" xr3:uid="{06DD13F8-165E-4795-A4BC-783105230F51}" name="Column9431"/>
    <tableColumn id="9439" xr3:uid="{FAB6908F-F4BA-4DB3-8829-52BCE1F07659}" name="Column9432"/>
    <tableColumn id="9440" xr3:uid="{0A736306-3798-4299-8DE5-134F5310EFF0}" name="Column9433"/>
    <tableColumn id="9441" xr3:uid="{39509ACE-7752-4BA0-8273-CCF772B20236}" name="Column9434"/>
    <tableColumn id="9442" xr3:uid="{CA6C74D8-3D7D-4241-A713-CC26F92CC283}" name="Column9435"/>
    <tableColumn id="9443" xr3:uid="{8CF9E769-18F2-495B-956E-1AF5C5EBB83E}" name="Column9436"/>
    <tableColumn id="9444" xr3:uid="{8D6847AC-FFCD-4C92-B882-5DB0E53F5EF1}" name="Column9437"/>
    <tableColumn id="9445" xr3:uid="{1D1E5647-504C-4132-967A-E0A1FD998D20}" name="Column9438"/>
    <tableColumn id="9446" xr3:uid="{46F20C5C-D644-4803-8E03-427086280E49}" name="Column9439"/>
    <tableColumn id="9447" xr3:uid="{AD23FA3A-97B8-4ADE-B0D3-C4B5E01B566C}" name="Column9440"/>
    <tableColumn id="9448" xr3:uid="{14DCC043-882D-417A-8FC5-E59E78327030}" name="Column9441"/>
    <tableColumn id="9449" xr3:uid="{42A9F8F2-2F95-45FC-BB6F-F797AB09849B}" name="Column9442"/>
    <tableColumn id="9450" xr3:uid="{3EEEFF50-8D72-4F49-97EA-FCFE2B94115E}" name="Column9443"/>
    <tableColumn id="9451" xr3:uid="{07654618-DFB4-487C-B3ED-1F18EADB9F04}" name="Column9444"/>
    <tableColumn id="9452" xr3:uid="{148846CA-65A9-47F3-B5A9-D8D5D3138A50}" name="Column9445"/>
    <tableColumn id="9453" xr3:uid="{F5AC5309-64BE-4035-AFDE-A9C09AC0F1DA}" name="Column9446"/>
    <tableColumn id="9454" xr3:uid="{2FADDC5A-F756-4688-A4DA-9B8010C1E6E1}" name="Column9447"/>
    <tableColumn id="9455" xr3:uid="{94209782-A6CE-4414-9917-2DBC310A3B7A}" name="Column9448"/>
    <tableColumn id="9456" xr3:uid="{84B40370-8375-4A33-A9C1-3FD03EF475AC}" name="Column9449"/>
    <tableColumn id="9457" xr3:uid="{198EB9C3-0EB3-403C-B936-E6D2E9141377}" name="Column9450"/>
    <tableColumn id="9458" xr3:uid="{E7177C28-2B9F-4F0C-ACC3-1C61F34F186F}" name="Column9451"/>
    <tableColumn id="9459" xr3:uid="{91F84654-EEB2-456F-BCEC-7026F2CFC66A}" name="Column9452"/>
    <tableColumn id="9460" xr3:uid="{F500B478-6AE2-4694-B9D0-0CCDE8E7B4F3}" name="Column9453"/>
    <tableColumn id="9461" xr3:uid="{25ED1AA1-014C-433A-92B5-B8C386BC80B5}" name="Column9454"/>
    <tableColumn id="9462" xr3:uid="{7131945C-A69A-4282-B437-99C4905D84C5}" name="Column9455"/>
    <tableColumn id="9463" xr3:uid="{8B2CB417-8E6E-4F2C-91ED-D04BBF529682}" name="Column9456"/>
    <tableColumn id="9464" xr3:uid="{A0FEF1EF-4D7D-41FA-A33B-8E056C75C0AE}" name="Column9457"/>
    <tableColumn id="9465" xr3:uid="{487618B0-7CEA-4634-83BA-663D38FDE52C}" name="Column9458"/>
    <tableColumn id="9466" xr3:uid="{AB080151-363D-4C9E-ADC0-38E78DF8A512}" name="Column9459"/>
    <tableColumn id="9467" xr3:uid="{A6D84589-0C04-4839-A0FA-1FE306246577}" name="Column9460"/>
    <tableColumn id="9468" xr3:uid="{5D85E10F-F5AA-43F1-BD9C-1E858C02E39B}" name="Column9461"/>
    <tableColumn id="9469" xr3:uid="{CD96302C-620B-4A38-A924-35737250E6A9}" name="Column9462"/>
    <tableColumn id="9470" xr3:uid="{F28C6825-B425-4DF4-AB29-4E593D4ACCCE}" name="Column9463"/>
    <tableColumn id="9471" xr3:uid="{3D3077F5-E02D-4BF5-8B15-41D0B8BAD34B}" name="Column9464"/>
    <tableColumn id="9472" xr3:uid="{C4E7EBDD-11AA-4ACB-B30B-400E0661633F}" name="Column9465"/>
    <tableColumn id="9473" xr3:uid="{31235637-6AA3-45D2-B678-F78C6ECD5D6F}" name="Column9466"/>
    <tableColumn id="9474" xr3:uid="{CD2C4C5E-F516-4749-BD3C-60CC19D29B01}" name="Column9467"/>
    <tableColumn id="9475" xr3:uid="{7636C166-BF8E-4240-A460-97A424D60146}" name="Column9468"/>
    <tableColumn id="9476" xr3:uid="{9CC1AF09-7498-4EDA-88D8-E41F36194690}" name="Column9469"/>
    <tableColumn id="9477" xr3:uid="{9D3758D7-DF0D-491D-9B2F-9B34FA223A0C}" name="Column9470"/>
    <tableColumn id="9478" xr3:uid="{90388A69-61A2-4D45-95B6-BE6155671A7C}" name="Column9471"/>
    <tableColumn id="9479" xr3:uid="{4EDFEF41-FA8F-4A09-8861-5DFCB8D0C5D5}" name="Column9472"/>
    <tableColumn id="9480" xr3:uid="{13494442-0DDC-41F9-98AF-1C154BA3EF6A}" name="Column9473"/>
    <tableColumn id="9481" xr3:uid="{DC46AEED-DC22-4B7A-ABD2-E420962B6E1F}" name="Column9474"/>
    <tableColumn id="9482" xr3:uid="{096AB817-5732-4A3D-8D63-B79ABDC8A3CE}" name="Column9475"/>
    <tableColumn id="9483" xr3:uid="{F193DB68-D86C-4CDC-8129-5C2B175D1C39}" name="Column9476"/>
    <tableColumn id="9484" xr3:uid="{14535453-ED9F-411A-9C5A-DCF5604F1AF0}" name="Column9477"/>
    <tableColumn id="9485" xr3:uid="{D584290C-705A-4913-BD14-C92546B691F3}" name="Column9478"/>
    <tableColumn id="9486" xr3:uid="{617E876C-E0BD-43BE-9E98-1D4AD650B732}" name="Column9479"/>
    <tableColumn id="9487" xr3:uid="{330C7DC4-CBE1-4095-96FF-CB5AD36F2A96}" name="Column9480"/>
    <tableColumn id="9488" xr3:uid="{F29330C3-4BE4-4786-90F5-D7C6465B2343}" name="Column9481"/>
    <tableColumn id="9489" xr3:uid="{F8E61CE5-0BC6-4E0A-81DA-55A745C3A9DD}" name="Column9482"/>
    <tableColumn id="9490" xr3:uid="{ABFAFA63-B596-4A5C-A581-84ADBC944686}" name="Column9483"/>
    <tableColumn id="9491" xr3:uid="{912E1F2C-0B0C-4BF7-B17C-2375E61E2F1D}" name="Column9484"/>
    <tableColumn id="9492" xr3:uid="{E8C7F20D-A4E1-4601-8B62-3A5985B5FCB6}" name="Column9485"/>
    <tableColumn id="9493" xr3:uid="{D1DEA986-73A3-47FF-9318-CD138FD4293C}" name="Column9486"/>
    <tableColumn id="9494" xr3:uid="{46261C9A-6573-48BF-9965-84B12BF9EDE2}" name="Column9487"/>
    <tableColumn id="9495" xr3:uid="{E867D3E7-9E62-4842-970F-4003D384E089}" name="Column9488"/>
    <tableColumn id="9496" xr3:uid="{111887F5-FC55-4D13-9BB1-69F7C2C3B2C8}" name="Column9489"/>
    <tableColumn id="9497" xr3:uid="{296080AF-910B-4D14-B88A-517945D30230}" name="Column9490"/>
    <tableColumn id="9498" xr3:uid="{90879CDF-E96A-45A0-9B81-E5EAE79A7B7B}" name="Column9491"/>
    <tableColumn id="9499" xr3:uid="{DC53C2C5-8702-46AE-9D60-39C69120E85D}" name="Column9492"/>
    <tableColumn id="9500" xr3:uid="{31FB6FCC-F423-437D-81B8-BDCFD9910B82}" name="Column9493"/>
    <tableColumn id="9501" xr3:uid="{CC4D7B74-D161-40DD-A10C-72CE23DCD282}" name="Column9494"/>
    <tableColumn id="9502" xr3:uid="{7F524075-05EA-41EC-9C47-E608BF65C3B7}" name="Column9495"/>
    <tableColumn id="9503" xr3:uid="{96E202A6-CBDB-401B-8D0D-D0F724CBF905}" name="Column9496"/>
    <tableColumn id="9504" xr3:uid="{2BB24DE2-A29B-4113-94B5-A78775CCA70D}" name="Column9497"/>
    <tableColumn id="9505" xr3:uid="{3D0C31E1-F563-4D60-A652-6B3184299BC0}" name="Column9498"/>
    <tableColumn id="9506" xr3:uid="{6E5428B8-9CC4-4285-81F2-B8B36160EF11}" name="Column9499"/>
    <tableColumn id="9507" xr3:uid="{CF8BD6DC-9048-4B9A-86FE-B246D789CFFA}" name="Column9500"/>
    <tableColumn id="9508" xr3:uid="{51F2035B-1B5C-47EA-B487-1E0A88306C87}" name="Column9501"/>
    <tableColumn id="9509" xr3:uid="{221F0300-3017-4E30-B8F1-C6D794D91660}" name="Column9502"/>
    <tableColumn id="9510" xr3:uid="{AD93FBB8-360D-4C90-B017-8635186C7D69}" name="Column9503"/>
    <tableColumn id="9511" xr3:uid="{8688AA2B-E6F9-46BD-9FC5-6E0C0DFA7E52}" name="Column9504"/>
    <tableColumn id="9512" xr3:uid="{0B475FF3-2E36-4D2E-9AED-767DA6ACDEF5}" name="Column9505"/>
    <tableColumn id="9513" xr3:uid="{5105164A-881E-435A-AB46-1AA684F75A2F}" name="Column9506"/>
    <tableColumn id="9514" xr3:uid="{F2ABFEA3-44AC-4C37-950C-122BC098EE54}" name="Column9507"/>
    <tableColumn id="9515" xr3:uid="{BDA96A82-DA91-4DF5-8BDA-56EBB9A15B3A}" name="Column9508"/>
    <tableColumn id="9516" xr3:uid="{FCA66457-20DE-4228-85DD-174682188537}" name="Column9509"/>
    <tableColumn id="9517" xr3:uid="{9BCA40C6-5B60-4898-A84B-07C40C5E208C}" name="Column9510"/>
    <tableColumn id="9518" xr3:uid="{CE18F4C8-8846-43F1-BD77-8BC0D98D1C61}" name="Column9511"/>
    <tableColumn id="9519" xr3:uid="{6D6B47B6-4107-4A22-A81A-8FFA63060CC4}" name="Column9512"/>
    <tableColumn id="9520" xr3:uid="{ACA6F7D7-97EE-4111-81F9-7CC8E3300205}" name="Column9513"/>
    <tableColumn id="9521" xr3:uid="{EE7452EF-E8C2-4A23-BB14-F0CF146422F8}" name="Column9514"/>
    <tableColumn id="9522" xr3:uid="{82EC34C1-2D9D-4B1C-BF68-A1E353961E2D}" name="Column9515"/>
    <tableColumn id="9523" xr3:uid="{F9387EEB-784E-4784-BD3B-ACFC7C1F5307}" name="Column9516"/>
    <tableColumn id="9524" xr3:uid="{B9985250-586F-4508-AD59-3ECB40AB2CC6}" name="Column9517"/>
    <tableColumn id="9525" xr3:uid="{B98D7E5A-4BBE-4426-95AD-1016480B65A1}" name="Column9518"/>
    <tableColumn id="9526" xr3:uid="{D6B9404C-B007-4CA0-9AC5-5EC210276FA4}" name="Column9519"/>
    <tableColumn id="9527" xr3:uid="{9751E34D-EC05-4375-BE27-4979AF921D9A}" name="Column9520"/>
    <tableColumn id="9528" xr3:uid="{EBBB2110-5EF5-4EC6-ADB6-A12A2CCAC2DF}" name="Column9521"/>
    <tableColumn id="9529" xr3:uid="{2FF5677D-AD6E-4F59-A167-1376A5C70B09}" name="Column9522"/>
    <tableColumn id="9530" xr3:uid="{CC7257DB-BCE6-4C7C-885B-5996E5A1B61E}" name="Column9523"/>
    <tableColumn id="9531" xr3:uid="{A21DA7BF-3F28-4D9B-88D2-5FCAED2DE300}" name="Column9524"/>
    <tableColumn id="9532" xr3:uid="{C71958CE-57BA-49C6-8827-153D1A9B819D}" name="Column9525"/>
    <tableColumn id="9533" xr3:uid="{1B07CBB2-0D33-4335-94E2-6B01C1BEEF8F}" name="Column9526"/>
    <tableColumn id="9534" xr3:uid="{24ECAA86-88C4-4D36-AEF1-2AFD95C1DBB1}" name="Column9527"/>
    <tableColumn id="9535" xr3:uid="{53B27E09-1668-4F37-8358-9126DC9DA7DB}" name="Column9528"/>
    <tableColumn id="9536" xr3:uid="{AB7156D2-0AE0-4CC7-9863-EB63EF009FA7}" name="Column9529"/>
    <tableColumn id="9537" xr3:uid="{09123B8A-DC50-4679-B890-6195963A0C80}" name="Column9530"/>
    <tableColumn id="9538" xr3:uid="{364B3D5A-F8C0-438C-896F-0A81252BE291}" name="Column9531"/>
    <tableColumn id="9539" xr3:uid="{66FBDBBF-DF73-4C31-BD45-51E4508788B4}" name="Column9532"/>
    <tableColumn id="9540" xr3:uid="{600049F3-EF89-44FE-BF14-C259C17EA9B0}" name="Column9533"/>
    <tableColumn id="9541" xr3:uid="{97941C2B-DDE7-4343-83A8-45D713C1A581}" name="Column9534"/>
    <tableColumn id="9542" xr3:uid="{8A41C3B5-102F-456F-9B87-B88AE31A40FF}" name="Column9535"/>
    <tableColumn id="9543" xr3:uid="{A496B475-73DB-43E9-8FF4-A4E79ED2E425}" name="Column9536"/>
    <tableColumn id="9544" xr3:uid="{9196D73C-5ED4-4BB4-B99D-7CEFAD7783CB}" name="Column9537"/>
    <tableColumn id="9545" xr3:uid="{EA2F449A-4018-4AD5-83C5-21287C4BE31F}" name="Column9538"/>
    <tableColumn id="9546" xr3:uid="{BF102CB7-133F-43D4-B920-2F53E665DE7B}" name="Column9539"/>
    <tableColumn id="9547" xr3:uid="{83267BD4-2C68-4C0E-8D1F-64C0FC62612C}" name="Column9540"/>
    <tableColumn id="9548" xr3:uid="{C9A20ABA-AFC1-4710-97BD-B123021D4918}" name="Column9541"/>
    <tableColumn id="9549" xr3:uid="{E594CF87-EDBC-4E77-BC96-0EB320DF281B}" name="Column9542"/>
    <tableColumn id="9550" xr3:uid="{34755159-9F6B-44C8-A0E3-88935F302F97}" name="Column9543"/>
    <tableColumn id="9551" xr3:uid="{5E601AE0-41B1-4CBC-9A2F-415B35860C33}" name="Column9544"/>
    <tableColumn id="9552" xr3:uid="{7A0BF256-90BE-49E0-B1CC-8B79A2A40F70}" name="Column9545"/>
    <tableColumn id="9553" xr3:uid="{6416F741-61EC-43AF-978E-365BB3665919}" name="Column9546"/>
    <tableColumn id="9554" xr3:uid="{FDD9B4EF-87CC-4EEA-A7A9-25C4DB3C039D}" name="Column9547"/>
    <tableColumn id="9555" xr3:uid="{9449CA2B-D487-4ADE-9A76-08B7E8AB8751}" name="Column9548"/>
    <tableColumn id="9556" xr3:uid="{2A51C4EB-1977-4A5C-A74B-7ACAE37710B3}" name="Column9549"/>
    <tableColumn id="9557" xr3:uid="{0D852875-A22F-44C9-B6C0-5D8B7C6C9C0F}" name="Column9550"/>
    <tableColumn id="9558" xr3:uid="{89CC478B-1157-489D-B122-3A1E3363AC24}" name="Column9551"/>
    <tableColumn id="9559" xr3:uid="{A3FF235B-1D77-441A-82F1-7715E6EAC936}" name="Column9552"/>
    <tableColumn id="9560" xr3:uid="{256E5344-D2D0-4F59-96FA-8F4913C50926}" name="Column9553"/>
    <tableColumn id="9561" xr3:uid="{E96B6CDB-89FD-4F22-A34D-8706CEC10FF5}" name="Column9554"/>
    <tableColumn id="9562" xr3:uid="{F69CE07F-FB15-46BD-8D78-650E14763676}" name="Column9555"/>
    <tableColumn id="9563" xr3:uid="{F0AD0951-1E8A-41BF-AF29-140EAF206F2C}" name="Column9556"/>
    <tableColumn id="9564" xr3:uid="{88E637EE-4DDB-4E44-B8D0-AE6C38A8D8EC}" name="Column9557"/>
    <tableColumn id="9565" xr3:uid="{97A12ED7-0242-4FBE-A079-B6DF835CA533}" name="Column9558"/>
    <tableColumn id="9566" xr3:uid="{7C71BE98-721E-4B66-96AE-BD588E165C58}" name="Column9559"/>
    <tableColumn id="9567" xr3:uid="{F2ADB69D-9AB5-4BD7-B59A-A476C9D92948}" name="Column9560"/>
    <tableColumn id="9568" xr3:uid="{99AAF8A5-0B44-4BED-A5BC-10282A84B7A0}" name="Column9561"/>
    <tableColumn id="9569" xr3:uid="{288480E7-FA39-409D-9A39-096A5377294B}" name="Column9562"/>
    <tableColumn id="9570" xr3:uid="{82F3E73A-2393-4C4E-B35F-9302EF980AF6}" name="Column9563"/>
    <tableColumn id="9571" xr3:uid="{1EEF4EC0-2D28-4EC4-9C26-2B318A2E33C0}" name="Column9564"/>
    <tableColumn id="9572" xr3:uid="{1B81C263-B3DF-4108-A492-1129131A3CB6}" name="Column9565"/>
    <tableColumn id="9573" xr3:uid="{82BC56BE-D6EB-4E31-BB04-940CAC44FF06}" name="Column9566"/>
    <tableColumn id="9574" xr3:uid="{CFCD23C6-8E04-4062-A7D8-70496FBE4981}" name="Column9567"/>
    <tableColumn id="9575" xr3:uid="{F6453C01-44E8-4DB9-B96B-99669FC9A3BD}" name="Column9568"/>
    <tableColumn id="9576" xr3:uid="{14ACA969-0BB7-4988-9C03-F454ED256ADB}" name="Column9569"/>
    <tableColumn id="9577" xr3:uid="{F0BD1362-5DB9-4E54-94DE-7CC1DFC04B68}" name="Column9570"/>
    <tableColumn id="9578" xr3:uid="{AB79E297-0468-462D-B82B-E482BE71D00A}" name="Column9571"/>
    <tableColumn id="9579" xr3:uid="{F28514B8-1999-496C-BB5B-908E099EE0E1}" name="Column9572"/>
    <tableColumn id="9580" xr3:uid="{BD973116-6AF6-4A52-9D98-57D06BE4F107}" name="Column9573"/>
    <tableColumn id="9581" xr3:uid="{DA813AB8-A357-4887-AD8A-16CCB0FABF58}" name="Column9574"/>
    <tableColumn id="9582" xr3:uid="{A039F517-1EEF-4D48-A9AF-3021A802DDC3}" name="Column9575"/>
    <tableColumn id="9583" xr3:uid="{16A7EA6A-B372-4D25-ACDC-F2DF359B5FB0}" name="Column9576"/>
    <tableColumn id="9584" xr3:uid="{7A9DD86C-E096-456D-A094-60C765178D3B}" name="Column9577"/>
    <tableColumn id="9585" xr3:uid="{E4EEB058-11FC-462B-B875-50F39C961A1C}" name="Column9578"/>
    <tableColumn id="9586" xr3:uid="{695F2306-5D90-459A-9191-7D1ABA57F365}" name="Column9579"/>
    <tableColumn id="9587" xr3:uid="{FAF57800-7E5F-436C-96EE-0F494AEC88B8}" name="Column9580"/>
    <tableColumn id="9588" xr3:uid="{068765F2-F1A7-4BF3-9EE6-9496E4F2FECD}" name="Column9581"/>
    <tableColumn id="9589" xr3:uid="{4848694A-00D8-4A67-8CC8-BBA6139767B7}" name="Column9582"/>
    <tableColumn id="9590" xr3:uid="{0A1864EC-33D7-404D-9097-63E4993E004E}" name="Column9583"/>
    <tableColumn id="9591" xr3:uid="{E1245D17-1428-410D-BFFC-5B638532E564}" name="Column9584"/>
    <tableColumn id="9592" xr3:uid="{B01E6E60-C186-4121-B223-A345B4069AEC}" name="Column9585"/>
    <tableColumn id="9593" xr3:uid="{1D6E44F2-6CFB-43E0-901D-5464D90D9D17}" name="Column9586"/>
    <tableColumn id="9594" xr3:uid="{291BDC66-D49E-4A57-A5D7-2A371F4A8D1A}" name="Column9587"/>
    <tableColumn id="9595" xr3:uid="{6ED2D6CB-EF04-4631-8FAD-2955CB4F3224}" name="Column9588"/>
    <tableColumn id="9596" xr3:uid="{AB4743DE-CAFA-478B-BFCE-A26EBE310C3D}" name="Column9589"/>
    <tableColumn id="9597" xr3:uid="{BC48B1AC-83D3-4949-B082-296B1E5C25C2}" name="Column9590"/>
    <tableColumn id="9598" xr3:uid="{E110E3BD-B275-4F80-BF98-2D410F176131}" name="Column9591"/>
    <tableColumn id="9599" xr3:uid="{50E2D4E5-2674-47F1-BEDC-67A8A25ECA4C}" name="Column9592"/>
    <tableColumn id="9600" xr3:uid="{DE681F7C-EE87-48BE-A649-A44B7220C591}" name="Column9593"/>
    <tableColumn id="9601" xr3:uid="{08D5C8CE-62F6-48A8-81C3-777FADE81FA6}" name="Column9594"/>
    <tableColumn id="9602" xr3:uid="{49E61E8A-7884-4A5D-A323-AD1C35DFCC3D}" name="Column9595"/>
    <tableColumn id="9603" xr3:uid="{0103005B-2928-4643-960B-20666182D1F4}" name="Column9596"/>
    <tableColumn id="9604" xr3:uid="{AF82A0A4-37C0-4A32-BEBA-86757AEB84FA}" name="Column9597"/>
    <tableColumn id="9605" xr3:uid="{C051C1C2-9BED-485C-A272-FC7FA909E6E5}" name="Column9598"/>
    <tableColumn id="9606" xr3:uid="{5B6C8C81-A47C-46C5-895E-DF87BBFF6689}" name="Column9599"/>
    <tableColumn id="9607" xr3:uid="{8F7C93A8-39FA-4011-87B1-89364F235EB0}" name="Column9600"/>
    <tableColumn id="9608" xr3:uid="{AF621FB7-8FD9-4FD1-82AB-5F2E3C99174E}" name="Column9601"/>
    <tableColumn id="9609" xr3:uid="{68ACC324-8AA3-4839-AFAE-C04280B21CDB}" name="Column9602"/>
    <tableColumn id="9610" xr3:uid="{1E9A9FF6-FAD8-457E-B555-09247DC259D1}" name="Column9603"/>
    <tableColumn id="9611" xr3:uid="{5D26E4B6-24A7-4851-9AF5-3674B0DAA2F4}" name="Column9604"/>
    <tableColumn id="9612" xr3:uid="{23330752-22C0-4063-8B0C-E14A77FFF9D2}" name="Column9605"/>
    <tableColumn id="9613" xr3:uid="{79332C6F-2912-4367-832E-EFAB013B16E7}" name="Column9606"/>
    <tableColumn id="9614" xr3:uid="{3862A6EA-DA29-44FF-86B3-1FB651D52FEF}" name="Column9607"/>
    <tableColumn id="9615" xr3:uid="{4C4FBDC5-3D39-4FA4-AB66-11CAF41337C5}" name="Column9608"/>
    <tableColumn id="9616" xr3:uid="{78FAE026-961F-4153-A661-8804D68C9DBB}" name="Column9609"/>
    <tableColumn id="9617" xr3:uid="{3EF92553-5232-4EDB-BFD4-591DA698689E}" name="Column9610"/>
    <tableColumn id="9618" xr3:uid="{275BEDE9-8D2B-4C22-9270-ABDF95E16AEE}" name="Column9611"/>
    <tableColumn id="9619" xr3:uid="{A7B3D342-0741-4D96-91C9-0986076760B4}" name="Column9612"/>
    <tableColumn id="9620" xr3:uid="{6B4DC8CC-934D-4A39-809D-2BF5EBEAC74B}" name="Column9613"/>
    <tableColumn id="9621" xr3:uid="{74519E7B-83DF-4DBA-8342-4B422C6E3A79}" name="Column9614"/>
    <tableColumn id="9622" xr3:uid="{758F28DF-8781-4AA1-8CD1-EB16BF8DCFF7}" name="Column9615"/>
    <tableColumn id="9623" xr3:uid="{F485C2C7-181E-4D6B-AC97-7BFD65A0B0A5}" name="Column9616"/>
    <tableColumn id="9624" xr3:uid="{7D3B8C6E-783C-4787-AA9D-070994D6E3CB}" name="Column9617"/>
    <tableColumn id="9625" xr3:uid="{47371316-A252-4A70-A064-39BF33F73AB2}" name="Column9618"/>
    <tableColumn id="9626" xr3:uid="{73DCE87A-DC8C-47D5-A312-77BD2C3A6CDB}" name="Column9619"/>
    <tableColumn id="9627" xr3:uid="{CAFAB3A9-6DE9-4D23-9472-0B16DDA73383}" name="Column9620"/>
    <tableColumn id="9628" xr3:uid="{D06E21E0-C5BB-403B-B014-C2C7FCAE8C0E}" name="Column9621"/>
    <tableColumn id="9629" xr3:uid="{D2382CB3-8756-4BEF-969C-D895842367EF}" name="Column9622"/>
    <tableColumn id="9630" xr3:uid="{9565A168-4D55-42D8-991A-9226E245E425}" name="Column9623"/>
    <tableColumn id="9631" xr3:uid="{ADA23D7F-0D81-432B-BFF1-382BD591B813}" name="Column9624"/>
    <tableColumn id="9632" xr3:uid="{392018CD-29A6-415E-A490-8A71694EBAFF}" name="Column9625"/>
    <tableColumn id="9633" xr3:uid="{65BC9583-76FD-4D59-898C-6D07FAF68117}" name="Column9626"/>
    <tableColumn id="9634" xr3:uid="{F4936D9B-39ED-43B7-9017-37584CF14C9E}" name="Column9627"/>
    <tableColumn id="9635" xr3:uid="{A59A45E1-4CF7-42A2-923E-38A515904757}" name="Column9628"/>
    <tableColumn id="9636" xr3:uid="{0820F015-3325-4921-B31C-C9E6BB7D2137}" name="Column9629"/>
    <tableColumn id="9637" xr3:uid="{263A4AED-C7E3-45DD-B0E5-215F02FB0DA8}" name="Column9630"/>
    <tableColumn id="9638" xr3:uid="{70C609F6-AE9C-4F71-B9CB-51A5BA84CBFD}" name="Column9631"/>
    <tableColumn id="9639" xr3:uid="{CC4A94F0-26BE-4C47-B15C-CA743759E8FB}" name="Column9632"/>
    <tableColumn id="9640" xr3:uid="{B20EAB2B-4DF9-46BF-917E-86E7BE92DE63}" name="Column9633"/>
    <tableColumn id="9641" xr3:uid="{F85CE52D-99FA-4C49-A9D3-B8C56ABC09FE}" name="Column9634"/>
    <tableColumn id="9642" xr3:uid="{CD6891C9-8E47-49E8-B727-01804671890B}" name="Column9635"/>
    <tableColumn id="9643" xr3:uid="{2F233082-904F-429D-8055-46B457FD9F21}" name="Column9636"/>
    <tableColumn id="9644" xr3:uid="{7E2E8646-34AD-4844-948E-9436F122C5B2}" name="Column9637"/>
    <tableColumn id="9645" xr3:uid="{F9822E0C-5316-4756-9F38-418941FAE00F}" name="Column9638"/>
    <tableColumn id="9646" xr3:uid="{2167303D-DCB8-4CD6-873D-C7F2D0430AD0}" name="Column9639"/>
    <tableColumn id="9647" xr3:uid="{BD3DF73C-78E1-4E3F-85FF-933F293BA9AD}" name="Column9640"/>
    <tableColumn id="9648" xr3:uid="{B97CF405-CF99-4F63-AE2A-7B5B29B2B53E}" name="Column9641"/>
    <tableColumn id="9649" xr3:uid="{E5E22010-70E1-459D-AE73-6FA51494616E}" name="Column9642"/>
    <tableColumn id="9650" xr3:uid="{E625F308-4B05-4188-918E-399BE64A0A3D}" name="Column9643"/>
    <tableColumn id="9651" xr3:uid="{E269CA53-A6EB-4043-90BF-3EC2B7F6DF21}" name="Column9644"/>
    <tableColumn id="9652" xr3:uid="{A22737D7-A626-4ADA-801A-BF05337C3CB6}" name="Column9645"/>
    <tableColumn id="9653" xr3:uid="{731A3ADB-08B7-4494-BDC0-C1277654E3A0}" name="Column9646"/>
    <tableColumn id="9654" xr3:uid="{2D9FED3E-D16C-44F5-99AB-CEA07CFCC253}" name="Column9647"/>
    <tableColumn id="9655" xr3:uid="{E774A53E-77D9-4C46-B102-04CBA4F8F2FD}" name="Column9648"/>
    <tableColumn id="9656" xr3:uid="{CF13FF5F-B082-4C27-9B87-2696ED76C099}" name="Column9649"/>
    <tableColumn id="9657" xr3:uid="{3C6CE1D3-C612-48E0-BA4A-87A15D822835}" name="Column9650"/>
    <tableColumn id="9658" xr3:uid="{77348BE9-482E-44DA-87B9-96754950B070}" name="Column9651"/>
    <tableColumn id="9659" xr3:uid="{B0014582-4A16-4741-81F5-129704320A22}" name="Column9652"/>
    <tableColumn id="9660" xr3:uid="{1F295457-556E-4D0E-B79F-A18A08D97FDA}" name="Column9653"/>
    <tableColumn id="9661" xr3:uid="{A189D1EC-39A8-4011-914F-201A2B04AF6E}" name="Column9654"/>
    <tableColumn id="9662" xr3:uid="{5B1BD6A7-FE5B-429F-B390-1A6771172ACB}" name="Column9655"/>
    <tableColumn id="9663" xr3:uid="{0BF68EF9-1179-4E41-8AB1-22CF03B41067}" name="Column9656"/>
    <tableColumn id="9664" xr3:uid="{48B815FD-B760-450C-9C84-23EB7D6360EA}" name="Column9657"/>
    <tableColumn id="9665" xr3:uid="{4E324611-9A34-4F6B-A385-EAC56DB0CE2C}" name="Column9658"/>
    <tableColumn id="9666" xr3:uid="{E8783304-5FE4-4969-B8CF-C4CCFF32AB49}" name="Column9659"/>
    <tableColumn id="9667" xr3:uid="{1DA76398-EEA1-4D7D-9462-797BD3C4DC9E}" name="Column9660"/>
    <tableColumn id="9668" xr3:uid="{8763988D-85D0-485B-93C3-4E442B71AFF0}" name="Column9661"/>
    <tableColumn id="9669" xr3:uid="{A6D3574F-4242-4FCE-9725-6F7C600A4F24}" name="Column9662"/>
    <tableColumn id="9670" xr3:uid="{BC1AC5CD-EB6E-4E4A-90F5-3EEC5A577867}" name="Column9663"/>
    <tableColumn id="9671" xr3:uid="{B4368673-0486-432C-935B-3BBABF3C5CE5}" name="Column9664"/>
    <tableColumn id="9672" xr3:uid="{210F14A1-3FFC-427A-8C3A-3691EFD1CCB7}" name="Column9665"/>
    <tableColumn id="9673" xr3:uid="{FCBEE170-EDBF-429B-87AE-88DB904721CF}" name="Column9666"/>
    <tableColumn id="9674" xr3:uid="{7995767B-46A1-4520-9234-E96204E1F243}" name="Column9667"/>
    <tableColumn id="9675" xr3:uid="{DCFE8264-AF91-499E-9267-323F502435DE}" name="Column9668"/>
    <tableColumn id="9676" xr3:uid="{77D32A55-2ACA-4243-A87E-486FE0C19E37}" name="Column9669"/>
    <tableColumn id="9677" xr3:uid="{2C71D3E8-E33A-4837-A266-DB6C21E32387}" name="Column9670"/>
    <tableColumn id="9678" xr3:uid="{ACA62B16-3F21-4D7F-BC11-CEB1ECF29393}" name="Column9671"/>
    <tableColumn id="9679" xr3:uid="{FD3E284C-E3C5-4BD6-9DA0-66433342F936}" name="Column9672"/>
    <tableColumn id="9680" xr3:uid="{40702EF2-7CF5-49B9-80AA-D0F26DECA3FA}" name="Column9673"/>
    <tableColumn id="9681" xr3:uid="{2D57A54A-46C4-4379-B89A-B7AA287E8F1C}" name="Column9674"/>
    <tableColumn id="9682" xr3:uid="{AC931040-6C1F-4AA8-96F0-3D35155A1FF2}" name="Column9675"/>
    <tableColumn id="9683" xr3:uid="{3ECDE92A-7705-4AAD-95B1-2276306AE945}" name="Column9676"/>
    <tableColumn id="9684" xr3:uid="{298DE818-7C96-4528-83D2-F6593D7F8A19}" name="Column9677"/>
    <tableColumn id="9685" xr3:uid="{136EE64C-B21A-4657-924F-9ABD6CFD437D}" name="Column9678"/>
    <tableColumn id="9686" xr3:uid="{11837CC9-0CAC-4A4E-A7C4-3DFBBFE940FB}" name="Column9679"/>
    <tableColumn id="9687" xr3:uid="{54023E06-A2CE-4216-8916-FB8B15B5010E}" name="Column9680"/>
    <tableColumn id="9688" xr3:uid="{F58740CE-F716-43E0-9D35-8BAF53B8FFFB}" name="Column9681"/>
    <tableColumn id="9689" xr3:uid="{EDBA19A5-3A27-42FC-9FAC-E8820F3D8F12}" name="Column9682"/>
    <tableColumn id="9690" xr3:uid="{6CC7173E-EDDA-4209-87B9-4299BB983841}" name="Column9683"/>
    <tableColumn id="9691" xr3:uid="{8FB13958-0017-4322-962E-AB6F26F01812}" name="Column9684"/>
    <tableColumn id="9692" xr3:uid="{99CF9763-AE69-40B4-A3F3-C0CE06FE70E0}" name="Column9685"/>
    <tableColumn id="9693" xr3:uid="{BE435EE0-72F9-48C0-869F-B1375BC389E0}" name="Column9686"/>
    <tableColumn id="9694" xr3:uid="{96A6DFB4-E767-41F7-AF2E-6A949A55AFDA}" name="Column9687"/>
    <tableColumn id="9695" xr3:uid="{097048E0-24B6-4B79-8DEF-6C543D6AC308}" name="Column9688"/>
    <tableColumn id="9696" xr3:uid="{9E252468-F31D-4D10-B7CA-A1D599AEE217}" name="Column9689"/>
    <tableColumn id="9697" xr3:uid="{09934297-0E74-471C-907B-C0622D4E9FC1}" name="Column9690"/>
    <tableColumn id="9698" xr3:uid="{77CF7C6A-866A-4648-AF93-C0D5283D8C3D}" name="Column9691"/>
    <tableColumn id="9699" xr3:uid="{EFD9ACD9-DCAC-4492-AF1E-CE34C20AEC5C}" name="Column9692"/>
    <tableColumn id="9700" xr3:uid="{9F66F12C-E632-4D7F-A9B0-EC307F4462BE}" name="Column9693"/>
    <tableColumn id="9701" xr3:uid="{7CDF376B-C5C2-470D-AF73-6233909C43CE}" name="Column9694"/>
    <tableColumn id="9702" xr3:uid="{B985018D-5843-4B63-A9F1-76033F6B7597}" name="Column9695"/>
    <tableColumn id="9703" xr3:uid="{5B515F6E-E67A-4891-AA76-F1E41A994F34}" name="Column9696"/>
    <tableColumn id="9704" xr3:uid="{17DD5C76-3DB9-4631-8351-A937378F77B6}" name="Column9697"/>
    <tableColumn id="9705" xr3:uid="{0102E062-CA26-4DF3-955E-093804B96781}" name="Column9698"/>
    <tableColumn id="9706" xr3:uid="{809687B7-9F0A-44E3-AF4C-394EC41932A5}" name="Column9699"/>
    <tableColumn id="9707" xr3:uid="{4A4F6FD7-3738-4F29-9CDE-15122F7B89F8}" name="Column9700"/>
    <tableColumn id="9708" xr3:uid="{C96621A3-AA06-4BFC-866E-695D55641D85}" name="Column9701"/>
    <tableColumn id="9709" xr3:uid="{129AA6BF-CE54-4B42-AE4C-A64D5E9FD96B}" name="Column9702"/>
    <tableColumn id="9710" xr3:uid="{7D8913DE-6236-433B-85F7-1C5B1E0BBCDE}" name="Column9703"/>
    <tableColumn id="9711" xr3:uid="{3059B262-98E5-404D-858D-C867C0E2AE24}" name="Column9704"/>
    <tableColumn id="9712" xr3:uid="{3266C3EA-F56B-4B98-BDD7-44E1F54DC9CA}" name="Column9705"/>
    <tableColumn id="9713" xr3:uid="{10B4BE18-BCAC-47C2-A8DB-E22A4F500657}" name="Column9706"/>
    <tableColumn id="9714" xr3:uid="{5E42E40E-9959-44C0-87B4-32C6A82B2F38}" name="Column9707"/>
    <tableColumn id="9715" xr3:uid="{144265A9-30E8-45F5-A297-8701F09FBD56}" name="Column9708"/>
    <tableColumn id="9716" xr3:uid="{89BB1FED-3161-4DF4-89CA-374EB4566761}" name="Column9709"/>
    <tableColumn id="9717" xr3:uid="{BAF6E8B7-9CF6-4BDF-A23F-95463F3FBD34}" name="Column9710"/>
    <tableColumn id="9718" xr3:uid="{8F6170CB-3D2A-4540-B004-AF5D610E20BA}" name="Column9711"/>
    <tableColumn id="9719" xr3:uid="{E0E45D59-D4A1-49F5-9549-D645A5A95FE6}" name="Column9712"/>
    <tableColumn id="9720" xr3:uid="{20513ED5-6E28-42BE-8293-614811D3E47B}" name="Column9713"/>
    <tableColumn id="9721" xr3:uid="{7D57337B-1959-4058-8864-1C7DEDD769FF}" name="Column9714"/>
    <tableColumn id="9722" xr3:uid="{36F694CC-C932-4CAD-ACAF-2EE22C177BD9}" name="Column9715"/>
    <tableColumn id="9723" xr3:uid="{BD7E561A-9D90-498F-A122-FCF61E43F1E2}" name="Column9716"/>
    <tableColumn id="9724" xr3:uid="{5BF9D8F8-A75E-4769-B043-32B459D123D2}" name="Column9717"/>
    <tableColumn id="9725" xr3:uid="{E39AD8D0-6F99-4293-B269-10D9815D9949}" name="Column9718"/>
    <tableColumn id="9726" xr3:uid="{035AA84A-8CE8-41BA-AC86-D077D1E48EF6}" name="Column9719"/>
    <tableColumn id="9727" xr3:uid="{A48667F9-64ED-4834-8879-AF3C97803AB6}" name="Column9720"/>
    <tableColumn id="9728" xr3:uid="{EBFF33DE-BF51-429C-9DEE-E61FF86FDA8E}" name="Column9721"/>
    <tableColumn id="9729" xr3:uid="{821EEB7E-3DE1-4CCB-8EFA-55CBA6772FAE}" name="Column9722"/>
    <tableColumn id="9730" xr3:uid="{A6D0E08E-DB26-4A89-B1AE-275796CE8F4D}" name="Column9723"/>
    <tableColumn id="9731" xr3:uid="{5C032AFF-98EB-4286-B212-02C2CC8797A2}" name="Column9724"/>
    <tableColumn id="9732" xr3:uid="{6C8AEA24-811D-4F81-B932-8158B2B6F340}" name="Column9725"/>
    <tableColumn id="9733" xr3:uid="{099BBA52-F8C3-494B-84C9-93E95A70CFF0}" name="Column9726"/>
    <tableColumn id="9734" xr3:uid="{B03CCAEA-4044-4124-ACF6-26D83EFEB828}" name="Column9727"/>
    <tableColumn id="9735" xr3:uid="{C9D000EA-9AF5-4726-80B2-D60FA2D19173}" name="Column9728"/>
    <tableColumn id="9736" xr3:uid="{0EFF43DF-2B1D-4074-95DB-5BBA6D195478}" name="Column9729"/>
    <tableColumn id="9737" xr3:uid="{7C86A6D9-4EB2-45E1-A2CF-24275AFFCC4D}" name="Column9730"/>
    <tableColumn id="9738" xr3:uid="{F3052FC9-18CB-49BD-9EE1-0D3F39C77FCB}" name="Column9731"/>
    <tableColumn id="9739" xr3:uid="{2A43FB98-06A9-494A-A302-2D89655ABE2C}" name="Column9732"/>
    <tableColumn id="9740" xr3:uid="{D2428594-A448-4A4D-B0DE-270BACB0005C}" name="Column9733"/>
    <tableColumn id="9741" xr3:uid="{3D5DD436-F6C0-4908-B3AA-58585C2E8F4D}" name="Column9734"/>
    <tableColumn id="9742" xr3:uid="{1C38B44E-3494-42CD-9D57-E9ABE6114FCF}" name="Column9735"/>
    <tableColumn id="9743" xr3:uid="{E79BC41F-4ED5-424E-81DB-C67F725B05F8}" name="Column9736"/>
    <tableColumn id="9744" xr3:uid="{A1CAD097-1BDD-454F-8EF6-19575C9099CF}" name="Column9737"/>
    <tableColumn id="9745" xr3:uid="{4C2C7FC2-069C-4E62-ACA8-F0CF39AA8EE3}" name="Column9738"/>
    <tableColumn id="9746" xr3:uid="{234E2162-9337-4516-B6AA-A643BBC55435}" name="Column9739"/>
    <tableColumn id="9747" xr3:uid="{DDD8B968-7EA0-487D-8A6A-C0F04AC7AEAE}" name="Column9740"/>
    <tableColumn id="9748" xr3:uid="{83BAE3C1-B081-4290-B9B7-D8CF2D67DAE5}" name="Column9741"/>
    <tableColumn id="9749" xr3:uid="{BE6F7783-51A3-4F0B-916A-A619DA058FA6}" name="Column9742"/>
    <tableColumn id="9750" xr3:uid="{DBE5139A-54A6-4C78-B2D1-314293CB7D0D}" name="Column9743"/>
    <tableColumn id="9751" xr3:uid="{2A391217-41F8-4038-A2FB-440394B6AE36}" name="Column9744"/>
    <tableColumn id="9752" xr3:uid="{A56555E4-BCB2-43C0-97D9-53A350DD7812}" name="Column9745"/>
    <tableColumn id="9753" xr3:uid="{F9BC97E6-ECE2-4194-9A81-2CF8F44F149E}" name="Column9746"/>
    <tableColumn id="9754" xr3:uid="{386C030C-8476-4534-A923-9F0D8B0FC4AE}" name="Column9747"/>
    <tableColumn id="9755" xr3:uid="{D936B9BD-C7F8-4690-BF37-4395B1402635}" name="Column9748"/>
    <tableColumn id="9756" xr3:uid="{80E8D004-994B-460A-AE5D-EDDEC604D153}" name="Column9749"/>
    <tableColumn id="9757" xr3:uid="{A1FDD526-7E17-4ADA-8E7B-489B14B50110}" name="Column9750"/>
    <tableColumn id="9758" xr3:uid="{35BD9415-AE69-4663-BE18-D5096906DA4D}" name="Column9751"/>
    <tableColumn id="9759" xr3:uid="{DCE4CA91-1BE6-4257-953C-11E873E4191B}" name="Column9752"/>
    <tableColumn id="9760" xr3:uid="{BA8F0AD0-2F41-45E4-BFC4-106354CE3298}" name="Column9753"/>
    <tableColumn id="9761" xr3:uid="{55419BA7-EC57-4ECB-AFCA-B89B6F224519}" name="Column9754"/>
    <tableColumn id="9762" xr3:uid="{4D91D3E7-1AD6-42C2-8B16-46A5D08B7F91}" name="Column9755"/>
    <tableColumn id="9763" xr3:uid="{FCD6DD93-CB17-441E-9F82-1092382036E4}" name="Column9756"/>
    <tableColumn id="9764" xr3:uid="{D6F4F068-F548-49F9-87A5-DB8B4DE1F696}" name="Column9757"/>
    <tableColumn id="9765" xr3:uid="{65CCF9E8-4E7B-4DCE-9225-84FE2FAAFBD7}" name="Column9758"/>
    <tableColumn id="9766" xr3:uid="{E383B230-8B77-4B96-881F-666610742F57}" name="Column9759"/>
    <tableColumn id="9767" xr3:uid="{03CE3E31-C12C-47E0-BD67-67175694775D}" name="Column9760"/>
    <tableColumn id="9768" xr3:uid="{A9342AFA-2E3B-472B-884D-88A3F666C26F}" name="Column9761"/>
    <tableColumn id="9769" xr3:uid="{BDFA38A1-0F54-4E1E-8247-D44A4BCF52E0}" name="Column9762"/>
    <tableColumn id="9770" xr3:uid="{3A9C1D49-1533-47B9-912D-E8147BBFC60E}" name="Column9763"/>
    <tableColumn id="9771" xr3:uid="{63750766-A510-47E9-AB7A-BE4804C93EED}" name="Column9764"/>
    <tableColumn id="9772" xr3:uid="{B228B20C-AEAB-4F12-AB8A-C5B2C36FA396}" name="Column9765"/>
    <tableColumn id="9773" xr3:uid="{F65EA4D9-6BF1-45A4-9A38-A659973BCDC8}" name="Column9766"/>
    <tableColumn id="9774" xr3:uid="{9350FEA0-2449-4341-A1A5-91A21A1F7397}" name="Column9767"/>
    <tableColumn id="9775" xr3:uid="{9365AFFC-122E-48A8-8DE0-8C1A351E1B9A}" name="Column9768"/>
    <tableColumn id="9776" xr3:uid="{DD2D5340-40F9-49D3-ADDE-8C0D2C062A4F}" name="Column9769"/>
    <tableColumn id="9777" xr3:uid="{D06C8FA4-CA65-4BC6-916B-1DCA52298F07}" name="Column9770"/>
    <tableColumn id="9778" xr3:uid="{1C90E852-640B-431A-B6F8-41D31B4B7004}" name="Column9771"/>
    <tableColumn id="9779" xr3:uid="{0A2267A7-9EF9-443E-9C12-C8E8D42EEFD8}" name="Column9772"/>
    <tableColumn id="9780" xr3:uid="{551FF5C8-2630-4C62-BA55-434E97AF4A7B}" name="Column9773"/>
    <tableColumn id="9781" xr3:uid="{AD256701-3505-47D6-90C6-60C5733CA674}" name="Column9774"/>
    <tableColumn id="9782" xr3:uid="{AB43D3FE-0BA5-40CA-9219-224C14029BA3}" name="Column9775"/>
    <tableColumn id="9783" xr3:uid="{FB3C3DF9-06EC-42B5-9547-F85ECAADB784}" name="Column9776"/>
    <tableColumn id="9784" xr3:uid="{5A3B98F9-4EEE-4368-BA3C-6C1D44C7EA79}" name="Column9777"/>
    <tableColumn id="9785" xr3:uid="{02120356-2839-477F-91CD-3901F6044808}" name="Column9778"/>
    <tableColumn id="9786" xr3:uid="{1553C369-230D-4A3C-B34A-12440D1C78EF}" name="Column9779"/>
    <tableColumn id="9787" xr3:uid="{93F2A36F-80F4-4BD8-9B2B-D7784A8AE511}" name="Column9780"/>
    <tableColumn id="9788" xr3:uid="{98AC0E66-0159-4544-A30C-31ECCE8BDC5A}" name="Column9781"/>
    <tableColumn id="9789" xr3:uid="{AC2040F1-E1E9-42A7-A26C-DA16A3DE594D}" name="Column9782"/>
    <tableColumn id="9790" xr3:uid="{7510DF7D-165E-43C3-9EA5-B9227E222456}" name="Column9783"/>
    <tableColumn id="9791" xr3:uid="{3A48971C-CE98-4F80-839E-AE16C8DC59EA}" name="Column9784"/>
    <tableColumn id="9792" xr3:uid="{E46B69BB-2866-41CB-9247-058579532AD2}" name="Column9785"/>
    <tableColumn id="9793" xr3:uid="{4B874794-E449-4831-9BF9-A1CFCF747046}" name="Column9786"/>
    <tableColumn id="9794" xr3:uid="{9EC6F07B-5BAB-4516-8D52-3C6266C3AD6D}" name="Column9787"/>
    <tableColumn id="9795" xr3:uid="{E9FC3E64-504C-43DB-90E9-63C8291A4C5E}" name="Column9788"/>
    <tableColumn id="9796" xr3:uid="{7CB647CC-A0A9-495C-AD65-143397D5C14D}" name="Column9789"/>
    <tableColumn id="9797" xr3:uid="{BFCDE054-0F27-4CC5-B6FC-53F43A429D08}" name="Column9790"/>
    <tableColumn id="9798" xr3:uid="{6530083B-7688-4873-9D9C-13736261A8D3}" name="Column9791"/>
    <tableColumn id="9799" xr3:uid="{799A4579-18AC-464F-8565-730F64C5108C}" name="Column9792"/>
    <tableColumn id="9800" xr3:uid="{5CBE86F3-ACC6-4348-92B3-F701648EEED9}" name="Column9793"/>
    <tableColumn id="9801" xr3:uid="{BA1A5DFB-5F48-4DFF-9632-0CF911913B53}" name="Column9794"/>
    <tableColumn id="9802" xr3:uid="{D2E46724-FB35-4C92-B7D4-AC61501CE604}" name="Column9795"/>
    <tableColumn id="9803" xr3:uid="{FD02CFF1-6580-4444-ABDC-24E75D2F0358}" name="Column9796"/>
    <tableColumn id="9804" xr3:uid="{68503371-7A3B-414D-86E5-92E1AC583602}" name="Column9797"/>
    <tableColumn id="9805" xr3:uid="{9A9FF3D4-1D89-40D9-9ABB-927A3E169595}" name="Column9798"/>
    <tableColumn id="9806" xr3:uid="{C550C5D0-F048-4F08-BB4F-B9759DA5FB49}" name="Column9799"/>
    <tableColumn id="9807" xr3:uid="{0B82A144-427E-447E-9800-EB81214CE6C1}" name="Column9800"/>
    <tableColumn id="9808" xr3:uid="{2E538867-3A75-47FA-B40F-790C3E4DA5DB}" name="Column9801"/>
    <tableColumn id="9809" xr3:uid="{4F53282B-F32C-4733-9001-8E47A7AF806A}" name="Column9802"/>
    <tableColumn id="9810" xr3:uid="{AEF0DC73-8098-455B-AD32-B99B1FF82ED6}" name="Column9803"/>
    <tableColumn id="9811" xr3:uid="{CD33C006-0D0A-4C67-A002-E8561FB2F6B5}" name="Column9804"/>
    <tableColumn id="9812" xr3:uid="{85456669-E010-4D6C-AD6A-F23ADE629164}" name="Column9805"/>
    <tableColumn id="9813" xr3:uid="{301B88D2-51F6-4BCE-988D-35F5FB417A69}" name="Column9806"/>
    <tableColumn id="9814" xr3:uid="{F8A8F6C8-E1E1-4788-911E-C2E72AA9021C}" name="Column9807"/>
    <tableColumn id="9815" xr3:uid="{3C676913-F45D-4CB6-94AB-6788F6914C18}" name="Column9808"/>
    <tableColumn id="9816" xr3:uid="{58A1B6FB-D9DF-4F33-8E98-3492BD9BF6AF}" name="Column9809"/>
    <tableColumn id="9817" xr3:uid="{7226DD55-867C-4232-A699-F41EE6BFBD21}" name="Column9810"/>
    <tableColumn id="9818" xr3:uid="{1E2A5F49-55ED-4565-8E5A-ACC0FABB65EF}" name="Column9811"/>
    <tableColumn id="9819" xr3:uid="{76B5B122-DCB1-4355-A62A-E7A6FC479DE5}" name="Column9812"/>
    <tableColumn id="9820" xr3:uid="{230DAAA0-C638-4C2A-8741-81D65F2D8AD4}" name="Column9813"/>
    <tableColumn id="9821" xr3:uid="{0C7A353E-C24D-443E-B9EB-0C1DBF02EACA}" name="Column9814"/>
    <tableColumn id="9822" xr3:uid="{0ED67C0C-DB5F-467B-9777-1D3EC9FBABBD}" name="Column9815"/>
    <tableColumn id="9823" xr3:uid="{E0C6350C-96A0-483D-86ED-FB6F5120AF5F}" name="Column9816"/>
    <tableColumn id="9824" xr3:uid="{95710FEF-5BD9-442B-86D2-E57481EC3BC3}" name="Column9817"/>
    <tableColumn id="9825" xr3:uid="{74B247BA-BFDC-44F9-BCC4-E4C3AFEFFB17}" name="Column9818"/>
    <tableColumn id="9826" xr3:uid="{800B3E05-F57F-4D54-8FF2-A3557210F1E2}" name="Column9819"/>
    <tableColumn id="9827" xr3:uid="{096865B9-4F2A-4EE6-B9B2-69B12252B7AA}" name="Column9820"/>
    <tableColumn id="9828" xr3:uid="{64E2EEF8-3CF5-46FF-BA01-4F08EEC39324}" name="Column9821"/>
    <tableColumn id="9829" xr3:uid="{2D2BC2F5-C191-449E-87B9-6FFAFBE61D1D}" name="Column9822"/>
    <tableColumn id="9830" xr3:uid="{DE74E418-5246-4350-B8E3-57026D6BDD9A}" name="Column9823"/>
    <tableColumn id="9831" xr3:uid="{455CECB9-D5E9-4294-9EA5-9C958BC7E014}" name="Column9824"/>
    <tableColumn id="9832" xr3:uid="{0777F318-8478-4EBC-AE1A-2E358C8233DC}" name="Column9825"/>
    <tableColumn id="9833" xr3:uid="{3F99FA2C-7A14-470D-9164-22283EAB78E6}" name="Column9826"/>
    <tableColumn id="9834" xr3:uid="{B1F617C3-6925-4BB0-907E-88C651696AFA}" name="Column9827"/>
    <tableColumn id="9835" xr3:uid="{EE1E8631-D8D8-4369-B9A2-20E7B57ABD31}" name="Column9828"/>
    <tableColumn id="9836" xr3:uid="{57D365F5-B9D3-4A07-8511-F51BB9551923}" name="Column9829"/>
    <tableColumn id="9837" xr3:uid="{66E614A7-00F6-4E51-82D0-F380C4FD1108}" name="Column9830"/>
    <tableColumn id="9838" xr3:uid="{1AEBD6F9-F509-4176-AF78-02D524A9B52D}" name="Column9831"/>
    <tableColumn id="9839" xr3:uid="{149254B4-1DD3-4A90-9284-443F367B20BE}" name="Column9832"/>
    <tableColumn id="9840" xr3:uid="{5E8AEED8-F247-426B-9A50-7BE7E915F7D5}" name="Column9833"/>
    <tableColumn id="9841" xr3:uid="{B68FE966-A2D7-47A0-B17A-656F71B5F48E}" name="Column9834"/>
    <tableColumn id="9842" xr3:uid="{8FF3A2E8-C09F-484E-9063-5BE0D0B59448}" name="Column9835"/>
    <tableColumn id="9843" xr3:uid="{04687542-846D-4A5D-BBB4-0C5ECA46405B}" name="Column9836"/>
    <tableColumn id="9844" xr3:uid="{2474AA36-03A2-4CA6-9FE4-D012DB397D1A}" name="Column9837"/>
    <tableColumn id="9845" xr3:uid="{59141FE9-85BD-4611-A8CA-797E6C930515}" name="Column9838"/>
    <tableColumn id="9846" xr3:uid="{D0280BCF-41D5-46D6-BD41-03E49BC222EA}" name="Column9839"/>
    <tableColumn id="9847" xr3:uid="{23FB493B-6D5C-463A-A5ED-C93F79E29723}" name="Column9840"/>
    <tableColumn id="9848" xr3:uid="{027FA88F-630A-4717-8ACC-1998B1125BAF}" name="Column9841"/>
    <tableColumn id="9849" xr3:uid="{B0A14FD4-BE11-4B9B-B8B4-2C965FA4B685}" name="Column9842"/>
    <tableColumn id="9850" xr3:uid="{E6415417-F51D-44F9-A143-77A6F9746FBD}" name="Column9843"/>
    <tableColumn id="9851" xr3:uid="{DB5B798F-7567-4442-9BE0-0B69C18ECCFF}" name="Column9844"/>
    <tableColumn id="9852" xr3:uid="{8E43F5B3-2D94-4660-A575-9683B7DFE609}" name="Column9845"/>
    <tableColumn id="9853" xr3:uid="{20AD4DC8-6405-4195-A4D7-C32873727674}" name="Column9846"/>
    <tableColumn id="9854" xr3:uid="{88835AA2-9026-4FAF-A72A-E59613EA7B8F}" name="Column9847"/>
    <tableColumn id="9855" xr3:uid="{98677AA7-E76E-4706-995D-628FD40A3166}" name="Column9848"/>
    <tableColumn id="9856" xr3:uid="{8DD90E65-DE66-43A0-BAA5-1C87EA060DFD}" name="Column9849"/>
    <tableColumn id="9857" xr3:uid="{4F370247-C769-42CD-BD08-2D102C09D775}" name="Column9850"/>
    <tableColumn id="9858" xr3:uid="{6E0F0211-54A9-4868-9FC6-9DD7CC95578D}" name="Column9851"/>
    <tableColumn id="9859" xr3:uid="{39627A5F-16F3-4E89-A51E-CA91AC769CCE}" name="Column9852"/>
    <tableColumn id="9860" xr3:uid="{A7117CC8-2170-4A56-AA00-98729438C9B3}" name="Column9853"/>
    <tableColumn id="9861" xr3:uid="{6A48A0C8-B594-4AB9-8242-EF500874B723}" name="Column9854"/>
    <tableColumn id="9862" xr3:uid="{64E3C015-ABA8-496C-97CA-6FD22E7CF427}" name="Column9855"/>
    <tableColumn id="9863" xr3:uid="{C5CA62AB-8AE0-4752-9480-6DA97FEB5663}" name="Column9856"/>
    <tableColumn id="9864" xr3:uid="{B637D291-C534-4CF3-8EA3-68D65B0DE8BB}" name="Column9857"/>
    <tableColumn id="9865" xr3:uid="{6BC55FAF-6486-417D-BE7D-2CFC0745539D}" name="Column9858"/>
    <tableColumn id="9866" xr3:uid="{AEE48345-1AE2-4190-9D87-AA40E9B95450}" name="Column9859"/>
    <tableColumn id="9867" xr3:uid="{BC962245-1136-4EC9-B761-4F626158D63C}" name="Column9860"/>
    <tableColumn id="9868" xr3:uid="{505B01BF-32D8-4575-BF1C-9EC8E6B89C79}" name="Column9861"/>
    <tableColumn id="9869" xr3:uid="{5C1202E4-C74D-47CF-9C00-EA376BDEDDB7}" name="Column9862"/>
    <tableColumn id="9870" xr3:uid="{28C8A026-99AD-48C8-A1CA-ABAFC0B0C064}" name="Column9863"/>
    <tableColumn id="9871" xr3:uid="{048ACA42-9A79-41B1-AB29-A1FAFFD34EB0}" name="Column9864"/>
    <tableColumn id="9872" xr3:uid="{2945D953-3AC1-4C9C-BADB-A6A9521F8507}" name="Column9865"/>
    <tableColumn id="9873" xr3:uid="{9E360B83-3D46-445D-8565-0D5BD2A38963}" name="Column9866"/>
    <tableColumn id="9874" xr3:uid="{085A7CE2-D0C9-48DC-A893-70495AC6CC94}" name="Column9867"/>
    <tableColumn id="9875" xr3:uid="{37DBCBDE-0B05-4A8B-8723-DC6D245B246C}" name="Column9868"/>
    <tableColumn id="9876" xr3:uid="{BAB50338-22CE-406E-80D1-920D2D991257}" name="Column9869"/>
    <tableColumn id="9877" xr3:uid="{8D762185-CBE6-45D4-BD51-AAB6F5E5A02D}" name="Column9870"/>
    <tableColumn id="9878" xr3:uid="{BB31F094-1576-4788-95D9-85FD272B46BC}" name="Column9871"/>
    <tableColumn id="9879" xr3:uid="{3B48058D-99FF-4B1D-825F-8247364C8448}" name="Column9872"/>
    <tableColumn id="9880" xr3:uid="{60A65390-1724-44C1-8192-582A766FD343}" name="Column9873"/>
    <tableColumn id="9881" xr3:uid="{0C95CF08-4817-481B-9B81-B7006ADFDA48}" name="Column9874"/>
    <tableColumn id="9882" xr3:uid="{E80D3994-5C74-4B91-8942-E72EF98C5B68}" name="Column9875"/>
    <tableColumn id="9883" xr3:uid="{247A1880-BC7A-4E6B-91C6-2CB183DBC47D}" name="Column9876"/>
    <tableColumn id="9884" xr3:uid="{0FB6833C-5B1F-48E4-AD56-F65F2507A0F2}" name="Column9877"/>
    <tableColumn id="9885" xr3:uid="{F7D17721-5AC7-4090-8E58-5167B55F456F}" name="Column9878"/>
    <tableColumn id="9886" xr3:uid="{B90BF000-9711-425D-9536-2FD259F4C622}" name="Column9879"/>
    <tableColumn id="9887" xr3:uid="{CEB8B761-3146-4A1B-BB2C-CA08CC5E6947}" name="Column9880"/>
    <tableColumn id="9888" xr3:uid="{AEB9C479-D92F-4F56-9665-1578E4174054}" name="Column9881"/>
    <tableColumn id="9889" xr3:uid="{3086BB60-0A28-4657-90A4-7C4DF9515A81}" name="Column9882"/>
    <tableColumn id="9890" xr3:uid="{51F9907C-A71C-4A43-A079-1211889216EB}" name="Column9883"/>
    <tableColumn id="9891" xr3:uid="{A168AC5B-E41F-4CA4-9320-C70912B8520E}" name="Column9884"/>
    <tableColumn id="9892" xr3:uid="{A24128BA-56F0-49F9-8814-7843D380FCC2}" name="Column9885"/>
    <tableColumn id="9893" xr3:uid="{1F8EA6DC-2061-4206-A328-9B3C1FF5C5D8}" name="Column9886"/>
    <tableColumn id="9894" xr3:uid="{A05FE847-C16D-4B42-A02C-5256481A3AAA}" name="Column9887"/>
    <tableColumn id="9895" xr3:uid="{2F0621CE-8155-45C0-9F14-BDBCB238C67D}" name="Column9888"/>
    <tableColumn id="9896" xr3:uid="{E4AD05D7-E9CD-49C2-A43A-5980C297F6C6}" name="Column9889"/>
    <tableColumn id="9897" xr3:uid="{9FF18C38-BE31-48EB-899D-68DB18C3AF2B}" name="Column9890"/>
    <tableColumn id="9898" xr3:uid="{53738AF8-52CE-4C92-BDD5-6CABFE96C115}" name="Column9891"/>
    <tableColumn id="9899" xr3:uid="{4D16EEBF-9402-4166-8C28-7AF787ABD791}" name="Column9892"/>
    <tableColumn id="9900" xr3:uid="{0F1EA23E-8DDE-43F3-9580-4560532A2FB2}" name="Column9893"/>
    <tableColumn id="9901" xr3:uid="{8E9E64AE-2B45-42E7-910B-1E1F29285EE8}" name="Column9894"/>
    <tableColumn id="9902" xr3:uid="{1DEA1937-ABA9-42B6-B863-EDB6E6544990}" name="Column9895"/>
    <tableColumn id="9903" xr3:uid="{A8EF6288-BA35-4D7A-A443-93D97F5671AC}" name="Column9896"/>
    <tableColumn id="9904" xr3:uid="{EA1B3E0F-2731-43B0-B50B-F57E3C36071B}" name="Column9897"/>
    <tableColumn id="9905" xr3:uid="{5BDB1866-0321-44E4-905A-BE65F449C1FA}" name="Column9898"/>
    <tableColumn id="9906" xr3:uid="{F1BCC72E-9F7D-4AB6-93C8-45125DBF03AF}" name="Column9899"/>
    <tableColumn id="9907" xr3:uid="{3C4FD3CD-3E48-4596-A16C-042388E059E4}" name="Column9900"/>
    <tableColumn id="9908" xr3:uid="{C68F3A48-CEB0-43B1-A11E-E3C12C791E3E}" name="Column9901"/>
    <tableColumn id="9909" xr3:uid="{A596518E-77F4-467C-81C1-07121DCAB17D}" name="Column9902"/>
    <tableColumn id="9910" xr3:uid="{B83D9DAE-DA0C-47B3-9666-A14310B899F4}" name="Column9903"/>
    <tableColumn id="9911" xr3:uid="{562BCFA5-EC3A-4C0E-8528-4D9871B5CB59}" name="Column9904"/>
    <tableColumn id="9912" xr3:uid="{AC05CC19-914E-4976-AB96-DF5F4753E8E8}" name="Column9905"/>
    <tableColumn id="9913" xr3:uid="{5A9118F4-E192-492E-BBD8-356FDE4725A8}" name="Column9906"/>
    <tableColumn id="9914" xr3:uid="{FBC6D945-8DA1-446A-9CBA-0EA0C1B405B5}" name="Column9907"/>
    <tableColumn id="9915" xr3:uid="{8F227E00-2234-4295-9839-229C132F87BA}" name="Column9908"/>
    <tableColumn id="9916" xr3:uid="{115194DA-E2A4-4AC8-892D-181CAB35E3AD}" name="Column9909"/>
    <tableColumn id="9917" xr3:uid="{2791179D-08A5-4C15-9074-8B33EA6A7FAE}" name="Column9910"/>
    <tableColumn id="9918" xr3:uid="{EADB4AE4-E942-44F4-A76C-345150C0D5B8}" name="Column9911"/>
    <tableColumn id="9919" xr3:uid="{3DA7777A-AA91-4FF7-BABC-42D98BED7FD7}" name="Column9912"/>
    <tableColumn id="9920" xr3:uid="{A0862931-F6B3-4090-84D1-1328EC080602}" name="Column9913"/>
    <tableColumn id="9921" xr3:uid="{0423641E-AD82-4449-9EDE-1CF930CB358B}" name="Column9914"/>
    <tableColumn id="9922" xr3:uid="{3EABB98D-45F3-4BB9-B537-8965FC49CBEC}" name="Column9915"/>
    <tableColumn id="9923" xr3:uid="{ABD1966B-2EBC-470D-86E7-189BC1484EC5}" name="Column9916"/>
    <tableColumn id="9924" xr3:uid="{BCA9BE0D-C874-4735-B7DE-DE4CCD847BC8}" name="Column9917"/>
    <tableColumn id="9925" xr3:uid="{971B5F86-EE8E-44D4-8BC9-1D03ACDF1DE2}" name="Column9918"/>
    <tableColumn id="9926" xr3:uid="{70CA7AC8-213A-4746-9FD1-A6B09A88B865}" name="Column9919"/>
    <tableColumn id="9927" xr3:uid="{59161AD6-FE06-48C4-9CB0-30159595DFBE}" name="Column9920"/>
    <tableColumn id="9928" xr3:uid="{22CB256F-BA0C-4FDE-A0B8-C5F7F042EA16}" name="Column9921"/>
    <tableColumn id="9929" xr3:uid="{6F1E12D2-37B9-4345-9CDF-73F574E34453}" name="Column9922"/>
    <tableColumn id="9930" xr3:uid="{4D3A8FB2-9D16-4EF1-BA14-9F23AB6CD068}" name="Column9923"/>
    <tableColumn id="9931" xr3:uid="{BEFB5BD1-2F56-479E-9AC4-0BC119307609}" name="Column9924"/>
    <tableColumn id="9932" xr3:uid="{A5A782D3-0528-4F1A-B894-CC8BE6F5BD25}" name="Column9925"/>
    <tableColumn id="9933" xr3:uid="{C7C2C43D-D51D-4D1C-9CB9-A07A2A79B464}" name="Column9926"/>
    <tableColumn id="9934" xr3:uid="{97060685-AD12-4D8F-805C-8DDA730C3F41}" name="Column9927"/>
    <tableColumn id="9935" xr3:uid="{341FF5AA-9A90-47C3-9CD5-F236F2E52D29}" name="Column9928"/>
    <tableColumn id="9936" xr3:uid="{A4654E0E-ACB7-490B-93E0-BB71EDDC2057}" name="Column9929"/>
    <tableColumn id="9937" xr3:uid="{F724AA70-BF81-4CD6-8FA5-129EFF5B0879}" name="Column9930"/>
    <tableColumn id="9938" xr3:uid="{80B39263-A6CA-453B-8561-06D94BE3AF28}" name="Column9931"/>
    <tableColumn id="9939" xr3:uid="{8C4BB613-2FFA-4887-BB0F-A829495FD785}" name="Column9932"/>
    <tableColumn id="9940" xr3:uid="{9047DA25-BEB7-45FC-A832-175B6A602675}" name="Column9933"/>
    <tableColumn id="9941" xr3:uid="{843EFB62-B672-4850-BA1C-A426B846DE1C}" name="Column9934"/>
    <tableColumn id="9942" xr3:uid="{A3FDA375-0BC3-416D-9A7C-CE0A080C4169}" name="Column9935"/>
    <tableColumn id="9943" xr3:uid="{19BEB02D-DC39-493A-8413-B365AE54E1D0}" name="Column9936"/>
    <tableColumn id="9944" xr3:uid="{276B5800-8976-4B63-9F07-EB02F78B49DB}" name="Column9937"/>
    <tableColumn id="9945" xr3:uid="{EBE0ECC6-D90F-4833-817C-33AE511B5A29}" name="Column9938"/>
    <tableColumn id="9946" xr3:uid="{BD31C063-67A8-4A05-AEB4-0CB94271FA49}" name="Column9939"/>
    <tableColumn id="9947" xr3:uid="{24B3101A-AE29-46A3-81D5-B6BB44245381}" name="Column9940"/>
    <tableColumn id="9948" xr3:uid="{6E8C2AB3-3812-473D-A0D3-0D97FC16F964}" name="Column9941"/>
    <tableColumn id="9949" xr3:uid="{5E33194D-5E8D-4ADF-A270-20E840B0B822}" name="Column9942"/>
    <tableColumn id="9950" xr3:uid="{26AB1BEA-8EAE-4D0E-8DEB-78726D8BAB37}" name="Column9943"/>
    <tableColumn id="9951" xr3:uid="{414CFD3C-3644-4602-8788-0926520AA683}" name="Column9944"/>
    <tableColumn id="9952" xr3:uid="{EA7595F1-1E43-4E07-A21A-DC7AA21B8DA8}" name="Column9945"/>
    <tableColumn id="9953" xr3:uid="{D02EB1DA-09B0-484C-9145-909928CC1EAF}" name="Column9946"/>
    <tableColumn id="9954" xr3:uid="{05B0786D-39DF-443A-8E20-B51AA4BD1D66}" name="Column9947"/>
    <tableColumn id="9955" xr3:uid="{3E73D76A-6844-4476-B98B-1206C9E31EF9}" name="Column9948"/>
    <tableColumn id="9956" xr3:uid="{CF5CCE7D-E23C-48CB-8E31-D11E8613AE46}" name="Column9949"/>
    <tableColumn id="9957" xr3:uid="{DA13E8FA-F0BA-47A5-B7BC-62DE527C7E88}" name="Column9950"/>
    <tableColumn id="9958" xr3:uid="{44A08FBF-4A1C-46B2-8BCB-1257BC531E56}" name="Column9951"/>
    <tableColumn id="9959" xr3:uid="{844851FD-CADF-4352-8522-24D283EED51C}" name="Column9952"/>
    <tableColumn id="9960" xr3:uid="{91A0854E-C479-4E1A-AC13-56A22A1EAD05}" name="Column9953"/>
    <tableColumn id="9961" xr3:uid="{86DB1405-6088-4C48-999C-91137BC8221A}" name="Column9954"/>
    <tableColumn id="9962" xr3:uid="{FABFF906-03F3-4A70-BD61-2AD539C72439}" name="Column9955"/>
    <tableColumn id="9963" xr3:uid="{735A1783-4EE9-42F5-8525-096CF02E7DE9}" name="Column9956"/>
    <tableColumn id="9964" xr3:uid="{D2ED9459-0192-4475-8602-BEC83C2F1054}" name="Column9957"/>
    <tableColumn id="9965" xr3:uid="{90A6B10C-B5FE-4B49-B068-8523B17BBC10}" name="Column9958"/>
    <tableColumn id="9966" xr3:uid="{0EE228C1-1B61-44FE-BFAB-4C7B689B9A9D}" name="Column9959"/>
    <tableColumn id="9967" xr3:uid="{B1B27433-96DC-45A8-B09D-030D138D8A06}" name="Column9960"/>
    <tableColumn id="9968" xr3:uid="{247D26DD-C418-4CCE-AD03-F447711861EF}" name="Column9961"/>
    <tableColumn id="9969" xr3:uid="{E1D1531C-853C-4833-B8FE-0D59818E3CF7}" name="Column9962"/>
    <tableColumn id="9970" xr3:uid="{63C0D49A-C303-4DD0-A5F8-B9CEBC40DBEA}" name="Column9963"/>
    <tableColumn id="9971" xr3:uid="{34BE13A9-069A-4854-9105-82E2EE93B924}" name="Column9964"/>
    <tableColumn id="9972" xr3:uid="{92751A19-19A3-4D4E-B713-B1B06D6D1AB0}" name="Column9965"/>
    <tableColumn id="9973" xr3:uid="{8B156F51-EFDA-4659-8D83-60B31E9252F5}" name="Column9966"/>
    <tableColumn id="9974" xr3:uid="{F2A893B6-C6D7-485F-AE75-1DDE5B043468}" name="Column9967"/>
    <tableColumn id="9975" xr3:uid="{230E262A-F9C4-4FC0-989F-CC4571DEBF04}" name="Column9968"/>
    <tableColumn id="9976" xr3:uid="{48337C20-F8D3-4EC5-8393-8210C2456C0B}" name="Column9969"/>
    <tableColumn id="9977" xr3:uid="{5DB29847-7A27-47BB-8316-A704A54DC71F}" name="Column9970"/>
    <tableColumn id="9978" xr3:uid="{2B3D5112-DE57-442D-973A-7AA6C2247724}" name="Column9971"/>
    <tableColumn id="9979" xr3:uid="{A30B5EBC-39F0-45D0-A810-22CF039BF780}" name="Column9972"/>
    <tableColumn id="9980" xr3:uid="{3D3CE11D-B221-4886-A696-A78DC98C7244}" name="Column9973"/>
    <tableColumn id="9981" xr3:uid="{92E8AED8-8192-42BA-AD61-F28A7204D405}" name="Column9974"/>
    <tableColumn id="9982" xr3:uid="{DABAB011-5657-4BD5-96C0-A6A2AB5931EB}" name="Column9975"/>
    <tableColumn id="9983" xr3:uid="{EE42275E-CD90-44CA-A242-01EFAB64DA47}" name="Column9976"/>
    <tableColumn id="9984" xr3:uid="{121D3443-9C4E-4C3D-914B-9284AFF99983}" name="Column9977"/>
    <tableColumn id="9985" xr3:uid="{0C13094F-4E54-4846-A477-9D77C1AD040C}" name="Column9978"/>
    <tableColumn id="9986" xr3:uid="{AD5C48E4-D086-4B6C-AB52-2AE2751E0DF2}" name="Column9979"/>
    <tableColumn id="9987" xr3:uid="{FC2DD36A-AF4B-46F9-A3D8-184D338199C5}" name="Column9980"/>
    <tableColumn id="9988" xr3:uid="{CFB974BD-013C-40AE-AC85-76A62CD4CC2A}" name="Column9981"/>
    <tableColumn id="9989" xr3:uid="{D751DE38-FC73-4DE9-BF89-11D7B860B5D6}" name="Column9982"/>
    <tableColumn id="9990" xr3:uid="{34C578B6-BD0D-4486-A581-BC2C9DC4C22B}" name="Column9983"/>
    <tableColumn id="9991" xr3:uid="{AFBE3806-4783-4A51-A812-AAA5DE1D5F60}" name="Column9984"/>
    <tableColumn id="9992" xr3:uid="{8C3B4DB5-ECCC-4221-9547-DA91090CF296}" name="Column9985"/>
    <tableColumn id="9993" xr3:uid="{E3A64446-9C96-4A7E-A6BA-AAD30FA4A027}" name="Column9986"/>
    <tableColumn id="9994" xr3:uid="{3A45A6EC-1399-460F-AF8F-9CBFF88D8D7A}" name="Column9987"/>
    <tableColumn id="9995" xr3:uid="{401D8E5B-591D-4B09-B5C8-CBE8D9FD5D65}" name="Column9988"/>
    <tableColumn id="9996" xr3:uid="{96EC97D8-17A4-421A-A3AD-FC543A32A81E}" name="Column9989"/>
    <tableColumn id="9997" xr3:uid="{0342BC12-CAD9-4AAD-803D-6948C1184C17}" name="Column9990"/>
    <tableColumn id="9998" xr3:uid="{7402A578-CC21-490D-AE2C-8CA0D0981603}" name="Column9991"/>
    <tableColumn id="9999" xr3:uid="{A9AD14D2-8ECD-487C-AA52-F063CB2C4963}" name="Column9992"/>
    <tableColumn id="10000" xr3:uid="{41F1EE7A-5FF6-4BC4-A40D-2BE2C9D46CA9}" name="Column9993"/>
    <tableColumn id="10001" xr3:uid="{785BAA0C-18F8-486A-8BCC-6F40AB70CEB3}" name="Column9994"/>
    <tableColumn id="10002" xr3:uid="{53DAF45C-42D7-400F-8FED-23D25426E4A3}" name="Column9995"/>
    <tableColumn id="10003" xr3:uid="{E846B8D2-A2BE-47C8-83ED-5477DD23D7E3}" name="Column9996"/>
    <tableColumn id="10004" xr3:uid="{3C12DC54-F99F-437A-B4B9-5EAD1B516DDB}" name="Column9997"/>
    <tableColumn id="10005" xr3:uid="{03182A4D-6648-4224-BF67-11799DBC3506}" name="Column9998"/>
    <tableColumn id="10006" xr3:uid="{F51D8173-BBCF-403F-853B-186A68BB65AD}" name="Column9999"/>
    <tableColumn id="10007" xr3:uid="{54932D09-CC24-410D-B696-353909F1D28E}" name="Column10000"/>
    <tableColumn id="10008" xr3:uid="{C761C26E-9F62-49AE-B06C-BEA9FA40FB64}" name="Column10001"/>
    <tableColumn id="10009" xr3:uid="{A6D86351-7EE5-44F6-B852-88746E8F3D0E}" name="Column10002"/>
    <tableColumn id="10010" xr3:uid="{362223EC-7881-428F-8703-9DEE58A57F5B}" name="Column10003"/>
    <tableColumn id="10011" xr3:uid="{BFAB979A-8645-4E50-B0F0-BA228DF7AD39}" name="Column10004"/>
    <tableColumn id="10012" xr3:uid="{62BB00EC-7A4F-4D46-83C4-F628C3EF41A1}" name="Column10005"/>
    <tableColumn id="10013" xr3:uid="{1E27BE77-00BA-462D-B876-C2AEA9F21DA7}" name="Column10006"/>
    <tableColumn id="10014" xr3:uid="{BCDA3315-1651-49CE-B2F0-52A03072E414}" name="Column10007"/>
    <tableColumn id="10015" xr3:uid="{0FB8C1D5-DA97-4BF2-B13F-D8EDD4036CC8}" name="Column10008"/>
    <tableColumn id="10016" xr3:uid="{1DC2CDF8-5AA8-4688-B55A-CEC5A72F5031}" name="Column10009"/>
    <tableColumn id="10017" xr3:uid="{0BB84532-9082-44EB-944C-1BF0ECADB54F}" name="Column10010"/>
    <tableColumn id="10018" xr3:uid="{6A9D1637-606A-4C4F-B33E-81D01AAB48D9}" name="Column10011"/>
    <tableColumn id="10019" xr3:uid="{1185BAB1-EDA6-4B0E-8D9F-249AC7477AFD}" name="Column10012"/>
    <tableColumn id="10020" xr3:uid="{8D959189-16C9-44FE-8AB5-F7707FA1B50E}" name="Column10013"/>
    <tableColumn id="10021" xr3:uid="{5436A0CF-3D1D-490A-8AC6-27C2613C743B}" name="Column10014"/>
    <tableColumn id="10022" xr3:uid="{9417FAF1-A909-4D39-9550-198F2865DA07}" name="Column10015"/>
    <tableColumn id="10023" xr3:uid="{60F82BA5-EBB0-47F0-820C-C974A7526E13}" name="Column10016"/>
    <tableColumn id="10024" xr3:uid="{5F935D63-CF88-4115-9B38-2BDAD13CF13A}" name="Column10017"/>
    <tableColumn id="10025" xr3:uid="{4045F287-ED0C-4487-B07D-43167AD02BDF}" name="Column10018"/>
    <tableColumn id="10026" xr3:uid="{794BF495-50CB-41E1-B6D6-AD190DE551D0}" name="Column10019"/>
    <tableColumn id="10027" xr3:uid="{AE337BEA-BD99-4B13-8BB1-32F400BDCD35}" name="Column10020"/>
    <tableColumn id="10028" xr3:uid="{55CC2773-B3B3-4F7F-9680-572B6198844B}" name="Column10021"/>
    <tableColumn id="10029" xr3:uid="{6A3A460E-AA1D-44BD-9A02-4BBBDDCC358E}" name="Column10022"/>
    <tableColumn id="10030" xr3:uid="{827915F3-2AF6-4C21-9644-2221B9DF2397}" name="Column10023"/>
    <tableColumn id="10031" xr3:uid="{8A81D3EC-83D7-4F39-9886-736F50D6A9B6}" name="Column10024"/>
    <tableColumn id="10032" xr3:uid="{EC1ECE41-44BC-4DE7-AD52-3A596840819D}" name="Column10025"/>
    <tableColumn id="10033" xr3:uid="{A3CE76A9-0000-4646-BCE6-483FB2624B7B}" name="Column10026"/>
    <tableColumn id="10034" xr3:uid="{E6AD69A0-926C-4C6B-A371-ACCD643C1749}" name="Column10027"/>
    <tableColumn id="10035" xr3:uid="{A4F738B7-F580-41FD-951C-2C67A05F7278}" name="Column10028"/>
    <tableColumn id="10036" xr3:uid="{C5614A9F-3EF7-475B-A5DE-D6D1D8EFCCF5}" name="Column10029"/>
    <tableColumn id="10037" xr3:uid="{A6ED5F3D-0CC7-4495-A8F3-D8ED657E6C1B}" name="Column10030"/>
    <tableColumn id="10038" xr3:uid="{9F1AD930-19A7-4EA7-BE2E-2F659E15C8AE}" name="Column10031"/>
    <tableColumn id="10039" xr3:uid="{30E8CBC3-5AFB-4D8F-B7CA-D0072F8E685A}" name="Column10032"/>
    <tableColumn id="10040" xr3:uid="{A65041FD-816A-4023-B2F0-C56AED6FBD1B}" name="Column10033"/>
    <tableColumn id="10041" xr3:uid="{17E640D7-32FE-4AF8-92D0-5F91E9A18E8D}" name="Column10034"/>
    <tableColumn id="10042" xr3:uid="{7091B301-346E-4658-8FA2-2AF1DF575938}" name="Column10035"/>
    <tableColumn id="10043" xr3:uid="{3B31F3D0-3440-44FA-925F-121239CB8D14}" name="Column10036"/>
    <tableColumn id="10044" xr3:uid="{20EEA18D-348A-40A6-ADF7-061368FB3CAF}" name="Column10037"/>
    <tableColumn id="10045" xr3:uid="{2190A0DA-E86E-4B5A-9160-A4BBF5B672AC}" name="Column10038"/>
    <tableColumn id="10046" xr3:uid="{110A4724-19C9-4174-BD21-69A3B8F97CA8}" name="Column10039"/>
    <tableColumn id="10047" xr3:uid="{7BEF4299-D1F3-44C2-8C3F-5C1EC0B85EEA}" name="Column10040"/>
    <tableColumn id="10048" xr3:uid="{02F54F4E-0DD9-4A75-B62C-E585B619262A}" name="Column10041"/>
    <tableColumn id="10049" xr3:uid="{71F17FDB-78FE-45D4-8567-13567D3A1F4F}" name="Column10042"/>
    <tableColumn id="10050" xr3:uid="{3F931932-5B4C-4FE3-AD03-F5D0864682DA}" name="Column10043"/>
    <tableColumn id="10051" xr3:uid="{5A286973-C49E-45A9-8A57-4A5DBF01EA53}" name="Column10044"/>
    <tableColumn id="10052" xr3:uid="{8747B5F3-D349-4CD0-94D7-AF5AE042C4F3}" name="Column10045"/>
    <tableColumn id="10053" xr3:uid="{B8B2B821-FE03-4742-B246-22EF25572236}" name="Column10046"/>
    <tableColumn id="10054" xr3:uid="{7CD8C119-25C6-4931-90EA-820D4D7A12EF}" name="Column10047"/>
    <tableColumn id="10055" xr3:uid="{EF619EBF-5001-42BB-BC34-9A981A7F6BB3}" name="Column10048"/>
    <tableColumn id="10056" xr3:uid="{FCA81B08-B772-440B-8577-56136D290F4D}" name="Column10049"/>
    <tableColumn id="10057" xr3:uid="{E14A79A2-DA50-4985-8571-2CEB8257A2D8}" name="Column10050"/>
    <tableColumn id="10058" xr3:uid="{690B048B-F924-4FB5-A221-A616867D98EA}" name="Column10051"/>
    <tableColumn id="10059" xr3:uid="{AFBB6367-AB07-4079-9FBA-1AB14778A3DA}" name="Column10052"/>
    <tableColumn id="10060" xr3:uid="{2BC35B2F-B67C-4C15-91E8-3A39F895208A}" name="Column10053"/>
    <tableColumn id="10061" xr3:uid="{C2B9A742-5FE1-4073-9CA2-8A43B96BB2B6}" name="Column10054"/>
    <tableColumn id="10062" xr3:uid="{86290395-80A1-4D35-BC2C-A8B06C55558E}" name="Column10055"/>
    <tableColumn id="10063" xr3:uid="{83F822EC-51D3-4E14-8C22-1A35535CB44D}" name="Column10056"/>
    <tableColumn id="10064" xr3:uid="{573C4B9E-7D3F-47DE-95E6-FA064BC2E469}" name="Column10057"/>
    <tableColumn id="10065" xr3:uid="{D3E5146A-C9FE-4858-9CDE-BD2EF0C04374}" name="Column10058"/>
    <tableColumn id="10066" xr3:uid="{FACF8BFE-1372-4B63-AB85-447A6A83BDC8}" name="Column10059"/>
    <tableColumn id="10067" xr3:uid="{3928B653-2110-4335-9922-D20FC60FCE55}" name="Column10060"/>
    <tableColumn id="10068" xr3:uid="{72762AFE-FD63-4E7C-BB4D-1556A2AE14BD}" name="Column10061"/>
    <tableColumn id="10069" xr3:uid="{68FFA4E0-6627-4E6D-AF4B-E4359B846976}" name="Column10062"/>
    <tableColumn id="10070" xr3:uid="{06F68AF3-DDEA-48D1-A11B-BA74797D377B}" name="Column10063"/>
    <tableColumn id="10071" xr3:uid="{D4EA216B-B49B-449C-B26B-2F8DB6489B49}" name="Column10064"/>
    <tableColumn id="10072" xr3:uid="{8007A495-5A30-4AAF-A965-401E9B6595FA}" name="Column10065"/>
    <tableColumn id="10073" xr3:uid="{0B532851-36D3-4664-BE10-008741CF4CCE}" name="Column10066"/>
    <tableColumn id="10074" xr3:uid="{C04B40D9-A052-4859-915E-52DF42E05BD7}" name="Column10067"/>
    <tableColumn id="10075" xr3:uid="{535C72B5-5EED-465A-855C-1277C5D77683}" name="Column10068"/>
    <tableColumn id="10076" xr3:uid="{07DEC58B-EA22-4EBE-B956-6DD83575E19A}" name="Column10069"/>
    <tableColumn id="10077" xr3:uid="{41E770E3-E96D-4F46-AF1F-8ABC19C6D94B}" name="Column10070"/>
    <tableColumn id="10078" xr3:uid="{AF76AAF1-3E70-4F34-9062-C167357A3AA4}" name="Column10071"/>
    <tableColumn id="10079" xr3:uid="{41ED05E4-294C-4C92-A396-9BF76E7F26B9}" name="Column10072"/>
    <tableColumn id="10080" xr3:uid="{AA96B983-B7E9-47DE-9250-1E8BC1A544BD}" name="Column10073"/>
    <tableColumn id="10081" xr3:uid="{F5A19311-321A-4AA6-9F46-FD9F97855E83}" name="Column10074"/>
    <tableColumn id="10082" xr3:uid="{7D37E52F-225E-4DEC-B18A-86B18696AF50}" name="Column10075"/>
    <tableColumn id="10083" xr3:uid="{C667297E-72B0-41BB-A85A-42D8BA687F41}" name="Column10076"/>
    <tableColumn id="10084" xr3:uid="{5D368362-ECAC-4CFE-8861-FBEB9EA3E11E}" name="Column10077"/>
    <tableColumn id="10085" xr3:uid="{64941CF1-E625-47CE-9C13-28F1C2431582}" name="Column10078"/>
    <tableColumn id="10086" xr3:uid="{D744DC20-C324-4549-AEC1-ADABD4C6CB0D}" name="Column10079"/>
    <tableColumn id="10087" xr3:uid="{8F54C139-8B8E-4FCB-8F2D-A0E16A878E8D}" name="Column10080"/>
    <tableColumn id="10088" xr3:uid="{6947F30C-3761-4E4A-978A-54DB902E59D1}" name="Column10081"/>
    <tableColumn id="10089" xr3:uid="{A89E7849-9BAF-49E3-B962-D55012D087ED}" name="Column10082"/>
    <tableColumn id="10090" xr3:uid="{E3766FFB-18B5-4D75-BE3C-81C84F1805F2}" name="Column10083"/>
    <tableColumn id="10091" xr3:uid="{FFDE1F7F-3384-40D5-8E4F-C2258F7BF390}" name="Column10084"/>
    <tableColumn id="10092" xr3:uid="{A17CE7CD-43B3-40EC-94C2-0E705F45F642}" name="Column10085"/>
    <tableColumn id="10093" xr3:uid="{A8C0A565-E934-4CD2-AD64-BB5DB3772F4D}" name="Column10086"/>
    <tableColumn id="10094" xr3:uid="{C2ECFB16-2837-4A69-A6B6-6AD60A81318E}" name="Column10087"/>
    <tableColumn id="10095" xr3:uid="{D9623F53-2B91-4F90-8E92-AE69EB3814D9}" name="Column10088"/>
    <tableColumn id="10096" xr3:uid="{12A1DEAA-8755-4308-8563-91C3196451D2}" name="Column10089"/>
    <tableColumn id="10097" xr3:uid="{8E343219-1784-49AA-9841-CBD0AB27984B}" name="Column10090"/>
    <tableColumn id="10098" xr3:uid="{05D200E7-03BD-4A11-80B8-2AF274AFE24C}" name="Column10091"/>
    <tableColumn id="10099" xr3:uid="{C7B8991B-FBBC-44D2-868A-880C03A68A3D}" name="Column10092"/>
    <tableColumn id="10100" xr3:uid="{77A343E3-E96B-4C2C-B626-E730F6016998}" name="Column10093"/>
    <tableColumn id="10101" xr3:uid="{F1EA98FB-9C1A-410A-B9F9-1C83AAAF1F74}" name="Column10094"/>
    <tableColumn id="10102" xr3:uid="{4AEDB9B4-69C5-41CD-8F2C-302C78CD0630}" name="Column10095"/>
    <tableColumn id="10103" xr3:uid="{6A7F3068-CEAA-43F9-8DEA-05D7EB23250E}" name="Column10096"/>
    <tableColumn id="10104" xr3:uid="{56EE03D2-C2B0-4754-A829-042B15D1350F}" name="Column10097"/>
    <tableColumn id="10105" xr3:uid="{4D9341B1-4BF1-4D0D-A409-F56C7004F6AA}" name="Column10098"/>
    <tableColumn id="10106" xr3:uid="{CFDE8096-B368-4991-B33B-682EB9843F03}" name="Column10099"/>
    <tableColumn id="10107" xr3:uid="{C2952A43-3A5C-4750-8E15-9F692539853D}" name="Column10100"/>
    <tableColumn id="10108" xr3:uid="{5E1423B5-0196-4146-8346-418DCCA04017}" name="Column10101"/>
    <tableColumn id="10109" xr3:uid="{C4308F2F-8CED-475C-B6DB-455A36F55DDA}" name="Column10102"/>
    <tableColumn id="10110" xr3:uid="{30DF9074-D772-4B22-8861-B639DFEF3ECC}" name="Column10103"/>
    <tableColumn id="10111" xr3:uid="{DD4F7300-DC12-4879-9A90-D2D39C52EF27}" name="Column10104"/>
    <tableColumn id="10112" xr3:uid="{178620DC-5EA1-43F5-AC0E-191AFFDDC550}" name="Column10105"/>
    <tableColumn id="10113" xr3:uid="{31AC93DE-A62E-4814-AAC4-DE7D23B9D6B0}" name="Column10106"/>
    <tableColumn id="10114" xr3:uid="{4D44A4FD-4908-485C-AD24-6A6D08A960A7}" name="Column10107"/>
    <tableColumn id="10115" xr3:uid="{45BC1D7C-710C-4DFB-A93A-DEAADAA5E0F4}" name="Column10108"/>
    <tableColumn id="10116" xr3:uid="{256E5EA9-CF9C-471C-8849-C2277367FE7C}" name="Column10109"/>
    <tableColumn id="10117" xr3:uid="{57B164E7-455C-4E59-B3E8-E03AD1CCB408}" name="Column10110"/>
    <tableColumn id="10118" xr3:uid="{B06DB665-86B7-4975-81FE-90002AA1B2B2}" name="Column10111"/>
    <tableColumn id="10119" xr3:uid="{5E3A929A-C048-495C-8EB9-7953ED0134A4}" name="Column10112"/>
    <tableColumn id="10120" xr3:uid="{7C2A342B-9E8F-46B0-B6EB-812BFDA740C8}" name="Column10113"/>
    <tableColumn id="10121" xr3:uid="{A79061E6-84B4-496D-AB65-8DD1AE688E8F}" name="Column10114"/>
    <tableColumn id="10122" xr3:uid="{38CD1464-4836-4AC5-8527-350085C4CBB3}" name="Column10115"/>
    <tableColumn id="10123" xr3:uid="{BE9FA9E2-D3EA-4599-9265-B2DC1AA0A736}" name="Column10116"/>
    <tableColumn id="10124" xr3:uid="{0637D10F-C017-42AE-B229-72A50406F790}" name="Column10117"/>
    <tableColumn id="10125" xr3:uid="{DF9B918E-9909-41FD-9B92-2A4E19F3D61D}" name="Column10118"/>
    <tableColumn id="10126" xr3:uid="{538A2FCC-2645-4B65-B467-9E3F96C1EAF5}" name="Column10119"/>
    <tableColumn id="10127" xr3:uid="{2A2EBF49-A9B6-4529-B155-FE2477BA9E04}" name="Column10120"/>
    <tableColumn id="10128" xr3:uid="{2FD0603A-9B16-437C-BA10-783476CC2BAE}" name="Column10121"/>
    <tableColumn id="10129" xr3:uid="{50DEA727-AD1D-4F16-8295-A1B184B47CBC}" name="Column10122"/>
    <tableColumn id="10130" xr3:uid="{0C239E1D-08E2-4617-BF94-203A2687E7FD}" name="Column10123"/>
    <tableColumn id="10131" xr3:uid="{19B4BBE5-4DBB-4BDA-B39C-7070D7295305}" name="Column10124"/>
    <tableColumn id="10132" xr3:uid="{AF8F16F3-8A00-41F0-9B8A-B48FAAA6C408}" name="Column10125"/>
    <tableColumn id="10133" xr3:uid="{9938F605-D307-4280-B662-8D3D3574BB20}" name="Column10126"/>
    <tableColumn id="10134" xr3:uid="{3F8CE816-0329-4CB7-97D4-2A4257456816}" name="Column10127"/>
    <tableColumn id="10135" xr3:uid="{B09FAF27-8E62-4ECD-9F87-E889008A97E9}" name="Column10128"/>
    <tableColumn id="10136" xr3:uid="{AF8D3A80-ABB8-4593-BE24-3F09C224A3C4}" name="Column10129"/>
    <tableColumn id="10137" xr3:uid="{49DDD5AB-1A29-4157-A1FE-8D927E5A23EF}" name="Column10130"/>
    <tableColumn id="10138" xr3:uid="{2047001E-3842-4394-9ADC-D59D57B72C10}" name="Column10131"/>
    <tableColumn id="10139" xr3:uid="{88070CFA-78BA-4A13-A15B-7551601EC74E}" name="Column10132"/>
    <tableColumn id="10140" xr3:uid="{8348704E-AC04-4642-987C-B714D38C9E51}" name="Column10133"/>
    <tableColumn id="10141" xr3:uid="{80C0C28E-6E82-4AB9-A95B-F1C7E90FCE35}" name="Column10134"/>
    <tableColumn id="10142" xr3:uid="{CB2D4668-A939-4DF6-A668-9AF231677462}" name="Column10135"/>
    <tableColumn id="10143" xr3:uid="{BB75E63E-BDA4-45AC-BC4E-9A198FB7FB3B}" name="Column10136"/>
    <tableColumn id="10144" xr3:uid="{29E6090B-F163-4FC4-9240-8C9C3DF8C368}" name="Column10137"/>
    <tableColumn id="10145" xr3:uid="{53A5A83B-9968-4886-99A6-981EF4F8D99B}" name="Column10138"/>
    <tableColumn id="10146" xr3:uid="{95593F3A-3BC5-4642-8CAA-76ED6E3B4DB4}" name="Column10139"/>
    <tableColumn id="10147" xr3:uid="{64FBCC44-84A4-4F87-8DEA-C6AC0650E6A4}" name="Column10140"/>
    <tableColumn id="10148" xr3:uid="{3C355D5C-09C3-44D8-BFA5-FD7E1E5A77CE}" name="Column10141"/>
    <tableColumn id="10149" xr3:uid="{B17B4A8E-D58B-4AAD-AE82-31684237F269}" name="Column10142"/>
    <tableColumn id="10150" xr3:uid="{A7CEDE43-F6CF-449F-A219-C5B25E3A3B03}" name="Column10143"/>
    <tableColumn id="10151" xr3:uid="{E5F929A1-33CB-4EC4-A964-158DC7CDFB03}" name="Column10144"/>
    <tableColumn id="10152" xr3:uid="{9F5202AD-B519-4C01-BB06-84F9A81F82D4}" name="Column10145"/>
    <tableColumn id="10153" xr3:uid="{D73B8043-EB79-4311-B4FD-64468842A686}" name="Column10146"/>
    <tableColumn id="10154" xr3:uid="{7B46B6AB-795D-4C0B-AAAB-7BB8CBC52754}" name="Column10147"/>
    <tableColumn id="10155" xr3:uid="{7432ADFC-8DA8-4A63-8B75-454EA3B50251}" name="Column10148"/>
    <tableColumn id="10156" xr3:uid="{5197C653-95E2-4EA0-B29F-6AFCA02E7F23}" name="Column10149"/>
    <tableColumn id="10157" xr3:uid="{71983930-097E-47C0-848D-1471F8720479}" name="Column10150"/>
    <tableColumn id="10158" xr3:uid="{A59688BE-0A3B-4976-A130-EDF0373C336D}" name="Column10151"/>
    <tableColumn id="10159" xr3:uid="{329E6BB0-54A8-432B-875D-0FC50C87EB60}" name="Column10152"/>
    <tableColumn id="10160" xr3:uid="{499EC2D7-DE93-4097-82CB-23161C482F7E}" name="Column10153"/>
    <tableColumn id="10161" xr3:uid="{A1888C78-4F47-498F-82FC-CC6ED9A863C6}" name="Column10154"/>
    <tableColumn id="10162" xr3:uid="{977B0101-82A9-4125-884A-8B4ADDE51492}" name="Column10155"/>
    <tableColumn id="10163" xr3:uid="{F359777E-9CDC-44ED-8429-F06C6B071243}" name="Column10156"/>
    <tableColumn id="10164" xr3:uid="{789D8291-3675-4AB0-A59F-F340BD1803C5}" name="Column10157"/>
    <tableColumn id="10165" xr3:uid="{EFEAB6A5-5A06-46C7-9498-410C7E8D8E03}" name="Column10158"/>
    <tableColumn id="10166" xr3:uid="{047C4957-AB91-430F-962A-DF7C705A54D4}" name="Column10159"/>
    <tableColumn id="10167" xr3:uid="{2563ACD6-962D-4454-B95E-436C0FDC81A8}" name="Column10160"/>
    <tableColumn id="10168" xr3:uid="{8C763149-262A-4062-801C-F3D649F4C052}" name="Column10161"/>
    <tableColumn id="10169" xr3:uid="{C39B3D61-CC3C-43E1-B379-37E0AC83BFAC}" name="Column10162"/>
    <tableColumn id="10170" xr3:uid="{068C8822-22F5-4CD4-A708-33BBE0F8580B}" name="Column10163"/>
    <tableColumn id="10171" xr3:uid="{52D73F50-7D66-4644-928D-FE19B8337DCE}" name="Column10164"/>
    <tableColumn id="10172" xr3:uid="{EC7B50C5-FB3D-4FF1-8B14-5141716E3B4F}" name="Column10165"/>
    <tableColumn id="10173" xr3:uid="{72383B43-909D-4656-9C1F-78946B50CE18}" name="Column10166"/>
    <tableColumn id="10174" xr3:uid="{13EC7575-034A-4045-9829-F28CBB218C73}" name="Column10167"/>
    <tableColumn id="10175" xr3:uid="{BCC88B64-DE7D-401E-8B5A-C546971FC818}" name="Column10168"/>
    <tableColumn id="10176" xr3:uid="{BAA80880-054E-42B8-AF15-88C88F9865BF}" name="Column10169"/>
    <tableColumn id="10177" xr3:uid="{4A748409-F72E-43B1-814C-43E33FB9FEC9}" name="Column10170"/>
    <tableColumn id="10178" xr3:uid="{FB26A1CB-23AE-447E-B5FA-CB74BCC67502}" name="Column10171"/>
    <tableColumn id="10179" xr3:uid="{1AEE1D3D-5807-491C-81A4-37DC0FAC93D4}" name="Column10172"/>
    <tableColumn id="10180" xr3:uid="{FE02690D-EE9B-43EA-BDC4-51DA241F60E7}" name="Column10173"/>
    <tableColumn id="10181" xr3:uid="{7ED0566C-3FF0-4B10-8714-41AE839B490E}" name="Column10174"/>
    <tableColumn id="10182" xr3:uid="{2001B624-C7B0-464E-BAA3-28E487790513}" name="Column10175"/>
    <tableColumn id="10183" xr3:uid="{41AE5E22-CCC0-4151-A3E2-B7A6974B96D9}" name="Column10176"/>
    <tableColumn id="10184" xr3:uid="{92BD6F04-75EA-4DAA-8D6D-C7F1FAFABF6F}" name="Column10177"/>
    <tableColumn id="10185" xr3:uid="{7E773CB1-D9BE-45EE-A7F7-38E076F4544D}" name="Column10178"/>
    <tableColumn id="10186" xr3:uid="{B5225DE8-9521-4993-B5DC-C95231556D29}" name="Column10179"/>
    <tableColumn id="10187" xr3:uid="{EE6227C0-A5FE-486E-9EC5-3D0EC459CE00}" name="Column10180"/>
    <tableColumn id="10188" xr3:uid="{99D6EBFE-BD3B-4580-B5A9-A168AC2A7526}" name="Column10181"/>
    <tableColumn id="10189" xr3:uid="{559B48E0-2B60-4D31-8B80-749C1D8BEFB3}" name="Column10182"/>
    <tableColumn id="10190" xr3:uid="{B8DCE3E8-1EAE-4AFE-A828-D08F72FB286A}" name="Column10183"/>
    <tableColumn id="10191" xr3:uid="{25A0F2BE-6398-4F10-A7D2-6A6EF5519E18}" name="Column10184"/>
    <tableColumn id="10192" xr3:uid="{B7F18B5E-C4E2-4192-9F75-F53442E3A3BE}" name="Column10185"/>
    <tableColumn id="10193" xr3:uid="{FBE0299D-B731-4692-9799-7568AAA723F0}" name="Column10186"/>
    <tableColumn id="10194" xr3:uid="{05D48A59-F142-430A-A435-53C6B8AA3350}" name="Column10187"/>
    <tableColumn id="10195" xr3:uid="{02426A31-E394-4BDB-A8D9-C38C478D452C}" name="Column10188"/>
    <tableColumn id="10196" xr3:uid="{8D924EB1-C854-40B8-A384-655F83FF1F5B}" name="Column10189"/>
    <tableColumn id="10197" xr3:uid="{2AA17578-36D4-41A9-AF36-422E4D2EECC7}" name="Column10190"/>
    <tableColumn id="10198" xr3:uid="{20B6A604-5643-4A08-B412-5E65DB3548CA}" name="Column10191"/>
    <tableColumn id="10199" xr3:uid="{3D710343-2788-4B3B-9B34-6248F5CFF404}" name="Column10192"/>
    <tableColumn id="10200" xr3:uid="{BF66089A-FC56-4FF4-83B0-B3C63EBDE391}" name="Column10193"/>
    <tableColumn id="10201" xr3:uid="{13C68B13-BACD-4D06-85C0-9075EDD36F05}" name="Column10194"/>
    <tableColumn id="10202" xr3:uid="{4C6B2EC3-EA36-4E39-91B9-CAAB1E5DAA73}" name="Column10195"/>
    <tableColumn id="10203" xr3:uid="{978F4F6A-AE62-4511-953E-A904304A0466}" name="Column10196"/>
    <tableColumn id="10204" xr3:uid="{287183ED-48B4-4B90-9352-9B1CABCD74B5}" name="Column10197"/>
    <tableColumn id="10205" xr3:uid="{8D5C72C9-12B5-4276-93E3-EAE81436E3C0}" name="Column10198"/>
    <tableColumn id="10206" xr3:uid="{5762C524-9FFD-429C-A74D-C1F080257E05}" name="Column10199"/>
    <tableColumn id="10207" xr3:uid="{A45121DF-71F5-496B-B2B0-9304001475AB}" name="Column10200"/>
    <tableColumn id="10208" xr3:uid="{F0DC7333-C201-4633-A734-4CF73757380E}" name="Column10201"/>
    <tableColumn id="10209" xr3:uid="{97901732-A555-4DED-88E7-6A77EF842B9C}" name="Column10202"/>
    <tableColumn id="10210" xr3:uid="{F98DE95D-D280-49F8-9AFA-2A388B64A18B}" name="Column10203"/>
    <tableColumn id="10211" xr3:uid="{9E8FD3F2-1884-4699-9157-7211C939327A}" name="Column10204"/>
    <tableColumn id="10212" xr3:uid="{B896A251-0987-48F1-850B-F01A16C2924F}" name="Column10205"/>
    <tableColumn id="10213" xr3:uid="{BE6E1ECC-0D62-4AC9-A1A5-C3643CE689B9}" name="Column10206"/>
    <tableColumn id="10214" xr3:uid="{6BEAA465-FF7E-4679-9294-197F9FA595D1}" name="Column10207"/>
    <tableColumn id="10215" xr3:uid="{6438CC5E-833A-47A9-82B3-4CB096520A7C}" name="Column10208"/>
    <tableColumn id="10216" xr3:uid="{6E30B06F-A856-4C85-93EA-CA437B7D5997}" name="Column10209"/>
    <tableColumn id="10217" xr3:uid="{6192A1DE-7A76-4F2D-BC3A-1AE8961C4532}" name="Column10210"/>
    <tableColumn id="10218" xr3:uid="{4888C9E9-0CBA-47C9-B1DB-1DD89AA25F96}" name="Column10211"/>
    <tableColumn id="10219" xr3:uid="{68D0B589-8B69-4A1A-9362-84914EA1E464}" name="Column10212"/>
    <tableColumn id="10220" xr3:uid="{26591B0A-C482-4816-9A3E-1E6C20392453}" name="Column10213"/>
    <tableColumn id="10221" xr3:uid="{B6C3EFEA-05B2-424E-8907-FA7DD29825EA}" name="Column10214"/>
    <tableColumn id="10222" xr3:uid="{A77CFF50-1347-423D-B19A-34C1991D0D89}" name="Column10215"/>
    <tableColumn id="10223" xr3:uid="{5900E22D-8095-41DD-818B-CA85B833CD8E}" name="Column10216"/>
    <tableColumn id="10224" xr3:uid="{A6F91F34-10A4-4F12-BC35-27867B3D2BB1}" name="Column10217"/>
    <tableColumn id="10225" xr3:uid="{2F56512F-0473-486D-B7E0-7CF87F19D551}" name="Column10218"/>
    <tableColumn id="10226" xr3:uid="{5D94A36F-EB2C-4E12-A8FD-157ED4A9EF7D}" name="Column10219"/>
    <tableColumn id="10227" xr3:uid="{28FB4F71-F47F-462A-B108-CE88AE22A17F}" name="Column10220"/>
    <tableColumn id="10228" xr3:uid="{7DCED7A5-CF89-4251-BAD4-569752972683}" name="Column10221"/>
    <tableColumn id="10229" xr3:uid="{4456BCD2-4F2F-486E-AFA3-E9AC18722428}" name="Column10222"/>
    <tableColumn id="10230" xr3:uid="{354DF102-613C-4A22-B859-A6D2937797F2}" name="Column10223"/>
    <tableColumn id="10231" xr3:uid="{83922A58-1711-420B-916C-84C15633FF5B}" name="Column10224"/>
    <tableColumn id="10232" xr3:uid="{A3C6DB46-2CD2-46E6-95D7-4F62465D8BE1}" name="Column10225"/>
    <tableColumn id="10233" xr3:uid="{F260AE22-2E62-42EB-AB65-7F704A47BB99}" name="Column10226"/>
    <tableColumn id="10234" xr3:uid="{F2432DA6-0FE5-4364-BCF6-2CCF11F979D0}" name="Column10227"/>
    <tableColumn id="10235" xr3:uid="{9472862B-7ED4-47B4-812E-D1C5587F0D26}" name="Column10228"/>
    <tableColumn id="10236" xr3:uid="{686E2594-683D-43CE-A443-F23C342FE7C2}" name="Column10229"/>
    <tableColumn id="10237" xr3:uid="{04B7F1F7-B312-405D-B085-191F237F81ED}" name="Column10230"/>
    <tableColumn id="10238" xr3:uid="{072FB595-A883-4FB3-8335-CBB5335E8906}" name="Column10231"/>
    <tableColumn id="10239" xr3:uid="{9E9D8255-EECB-477F-A035-CCA90D55F826}" name="Column10232"/>
    <tableColumn id="10240" xr3:uid="{E68EBD42-6A19-481E-A700-D76495C5077A}" name="Column10233"/>
    <tableColumn id="10241" xr3:uid="{87B00C63-66FC-4FC6-9810-B97EE2B1B8BA}" name="Column10234"/>
    <tableColumn id="10242" xr3:uid="{B1297C85-8F0C-4A22-8720-9D7EE77F2F2C}" name="Column10235"/>
    <tableColumn id="10243" xr3:uid="{9B3E4B77-FE65-4F6C-A6AB-7759EEE16C98}" name="Column10236"/>
    <tableColumn id="10244" xr3:uid="{FC1A8579-55C5-4241-8598-E9F42BEC4502}" name="Column10237"/>
    <tableColumn id="10245" xr3:uid="{21A78E3A-06C0-4A01-813E-3D4209867B75}" name="Column10238"/>
    <tableColumn id="10246" xr3:uid="{C61FF28E-E6B3-41E6-B6C0-E360519A98A7}" name="Column10239"/>
    <tableColumn id="10247" xr3:uid="{7DAC1856-4E2A-4AE4-AF8D-BCF7D4D7A8DF}" name="Column10240"/>
    <tableColumn id="10248" xr3:uid="{12F10E9D-9F2F-4D7C-A33E-8F87C4E7ABA4}" name="Column10241"/>
    <tableColumn id="10249" xr3:uid="{C9B2A9B3-3A07-426F-AF0F-8D40F24ECCF2}" name="Column10242"/>
    <tableColumn id="10250" xr3:uid="{33A37208-47B5-4146-A9BE-3A7A6A9B490F}" name="Column10243"/>
    <tableColumn id="10251" xr3:uid="{2AFB0FF1-3931-4B5E-97EC-D02F78EA80F6}" name="Column10244"/>
    <tableColumn id="10252" xr3:uid="{C6920C0A-A15F-4EBB-9B81-4043963C4AC4}" name="Column10245"/>
    <tableColumn id="10253" xr3:uid="{0A1C9645-8E64-4125-A1D9-6D15A39C9216}" name="Column10246"/>
    <tableColumn id="10254" xr3:uid="{5CC4603E-E81B-4D2D-8658-401A7EA9FA60}" name="Column10247"/>
    <tableColumn id="10255" xr3:uid="{BE6B7A14-3952-485C-9A2E-72D162E0AADC}" name="Column10248"/>
    <tableColumn id="10256" xr3:uid="{3CD4B37F-B4A2-40BB-ACAF-490FFD564C21}" name="Column10249"/>
    <tableColumn id="10257" xr3:uid="{4EB62D05-DBAD-440F-8EE7-3864233C5672}" name="Column10250"/>
    <tableColumn id="10258" xr3:uid="{BB4EC9C0-80CE-4BD9-9F1A-24A149E89273}" name="Column10251"/>
    <tableColumn id="10259" xr3:uid="{1E80C9AE-3D9F-4FC6-AC4B-18182658DF62}" name="Column10252"/>
    <tableColumn id="10260" xr3:uid="{E53EDC6D-56DE-4809-BFD0-4C62EB1011E7}" name="Column10253"/>
    <tableColumn id="10261" xr3:uid="{D7F1C5CD-576C-4BBA-9E6D-627076D176D8}" name="Column10254"/>
    <tableColumn id="10262" xr3:uid="{552E7051-420B-4F05-B2B6-204B36B9C0D6}" name="Column10255"/>
    <tableColumn id="10263" xr3:uid="{73002585-D058-4956-940B-861C31FD2D76}" name="Column10256"/>
    <tableColumn id="10264" xr3:uid="{10CB566A-03CD-402A-A85C-CD47C9E7A7B0}" name="Column10257"/>
    <tableColumn id="10265" xr3:uid="{CEA17045-F9B9-43ED-B711-8EE55AA75B7B}" name="Column10258"/>
    <tableColumn id="10266" xr3:uid="{2CF4CA2E-0F75-484F-934F-826B857560C9}" name="Column10259"/>
    <tableColumn id="10267" xr3:uid="{736D9BC5-26F0-4931-B412-B4EDBB9BFEA0}" name="Column10260"/>
    <tableColumn id="10268" xr3:uid="{8BDA6C2A-3DAE-42FD-9848-524BFAB69C20}" name="Column10261"/>
    <tableColumn id="10269" xr3:uid="{AB61CA49-B115-421E-8E73-93C9C9C463F2}" name="Column10262"/>
    <tableColumn id="10270" xr3:uid="{6A1B9946-4EB9-482F-956B-C6D170D99481}" name="Column10263"/>
    <tableColumn id="10271" xr3:uid="{0BA1ED20-BC3E-434F-8332-02D51224D6D2}" name="Column10264"/>
    <tableColumn id="10272" xr3:uid="{85DD0B50-9D8E-493A-899A-AECCF96B9707}" name="Column10265"/>
    <tableColumn id="10273" xr3:uid="{72F95DEE-F086-46E7-B4F0-B77F67D0378D}" name="Column10266"/>
    <tableColumn id="10274" xr3:uid="{8079D923-4223-4BAD-A9F6-9D3A5817B411}" name="Column10267"/>
    <tableColumn id="10275" xr3:uid="{1102DF66-E9B1-4411-B94A-5028AD78C961}" name="Column10268"/>
    <tableColumn id="10276" xr3:uid="{138317B1-C947-4B05-BE25-B3E03705E72E}" name="Column10269"/>
    <tableColumn id="10277" xr3:uid="{B514650B-F986-46A5-86AF-0E7627DD5781}" name="Column10270"/>
    <tableColumn id="10278" xr3:uid="{3117C6A7-A9EF-4262-ADB8-694482CC4446}" name="Column10271"/>
    <tableColumn id="10279" xr3:uid="{8C29ADD8-DFA8-431F-A497-EA63261198F4}" name="Column10272"/>
    <tableColumn id="10280" xr3:uid="{09F08432-5CA0-42CD-98AA-92326C22700D}" name="Column10273"/>
    <tableColumn id="10281" xr3:uid="{7CCA07F1-C3FC-4A1A-BAC5-192A8167A4A4}" name="Column10274"/>
    <tableColumn id="10282" xr3:uid="{AE9FE6BE-0F58-4FB8-98F9-AEFB5B1746B8}" name="Column10275"/>
    <tableColumn id="10283" xr3:uid="{C35B5594-503C-455E-A48D-FBED1086E935}" name="Column10276"/>
    <tableColumn id="10284" xr3:uid="{E82C85A2-88AD-4A24-A7DE-7FD948D05A09}" name="Column10277"/>
    <tableColumn id="10285" xr3:uid="{811F6D11-2323-4B3C-8F99-8E62F83BA299}" name="Column10278"/>
    <tableColumn id="10286" xr3:uid="{A1F785FD-4637-40FF-8819-043005D27740}" name="Column10279"/>
    <tableColumn id="10287" xr3:uid="{F35768BA-244D-4AB5-9BF0-6958B178E422}" name="Column10280"/>
    <tableColumn id="10288" xr3:uid="{5F12BABC-BA7F-4651-886B-A2EDDDB5FD23}" name="Column10281"/>
    <tableColumn id="10289" xr3:uid="{B91CB67B-3CAC-477B-979A-8A2CDFFADC1D}" name="Column10282"/>
    <tableColumn id="10290" xr3:uid="{387CB91B-5D66-4CC1-953A-0FB39994CC9E}" name="Column10283"/>
    <tableColumn id="10291" xr3:uid="{99D291C9-32C5-4B14-AC82-E0CA2499D5A3}" name="Column10284"/>
    <tableColumn id="10292" xr3:uid="{4C7CA577-0832-41E2-B904-88127443A2FD}" name="Column10285"/>
    <tableColumn id="10293" xr3:uid="{6D0F9D17-06DF-43CF-9B31-985DED760BAC}" name="Column10286"/>
    <tableColumn id="10294" xr3:uid="{14BF4F5E-434A-4DE9-8D04-3B07A3EAEACA}" name="Column10287"/>
    <tableColumn id="10295" xr3:uid="{C02E4AA5-59DD-407B-A6BE-CFD4EDC86415}" name="Column10288"/>
    <tableColumn id="10296" xr3:uid="{67B0B69B-055B-428F-AD07-57B6777ADBE9}" name="Column10289"/>
    <tableColumn id="10297" xr3:uid="{64C9D98A-A6E2-4DC0-A47D-8DFEDA50554D}" name="Column10290"/>
    <tableColumn id="10298" xr3:uid="{3DE9B085-B42A-412C-9876-3C272887CE40}" name="Column10291"/>
    <tableColumn id="10299" xr3:uid="{61005BD6-B0BF-4AC1-BF73-0AA746B21048}" name="Column10292"/>
    <tableColumn id="10300" xr3:uid="{F48F08FC-AE14-4EA0-B510-3EE4D656502F}" name="Column10293"/>
    <tableColumn id="10301" xr3:uid="{6EE3946D-70BE-4FA3-9F71-0C99F17C5733}" name="Column10294"/>
    <tableColumn id="10302" xr3:uid="{255778B6-0AE8-4F9C-BDB8-EDBCC882E1B2}" name="Column10295"/>
    <tableColumn id="10303" xr3:uid="{7773BBB0-C6D9-4ED2-93A7-BFEF77ABDBA5}" name="Column10296"/>
    <tableColumn id="10304" xr3:uid="{D6906795-2176-4299-B1D8-F8E7A6BCE62F}" name="Column10297"/>
    <tableColumn id="10305" xr3:uid="{7DB5162D-8A2F-4520-A8CE-159BB29D3E1E}" name="Column10298"/>
    <tableColumn id="10306" xr3:uid="{6266D333-00AE-4B12-8D7D-1AC28FE6FED4}" name="Column10299"/>
    <tableColumn id="10307" xr3:uid="{3A06BB91-92E9-4928-BFE0-CD8E7B1DA11F}" name="Column10300"/>
    <tableColumn id="10308" xr3:uid="{5AF4FC74-CBE6-4A81-B781-A1980D1ED7A1}" name="Column10301"/>
    <tableColumn id="10309" xr3:uid="{4171E655-34A0-48BC-AD89-BC5670536BBE}" name="Column10302"/>
    <tableColumn id="10310" xr3:uid="{A0DE271F-2600-4872-9E81-05A2A6007BB8}" name="Column10303"/>
    <tableColumn id="10311" xr3:uid="{0C0D23CE-ABCC-4B79-983A-B84E33BE9905}" name="Column10304"/>
    <tableColumn id="10312" xr3:uid="{1D2A1C40-AA28-46D4-8A23-D698319CF6DB}" name="Column10305"/>
    <tableColumn id="10313" xr3:uid="{F9062211-23AF-449A-8549-01C2E7A31A2E}" name="Column10306"/>
    <tableColumn id="10314" xr3:uid="{CD6EAC44-E524-4B42-9A4A-C5F6D1EB6AEF}" name="Column10307"/>
    <tableColumn id="10315" xr3:uid="{7FBDC02D-63AD-4A4C-B4B2-EF8ED5220191}" name="Column10308"/>
    <tableColumn id="10316" xr3:uid="{A67AF287-0AA5-4E88-8348-05D79904D8E4}" name="Column10309"/>
    <tableColumn id="10317" xr3:uid="{869B129D-A97A-4F46-A27D-9CEFF89B5D6B}" name="Column10310"/>
    <tableColumn id="10318" xr3:uid="{2585D917-1F74-4189-AB7E-D4C550D9E166}" name="Column10311"/>
    <tableColumn id="10319" xr3:uid="{C2A696EA-4FD7-4170-BF62-FDD25669DB8C}" name="Column10312"/>
    <tableColumn id="10320" xr3:uid="{D5AAB5FC-38E4-49CD-B170-473418D47926}" name="Column10313"/>
    <tableColumn id="10321" xr3:uid="{333D0639-69DD-4560-9F3D-2AA3EDCA97EE}" name="Column10314"/>
    <tableColumn id="10322" xr3:uid="{97B80BD0-3235-4A74-94C5-A9EE99EFDCE9}" name="Column10315"/>
    <tableColumn id="10323" xr3:uid="{8101B742-37F4-4247-A686-03BDD5E7C8AF}" name="Column10316"/>
    <tableColumn id="10324" xr3:uid="{B77C8340-987D-42F7-A93E-480D94D3C5E4}" name="Column10317"/>
    <tableColumn id="10325" xr3:uid="{1E01A6DA-F574-4CEB-A807-6B551B159F2A}" name="Column10318"/>
    <tableColumn id="10326" xr3:uid="{AAE326BE-0E0B-445B-B13F-9C6B23C004B3}" name="Column10319"/>
    <tableColumn id="10327" xr3:uid="{A396EA50-A41E-4E5C-AA42-18004A821D30}" name="Column10320"/>
    <tableColumn id="10328" xr3:uid="{492DA20C-BE8A-4A89-99A1-D1B5972DA718}" name="Column10321"/>
    <tableColumn id="10329" xr3:uid="{D98181F5-65CF-4483-9CB4-6EC4651DBDD3}" name="Column10322"/>
    <tableColumn id="10330" xr3:uid="{34D5F030-5C85-4E3A-A202-719D4F3D9586}" name="Column10323"/>
    <tableColumn id="10331" xr3:uid="{E62970B5-6AA0-4C13-8DA7-726585270D15}" name="Column10324"/>
    <tableColumn id="10332" xr3:uid="{62C1DBB8-463C-4E8E-866A-9313FD54DCE1}" name="Column10325"/>
    <tableColumn id="10333" xr3:uid="{BF141C19-B382-4F2C-A04E-9954D34759EC}" name="Column10326"/>
    <tableColumn id="10334" xr3:uid="{3F04924E-3E73-4B10-A4DE-6D5BC437D0BD}" name="Column10327"/>
    <tableColumn id="10335" xr3:uid="{9C775673-D6E0-4926-952B-707135D89FC7}" name="Column10328"/>
    <tableColumn id="10336" xr3:uid="{7E3B9C3F-6547-4413-8DC5-26047F4A7D45}" name="Column10329"/>
    <tableColumn id="10337" xr3:uid="{A2165ACF-A588-4F8A-B550-4AC36DB283F4}" name="Column10330"/>
    <tableColumn id="10338" xr3:uid="{F1276F26-DEDC-46DF-AC9E-F369F605BDF2}" name="Column10331"/>
    <tableColumn id="10339" xr3:uid="{6C85BB28-A338-440A-8420-B78F4E720D8E}" name="Column10332"/>
    <tableColumn id="10340" xr3:uid="{4D65089B-2FF2-4DE3-BDF2-2F26E48DC969}" name="Column10333"/>
    <tableColumn id="10341" xr3:uid="{65726847-0378-4745-9C40-578F764D637F}" name="Column10334"/>
    <tableColumn id="10342" xr3:uid="{999A5F5A-80AD-4EBA-B2B2-105427912DE2}" name="Column10335"/>
    <tableColumn id="10343" xr3:uid="{DF96C5AC-6F24-412C-A255-293B92BFAFB5}" name="Column10336"/>
    <tableColumn id="10344" xr3:uid="{FFE091BB-B637-4056-B579-B7FE77DFFD34}" name="Column10337"/>
    <tableColumn id="10345" xr3:uid="{D4DA1490-3596-493B-ABA4-37887532717F}" name="Column10338"/>
    <tableColumn id="10346" xr3:uid="{47FADAA2-97AD-4B36-A2BA-906D2A2153C0}" name="Column10339"/>
    <tableColumn id="10347" xr3:uid="{2F9F0736-B973-48CB-9966-C9EBAD33ED4B}" name="Column10340"/>
    <tableColumn id="10348" xr3:uid="{DE92281A-D373-49A2-8CC8-91597680FA9F}" name="Column10341"/>
    <tableColumn id="10349" xr3:uid="{58A55A66-ADC8-4A4E-8C6A-7E469CACE0BF}" name="Column10342"/>
    <tableColumn id="10350" xr3:uid="{AE49C81F-C1EA-4D65-BE7E-104D58EDC771}" name="Column10343"/>
    <tableColumn id="10351" xr3:uid="{A470656D-9D05-4F61-A1D2-C4961E894B04}" name="Column10344"/>
    <tableColumn id="10352" xr3:uid="{8F4C0CCE-6CC8-431F-8010-A9E726E37A46}" name="Column10345"/>
    <tableColumn id="10353" xr3:uid="{BD6EFDD6-BC19-4509-BB44-5A852045ADBB}" name="Column10346"/>
    <tableColumn id="10354" xr3:uid="{5C15E4CB-837C-42CF-BB5C-B2E2648F4764}" name="Column10347"/>
    <tableColumn id="10355" xr3:uid="{5F0B6284-7784-4799-88A7-2EE9A754C141}" name="Column10348"/>
    <tableColumn id="10356" xr3:uid="{F60E6AB1-FEAA-4B74-91D9-6DBDE3BBA2A0}" name="Column10349"/>
    <tableColumn id="10357" xr3:uid="{3E5DFA7B-DBAA-4313-A2A2-52A72C7D928A}" name="Column10350"/>
    <tableColumn id="10358" xr3:uid="{E9B6D99C-99CE-46F1-8CFA-5AAE02141EE6}" name="Column10351"/>
    <tableColumn id="10359" xr3:uid="{768CA124-468C-4369-87BF-007C2725C02D}" name="Column10352"/>
    <tableColumn id="10360" xr3:uid="{382E3E61-47C0-413E-9C56-C173088995FF}" name="Column10353"/>
    <tableColumn id="10361" xr3:uid="{90B43DAB-D873-4F88-BE88-D171FD0DC6CB}" name="Column10354"/>
    <tableColumn id="10362" xr3:uid="{90EBEC78-40C0-4389-890B-F16D590D8040}" name="Column10355"/>
    <tableColumn id="10363" xr3:uid="{F1006594-6596-48A4-BF45-FDB8D86EC879}" name="Column10356"/>
    <tableColumn id="10364" xr3:uid="{5E7214B4-1A10-4350-A23A-D45F2797E4BE}" name="Column10357"/>
    <tableColumn id="10365" xr3:uid="{A1B56C5A-CC69-4E60-BF70-C2B849C82557}" name="Column10358"/>
    <tableColumn id="10366" xr3:uid="{6B40DCB9-885D-4FA7-8A62-E496F79005FA}" name="Column10359"/>
    <tableColumn id="10367" xr3:uid="{B9EE95E2-31FF-423E-9F54-FF08E6C70035}" name="Column10360"/>
    <tableColumn id="10368" xr3:uid="{A0CBDE42-77CC-4A1E-93AE-8436948640B5}" name="Column10361"/>
    <tableColumn id="10369" xr3:uid="{2558AE21-DA34-45D2-B4CD-82C603C813DB}" name="Column10362"/>
    <tableColumn id="10370" xr3:uid="{1A246F5A-0379-4D4C-805A-833D23A0AE0D}" name="Column10363"/>
    <tableColumn id="10371" xr3:uid="{3AD602F4-CDEC-48FB-82BA-3FD2E53C186B}" name="Column10364"/>
    <tableColumn id="10372" xr3:uid="{52EC2558-7D79-4955-8808-013A7E6079D3}" name="Column10365"/>
    <tableColumn id="10373" xr3:uid="{155EC5D1-9E55-4909-B380-15BB006D063B}" name="Column10366"/>
    <tableColumn id="10374" xr3:uid="{108BEC60-DA4D-45E2-83A6-18329E4969D7}" name="Column10367"/>
    <tableColumn id="10375" xr3:uid="{F08AF90F-F625-4E9B-A150-47F5D68B5F56}" name="Column10368"/>
    <tableColumn id="10376" xr3:uid="{9C235E8C-34FD-4A99-88AA-D08C6A6CEB91}" name="Column10369"/>
    <tableColumn id="10377" xr3:uid="{59D7E02B-C362-4FC2-BCBD-D22F24836BD4}" name="Column10370"/>
    <tableColumn id="10378" xr3:uid="{A7957725-AD18-4790-98BE-E3673D54D912}" name="Column10371"/>
    <tableColumn id="10379" xr3:uid="{ECCB3BB6-0C6F-4F1D-AF1C-AD995E59B36B}" name="Column10372"/>
    <tableColumn id="10380" xr3:uid="{9A185A15-8BCE-42D5-AA94-C69EEF964AD5}" name="Column10373"/>
    <tableColumn id="10381" xr3:uid="{A01E397A-4873-41A5-A3DD-7F66425D11A2}" name="Column10374"/>
    <tableColumn id="10382" xr3:uid="{F69261D1-D559-4302-B88C-0B6551BE7D7A}" name="Column10375"/>
    <tableColumn id="10383" xr3:uid="{DC0C00CC-0C79-4AF6-9DCE-93B272EE5298}" name="Column10376"/>
    <tableColumn id="10384" xr3:uid="{7BE32A26-DFD4-490C-82E1-5751B232963A}" name="Column10377"/>
    <tableColumn id="10385" xr3:uid="{E463619E-F488-4795-9FB4-9C9D6373F635}" name="Column10378"/>
    <tableColumn id="10386" xr3:uid="{A0F0BC07-EDDF-484B-B8B4-B4ACD55AF177}" name="Column10379"/>
    <tableColumn id="10387" xr3:uid="{36182A42-EDAF-400A-B37C-38FDF49FE325}" name="Column10380"/>
    <tableColumn id="10388" xr3:uid="{A1D7C474-82EA-43E8-A008-70A6D132458F}" name="Column10381"/>
    <tableColumn id="10389" xr3:uid="{633E0229-4402-4BB9-B31F-5B199FD84174}" name="Column10382"/>
    <tableColumn id="10390" xr3:uid="{EEDF5DED-9F60-42E3-88AA-D5AF2D8B2CF9}" name="Column10383"/>
    <tableColumn id="10391" xr3:uid="{B4BAB400-97F6-49E5-8D9E-9EDD31872D92}" name="Column10384"/>
    <tableColumn id="10392" xr3:uid="{6B7C45D9-C8D9-4AB8-BBCD-ED1C1DA5AA65}" name="Column10385"/>
    <tableColumn id="10393" xr3:uid="{7B0D01FA-8BB2-4B92-8217-23897AE6AFDA}" name="Column10386"/>
    <tableColumn id="10394" xr3:uid="{25E9B186-D59A-400E-B039-25C152BBCB80}" name="Column10387"/>
    <tableColumn id="10395" xr3:uid="{D5E9A87B-7114-4AE2-80F4-A9222584C7A1}" name="Column10388"/>
    <tableColumn id="10396" xr3:uid="{7CB71F0D-A05E-41D0-88FD-14A26DB04C77}" name="Column10389"/>
    <tableColumn id="10397" xr3:uid="{E989DC0A-6FA9-4EED-A4E1-CD8C119D1D33}" name="Column10390"/>
    <tableColumn id="10398" xr3:uid="{FEB43AFD-B808-48DA-AED0-88D2344486AA}" name="Column10391"/>
    <tableColumn id="10399" xr3:uid="{73CEC6EB-27BB-4F10-8F78-F4CAE87847E4}" name="Column10392"/>
    <tableColumn id="10400" xr3:uid="{BE66BE0F-D4E5-430A-92FC-6511412ACB49}" name="Column10393"/>
    <tableColumn id="10401" xr3:uid="{99A1F20C-7B35-4FA2-B53A-BD725C2FC981}" name="Column10394"/>
    <tableColumn id="10402" xr3:uid="{013307FE-7F15-4230-82B9-F402CE760BA9}" name="Column10395"/>
    <tableColumn id="10403" xr3:uid="{6CFC1450-54B2-48A3-9F9E-97AA656D4EC0}" name="Column10396"/>
    <tableColumn id="10404" xr3:uid="{CD2A920C-834B-423D-A0EF-EA1FDF52D0EF}" name="Column10397"/>
    <tableColumn id="10405" xr3:uid="{5C943441-A964-40F1-B84E-AC71D57753E3}" name="Column10398"/>
    <tableColumn id="10406" xr3:uid="{14C6A1D2-FDCB-4E4E-AE2A-D1731096B3BD}" name="Column10399"/>
    <tableColumn id="10407" xr3:uid="{C0AACCBE-9FB4-4A47-8A3E-1B26EB970DFF}" name="Column10400"/>
    <tableColumn id="10408" xr3:uid="{82654093-CC7B-48BC-A664-2493AE5F853D}" name="Column10401"/>
    <tableColumn id="10409" xr3:uid="{F7464DAC-E428-4CB4-A25D-5BC0C98BACD1}" name="Column10402"/>
    <tableColumn id="10410" xr3:uid="{04E66BE9-1CD4-4DD1-A22B-8B2439E83F59}" name="Column10403"/>
    <tableColumn id="10411" xr3:uid="{D702CCAC-6E72-4F25-A403-4C489B1BFCF9}" name="Column10404"/>
    <tableColumn id="10412" xr3:uid="{CA66F67E-D30D-4824-B433-759BB13505A2}" name="Column10405"/>
    <tableColumn id="10413" xr3:uid="{BEE9E0CF-8688-40CA-BC83-644D9D5C859E}" name="Column10406"/>
    <tableColumn id="10414" xr3:uid="{5DAD7E16-4453-461B-BB02-182250218FBF}" name="Column10407"/>
    <tableColumn id="10415" xr3:uid="{B0C5A078-F322-4406-9DCB-C671E11DFA32}" name="Column10408"/>
    <tableColumn id="10416" xr3:uid="{3AB85700-2CC8-4FA9-80F1-B6A2B905F2E8}" name="Column10409"/>
    <tableColumn id="10417" xr3:uid="{74447ECE-2762-40D9-9320-FD3EAB216E27}" name="Column10410"/>
    <tableColumn id="10418" xr3:uid="{66F41A6E-B3F9-4872-9F8C-CAA83EF5FCF4}" name="Column10411"/>
    <tableColumn id="10419" xr3:uid="{5752A077-BEB8-4DF8-935C-C9B188528119}" name="Column10412"/>
    <tableColumn id="10420" xr3:uid="{A664E4ED-8F25-4D97-B086-515E686A7CA4}" name="Column10413"/>
    <tableColumn id="10421" xr3:uid="{0405D528-7EE2-4365-8F9D-D43E77042B9D}" name="Column10414"/>
    <tableColumn id="10422" xr3:uid="{78A2E627-DCCC-45F7-AF4A-637BC5765435}" name="Column10415"/>
    <tableColumn id="10423" xr3:uid="{C34F028A-CA4F-45A2-8AB6-626536C0BB3A}" name="Column10416"/>
    <tableColumn id="10424" xr3:uid="{9CA79593-4BD7-4041-BEB0-59D3AB7BE30B}" name="Column10417"/>
    <tableColumn id="10425" xr3:uid="{20552D00-6AE2-4CF5-AA78-CFE838E2F32C}" name="Column10418"/>
    <tableColumn id="10426" xr3:uid="{2190FEA2-60A3-4C62-BDEF-9274F80EC801}" name="Column10419"/>
    <tableColumn id="10427" xr3:uid="{62665B50-4A29-41AB-AE60-696A95F659A8}" name="Column10420"/>
    <tableColumn id="10428" xr3:uid="{E717923B-1DCC-455A-839F-53DE8ED9E548}" name="Column10421"/>
    <tableColumn id="10429" xr3:uid="{7B8A8724-C2CD-4DCB-B044-6B7D1C0BC551}" name="Column10422"/>
    <tableColumn id="10430" xr3:uid="{4DC528BB-9892-4325-83E2-8364DDE57DA9}" name="Column10423"/>
    <tableColumn id="10431" xr3:uid="{91A4B18A-11DE-4CF7-94EE-366EA7EA71EA}" name="Column10424"/>
    <tableColumn id="10432" xr3:uid="{2E04287C-435C-473A-BEA1-D0991C18C564}" name="Column10425"/>
    <tableColumn id="10433" xr3:uid="{73665493-6747-4968-AE6B-A82D199EBA11}" name="Column10426"/>
    <tableColumn id="10434" xr3:uid="{CDE50D15-BA32-41F1-83B2-387D2E455A88}" name="Column10427"/>
    <tableColumn id="10435" xr3:uid="{9C896181-7191-476D-B79F-C05877D3B773}" name="Column10428"/>
    <tableColumn id="10436" xr3:uid="{1AD078DA-5503-4EF5-9AB9-3B070F4C8605}" name="Column10429"/>
    <tableColumn id="10437" xr3:uid="{6874C902-FC86-4B06-8AD6-9A2AE1374592}" name="Column10430"/>
    <tableColumn id="10438" xr3:uid="{8BDDE855-55A9-497D-A1CC-AB7B0905411E}" name="Column10431"/>
    <tableColumn id="10439" xr3:uid="{4D4505C1-83CD-4455-BFE8-B97CBB10E945}" name="Column10432"/>
    <tableColumn id="10440" xr3:uid="{8D49A963-8C5A-4ABE-A3AB-D26341FF9FB9}" name="Column10433"/>
    <tableColumn id="10441" xr3:uid="{BE09DC44-3481-4C3D-9673-FF8E4EBB278E}" name="Column10434"/>
    <tableColumn id="10442" xr3:uid="{11774F19-203B-4F43-BAF7-4E0EB26299F2}" name="Column10435"/>
    <tableColumn id="10443" xr3:uid="{02DAAECF-5EC6-4CFA-82CC-700A833AE45C}" name="Column10436"/>
    <tableColumn id="10444" xr3:uid="{2CC64D27-AA5C-4AC1-836E-5B1AE9A785D8}" name="Column10437"/>
    <tableColumn id="10445" xr3:uid="{AA3F6DCA-709C-47D1-BBFA-712878DF09E3}" name="Column10438"/>
    <tableColumn id="10446" xr3:uid="{37CCE5B7-FA35-4D2A-9A40-53B8E824390F}" name="Column10439"/>
    <tableColumn id="10447" xr3:uid="{F589C7C3-D0B4-49E0-BAC5-8576BA74B6DF}" name="Column10440"/>
    <tableColumn id="10448" xr3:uid="{4CCFA766-A3B6-4A75-884B-399D873F8625}" name="Column10441"/>
    <tableColumn id="10449" xr3:uid="{2A172510-7377-4FA1-8865-034D20EE5F37}" name="Column10442"/>
    <tableColumn id="10450" xr3:uid="{B56F44B2-4C26-4230-A375-F4CFEEE0C6DF}" name="Column10443"/>
    <tableColumn id="10451" xr3:uid="{64F47838-FC32-4705-A035-8EC3B7ECE4E4}" name="Column10444"/>
    <tableColumn id="10452" xr3:uid="{74416CB8-7706-4DB3-9690-96808A77B061}" name="Column10445"/>
    <tableColumn id="10453" xr3:uid="{5060DAAF-3D41-4F92-AD60-8F5D4DCA14B7}" name="Column10446"/>
    <tableColumn id="10454" xr3:uid="{8C7E8038-62BB-4712-B159-C74DE0428ACF}" name="Column10447"/>
    <tableColumn id="10455" xr3:uid="{D14AF643-4345-4E10-BAD9-2790FC85765B}" name="Column10448"/>
    <tableColumn id="10456" xr3:uid="{DC2A3904-7B51-4215-8E47-D3681541E995}" name="Column10449"/>
    <tableColumn id="10457" xr3:uid="{C58C5099-5E16-4988-9C88-5A96A0DB69CC}" name="Column10450"/>
    <tableColumn id="10458" xr3:uid="{AD244EAF-C86A-487E-A548-662671753B8D}" name="Column10451"/>
    <tableColumn id="10459" xr3:uid="{4092D0BF-5A01-47EB-800A-64209EE83D43}" name="Column10452"/>
    <tableColumn id="10460" xr3:uid="{CAB433B6-0E18-484C-9A36-E3B9624BB33C}" name="Column10453"/>
    <tableColumn id="10461" xr3:uid="{FDADBA12-86D6-48BD-8A46-50DCEF6F6D4A}" name="Column10454"/>
    <tableColumn id="10462" xr3:uid="{5C34EA07-CA58-46F5-B80D-F9388B60B8FA}" name="Column10455"/>
    <tableColumn id="10463" xr3:uid="{61CFAA05-D6EB-40CC-88AF-65F74CDE2451}" name="Column10456"/>
    <tableColumn id="10464" xr3:uid="{6B4E4E05-A81E-4F14-AA43-08A416D8DBBF}" name="Column10457"/>
    <tableColumn id="10465" xr3:uid="{51E636CF-39B1-43D7-BDA7-D959F04A049B}" name="Column10458"/>
    <tableColumn id="10466" xr3:uid="{25C03736-514F-4FF1-B6AC-E73F7B72558F}" name="Column10459"/>
    <tableColumn id="10467" xr3:uid="{35323640-F4F2-420D-8D92-38C2AD9A344A}" name="Column10460"/>
    <tableColumn id="10468" xr3:uid="{B8E8A133-23B6-4AA8-AE78-0E321D29DFE4}" name="Column10461"/>
    <tableColumn id="10469" xr3:uid="{B434487B-0B42-46CA-AECE-398BF49F7F29}" name="Column10462"/>
    <tableColumn id="10470" xr3:uid="{7E7175D1-A866-4C5E-A017-FAAE2EA86AC2}" name="Column10463"/>
    <tableColumn id="10471" xr3:uid="{F751F1F3-455B-4470-8BAB-FA79307E2AF8}" name="Column10464"/>
    <tableColumn id="10472" xr3:uid="{70EF27FB-C769-4649-B717-69B5AA408C28}" name="Column10465"/>
    <tableColumn id="10473" xr3:uid="{CB678702-FFCD-4DBA-A138-8FE8E04A78B4}" name="Column10466"/>
    <tableColumn id="10474" xr3:uid="{07654E7B-0C65-4CF3-8CDE-3AD7BE5E6906}" name="Column10467"/>
    <tableColumn id="10475" xr3:uid="{260C59A9-8746-4C87-A779-BA56E4848D02}" name="Column10468"/>
    <tableColumn id="10476" xr3:uid="{3F8C0DA6-4213-42E1-83D0-A299C62ACD8F}" name="Column10469"/>
    <tableColumn id="10477" xr3:uid="{B88AB4BF-CE4C-42DA-8CB1-C28EC14BEA6B}" name="Column10470"/>
    <tableColumn id="10478" xr3:uid="{AFB6F219-E103-42CF-A181-345E34F4A00F}" name="Column10471"/>
    <tableColumn id="10479" xr3:uid="{74B9D354-9685-4D42-940F-367DE43D4342}" name="Column10472"/>
    <tableColumn id="10480" xr3:uid="{7FD49708-7709-44FC-B626-7FAF3B1FF7D2}" name="Column10473"/>
    <tableColumn id="10481" xr3:uid="{6C629192-BCC2-44A5-B8D8-69EBB2783152}" name="Column10474"/>
    <tableColumn id="10482" xr3:uid="{8D28DEFE-C59E-46F7-9DA6-586CDDE30625}" name="Column10475"/>
    <tableColumn id="10483" xr3:uid="{DCC5DE1D-93C5-4346-8BBC-CF38FB6B5F87}" name="Column10476"/>
    <tableColumn id="10484" xr3:uid="{F28E7816-C56F-48ED-BA8A-C6995E63376D}" name="Column10477"/>
    <tableColumn id="10485" xr3:uid="{3C62138F-0B5D-4BD6-B154-EF24103122EC}" name="Column10478"/>
    <tableColumn id="10486" xr3:uid="{63864446-C35C-46D0-B6A1-E8B95CE2A473}" name="Column10479"/>
    <tableColumn id="10487" xr3:uid="{8E56C223-7EB2-4F80-B82F-373E400A0003}" name="Column10480"/>
    <tableColumn id="10488" xr3:uid="{BD4206F3-5CE1-4938-B2D6-C864B7017E29}" name="Column10481"/>
    <tableColumn id="10489" xr3:uid="{A6475FA5-9DE3-4C19-9342-0F19939ADE10}" name="Column10482"/>
    <tableColumn id="10490" xr3:uid="{35E40E10-98CB-4DBC-ABA8-C80BFE34A0FD}" name="Column10483"/>
    <tableColumn id="10491" xr3:uid="{12E3290D-B2AF-4A67-AA1C-5F5431A9C56A}" name="Column10484"/>
    <tableColumn id="10492" xr3:uid="{F0E853FE-E331-45EC-99FD-600670A79FE6}" name="Column10485"/>
    <tableColumn id="10493" xr3:uid="{88923380-DDCA-4A82-AB9B-777235F2C35D}" name="Column10486"/>
    <tableColumn id="10494" xr3:uid="{4CA88215-3F8F-4173-965A-A3F7F989216B}" name="Column10487"/>
    <tableColumn id="10495" xr3:uid="{3D94FDC8-5295-4E97-B306-3A5DBC34EF25}" name="Column10488"/>
    <tableColumn id="10496" xr3:uid="{9946B88F-AF99-4885-B9A5-63B9011A6C81}" name="Column10489"/>
    <tableColumn id="10497" xr3:uid="{602AD33F-8CAD-4623-ABE6-BC0AB16CF9AB}" name="Column10490"/>
    <tableColumn id="10498" xr3:uid="{21A41F0B-4A17-4367-B753-FE9B4CA18079}" name="Column10491"/>
    <tableColumn id="10499" xr3:uid="{024D285B-0A53-4E0B-A353-B1FAFE979548}" name="Column10492"/>
    <tableColumn id="10500" xr3:uid="{098D526D-D871-45F0-B716-C77D7503E5FF}" name="Column10493"/>
    <tableColumn id="10501" xr3:uid="{C4E265F0-C1B6-4F00-9076-15A65F68415F}" name="Column10494"/>
    <tableColumn id="10502" xr3:uid="{104D2F66-4147-4039-8134-F249EA0ABB34}" name="Column10495"/>
    <tableColumn id="10503" xr3:uid="{D66A10F1-9543-4586-B158-9C615A1D36E3}" name="Column10496"/>
    <tableColumn id="10504" xr3:uid="{9B176429-9054-4EB0-8348-E87117CC272F}" name="Column10497"/>
    <tableColumn id="10505" xr3:uid="{9A80C32D-F458-49C4-9DFD-9373CC8255E2}" name="Column10498"/>
    <tableColumn id="10506" xr3:uid="{A887C5FD-5BDA-4EDE-8220-0C5E455F8305}" name="Column10499"/>
    <tableColumn id="10507" xr3:uid="{E46003D3-9DE0-4A88-BDA6-2D42C93A97FB}" name="Column10500"/>
    <tableColumn id="10508" xr3:uid="{CF12316F-6BB0-4DD7-B62E-0234C19DDFBB}" name="Column10501"/>
    <tableColumn id="10509" xr3:uid="{7D300CCF-89A7-428B-B05C-2AE8A6CC826D}" name="Column10502"/>
    <tableColumn id="10510" xr3:uid="{F129096B-D3D3-4D3F-A171-AD0D4BDEB245}" name="Column10503"/>
    <tableColumn id="10511" xr3:uid="{89CC9E90-8B8D-4200-A662-55FCF108489A}" name="Column10504"/>
    <tableColumn id="10512" xr3:uid="{D9F0E070-836B-4370-9EEB-27B9A0724162}" name="Column10505"/>
    <tableColumn id="10513" xr3:uid="{24664974-111D-42BD-AD80-DDFD94F0FB25}" name="Column10506"/>
    <tableColumn id="10514" xr3:uid="{EEF80042-41A4-49FC-8594-797410280382}" name="Column10507"/>
    <tableColumn id="10515" xr3:uid="{87959417-14EA-429D-96FD-5822F1B8D0F8}" name="Column10508"/>
    <tableColumn id="10516" xr3:uid="{8B250D5D-54A7-45C1-8A12-AAFE77B512F5}" name="Column10509"/>
    <tableColumn id="10517" xr3:uid="{C76EECEB-03F9-4D01-85FB-8D9933727D6C}" name="Column10510"/>
    <tableColumn id="10518" xr3:uid="{036E80A1-4620-4052-BE46-93ECBC930EB6}" name="Column10511"/>
    <tableColumn id="10519" xr3:uid="{78781EBF-41A9-4799-9312-0C30AF7811D3}" name="Column10512"/>
    <tableColumn id="10520" xr3:uid="{35311A24-86C2-45FA-95E4-C13329961CE3}" name="Column10513"/>
    <tableColumn id="10521" xr3:uid="{CD4F5B1D-32FB-4A08-827C-EB3A911742B1}" name="Column10514"/>
    <tableColumn id="10522" xr3:uid="{30C3901F-358C-4C0D-A5E4-4F5DA0DC1415}" name="Column10515"/>
    <tableColumn id="10523" xr3:uid="{70BD94A0-48BE-4CFE-BBA3-5DBCD5DFF338}" name="Column10516"/>
    <tableColumn id="10524" xr3:uid="{2A0F6E86-9BEA-499F-861C-27525ABBBE9D}" name="Column10517"/>
    <tableColumn id="10525" xr3:uid="{E0CE083C-A9FB-4B97-9F1E-71500AEF27C7}" name="Column10518"/>
    <tableColumn id="10526" xr3:uid="{ABD48E60-B133-4B58-8AFD-DE630CEE7788}" name="Column10519"/>
    <tableColumn id="10527" xr3:uid="{F17842A8-CA44-4A08-9AFD-345BF346D88F}" name="Column10520"/>
    <tableColumn id="10528" xr3:uid="{E533D132-187B-4559-8C5A-7FB4A9507A64}" name="Column10521"/>
    <tableColumn id="10529" xr3:uid="{4C757C1A-E073-40FE-B387-B27BD03BA6BA}" name="Column10522"/>
    <tableColumn id="10530" xr3:uid="{986DA452-BEAB-430B-A049-A1AC3E30F2AD}" name="Column10523"/>
    <tableColumn id="10531" xr3:uid="{35E14F26-7AAF-46A3-A50A-ED8D09AC9F33}" name="Column10524"/>
    <tableColumn id="10532" xr3:uid="{323E9FF2-4E8A-4F80-AA6D-118346D234C3}" name="Column10525"/>
    <tableColumn id="10533" xr3:uid="{4010C984-AF48-4270-8644-DA3BDDE00D92}" name="Column10526"/>
    <tableColumn id="10534" xr3:uid="{54D3AEA2-93A3-47AF-AEF4-703B1E38F073}" name="Column10527"/>
    <tableColumn id="10535" xr3:uid="{12575D70-C4DB-4FE4-B417-9A41FDBC3308}" name="Column10528"/>
    <tableColumn id="10536" xr3:uid="{0EF2C1CC-E227-4508-84EA-37CE7E8B9A7D}" name="Column10529"/>
    <tableColumn id="10537" xr3:uid="{1F36829C-86CB-45CC-A80F-58766D755B80}" name="Column10530"/>
    <tableColumn id="10538" xr3:uid="{6AEDCBC0-E752-4241-888C-14F8B06EF08B}" name="Column10531"/>
    <tableColumn id="10539" xr3:uid="{C69456EE-1C20-473A-8B14-FEF2DD69D422}" name="Column10532"/>
    <tableColumn id="10540" xr3:uid="{37A75FD8-1ECF-46E0-BFED-8732E94AEDFF}" name="Column10533"/>
    <tableColumn id="10541" xr3:uid="{9C39475E-67AF-4EDB-B576-A4B99CF742ED}" name="Column10534"/>
    <tableColumn id="10542" xr3:uid="{2322D159-5D0D-4CA3-92A3-511A31EAE3D8}" name="Column10535"/>
    <tableColumn id="10543" xr3:uid="{FA7AFBAD-D295-4D67-BCDD-AAD21B37090B}" name="Column10536"/>
    <tableColumn id="10544" xr3:uid="{02239CCA-F318-4F00-9A69-D1974E825A86}" name="Column10537"/>
    <tableColumn id="10545" xr3:uid="{CD21097B-241F-4D84-9942-C4C0F04A1DA8}" name="Column10538"/>
    <tableColumn id="10546" xr3:uid="{A010969A-61F8-41C3-8E9B-A98A61CCAB9C}" name="Column10539"/>
    <tableColumn id="10547" xr3:uid="{0D42308F-AE22-445C-BDC5-4794CB1EE3EC}" name="Column10540"/>
    <tableColumn id="10548" xr3:uid="{89C0134F-1E8D-4954-BDA1-CA21B1BDBECE}" name="Column10541"/>
    <tableColumn id="10549" xr3:uid="{FF08F597-6B84-4382-8971-91F0E469FD2F}" name="Column10542"/>
    <tableColumn id="10550" xr3:uid="{7800E357-9784-42FA-A21E-8DB5517C1DF5}" name="Column10543"/>
    <tableColumn id="10551" xr3:uid="{B7C158A8-12C6-489F-A853-D08D28EC8982}" name="Column10544"/>
    <tableColumn id="10552" xr3:uid="{FB43B6F6-E3CB-440C-8FC8-4C78654EA39D}" name="Column10545"/>
    <tableColumn id="10553" xr3:uid="{B6D92870-9FF1-4F9D-A2EC-5BFC2DA83ADE}" name="Column10546"/>
    <tableColumn id="10554" xr3:uid="{432FB240-1587-4235-8BA2-422E4F754BC5}" name="Column10547"/>
    <tableColumn id="10555" xr3:uid="{375ABA76-0F0C-4D1E-B459-94560C534575}" name="Column10548"/>
    <tableColumn id="10556" xr3:uid="{6D7E027E-79B8-44BA-B8B9-6532954B32B9}" name="Column10549"/>
    <tableColumn id="10557" xr3:uid="{B7983959-2D49-4574-9E96-C7F3BF2516F9}" name="Column10550"/>
    <tableColumn id="10558" xr3:uid="{093ACDEB-3365-4EB0-9027-BC01FF700833}" name="Column10551"/>
    <tableColumn id="10559" xr3:uid="{A7536EB9-2128-443E-9C61-1F87E0AC8D1F}" name="Column10552"/>
    <tableColumn id="10560" xr3:uid="{1CD41B3D-3AF9-447D-B33D-640B4B49FD83}" name="Column10553"/>
    <tableColumn id="10561" xr3:uid="{2DED3156-FA86-4AA0-97AE-DBF0FE682AEA}" name="Column10554"/>
    <tableColumn id="10562" xr3:uid="{328F45DF-B991-4F2E-A4E6-2B00DE5A1649}" name="Column10555"/>
    <tableColumn id="10563" xr3:uid="{983DCB90-63B3-405C-B83A-17C2AA457459}" name="Column10556"/>
    <tableColumn id="10564" xr3:uid="{626E0A25-9CB5-49B6-AC7F-85D081696F66}" name="Column10557"/>
    <tableColumn id="10565" xr3:uid="{C08E235C-B62D-447F-8E36-18D844DE692D}" name="Column10558"/>
    <tableColumn id="10566" xr3:uid="{467D39B5-BEB5-4C30-9A21-75A6EF75EC40}" name="Column10559"/>
    <tableColumn id="10567" xr3:uid="{6B705C1B-AB6C-4393-A58E-42F054CE8F21}" name="Column10560"/>
    <tableColumn id="10568" xr3:uid="{E47F597B-119C-483D-93D7-67CDD3A21EE5}" name="Column10561"/>
    <tableColumn id="10569" xr3:uid="{3A6B2ABE-41F8-43AD-87CC-40275F42825C}" name="Column10562"/>
    <tableColumn id="10570" xr3:uid="{6948CEF8-2C6A-47FA-9801-750D68D46297}" name="Column10563"/>
    <tableColumn id="10571" xr3:uid="{51F8B70C-2DB2-4356-A362-B3DB49146B42}" name="Column10564"/>
    <tableColumn id="10572" xr3:uid="{837AFE37-39A1-4E7D-88DA-52CE4ADC3F6B}" name="Column10565"/>
    <tableColumn id="10573" xr3:uid="{93277059-8372-4B75-93AA-C4D4672566D2}" name="Column10566"/>
    <tableColumn id="10574" xr3:uid="{2E6D256B-CCB4-4258-884B-C41638B34AAE}" name="Column10567"/>
    <tableColumn id="10575" xr3:uid="{9D842AE4-D4F5-469D-A3F6-F204780A425B}" name="Column10568"/>
    <tableColumn id="10576" xr3:uid="{CB709BE2-B0A2-45DF-9EC1-315C4EE5386B}" name="Column10569"/>
    <tableColumn id="10577" xr3:uid="{8D40F441-8C5C-4834-8730-01BA963A6D74}" name="Column10570"/>
    <tableColumn id="10578" xr3:uid="{39FA7D62-9D0C-43DA-BE2C-33B630174136}" name="Column10571"/>
    <tableColumn id="10579" xr3:uid="{3ACC0DE3-C970-4098-8EAB-706232A9BBD4}" name="Column10572"/>
    <tableColumn id="10580" xr3:uid="{32654BDE-359F-402D-83DF-6FC9CF870320}" name="Column10573"/>
    <tableColumn id="10581" xr3:uid="{B0B30B41-5857-417B-8846-AD8222F977F4}" name="Column10574"/>
    <tableColumn id="10582" xr3:uid="{85304FD7-0D2D-4E49-AA34-49E599124453}" name="Column10575"/>
    <tableColumn id="10583" xr3:uid="{402EC52A-38AF-46BA-AD43-6341A33C8630}" name="Column10576"/>
    <tableColumn id="10584" xr3:uid="{D81822E1-A57F-4B5F-A93F-9FBABDD93AA9}" name="Column10577"/>
    <tableColumn id="10585" xr3:uid="{F2DD294E-B98D-4838-93EF-C8723124E890}" name="Column10578"/>
    <tableColumn id="10586" xr3:uid="{AE45F8FB-79ED-4107-B500-79CF004267C2}" name="Column10579"/>
    <tableColumn id="10587" xr3:uid="{C679C432-867C-4014-8A04-01E057C8657D}" name="Column10580"/>
    <tableColumn id="10588" xr3:uid="{7B0D4363-1AAA-4D8D-92A0-28236EE6CE1E}" name="Column10581"/>
    <tableColumn id="10589" xr3:uid="{B48F9B42-F30D-44D5-B5BD-D269B69CEA80}" name="Column10582"/>
    <tableColumn id="10590" xr3:uid="{4D39491B-6A60-4C38-A2B9-F712FBFC13C7}" name="Column10583"/>
    <tableColumn id="10591" xr3:uid="{5D8533D1-12D8-4918-A33D-21103F1965C0}" name="Column10584"/>
    <tableColumn id="10592" xr3:uid="{40D69870-C132-4432-B7BA-6E24D3CEDB47}" name="Column10585"/>
    <tableColumn id="10593" xr3:uid="{BAC854D8-F08C-4805-A45E-C16E473BEFBE}" name="Column10586"/>
    <tableColumn id="10594" xr3:uid="{B91102E5-6F88-4414-8FDB-3EA71F3B74AC}" name="Column10587"/>
    <tableColumn id="10595" xr3:uid="{F88594F7-C16D-4EB3-97D0-B21840C07898}" name="Column10588"/>
    <tableColumn id="10596" xr3:uid="{5A673E4C-290D-4EB7-B75A-5A544A5EFA7C}" name="Column10589"/>
    <tableColumn id="10597" xr3:uid="{783B2800-AED4-4D2E-8EB5-68DF9CAACA76}" name="Column10590"/>
    <tableColumn id="10598" xr3:uid="{6A411AFA-26A2-45FE-81D0-FCDE5DAF26BF}" name="Column10591"/>
    <tableColumn id="10599" xr3:uid="{D87685EE-3A3C-42EF-9793-0BBD6FEF184D}" name="Column10592"/>
    <tableColumn id="10600" xr3:uid="{F559049A-74A1-4A4D-922B-F88071A2C578}" name="Column10593"/>
    <tableColumn id="10601" xr3:uid="{63FE948E-6215-4D12-9EC3-180F90B0E56C}" name="Column10594"/>
    <tableColumn id="10602" xr3:uid="{9776292A-9159-4330-9907-87B1B66F80BE}" name="Column10595"/>
    <tableColumn id="10603" xr3:uid="{F9E348AC-234F-43A2-9A70-EAE5E7314899}" name="Column10596"/>
    <tableColumn id="10604" xr3:uid="{F5AAB8A9-570E-4FEA-A2BA-B76290ED4702}" name="Column10597"/>
    <tableColumn id="10605" xr3:uid="{F8757E50-C4B9-46A8-A316-A02F6B5B79C8}" name="Column10598"/>
    <tableColumn id="10606" xr3:uid="{7B61AD91-32F6-4FD8-9EDB-07CECA24CB0B}" name="Column10599"/>
    <tableColumn id="10607" xr3:uid="{BA294C1D-3A4F-4FF1-8A36-D51D2BD9F003}" name="Column10600"/>
    <tableColumn id="10608" xr3:uid="{821BFEEF-559C-4252-9D67-A3511B0C2286}" name="Column10601"/>
    <tableColumn id="10609" xr3:uid="{3D3686E5-3B38-4B92-9155-521254F9552F}" name="Column10602"/>
    <tableColumn id="10610" xr3:uid="{81FC2599-D698-4319-A7BE-A969D41C8D87}" name="Column10603"/>
    <tableColumn id="10611" xr3:uid="{EBDA15FE-76D0-4E20-885C-86AEE67F2CE9}" name="Column10604"/>
    <tableColumn id="10612" xr3:uid="{5189486F-6BFA-4D3F-B474-64FAD262A0D0}" name="Column10605"/>
    <tableColumn id="10613" xr3:uid="{7F32D5B0-BA00-455B-BC73-6645C33837A0}" name="Column10606"/>
    <tableColumn id="10614" xr3:uid="{86CA5063-875C-4592-88D2-6E8371F7568C}" name="Column10607"/>
    <tableColumn id="10615" xr3:uid="{5E2D8D1F-639D-41FF-A34A-C0000D11ABAD}" name="Column10608"/>
    <tableColumn id="10616" xr3:uid="{8664D44A-E161-4889-BD48-064DA50623D1}" name="Column10609"/>
    <tableColumn id="10617" xr3:uid="{308C3635-F0A4-422C-96DB-DF8EA3D8B377}" name="Column10610"/>
    <tableColumn id="10618" xr3:uid="{4D8BE6E5-F861-43F4-88F5-F5B6580E2976}" name="Column10611"/>
    <tableColumn id="10619" xr3:uid="{94643CE8-041F-41A4-85C7-E66656D9337D}" name="Column10612"/>
    <tableColumn id="10620" xr3:uid="{AA6290D8-17DD-463D-9528-0C9D4A197BCA}" name="Column10613"/>
    <tableColumn id="10621" xr3:uid="{172DC4EB-199C-4CA2-AFEE-BE2D953559E3}" name="Column10614"/>
    <tableColumn id="10622" xr3:uid="{F7FDF011-DD9C-4E4D-B220-BB722A697FBE}" name="Column10615"/>
    <tableColumn id="10623" xr3:uid="{0E1F27BE-8A2B-45FA-91C2-8793519B36E1}" name="Column10616"/>
    <tableColumn id="10624" xr3:uid="{345BEE18-E118-4669-BB7C-58AE872569CF}" name="Column10617"/>
    <tableColumn id="10625" xr3:uid="{3CCA4137-CD89-4E72-8D45-986340C242AD}" name="Column10618"/>
    <tableColumn id="10626" xr3:uid="{C7C81CDB-128C-4E47-A365-72F9682D5036}" name="Column10619"/>
    <tableColumn id="10627" xr3:uid="{EDD415CC-07F8-45BE-8E8F-4B36DFCCE5B3}" name="Column10620"/>
    <tableColumn id="10628" xr3:uid="{BB50BF5B-E349-4276-B0BA-AD2B2498F1C0}" name="Column10621"/>
    <tableColumn id="10629" xr3:uid="{4579CEF1-7B30-4655-8F67-F356E45340D7}" name="Column10622"/>
    <tableColumn id="10630" xr3:uid="{243A3BE0-1682-446A-8EAC-F53D2131A0DE}" name="Column10623"/>
    <tableColumn id="10631" xr3:uid="{3B878BA3-FC3D-454B-9F84-0AA9E786A72E}" name="Column10624"/>
    <tableColumn id="10632" xr3:uid="{1EC74B3C-B872-492B-8671-8A3C17B9BCE6}" name="Column10625"/>
    <tableColumn id="10633" xr3:uid="{20428152-7249-4767-9A79-ABBBC781172A}" name="Column10626"/>
    <tableColumn id="10634" xr3:uid="{4F63C94D-E938-4435-868B-5690D9C6061F}" name="Column10627"/>
    <tableColumn id="10635" xr3:uid="{332F22CE-215B-40A9-9333-D75FBFB3EE63}" name="Column10628"/>
    <tableColumn id="10636" xr3:uid="{97462221-E2A7-4AED-BDDC-5ED00B96A40D}" name="Column10629"/>
    <tableColumn id="10637" xr3:uid="{A0BB228D-486C-4D45-82EB-FA00F7085B78}" name="Column10630"/>
    <tableColumn id="10638" xr3:uid="{40FE83C0-09F6-4E9B-9382-A58532FDD4B0}" name="Column10631"/>
    <tableColumn id="10639" xr3:uid="{DDA3BD37-DB9D-4E75-A24A-EDB8C2AA3730}" name="Column10632"/>
    <tableColumn id="10640" xr3:uid="{C9E27AD5-C701-4C07-BB36-48CFDCD45115}" name="Column10633"/>
    <tableColumn id="10641" xr3:uid="{6D2F57B7-B7C8-4648-9231-9A366FA521E3}" name="Column10634"/>
    <tableColumn id="10642" xr3:uid="{5114F469-DA21-4339-BA98-FF8AA503B5C2}" name="Column10635"/>
    <tableColumn id="10643" xr3:uid="{A466A998-BB6B-4220-91C7-39E36B9AB8FB}" name="Column10636"/>
    <tableColumn id="10644" xr3:uid="{06644908-097E-41FF-BF23-CB5BCE31E801}" name="Column10637"/>
    <tableColumn id="10645" xr3:uid="{05FFC887-D7C2-4493-9892-E077790E752B}" name="Column10638"/>
    <tableColumn id="10646" xr3:uid="{9D256C46-0626-4908-B72D-A2108702767F}" name="Column10639"/>
    <tableColumn id="10647" xr3:uid="{CFA6AE96-54F0-402D-BE6A-EF378EA585B7}" name="Column10640"/>
    <tableColumn id="10648" xr3:uid="{32B951C6-B5F1-4322-A41A-39E2FBCB8843}" name="Column10641"/>
    <tableColumn id="10649" xr3:uid="{9ADA73C5-F594-42E1-A08E-65A72455A09A}" name="Column10642"/>
    <tableColumn id="10650" xr3:uid="{7659F192-48C0-45FD-AB49-221BB081F990}" name="Column10643"/>
    <tableColumn id="10651" xr3:uid="{35F213E0-426B-4468-8A02-EAAA46D4B5A8}" name="Column10644"/>
    <tableColumn id="10652" xr3:uid="{7D4DA95E-8AB4-4E2A-9FB7-E0E7EBE74039}" name="Column10645"/>
    <tableColumn id="10653" xr3:uid="{EB2E296D-32AB-4686-854E-AF1F02DA2C9C}" name="Column10646"/>
    <tableColumn id="10654" xr3:uid="{E0CEE1E9-E6AC-4CF9-8168-263896D798D7}" name="Column10647"/>
    <tableColumn id="10655" xr3:uid="{B46DAB45-5E15-4D20-B93C-C60E46C0D385}" name="Column10648"/>
    <tableColumn id="10656" xr3:uid="{F1C40875-7FF8-4E9E-81CA-D39E3883F32F}" name="Column10649"/>
    <tableColumn id="10657" xr3:uid="{28D39EDF-3269-48E6-BE1D-9117CC234D18}" name="Column10650"/>
    <tableColumn id="10658" xr3:uid="{5F775A38-B989-4CF1-AC36-49216D4E7A20}" name="Column10651"/>
    <tableColumn id="10659" xr3:uid="{C57951B5-F14B-4EF0-BF2C-DE6E5F7FD13C}" name="Column10652"/>
    <tableColumn id="10660" xr3:uid="{204A1CF8-06F3-441D-9C32-911634AA78E4}" name="Column10653"/>
    <tableColumn id="10661" xr3:uid="{D737EF9C-08E4-4B9A-8910-91B11328A06D}" name="Column10654"/>
    <tableColumn id="10662" xr3:uid="{04A3BAEF-2075-4C65-882C-5700D0C541C5}" name="Column10655"/>
    <tableColumn id="10663" xr3:uid="{0F7DD996-6F7B-4812-B830-315D67E828E0}" name="Column10656"/>
    <tableColumn id="10664" xr3:uid="{EA418F5B-5B14-4E31-ADD0-593E598ED83F}" name="Column10657"/>
    <tableColumn id="10665" xr3:uid="{0B713810-7F04-4F6E-A7D6-1E61275CB757}" name="Column10658"/>
    <tableColumn id="10666" xr3:uid="{1338E767-74BF-4FD6-B33B-12FF20F9AA4D}" name="Column10659"/>
    <tableColumn id="10667" xr3:uid="{DFB0357B-0E90-4623-9C92-6B1FB8AB31FD}" name="Column10660"/>
    <tableColumn id="10668" xr3:uid="{4D76CA63-1FF9-4CE7-A75E-95EC6718098E}" name="Column10661"/>
    <tableColumn id="10669" xr3:uid="{C9899088-04ED-4084-8A35-65C4953176B8}" name="Column10662"/>
    <tableColumn id="10670" xr3:uid="{5DC6BC4E-B2D7-49F4-B12A-4F6E0850DA7F}" name="Column10663"/>
    <tableColumn id="10671" xr3:uid="{9C5E2FF9-12EB-442F-8C35-511BBB45FDB6}" name="Column10664"/>
    <tableColumn id="10672" xr3:uid="{2B8EF9D0-41E0-4998-98C0-771BBAD7C64A}" name="Column10665"/>
    <tableColumn id="10673" xr3:uid="{DB918E81-A31A-4A6C-B050-CC3D84D04041}" name="Column10666"/>
    <tableColumn id="10674" xr3:uid="{B5F83274-7B99-4A67-9C3B-B2AD72501EE3}" name="Column10667"/>
    <tableColumn id="10675" xr3:uid="{17490ADB-5503-476C-B62B-0AF81373B9CE}" name="Column10668"/>
    <tableColumn id="10676" xr3:uid="{BDE58AC7-2074-45D3-BAD4-B4A6D5183385}" name="Column10669"/>
    <tableColumn id="10677" xr3:uid="{9F63A322-FFD1-4B14-86D8-2E5B6A1F9522}" name="Column10670"/>
    <tableColumn id="10678" xr3:uid="{6A063619-3BD7-433D-AA59-2B396AB7D6B0}" name="Column10671"/>
    <tableColumn id="10679" xr3:uid="{272ED423-EAAC-4B72-BBF4-D7FAD08BF4BE}" name="Column10672"/>
    <tableColumn id="10680" xr3:uid="{1493B154-9288-4851-9A4C-2B02A5E866B7}" name="Column10673"/>
    <tableColumn id="10681" xr3:uid="{CEB6D98C-AC92-454B-8467-D138B763E3AF}" name="Column10674"/>
    <tableColumn id="10682" xr3:uid="{50C47EE0-1341-4685-8F28-32BD7855FC53}" name="Column10675"/>
    <tableColumn id="10683" xr3:uid="{8C7DD74F-E65C-42EB-BC68-91F043722EF8}" name="Column10676"/>
    <tableColumn id="10684" xr3:uid="{D35F15AB-A3A9-4D33-88E6-03514476B9FF}" name="Column10677"/>
    <tableColumn id="10685" xr3:uid="{E56151B0-2D80-475F-9818-392154B95B02}" name="Column10678"/>
    <tableColumn id="10686" xr3:uid="{B79B2B8C-5530-4ECA-98EB-749256EC8C71}" name="Column10679"/>
    <tableColumn id="10687" xr3:uid="{3E154D05-75A7-4859-8883-E4FAF0DDE8A2}" name="Column10680"/>
    <tableColumn id="10688" xr3:uid="{CDD77B13-AB67-49AF-948D-CDE7EC171E12}" name="Column10681"/>
    <tableColumn id="10689" xr3:uid="{6E8BCA3D-D01A-4A98-BB90-2CD30A42C4F0}" name="Column10682"/>
    <tableColumn id="10690" xr3:uid="{567C613F-5305-4BC0-A251-58D7BAFBF134}" name="Column10683"/>
    <tableColumn id="10691" xr3:uid="{AFA277C4-05A2-46A4-B331-74C9BB9A8AA6}" name="Column10684"/>
    <tableColumn id="10692" xr3:uid="{9DEAB693-92F5-4BA6-B3C9-FB7E7E3FA4AC}" name="Column10685"/>
    <tableColumn id="10693" xr3:uid="{C6D951D3-0C7E-4CE6-971E-8A9CA03230F8}" name="Column10686"/>
    <tableColumn id="10694" xr3:uid="{BD5833D2-B981-4983-A8A7-B402B5143C40}" name="Column10687"/>
    <tableColumn id="10695" xr3:uid="{EBE9CEA2-9274-4CDC-A248-9EEE63E6A673}" name="Column10688"/>
    <tableColumn id="10696" xr3:uid="{0EF341D3-CBF4-4387-8AEA-BBB3092FA631}" name="Column10689"/>
    <tableColumn id="10697" xr3:uid="{543C26F4-8463-46A7-8951-D367815AE331}" name="Column10690"/>
    <tableColumn id="10698" xr3:uid="{78E265FA-4713-467F-9B43-FEA65139C27D}" name="Column10691"/>
    <tableColumn id="10699" xr3:uid="{2043FC25-D3A0-485F-95A8-BC6326C4152E}" name="Column10692"/>
    <tableColumn id="10700" xr3:uid="{8AD2D5FE-22B1-4899-9344-E17432E78AF7}" name="Column10693"/>
    <tableColumn id="10701" xr3:uid="{CAB45BE1-2BE5-4902-894A-51BF81169AE7}" name="Column10694"/>
    <tableColumn id="10702" xr3:uid="{7192556D-3D44-485D-9284-8D28A714DA47}" name="Column10695"/>
    <tableColumn id="10703" xr3:uid="{7971AB3A-1E89-44DD-AB14-08C7892FABAB}" name="Column10696"/>
    <tableColumn id="10704" xr3:uid="{0E8E07B0-5D43-46CB-B9C7-2871F43DF28E}" name="Column10697"/>
    <tableColumn id="10705" xr3:uid="{42EECFE2-B51F-4610-BB28-A7F003EC66E4}" name="Column10698"/>
    <tableColumn id="10706" xr3:uid="{4B5AC193-ED5C-4276-A889-2067CD7A71B4}" name="Column10699"/>
    <tableColumn id="10707" xr3:uid="{54098E44-9630-4BCF-A28E-B85BE224000E}" name="Column10700"/>
    <tableColumn id="10708" xr3:uid="{C6325AD6-624E-4C84-81F2-5D5C861A3BEF}" name="Column10701"/>
    <tableColumn id="10709" xr3:uid="{E1965AD0-803D-43D5-AC95-C48912CD39F0}" name="Column10702"/>
    <tableColumn id="10710" xr3:uid="{5BAA2A97-6FC9-45F7-B07F-B88881AA93C3}" name="Column10703"/>
    <tableColumn id="10711" xr3:uid="{6C6D2715-638D-4632-8DE6-4B28BE86B557}" name="Column10704"/>
    <tableColumn id="10712" xr3:uid="{A4B18D72-D070-4DD7-B20D-787126DC5FD4}" name="Column10705"/>
    <tableColumn id="10713" xr3:uid="{0E86A06E-D6A7-44A9-8406-F7682CA36DF3}" name="Column10706"/>
    <tableColumn id="10714" xr3:uid="{C262E788-B91A-4AE8-8E4A-298956C8EFE8}" name="Column10707"/>
    <tableColumn id="10715" xr3:uid="{156F8494-B17A-49C3-B670-CBB1C50C616B}" name="Column10708"/>
    <tableColumn id="10716" xr3:uid="{BCF4272C-2B68-4A7F-97AF-4DD7D8BEB2F8}" name="Column10709"/>
    <tableColumn id="10717" xr3:uid="{E4852148-C14C-4C0D-884A-5FC87CFE380F}" name="Column10710"/>
    <tableColumn id="10718" xr3:uid="{78B7A155-6680-497E-B1D8-A6BAFA9AE294}" name="Column10711"/>
    <tableColumn id="10719" xr3:uid="{C071E6DC-7C40-4A48-A182-BA36A82900BB}" name="Column10712"/>
    <tableColumn id="10720" xr3:uid="{671B3F31-17A5-4EED-934A-15342FB93C28}" name="Column10713"/>
    <tableColumn id="10721" xr3:uid="{F5EDDBC3-289B-4C70-9EE1-9811AC3A5D9B}" name="Column10714"/>
    <tableColumn id="10722" xr3:uid="{A6152D3E-2E40-43A5-B790-EC3F3EB7E43C}" name="Column10715"/>
    <tableColumn id="10723" xr3:uid="{879DC938-A9EB-4488-8DA2-85551FC93C21}" name="Column10716"/>
    <tableColumn id="10724" xr3:uid="{ABCB6327-15C1-46C3-9DD1-2B87CBA9D605}" name="Column10717"/>
    <tableColumn id="10725" xr3:uid="{F483BC9C-0082-48C7-9AEB-DB5FB54B75D6}" name="Column10718"/>
    <tableColumn id="10726" xr3:uid="{3789DB51-9B42-4942-A10A-F2E1B17EF189}" name="Column10719"/>
    <tableColumn id="10727" xr3:uid="{F950A168-EB09-4884-BB8D-46893982FF5E}" name="Column10720"/>
    <tableColumn id="10728" xr3:uid="{1B5AEE49-7274-406A-BF20-2340B2B1E36D}" name="Column10721"/>
    <tableColumn id="10729" xr3:uid="{A2E42DB0-4F5A-4E82-9BB3-3D84EE488048}" name="Column10722"/>
    <tableColumn id="10730" xr3:uid="{6A6B5A69-80CB-4E81-AB0B-53286DF6F83F}" name="Column10723"/>
    <tableColumn id="10731" xr3:uid="{19DE858F-5ADB-46AE-8749-E3111D29459D}" name="Column10724"/>
    <tableColumn id="10732" xr3:uid="{3C87566A-3629-4F00-893B-CF7774B131AE}" name="Column10725"/>
    <tableColumn id="10733" xr3:uid="{914CA2DE-08F9-43FD-A6A0-2CA5C7932714}" name="Column10726"/>
    <tableColumn id="10734" xr3:uid="{78CE7215-15F4-4282-AF6D-F4304D564193}" name="Column10727"/>
    <tableColumn id="10735" xr3:uid="{D300C089-B363-461C-AC44-8DEEA38F6DE4}" name="Column10728"/>
    <tableColumn id="10736" xr3:uid="{B9EA3646-45DF-446C-B750-79C1F1F28DD9}" name="Column10729"/>
    <tableColumn id="10737" xr3:uid="{2FC97885-C7FE-4815-85D0-620D263BC0E7}" name="Column10730"/>
    <tableColumn id="10738" xr3:uid="{4BC2244E-C2DD-49F0-BF9C-4FC1D2C12CC3}" name="Column10731"/>
    <tableColumn id="10739" xr3:uid="{975E0149-EDC8-4808-A9D9-3E04003AD795}" name="Column10732"/>
    <tableColumn id="10740" xr3:uid="{3C61DE70-8373-40F9-8961-AAFEF6938C66}" name="Column10733"/>
    <tableColumn id="10741" xr3:uid="{D31F8A86-FA94-4D89-BCE7-F3EC02DFA07C}" name="Column10734"/>
    <tableColumn id="10742" xr3:uid="{EB36D7B6-2072-46CF-B3B4-C82CE149AF60}" name="Column10735"/>
    <tableColumn id="10743" xr3:uid="{3D62FFD1-D0B8-48CC-A938-B0BDA0B9B3E4}" name="Column10736"/>
    <tableColumn id="10744" xr3:uid="{194C5D24-15B6-4032-AF6E-6B733802A0E1}" name="Column10737"/>
    <tableColumn id="10745" xr3:uid="{1361AFB5-D568-4044-8379-6C0007C0A34F}" name="Column10738"/>
    <tableColumn id="10746" xr3:uid="{A2A883F0-A356-4805-B129-944632372AA7}" name="Column10739"/>
    <tableColumn id="10747" xr3:uid="{C29F3534-8FF8-4E4A-87D6-E1160621F99C}" name="Column10740"/>
    <tableColumn id="10748" xr3:uid="{DE60A033-3343-4765-AA33-3CF2263F46F1}" name="Column10741"/>
    <tableColumn id="10749" xr3:uid="{4BC3605D-6CAD-49DC-BBDC-8E59B18145A0}" name="Column10742"/>
    <tableColumn id="10750" xr3:uid="{25DEC41B-AE16-4887-9380-2D755C442FD8}" name="Column10743"/>
    <tableColumn id="10751" xr3:uid="{95706152-1551-455A-88BF-792447150DCC}" name="Column10744"/>
    <tableColumn id="10752" xr3:uid="{229684D1-B6BE-46AB-B8B0-15E61ED331F5}" name="Column10745"/>
    <tableColumn id="10753" xr3:uid="{43237106-AC9C-47E7-B76F-10BCC6B4B636}" name="Column10746"/>
    <tableColumn id="10754" xr3:uid="{6E8DEBC7-1346-4E45-AE9D-0C493819A039}" name="Column10747"/>
    <tableColumn id="10755" xr3:uid="{3319BD9A-3A79-4895-88D9-1FE3B190D915}" name="Column10748"/>
    <tableColumn id="10756" xr3:uid="{26E5D18B-06CC-4B60-8AD0-4012B1CC7486}" name="Column10749"/>
    <tableColumn id="10757" xr3:uid="{66D5090F-45F9-4782-80AF-D40A4AE8D8AD}" name="Column10750"/>
    <tableColumn id="10758" xr3:uid="{5DC17010-B0C3-486B-8287-F00E9C2646B8}" name="Column10751"/>
    <tableColumn id="10759" xr3:uid="{36F67325-EF04-419F-9F6D-EA52456A166B}" name="Column10752"/>
    <tableColumn id="10760" xr3:uid="{AD835D06-5193-490E-88FD-8E73C017966D}" name="Column10753"/>
    <tableColumn id="10761" xr3:uid="{2145ABFE-85B1-47C6-8E34-638CE2DD4456}" name="Column10754"/>
    <tableColumn id="10762" xr3:uid="{34E4BD20-DBA0-4399-A013-C8F8612AFEDF}" name="Column10755"/>
    <tableColumn id="10763" xr3:uid="{9243622A-C795-4566-9849-4EAD7D8B882C}" name="Column10756"/>
    <tableColumn id="10764" xr3:uid="{BC05D012-D027-4F31-983A-0EBAFE7F9865}" name="Column10757"/>
    <tableColumn id="10765" xr3:uid="{20DE7483-6A5D-4440-9F25-F27340E30BC1}" name="Column10758"/>
    <tableColumn id="10766" xr3:uid="{41952FC2-3461-4C8B-A666-4E6A5DB96750}" name="Column10759"/>
    <tableColumn id="10767" xr3:uid="{32F20FB7-7585-4254-9D83-280C5BADC202}" name="Column10760"/>
    <tableColumn id="10768" xr3:uid="{ED74FACF-FEF9-46B0-9341-80738F946E95}" name="Column10761"/>
    <tableColumn id="10769" xr3:uid="{676D4488-54F6-44E9-B3A3-2AE08BFCBFD5}" name="Column10762"/>
    <tableColumn id="10770" xr3:uid="{98F39158-BED4-40CB-908D-3570F3F84873}" name="Column10763"/>
    <tableColumn id="10771" xr3:uid="{28D7B200-725A-4F5D-8AB3-E1540E89A6D2}" name="Column10764"/>
    <tableColumn id="10772" xr3:uid="{D10FFBAB-99F7-4321-967F-574C0D0B3526}" name="Column10765"/>
    <tableColumn id="10773" xr3:uid="{C0C8A770-01CB-48EE-8974-97B19229BF94}" name="Column10766"/>
    <tableColumn id="10774" xr3:uid="{B7995411-8F3B-48B9-8E5C-3D0D3DEDA18E}" name="Column10767"/>
    <tableColumn id="10775" xr3:uid="{0DD26B1F-536E-4D97-9E6C-05CAA20F9B88}" name="Column10768"/>
    <tableColumn id="10776" xr3:uid="{E5632348-438C-4C36-A4F2-CE1E86D2C216}" name="Column10769"/>
    <tableColumn id="10777" xr3:uid="{0231B623-CE09-42C0-B94A-43D1DC03E4DD}" name="Column10770"/>
    <tableColumn id="10778" xr3:uid="{458DFD65-F9B1-445E-AFA5-B2A5D955CAEB}" name="Column10771"/>
    <tableColumn id="10779" xr3:uid="{AE701E34-A0A0-4E2C-A8A7-842A48F207E8}" name="Column10772"/>
    <tableColumn id="10780" xr3:uid="{464A9C40-418A-42AB-9609-DB3ECEF31E05}" name="Column10773"/>
    <tableColumn id="10781" xr3:uid="{EAAC5B24-814E-43AD-A266-9BC3E622FAF5}" name="Column10774"/>
    <tableColumn id="10782" xr3:uid="{4761B109-B4B5-4D1E-9ACD-EB7A362BAAFD}" name="Column10775"/>
    <tableColumn id="10783" xr3:uid="{C8167774-8041-4563-ABA7-BE758C74CB19}" name="Column10776"/>
    <tableColumn id="10784" xr3:uid="{51275FCF-0D12-47CB-B511-1341EFA64E82}" name="Column10777"/>
    <tableColumn id="10785" xr3:uid="{E7352CF6-97F6-4E10-A51B-922710432ACE}" name="Column10778"/>
    <tableColumn id="10786" xr3:uid="{E70A4759-BC39-447E-A0EB-D7D9BB398F17}" name="Column10779"/>
    <tableColumn id="10787" xr3:uid="{0FF35058-F17B-4634-8C86-495FB8279A82}" name="Column10780"/>
    <tableColumn id="10788" xr3:uid="{95039AAD-DAE7-491A-825D-488DD0493B7B}" name="Column10781"/>
    <tableColumn id="10789" xr3:uid="{CF582D1C-BFCB-4367-83CD-1F48F0827A30}" name="Column10782"/>
    <tableColumn id="10790" xr3:uid="{39CA507F-FB3D-4E9D-91DC-D53BC20672E9}" name="Column10783"/>
    <tableColumn id="10791" xr3:uid="{C069232E-EEE9-4159-A0C9-0AF8E2E910D6}" name="Column10784"/>
    <tableColumn id="10792" xr3:uid="{35218C30-B26F-48B3-87AB-2D618232F925}" name="Column10785"/>
    <tableColumn id="10793" xr3:uid="{091D7BE5-C3F5-4AB4-83BF-3DC8B97EB90C}" name="Column10786"/>
    <tableColumn id="10794" xr3:uid="{14D83157-19CF-4EA8-A114-0BFE11970AB8}" name="Column10787"/>
    <tableColumn id="10795" xr3:uid="{4BDC389F-D25A-4C8A-AD92-C80567A3035B}" name="Column10788"/>
    <tableColumn id="10796" xr3:uid="{E38BFA4E-5493-44F6-BAC9-73A344606121}" name="Column10789"/>
    <tableColumn id="10797" xr3:uid="{DE362D4B-4B9B-40F9-B45A-6336B31FE60C}" name="Column10790"/>
    <tableColumn id="10798" xr3:uid="{AA2FD65A-BF22-4878-9917-4BC8992D4491}" name="Column10791"/>
    <tableColumn id="10799" xr3:uid="{D5C34A2C-1110-4636-B7A3-C0C20FFAB128}" name="Column10792"/>
    <tableColumn id="10800" xr3:uid="{F481FAC5-E8AE-40E0-87F6-4D44AF96EFDA}" name="Column10793"/>
    <tableColumn id="10801" xr3:uid="{8E033DC5-67A7-4464-98E2-49197C2D5E4F}" name="Column10794"/>
    <tableColumn id="10802" xr3:uid="{1F74BA66-BF0F-475F-BBC9-B36C3508B15A}" name="Column10795"/>
    <tableColumn id="10803" xr3:uid="{FBD5C495-CDA1-47C0-8AD2-BF8847264E0D}" name="Column10796"/>
    <tableColumn id="10804" xr3:uid="{99A71F0B-4D83-493A-8957-5A16D8DE684A}" name="Column10797"/>
    <tableColumn id="10805" xr3:uid="{CFA371BE-4F0C-40EF-A954-B3E0F7532275}" name="Column10798"/>
    <tableColumn id="10806" xr3:uid="{71C655E6-1298-4E22-BED3-D17AEAB7CA6B}" name="Column10799"/>
    <tableColumn id="10807" xr3:uid="{735034BD-2341-4A83-8435-9F4A75FFDF07}" name="Column10800"/>
    <tableColumn id="10808" xr3:uid="{72E1962B-B7A3-4772-A1D0-15A71B1C04A6}" name="Column10801"/>
    <tableColumn id="10809" xr3:uid="{20E09589-00A5-44D2-83BF-85788EC5F503}" name="Column10802"/>
    <tableColumn id="10810" xr3:uid="{E35D8DAD-3189-45D2-9F78-DBDC12B8E56A}" name="Column10803"/>
    <tableColumn id="10811" xr3:uid="{3AFAD938-48DA-4B96-93CC-3A4097956074}" name="Column10804"/>
    <tableColumn id="10812" xr3:uid="{6FE00BF2-291C-4816-8DB0-2843612EAD0B}" name="Column10805"/>
    <tableColumn id="10813" xr3:uid="{2F3D249F-ADDA-4D3B-9572-430C621053D9}" name="Column10806"/>
    <tableColumn id="10814" xr3:uid="{74A0092E-C4E2-4E5F-B474-2CE93D725F6B}" name="Column10807"/>
    <tableColumn id="10815" xr3:uid="{BEADD44F-406C-4A3B-B166-025228892F45}" name="Column10808"/>
    <tableColumn id="10816" xr3:uid="{4FC19367-463B-40B7-90E6-F828121EF0F5}" name="Column10809"/>
    <tableColumn id="10817" xr3:uid="{9625AD12-1CB2-4EE3-9FAE-5D61B0AB9D63}" name="Column10810"/>
    <tableColumn id="10818" xr3:uid="{32E8422E-B77A-4C06-A91C-6B1CF2C50C1A}" name="Column10811"/>
    <tableColumn id="10819" xr3:uid="{D3805ACD-DD10-4EDE-9D77-BED3623EF8CF}" name="Column10812"/>
    <tableColumn id="10820" xr3:uid="{CCC1ADE0-313D-4F19-A967-A893C1FE45DD}" name="Column10813"/>
    <tableColumn id="10821" xr3:uid="{34D8E87C-7AF1-4F57-8423-2FAF32D3C204}" name="Column10814"/>
    <tableColumn id="10822" xr3:uid="{FBCE477B-14A1-4DD7-BB40-F85737E06148}" name="Column10815"/>
    <tableColumn id="10823" xr3:uid="{B3D9A0CC-7F70-4737-ADFC-9AF8076A586B}" name="Column10816"/>
    <tableColumn id="10824" xr3:uid="{4F1DE6CD-D7E5-4DE3-ABA0-4E11046D76B3}" name="Column10817"/>
    <tableColumn id="10825" xr3:uid="{CB0B5EFB-E1FC-43E9-AC25-185EA09A8A40}" name="Column10818"/>
    <tableColumn id="10826" xr3:uid="{B0D94253-2478-4AE5-B0BC-E989A7BAF9E6}" name="Column10819"/>
    <tableColumn id="10827" xr3:uid="{75ACFC18-2A84-409A-AD35-57DAAB68CABB}" name="Column10820"/>
    <tableColumn id="10828" xr3:uid="{A34A44C1-8234-48A4-92E0-6DB33E3D166F}" name="Column10821"/>
    <tableColumn id="10829" xr3:uid="{01722320-12BB-4D30-B12C-59CE65E778B8}" name="Column10822"/>
    <tableColumn id="10830" xr3:uid="{449EEF28-B2C5-4CE2-9040-17541C0CF055}" name="Column10823"/>
    <tableColumn id="10831" xr3:uid="{1BD62130-8F07-41D7-A573-68B58AC1D5E8}" name="Column10824"/>
    <tableColumn id="10832" xr3:uid="{21DF94A0-00A2-496E-81A6-420F5015C891}" name="Column10825"/>
    <tableColumn id="10833" xr3:uid="{DFBA1CA7-10D4-48D4-9EAC-331EB969128A}" name="Column10826"/>
    <tableColumn id="10834" xr3:uid="{3CD34E5F-5D4D-442E-A7CF-BB211E0A74D7}" name="Column10827"/>
    <tableColumn id="10835" xr3:uid="{DFDE3055-80D2-4C3D-9EC5-00918847FE05}" name="Column10828"/>
    <tableColumn id="10836" xr3:uid="{814ADCA8-B7E3-46FF-9ED7-C57FA46E0A88}" name="Column10829"/>
    <tableColumn id="10837" xr3:uid="{47D64D90-B002-41DD-8C4B-3EB74F0C49D8}" name="Column10830"/>
    <tableColumn id="10838" xr3:uid="{901C3CB4-138F-432C-A44B-8DD4CAA9DB04}" name="Column10831"/>
    <tableColumn id="10839" xr3:uid="{0EFE4D03-0B9E-4042-A3B9-026A5AF19216}" name="Column10832"/>
    <tableColumn id="10840" xr3:uid="{AC82CE91-DB45-406A-B29E-A135D29DA258}" name="Column10833"/>
    <tableColumn id="10841" xr3:uid="{5C9C2BAF-12FC-4A5D-B207-305963F185F1}" name="Column10834"/>
    <tableColumn id="10842" xr3:uid="{7A42F221-D556-4B93-8DD0-AD3FB9A5B29B}" name="Column10835"/>
    <tableColumn id="10843" xr3:uid="{382D1E79-8E1C-4E3E-92A2-B5D3B324CF6A}" name="Column10836"/>
    <tableColumn id="10844" xr3:uid="{848CE371-29BE-4871-AC2B-27193D07DA55}" name="Column10837"/>
    <tableColumn id="10845" xr3:uid="{83B77B98-5631-4599-9DB1-F3D3A3917AD0}" name="Column10838"/>
    <tableColumn id="10846" xr3:uid="{1AAB803A-D673-4FAD-B287-16C2B563D62A}" name="Column10839"/>
    <tableColumn id="10847" xr3:uid="{BB0F1475-8C49-4E80-A196-1B1DE2C2135F}" name="Column10840"/>
    <tableColumn id="10848" xr3:uid="{23537AF4-3300-4494-B312-D4128E5F85F8}" name="Column10841"/>
    <tableColumn id="10849" xr3:uid="{351E814C-685B-4F38-BC5F-F9721286B33A}" name="Column10842"/>
    <tableColumn id="10850" xr3:uid="{195A6704-156B-4ED8-BA9D-B1E0AF01344D}" name="Column10843"/>
    <tableColumn id="10851" xr3:uid="{9BFFBFD5-B145-4AAD-A4F7-BC3072797EBE}" name="Column10844"/>
    <tableColumn id="10852" xr3:uid="{BDB219EA-9013-4F8A-99F1-A8232D40C4A9}" name="Column10845"/>
    <tableColumn id="10853" xr3:uid="{02A07A05-7984-4C5C-9DA6-44DDAD4CFAEC}" name="Column10846"/>
    <tableColumn id="10854" xr3:uid="{07E07BA6-1154-46B5-9326-C150FB5DFCE4}" name="Column10847"/>
    <tableColumn id="10855" xr3:uid="{A1A7990A-1771-4779-AA94-2C0EB6EA6632}" name="Column10848"/>
    <tableColumn id="10856" xr3:uid="{6F7EEDDF-6E4C-4D09-A0B0-457A8893E2AE}" name="Column10849"/>
    <tableColumn id="10857" xr3:uid="{FE361842-D60A-4310-A946-48D2EDA0DDD3}" name="Column10850"/>
    <tableColumn id="10858" xr3:uid="{7BD23AC0-6ECA-4F29-9A2D-F8E93423A5D3}" name="Column10851"/>
    <tableColumn id="10859" xr3:uid="{DB1BBCDD-A3C7-4459-87E8-85F2CB32F121}" name="Column10852"/>
    <tableColumn id="10860" xr3:uid="{9C8EE7D5-E680-4754-B606-87CA46D7C963}" name="Column10853"/>
    <tableColumn id="10861" xr3:uid="{F04142AF-281F-4611-9F36-1D1CFF5C2597}" name="Column10854"/>
    <tableColumn id="10862" xr3:uid="{24584B8D-8965-4992-A458-223C8E02235D}" name="Column10855"/>
    <tableColumn id="10863" xr3:uid="{066BAF21-1E83-450A-85AE-1C6229E5D8FE}" name="Column10856"/>
    <tableColumn id="10864" xr3:uid="{DAECE114-E85F-4223-B488-51773E3F81B7}" name="Column10857"/>
    <tableColumn id="10865" xr3:uid="{32B80590-FB0D-40DB-851C-10EC11049E3A}" name="Column10858"/>
    <tableColumn id="10866" xr3:uid="{D9CDF857-CF66-4EF5-8B2F-58629EAF785F}" name="Column10859"/>
    <tableColumn id="10867" xr3:uid="{3E00FC03-6115-4459-B1E9-C9003A054B41}" name="Column10860"/>
    <tableColumn id="10868" xr3:uid="{D121EE84-436A-41A4-8C31-2F10ACC8F8F1}" name="Column10861"/>
    <tableColumn id="10869" xr3:uid="{476DCFC6-828D-4BC4-B172-18587993B471}" name="Column10862"/>
    <tableColumn id="10870" xr3:uid="{18BB46DD-AB78-4CE1-8C1E-BE3D85F48832}" name="Column10863"/>
    <tableColumn id="10871" xr3:uid="{5DBB5079-E6F8-4261-B4C4-A0B74206C9E2}" name="Column10864"/>
    <tableColumn id="10872" xr3:uid="{03E4D128-56A2-4F24-813A-7448B281F329}" name="Column10865"/>
    <tableColumn id="10873" xr3:uid="{FDF5F019-6E61-411B-8164-6A4E724888CC}" name="Column10866"/>
    <tableColumn id="10874" xr3:uid="{B3999400-235D-40A3-8E9B-4BD9212AD28A}" name="Column10867"/>
    <tableColumn id="10875" xr3:uid="{0CF182B1-69C1-4A14-81E3-30AC67267883}" name="Column10868"/>
    <tableColumn id="10876" xr3:uid="{DCAF99C6-AB68-4C0B-9274-A35F386FF242}" name="Column10869"/>
    <tableColumn id="10877" xr3:uid="{E27A63D2-050D-4A50-8C04-ABB1BC4961C3}" name="Column10870"/>
    <tableColumn id="10878" xr3:uid="{A8AE38A3-3D3A-4810-BBFF-9761D11D2C9A}" name="Column10871"/>
    <tableColumn id="10879" xr3:uid="{61D0B46B-FE90-4DEF-925E-9752644A55F5}" name="Column10872"/>
    <tableColumn id="10880" xr3:uid="{27BC7749-094A-4476-863F-D90EDF37749D}" name="Column10873"/>
    <tableColumn id="10881" xr3:uid="{A8F226E5-9D01-47F5-AB50-624A6C326D39}" name="Column10874"/>
    <tableColumn id="10882" xr3:uid="{648FFF1A-511F-4A81-A57E-7A4EF3A8B594}" name="Column10875"/>
    <tableColumn id="10883" xr3:uid="{75DC31C6-9F43-4A6B-B007-5CEA75A483F6}" name="Column10876"/>
    <tableColumn id="10884" xr3:uid="{16E26C8E-58FB-4FD8-A9C3-11DA5C71DE53}" name="Column10877"/>
    <tableColumn id="10885" xr3:uid="{ED65AD53-340B-47D5-811D-F2FF045D68DD}" name="Column10878"/>
    <tableColumn id="10886" xr3:uid="{60F351D1-E0D3-4721-BB23-B811F308DA4D}" name="Column10879"/>
    <tableColumn id="10887" xr3:uid="{E95DAFAD-2221-4DB2-9A7D-BF70A0FD4253}" name="Column10880"/>
    <tableColumn id="10888" xr3:uid="{EF50F87B-EB9B-4F9C-BCE8-1397C2F44FAA}" name="Column10881"/>
    <tableColumn id="10889" xr3:uid="{0B5C962D-A2F6-4AD1-B84A-A86CE4F2DD75}" name="Column10882"/>
    <tableColumn id="10890" xr3:uid="{29D4A79C-0D9A-45B1-B059-B658FE9FD205}" name="Column10883"/>
    <tableColumn id="10891" xr3:uid="{94A9903F-71D9-4AB0-AEF8-1BD1138D9841}" name="Column10884"/>
    <tableColumn id="10892" xr3:uid="{EE818740-379B-4A54-BC83-06794CE787D2}" name="Column10885"/>
    <tableColumn id="10893" xr3:uid="{8FAC3A0C-B6A8-4334-B057-51F7219841CF}" name="Column10886"/>
    <tableColumn id="10894" xr3:uid="{29E2A83F-A692-458D-A0D6-448F49B9BEE9}" name="Column10887"/>
    <tableColumn id="10895" xr3:uid="{F1CF17BD-DDCF-49C1-9AB8-59EC07D06626}" name="Column10888"/>
    <tableColumn id="10896" xr3:uid="{27570D44-7595-4385-BB48-1D1A79C54B0E}" name="Column10889"/>
    <tableColumn id="10897" xr3:uid="{8F392561-2E2B-4C17-ACA0-D6657344F874}" name="Column10890"/>
    <tableColumn id="10898" xr3:uid="{EAA26887-5DD2-401E-956C-80EB8643B8A8}" name="Column10891"/>
    <tableColumn id="10899" xr3:uid="{061F8FB2-B250-4319-816E-367622A0CFC8}" name="Column10892"/>
    <tableColumn id="10900" xr3:uid="{1EFA1C7C-573A-481D-8A79-DF3EB5FC7BE7}" name="Column10893"/>
    <tableColumn id="10901" xr3:uid="{529E39B1-CCCE-4912-B39E-C6FA512B36FE}" name="Column10894"/>
    <tableColumn id="10902" xr3:uid="{00B09D88-1957-4840-B708-D9A9032D6169}" name="Column10895"/>
    <tableColumn id="10903" xr3:uid="{7AC05CDD-1EEA-4C54-BF99-106CE7A51C62}" name="Column10896"/>
    <tableColumn id="10904" xr3:uid="{6105002E-6B0F-416E-B012-315A14FF838F}" name="Column10897"/>
    <tableColumn id="10905" xr3:uid="{3FAE8159-B86E-4046-8298-0639216DE67C}" name="Column10898"/>
    <tableColumn id="10906" xr3:uid="{1D3E1BC5-F45F-4B41-87A3-E81F7B74E217}" name="Column10899"/>
    <tableColumn id="10907" xr3:uid="{B45887F4-6BF5-44D6-8CA2-F6D5EA7AD722}" name="Column10900"/>
    <tableColumn id="10908" xr3:uid="{BDD065A4-D825-4E20-84DE-492B075C0AED}" name="Column10901"/>
    <tableColumn id="10909" xr3:uid="{79D03A09-0680-495A-AD92-0699A757D249}" name="Column10902"/>
    <tableColumn id="10910" xr3:uid="{9C322DEB-0BA4-4D42-980B-5AD833E4FE0A}" name="Column10903"/>
    <tableColumn id="10911" xr3:uid="{DD14B60E-965E-43C0-9661-0A160D6F2C5F}" name="Column10904"/>
    <tableColumn id="10912" xr3:uid="{1E6A5DFA-7777-44DA-BD64-BACAB21EA972}" name="Column10905"/>
    <tableColumn id="10913" xr3:uid="{93ABB7A5-46B2-4825-9A0A-FA42CD20ACF3}" name="Column10906"/>
    <tableColumn id="10914" xr3:uid="{3CEB9138-316F-47B2-8B71-562100E39941}" name="Column10907"/>
    <tableColumn id="10915" xr3:uid="{393A427A-22CA-4A49-B113-B9992FC6E7C2}" name="Column10908"/>
    <tableColumn id="10916" xr3:uid="{29AC3790-95A6-43DA-9972-8B1C562EF902}" name="Column10909"/>
    <tableColumn id="10917" xr3:uid="{6080D914-FB1A-40BB-9663-FBB23D109A34}" name="Column10910"/>
    <tableColumn id="10918" xr3:uid="{CF3C82D1-B3C2-45AB-9A69-955A5420246A}" name="Column10911"/>
    <tableColumn id="10919" xr3:uid="{2922E8C1-1CA3-4F05-8108-6BDEE9BA0309}" name="Column10912"/>
    <tableColumn id="10920" xr3:uid="{2D746439-E7F5-449B-B059-D8269A7DF804}" name="Column10913"/>
    <tableColumn id="10921" xr3:uid="{323A2181-B62E-4472-91C3-7AAE271022D9}" name="Column10914"/>
    <tableColumn id="10922" xr3:uid="{E16A47A6-D672-49F4-9C59-56A9436726BF}" name="Column10915"/>
    <tableColumn id="10923" xr3:uid="{267F53A9-BD31-4B77-A52F-BDE9551EEC68}" name="Column10916"/>
    <tableColumn id="10924" xr3:uid="{76CA20FE-D6BF-441E-BBED-3D51678E0BD4}" name="Column10917"/>
    <tableColumn id="10925" xr3:uid="{F6EF7FFF-42E9-449D-9DF8-BDAFC7E29929}" name="Column10918"/>
    <tableColumn id="10926" xr3:uid="{B6BC5A23-0969-4BB0-BAFD-48C0000440A8}" name="Column10919"/>
    <tableColumn id="10927" xr3:uid="{11875269-E6EA-43AA-BCFD-DB61EFA9542B}" name="Column10920"/>
    <tableColumn id="10928" xr3:uid="{8BD752A9-5B30-4B89-809E-401E3AED62BA}" name="Column10921"/>
    <tableColumn id="10929" xr3:uid="{D376C846-D0A9-4167-AAB1-0F8F2E29EB4A}" name="Column10922"/>
    <tableColumn id="10930" xr3:uid="{0886ECC1-223C-40DB-8366-E4B70826E9B3}" name="Column10923"/>
    <tableColumn id="10931" xr3:uid="{5D4C6595-9F72-4B9E-9EA6-62413BC7A173}" name="Column10924"/>
    <tableColumn id="10932" xr3:uid="{8426B4B0-CEC9-4E46-BFBD-7105500CBE20}" name="Column10925"/>
    <tableColumn id="10933" xr3:uid="{54864778-CB5E-4292-A78C-395AFB565F99}" name="Column10926"/>
    <tableColumn id="10934" xr3:uid="{82C91F2D-8A65-4A36-9D6D-1EECADC08D2C}" name="Column10927"/>
    <tableColumn id="10935" xr3:uid="{A1399144-37B5-4C27-A01D-55AFBE07CDED}" name="Column10928"/>
    <tableColumn id="10936" xr3:uid="{4797CF21-CE52-4FC2-BC09-612F8F5F8225}" name="Column10929"/>
    <tableColumn id="10937" xr3:uid="{7359020A-CBBC-4784-A7F9-8868CE122F32}" name="Column10930"/>
    <tableColumn id="10938" xr3:uid="{94895408-099A-4312-9BE7-B36E1F6DBDDD}" name="Column10931"/>
    <tableColumn id="10939" xr3:uid="{71110B48-45D2-48E3-8F78-0F5B3CAAB371}" name="Column10932"/>
    <tableColumn id="10940" xr3:uid="{BA86BAEF-BF6E-4107-A9A6-B265EBB38EF6}" name="Column10933"/>
    <tableColumn id="10941" xr3:uid="{66CE78F3-F63E-4354-BE46-6C0C4958295B}" name="Column10934"/>
    <tableColumn id="10942" xr3:uid="{47B8CED8-21E6-4161-9A4F-739D3BBD27D1}" name="Column10935"/>
    <tableColumn id="10943" xr3:uid="{558A455B-759F-43FC-9AEE-A1C7BF986673}" name="Column10936"/>
    <tableColumn id="10944" xr3:uid="{FD7477AE-AED8-447F-926C-03CA08F81DB1}" name="Column10937"/>
    <tableColumn id="10945" xr3:uid="{42B82983-8966-4175-B2D6-6775686A4BE9}" name="Column10938"/>
    <tableColumn id="10946" xr3:uid="{CC5A3ACE-6CC2-45C1-8E96-ABB4C012B3A3}" name="Column10939"/>
    <tableColumn id="10947" xr3:uid="{648EDF65-329C-450D-82B7-FA551AAF6B6C}" name="Column10940"/>
    <tableColumn id="10948" xr3:uid="{DDE2A4CF-AB51-4239-8BBE-C38C029C0FED}" name="Column10941"/>
    <tableColumn id="10949" xr3:uid="{8613B937-3A3E-4256-916E-A73E62835E3C}" name="Column10942"/>
    <tableColumn id="10950" xr3:uid="{DE3E9600-589F-4F48-B2C5-FB228B7FBD87}" name="Column10943"/>
    <tableColumn id="10951" xr3:uid="{D0925E26-2F04-41F7-9AF2-BEC3E4854C45}" name="Column10944"/>
    <tableColumn id="10952" xr3:uid="{3E0866B6-7C90-4B89-A0B3-535E30845616}" name="Column10945"/>
    <tableColumn id="10953" xr3:uid="{5D0F1980-63BB-4CC2-B517-4E6BAE99277F}" name="Column10946"/>
    <tableColumn id="10954" xr3:uid="{D65BE00D-60EF-4B4C-82CB-5C7115589C79}" name="Column10947"/>
    <tableColumn id="10955" xr3:uid="{2D2AD26E-44B5-4B7E-94F0-61BC6ADD4523}" name="Column10948"/>
    <tableColumn id="10956" xr3:uid="{29E56649-E3F2-4289-886F-612C6C6B367B}" name="Column10949"/>
    <tableColumn id="10957" xr3:uid="{2AC92194-ABD4-4C92-95E4-651F7C6570CF}" name="Column10950"/>
    <tableColumn id="10958" xr3:uid="{1E87EB86-651C-4CD5-A3E0-F9546C240368}" name="Column10951"/>
    <tableColumn id="10959" xr3:uid="{95D2A533-BFC3-4FE0-B906-7ECDCFC727A8}" name="Column10952"/>
    <tableColumn id="10960" xr3:uid="{C98086E7-4212-405F-A3E3-8DB86E2B5905}" name="Column10953"/>
    <tableColumn id="10961" xr3:uid="{4853DC70-BB69-467F-971D-4BCB7D4661DA}" name="Column10954"/>
    <tableColumn id="10962" xr3:uid="{A664478F-ABD0-4CC9-B56D-C39F17AEE79A}" name="Column10955"/>
    <tableColumn id="10963" xr3:uid="{3259B9CF-8826-4A72-9BCC-E1B784BEC8D4}" name="Column10956"/>
    <tableColumn id="10964" xr3:uid="{C7FBC6A0-5733-4BE4-A6F5-AEE92C980688}" name="Column10957"/>
    <tableColumn id="10965" xr3:uid="{1DA87686-5C5A-4552-8AD8-E50D19525DD7}" name="Column10958"/>
    <tableColumn id="10966" xr3:uid="{2CB8A019-AA65-40F8-B7B6-D7D0A624A161}" name="Column10959"/>
    <tableColumn id="10967" xr3:uid="{83B97865-B91D-4E68-9D97-F65662DC4BAD}" name="Column10960"/>
    <tableColumn id="10968" xr3:uid="{7BFE136B-8204-4C20-A2E2-F74845E48F4F}" name="Column10961"/>
    <tableColumn id="10969" xr3:uid="{F0043494-8176-46D7-87F0-7C7828637276}" name="Column10962"/>
    <tableColumn id="10970" xr3:uid="{A2E30F76-EEC5-4A51-99D7-08EA304FE98D}" name="Column10963"/>
    <tableColumn id="10971" xr3:uid="{5A15B5C1-6BDD-482D-A388-648105E3AC54}" name="Column10964"/>
    <tableColumn id="10972" xr3:uid="{E15AA5E8-292B-4931-83AD-0D42A174FF00}" name="Column10965"/>
    <tableColumn id="10973" xr3:uid="{33D2CD90-5981-4AD8-AE60-072B7AD9F168}" name="Column10966"/>
    <tableColumn id="10974" xr3:uid="{8BE698DE-5B7E-473F-B06D-A5057F92F36F}" name="Column10967"/>
    <tableColumn id="10975" xr3:uid="{A0F0434E-D81D-4ADB-AE00-9B362C478B90}" name="Column10968"/>
    <tableColumn id="10976" xr3:uid="{C0A38378-748F-43EE-AC4D-431D00B92573}" name="Column10969"/>
    <tableColumn id="10977" xr3:uid="{E53ED4B9-2A13-414E-B633-033546F27E2D}" name="Column10970"/>
    <tableColumn id="10978" xr3:uid="{CDE5A82D-88AA-4F21-83F4-35E7A134CE12}" name="Column10971"/>
    <tableColumn id="10979" xr3:uid="{03FCECAE-D352-4647-8F32-76453BF2672F}" name="Column10972"/>
    <tableColumn id="10980" xr3:uid="{6D2F1FB0-DB7A-4BA5-B764-83E8505A471F}" name="Column10973"/>
    <tableColumn id="10981" xr3:uid="{66E61275-3832-47D1-BE26-46CD9777E0A9}" name="Column10974"/>
    <tableColumn id="10982" xr3:uid="{253DAEB3-CC8A-4D93-9860-7EE72047340D}" name="Column10975"/>
    <tableColumn id="10983" xr3:uid="{9240B194-B579-4550-BD60-3AC4F7BA527B}" name="Column10976"/>
    <tableColumn id="10984" xr3:uid="{9125E8F3-AD2D-4DE9-813D-BAAFEA17AF56}" name="Column10977"/>
    <tableColumn id="10985" xr3:uid="{F567AC79-AD89-4E7E-8683-F3FFEDFD70B5}" name="Column10978"/>
    <tableColumn id="10986" xr3:uid="{C6868EF5-C8F1-4AFA-9CDD-F5A49969805E}" name="Column10979"/>
    <tableColumn id="10987" xr3:uid="{FC30F190-E99D-4A08-97EB-9BF6335EC9A4}" name="Column10980"/>
    <tableColumn id="10988" xr3:uid="{76EB577C-AE90-458C-A04B-2D02334C1332}" name="Column10981"/>
    <tableColumn id="10989" xr3:uid="{CEA1DDD1-AA8B-4F96-A38F-452A549154DD}" name="Column10982"/>
    <tableColumn id="10990" xr3:uid="{0BB4740F-D0D5-41BE-8FF9-D5870C43A203}" name="Column10983"/>
    <tableColumn id="10991" xr3:uid="{9A2E8BB6-9ACA-45D3-B854-0746E3AC6C0F}" name="Column10984"/>
    <tableColumn id="10992" xr3:uid="{0848DF47-1196-4326-A035-07ABB4F6848B}" name="Column10985"/>
    <tableColumn id="10993" xr3:uid="{D6A49799-0913-4AEC-834E-D284C393DFFF}" name="Column10986"/>
    <tableColumn id="10994" xr3:uid="{55D1D574-13DB-4AA3-8069-88DF19B9756E}" name="Column10987"/>
    <tableColumn id="10995" xr3:uid="{225437D6-8691-410F-B0B7-6A58D7A47BC6}" name="Column10988"/>
    <tableColumn id="10996" xr3:uid="{CED465C1-8353-4D80-8633-E86886B57B55}" name="Column10989"/>
    <tableColumn id="10997" xr3:uid="{D0FF498B-EADB-4996-9BAB-509A9DA5C50D}" name="Column10990"/>
    <tableColumn id="10998" xr3:uid="{7F8A20CC-566B-407A-A5D9-BB3B67D42C1C}" name="Column10991"/>
    <tableColumn id="10999" xr3:uid="{3AF7B925-AC96-4F0F-8507-391AF06755AA}" name="Column10992"/>
    <tableColumn id="11000" xr3:uid="{144AF1D6-4CFE-4589-B9F9-61119D2CD2D4}" name="Column10993"/>
    <tableColumn id="11001" xr3:uid="{8DF04A7F-ABDA-4508-9CC4-227712C3CDF5}" name="Column10994"/>
    <tableColumn id="11002" xr3:uid="{7B965BB6-D5E4-44FC-9B6E-8310F9E3AE42}" name="Column10995"/>
    <tableColumn id="11003" xr3:uid="{04238EDE-1B2B-42BA-88BF-30E5288F86CC}" name="Column10996"/>
    <tableColumn id="11004" xr3:uid="{09957C9E-42B6-4821-9BF2-86799A2897F2}" name="Column10997"/>
    <tableColumn id="11005" xr3:uid="{85C5042C-02AC-4F4B-A1E8-2FD34ECF548E}" name="Column10998"/>
    <tableColumn id="11006" xr3:uid="{46E18B82-6DC4-4A30-8155-A7458ECDC5AA}" name="Column10999"/>
    <tableColumn id="11007" xr3:uid="{8E0A3076-13FF-409B-9CE5-32E287CE767F}" name="Column11000"/>
    <tableColumn id="11008" xr3:uid="{FB0B02A6-3547-4F31-A334-81543A15C419}" name="Column11001"/>
    <tableColumn id="11009" xr3:uid="{F40AFE26-6DAC-4E9C-A65A-63CC02988AC9}" name="Column11002"/>
    <tableColumn id="11010" xr3:uid="{337E425A-AEE1-43F5-A4AB-A490F71F5FFF}" name="Column11003"/>
    <tableColumn id="11011" xr3:uid="{62714A7B-FF05-40F7-AF56-2DBF3B3CDC2E}" name="Column11004"/>
    <tableColumn id="11012" xr3:uid="{0C5C8187-35FC-4BC8-88C7-9AE3563E90D7}" name="Column11005"/>
    <tableColumn id="11013" xr3:uid="{0C9ED3E9-0751-4037-BFB3-683EA8F36F4A}" name="Column11006"/>
    <tableColumn id="11014" xr3:uid="{018563C6-A009-4F7E-9A94-E2B44365DD80}" name="Column11007"/>
    <tableColumn id="11015" xr3:uid="{FF8ABAB2-F4F2-48D0-A7AB-46917FF66FBD}" name="Column11008"/>
    <tableColumn id="11016" xr3:uid="{E3796D2C-8466-4D8F-A17A-F88D7EFC736E}" name="Column11009"/>
    <tableColumn id="11017" xr3:uid="{A99102C2-32F0-4858-A8F7-D15DAFBEC77D}" name="Column11010"/>
    <tableColumn id="11018" xr3:uid="{E2E86DE4-425D-496A-A33B-90F0C7A04441}" name="Column11011"/>
    <tableColumn id="11019" xr3:uid="{CFB7540A-9B8E-40EC-B072-58ECC8AE0A58}" name="Column11012"/>
    <tableColumn id="11020" xr3:uid="{F6BADF0A-0E0A-4CB5-BB94-8B632864021A}" name="Column11013"/>
    <tableColumn id="11021" xr3:uid="{00F26820-9A1D-4298-83AD-B362CFD24965}" name="Column11014"/>
    <tableColumn id="11022" xr3:uid="{2C59FF77-168D-4CE7-8D5F-EB697E1D083D}" name="Column11015"/>
    <tableColumn id="11023" xr3:uid="{3C25F648-AE56-4CD5-BAF6-8CEFEBDF8535}" name="Column11016"/>
    <tableColumn id="11024" xr3:uid="{27D451FC-CF86-4601-B8E8-FCB07958E96A}" name="Column11017"/>
    <tableColumn id="11025" xr3:uid="{1772D729-7D70-40CA-A284-6E95E95EA325}" name="Column11018"/>
    <tableColumn id="11026" xr3:uid="{4C6DEAFD-6037-4D17-8447-B9B5F9F63C5A}" name="Column11019"/>
    <tableColumn id="11027" xr3:uid="{4490B22B-E6C7-481E-AC58-6DD276CB0D91}" name="Column11020"/>
    <tableColumn id="11028" xr3:uid="{22905E37-01C9-47EE-A4E3-E4949C8CA5AB}" name="Column11021"/>
    <tableColumn id="11029" xr3:uid="{6A867929-5D9D-4C15-AF6C-79FE3890DCBF}" name="Column11022"/>
    <tableColumn id="11030" xr3:uid="{36669CA9-15AC-4B2B-A415-58ABD0C45F11}" name="Column11023"/>
    <tableColumn id="11031" xr3:uid="{66A2BC20-AB1D-4429-B511-F7CEA32635AC}" name="Column11024"/>
    <tableColumn id="11032" xr3:uid="{F82E6DA4-D671-4949-B7AE-8787580D1B7C}" name="Column11025"/>
    <tableColumn id="11033" xr3:uid="{74F10D48-10E1-41A2-AEB3-B47E9B7DFCBC}" name="Column11026"/>
    <tableColumn id="11034" xr3:uid="{6E9D46D9-33A6-4C86-A10C-7A29BC595AA0}" name="Column11027"/>
    <tableColumn id="11035" xr3:uid="{665CE713-FC02-4BC5-BD7C-42CA63077A76}" name="Column11028"/>
    <tableColumn id="11036" xr3:uid="{C081DAAE-F214-469E-A522-CA60D31E34D6}" name="Column11029"/>
    <tableColumn id="11037" xr3:uid="{B0C5C1A4-5C95-4976-9861-A3F34A3BC8F7}" name="Column11030"/>
    <tableColumn id="11038" xr3:uid="{A35F7BD2-4BB9-4E5A-B4E3-4D7D773CB2C6}" name="Column11031"/>
    <tableColumn id="11039" xr3:uid="{6F22DD81-49EA-43D6-9687-B99A79CF8667}" name="Column11032"/>
    <tableColumn id="11040" xr3:uid="{7D6792F2-4E71-4E71-B935-59B66956F45A}" name="Column11033"/>
    <tableColumn id="11041" xr3:uid="{0842220C-C728-4614-880E-3CB4D0156AED}" name="Column11034"/>
    <tableColumn id="11042" xr3:uid="{582CA9BC-E7F8-4F55-9054-B7815C5726E6}" name="Column11035"/>
    <tableColumn id="11043" xr3:uid="{C729EF1A-153E-4833-A3A1-955D44E8B5A4}" name="Column11036"/>
    <tableColumn id="11044" xr3:uid="{3DA62D12-443D-4D2E-B73D-483739407545}" name="Column11037"/>
    <tableColumn id="11045" xr3:uid="{473E7C32-7B43-4D58-BD39-E59E764E9C50}" name="Column11038"/>
    <tableColumn id="11046" xr3:uid="{0CF6886B-2011-4A6D-AB59-A85859DC6AAF}" name="Column11039"/>
    <tableColumn id="11047" xr3:uid="{91243227-BA9E-4C1D-8116-767D3A443BFA}" name="Column11040"/>
    <tableColumn id="11048" xr3:uid="{34A8A995-31DC-4E3E-8B8C-AAB8469D2567}" name="Column11041"/>
    <tableColumn id="11049" xr3:uid="{DBC686B9-9631-48CD-A558-4DC444FA9189}" name="Column11042"/>
    <tableColumn id="11050" xr3:uid="{E95131C2-0454-4F65-8828-CA480C2A050A}" name="Column11043"/>
    <tableColumn id="11051" xr3:uid="{49C932E5-D7E3-4641-BCA1-C5CE6409FF03}" name="Column11044"/>
    <tableColumn id="11052" xr3:uid="{324D8246-7C34-43D5-86AA-4375E7F07DF0}" name="Column11045"/>
    <tableColumn id="11053" xr3:uid="{CD4D7665-F1A7-47E5-9A29-6689D96B4F8D}" name="Column11046"/>
    <tableColumn id="11054" xr3:uid="{B4EB006F-F9A4-4F50-89EA-BFF4E77E458A}" name="Column11047"/>
    <tableColumn id="11055" xr3:uid="{B725870B-2FA9-44D9-AA27-4618A200135F}" name="Column11048"/>
    <tableColumn id="11056" xr3:uid="{BE57ACC5-810F-49A4-B025-06CB0CC3918E}" name="Column11049"/>
    <tableColumn id="11057" xr3:uid="{6A0C4E67-9139-4BB5-B9AF-A127D5A14549}" name="Column11050"/>
    <tableColumn id="11058" xr3:uid="{E323D041-3759-4D48-A7E6-B01D90096A58}" name="Column11051"/>
    <tableColumn id="11059" xr3:uid="{CA6C74D2-51CF-486A-8A29-358619B3560B}" name="Column11052"/>
    <tableColumn id="11060" xr3:uid="{11D68B8E-120C-4E88-AD82-903C3030F827}" name="Column11053"/>
    <tableColumn id="11061" xr3:uid="{4FE687AD-F3A4-460F-A099-EF39D2E86067}" name="Column11054"/>
    <tableColumn id="11062" xr3:uid="{CE1C955B-6F5A-49E9-ABE9-FD4441749359}" name="Column11055"/>
    <tableColumn id="11063" xr3:uid="{B232380E-8535-4E05-AEFD-895B83F10AD8}" name="Column11056"/>
    <tableColumn id="11064" xr3:uid="{728102AC-0720-44CA-B4D1-935432C104B5}" name="Column11057"/>
    <tableColumn id="11065" xr3:uid="{45957DAD-F617-40D9-BD7D-0DC246C67D5E}" name="Column11058"/>
    <tableColumn id="11066" xr3:uid="{F4464DA6-9331-41CE-8480-B8DD4BD03737}" name="Column11059"/>
    <tableColumn id="11067" xr3:uid="{860E8E2F-168D-4C18-8B7C-AB64E0A9B7B7}" name="Column11060"/>
    <tableColumn id="11068" xr3:uid="{07AAEA7F-4655-49C0-B8AD-F1ABF58B9E20}" name="Column11061"/>
    <tableColumn id="11069" xr3:uid="{10EF8664-91F6-4660-B16C-183E7F94E959}" name="Column11062"/>
    <tableColumn id="11070" xr3:uid="{5E4F48FD-148A-4E12-A825-A588E18033C7}" name="Column11063"/>
    <tableColumn id="11071" xr3:uid="{F9974F24-4C97-4702-AA02-2B3507D024C9}" name="Column11064"/>
    <tableColumn id="11072" xr3:uid="{E27A1335-1883-4F9B-A7F4-259E6391514F}" name="Column11065"/>
    <tableColumn id="11073" xr3:uid="{328BF9AE-9CBB-4B5B-832E-EA1B7DF83D11}" name="Column11066"/>
    <tableColumn id="11074" xr3:uid="{5D4BE6A3-1D07-44E8-9B4D-6529FC858A3C}" name="Column11067"/>
    <tableColumn id="11075" xr3:uid="{67018606-41A4-4E44-B950-F67C8F48620A}" name="Column11068"/>
    <tableColumn id="11076" xr3:uid="{13EB3E03-0AC6-4A54-9F9D-C5428B0BD581}" name="Column11069"/>
    <tableColumn id="11077" xr3:uid="{A8058E2F-A12B-42C6-89FF-852F79E79586}" name="Column11070"/>
    <tableColumn id="11078" xr3:uid="{46ED2993-A78D-42AF-9686-802D1CE061B7}" name="Column11071"/>
    <tableColumn id="11079" xr3:uid="{02A22944-C501-4892-913E-5FC1902799A3}" name="Column11072"/>
    <tableColumn id="11080" xr3:uid="{CB642C0A-BA00-42AB-8DE3-AE305DC90601}" name="Column11073"/>
    <tableColumn id="11081" xr3:uid="{60B2F02B-EF97-442E-BE68-F5AD33E4D4CB}" name="Column11074"/>
    <tableColumn id="11082" xr3:uid="{4287C7A4-BF0D-4129-8613-E94618432F98}" name="Column11075"/>
    <tableColumn id="11083" xr3:uid="{FF81AFFF-F75A-4717-802E-F5F8CB9B02E8}" name="Column11076"/>
    <tableColumn id="11084" xr3:uid="{0264D69F-0F85-4559-81AA-42B02915F58D}" name="Column11077"/>
    <tableColumn id="11085" xr3:uid="{22DBF635-908A-42B8-A338-66677D90BECB}" name="Column11078"/>
    <tableColumn id="11086" xr3:uid="{92F97A42-C3B7-4240-9A45-486F7DEBB566}" name="Column11079"/>
    <tableColumn id="11087" xr3:uid="{E07C48CF-B39C-4282-8EF4-636FBC504B30}" name="Column11080"/>
    <tableColumn id="11088" xr3:uid="{D536E622-0E4D-44B4-BC91-F56558074C9F}" name="Column11081"/>
    <tableColumn id="11089" xr3:uid="{69C51BA4-F2C8-43EE-90CC-6ADD643E9846}" name="Column11082"/>
    <tableColumn id="11090" xr3:uid="{18D7BE9C-4DE1-474C-8FA2-4283F42756E7}" name="Column11083"/>
    <tableColumn id="11091" xr3:uid="{06692B00-1EC8-4F58-BECD-0AD64034D611}" name="Column11084"/>
    <tableColumn id="11092" xr3:uid="{DDDFB44F-3456-428D-9860-C78E84E0BF72}" name="Column11085"/>
    <tableColumn id="11093" xr3:uid="{BDB0F8BB-E29D-4A28-B2C1-B4DADF32FF0E}" name="Column11086"/>
    <tableColumn id="11094" xr3:uid="{83FE6670-024F-41CF-AC4D-08B8FC9A2C9E}" name="Column11087"/>
    <tableColumn id="11095" xr3:uid="{91213407-040B-4E8A-92D2-7BC89F2AD529}" name="Column11088"/>
    <tableColumn id="11096" xr3:uid="{6A31B2A4-DFF5-427D-84F4-5F0403FB3E1B}" name="Column11089"/>
    <tableColumn id="11097" xr3:uid="{6B461DFB-8CFB-4446-82B1-AD82EC5B05B2}" name="Column11090"/>
    <tableColumn id="11098" xr3:uid="{7340E734-C95E-475D-BF60-59EE1B902DCA}" name="Column11091"/>
    <tableColumn id="11099" xr3:uid="{1C1AB0B1-2A93-4B3B-BEB3-BB6617B0CBB3}" name="Column11092"/>
    <tableColumn id="11100" xr3:uid="{52205AEE-2BD3-4A87-9FBD-5DA5FA375515}" name="Column11093"/>
    <tableColumn id="11101" xr3:uid="{AEE64D89-C31C-4DBE-B949-AC2074199247}" name="Column11094"/>
    <tableColumn id="11102" xr3:uid="{90894E19-655F-4B83-9180-E16A97F27587}" name="Column11095"/>
    <tableColumn id="11103" xr3:uid="{EC134C3C-113B-4AF3-9BE7-A9112C5B5674}" name="Column11096"/>
    <tableColumn id="11104" xr3:uid="{A621166D-9F66-4126-89A1-32FFA829B7E8}" name="Column11097"/>
    <tableColumn id="11105" xr3:uid="{7E477752-B487-4683-AA20-C0E80F4DE26F}" name="Column11098"/>
    <tableColumn id="11106" xr3:uid="{D65E754D-4F49-4081-8B0C-9CE5C7CDB294}" name="Column11099"/>
    <tableColumn id="11107" xr3:uid="{A36759B4-178F-4EC7-BF3A-D9D32E82BC81}" name="Column11100"/>
    <tableColumn id="11108" xr3:uid="{58DDBECA-EF6B-4798-A42E-6D787DCDD5FC}" name="Column11101"/>
    <tableColumn id="11109" xr3:uid="{5F5C38BC-F068-4B90-86FD-04FC1993CCF9}" name="Column11102"/>
    <tableColumn id="11110" xr3:uid="{079AFBBA-C955-4DA1-A8C1-8E04D91132A9}" name="Column11103"/>
    <tableColumn id="11111" xr3:uid="{C90408EB-5E21-4AC4-B268-B69D86D8B75E}" name="Column11104"/>
    <tableColumn id="11112" xr3:uid="{7EDFFA23-6DAD-4A86-877A-F5CA1D34FBAA}" name="Column11105"/>
    <tableColumn id="11113" xr3:uid="{79295714-237E-4700-9D37-9432AF9936F3}" name="Column11106"/>
    <tableColumn id="11114" xr3:uid="{DC7FA3BE-9504-4837-BA6B-96883DA0E7B3}" name="Column11107"/>
    <tableColumn id="11115" xr3:uid="{45089A7F-3208-4C4A-9010-A61879601F9B}" name="Column11108"/>
    <tableColumn id="11116" xr3:uid="{7E209809-E4BA-49B3-80E7-625CD521FE2E}" name="Column11109"/>
    <tableColumn id="11117" xr3:uid="{72FACB87-DE1F-4DA7-800A-05A7CB3D2FE8}" name="Column11110"/>
    <tableColumn id="11118" xr3:uid="{2B1E9D6D-B814-476F-9695-6AB2BB076792}" name="Column11111"/>
    <tableColumn id="11119" xr3:uid="{1ED19EA2-F7CB-46C6-989A-21223A006CF2}" name="Column11112"/>
    <tableColumn id="11120" xr3:uid="{505E6A52-9F68-45D2-9C62-AFB903006EE9}" name="Column11113"/>
    <tableColumn id="11121" xr3:uid="{4D597CDC-4FB1-4AD7-95A4-5B4C1BDBA530}" name="Column11114"/>
    <tableColumn id="11122" xr3:uid="{528D2C71-3596-44C7-A10F-EAEE8710C41F}" name="Column11115"/>
    <tableColumn id="11123" xr3:uid="{54D50AAF-8A9D-4B6C-86ED-2231F4BB3CB3}" name="Column11116"/>
    <tableColumn id="11124" xr3:uid="{65F6949F-D792-4598-BAF8-188566BF40C0}" name="Column11117"/>
    <tableColumn id="11125" xr3:uid="{BE09C129-3B61-40BC-9A54-EEBB7B70D0BB}" name="Column11118"/>
    <tableColumn id="11126" xr3:uid="{DFFD73A6-03D3-49CA-A5F9-4144EC9FE5B6}" name="Column11119"/>
    <tableColumn id="11127" xr3:uid="{DB2A2320-32E6-46E2-B247-C4325721F545}" name="Column11120"/>
    <tableColumn id="11128" xr3:uid="{38D4CF73-BE4D-4FB3-99F8-4825DD58A7BD}" name="Column11121"/>
    <tableColumn id="11129" xr3:uid="{2A94400B-B24F-4EB2-B5FE-F9FA793CB372}" name="Column11122"/>
    <tableColumn id="11130" xr3:uid="{750D9E4B-54A3-462A-BEC7-C8BE43640959}" name="Column11123"/>
    <tableColumn id="11131" xr3:uid="{C5F1D943-960B-4E81-9177-35A058A3E501}" name="Column11124"/>
    <tableColumn id="11132" xr3:uid="{A231BF5E-609C-428D-A405-033A2EAA77C0}" name="Column11125"/>
    <tableColumn id="11133" xr3:uid="{B227148C-A14D-4F4F-84E6-9AE4B377DC04}" name="Column11126"/>
    <tableColumn id="11134" xr3:uid="{9FBED31C-14D4-44BB-B9E8-F0430C1F2B5B}" name="Column11127"/>
    <tableColumn id="11135" xr3:uid="{A27ACFFF-0BC1-4A26-B753-5F8996C4BD36}" name="Column11128"/>
    <tableColumn id="11136" xr3:uid="{A39C78F4-84FB-484B-9884-13D4BDD7B02D}" name="Column11129"/>
    <tableColumn id="11137" xr3:uid="{0379F827-434C-4098-A5FE-D50DBA0D25B7}" name="Column11130"/>
    <tableColumn id="11138" xr3:uid="{4F53DF69-5071-4484-B0D2-C408CD58ECA0}" name="Column11131"/>
    <tableColumn id="11139" xr3:uid="{F9E609E1-0927-494F-BF42-E75744F6DE3B}" name="Column11132"/>
    <tableColumn id="11140" xr3:uid="{73296BC1-AF62-4580-A1F3-1F318378DA84}" name="Column11133"/>
    <tableColumn id="11141" xr3:uid="{C2E3CC00-F1F4-4AA7-87EC-1CBEC93E0EE7}" name="Column11134"/>
    <tableColumn id="11142" xr3:uid="{296ED7F8-CD72-4FD1-80C7-F8AF1FD5F6BC}" name="Column11135"/>
    <tableColumn id="11143" xr3:uid="{9BDAC859-D958-4862-A43B-18E8B91FE92B}" name="Column11136"/>
    <tableColumn id="11144" xr3:uid="{D38F88C0-13DC-42ED-B5F5-27F1425B7179}" name="Column11137"/>
    <tableColumn id="11145" xr3:uid="{D379602F-9E4B-497E-B682-DE23A8286515}" name="Column11138"/>
    <tableColumn id="11146" xr3:uid="{749D9AD0-2703-4921-9E4B-489B1F8905B6}" name="Column11139"/>
    <tableColumn id="11147" xr3:uid="{7BB92494-E4CE-404E-848F-88DBE6116E2E}" name="Column11140"/>
    <tableColumn id="11148" xr3:uid="{505BDBE9-0AE7-42C2-9F22-207025388EE6}" name="Column11141"/>
    <tableColumn id="11149" xr3:uid="{9B3905B0-8143-4455-A399-423EA7FA9FF9}" name="Column11142"/>
    <tableColumn id="11150" xr3:uid="{A1DB2AF4-517D-4BDD-8FEA-A7851DFCF8E1}" name="Column11143"/>
    <tableColumn id="11151" xr3:uid="{76C60817-8B0C-480A-8212-DF447CFD8AEA}" name="Column11144"/>
    <tableColumn id="11152" xr3:uid="{BC27882D-328D-4E9D-BA3C-A8EAB2C34800}" name="Column11145"/>
    <tableColumn id="11153" xr3:uid="{23BD38A8-D465-4BFC-BAAB-F2B78942611C}" name="Column11146"/>
    <tableColumn id="11154" xr3:uid="{0359A4CD-FC97-4034-B393-67462FD6A300}" name="Column11147"/>
    <tableColumn id="11155" xr3:uid="{BABF2AD9-7C60-4124-B818-DF9217CFDC4F}" name="Column11148"/>
    <tableColumn id="11156" xr3:uid="{BD71C76A-45EE-4335-A430-E5C052CFB648}" name="Column11149"/>
    <tableColumn id="11157" xr3:uid="{9F45E9A8-30A7-434F-B919-2963416A5EBB}" name="Column11150"/>
    <tableColumn id="11158" xr3:uid="{8654E2D5-8A3D-4003-BB3D-E01A2427BBB8}" name="Column11151"/>
    <tableColumn id="11159" xr3:uid="{5C0FDEBA-AC31-48B8-A614-0AAC606B9F0C}" name="Column11152"/>
    <tableColumn id="11160" xr3:uid="{AE726A6F-567D-4E1E-8DD1-81F7C106AA3E}" name="Column11153"/>
    <tableColumn id="11161" xr3:uid="{05575C65-4A42-4D40-ADEF-B9B256FAB554}" name="Column11154"/>
    <tableColumn id="11162" xr3:uid="{543CEE99-82FA-49E2-8304-E56355DA76E3}" name="Column11155"/>
    <tableColumn id="11163" xr3:uid="{EF3B3373-2664-4C88-B035-5475211EB8AD}" name="Column11156"/>
    <tableColumn id="11164" xr3:uid="{84C774CC-E035-4FDD-A425-F8276FEF5BCE}" name="Column11157"/>
    <tableColumn id="11165" xr3:uid="{E2D68EC0-C36E-460C-8CAD-A5E8F789EE36}" name="Column11158"/>
    <tableColumn id="11166" xr3:uid="{EEEBC147-22C7-4843-A091-62117D9CC86F}" name="Column11159"/>
    <tableColumn id="11167" xr3:uid="{3FB02E9B-DC40-4802-B4D1-22FF9B39E293}" name="Column11160"/>
    <tableColumn id="11168" xr3:uid="{DBEE7ED5-3F02-402C-9F20-353811F78307}" name="Column11161"/>
    <tableColumn id="11169" xr3:uid="{B38693C5-B9CD-4E3A-9D64-A435AA32C585}" name="Column11162"/>
    <tableColumn id="11170" xr3:uid="{51919522-2CCD-45E7-AA18-AEA7FE35E747}" name="Column11163"/>
    <tableColumn id="11171" xr3:uid="{02A6FE4F-66D1-4083-81BF-6E480F8F5D19}" name="Column11164"/>
    <tableColumn id="11172" xr3:uid="{5BC52D1B-B760-4396-9E7C-03D0D2DE3798}" name="Column11165"/>
    <tableColumn id="11173" xr3:uid="{8A4786E9-C3CD-42D3-ABCB-EE912397F5EC}" name="Column11166"/>
    <tableColumn id="11174" xr3:uid="{81B5C82C-4419-42B1-891C-E5CF03B8AD41}" name="Column11167"/>
    <tableColumn id="11175" xr3:uid="{D81DB667-17F2-4CA0-BBE5-AAB9CAC9C6B6}" name="Column11168"/>
    <tableColumn id="11176" xr3:uid="{92EB6953-8591-49BD-A5EB-D7C3C06D387B}" name="Column11169"/>
    <tableColumn id="11177" xr3:uid="{44675C3D-2A74-4B6B-B223-72061D625B90}" name="Column11170"/>
    <tableColumn id="11178" xr3:uid="{488EA4D8-0D0B-4D84-A640-06B5EC5FA195}" name="Column11171"/>
    <tableColumn id="11179" xr3:uid="{1895C6A2-E8E9-4C50-AC54-27D8104042F8}" name="Column11172"/>
    <tableColumn id="11180" xr3:uid="{A96E100B-8549-48E8-B877-2C560716DA5F}" name="Column11173"/>
    <tableColumn id="11181" xr3:uid="{18D11F68-33C8-4AD7-A125-3D54F3DAEF8C}" name="Column11174"/>
    <tableColumn id="11182" xr3:uid="{E9C350B8-CC63-4239-AC26-6BA5BAB0E264}" name="Column11175"/>
    <tableColumn id="11183" xr3:uid="{02989C6E-A855-492F-AA0E-13C6E9FE8D52}" name="Column11176"/>
    <tableColumn id="11184" xr3:uid="{888C055C-3356-4A46-A733-5241ADE411BD}" name="Column11177"/>
    <tableColumn id="11185" xr3:uid="{79F0126E-5366-4E67-BBA6-5706B7FC1626}" name="Column11178"/>
    <tableColumn id="11186" xr3:uid="{640C4831-4A08-46BA-A981-09B4A269DF6E}" name="Column11179"/>
    <tableColumn id="11187" xr3:uid="{A0E3867F-6CBE-462D-876D-05A961BE827E}" name="Column11180"/>
    <tableColumn id="11188" xr3:uid="{0C098516-60E7-4A3B-BA39-BB68C9215838}" name="Column11181"/>
    <tableColumn id="11189" xr3:uid="{9B10FB28-D06A-4CAB-9702-D21507EDEBFB}" name="Column11182"/>
    <tableColumn id="11190" xr3:uid="{E4870DB8-9A0A-4F0C-96B0-4ABF96B4B325}" name="Column11183"/>
    <tableColumn id="11191" xr3:uid="{7FB0C4A6-3D56-4DE4-B9AD-11F510B11E30}" name="Column11184"/>
    <tableColumn id="11192" xr3:uid="{BDE765AB-F560-4106-9EF5-9FB3AACB7EB6}" name="Column11185"/>
    <tableColumn id="11193" xr3:uid="{5BF50252-8A0B-4224-95E6-95A669ECA3BA}" name="Column11186"/>
    <tableColumn id="11194" xr3:uid="{F906A66B-2BFA-41BA-993E-E8E787FEF6D9}" name="Column11187"/>
    <tableColumn id="11195" xr3:uid="{ED3104EE-A1C1-4A90-8B9C-7312DC1F3EF4}" name="Column11188"/>
    <tableColumn id="11196" xr3:uid="{D962D500-2826-48FC-A250-5C109A31F97A}" name="Column11189"/>
    <tableColumn id="11197" xr3:uid="{AC1EFF23-0FDF-4C71-8B18-108F98F135C4}" name="Column11190"/>
    <tableColumn id="11198" xr3:uid="{AFE9DF02-2C58-4859-A065-A9F5D70767B6}" name="Column11191"/>
    <tableColumn id="11199" xr3:uid="{C553F983-C263-453D-9576-74EBD56C4DB0}" name="Column11192"/>
    <tableColumn id="11200" xr3:uid="{BAEE6E31-E094-477A-B7E8-84859DAE9657}" name="Column11193"/>
    <tableColumn id="11201" xr3:uid="{C0BE9FFD-1977-45EB-A734-7DB7A86F4EC0}" name="Column11194"/>
    <tableColumn id="11202" xr3:uid="{D2DB71B1-3D7B-461E-B289-8C519D8F52F1}" name="Column11195"/>
    <tableColumn id="11203" xr3:uid="{D7081141-4470-4328-BBFE-20BA5C5DEC6C}" name="Column11196"/>
    <tableColumn id="11204" xr3:uid="{E08D9DFD-2D7F-4DD0-871B-9567312DA014}" name="Column11197"/>
    <tableColumn id="11205" xr3:uid="{3BB5C180-A196-495E-8647-2DCA3F525085}" name="Column11198"/>
    <tableColumn id="11206" xr3:uid="{10015455-216C-4F09-84EF-960A92B7CAB6}" name="Column11199"/>
    <tableColumn id="11207" xr3:uid="{B67BD9D2-B1D2-4992-B5FA-71A9F41845B9}" name="Column11200"/>
    <tableColumn id="11208" xr3:uid="{42C7DE5E-DCB4-4073-8B89-B83F9C067B31}" name="Column11201"/>
    <tableColumn id="11209" xr3:uid="{19E1DAE2-E97A-44A6-8BCF-CF150AB967BA}" name="Column11202"/>
    <tableColumn id="11210" xr3:uid="{1EE5913C-9DD5-4ACD-A835-557F679B0889}" name="Column11203"/>
    <tableColumn id="11211" xr3:uid="{43D9762C-3F11-441E-9DA9-015ADD6143FD}" name="Column11204"/>
    <tableColumn id="11212" xr3:uid="{766365F3-93CE-4E8B-AB15-032A14E65B00}" name="Column11205"/>
    <tableColumn id="11213" xr3:uid="{EE0A301C-DD49-4E07-AEBF-2AF43B60CF0F}" name="Column11206"/>
    <tableColumn id="11214" xr3:uid="{0281F1F4-5F3B-43C3-910C-B585E1A10A2B}" name="Column11207"/>
    <tableColumn id="11215" xr3:uid="{9F5AF02F-7E27-4C21-9FA2-75E2E77A4D2D}" name="Column11208"/>
    <tableColumn id="11216" xr3:uid="{A07C226E-61F3-49AD-A18A-F62BC82952CA}" name="Column11209"/>
    <tableColumn id="11217" xr3:uid="{CFDEC29F-27F7-4797-895A-6702515C2D8B}" name="Column11210"/>
    <tableColumn id="11218" xr3:uid="{4B2EDDCE-C5A6-45B1-82D1-48B42DB37A5F}" name="Column11211"/>
    <tableColumn id="11219" xr3:uid="{CD680A96-AFA7-48A8-B489-F4B658BD71E5}" name="Column11212"/>
    <tableColumn id="11220" xr3:uid="{C12277CF-0997-4E78-AE8E-6805D9E83DCA}" name="Column11213"/>
    <tableColumn id="11221" xr3:uid="{BDFEAE46-800E-4729-8CC3-AEBE389ABBDC}" name="Column11214"/>
    <tableColumn id="11222" xr3:uid="{45BDDF27-08F6-4DDC-A713-E45885D8AE56}" name="Column11215"/>
    <tableColumn id="11223" xr3:uid="{3E9BEC86-B55E-48D6-ABD5-8CB511DCE1DD}" name="Column11216"/>
    <tableColumn id="11224" xr3:uid="{126EC73E-C7EA-4D41-866F-F307D35DE537}" name="Column11217"/>
    <tableColumn id="11225" xr3:uid="{7015FA8C-29DB-49AC-8988-64857218CA30}" name="Column11218"/>
    <tableColumn id="11226" xr3:uid="{2F8E1C7E-2C56-4AF7-9533-A2782382E041}" name="Column11219"/>
    <tableColumn id="11227" xr3:uid="{0F6C7697-DA1E-4013-9E9B-7C8EE2B8F932}" name="Column11220"/>
    <tableColumn id="11228" xr3:uid="{2E49B318-444B-455D-A013-3ADF7369A28B}" name="Column11221"/>
    <tableColumn id="11229" xr3:uid="{CB2DE88D-D5C3-4A29-8F10-4388C6C2E5F3}" name="Column11222"/>
    <tableColumn id="11230" xr3:uid="{E9C68345-F48C-4B4B-A696-A05048F2AD02}" name="Column11223"/>
    <tableColumn id="11231" xr3:uid="{9A8CCB81-43E2-455F-8ED8-4A88BABCA443}" name="Column11224"/>
    <tableColumn id="11232" xr3:uid="{5798CE09-12DC-4E0F-8EC5-8BC6990AB06B}" name="Column11225"/>
    <tableColumn id="11233" xr3:uid="{0B2B526D-F469-4093-BC0C-03E2DE41B969}" name="Column11226"/>
    <tableColumn id="11234" xr3:uid="{F6EE93B3-DD76-45F5-8821-11BE8293D3B0}" name="Column11227"/>
    <tableColumn id="11235" xr3:uid="{26E1B138-306B-4F50-9579-AA874B393FFA}" name="Column11228"/>
    <tableColumn id="11236" xr3:uid="{5AE21F50-1EEC-4065-B4D2-58CCA8477DF2}" name="Column11229"/>
    <tableColumn id="11237" xr3:uid="{6BDCA665-B821-4BC0-84A4-9A1F21080D69}" name="Column11230"/>
    <tableColumn id="11238" xr3:uid="{0DAD4A5A-8855-4B3E-A00C-320CCF566465}" name="Column11231"/>
    <tableColumn id="11239" xr3:uid="{E8053A58-031C-4878-9A4F-6AF16E977343}" name="Column11232"/>
    <tableColumn id="11240" xr3:uid="{722298AE-069F-4B52-9813-E20260930F8D}" name="Column11233"/>
    <tableColumn id="11241" xr3:uid="{4BD2CF01-D7BA-4B72-942D-732BC0E9363A}" name="Column11234"/>
    <tableColumn id="11242" xr3:uid="{80C91739-35B9-4BDA-BEEE-26AF28EDEC6E}" name="Column11235"/>
    <tableColumn id="11243" xr3:uid="{9E61318D-CB7E-4D25-A0EC-491713CB8668}" name="Column11236"/>
    <tableColumn id="11244" xr3:uid="{DC1FAE92-7EFA-4858-87AC-6CE6C94C630A}" name="Column11237"/>
    <tableColumn id="11245" xr3:uid="{B7A1D647-6AB1-43C8-BFE6-ED371C7D45C8}" name="Column11238"/>
    <tableColumn id="11246" xr3:uid="{45DC183B-38F1-4BE0-BA45-606ABD3E1386}" name="Column11239"/>
    <tableColumn id="11247" xr3:uid="{4920852D-2004-456E-840D-DADD49CA753D}" name="Column11240"/>
    <tableColumn id="11248" xr3:uid="{9F34DC5C-0D68-49E8-B0B8-246A70CA9D47}" name="Column11241"/>
    <tableColumn id="11249" xr3:uid="{86C66CAA-68AA-40D7-9C81-2CC8991AC19B}" name="Column11242"/>
    <tableColumn id="11250" xr3:uid="{ED5F702F-A58D-4201-9F10-59847BF35E87}" name="Column11243"/>
    <tableColumn id="11251" xr3:uid="{9E4D8325-F62F-4739-8F79-7C7CD774B0C9}" name="Column11244"/>
    <tableColumn id="11252" xr3:uid="{4D65919B-DB8B-4852-966A-41B57E91679F}" name="Column11245"/>
    <tableColumn id="11253" xr3:uid="{0B5DD069-0352-4CAC-8F69-59044B3DCC94}" name="Column11246"/>
    <tableColumn id="11254" xr3:uid="{328A5614-1395-434E-84E1-68271DEC28D5}" name="Column11247"/>
    <tableColumn id="11255" xr3:uid="{5DEEF1AC-8F6D-476B-9169-22584A0B3BCD}" name="Column11248"/>
    <tableColumn id="11256" xr3:uid="{01948AA0-13A6-4FFB-AD31-FD3DC8B01E5E}" name="Column11249"/>
    <tableColumn id="11257" xr3:uid="{789BB73A-F19E-4621-ABA0-563E14D32691}" name="Column11250"/>
    <tableColumn id="11258" xr3:uid="{AC0E9335-6279-4113-9959-A9A00B082CE9}" name="Column11251"/>
    <tableColumn id="11259" xr3:uid="{2F01F83E-A72A-4CA4-B650-AA7A44F7AA60}" name="Column11252"/>
    <tableColumn id="11260" xr3:uid="{9F93368E-5544-458B-9146-F2E8E7228873}" name="Column11253"/>
    <tableColumn id="11261" xr3:uid="{C8121FD4-A252-4CD3-8885-4A21B88D1CFD}" name="Column11254"/>
    <tableColumn id="11262" xr3:uid="{42F97AD4-9A96-4FAA-9679-7CA614D80AF7}" name="Column11255"/>
    <tableColumn id="11263" xr3:uid="{B688DCE2-5EA4-41D1-BBD9-61D8BA217DAF}" name="Column11256"/>
    <tableColumn id="11264" xr3:uid="{EA4DE116-D918-4A8E-B0B4-F687DE468DE0}" name="Column11257"/>
    <tableColumn id="11265" xr3:uid="{0B40AE8F-B3D4-4DB3-BCA9-C449E9B61DEE}" name="Column11258"/>
    <tableColumn id="11266" xr3:uid="{F5496F1A-4AE5-47AF-A838-6B2DF9BFFEB8}" name="Column11259"/>
    <tableColumn id="11267" xr3:uid="{5B070F5E-64EE-488C-9D10-376D429BD1BD}" name="Column11260"/>
    <tableColumn id="11268" xr3:uid="{07304276-9AA2-4F6B-B0EA-265258320AEA}" name="Column11261"/>
    <tableColumn id="11269" xr3:uid="{FBD4188A-DA91-4AB2-B4D7-5282B2A0BC8F}" name="Column11262"/>
    <tableColumn id="11270" xr3:uid="{AB5880C6-BD12-40DA-8783-10DD8982BFD1}" name="Column11263"/>
    <tableColumn id="11271" xr3:uid="{157DD77E-007A-4D2E-B0F2-60791C2476FD}" name="Column11264"/>
    <tableColumn id="11272" xr3:uid="{231D3607-B3C9-4192-A889-1AAA406954CA}" name="Column11265"/>
    <tableColumn id="11273" xr3:uid="{8DBAC54C-CBFA-47C7-B1B4-F7F79082C282}" name="Column11266"/>
    <tableColumn id="11274" xr3:uid="{2D556C26-85C0-4D97-B57D-98C6F2B6DF75}" name="Column11267"/>
    <tableColumn id="11275" xr3:uid="{8CD0F21A-BE58-482D-BC96-A11115C1244B}" name="Column11268"/>
    <tableColumn id="11276" xr3:uid="{7F7A916F-F676-4C6C-9DEA-20A65DE17F69}" name="Column11269"/>
    <tableColumn id="11277" xr3:uid="{69DCE2C6-C55B-4951-AFA8-9A67F2B882AC}" name="Column11270"/>
    <tableColumn id="11278" xr3:uid="{F0AF0714-8177-4FD4-96B5-E634E899C41E}" name="Column11271"/>
    <tableColumn id="11279" xr3:uid="{A21C951A-855E-41B6-B913-AE1231BB81B7}" name="Column11272"/>
    <tableColumn id="11280" xr3:uid="{E92BD802-5FD7-4470-81E5-B4F9FB0D29F3}" name="Column11273"/>
    <tableColumn id="11281" xr3:uid="{983F6437-9378-4508-8E33-BC160D3278AD}" name="Column11274"/>
    <tableColumn id="11282" xr3:uid="{49EF897D-05B4-4897-A6FE-7FFB691B23AA}" name="Column11275"/>
    <tableColumn id="11283" xr3:uid="{F30175D7-394F-4D04-9667-470310483187}" name="Column11276"/>
    <tableColumn id="11284" xr3:uid="{23F7861F-8113-474A-AD24-029A7F8EEF44}" name="Column11277"/>
    <tableColumn id="11285" xr3:uid="{B7C463FC-B2FC-490B-95FE-87EBE9B87971}" name="Column11278"/>
    <tableColumn id="11286" xr3:uid="{971AF1C4-8FB3-4513-A9DA-AD94DBF6500D}" name="Column11279"/>
    <tableColumn id="11287" xr3:uid="{18F11C1A-0FB1-4187-ABFB-594226E44216}" name="Column11280"/>
    <tableColumn id="11288" xr3:uid="{74A183D5-F1B5-4D5C-9192-06754C1B36E6}" name="Column11281"/>
    <tableColumn id="11289" xr3:uid="{5304B82B-F811-4BD0-A15E-C72840EF8DFB}" name="Column11282"/>
    <tableColumn id="11290" xr3:uid="{848E436F-F416-4045-B102-82476379E29B}" name="Column11283"/>
    <tableColumn id="11291" xr3:uid="{EDDD5C84-9887-454B-A733-B58408C242F6}" name="Column11284"/>
    <tableColumn id="11292" xr3:uid="{8B8076F0-2DBD-4444-8536-D2329CF719E5}" name="Column11285"/>
    <tableColumn id="11293" xr3:uid="{E3987F1B-6A91-49DC-A358-E7F2237EAA55}" name="Column11286"/>
    <tableColumn id="11294" xr3:uid="{B97A0558-5CAE-406B-AAFE-B9DB91AB8CB0}" name="Column11287"/>
    <tableColumn id="11295" xr3:uid="{83C652F5-539E-4ECF-99D8-81BEF406E127}" name="Column11288"/>
    <tableColumn id="11296" xr3:uid="{F8A51847-26ED-4FEC-8FA4-A3C037E63F31}" name="Column11289"/>
    <tableColumn id="11297" xr3:uid="{BABBF5C3-27D3-4879-8774-A48B93C717E4}" name="Column11290"/>
    <tableColumn id="11298" xr3:uid="{2915E2D0-D1CE-40A2-8073-D91F8CDC3F6B}" name="Column11291"/>
    <tableColumn id="11299" xr3:uid="{38A0432E-DADC-4E4A-83DF-3FC5429EBCC1}" name="Column11292"/>
    <tableColumn id="11300" xr3:uid="{B5EC1AC4-BB8E-4C87-AE75-D4C587DB5727}" name="Column11293"/>
    <tableColumn id="11301" xr3:uid="{17FCFEA7-326A-4B51-AF42-98A658E6836D}" name="Column11294"/>
    <tableColumn id="11302" xr3:uid="{F4492C54-CC96-42C4-9D82-B9DB8FC916E0}" name="Column11295"/>
    <tableColumn id="11303" xr3:uid="{0A00E5C9-7EA7-48DF-8A49-B1986792E282}" name="Column11296"/>
    <tableColumn id="11304" xr3:uid="{E79CC8BE-1895-4E09-B8C7-3D6F89028F77}" name="Column11297"/>
    <tableColumn id="11305" xr3:uid="{1B57A9B3-791B-444C-AA4C-E04FF68C6372}" name="Column11298"/>
    <tableColumn id="11306" xr3:uid="{895213AD-5411-419F-A731-E420F8531119}" name="Column11299"/>
    <tableColumn id="11307" xr3:uid="{F339EFD4-DEC7-4CC9-B6BD-1382E96B31F4}" name="Column11300"/>
    <tableColumn id="11308" xr3:uid="{A185C86A-1078-48DA-86AF-3E48092FBBFD}" name="Column11301"/>
    <tableColumn id="11309" xr3:uid="{A751D61F-096A-4A40-AC43-4B39D7092607}" name="Column11302"/>
    <tableColumn id="11310" xr3:uid="{AD0AAB7D-AD74-4A05-988A-474F623275A7}" name="Column11303"/>
    <tableColumn id="11311" xr3:uid="{7122C9C6-6E11-4B9F-877E-1D5299610FC5}" name="Column11304"/>
    <tableColumn id="11312" xr3:uid="{7AB69A6A-F13E-4317-985A-FA0FD1F77676}" name="Column11305"/>
    <tableColumn id="11313" xr3:uid="{82EA7146-261A-4127-8E6B-AF3D33AFD447}" name="Column11306"/>
    <tableColumn id="11314" xr3:uid="{696DB47B-5880-4514-96C1-9CFBC51DD330}" name="Column11307"/>
    <tableColumn id="11315" xr3:uid="{C48F848E-2904-4DA2-BD91-FFF0D8526732}" name="Column11308"/>
    <tableColumn id="11316" xr3:uid="{83194EA9-4C42-46CA-B62A-1626EA066F8D}" name="Column11309"/>
    <tableColumn id="11317" xr3:uid="{8E3B4181-41EC-460B-8C2E-6DF071369A4E}" name="Column11310"/>
    <tableColumn id="11318" xr3:uid="{3314A147-697B-45FC-8CFC-379007EB3C1E}" name="Column11311"/>
    <tableColumn id="11319" xr3:uid="{9C4BCE55-CB77-4A01-A4C4-CF0113306FD2}" name="Column11312"/>
    <tableColumn id="11320" xr3:uid="{0E264318-1B1D-47FC-A191-985E50D6A904}" name="Column11313"/>
    <tableColumn id="11321" xr3:uid="{2B7CF75A-6211-403C-AA78-CB2121B58BA8}" name="Column11314"/>
    <tableColumn id="11322" xr3:uid="{CD9F9AEC-8D35-48CB-96BF-4BDA5F81B246}" name="Column11315"/>
    <tableColumn id="11323" xr3:uid="{770E3492-5CE8-4497-A50A-0DDBC877F15F}" name="Column11316"/>
    <tableColumn id="11324" xr3:uid="{6B5EDB09-87CC-4FA9-B13B-9F14485E4117}" name="Column11317"/>
    <tableColumn id="11325" xr3:uid="{B1093009-E0E0-434D-A5FF-E539984E5D48}" name="Column11318"/>
    <tableColumn id="11326" xr3:uid="{D9FB747C-0CE9-4374-B126-E33AA454D4BA}" name="Column11319"/>
    <tableColumn id="11327" xr3:uid="{E6866C5D-1A87-4093-82BF-149678A63137}" name="Column11320"/>
    <tableColumn id="11328" xr3:uid="{E0E1C17A-560D-4ADB-A59E-2E64FBB4762A}" name="Column11321"/>
    <tableColumn id="11329" xr3:uid="{C1E3E665-73C1-4F50-A10A-FE8BF34D7AA7}" name="Column11322"/>
    <tableColumn id="11330" xr3:uid="{13D1A364-74CD-42F3-BFFF-4C5B2D10067D}" name="Column11323"/>
    <tableColumn id="11331" xr3:uid="{2C55EF58-05C3-42FD-B286-F89418324432}" name="Column11324"/>
    <tableColumn id="11332" xr3:uid="{0771AEE1-1DBF-49F3-BE9F-7DD9C0495F85}" name="Column11325"/>
    <tableColumn id="11333" xr3:uid="{7B3B3457-E4A8-4012-8F17-39773BC5B25D}" name="Column11326"/>
    <tableColumn id="11334" xr3:uid="{6EEC025C-DB83-4AEF-8C2C-16807D291590}" name="Column11327"/>
    <tableColumn id="11335" xr3:uid="{48AD6E9B-B3E8-40A5-B7E8-4A0A6016E82E}" name="Column11328"/>
    <tableColumn id="11336" xr3:uid="{EFD6A56C-825E-4B7E-99C4-5CBE1A0E5A31}" name="Column11329"/>
    <tableColumn id="11337" xr3:uid="{C63DB45D-C69A-42DD-B3EA-A14CE815052B}" name="Column11330"/>
    <tableColumn id="11338" xr3:uid="{0AEB5D70-20C2-444F-9B96-3428D0DA69BC}" name="Column11331"/>
    <tableColumn id="11339" xr3:uid="{05ADE448-4816-450C-8EE8-53FA03A807EF}" name="Column11332"/>
    <tableColumn id="11340" xr3:uid="{C122A57B-0189-4342-904C-DFFAE290201B}" name="Column11333"/>
    <tableColumn id="11341" xr3:uid="{42A290A5-6B11-4768-A3E7-00BF24B116CD}" name="Column11334"/>
    <tableColumn id="11342" xr3:uid="{58239EB8-254B-4531-AE85-27BE1A0872D3}" name="Column11335"/>
    <tableColumn id="11343" xr3:uid="{95A47198-CA5F-4D22-957C-198030FEBA22}" name="Column11336"/>
    <tableColumn id="11344" xr3:uid="{2AEE3C04-DB22-4654-A7C3-AC5258C6FB5B}" name="Column11337"/>
    <tableColumn id="11345" xr3:uid="{C6EFC2D2-7D18-4594-BAA1-A97C16079FD2}" name="Column11338"/>
    <tableColumn id="11346" xr3:uid="{8D577FFB-2DE3-48F1-902F-F1D8FFBC4024}" name="Column11339"/>
    <tableColumn id="11347" xr3:uid="{7BE5B53B-3BB1-4280-8F76-D438BA86187C}" name="Column11340"/>
    <tableColumn id="11348" xr3:uid="{584B2215-FC3C-4C8E-B244-E45E4CCC6377}" name="Column11341"/>
    <tableColumn id="11349" xr3:uid="{D151F575-8342-4C0D-84AF-055911F97713}" name="Column11342"/>
    <tableColumn id="11350" xr3:uid="{E9DD48DD-E94D-4525-9850-859492C9B390}" name="Column11343"/>
    <tableColumn id="11351" xr3:uid="{301C7426-8A5E-4972-9108-8C5006429DD9}" name="Column11344"/>
    <tableColumn id="11352" xr3:uid="{3F453382-A9E0-44C8-941E-DDF84467E65C}" name="Column11345"/>
    <tableColumn id="11353" xr3:uid="{966956E6-FEEC-452D-99F0-E27A718448F9}" name="Column11346"/>
    <tableColumn id="11354" xr3:uid="{4351A2F7-5EF9-48A5-8927-FA4B56076CEC}" name="Column11347"/>
    <tableColumn id="11355" xr3:uid="{6B147466-0C1A-4281-9FA3-C1EB83A54FD7}" name="Column11348"/>
    <tableColumn id="11356" xr3:uid="{BDB27144-3B37-4203-BEDD-3903D7AA8DEF}" name="Column11349"/>
    <tableColumn id="11357" xr3:uid="{5A2A476B-06DB-4849-AD39-6AC1FEE6A7E5}" name="Column11350"/>
    <tableColumn id="11358" xr3:uid="{41C9969E-5655-471A-B40C-F39CC1219277}" name="Column11351"/>
    <tableColumn id="11359" xr3:uid="{2530FFC3-0FE0-4A1F-9087-B5A079EF2C90}" name="Column11352"/>
    <tableColumn id="11360" xr3:uid="{6E42DD4B-8580-4572-A6E4-DD750B7DAA0C}" name="Column11353"/>
    <tableColumn id="11361" xr3:uid="{03999E78-0BD4-4AA0-9539-323CD9F21D07}" name="Column11354"/>
    <tableColumn id="11362" xr3:uid="{2C15D767-B62D-4527-ABF6-8DA222648E3B}" name="Column11355"/>
    <tableColumn id="11363" xr3:uid="{DA5C36DD-339E-424C-91FF-1E4EE82B5B82}" name="Column11356"/>
    <tableColumn id="11364" xr3:uid="{DA2B29B4-69A0-42CE-8BBD-C5A3F2D5E297}" name="Column11357"/>
    <tableColumn id="11365" xr3:uid="{F72A2A43-F80F-4864-BA13-F9895FDDDB91}" name="Column11358"/>
    <tableColumn id="11366" xr3:uid="{81BC1F57-BD6C-44EB-BF5B-1C06EF22947E}" name="Column11359"/>
    <tableColumn id="11367" xr3:uid="{5777E684-174C-4CFA-B6AE-93308FD6E651}" name="Column11360"/>
    <tableColumn id="11368" xr3:uid="{A3BB5CA2-5D30-45D1-B595-413869EC7724}" name="Column11361"/>
    <tableColumn id="11369" xr3:uid="{18B3D43F-5767-4D92-B472-DB335FF16F40}" name="Column11362"/>
    <tableColumn id="11370" xr3:uid="{FCC554A5-7249-4EB5-96F1-99966C3F1716}" name="Column11363"/>
    <tableColumn id="11371" xr3:uid="{2834BA55-CA07-4E34-B071-8B074ED559A9}" name="Column11364"/>
    <tableColumn id="11372" xr3:uid="{B7A658C3-7862-4B47-9F5B-2CD10D0AD682}" name="Column11365"/>
    <tableColumn id="11373" xr3:uid="{F057455E-8467-436F-9F68-E22E4F6BA35F}" name="Column11366"/>
    <tableColumn id="11374" xr3:uid="{7D991C30-7ED5-4C9C-A922-E75F24CBA901}" name="Column11367"/>
    <tableColumn id="11375" xr3:uid="{005BDC36-BFB7-4C90-AD5D-FFD3D4B1027B}" name="Column11368"/>
    <tableColumn id="11376" xr3:uid="{983518C3-111A-447A-A2CF-3469BBD0FEC6}" name="Column11369"/>
    <tableColumn id="11377" xr3:uid="{7CA88647-5A1E-41B4-99D6-A89B23D66555}" name="Column11370"/>
    <tableColumn id="11378" xr3:uid="{5F6E55EA-279D-441E-9F31-9E307F143FF7}" name="Column11371"/>
    <tableColumn id="11379" xr3:uid="{8A1FF231-DCFE-4E84-86D6-D2AB8FCC55E8}" name="Column11372"/>
    <tableColumn id="11380" xr3:uid="{471455B9-6540-4834-984E-2436F58EECBB}" name="Column11373"/>
    <tableColumn id="11381" xr3:uid="{D3473ACC-FBA8-4F1D-99E5-04947CB067AD}" name="Column11374"/>
    <tableColumn id="11382" xr3:uid="{61F7476E-AE9D-4C66-BA0A-43BFF67F61BA}" name="Column11375"/>
    <tableColumn id="11383" xr3:uid="{18DB4F77-8C8A-4D68-989D-1DCC6A5B69C9}" name="Column11376"/>
    <tableColumn id="11384" xr3:uid="{9DB15D3A-1888-47EC-AA38-929E6D00D771}" name="Column11377"/>
    <tableColumn id="11385" xr3:uid="{946C07FB-89A5-4281-9CAE-B000642E7720}" name="Column11378"/>
    <tableColumn id="11386" xr3:uid="{C78FB270-0079-4A91-88BE-5E665CEE7A8E}" name="Column11379"/>
    <tableColumn id="11387" xr3:uid="{206A12D4-59EA-41A7-9FD0-E2364DE890FA}" name="Column11380"/>
    <tableColumn id="11388" xr3:uid="{ACF2050A-4D56-4067-AC76-35802ED02828}" name="Column11381"/>
    <tableColumn id="11389" xr3:uid="{804F1294-25F5-49D9-B601-A1E8040E00E9}" name="Column11382"/>
    <tableColumn id="11390" xr3:uid="{80215507-334F-4BB7-A5BC-53AF80E4FF5D}" name="Column11383"/>
    <tableColumn id="11391" xr3:uid="{C5C58B5E-8952-44DE-B2B4-CF6DC7591501}" name="Column11384"/>
    <tableColumn id="11392" xr3:uid="{04F755AE-C59D-4EBC-9C89-BA87AED10683}" name="Column11385"/>
    <tableColumn id="11393" xr3:uid="{ED63CA92-29AA-4869-A29C-71E31742D468}" name="Column11386"/>
    <tableColumn id="11394" xr3:uid="{09CF1702-2A50-402A-9A2D-3D83F248CBAB}" name="Column11387"/>
    <tableColumn id="11395" xr3:uid="{A405B6CC-1B0E-42AF-8968-17D24E3EFD9D}" name="Column11388"/>
    <tableColumn id="11396" xr3:uid="{F180FBDA-F95E-4B0D-A491-79D94D416E97}" name="Column11389"/>
    <tableColumn id="11397" xr3:uid="{311765DA-247C-4249-A149-D505F15E9361}" name="Column11390"/>
    <tableColumn id="11398" xr3:uid="{35E79906-FCD8-4313-A464-A43BD6260C61}" name="Column11391"/>
    <tableColumn id="11399" xr3:uid="{0C4A144F-646C-4B12-A8BB-A2BD3C52586F}" name="Column11392"/>
    <tableColumn id="11400" xr3:uid="{03CD18F8-5657-439C-B6B1-DB2312F8BF02}" name="Column11393"/>
    <tableColumn id="11401" xr3:uid="{F0812ACE-4331-4073-9EC0-1CF5B44298DA}" name="Column11394"/>
    <tableColumn id="11402" xr3:uid="{6DA9050E-BC76-4746-8879-86E3DEB66401}" name="Column11395"/>
    <tableColumn id="11403" xr3:uid="{905F3932-0BEE-4E40-BEA1-95CB2CAFE8E9}" name="Column11396"/>
    <tableColumn id="11404" xr3:uid="{254BE3B5-4AB9-4800-8AB7-D0B17E009EDE}" name="Column11397"/>
    <tableColumn id="11405" xr3:uid="{AC515BDE-7038-4756-8901-64074B906350}" name="Column11398"/>
    <tableColumn id="11406" xr3:uid="{831151BF-60EA-49BB-A153-A5D351DE7581}" name="Column11399"/>
    <tableColumn id="11407" xr3:uid="{3B536D62-0638-437B-8F63-D67C92672743}" name="Column11400"/>
    <tableColumn id="11408" xr3:uid="{9717289F-FDD3-4EB7-9CAB-3F64E2FCD007}" name="Column11401"/>
    <tableColumn id="11409" xr3:uid="{FABC7A91-5C65-49F3-B5D7-5681121A762D}" name="Column11402"/>
    <tableColumn id="11410" xr3:uid="{8044480F-422A-4F14-AF82-12B1F14B39A2}" name="Column11403"/>
    <tableColumn id="11411" xr3:uid="{4554C553-8263-4F0D-9F55-5192623BB0F7}" name="Column11404"/>
    <tableColumn id="11412" xr3:uid="{80DB6706-8A8D-4C7C-BB49-C446E2275B3B}" name="Column11405"/>
    <tableColumn id="11413" xr3:uid="{9843C0F4-62A4-4FF8-8B95-AE9F86FADCEA}" name="Column11406"/>
    <tableColumn id="11414" xr3:uid="{4A804E7E-DCED-4F5E-8DEF-881148574F8D}" name="Column11407"/>
    <tableColumn id="11415" xr3:uid="{9C31CBCF-511A-47D7-B355-E6F7722F79CD}" name="Column11408"/>
    <tableColumn id="11416" xr3:uid="{2D1709FE-6266-4FCD-9B20-F7AE1B139D83}" name="Column11409"/>
    <tableColumn id="11417" xr3:uid="{B4E88016-C130-4FE1-A2D9-0698060D5C17}" name="Column11410"/>
    <tableColumn id="11418" xr3:uid="{5BC6CAF8-04A7-49E1-B24A-8CC7C53A79DB}" name="Column11411"/>
    <tableColumn id="11419" xr3:uid="{77C4A8D3-85DE-48DA-9718-B0B2453365F8}" name="Column11412"/>
    <tableColumn id="11420" xr3:uid="{B58CE8F3-DC31-4CDE-AF2F-0F2CFB2EA575}" name="Column11413"/>
    <tableColumn id="11421" xr3:uid="{E565D095-C60C-4068-B1FC-91399E5A4E1A}" name="Column11414"/>
    <tableColumn id="11422" xr3:uid="{0B2D83A1-8A5B-466F-BE5B-F378E1F35DD4}" name="Column11415"/>
    <tableColumn id="11423" xr3:uid="{30B40235-126A-41B2-AB9F-7819C76922EA}" name="Column11416"/>
    <tableColumn id="11424" xr3:uid="{022D1A27-4DE8-470E-931D-CE93DD1733F4}" name="Column11417"/>
    <tableColumn id="11425" xr3:uid="{642F5ED2-2090-4E31-86DE-B36C3F451D3D}" name="Column11418"/>
    <tableColumn id="11426" xr3:uid="{DA9DDE83-1A00-40D4-902F-E3B4BE270EAC}" name="Column11419"/>
    <tableColumn id="11427" xr3:uid="{A3EEDC75-B10B-4853-A5B2-02AE6DE14483}" name="Column11420"/>
    <tableColumn id="11428" xr3:uid="{0330C3AA-6F91-47B4-8D66-3EFFE1FE8493}" name="Column11421"/>
    <tableColumn id="11429" xr3:uid="{D59FE3E3-0D91-4D3A-8D9F-E6C22F71C8E0}" name="Column11422"/>
    <tableColumn id="11430" xr3:uid="{B3564CC6-F185-4BED-85E1-39641707D082}" name="Column11423"/>
    <tableColumn id="11431" xr3:uid="{69609287-C8F7-4921-B2D4-8D16C5B58620}" name="Column11424"/>
    <tableColumn id="11432" xr3:uid="{09977EF9-5CE8-452F-B75F-D6FB305A70A2}" name="Column11425"/>
    <tableColumn id="11433" xr3:uid="{A1008E90-C703-4EE7-88F3-3D1568680A6B}" name="Column11426"/>
    <tableColumn id="11434" xr3:uid="{1B2039DA-1C12-4F28-8C89-7B28D10F99E5}" name="Column11427"/>
    <tableColumn id="11435" xr3:uid="{B790BDF9-08EF-4972-93F0-D3889D9ACA0F}" name="Column11428"/>
    <tableColumn id="11436" xr3:uid="{57039F03-7D90-4185-8E72-C8A142245A11}" name="Column11429"/>
    <tableColumn id="11437" xr3:uid="{95BBDD1C-182A-4BFD-9B6A-038897C9B154}" name="Column11430"/>
    <tableColumn id="11438" xr3:uid="{3E07ACBD-DEDF-4CA5-82EE-74F404FC5BA3}" name="Column11431"/>
    <tableColumn id="11439" xr3:uid="{1473CD53-7DA7-4D08-8704-C2728DB8C691}" name="Column11432"/>
    <tableColumn id="11440" xr3:uid="{8871EB21-0937-4ED4-8434-79D314A40D31}" name="Column11433"/>
    <tableColumn id="11441" xr3:uid="{C57E10F0-F0D8-4EBA-872A-43812A98EC36}" name="Column11434"/>
    <tableColumn id="11442" xr3:uid="{54B134EE-38A5-470C-879B-11ADC59548A4}" name="Column11435"/>
    <tableColumn id="11443" xr3:uid="{BC790DA9-BE79-48FC-9864-82B56DE13CED}" name="Column11436"/>
    <tableColumn id="11444" xr3:uid="{7B81B6BC-16D0-459D-BAAB-CF440E94B36B}" name="Column11437"/>
    <tableColumn id="11445" xr3:uid="{406769DF-1EF9-4834-B41D-C92AABFF3634}" name="Column11438"/>
    <tableColumn id="11446" xr3:uid="{0BB661C4-FD65-49BD-A7FD-1A37BEDDE759}" name="Column11439"/>
    <tableColumn id="11447" xr3:uid="{ACB8C0D4-96E7-44F5-982A-B833E3EFD0EB}" name="Column11440"/>
    <tableColumn id="11448" xr3:uid="{E3609C75-8D0D-474C-B2AD-5EE5F6F435CE}" name="Column11441"/>
    <tableColumn id="11449" xr3:uid="{73326EE5-A1BE-4E70-B628-CCEC59647996}" name="Column11442"/>
    <tableColumn id="11450" xr3:uid="{22617D3B-499C-4F2A-96E4-75C1C48080A0}" name="Column11443"/>
    <tableColumn id="11451" xr3:uid="{325246F1-D86B-460C-8445-05CF7AA66EDE}" name="Column11444"/>
    <tableColumn id="11452" xr3:uid="{2DFF1B38-9E47-4760-801E-6BC63C53A0E3}" name="Column11445"/>
    <tableColumn id="11453" xr3:uid="{94E872DC-827A-4492-A5DB-7E79D9C1021D}" name="Column11446"/>
    <tableColumn id="11454" xr3:uid="{CFA6F96E-A330-4ABD-A67F-403AC7C05BF0}" name="Column11447"/>
    <tableColumn id="11455" xr3:uid="{E39D64AB-8D0C-423D-AA17-1F489D6D7E11}" name="Column11448"/>
    <tableColumn id="11456" xr3:uid="{B1F1A8FE-C46D-4567-B2E7-5D35B8A748DF}" name="Column11449"/>
    <tableColumn id="11457" xr3:uid="{2D2ADB72-7343-4843-B405-D112E4C6DF56}" name="Column11450"/>
    <tableColumn id="11458" xr3:uid="{54DD8179-DC6F-4268-95CB-C2ADCC4461E6}" name="Column11451"/>
    <tableColumn id="11459" xr3:uid="{B6DFBCCF-6781-432D-B1B2-2F34AF505196}" name="Column11452"/>
    <tableColumn id="11460" xr3:uid="{EB144410-D8B3-4B2A-9F12-A318B19EA974}" name="Column11453"/>
    <tableColumn id="11461" xr3:uid="{12CCDF93-E225-40B4-A99B-9AE00DA777A8}" name="Column11454"/>
    <tableColumn id="11462" xr3:uid="{A0CE3464-292B-441A-8686-ED5858B21FD7}" name="Column11455"/>
    <tableColumn id="11463" xr3:uid="{CAE637BC-B58D-4EA3-9F41-A8BAEFCD89CA}" name="Column11456"/>
    <tableColumn id="11464" xr3:uid="{D7F1FA30-B9D9-496D-B5A9-D64E83269564}" name="Column11457"/>
    <tableColumn id="11465" xr3:uid="{7F809763-0EB3-4FD9-B5BB-6C686D61C3CE}" name="Column11458"/>
    <tableColumn id="11466" xr3:uid="{B7668CB6-78B7-41F0-AB4B-9948A3476470}" name="Column11459"/>
    <tableColumn id="11467" xr3:uid="{74CA6ED6-FF6C-4429-9933-7299D0A53FCE}" name="Column11460"/>
    <tableColumn id="11468" xr3:uid="{8F9145DB-A014-434C-9223-530E63D5F6EB}" name="Column11461"/>
    <tableColumn id="11469" xr3:uid="{F4F4AED2-D0D1-477C-8FDB-7717B8132100}" name="Column11462"/>
    <tableColumn id="11470" xr3:uid="{AFF607E3-258C-4435-AC92-CE9CAC72E7BA}" name="Column11463"/>
    <tableColumn id="11471" xr3:uid="{1974E67E-26FF-4FAD-A033-75B85A5DE18A}" name="Column11464"/>
    <tableColumn id="11472" xr3:uid="{67D0DE00-81E8-4DC2-976B-A8DA7C6452EA}" name="Column11465"/>
    <tableColumn id="11473" xr3:uid="{77650BC7-6FC4-4939-AFCB-D4046A860616}" name="Column11466"/>
    <tableColumn id="11474" xr3:uid="{7B9E85D7-75C0-44D1-ACB6-A3C09322EC38}" name="Column11467"/>
    <tableColumn id="11475" xr3:uid="{967501E6-CF17-47F4-9785-0A3F52FBBB46}" name="Column11468"/>
    <tableColumn id="11476" xr3:uid="{19E802A5-771D-4F3E-BFE2-F014A76D4ECD}" name="Column11469"/>
    <tableColumn id="11477" xr3:uid="{AF13F107-5A41-487C-91EF-C762C5078268}" name="Column11470"/>
    <tableColumn id="11478" xr3:uid="{8331FD1D-6444-483D-871E-AB8555F584F9}" name="Column11471"/>
    <tableColumn id="11479" xr3:uid="{0030346F-3D14-44AF-81CE-8E1E2D44716B}" name="Column11472"/>
    <tableColumn id="11480" xr3:uid="{35721685-F90A-4F5D-9D27-98C9B554BFC0}" name="Column11473"/>
    <tableColumn id="11481" xr3:uid="{BE5FF5B9-BF1A-4696-9EDC-DC324ED374F9}" name="Column11474"/>
    <tableColumn id="11482" xr3:uid="{41CB61C2-8BF2-4022-8974-4025DBBD88C7}" name="Column11475"/>
    <tableColumn id="11483" xr3:uid="{59501EC0-2831-4A8B-9E08-1F1861E98680}" name="Column11476"/>
    <tableColumn id="11484" xr3:uid="{A368CC69-FA9A-4010-B570-8FFD013A6D34}" name="Column11477"/>
    <tableColumn id="11485" xr3:uid="{5ADC78E6-CDE9-48B0-9E0C-F779B5513A4F}" name="Column11478"/>
    <tableColumn id="11486" xr3:uid="{EDB9B12D-3510-44A9-9E91-84A6F82F2346}" name="Column11479"/>
    <tableColumn id="11487" xr3:uid="{38371FF5-1398-4B9E-A725-FDA58C11E328}" name="Column11480"/>
    <tableColumn id="11488" xr3:uid="{8C9DB842-7721-465D-B788-E3D2FBF2DE0B}" name="Column11481"/>
    <tableColumn id="11489" xr3:uid="{789A0DB5-1915-40D4-87C6-2B852787A4D5}" name="Column11482"/>
    <tableColumn id="11490" xr3:uid="{B81DE2DC-B049-4C40-8985-1AFBE10B6DB4}" name="Column11483"/>
    <tableColumn id="11491" xr3:uid="{BFBB5C13-82BB-4ABE-BD16-743B81D8675D}" name="Column11484"/>
    <tableColumn id="11492" xr3:uid="{22EB8276-EC29-4465-95DC-EA97522F431F}" name="Column11485"/>
    <tableColumn id="11493" xr3:uid="{71929C56-04DF-4871-B4AE-A903F001B55B}" name="Column11486"/>
    <tableColumn id="11494" xr3:uid="{96BC303F-7ABA-433F-8C31-D46DE3D9070B}" name="Column11487"/>
    <tableColumn id="11495" xr3:uid="{484082FD-76A3-450D-91C0-E2DE4C3A574B}" name="Column11488"/>
    <tableColumn id="11496" xr3:uid="{3DAFC71F-415F-4597-9860-6BCB2896D699}" name="Column11489"/>
    <tableColumn id="11497" xr3:uid="{128C22CE-A7C6-49E6-8281-26632E442561}" name="Column11490"/>
    <tableColumn id="11498" xr3:uid="{DBCA6BFA-297F-43B7-936F-3B72BE6025BC}" name="Column11491"/>
    <tableColumn id="11499" xr3:uid="{EEA5BBD1-5889-4C78-9DFD-820FFF436A1F}" name="Column11492"/>
    <tableColumn id="11500" xr3:uid="{E11A1C9E-58C2-4231-9E0E-013EF6D41B89}" name="Column11493"/>
    <tableColumn id="11501" xr3:uid="{24B0B78A-95EA-4527-B7D1-D256EB6BD5AB}" name="Column11494"/>
    <tableColumn id="11502" xr3:uid="{9FF1134C-D09B-4ADB-9A86-23E4755D89FC}" name="Column11495"/>
    <tableColumn id="11503" xr3:uid="{3B671391-7869-41BE-96C4-62122C3D636F}" name="Column11496"/>
    <tableColumn id="11504" xr3:uid="{C1F09998-1D5C-486C-BCA7-029D994DDC1D}" name="Column11497"/>
    <tableColumn id="11505" xr3:uid="{3F7DF25F-B118-4CFF-BC10-0D75E6A85588}" name="Column11498"/>
    <tableColumn id="11506" xr3:uid="{917A1A44-E21D-41B8-9230-931995D15070}" name="Column11499"/>
    <tableColumn id="11507" xr3:uid="{296C16CA-4DC1-4FFD-8E76-88C1EDEFDBDD}" name="Column11500"/>
    <tableColumn id="11508" xr3:uid="{F86BD36E-CB6B-44E3-8954-A9AEFDBB02B9}" name="Column11501"/>
    <tableColumn id="11509" xr3:uid="{8334BB07-DFCE-4F12-B521-A6085E975D2F}" name="Column11502"/>
    <tableColumn id="11510" xr3:uid="{E47F65F7-0637-44EC-8A84-4557C5022831}" name="Column11503"/>
    <tableColumn id="11511" xr3:uid="{38FBEF69-A0E7-4BD8-9440-1BE3B236FC4D}" name="Column11504"/>
    <tableColumn id="11512" xr3:uid="{D3B9ACDD-0A3E-443B-9FB0-CEEDA8868D8A}" name="Column11505"/>
    <tableColumn id="11513" xr3:uid="{C8516FD1-6C40-417A-AA37-40F3FB2E2D07}" name="Column11506"/>
    <tableColumn id="11514" xr3:uid="{86796AF0-D422-4764-A0AD-8147D346799F}" name="Column11507"/>
    <tableColumn id="11515" xr3:uid="{2C5E0489-B472-44DD-B538-45A0F3B80878}" name="Column11508"/>
    <tableColumn id="11516" xr3:uid="{1DA58FDB-D58C-4AE8-BC39-D854F50B7621}" name="Column11509"/>
    <tableColumn id="11517" xr3:uid="{E036EA28-068E-4C6C-B377-0869A64BD4F6}" name="Column11510"/>
    <tableColumn id="11518" xr3:uid="{C3DB107E-CFDF-4941-97EB-DD3FB6C284A5}" name="Column11511"/>
    <tableColumn id="11519" xr3:uid="{6F3E0075-B7F4-4720-8B5D-BEEB3A8C5502}" name="Column11512"/>
    <tableColumn id="11520" xr3:uid="{16DCD923-00ED-409A-8552-39E27E8F6278}" name="Column11513"/>
    <tableColumn id="11521" xr3:uid="{94F1B887-8C61-4FED-9041-2AB0E35289FD}" name="Column11514"/>
    <tableColumn id="11522" xr3:uid="{0E540042-92E2-42F1-983F-D95BA6AD1D15}" name="Column11515"/>
    <tableColumn id="11523" xr3:uid="{54342302-A19B-4B28-A005-5AD7AEED78AB}" name="Column11516"/>
    <tableColumn id="11524" xr3:uid="{A9ACF581-481E-4C40-BE3A-852EC6A121C1}" name="Column11517"/>
    <tableColumn id="11525" xr3:uid="{81FAB7D8-0A33-4FEA-93DD-F7F072581A77}" name="Column11518"/>
    <tableColumn id="11526" xr3:uid="{0CEF5ADF-C012-4B65-A112-F614577EEBC3}" name="Column11519"/>
    <tableColumn id="11527" xr3:uid="{7291DC88-865D-4E35-A074-8CF027E1B666}" name="Column11520"/>
    <tableColumn id="11528" xr3:uid="{01314E05-11CA-48E9-8AF1-411DB36012FE}" name="Column11521"/>
    <tableColumn id="11529" xr3:uid="{176489B0-AC08-4766-8637-FFD75AC00828}" name="Column11522"/>
    <tableColumn id="11530" xr3:uid="{FB9A4652-0A80-46BD-BFA5-26C18A6D6C55}" name="Column11523"/>
    <tableColumn id="11531" xr3:uid="{94B2F888-B29C-4AC7-8457-69236DA2E33B}" name="Column11524"/>
    <tableColumn id="11532" xr3:uid="{47A8E16A-080E-496A-AD11-F77C207738C0}" name="Column11525"/>
    <tableColumn id="11533" xr3:uid="{F651974B-B403-41E1-A4FB-EE7EC67B37A0}" name="Column11526"/>
    <tableColumn id="11534" xr3:uid="{F15E3FBE-99C5-438B-AF08-206EEF4A83C2}" name="Column11527"/>
    <tableColumn id="11535" xr3:uid="{4E270BAB-25AD-473F-8FD4-3577C201D908}" name="Column11528"/>
    <tableColumn id="11536" xr3:uid="{5C397604-C407-463C-8AA3-D0455C6A6E8A}" name="Column11529"/>
    <tableColumn id="11537" xr3:uid="{6C9691A5-4064-4ED2-B742-E4D7F55C9D1D}" name="Column11530"/>
    <tableColumn id="11538" xr3:uid="{284A8BB3-282B-4A08-A482-5B8E99207B4E}" name="Column11531"/>
    <tableColumn id="11539" xr3:uid="{01304647-7C01-44BE-BA6A-6C6D33612634}" name="Column11532"/>
    <tableColumn id="11540" xr3:uid="{967487BD-A28D-4C26-A39A-4AF2C2FD35BC}" name="Column11533"/>
    <tableColumn id="11541" xr3:uid="{BD775BD2-999F-4A8F-B6CF-57636BA251E5}" name="Column11534"/>
    <tableColumn id="11542" xr3:uid="{8B2B831A-E5EE-48F3-90FF-42ED9933394E}" name="Column11535"/>
    <tableColumn id="11543" xr3:uid="{DBD7CB67-1B08-4F53-B510-D2409858AD57}" name="Column11536"/>
    <tableColumn id="11544" xr3:uid="{75EF66AE-39AE-4DFF-86B6-2C41A39A2E0A}" name="Column11537"/>
    <tableColumn id="11545" xr3:uid="{246AA81F-0E0F-4450-8C87-96C1773C351B}" name="Column11538"/>
    <tableColumn id="11546" xr3:uid="{A697F5B6-864E-42CC-9118-280F911AF600}" name="Column11539"/>
    <tableColumn id="11547" xr3:uid="{BB72F19B-E8F3-44D2-B41E-E47587D62668}" name="Column11540"/>
    <tableColumn id="11548" xr3:uid="{39202229-5B71-4AE4-8308-1FB7B36241CB}" name="Column11541"/>
    <tableColumn id="11549" xr3:uid="{B4402179-2FA5-453E-BA3C-85123208A676}" name="Column11542"/>
    <tableColumn id="11550" xr3:uid="{4E8D4803-1F1B-4A5E-8236-9625782AAAFB}" name="Column11543"/>
    <tableColumn id="11551" xr3:uid="{D1EC862E-E53E-41C4-A820-288F53D075B0}" name="Column11544"/>
    <tableColumn id="11552" xr3:uid="{D7277028-6946-4C38-A6D4-F7FA6E21A6DD}" name="Column11545"/>
    <tableColumn id="11553" xr3:uid="{AD01A4B4-64CA-4477-92C4-4E72AA880404}" name="Column11546"/>
    <tableColumn id="11554" xr3:uid="{BED121AC-CFF3-4E1F-8DA7-95789168F615}" name="Column11547"/>
    <tableColumn id="11555" xr3:uid="{ED962FFB-289F-48D3-AA9C-C276FB50E3C6}" name="Column11548"/>
    <tableColumn id="11556" xr3:uid="{2C695D1A-4711-4E89-AA3B-48C1ADDFB8B9}" name="Column11549"/>
    <tableColumn id="11557" xr3:uid="{2AE9B0CC-D8EF-4F48-BE62-61362E297BD8}" name="Column11550"/>
    <tableColumn id="11558" xr3:uid="{086752B0-A0C2-4075-8C6E-5ACABE5DB8C0}" name="Column11551"/>
    <tableColumn id="11559" xr3:uid="{9B906989-1EB9-4669-B80D-61C217827E01}" name="Column11552"/>
    <tableColumn id="11560" xr3:uid="{DC8625FB-AAD1-4EC2-B991-737B279FEDAD}" name="Column11553"/>
    <tableColumn id="11561" xr3:uid="{C133B999-05FE-4487-BC6F-C3903D273880}" name="Column11554"/>
    <tableColumn id="11562" xr3:uid="{1EFDEBF7-595E-4CB3-927B-850525B7992F}" name="Column11555"/>
    <tableColumn id="11563" xr3:uid="{5BC94165-24F1-4637-997F-C7FA4F737321}" name="Column11556"/>
    <tableColumn id="11564" xr3:uid="{654AB621-4648-4141-8790-D51C21DD4AD0}" name="Column11557"/>
    <tableColumn id="11565" xr3:uid="{BE5988F6-3806-48B3-AE38-AE6DA6729C64}" name="Column11558"/>
    <tableColumn id="11566" xr3:uid="{45D4E2AE-ABDB-4F8F-86C1-EA48FE617325}" name="Column11559"/>
    <tableColumn id="11567" xr3:uid="{F6135B73-0AC6-47A7-A651-8545B5153781}" name="Column11560"/>
    <tableColumn id="11568" xr3:uid="{A32AB216-5925-4F83-97D4-5CC513C63AA5}" name="Column11561"/>
    <tableColumn id="11569" xr3:uid="{F5F11C51-F3B6-4C92-8AC1-2387A0419B31}" name="Column11562"/>
    <tableColumn id="11570" xr3:uid="{D1DEBF2F-2297-4A49-89DF-1B46969F5B8C}" name="Column11563"/>
    <tableColumn id="11571" xr3:uid="{00902A86-15C5-4C03-8154-F6E719C38263}" name="Column11564"/>
    <tableColumn id="11572" xr3:uid="{4962D3C7-F2DB-4422-8270-81A824944EA9}" name="Column11565"/>
    <tableColumn id="11573" xr3:uid="{AB64655C-B394-424B-96C5-C2CA25E994E3}" name="Column11566"/>
    <tableColumn id="11574" xr3:uid="{7577E773-C047-4582-A04E-6E16A4B8FE6C}" name="Column11567"/>
    <tableColumn id="11575" xr3:uid="{40DB3628-E608-4CCC-ACF7-3CAF8627E47C}" name="Column11568"/>
    <tableColumn id="11576" xr3:uid="{9B0BC03F-64E0-4B8F-8004-B28F4C0B7F50}" name="Column11569"/>
    <tableColumn id="11577" xr3:uid="{E19D8E07-C0FE-4177-85DB-B29B12AF3B7F}" name="Column11570"/>
    <tableColumn id="11578" xr3:uid="{C373DEEE-2343-4004-92DB-560F3C2D0F3E}" name="Column11571"/>
    <tableColumn id="11579" xr3:uid="{71E9E34D-CC3C-4A03-A5E5-0E31E9DED0CF}" name="Column11572"/>
    <tableColumn id="11580" xr3:uid="{6F6918A7-2167-4910-9B23-FC3595E00704}" name="Column11573"/>
    <tableColumn id="11581" xr3:uid="{B079BE51-4B60-4D13-8895-56DE95792931}" name="Column11574"/>
    <tableColumn id="11582" xr3:uid="{9D05A2B4-478D-4AAB-B9B9-B23127EA07EA}" name="Column11575"/>
    <tableColumn id="11583" xr3:uid="{4B6B35D0-A386-4DBD-BEAD-556D62F45825}" name="Column11576"/>
    <tableColumn id="11584" xr3:uid="{49F114B1-9C0C-4484-8D7B-E58142F984FA}" name="Column11577"/>
    <tableColumn id="11585" xr3:uid="{71C55511-9E46-4253-A078-53F1CE3DD6D7}" name="Column11578"/>
    <tableColumn id="11586" xr3:uid="{8C31C130-D390-4123-8051-8F1BAEC21788}" name="Column11579"/>
    <tableColumn id="11587" xr3:uid="{EC0FAA34-655E-4D53-A6F7-6895A6199A01}" name="Column11580"/>
    <tableColumn id="11588" xr3:uid="{DC32E649-50AA-4953-B640-897515EB9B4A}" name="Column11581"/>
    <tableColumn id="11589" xr3:uid="{53E9AC46-3591-417A-8EF7-3311F57F309F}" name="Column11582"/>
    <tableColumn id="11590" xr3:uid="{65DB09D7-65F6-4FD0-A437-255171DB6271}" name="Column11583"/>
    <tableColumn id="11591" xr3:uid="{B82A9FB7-7A60-4E8B-ABA7-3667CA1E8270}" name="Column11584"/>
    <tableColumn id="11592" xr3:uid="{BC6CD402-F640-485F-9688-9F32B591524F}" name="Column11585"/>
    <tableColumn id="11593" xr3:uid="{E1F6E9B1-E4DF-41C4-8073-1292806A268E}" name="Column11586"/>
    <tableColumn id="11594" xr3:uid="{93A5B19D-84B7-46C6-ACEC-819F758B74ED}" name="Column11587"/>
    <tableColumn id="11595" xr3:uid="{0F433777-D644-4442-A485-A488873F22AA}" name="Column11588"/>
    <tableColumn id="11596" xr3:uid="{EFE93379-6ACA-4F30-9F80-80853124EA90}" name="Column11589"/>
    <tableColumn id="11597" xr3:uid="{1D8AE606-EAEA-4921-BD31-6ED25716485A}" name="Column11590"/>
    <tableColumn id="11598" xr3:uid="{053D3148-A81B-45BF-B30F-AA0AA478CE94}" name="Column11591"/>
    <tableColumn id="11599" xr3:uid="{97309F65-85FD-4975-87D6-FFA587A6476F}" name="Column11592"/>
    <tableColumn id="11600" xr3:uid="{26D1951D-0841-451B-8681-BDB208CFA89F}" name="Column11593"/>
    <tableColumn id="11601" xr3:uid="{F520437C-3C39-4398-95AA-05C7AFB3982E}" name="Column11594"/>
    <tableColumn id="11602" xr3:uid="{EC88BA8B-CAFD-4D12-B2EE-4F7ACB82EE4C}" name="Column11595"/>
    <tableColumn id="11603" xr3:uid="{CADE49CD-6652-4E77-A76A-47486BB532D4}" name="Column11596"/>
    <tableColumn id="11604" xr3:uid="{5B952583-71F9-4725-9D54-2DD2071E866B}" name="Column11597"/>
    <tableColumn id="11605" xr3:uid="{7E06DF09-826C-4270-8229-8096A48EA4AE}" name="Column11598"/>
    <tableColumn id="11606" xr3:uid="{D9842D1D-8D67-4104-9613-15D203EA427C}" name="Column11599"/>
    <tableColumn id="11607" xr3:uid="{297CD258-6AF4-48CF-B592-35FAEF316FFC}" name="Column11600"/>
    <tableColumn id="11608" xr3:uid="{BE0A3AB7-8F51-4FEA-9F63-12CE2AB8B227}" name="Column11601"/>
    <tableColumn id="11609" xr3:uid="{7062014B-155B-4E1B-BA6C-7C8925FB2AD8}" name="Column11602"/>
    <tableColumn id="11610" xr3:uid="{9D465D35-9031-4609-96D7-C0D47B21DA90}" name="Column11603"/>
    <tableColumn id="11611" xr3:uid="{0B5AD06C-EF9B-4181-BC78-89B69CF079AA}" name="Column11604"/>
    <tableColumn id="11612" xr3:uid="{B3850D4A-25AF-400C-A121-BD018E28E29B}" name="Column11605"/>
    <tableColumn id="11613" xr3:uid="{6860A6A9-4F85-4181-BD4A-E3FBB7ABA798}" name="Column11606"/>
    <tableColumn id="11614" xr3:uid="{04D0770B-9FC5-4993-99C6-C7C682346061}" name="Column11607"/>
    <tableColumn id="11615" xr3:uid="{6AAB704D-0F70-400B-A081-0BB94A52EF16}" name="Column11608"/>
    <tableColumn id="11616" xr3:uid="{A2954DC6-A44B-4C6D-AF3B-9CAAAEDF482A}" name="Column11609"/>
    <tableColumn id="11617" xr3:uid="{97ACF2E3-F881-4BB9-83D2-39E7D4316359}" name="Column11610"/>
    <tableColumn id="11618" xr3:uid="{28ED8A95-C5D7-4ED1-BCBE-2A773843EC73}" name="Column11611"/>
    <tableColumn id="11619" xr3:uid="{E4DB95DD-69ED-4062-A13B-21517A9AF1CA}" name="Column11612"/>
    <tableColumn id="11620" xr3:uid="{990C30CA-F5DC-44F8-8668-B096B4D1975F}" name="Column11613"/>
    <tableColumn id="11621" xr3:uid="{D0454390-9974-4836-80D6-79B9C4B27A04}" name="Column11614"/>
    <tableColumn id="11622" xr3:uid="{F20D5EF4-AC11-420F-AE81-C5A2E427A00C}" name="Column11615"/>
    <tableColumn id="11623" xr3:uid="{15E932D5-45FC-4749-896C-06B52660F283}" name="Column11616"/>
    <tableColumn id="11624" xr3:uid="{41C65F56-3DCF-42F4-B5DA-B1548ED72809}" name="Column11617"/>
    <tableColumn id="11625" xr3:uid="{6FB3177C-AFB4-461A-838B-4A38F1C1DF80}" name="Column11618"/>
    <tableColumn id="11626" xr3:uid="{25666C1A-8F68-4E40-B28C-186659EBF357}" name="Column11619"/>
    <tableColumn id="11627" xr3:uid="{E11483B8-7FB1-48F8-B0E8-8CE1619DB740}" name="Column11620"/>
    <tableColumn id="11628" xr3:uid="{BB48C6A8-574C-40B9-8E94-0BF3ABF23D39}" name="Column11621"/>
    <tableColumn id="11629" xr3:uid="{B73E5AEF-5CA7-4CB9-B054-FD3B3770ED82}" name="Column11622"/>
    <tableColumn id="11630" xr3:uid="{60F751E7-0889-490E-9224-28C7ED1CD74F}" name="Column11623"/>
    <tableColumn id="11631" xr3:uid="{49E848AA-2A83-4A61-9418-0E24B0F3BC57}" name="Column11624"/>
    <tableColumn id="11632" xr3:uid="{D0D170B3-8C14-4306-BDE8-72C527C71483}" name="Column11625"/>
    <tableColumn id="11633" xr3:uid="{67EBCD45-F6A7-49BD-94F2-7D9BDC2C59EE}" name="Column11626"/>
    <tableColumn id="11634" xr3:uid="{64CA27A8-A5DB-4B84-BE52-9F6A245FF756}" name="Column11627"/>
    <tableColumn id="11635" xr3:uid="{D653ACDF-3B93-4F36-B85F-CB8842A50980}" name="Column11628"/>
    <tableColumn id="11636" xr3:uid="{1797869E-6856-4800-86C6-DEDA3D5A55FF}" name="Column11629"/>
    <tableColumn id="11637" xr3:uid="{0A36536A-5582-4B8F-B467-29191B2D6487}" name="Column11630"/>
    <tableColumn id="11638" xr3:uid="{2026F30D-3DB8-43CA-B5AC-9F45FEB7D21C}" name="Column11631"/>
    <tableColumn id="11639" xr3:uid="{B59B51F1-E65B-40D5-B827-DBA528A03C9C}" name="Column11632"/>
    <tableColumn id="11640" xr3:uid="{D7FED0E0-0359-4DC1-83C7-6EF40BD5F454}" name="Column11633"/>
    <tableColumn id="11641" xr3:uid="{EA0CF61A-2F61-4271-9341-6B81D44D57DF}" name="Column11634"/>
    <tableColumn id="11642" xr3:uid="{EE5D4976-1FCD-49F1-B385-546472ABFD61}" name="Column11635"/>
    <tableColumn id="11643" xr3:uid="{DC8E360A-1EA9-4A45-AF21-1196AA7F4A57}" name="Column11636"/>
    <tableColumn id="11644" xr3:uid="{53C23E0E-FCB6-4134-9DB6-93DBABBDFA8A}" name="Column11637"/>
    <tableColumn id="11645" xr3:uid="{212D1347-6598-427E-A41F-644551F10879}" name="Column11638"/>
    <tableColumn id="11646" xr3:uid="{967C7EEE-7910-4878-942A-B6833D86881C}" name="Column11639"/>
    <tableColumn id="11647" xr3:uid="{AE5379C4-F835-460E-82A3-C44A54A9BD7B}" name="Column11640"/>
    <tableColumn id="11648" xr3:uid="{A3FF475E-558D-490D-BDAD-327F24AA1249}" name="Column11641"/>
    <tableColumn id="11649" xr3:uid="{9FF0B143-CF6F-44F3-850A-29819EE39944}" name="Column11642"/>
    <tableColumn id="11650" xr3:uid="{0A1E5F0E-C848-41A2-A483-F23F542C4CC9}" name="Column11643"/>
    <tableColumn id="11651" xr3:uid="{D183DFD0-8B54-405E-8CA8-91638E270F7D}" name="Column11644"/>
    <tableColumn id="11652" xr3:uid="{ED5AB14B-35E2-4836-A86A-9A5436ECFDA5}" name="Column11645"/>
    <tableColumn id="11653" xr3:uid="{382DDD00-2D64-4047-B238-1CD608FBC946}" name="Column11646"/>
    <tableColumn id="11654" xr3:uid="{7B8815A3-F87D-4BA1-95DC-72BC0C069C27}" name="Column11647"/>
    <tableColumn id="11655" xr3:uid="{7AAB4A5C-AEEA-4841-9842-51C7DC52B4A1}" name="Column11648"/>
    <tableColumn id="11656" xr3:uid="{8CDA8513-70A3-425E-B66C-152DAC6249A2}" name="Column11649"/>
    <tableColumn id="11657" xr3:uid="{436EDA8A-B87F-4EC3-8D13-65B46646C6D3}" name="Column11650"/>
    <tableColumn id="11658" xr3:uid="{CA6362B3-014C-4A30-8578-5D7242A6C293}" name="Column11651"/>
    <tableColumn id="11659" xr3:uid="{B5588952-A7A1-4B9E-B352-D9EB94051DC4}" name="Column11652"/>
    <tableColumn id="11660" xr3:uid="{EC2F0D4A-3EE0-4203-9380-98674EC137F9}" name="Column11653"/>
    <tableColumn id="11661" xr3:uid="{A872E104-9477-4ABC-A49F-B2177490C609}" name="Column11654"/>
    <tableColumn id="11662" xr3:uid="{4AD6B98F-D542-44F0-88BB-133450F79E8E}" name="Column11655"/>
    <tableColumn id="11663" xr3:uid="{60963B33-DEBF-47B7-A191-922FBB14333E}" name="Column11656"/>
    <tableColumn id="11664" xr3:uid="{4D26049B-0877-47D1-95AA-97E35DB12DFE}" name="Column11657"/>
    <tableColumn id="11665" xr3:uid="{B09F3C5E-7BCF-4BE1-BE49-69939F84A71C}" name="Column11658"/>
    <tableColumn id="11666" xr3:uid="{7F3DEDCE-354F-45AD-9602-3964BEB0AC17}" name="Column11659"/>
    <tableColumn id="11667" xr3:uid="{9909B30D-DDEE-49A8-A040-21706B3D99BD}" name="Column11660"/>
    <tableColumn id="11668" xr3:uid="{165FE144-D9C3-4B2B-A7CA-F124824E9530}" name="Column11661"/>
    <tableColumn id="11669" xr3:uid="{720FE267-D0A7-4E95-825B-2310230B2B95}" name="Column11662"/>
    <tableColumn id="11670" xr3:uid="{1B0E3BE8-0656-4811-BBF2-2CE026E143FB}" name="Column11663"/>
    <tableColumn id="11671" xr3:uid="{C1E7BA28-EEE4-4D9C-BE29-CB30962A4FA4}" name="Column11664"/>
    <tableColumn id="11672" xr3:uid="{6D1B0E1B-78E1-4DF6-B596-DA7C98B2D30F}" name="Column11665"/>
    <tableColumn id="11673" xr3:uid="{C609F711-68FF-418F-AF28-4C0492492760}" name="Column11666"/>
    <tableColumn id="11674" xr3:uid="{97E318C9-CB3F-46AB-8ACF-80F2E6E6EED9}" name="Column11667"/>
    <tableColumn id="11675" xr3:uid="{0B61D882-3AC9-4B61-9B38-CEF399F0067F}" name="Column11668"/>
    <tableColumn id="11676" xr3:uid="{A2F539EE-B07F-491C-A677-F6987217E75B}" name="Column11669"/>
    <tableColumn id="11677" xr3:uid="{185B8129-0455-4921-A2DF-90BA57C06C6A}" name="Column11670"/>
    <tableColumn id="11678" xr3:uid="{D3DB0101-BA42-4625-A9AF-0BB3612BD924}" name="Column11671"/>
    <tableColumn id="11679" xr3:uid="{71E5849C-4F5E-46D6-95E4-934488D6755E}" name="Column11672"/>
    <tableColumn id="11680" xr3:uid="{9A2C804C-4558-4402-A9D9-EBF50DF36EC4}" name="Column11673"/>
    <tableColumn id="11681" xr3:uid="{F4F1B682-B5E2-4E76-A391-650EE50B2AE0}" name="Column11674"/>
    <tableColumn id="11682" xr3:uid="{4E88074C-D960-4F67-8150-3928FA4E25D6}" name="Column11675"/>
    <tableColumn id="11683" xr3:uid="{83D4185A-17F3-47BE-B1E2-54F0B0AAD347}" name="Column11676"/>
    <tableColumn id="11684" xr3:uid="{FCAF1312-9B4C-44E4-9963-2D297151401C}" name="Column11677"/>
    <tableColumn id="11685" xr3:uid="{0E4230CA-DC6E-40AF-97B3-B7DEDC748396}" name="Column11678"/>
    <tableColumn id="11686" xr3:uid="{3D118469-992B-4F19-92D2-998E4B1E304F}" name="Column11679"/>
    <tableColumn id="11687" xr3:uid="{0C0829AE-6C0C-42EC-A812-C5E354F30652}" name="Column11680"/>
    <tableColumn id="11688" xr3:uid="{FB911690-555C-40C8-8C59-367F5D2A4F92}" name="Column11681"/>
    <tableColumn id="11689" xr3:uid="{20CA1B2C-6122-4CA3-A7D2-00061068DB07}" name="Column11682"/>
    <tableColumn id="11690" xr3:uid="{38F16469-F15C-496A-832B-DEBA00CE9966}" name="Column11683"/>
    <tableColumn id="11691" xr3:uid="{8799C389-2600-485A-9C7B-A9C81C23B3F2}" name="Column11684"/>
    <tableColumn id="11692" xr3:uid="{03EA84DD-BA59-4C3E-B458-A07275A64175}" name="Column11685"/>
    <tableColumn id="11693" xr3:uid="{D5A5B85B-0306-4FCA-AE26-CCE1D9127391}" name="Column11686"/>
    <tableColumn id="11694" xr3:uid="{772DB933-36F1-4774-B24E-71701AD03F8D}" name="Column11687"/>
    <tableColumn id="11695" xr3:uid="{19D94945-20AC-417B-BE42-8EDA0A648A93}" name="Column11688"/>
    <tableColumn id="11696" xr3:uid="{BF13C0BD-123B-4A64-B842-5170054BAC38}" name="Column11689"/>
    <tableColumn id="11697" xr3:uid="{5573ABA2-A052-4805-86C4-AD5FAB713BDD}" name="Column11690"/>
    <tableColumn id="11698" xr3:uid="{F2A4086B-7100-49BB-9460-48AF80842AA4}" name="Column11691"/>
    <tableColumn id="11699" xr3:uid="{3041BC7D-1D6B-4444-AE68-B99EA34752B7}" name="Column11692"/>
    <tableColumn id="11700" xr3:uid="{9982477B-184C-4F43-BC9E-A24EC9414734}" name="Column11693"/>
    <tableColumn id="11701" xr3:uid="{C34CB11D-7E50-4E80-BBF4-895F20E9EF17}" name="Column11694"/>
    <tableColumn id="11702" xr3:uid="{AD218249-E601-40E6-9544-D3C5ED229E4A}" name="Column11695"/>
    <tableColumn id="11703" xr3:uid="{80BD43F9-1056-47EB-BE2D-8DE7D7149AFC}" name="Column11696"/>
    <tableColumn id="11704" xr3:uid="{7210A016-DD87-478D-B650-A0902FDA89E7}" name="Column11697"/>
    <tableColumn id="11705" xr3:uid="{89807E78-3A6E-4A48-B05C-1235D1B001C5}" name="Column11698"/>
    <tableColumn id="11706" xr3:uid="{F9475885-28E0-463D-82AD-2AB80B39D691}" name="Column11699"/>
    <tableColumn id="11707" xr3:uid="{EA789F0B-B4E9-486D-B0D6-808E5B08C4C6}" name="Column11700"/>
    <tableColumn id="11708" xr3:uid="{34EC65C5-0EAF-4D04-9C1B-77AAAC42EE8C}" name="Column11701"/>
    <tableColumn id="11709" xr3:uid="{2A60DA07-B940-4D38-A6FD-632A43560434}" name="Column11702"/>
    <tableColumn id="11710" xr3:uid="{F04FAC95-147B-413D-9D9A-F65CB3949287}" name="Column11703"/>
    <tableColumn id="11711" xr3:uid="{4E14FC55-E146-414F-A5C2-4CA6ACA2A648}" name="Column11704"/>
    <tableColumn id="11712" xr3:uid="{B4EA4364-15BC-41C4-A829-2402F4D74998}" name="Column11705"/>
    <tableColumn id="11713" xr3:uid="{0D794BB9-3900-4E86-9CF7-800A443DEDEB}" name="Column11706"/>
    <tableColumn id="11714" xr3:uid="{6416BCEF-60F1-4068-9684-259CCD851E5C}" name="Column11707"/>
    <tableColumn id="11715" xr3:uid="{81359016-257C-4D7A-9CC5-7E2136D4AC0E}" name="Column11708"/>
    <tableColumn id="11716" xr3:uid="{14125DFF-E228-430B-9194-08A94B7E667E}" name="Column11709"/>
    <tableColumn id="11717" xr3:uid="{A539C336-708A-46C8-B308-6D7C4F9EF6A5}" name="Column11710"/>
    <tableColumn id="11718" xr3:uid="{9C47506F-0BF2-4888-8877-3E77455DA95E}" name="Column11711"/>
    <tableColumn id="11719" xr3:uid="{A82F2228-FEC4-4286-A42B-AA2833A56E24}" name="Column11712"/>
    <tableColumn id="11720" xr3:uid="{47390A4A-4109-4152-B2D1-11ED8A64D6D3}" name="Column11713"/>
    <tableColumn id="11721" xr3:uid="{D8BFFBB9-8BD2-46F6-982B-5210F81A7C1D}" name="Column11714"/>
    <tableColumn id="11722" xr3:uid="{A637B50E-7467-4922-800C-F7D4631F88B6}" name="Column11715"/>
    <tableColumn id="11723" xr3:uid="{2DA0E311-6067-4178-9146-527F40D82655}" name="Column11716"/>
    <tableColumn id="11724" xr3:uid="{49FB238A-4EAA-4150-813A-8EF7BDECEAD7}" name="Column11717"/>
    <tableColumn id="11725" xr3:uid="{40C05222-321B-4193-B47A-AD5CB5F9523C}" name="Column11718"/>
    <tableColumn id="11726" xr3:uid="{6FE1C7A1-D648-4619-9B17-1779970B454F}" name="Column11719"/>
    <tableColumn id="11727" xr3:uid="{1E49F3E4-C702-4617-A1B5-F470BF15F5D5}" name="Column11720"/>
    <tableColumn id="11728" xr3:uid="{B895BC1C-67DE-42A6-B5D9-12015A9165DA}" name="Column11721"/>
    <tableColumn id="11729" xr3:uid="{2BC857D7-9925-4B12-8A29-58DBE3968BC5}" name="Column11722"/>
    <tableColumn id="11730" xr3:uid="{07A593A0-E496-4221-B241-E1B42D217E12}" name="Column11723"/>
    <tableColumn id="11731" xr3:uid="{F3EBE564-D254-427D-B039-8B87395185E8}" name="Column11724"/>
    <tableColumn id="11732" xr3:uid="{98F1D2B7-8C81-4F56-9398-B1E6FAF91567}" name="Column11725"/>
    <tableColumn id="11733" xr3:uid="{5C62BDAE-EBD8-435F-AAB7-869D8242AC0C}" name="Column11726"/>
    <tableColumn id="11734" xr3:uid="{50B5F202-3FAF-4B5B-90E4-BB87D420A4B6}" name="Column11727"/>
    <tableColumn id="11735" xr3:uid="{8E82FCAE-7A4F-44A1-AAA3-05AC45C127EF}" name="Column11728"/>
    <tableColumn id="11736" xr3:uid="{2A7ADDBF-7C3C-4DC8-93D0-AB3ED7E32726}" name="Column11729"/>
    <tableColumn id="11737" xr3:uid="{65404404-B977-4612-800B-748DF931BE3B}" name="Column11730"/>
    <tableColumn id="11738" xr3:uid="{7AC74317-0283-4F11-BF04-35CD034F994C}" name="Column11731"/>
    <tableColumn id="11739" xr3:uid="{2CC3CE3F-3621-4F50-9A6B-1F74BA2785A6}" name="Column11732"/>
    <tableColumn id="11740" xr3:uid="{D3A3A28B-5AE2-47FB-A4C3-50F9DD43DFA4}" name="Column11733"/>
    <tableColumn id="11741" xr3:uid="{07734B3C-C2B6-4E62-9DA2-EC396EB7B6EB}" name="Column11734"/>
    <tableColumn id="11742" xr3:uid="{4D7B24C5-6915-4277-ADDB-A742E58C5CB3}" name="Column11735"/>
    <tableColumn id="11743" xr3:uid="{72DC4E41-C127-4BE4-890A-C4C3B7FBEE24}" name="Column11736"/>
    <tableColumn id="11744" xr3:uid="{15C6564B-38F0-48CD-9504-5FAE2BF84D89}" name="Column11737"/>
    <tableColumn id="11745" xr3:uid="{3748C0B5-ADA5-45D3-B0D5-CC67E16CFA96}" name="Column11738"/>
    <tableColumn id="11746" xr3:uid="{629460AF-EB3C-49DE-850F-22E8F84474AA}" name="Column11739"/>
    <tableColumn id="11747" xr3:uid="{2CBB0143-EE95-43BF-A622-3774E9B974B2}" name="Column11740"/>
    <tableColumn id="11748" xr3:uid="{0F50C227-48EB-4EC2-BF99-F16E9227B396}" name="Column11741"/>
    <tableColumn id="11749" xr3:uid="{CAF06AF4-A302-4A24-A734-D278B9F66F76}" name="Column11742"/>
    <tableColumn id="11750" xr3:uid="{5D38EC62-14A9-4F69-9078-300EC1E7DDAF}" name="Column11743"/>
    <tableColumn id="11751" xr3:uid="{30709703-BDD4-45E4-9FB4-7E5F8E24A07D}" name="Column11744"/>
    <tableColumn id="11752" xr3:uid="{207D9087-1EE2-4946-956E-915951CCD365}" name="Column11745"/>
    <tableColumn id="11753" xr3:uid="{B43370D1-667C-411B-A96E-FE717F43D127}" name="Column11746"/>
    <tableColumn id="11754" xr3:uid="{DEE16770-DF8A-4ADE-A551-1D683F348DCC}" name="Column11747"/>
    <tableColumn id="11755" xr3:uid="{D451259D-60A2-428A-B669-4185D06FC1C3}" name="Column11748"/>
    <tableColumn id="11756" xr3:uid="{A35334B5-A421-47A0-AC25-1971E5C057DA}" name="Column11749"/>
    <tableColumn id="11757" xr3:uid="{125D557B-CDDF-4183-A1F5-7B4F29971DA3}" name="Column11750"/>
    <tableColumn id="11758" xr3:uid="{504B22A6-DBE9-4A0B-BDDB-156CBA6871DD}" name="Column11751"/>
    <tableColumn id="11759" xr3:uid="{1EC04C57-8459-4416-AFA8-345C59F574D8}" name="Column11752"/>
    <tableColumn id="11760" xr3:uid="{1ED2EF5C-CE79-4E10-81AF-504289B431D3}" name="Column11753"/>
    <tableColumn id="11761" xr3:uid="{6B453611-2D1E-47BA-ADC9-BF08A7BCD99A}" name="Column11754"/>
    <tableColumn id="11762" xr3:uid="{5CFC2FE1-1BA8-46F2-A8A5-CD208C9A45B0}" name="Column11755"/>
    <tableColumn id="11763" xr3:uid="{4B2692E2-E494-49EE-93DC-E465821F05CE}" name="Column11756"/>
    <tableColumn id="11764" xr3:uid="{4968D0BD-A658-44E1-A549-BE9E2EDC6D40}" name="Column11757"/>
    <tableColumn id="11765" xr3:uid="{6FA3F76C-A158-42E3-97B6-CACF533CB8BA}" name="Column11758"/>
    <tableColumn id="11766" xr3:uid="{62E155F2-7780-46D0-9A40-F1D66F1D0DC8}" name="Column11759"/>
    <tableColumn id="11767" xr3:uid="{B7E45DC8-313A-4EDB-A426-C08DD1AF502C}" name="Column11760"/>
    <tableColumn id="11768" xr3:uid="{2B8C981D-3BAD-4188-A45E-CD5E496D7BCD}" name="Column11761"/>
    <tableColumn id="11769" xr3:uid="{B4E34B59-9286-4C49-BF71-0E22D05A4143}" name="Column11762"/>
    <tableColumn id="11770" xr3:uid="{6FC7BEF8-8B16-43E4-B283-AD584F9079C3}" name="Column11763"/>
    <tableColumn id="11771" xr3:uid="{13F57C50-8016-4794-BA33-EFB785EE13F7}" name="Column11764"/>
    <tableColumn id="11772" xr3:uid="{42B2DE72-1238-45EB-A0B8-3AB1E28F1A85}" name="Column11765"/>
    <tableColumn id="11773" xr3:uid="{D633F4C3-20B9-45C9-8285-EE57434118FE}" name="Column11766"/>
    <tableColumn id="11774" xr3:uid="{8D1E00EE-7E76-4B62-850A-E1AF5E294F02}" name="Column11767"/>
    <tableColumn id="11775" xr3:uid="{BFC64257-CF77-44D7-99B5-28CEABCD8243}" name="Column11768"/>
    <tableColumn id="11776" xr3:uid="{210CD497-EC43-4AFA-94FD-B2CAFF44D9BF}" name="Column11769"/>
    <tableColumn id="11777" xr3:uid="{39DC1CA0-3B7D-4DA4-A6A7-9360913C8EA6}" name="Column11770"/>
    <tableColumn id="11778" xr3:uid="{0C8E90CE-438A-4880-B80C-5A644EA4FE84}" name="Column11771"/>
    <tableColumn id="11779" xr3:uid="{4DD00D7B-D781-49B6-ABD1-671D58DD1DB7}" name="Column11772"/>
    <tableColumn id="11780" xr3:uid="{BF5A1E32-FCD8-4106-AD1F-2AC196C802E9}" name="Column11773"/>
    <tableColumn id="11781" xr3:uid="{13DBCEDD-2363-4058-86F9-5C18FC1DD5A4}" name="Column11774"/>
    <tableColumn id="11782" xr3:uid="{626738BE-CA80-46BC-B555-6974D034BDD2}" name="Column11775"/>
    <tableColumn id="11783" xr3:uid="{756A5D93-E683-4447-AB10-B22815B08BA3}" name="Column11776"/>
    <tableColumn id="11784" xr3:uid="{850A5133-420D-4F4B-B69F-9C42E3AA27BA}" name="Column11777"/>
    <tableColumn id="11785" xr3:uid="{4A171AB7-B9B8-4D99-ACFD-A2C431FAE49C}" name="Column11778"/>
    <tableColumn id="11786" xr3:uid="{09BCA8FC-BEAB-4648-9834-BBB9F0592CCD}" name="Column11779"/>
    <tableColumn id="11787" xr3:uid="{F87C8BCC-8876-44D6-93B3-3703C131848F}" name="Column11780"/>
    <tableColumn id="11788" xr3:uid="{1831D4AC-1E2B-4F78-B7BC-BD37B1F21932}" name="Column11781"/>
    <tableColumn id="11789" xr3:uid="{A890DC96-3F51-4D4A-9592-06A74A961310}" name="Column11782"/>
    <tableColumn id="11790" xr3:uid="{B6108BF9-A7B3-4D17-B3D2-E9B683CF8FF5}" name="Column11783"/>
    <tableColumn id="11791" xr3:uid="{7632CC23-C5B2-4BAD-9102-E45830E057A0}" name="Column11784"/>
    <tableColumn id="11792" xr3:uid="{6C8B906D-C8A3-4685-8EBD-ED71D1865761}" name="Column11785"/>
    <tableColumn id="11793" xr3:uid="{A2489653-B1AF-451F-B5EF-A6085977D4C9}" name="Column11786"/>
    <tableColumn id="11794" xr3:uid="{BBCFFB00-1246-4733-B380-3A55B8DDD7B9}" name="Column11787"/>
    <tableColumn id="11795" xr3:uid="{56779A90-7BE9-4715-BD24-91BC22496326}" name="Column11788"/>
    <tableColumn id="11796" xr3:uid="{5BCA54F2-7C95-4F64-808A-42B441075C2F}" name="Column11789"/>
    <tableColumn id="11797" xr3:uid="{80A017DE-0AD8-4B5B-9B75-9A38710E7484}" name="Column11790"/>
    <tableColumn id="11798" xr3:uid="{9D3B00CA-458F-4BB1-B48C-9E4162E35B0B}" name="Column11791"/>
    <tableColumn id="11799" xr3:uid="{D626F93D-C175-44CA-BA16-F4E440366EF3}" name="Column11792"/>
    <tableColumn id="11800" xr3:uid="{86DE53CF-32E2-4C21-83E9-9687D0AC9EEB}" name="Column11793"/>
    <tableColumn id="11801" xr3:uid="{250572D3-B703-48A6-9C30-3B6C2445C366}" name="Column11794"/>
    <tableColumn id="11802" xr3:uid="{9B135D9A-F61B-476C-A75E-06B1717509D6}" name="Column11795"/>
    <tableColumn id="11803" xr3:uid="{308C0971-990C-40CD-9622-6FA2339F1141}" name="Column11796"/>
    <tableColumn id="11804" xr3:uid="{9A9369F4-D63E-4A2E-A6D5-59A9BC8C700D}" name="Column11797"/>
    <tableColumn id="11805" xr3:uid="{2A83C8F3-C856-485D-85A2-D03DEA2A3856}" name="Column11798"/>
    <tableColumn id="11806" xr3:uid="{A2B29C82-C8E8-49ED-808F-2610A729D4BE}" name="Column11799"/>
    <tableColumn id="11807" xr3:uid="{CD00212A-11E2-4765-8B40-BD2047CE569E}" name="Column11800"/>
    <tableColumn id="11808" xr3:uid="{4A2E9735-16DF-47C3-8155-C7E16F9CCAF9}" name="Column11801"/>
    <tableColumn id="11809" xr3:uid="{5F9C665F-44AB-4D51-A8D9-4CAC4CFB6595}" name="Column11802"/>
    <tableColumn id="11810" xr3:uid="{63388720-ECBA-4F87-B865-604447E6FB90}" name="Column11803"/>
    <tableColumn id="11811" xr3:uid="{0D02D7FA-BF59-4797-979D-08BE744B63C1}" name="Column11804"/>
    <tableColumn id="11812" xr3:uid="{145EE630-9803-46FA-AB63-B527320CED1C}" name="Column11805"/>
    <tableColumn id="11813" xr3:uid="{93CC6CDE-0317-48CA-87D0-2D1B17D4115B}" name="Column11806"/>
    <tableColumn id="11814" xr3:uid="{931E14CD-3996-4BB6-B005-E0E4BB238460}" name="Column11807"/>
    <tableColumn id="11815" xr3:uid="{99891255-FC78-4EBE-9584-B21D94F13BDA}" name="Column11808"/>
    <tableColumn id="11816" xr3:uid="{E6A12890-1F3C-4625-9E36-0B99C807FC76}" name="Column11809"/>
    <tableColumn id="11817" xr3:uid="{BA0C17F4-1CDB-41D8-85E2-CCA74ED59889}" name="Column11810"/>
    <tableColumn id="11818" xr3:uid="{9D6AE5A6-4C7A-4A71-B6BF-DD82C3989E56}" name="Column11811"/>
    <tableColumn id="11819" xr3:uid="{2A54583E-43CE-4BD7-A60D-0F3B4922D27D}" name="Column11812"/>
    <tableColumn id="11820" xr3:uid="{DCE5E5C1-5FB6-4FEC-A897-440C43D57B5D}" name="Column11813"/>
    <tableColumn id="11821" xr3:uid="{A3E3D476-4AAF-49E9-8E7B-D691C268EBA1}" name="Column11814"/>
    <tableColumn id="11822" xr3:uid="{2A9F7046-6ADC-4F88-9677-DE89149A4B77}" name="Column11815"/>
    <tableColumn id="11823" xr3:uid="{2B7D6D2D-70AA-470F-A9E6-36BAED37BCB7}" name="Column11816"/>
    <tableColumn id="11824" xr3:uid="{AB507558-448B-4DE3-B91F-129C7EDCF06F}" name="Column11817"/>
    <tableColumn id="11825" xr3:uid="{817BFA6A-C3A9-47B6-A0CF-35A0E32A6292}" name="Column11818"/>
    <tableColumn id="11826" xr3:uid="{71E01742-D437-4315-9031-4442D54AFDB4}" name="Column11819"/>
    <tableColumn id="11827" xr3:uid="{2E458F3C-02D7-462D-8AB2-AFCFD46C8385}" name="Column11820"/>
    <tableColumn id="11828" xr3:uid="{5C79761D-5376-4933-9DFD-68471FCB1FE9}" name="Column11821"/>
    <tableColumn id="11829" xr3:uid="{9DD4EA41-41A7-443F-8E48-7DF024BE8E88}" name="Column11822"/>
    <tableColumn id="11830" xr3:uid="{1A306AA0-4445-4444-A882-9A6AF732804C}" name="Column11823"/>
    <tableColumn id="11831" xr3:uid="{782BEC59-1B16-483D-ABD7-2FD62AD4F3C5}" name="Column11824"/>
    <tableColumn id="11832" xr3:uid="{A51AFBCE-FE9D-4D18-B0C0-97AE008D20B9}" name="Column11825"/>
    <tableColumn id="11833" xr3:uid="{BE579D0D-9EE4-4D43-ABDD-73065843D39F}" name="Column11826"/>
    <tableColumn id="11834" xr3:uid="{2C1DDBA5-9D85-4CB1-BF80-77F87DF34976}" name="Column11827"/>
    <tableColumn id="11835" xr3:uid="{534750A9-B7E3-4CD6-9902-62F6AF7C29F8}" name="Column11828"/>
    <tableColumn id="11836" xr3:uid="{181DA3A4-5DDB-43B8-9270-480867B69417}" name="Column11829"/>
    <tableColumn id="11837" xr3:uid="{854E7F01-18F2-4B96-B5FF-A2A9F110B762}" name="Column11830"/>
    <tableColumn id="11838" xr3:uid="{E406F217-98C0-46A0-8932-3872A752010A}" name="Column11831"/>
    <tableColumn id="11839" xr3:uid="{B517278F-03DC-427E-ABAC-E8657AD7473D}" name="Column11832"/>
    <tableColumn id="11840" xr3:uid="{AB67F200-194C-425C-9046-E6ED31D5B068}" name="Column11833"/>
    <tableColumn id="11841" xr3:uid="{854B20E0-38FD-4E87-A2AC-3789D78BEA30}" name="Column11834"/>
    <tableColumn id="11842" xr3:uid="{A4C087E5-334E-4EDE-B2C4-8749F9A25E40}" name="Column11835"/>
    <tableColumn id="11843" xr3:uid="{228585F7-AD0B-4464-85BF-2D727D3D85A9}" name="Column11836"/>
    <tableColumn id="11844" xr3:uid="{870075EC-0477-4721-A020-ED9B10CAA5A5}" name="Column11837"/>
    <tableColumn id="11845" xr3:uid="{7F524502-7263-4564-8CE1-15D53B160438}" name="Column11838"/>
    <tableColumn id="11846" xr3:uid="{CE613D53-6D63-4F27-8A9A-902A98A4E7B7}" name="Column11839"/>
    <tableColumn id="11847" xr3:uid="{68D14E85-EDE3-436A-A9DF-CFA537F0A8FA}" name="Column11840"/>
    <tableColumn id="11848" xr3:uid="{26A247B8-F208-4F24-907F-0F134688D7F1}" name="Column11841"/>
    <tableColumn id="11849" xr3:uid="{E50DAC72-1433-481E-AACD-3893B88EE6CB}" name="Column11842"/>
    <tableColumn id="11850" xr3:uid="{81CAF11E-307D-4F86-B7AC-E2BAD39A072A}" name="Column11843"/>
    <tableColumn id="11851" xr3:uid="{68DCD3D6-8ABE-45C2-B7D8-58F763F3F3B7}" name="Column11844"/>
    <tableColumn id="11852" xr3:uid="{BF0F02B8-284E-4C6D-B4D0-BAD1A428FF53}" name="Column11845"/>
    <tableColumn id="11853" xr3:uid="{B44D1D7E-7EF1-4D83-A417-CFECEE9AE42E}" name="Column11846"/>
    <tableColumn id="11854" xr3:uid="{1C4F9BD3-A9AC-44B6-B8CB-614C2A7C3E2F}" name="Column11847"/>
    <tableColumn id="11855" xr3:uid="{E9D80776-7116-4372-B501-F97EDF69371B}" name="Column11848"/>
    <tableColumn id="11856" xr3:uid="{08501047-2C6B-416D-8B05-9891CB764A41}" name="Column11849"/>
    <tableColumn id="11857" xr3:uid="{ED10FC84-9F28-48B3-9FEE-66054B1934D6}" name="Column11850"/>
    <tableColumn id="11858" xr3:uid="{05FE888C-4403-46EF-9ED3-67135910A564}" name="Column11851"/>
    <tableColumn id="11859" xr3:uid="{014E17CC-C6DB-4618-99E1-9D47CD22F379}" name="Column11852"/>
    <tableColumn id="11860" xr3:uid="{CA45D48F-DF70-4707-B066-D9A48AE0F232}" name="Column11853"/>
    <tableColumn id="11861" xr3:uid="{0CF87839-169B-4CD4-A174-92445425FB8A}" name="Column11854"/>
    <tableColumn id="11862" xr3:uid="{65EC4970-200E-498B-8B03-0ED6364AEFBD}" name="Column11855"/>
    <tableColumn id="11863" xr3:uid="{0365281A-7322-4FFB-9B3B-277CA343E91F}" name="Column11856"/>
    <tableColumn id="11864" xr3:uid="{47A6BC91-9721-4C09-885C-E2B8D17E63D9}" name="Column11857"/>
    <tableColumn id="11865" xr3:uid="{E471C364-1052-49CA-B54B-DDFF4E88666B}" name="Column11858"/>
    <tableColumn id="11866" xr3:uid="{7B72EE7C-C8B0-4566-8057-E1581FD46859}" name="Column11859"/>
    <tableColumn id="11867" xr3:uid="{379AD712-3CA1-4AA2-B370-0018DBE58A5D}" name="Column11860"/>
    <tableColumn id="11868" xr3:uid="{23EA74BD-113E-4F03-BD17-3147D2B6F4B3}" name="Column11861"/>
    <tableColumn id="11869" xr3:uid="{3C8A4D3E-D13D-47DE-A67D-BAD74F8D2469}" name="Column11862"/>
    <tableColumn id="11870" xr3:uid="{B445D353-A0DA-46C3-AFDC-959656D6C161}" name="Column11863"/>
    <tableColumn id="11871" xr3:uid="{0883631A-76F9-4215-A7A9-BD611379E1F2}" name="Column11864"/>
    <tableColumn id="11872" xr3:uid="{142EF421-63B2-4558-A468-DC978CE5B3B8}" name="Column11865"/>
    <tableColumn id="11873" xr3:uid="{A00EEF27-F05D-42C0-871D-589A55ADD983}" name="Column11866"/>
    <tableColumn id="11874" xr3:uid="{D8105901-41CA-492E-B112-E573879FF684}" name="Column11867"/>
    <tableColumn id="11875" xr3:uid="{B2487218-764C-49DB-9913-FCE95EC74022}" name="Column11868"/>
    <tableColumn id="11876" xr3:uid="{355C81E5-C054-47C7-B1F7-79457927872F}" name="Column11869"/>
    <tableColumn id="11877" xr3:uid="{108578BA-1A79-4997-BFEA-51E37F112913}" name="Column11870"/>
    <tableColumn id="11878" xr3:uid="{96B613D5-3D3B-485E-B4BA-1C5B33A8DA66}" name="Column11871"/>
    <tableColumn id="11879" xr3:uid="{F06E91DB-BD37-4F27-853E-B6F091EE2554}" name="Column11872"/>
    <tableColumn id="11880" xr3:uid="{AB29812F-22F0-43AF-B99D-32380329D554}" name="Column11873"/>
    <tableColumn id="11881" xr3:uid="{20B0E324-E2EE-486E-AC75-D6C31E93D08D}" name="Column11874"/>
    <tableColumn id="11882" xr3:uid="{4A522D23-E194-4114-9C55-5B7E387E3AA4}" name="Column11875"/>
    <tableColumn id="11883" xr3:uid="{19EC2B0F-1A6F-45ED-B1EA-D90BF4994FC0}" name="Column11876"/>
    <tableColumn id="11884" xr3:uid="{12A28669-F004-4046-9490-19C3557879B2}" name="Column11877"/>
    <tableColumn id="11885" xr3:uid="{D1965CAD-D3BB-4726-B5B5-E99F2BF38CA1}" name="Column11878"/>
    <tableColumn id="11886" xr3:uid="{CF48FE87-A438-45B6-84B2-2784C7CACD77}" name="Column11879"/>
    <tableColumn id="11887" xr3:uid="{30659F83-A988-46F0-A35C-E9EA03EC7660}" name="Column11880"/>
    <tableColumn id="11888" xr3:uid="{99259F61-8613-4223-BC1A-A6E880D5E6DB}" name="Column11881"/>
    <tableColumn id="11889" xr3:uid="{60B3D95F-3906-44DD-B030-28D69EC0AD78}" name="Column11882"/>
    <tableColumn id="11890" xr3:uid="{37D2CFF7-2A33-4641-B73E-D767D3C66F80}" name="Column11883"/>
    <tableColumn id="11891" xr3:uid="{D35D900F-3A57-419E-A906-B5959031C7B1}" name="Column11884"/>
    <tableColumn id="11892" xr3:uid="{D9494352-EABF-4D95-AB11-E45F8526F75C}" name="Column11885"/>
    <tableColumn id="11893" xr3:uid="{E897CA7B-CCD0-40EA-BB5D-A1EB69D0CA10}" name="Column11886"/>
    <tableColumn id="11894" xr3:uid="{7B5C344E-1CC8-4AFE-908B-789A78AE3372}" name="Column11887"/>
    <tableColumn id="11895" xr3:uid="{1E15A38F-D1B5-4BFC-B7A2-BD4083E6510F}" name="Column11888"/>
    <tableColumn id="11896" xr3:uid="{CBC39E52-93C5-43C2-B60B-EC20807CBE5E}" name="Column11889"/>
    <tableColumn id="11897" xr3:uid="{B92526E4-F430-4B35-9E68-C1EF9BEAC011}" name="Column11890"/>
    <tableColumn id="11898" xr3:uid="{E206196A-60A5-44E5-AEC1-177143C76804}" name="Column11891"/>
    <tableColumn id="11899" xr3:uid="{635BDFAF-CAD8-4A8C-A8C8-1338F13F08DD}" name="Column11892"/>
    <tableColumn id="11900" xr3:uid="{4AF6AD53-6656-4E86-9C63-BC2D8D8B8F3A}" name="Column11893"/>
    <tableColumn id="11901" xr3:uid="{0EA6DFC2-0EFC-43BC-8D57-AAE0B089C1BE}" name="Column11894"/>
    <tableColumn id="11902" xr3:uid="{FCC8CE32-9497-4CDA-A997-2D26694903B7}" name="Column11895"/>
    <tableColumn id="11903" xr3:uid="{BBA37BE5-99A7-478B-B1C9-B0657EA2D0FB}" name="Column11896"/>
    <tableColumn id="11904" xr3:uid="{3A8C0665-06D7-4F05-8C32-F3A80E8C085C}" name="Column11897"/>
    <tableColumn id="11905" xr3:uid="{529B60A3-108E-4743-BD8A-23A8B51CE3B8}" name="Column11898"/>
    <tableColumn id="11906" xr3:uid="{11203759-072C-4016-9CB8-D43E9647F380}" name="Column11899"/>
    <tableColumn id="11907" xr3:uid="{F35BA1BE-F3E7-4F82-A2B5-8879D8535B64}" name="Column11900"/>
    <tableColumn id="11908" xr3:uid="{D5614D16-B221-426D-92BE-1EFD23773F53}" name="Column11901"/>
    <tableColumn id="11909" xr3:uid="{DF7A7AC8-3937-4B69-8FD0-6151258540B6}" name="Column11902"/>
    <tableColumn id="11910" xr3:uid="{153B5FD9-37D1-47E3-AA3B-22805D4F5943}" name="Column11903"/>
    <tableColumn id="11911" xr3:uid="{AB908B52-D104-4A98-86DA-02EE72817473}" name="Column11904"/>
    <tableColumn id="11912" xr3:uid="{2EC1E399-32B9-42A6-98FE-3701516A460C}" name="Column11905"/>
    <tableColumn id="11913" xr3:uid="{FD364C6F-A33C-435B-98F0-3E3CB1EE53CC}" name="Column11906"/>
    <tableColumn id="11914" xr3:uid="{E23C3482-817B-4567-B9B2-FAEC786CDA4B}" name="Column11907"/>
    <tableColumn id="11915" xr3:uid="{CF7492E8-1ADC-467C-A548-495F3123919C}" name="Column11908"/>
    <tableColumn id="11916" xr3:uid="{E32B14CB-118F-4EE4-ABB7-A7D6E3432C1A}" name="Column11909"/>
    <tableColumn id="11917" xr3:uid="{EFF30F73-99FD-406B-A405-62C0DE0F12F4}" name="Column11910"/>
    <tableColumn id="11918" xr3:uid="{42D92161-4CB7-4E5F-8A0C-DA56B0B2E07F}" name="Column11911"/>
    <tableColumn id="11919" xr3:uid="{9275550E-1E7A-43F3-8F77-FE95B63DAF6B}" name="Column11912"/>
    <tableColumn id="11920" xr3:uid="{22B3B7C5-26D6-4347-BE09-F34CC70189BE}" name="Column11913"/>
    <tableColumn id="11921" xr3:uid="{F09904BC-1AA0-49F3-BD5F-4506BA9A6D63}" name="Column11914"/>
    <tableColumn id="11922" xr3:uid="{E37FE35B-0603-49C3-AF4C-0A447155B35E}" name="Column11915"/>
    <tableColumn id="11923" xr3:uid="{22D7CCA2-39FA-4F1B-BCEC-A947887C460D}" name="Column11916"/>
    <tableColumn id="11924" xr3:uid="{5A094597-C068-44B9-AD19-60E30235A893}" name="Column11917"/>
    <tableColumn id="11925" xr3:uid="{EDF3B58F-4764-4B4C-8F59-AB1E9BE4DB28}" name="Column11918"/>
    <tableColumn id="11926" xr3:uid="{3F91753A-5446-4779-AB55-AD649D32C2D1}" name="Column11919"/>
    <tableColumn id="11927" xr3:uid="{A1847C29-DE47-4EBC-B8CD-0FABC4D5EF48}" name="Column11920"/>
    <tableColumn id="11928" xr3:uid="{BF6DF4F9-523E-464F-9ED6-7E76D19FD141}" name="Column11921"/>
    <tableColumn id="11929" xr3:uid="{598862FB-2736-4054-84CB-40B851DDE652}" name="Column11922"/>
    <tableColumn id="11930" xr3:uid="{E5AD337F-FB3E-40F9-971E-2C777794AB9E}" name="Column11923"/>
    <tableColumn id="11931" xr3:uid="{469FD698-CD78-41E0-B985-682057762A46}" name="Column11924"/>
    <tableColumn id="11932" xr3:uid="{64EDFF15-987B-43AE-9A69-DAE495D6DA2D}" name="Column11925"/>
    <tableColumn id="11933" xr3:uid="{8E3F85A5-3AF0-47C4-A5E8-A42BE924DCE6}" name="Column11926"/>
    <tableColumn id="11934" xr3:uid="{E32DD9B3-B20C-4743-A553-DCF8B27D6F77}" name="Column11927"/>
    <tableColumn id="11935" xr3:uid="{EC44C7B9-CFB7-486C-A2EE-18974D746DF4}" name="Column11928"/>
    <tableColumn id="11936" xr3:uid="{8A22D4AD-6AFD-4DD1-AD32-59EB3ED9C991}" name="Column11929"/>
    <tableColumn id="11937" xr3:uid="{173707DA-1FD6-4761-BECE-2ECDE8B33826}" name="Column11930"/>
    <tableColumn id="11938" xr3:uid="{FDE24463-A7B7-42DC-85C7-AC85D6A91B56}" name="Column11931"/>
    <tableColumn id="11939" xr3:uid="{A5C16EBF-45A9-4357-9FEF-7568DF3B864E}" name="Column11932"/>
    <tableColumn id="11940" xr3:uid="{3E5DC173-FDC6-4914-956C-F1F8C832F507}" name="Column11933"/>
    <tableColumn id="11941" xr3:uid="{2614713B-6CB0-4840-9685-4CC7AB2DAD3F}" name="Column11934"/>
    <tableColumn id="11942" xr3:uid="{422B3CF3-4F4C-45E4-A366-D6C8505DE369}" name="Column11935"/>
    <tableColumn id="11943" xr3:uid="{44D185CB-9CC1-46B0-8CE4-F0DF3743EE87}" name="Column11936"/>
    <tableColumn id="11944" xr3:uid="{2CDB5023-5BDF-4D74-BAB3-DA6F3F1196AC}" name="Column11937"/>
    <tableColumn id="11945" xr3:uid="{3188CBA2-137B-4FE1-8955-B7717DBFFF4A}" name="Column11938"/>
    <tableColumn id="11946" xr3:uid="{7992674A-5672-424A-A115-F4C8BC093174}" name="Column11939"/>
    <tableColumn id="11947" xr3:uid="{CAEE4DFD-424E-4CB4-A767-D361436C8800}" name="Column11940"/>
    <tableColumn id="11948" xr3:uid="{EF3BEE60-8C5C-4D45-AE97-FEE84305C988}" name="Column11941"/>
    <tableColumn id="11949" xr3:uid="{6B20086A-1A5E-4511-8398-016419EA0AB9}" name="Column11942"/>
    <tableColumn id="11950" xr3:uid="{A566353A-FF79-4DCB-B5DF-72A05DFF11BC}" name="Column11943"/>
    <tableColumn id="11951" xr3:uid="{BA108855-8A20-416D-B559-69F39946636E}" name="Column11944"/>
    <tableColumn id="11952" xr3:uid="{2F4B4D1F-5394-495F-BD69-996E7A2FCC32}" name="Column11945"/>
    <tableColumn id="11953" xr3:uid="{4F6FF2EA-5C48-4B12-8D1F-937E8E9149DE}" name="Column11946"/>
    <tableColumn id="11954" xr3:uid="{A531CB8D-AE96-43A6-BCF7-4242206ED70A}" name="Column11947"/>
    <tableColumn id="11955" xr3:uid="{920E3B45-664E-4C72-B419-DAA6681FBE04}" name="Column11948"/>
    <tableColumn id="11956" xr3:uid="{38110948-4874-4B3C-B64D-EB58C3E0D756}" name="Column11949"/>
    <tableColumn id="11957" xr3:uid="{7E9A242E-0926-42D0-8F72-5ACEE8E4E02F}" name="Column11950"/>
    <tableColumn id="11958" xr3:uid="{D965A4E5-A0CB-4830-9B52-8A54FE5CEFAA}" name="Column11951"/>
    <tableColumn id="11959" xr3:uid="{BC006C96-7BEF-41A4-A2D3-6E17D7CDB900}" name="Column11952"/>
    <tableColumn id="11960" xr3:uid="{21ABD637-A981-41C3-98EC-15AA91CF4D27}" name="Column11953"/>
    <tableColumn id="11961" xr3:uid="{8AD22C5C-9F80-4621-B63A-CC7FD1FB558F}" name="Column11954"/>
    <tableColumn id="11962" xr3:uid="{74ED7052-57F8-452D-B41A-B46A36939072}" name="Column11955"/>
    <tableColumn id="11963" xr3:uid="{D5B7E747-F051-419C-B661-7C6846370002}" name="Column11956"/>
    <tableColumn id="11964" xr3:uid="{A1187163-064A-4D6C-841C-E3B222801657}" name="Column11957"/>
    <tableColumn id="11965" xr3:uid="{5DEFEAC7-499F-418D-9F64-4B222F21D21E}" name="Column11958"/>
    <tableColumn id="11966" xr3:uid="{727B9FD2-C4EC-44B2-B2CB-784DEA903512}" name="Column11959"/>
    <tableColumn id="11967" xr3:uid="{C2A385F4-AC4D-458D-9D52-CE63ADD3C1B1}" name="Column11960"/>
    <tableColumn id="11968" xr3:uid="{85093FF2-7BEF-4DB6-A409-5D5383FC7D35}" name="Column11961"/>
    <tableColumn id="11969" xr3:uid="{0C242D37-BA58-4C1B-96F5-F9C5558A2BE1}" name="Column11962"/>
    <tableColumn id="11970" xr3:uid="{DBCE90A5-29DA-43FA-88CF-CB60CFA1CB72}" name="Column11963"/>
    <tableColumn id="11971" xr3:uid="{3E17AD36-C16C-45BF-A1E4-AC979DDBD7FD}" name="Column11964"/>
    <tableColumn id="11972" xr3:uid="{F31661C4-9D99-48AE-932C-4062355C1717}" name="Column11965"/>
    <tableColumn id="11973" xr3:uid="{5B018E72-1587-4025-B2EA-D0C1702147E8}" name="Column11966"/>
    <tableColumn id="11974" xr3:uid="{C80E7354-EF3B-439C-BBD5-0BD86E0A786A}" name="Column11967"/>
    <tableColumn id="11975" xr3:uid="{C55EF3EA-7858-4DEC-94A3-122641B86AEF}" name="Column11968"/>
    <tableColumn id="11976" xr3:uid="{7209F4B6-DF0B-4B6D-91FA-CFB93CBE520F}" name="Column11969"/>
    <tableColumn id="11977" xr3:uid="{92A7637F-483F-4C54-A2F2-07A42FBFD8DB}" name="Column11970"/>
    <tableColumn id="11978" xr3:uid="{3F2D7558-9357-49DC-8A74-671A2EF12DD5}" name="Column11971"/>
    <tableColumn id="11979" xr3:uid="{A6DB4807-0890-4C9A-B0E4-DC5372EF6269}" name="Column11972"/>
    <tableColumn id="11980" xr3:uid="{1379BA30-9759-4AF0-8770-59A0EC133CFA}" name="Column11973"/>
    <tableColumn id="11981" xr3:uid="{77848C5D-C184-4104-A2A5-E97F0B8DC07C}" name="Column11974"/>
    <tableColumn id="11982" xr3:uid="{7619840F-0C10-4C2F-A6BD-70EFCE6196DA}" name="Column11975"/>
    <tableColumn id="11983" xr3:uid="{5BA21DFD-DDF2-4CA5-A107-4F8BAC952B90}" name="Column11976"/>
    <tableColumn id="11984" xr3:uid="{23140243-9A2B-49AB-8F24-DD57D4E6AAEE}" name="Column11977"/>
    <tableColumn id="11985" xr3:uid="{BA8EE16A-3651-4742-926C-DDCF2DCFDA13}" name="Column11978"/>
    <tableColumn id="11986" xr3:uid="{8437B49E-4BF7-4857-A8D4-93A61F72C6BE}" name="Column11979"/>
    <tableColumn id="11987" xr3:uid="{B6D3CC46-E5F0-45F5-849F-81DFA70BC7DC}" name="Column11980"/>
    <tableColumn id="11988" xr3:uid="{C61E7E87-8F71-415A-8D7F-F698380F7DA1}" name="Column11981"/>
    <tableColumn id="11989" xr3:uid="{75ABB762-1D0A-4738-9480-CA8DFBC67887}" name="Column11982"/>
    <tableColumn id="11990" xr3:uid="{FA4DD137-C51B-4C76-AC7F-6DCB5CE71976}" name="Column11983"/>
    <tableColumn id="11991" xr3:uid="{7740FFFB-DE37-446C-AC20-9BE45F20EA95}" name="Column11984"/>
    <tableColumn id="11992" xr3:uid="{2563B85E-D307-4327-B2CA-2E2F16D97802}" name="Column11985"/>
    <tableColumn id="11993" xr3:uid="{EE2CB8F7-5379-4DBA-BBFE-E0282829CCDD}" name="Column11986"/>
    <tableColumn id="11994" xr3:uid="{1E74C644-2DBC-42F1-9539-66525B267929}" name="Column11987"/>
    <tableColumn id="11995" xr3:uid="{45ABFB0E-A41E-4918-AD2C-7CC54820BCFA}" name="Column11988"/>
    <tableColumn id="11996" xr3:uid="{CEB55F8C-5D1B-4817-B251-1B213040A46E}" name="Column11989"/>
    <tableColumn id="11997" xr3:uid="{BC473D8A-08B3-42E7-9CB7-6515EDAC5CDE}" name="Column11990"/>
    <tableColumn id="11998" xr3:uid="{600EEFF8-BE8C-4C99-802E-F2D394D9F614}" name="Column11991"/>
    <tableColumn id="11999" xr3:uid="{9AF4B6CC-6369-4436-AD7D-8D6EC5BBEB2B}" name="Column11992"/>
    <tableColumn id="12000" xr3:uid="{4602FAFE-3E3E-46C9-B163-EF83D49D6FDA}" name="Column11993"/>
    <tableColumn id="12001" xr3:uid="{B4D64866-1150-4FF3-8CC6-92337D3D9F16}" name="Column11994"/>
    <tableColumn id="12002" xr3:uid="{7B7A745C-3BA8-45CD-91BC-C29485058E38}" name="Column11995"/>
    <tableColumn id="12003" xr3:uid="{0CFFC8D9-E9AE-4AAD-BF06-FA47EC4DBB80}" name="Column11996"/>
    <tableColumn id="12004" xr3:uid="{AE5C31CF-F58B-446A-A6A2-8C7173673AD4}" name="Column11997"/>
    <tableColumn id="12005" xr3:uid="{2B888C0B-B2C6-4903-9DB1-DE0A5131D14D}" name="Column11998"/>
    <tableColumn id="12006" xr3:uid="{C57600EB-9525-417D-B3AC-F5A5C23A23DE}" name="Column11999"/>
    <tableColumn id="12007" xr3:uid="{580B5D3C-7008-482E-9739-1383B29AB5ED}" name="Column12000"/>
    <tableColumn id="12008" xr3:uid="{619E002B-FF31-4159-99B3-E68882343552}" name="Column12001"/>
    <tableColumn id="12009" xr3:uid="{3049DF95-F00F-4D2E-BEC4-B9732F91CF25}" name="Column12002"/>
    <tableColumn id="12010" xr3:uid="{145BEB75-A93D-4049-B3F7-BD386FA38FD5}" name="Column12003"/>
    <tableColumn id="12011" xr3:uid="{5C81A739-2F9F-4F52-AF17-BB2CE49E9112}" name="Column12004"/>
    <tableColumn id="12012" xr3:uid="{A7D39449-EA38-4136-BA71-34CE03BAB025}" name="Column12005"/>
    <tableColumn id="12013" xr3:uid="{53535078-6F16-4C9D-920E-9C4C093E5713}" name="Column12006"/>
    <tableColumn id="12014" xr3:uid="{9BD0DE16-0A9C-4C95-BC4D-9D22660B437D}" name="Column12007"/>
    <tableColumn id="12015" xr3:uid="{312EDB50-F275-4FA3-9F20-57FBE6A56E6E}" name="Column12008"/>
    <tableColumn id="12016" xr3:uid="{2DCBB3C4-44A1-41FB-985D-66FCFC99E486}" name="Column12009"/>
    <tableColumn id="12017" xr3:uid="{C062602A-5912-4785-81BE-94CB5B4C79E8}" name="Column12010"/>
    <tableColumn id="12018" xr3:uid="{0D2CBC9F-1F67-45D8-8136-65BE3540A848}" name="Column12011"/>
    <tableColumn id="12019" xr3:uid="{D3B5915A-A373-4484-8C8C-5CA2F72924C6}" name="Column12012"/>
    <tableColumn id="12020" xr3:uid="{47C47519-11F5-4B66-B29E-652C889BDF13}" name="Column12013"/>
    <tableColumn id="12021" xr3:uid="{DD26305C-D2D5-4A15-A79B-AA3EFBFD84CC}" name="Column12014"/>
    <tableColumn id="12022" xr3:uid="{198538A8-D4EB-495D-86A4-D3AC93D0C699}" name="Column12015"/>
    <tableColumn id="12023" xr3:uid="{B255E2F3-A5FC-4F4A-B10C-C805BAB61426}" name="Column12016"/>
    <tableColumn id="12024" xr3:uid="{13AA786A-72B5-40FF-A90D-C6C13AA9A6EB}" name="Column12017"/>
    <tableColumn id="12025" xr3:uid="{605302D4-88D3-4FCB-A329-0CE797963C8E}" name="Column12018"/>
    <tableColumn id="12026" xr3:uid="{7F846D97-DB0D-4A8C-969C-BFE86247F288}" name="Column12019"/>
    <tableColumn id="12027" xr3:uid="{A1C3C2C9-AF9E-4623-B785-36F1FC816A82}" name="Column12020"/>
    <tableColumn id="12028" xr3:uid="{5196F48C-B922-46BA-9BCF-A00FEBD4A455}" name="Column12021"/>
    <tableColumn id="12029" xr3:uid="{1F65CAFB-E4FC-4101-92F0-867EE22FFF99}" name="Column12022"/>
    <tableColumn id="12030" xr3:uid="{4A6D1B3B-3CC2-41A0-B55E-9CF1BC8D7579}" name="Column12023"/>
    <tableColumn id="12031" xr3:uid="{EFC6478F-2597-47B3-89A9-0BE92B82CA60}" name="Column12024"/>
    <tableColumn id="12032" xr3:uid="{56CF509F-72B9-4251-89B4-89A80D6573CF}" name="Column12025"/>
    <tableColumn id="12033" xr3:uid="{27B22F57-B880-4CB3-B499-83B42A7D0BA4}" name="Column12026"/>
    <tableColumn id="12034" xr3:uid="{3158FC31-2467-444A-B0EE-FD56D3301798}" name="Column12027"/>
    <tableColumn id="12035" xr3:uid="{0591DFD2-4D6A-4763-B9A8-C16206DC2819}" name="Column12028"/>
    <tableColumn id="12036" xr3:uid="{A5B95322-5842-47F7-BBCA-2B3AF6309408}" name="Column12029"/>
    <tableColumn id="12037" xr3:uid="{544E5B9E-23C5-4794-9629-E4291E79ECC6}" name="Column12030"/>
    <tableColumn id="12038" xr3:uid="{0A3DD695-88ED-4C7A-9E8A-B80051E6625D}" name="Column12031"/>
    <tableColumn id="12039" xr3:uid="{C5BC6423-2ACA-43B1-8C36-244BF9706CE1}" name="Column12032"/>
    <tableColumn id="12040" xr3:uid="{C8DE3FF5-2101-4086-821E-CC41265A8D87}" name="Column12033"/>
    <tableColumn id="12041" xr3:uid="{5E3B93FE-9DFB-458B-930A-E79B9606CA06}" name="Column12034"/>
    <tableColumn id="12042" xr3:uid="{7900291E-90D1-41FD-94CB-EC93BE02B506}" name="Column12035"/>
    <tableColumn id="12043" xr3:uid="{4CC16FCC-2B70-4E4A-AA48-0B28EEA85ED2}" name="Column12036"/>
    <tableColumn id="12044" xr3:uid="{0A2CAE36-6453-4109-AFD4-B71B6F50E170}" name="Column12037"/>
    <tableColumn id="12045" xr3:uid="{4388C728-0DA8-4B10-A658-4BCD133E862E}" name="Column12038"/>
    <tableColumn id="12046" xr3:uid="{970D7E6D-B470-4FC3-9D9B-3F2F792ADF71}" name="Column12039"/>
    <tableColumn id="12047" xr3:uid="{ACA64EC2-820E-4D01-AD59-0E771B4F6638}" name="Column12040"/>
    <tableColumn id="12048" xr3:uid="{E2D96DB0-EB0A-4197-8EC2-A348D490A854}" name="Column12041"/>
    <tableColumn id="12049" xr3:uid="{FF328CA7-92C5-4B66-A4BD-D3A2E9CDD562}" name="Column12042"/>
    <tableColumn id="12050" xr3:uid="{F1E9ECDD-FA4E-4175-AA84-1E7362EED5DB}" name="Column12043"/>
    <tableColumn id="12051" xr3:uid="{DCCE0A0B-409B-44B0-8475-EB07C250BEAA}" name="Column12044"/>
    <tableColumn id="12052" xr3:uid="{5469E173-B47F-48E6-9876-57E7D407D348}" name="Column12045"/>
    <tableColumn id="12053" xr3:uid="{DC7A8082-1B41-4930-A96B-75F1A1AF57C8}" name="Column12046"/>
    <tableColumn id="12054" xr3:uid="{C4BA9693-4AE6-4EB2-A74A-4AD8FCB52CC1}" name="Column12047"/>
    <tableColumn id="12055" xr3:uid="{E6AE2D68-E573-494E-8216-D5E63D53A950}" name="Column12048"/>
    <tableColumn id="12056" xr3:uid="{593D989E-CEB6-49FB-B588-EA8BECEF572D}" name="Column12049"/>
    <tableColumn id="12057" xr3:uid="{85356EFD-982B-4438-8218-54CB5DED1C2D}" name="Column12050"/>
    <tableColumn id="12058" xr3:uid="{4C7036A8-690F-42AE-8A81-86EC231A06A3}" name="Column12051"/>
    <tableColumn id="12059" xr3:uid="{0B24E4ED-ED1C-4626-9CF2-AF668AB0F348}" name="Column12052"/>
    <tableColumn id="12060" xr3:uid="{8E3AAD50-951A-47A9-852A-5F0BBE19802E}" name="Column12053"/>
    <tableColumn id="12061" xr3:uid="{7CEDFB55-4BAA-4C79-80D3-38A5A22F0821}" name="Column12054"/>
    <tableColumn id="12062" xr3:uid="{BBE8E99F-2F49-447B-AFB4-73498B9A1318}" name="Column12055"/>
    <tableColumn id="12063" xr3:uid="{5D08E319-435F-44B7-A6A9-D0B995A25B72}" name="Column12056"/>
    <tableColumn id="12064" xr3:uid="{CCAC8FE6-17EA-4BAE-BADA-A5838C2BE8C6}" name="Column12057"/>
    <tableColumn id="12065" xr3:uid="{0BBE6CBA-CE38-472C-8445-6B4D01633EFE}" name="Column12058"/>
    <tableColumn id="12066" xr3:uid="{54AAD54B-B6A9-4571-9611-5CA68A6E4A4B}" name="Column12059"/>
    <tableColumn id="12067" xr3:uid="{CC7D9A82-7F88-44BD-9551-C16C280AC71F}" name="Column12060"/>
    <tableColumn id="12068" xr3:uid="{60B3BFC7-1A42-41CA-AE91-728D0768F43A}" name="Column12061"/>
    <tableColumn id="12069" xr3:uid="{6CE785D5-E866-4710-AADB-19D0B86D35A6}" name="Column12062"/>
    <tableColumn id="12070" xr3:uid="{DE798D7C-0AD6-4B80-B2A5-EC732B55A9AD}" name="Column12063"/>
    <tableColumn id="12071" xr3:uid="{5AB45454-4CFC-40E7-B4C2-21AD5F281DAA}" name="Column12064"/>
    <tableColumn id="12072" xr3:uid="{F877BBEB-9997-4E21-AAB8-697B666305B0}" name="Column12065"/>
    <tableColumn id="12073" xr3:uid="{B3303702-8508-483C-B7FE-EF975B7B837D}" name="Column12066"/>
    <tableColumn id="12074" xr3:uid="{6F83E553-EDAF-4C65-8120-2A3E54CDD1E7}" name="Column12067"/>
    <tableColumn id="12075" xr3:uid="{F445AEC3-7FC7-4765-9502-F89B8C473774}" name="Column12068"/>
    <tableColumn id="12076" xr3:uid="{46017B99-A765-458C-ADB0-7184E3A5561D}" name="Column12069"/>
    <tableColumn id="12077" xr3:uid="{152103E5-FB6A-4126-A704-AACD416B3E3F}" name="Column12070"/>
    <tableColumn id="12078" xr3:uid="{7B50A488-5844-4147-B987-45FDA0D4EF20}" name="Column12071"/>
    <tableColumn id="12079" xr3:uid="{60630EF9-557A-40EB-92FF-79D76ED8B699}" name="Column12072"/>
    <tableColumn id="12080" xr3:uid="{E41D6AE8-064B-4FE9-96C0-4ABF47756274}" name="Column12073"/>
    <tableColumn id="12081" xr3:uid="{6CBD452A-1332-4266-8CE3-65A5916F052F}" name="Column12074"/>
    <tableColumn id="12082" xr3:uid="{A3D16932-B84F-46DD-87B1-83495EF05145}" name="Column12075"/>
    <tableColumn id="12083" xr3:uid="{9252D95B-4255-4932-A63D-CB7867B28179}" name="Column12076"/>
    <tableColumn id="12084" xr3:uid="{1809D13F-9CC2-4D92-A31A-B68C73676B8F}" name="Column12077"/>
    <tableColumn id="12085" xr3:uid="{0E093989-5FFB-4A13-B37F-CEDAD43B521B}" name="Column12078"/>
    <tableColumn id="12086" xr3:uid="{7BBC6306-1079-42BF-89B9-EDE6C9CA6BD0}" name="Column12079"/>
    <tableColumn id="12087" xr3:uid="{E18C358F-31AF-4A16-B18A-6B5DA010918E}" name="Column12080"/>
    <tableColumn id="12088" xr3:uid="{003C4017-D126-4E95-915C-926A086C6963}" name="Column12081"/>
    <tableColumn id="12089" xr3:uid="{51A26C22-83EF-4D9A-9C46-E79E8D288E2C}" name="Column12082"/>
    <tableColumn id="12090" xr3:uid="{C1B1FAE2-755D-4F0D-8D9D-79A0D7E0B501}" name="Column12083"/>
    <tableColumn id="12091" xr3:uid="{AC95C4B1-2A38-484D-B892-799BD8B553E3}" name="Column12084"/>
    <tableColumn id="12092" xr3:uid="{20F7F838-A665-42BB-B5DC-B1F8ECE5972F}" name="Column12085"/>
    <tableColumn id="12093" xr3:uid="{BD43805D-E6CD-4AF5-8E97-B00E2A721D48}" name="Column12086"/>
    <tableColumn id="12094" xr3:uid="{084C20A3-BD45-4D3C-A8F6-F1FE2C49E9AF}" name="Column12087"/>
    <tableColumn id="12095" xr3:uid="{B9D6BCD7-FB41-4E00-AF7D-1B4556611EF2}" name="Column12088"/>
    <tableColumn id="12096" xr3:uid="{728EB878-0F9A-469B-AB0E-6FDD0EEF20A5}" name="Column12089"/>
    <tableColumn id="12097" xr3:uid="{07F59B91-BEBE-4689-A543-89CAF9BE207D}" name="Column12090"/>
    <tableColumn id="12098" xr3:uid="{B1A64ADA-59EF-42D6-9B4F-69A489BA182A}" name="Column12091"/>
    <tableColumn id="12099" xr3:uid="{77606ACC-903C-47AF-81DA-197151BB18D8}" name="Column12092"/>
    <tableColumn id="12100" xr3:uid="{ACBB3DB0-052F-4211-B68C-DE5991A545B2}" name="Column12093"/>
    <tableColumn id="12101" xr3:uid="{FDB653EA-523D-4472-B2AA-771C34D397F2}" name="Column12094"/>
    <tableColumn id="12102" xr3:uid="{72B4D565-F69E-40DB-9686-20AFF05EB202}" name="Column12095"/>
    <tableColumn id="12103" xr3:uid="{37B29B48-89B5-49E9-AFCB-21F91D102914}" name="Column12096"/>
    <tableColumn id="12104" xr3:uid="{A158F9A6-ABA8-4068-A7F1-00167662AAC0}" name="Column12097"/>
    <tableColumn id="12105" xr3:uid="{ACD8B544-C697-4845-9C87-4A663DD1093F}" name="Column12098"/>
    <tableColumn id="12106" xr3:uid="{68C8227E-2039-4566-BC18-F3AA9C8C3721}" name="Column12099"/>
    <tableColumn id="12107" xr3:uid="{F0B71371-74E8-4285-A252-F7164CC54D0E}" name="Column12100"/>
    <tableColumn id="12108" xr3:uid="{1B92E06E-7916-4F9E-9B3E-9DE5400EFC87}" name="Column12101"/>
    <tableColumn id="12109" xr3:uid="{72AF9784-B8DC-45EB-9638-7EA50459D429}" name="Column12102"/>
    <tableColumn id="12110" xr3:uid="{84893048-1EF5-43C3-9D06-50950575161F}" name="Column12103"/>
    <tableColumn id="12111" xr3:uid="{EFE1EC3E-9183-4CF0-BE51-2371777002B5}" name="Column12104"/>
    <tableColumn id="12112" xr3:uid="{71A12500-A82D-4E35-AFFB-1FA6072D9B2C}" name="Column12105"/>
    <tableColumn id="12113" xr3:uid="{661ACBCE-A937-4FA1-9356-991906ABAD92}" name="Column12106"/>
    <tableColumn id="12114" xr3:uid="{77B1CE23-3FDC-4003-B72D-24450627E960}" name="Column12107"/>
    <tableColumn id="12115" xr3:uid="{4B13E548-D0B8-44B5-AC3A-E2A68B12AC3A}" name="Column12108"/>
    <tableColumn id="12116" xr3:uid="{DF43B6FF-C53C-4B4D-87B2-F014C1268DF6}" name="Column12109"/>
    <tableColumn id="12117" xr3:uid="{A578D886-E547-4069-9DF3-A91A7919C961}" name="Column12110"/>
    <tableColumn id="12118" xr3:uid="{E37EC8E9-D9FA-46C6-81AE-216315C8DEAA}" name="Column12111"/>
    <tableColumn id="12119" xr3:uid="{6560ACDB-1F7D-44EB-BF1C-9BEBB48B710D}" name="Column12112"/>
    <tableColumn id="12120" xr3:uid="{EE4011EF-DD3C-4D37-B2A6-197E66FDBE36}" name="Column12113"/>
    <tableColumn id="12121" xr3:uid="{0C695FE3-135E-4DD2-894A-18E4DBFFC9D5}" name="Column12114"/>
    <tableColumn id="12122" xr3:uid="{A473157B-1819-4D36-9F77-631A4F45B1CF}" name="Column12115"/>
    <tableColumn id="12123" xr3:uid="{8D040ED6-3DDF-42F4-8442-8AE5C0E1896B}" name="Column12116"/>
    <tableColumn id="12124" xr3:uid="{A1CFBD86-5D10-42C7-BB88-12B4D9F0BDB8}" name="Column12117"/>
    <tableColumn id="12125" xr3:uid="{CB982137-3456-45E4-974E-1EF81A05E9DB}" name="Column12118"/>
    <tableColumn id="12126" xr3:uid="{ADF67415-BB54-4066-8EBD-C423D5C25DF8}" name="Column12119"/>
    <tableColumn id="12127" xr3:uid="{3002F9E9-88C8-4492-BA06-4B5D01007D79}" name="Column12120"/>
    <tableColumn id="12128" xr3:uid="{A06770F8-91AE-4EFE-ADC3-ED28618445E7}" name="Column12121"/>
    <tableColumn id="12129" xr3:uid="{1024879A-5C91-4C70-A214-76656446ABF3}" name="Column12122"/>
    <tableColumn id="12130" xr3:uid="{0FE74776-9ACF-45A3-80D7-4290D619C0C3}" name="Column12123"/>
    <tableColumn id="12131" xr3:uid="{464959CF-46C1-46B5-AE07-61A83D63BFEE}" name="Column12124"/>
    <tableColumn id="12132" xr3:uid="{A2617704-B5F1-4DDA-B8F0-42D366B0AD8D}" name="Column12125"/>
    <tableColumn id="12133" xr3:uid="{E4AC9352-4511-420E-846D-7171F04BF598}" name="Column12126"/>
    <tableColumn id="12134" xr3:uid="{DACAE41A-9659-4B44-9265-0578ABBB8270}" name="Column12127"/>
    <tableColumn id="12135" xr3:uid="{99215F43-1DEE-459B-90BE-D0BE77BEA434}" name="Column12128"/>
    <tableColumn id="12136" xr3:uid="{1F3F089F-DD19-49E1-8A0A-434227BFC805}" name="Column12129"/>
    <tableColumn id="12137" xr3:uid="{9679D3DC-31C8-4EED-B3BE-523461016A71}" name="Column12130"/>
    <tableColumn id="12138" xr3:uid="{2D6F68D2-89AD-49EB-99FA-F4D34C4034FA}" name="Column12131"/>
    <tableColumn id="12139" xr3:uid="{46FF294B-0A8C-48E7-B549-FBB72172CC0A}" name="Column12132"/>
    <tableColumn id="12140" xr3:uid="{D987EA8A-FCE6-4D15-93F7-11C1AA37E85F}" name="Column12133"/>
    <tableColumn id="12141" xr3:uid="{72968F96-DB41-4052-A8A7-E8AF773FA744}" name="Column12134"/>
    <tableColumn id="12142" xr3:uid="{F0D32795-ECCA-41B0-8FB6-AFF26DAD9BBD}" name="Column12135"/>
    <tableColumn id="12143" xr3:uid="{4198B491-CA85-4783-AD8E-E16890EB7C9A}" name="Column12136"/>
    <tableColumn id="12144" xr3:uid="{D282FDE6-0023-4398-BEEE-4D0AB31EC29C}" name="Column12137"/>
    <tableColumn id="12145" xr3:uid="{C2C7F3F9-B52B-45D5-B87B-5FF2C29EA295}" name="Column12138"/>
    <tableColumn id="12146" xr3:uid="{63A85832-2655-4638-8BFD-0086EBC89548}" name="Column12139"/>
    <tableColumn id="12147" xr3:uid="{DFCD4696-3889-4B96-9590-401A16F8A249}" name="Column12140"/>
    <tableColumn id="12148" xr3:uid="{D5FA28FF-CC8C-4001-AB04-C4D3E85E8B8D}" name="Column12141"/>
    <tableColumn id="12149" xr3:uid="{38FC5109-C186-4347-9BF5-3BEFD9A2E075}" name="Column12142"/>
    <tableColumn id="12150" xr3:uid="{AB36C878-2436-4AB3-8FCD-418DD5ACA2E9}" name="Column12143"/>
    <tableColumn id="12151" xr3:uid="{801BA1E8-A6D0-4BAB-B39C-0B2FCE6FBAE8}" name="Column12144"/>
    <tableColumn id="12152" xr3:uid="{B9427946-A988-4192-A56F-F0A3FC62B31A}" name="Column12145"/>
    <tableColumn id="12153" xr3:uid="{BE432C3F-3A5C-42F3-9F87-06D23303E0F1}" name="Column12146"/>
    <tableColumn id="12154" xr3:uid="{BEDD1B88-9D2B-471A-8DEA-3F8A0AC002D7}" name="Column12147"/>
    <tableColumn id="12155" xr3:uid="{42A6D3A2-637E-4C10-A1DE-8B48C46C6376}" name="Column12148"/>
    <tableColumn id="12156" xr3:uid="{B6D6B818-5B44-4ECC-8232-CF23BD31C311}" name="Column12149"/>
    <tableColumn id="12157" xr3:uid="{1BC6032C-FDF1-407E-BEFF-0E03E2155A46}" name="Column12150"/>
    <tableColumn id="12158" xr3:uid="{7A0BF679-77EB-456F-A29F-CF4AF38A175B}" name="Column12151"/>
    <tableColumn id="12159" xr3:uid="{81E28CDE-6C08-4E78-B10E-E80D4FFF1593}" name="Column12152"/>
    <tableColumn id="12160" xr3:uid="{35AE71BD-3331-4D2F-B9FE-434C2D31912C}" name="Column12153"/>
    <tableColumn id="12161" xr3:uid="{205F5BE9-A75C-4AB2-AFB6-FF4BAA776CF5}" name="Column12154"/>
    <tableColumn id="12162" xr3:uid="{0A0FE335-0613-4FE8-9E63-CB4C7FB13C71}" name="Column12155"/>
    <tableColumn id="12163" xr3:uid="{34C4B227-D2E2-4C3B-8E3A-3423188F64A2}" name="Column12156"/>
    <tableColumn id="12164" xr3:uid="{4AF64FDB-3AE0-44C0-A528-4803733DE4FB}" name="Column12157"/>
    <tableColumn id="12165" xr3:uid="{7FCBEB28-3F64-44AD-92FE-5E087DA0A3D5}" name="Column12158"/>
    <tableColumn id="12166" xr3:uid="{D85B9E29-32D8-42A4-98E5-5D2A4D1D5487}" name="Column12159"/>
    <tableColumn id="12167" xr3:uid="{601BB1B0-9E74-4023-89F1-13CEE8119004}" name="Column12160"/>
    <tableColumn id="12168" xr3:uid="{C12DC745-19B4-4127-96B1-8173AE4E9695}" name="Column12161"/>
    <tableColumn id="12169" xr3:uid="{6D7338BC-2843-461D-BE73-2B6FE735959F}" name="Column12162"/>
    <tableColumn id="12170" xr3:uid="{E88FFE2B-A23E-43BE-ACA6-5C2DE3AFFFE0}" name="Column12163"/>
    <tableColumn id="12171" xr3:uid="{102E76BD-21B8-46CE-8E8B-F99AAEF69CE5}" name="Column12164"/>
    <tableColumn id="12172" xr3:uid="{AA6DAF33-5462-4EBE-A91B-51C4990D5BF3}" name="Column12165"/>
    <tableColumn id="12173" xr3:uid="{A6004532-C9F0-41B9-BF52-6B6D6A66FD6F}" name="Column12166"/>
    <tableColumn id="12174" xr3:uid="{6F156CDB-CB47-4D22-9252-DC85CEDABBD5}" name="Column12167"/>
    <tableColumn id="12175" xr3:uid="{2F6E5124-8153-4C5A-B0C6-55E37DFF3ED5}" name="Column12168"/>
    <tableColumn id="12176" xr3:uid="{EA70230B-0053-4478-B99F-C0C298A06C95}" name="Column12169"/>
    <tableColumn id="12177" xr3:uid="{2C7ADF1C-3C68-47C1-9AD2-06471CDA46CB}" name="Column12170"/>
    <tableColumn id="12178" xr3:uid="{341D852D-3B82-4CE8-B52E-99E4C8A6C7CA}" name="Column12171"/>
    <tableColumn id="12179" xr3:uid="{78DCF9D7-158C-45F1-95E3-F6F960AAB909}" name="Column12172"/>
    <tableColumn id="12180" xr3:uid="{4C3ED350-05DD-4540-A231-0D1DCC187C1F}" name="Column12173"/>
    <tableColumn id="12181" xr3:uid="{82EBC678-E51E-4F4A-8E44-AAB28EFA2EEB}" name="Column12174"/>
    <tableColumn id="12182" xr3:uid="{C9E1C913-5470-41C7-B537-41839EE8B114}" name="Column12175"/>
    <tableColumn id="12183" xr3:uid="{831F3A61-DF29-49F3-885C-A244EA9DA7FF}" name="Column12176"/>
    <tableColumn id="12184" xr3:uid="{04B5A23E-8F10-49E7-927D-48A48E5FF149}" name="Column12177"/>
    <tableColumn id="12185" xr3:uid="{D98968A4-5E9B-4D14-A551-37BF697564D6}" name="Column12178"/>
    <tableColumn id="12186" xr3:uid="{6672CCBC-5CF0-48A8-8F22-6F01878E7D62}" name="Column12179"/>
    <tableColumn id="12187" xr3:uid="{27AA6913-B0D5-415C-AF3C-DC543810397B}" name="Column12180"/>
    <tableColumn id="12188" xr3:uid="{CB8ED1DA-D965-49A4-8F03-CC7C6FDD079A}" name="Column12181"/>
    <tableColumn id="12189" xr3:uid="{131C516A-98EE-4BDB-BD34-436611E68609}" name="Column12182"/>
    <tableColumn id="12190" xr3:uid="{E5EC9B2B-6FA6-4D9C-A75E-1AAB983A0ECF}" name="Column12183"/>
    <tableColumn id="12191" xr3:uid="{74A8797F-B33D-44C7-BABC-C79D649B065B}" name="Column12184"/>
    <tableColumn id="12192" xr3:uid="{3C59A874-BD7E-4506-B5E0-0EAAACFD026F}" name="Column12185"/>
    <tableColumn id="12193" xr3:uid="{F12CF3F5-9D35-486A-96F9-4407706C21F7}" name="Column12186"/>
    <tableColumn id="12194" xr3:uid="{3842BFD2-20F4-4F24-8441-0CBA1DC40045}" name="Column12187"/>
    <tableColumn id="12195" xr3:uid="{3847D7FE-419E-47F8-9D51-E856D34131FD}" name="Column12188"/>
    <tableColumn id="12196" xr3:uid="{DA9E1C82-041D-41D1-ABD5-729519D26FBD}" name="Column12189"/>
    <tableColumn id="12197" xr3:uid="{E5532ABB-43E3-47DE-8E29-48A73EA80DD0}" name="Column12190"/>
    <tableColumn id="12198" xr3:uid="{E8736ACF-69B7-487B-BF62-2E46A7A77927}" name="Column12191"/>
    <tableColumn id="12199" xr3:uid="{3C3BADF8-75D2-45A9-A449-753617FA8470}" name="Column12192"/>
    <tableColumn id="12200" xr3:uid="{9EECA086-0CAE-410D-8319-18B5B56A3593}" name="Column12193"/>
    <tableColumn id="12201" xr3:uid="{61679E75-30D7-4995-A450-93AF15072232}" name="Column12194"/>
    <tableColumn id="12202" xr3:uid="{C7C03949-6293-439E-BB4E-C19DB1F2D84B}" name="Column12195"/>
    <tableColumn id="12203" xr3:uid="{F6CC42B1-DEE0-4942-98BE-B0089E378204}" name="Column12196"/>
    <tableColumn id="12204" xr3:uid="{E2524B13-B197-4735-9443-1587F6C4069B}" name="Column12197"/>
    <tableColumn id="12205" xr3:uid="{5A2F184D-7FE9-4128-AE05-561F0E8B9BEA}" name="Column12198"/>
    <tableColumn id="12206" xr3:uid="{B1EFEF09-5485-4C24-8034-646937ABACBB}" name="Column12199"/>
    <tableColumn id="12207" xr3:uid="{27C6E31B-C119-446A-AB5E-8D23ACFD297C}" name="Column12200"/>
    <tableColumn id="12208" xr3:uid="{5747901F-22BD-4C41-BF13-1493D6D119FC}" name="Column12201"/>
    <tableColumn id="12209" xr3:uid="{AEB8CC87-F49D-49FE-99C0-7CBAB5B7ED00}" name="Column12202"/>
    <tableColumn id="12210" xr3:uid="{080BADD4-0B16-4ADE-ABD1-091652ADCE20}" name="Column12203"/>
    <tableColumn id="12211" xr3:uid="{5D9ED450-AA73-4B99-AB7D-599D13E53C94}" name="Column12204"/>
    <tableColumn id="12212" xr3:uid="{A318B89B-AF3A-4193-AF60-EA0BD4F40CF4}" name="Column12205"/>
    <tableColumn id="12213" xr3:uid="{71AD7BC5-697F-44AD-AC76-B1FD600459F6}" name="Column12206"/>
    <tableColumn id="12214" xr3:uid="{7EAB2E9A-81AE-4193-870D-F90B4FB8086D}" name="Column12207"/>
    <tableColumn id="12215" xr3:uid="{9401F35D-588E-45FE-AB62-DA02D123218A}" name="Column12208"/>
    <tableColumn id="12216" xr3:uid="{D3D7B6D8-0E30-4DB7-B453-C9BCA1E19283}" name="Column12209"/>
    <tableColumn id="12217" xr3:uid="{B2783FB5-1F71-4354-8156-51CB6BB7E3BD}" name="Column12210"/>
    <tableColumn id="12218" xr3:uid="{1076F5D2-89D4-4BF9-888D-3F1D4E460BDC}" name="Column12211"/>
    <tableColumn id="12219" xr3:uid="{3D679C77-9B60-4EC7-812C-6FDACC215991}" name="Column12212"/>
    <tableColumn id="12220" xr3:uid="{2274BC8F-54D3-4DD8-834D-4A6556C1C28D}" name="Column12213"/>
    <tableColumn id="12221" xr3:uid="{C1F20F6D-EA7A-4FBA-9A3F-FBE5F3A8DECB}" name="Column12214"/>
    <tableColumn id="12222" xr3:uid="{B7D55957-5A71-46C5-B068-F0ECCB656ED6}" name="Column12215"/>
    <tableColumn id="12223" xr3:uid="{734369B6-FF08-4F54-8552-DDC5D0B6B1FB}" name="Column12216"/>
    <tableColumn id="12224" xr3:uid="{CA24B53D-90E0-4A6E-84FA-DEA176180281}" name="Column12217"/>
    <tableColumn id="12225" xr3:uid="{B79E16E0-C917-42CE-B1B9-BB8F028E56E4}" name="Column12218"/>
    <tableColumn id="12226" xr3:uid="{2B022BC5-EA72-4DC1-A63A-56A96F802926}" name="Column12219"/>
    <tableColumn id="12227" xr3:uid="{D981779A-1C00-4B22-9AE7-2FA6403FB45F}" name="Column12220"/>
    <tableColumn id="12228" xr3:uid="{3B220353-E8DC-4F9C-9B77-8DBCF21EF3EC}" name="Column12221"/>
    <tableColumn id="12229" xr3:uid="{6432CA7C-0866-473D-85BC-D68C4741FA0A}" name="Column12222"/>
    <tableColumn id="12230" xr3:uid="{BE2FEA62-C6E3-4FE2-B5A9-0809229B6697}" name="Column12223"/>
    <tableColumn id="12231" xr3:uid="{7D6EB0F9-BD6F-44F8-A238-9109A62CF570}" name="Column12224"/>
    <tableColumn id="12232" xr3:uid="{57A07419-516B-481F-BD4C-C144A986ED37}" name="Column12225"/>
    <tableColumn id="12233" xr3:uid="{A08C3E7F-F4D7-4692-AB6B-243CBD3E5957}" name="Column12226"/>
    <tableColumn id="12234" xr3:uid="{F685A170-EFE4-4929-83F5-D3E876D439F2}" name="Column12227"/>
    <tableColumn id="12235" xr3:uid="{B6FC2B51-81C3-431C-90CB-E2A9B6FC9FB2}" name="Column12228"/>
    <tableColumn id="12236" xr3:uid="{4BDB349C-6949-42A7-AE12-B78567DC73E8}" name="Column12229"/>
    <tableColumn id="12237" xr3:uid="{B06DF971-1C07-4E66-A405-1C4B23D966EC}" name="Column12230"/>
    <tableColumn id="12238" xr3:uid="{A1645E52-F714-4C81-95DE-C980E8A55BFC}" name="Column12231"/>
    <tableColumn id="12239" xr3:uid="{455C64A8-72ED-4051-B1A9-803EC09C235E}" name="Column12232"/>
    <tableColumn id="12240" xr3:uid="{7F01C2FA-CDE8-4D40-8AAD-E20DB934EC5B}" name="Column12233"/>
    <tableColumn id="12241" xr3:uid="{DAD1FB99-091A-43D9-AD8A-1A50066C2B97}" name="Column12234"/>
    <tableColumn id="12242" xr3:uid="{52CB5B95-E464-4572-A6F7-307A967AFA29}" name="Column12235"/>
    <tableColumn id="12243" xr3:uid="{FA4E44EE-6973-48E9-B967-0A871F0A78E0}" name="Column12236"/>
    <tableColumn id="12244" xr3:uid="{7D7EBE1F-B808-4ECA-94AA-0FF014544ECF}" name="Column12237"/>
    <tableColumn id="12245" xr3:uid="{3E275042-AB3F-4691-9025-8F796B44E292}" name="Column12238"/>
    <tableColumn id="12246" xr3:uid="{925EE73A-E2A2-4A7E-9FB0-1EFF0E5C1CA9}" name="Column12239"/>
    <tableColumn id="12247" xr3:uid="{FE77B47C-4815-4D31-977C-4E2682E94829}" name="Column12240"/>
    <tableColumn id="12248" xr3:uid="{46C02C4A-0DEC-42E3-BFCF-C14092A9E5DE}" name="Column12241"/>
    <tableColumn id="12249" xr3:uid="{87875552-03A6-4DC1-8A6F-097542134BCA}" name="Column12242"/>
    <tableColumn id="12250" xr3:uid="{BF78D0C9-1CD1-49B1-8BCE-1C1152DB382F}" name="Column12243"/>
    <tableColumn id="12251" xr3:uid="{A8A5F192-B0C2-4B8E-8060-7736E5539D27}" name="Column12244"/>
    <tableColumn id="12252" xr3:uid="{FD9FAA9D-D1C6-4B43-B5C6-23E679F8C81F}" name="Column12245"/>
    <tableColumn id="12253" xr3:uid="{84055690-31DB-41A5-B6D3-1CF0EBA2D818}" name="Column12246"/>
    <tableColumn id="12254" xr3:uid="{C2A7930E-9E1A-48BF-84DE-2A124675266B}" name="Column12247"/>
    <tableColumn id="12255" xr3:uid="{81CF6095-32B1-4F9E-871B-DAA14C5B4CDE}" name="Column12248"/>
    <tableColumn id="12256" xr3:uid="{1F8D317B-12AF-40BD-BB9F-179272B34B0E}" name="Column12249"/>
    <tableColumn id="12257" xr3:uid="{402C2BFA-DD29-4F71-8FF2-EFFAC75A5C8A}" name="Column12250"/>
    <tableColumn id="12258" xr3:uid="{EC217833-0B03-47AF-A7F4-D73426213CAE}" name="Column12251"/>
    <tableColumn id="12259" xr3:uid="{B415D4F7-853A-45DA-87BE-F01EC901944A}" name="Column12252"/>
    <tableColumn id="12260" xr3:uid="{75CD3BFB-9814-4F10-B34D-C502FB3AD294}" name="Column12253"/>
    <tableColumn id="12261" xr3:uid="{395F8516-5F79-435C-85D6-EDEBA554F4B5}" name="Column12254"/>
    <tableColumn id="12262" xr3:uid="{D46DD436-4928-4734-8976-85FA4A18B350}" name="Column12255"/>
    <tableColumn id="12263" xr3:uid="{3BE51214-DF62-4576-992F-8A136685BEAB}" name="Column12256"/>
    <tableColumn id="12264" xr3:uid="{FF84D8BB-C9C1-4929-8588-EF13848881A2}" name="Column12257"/>
    <tableColumn id="12265" xr3:uid="{4F1746F5-E07E-463A-82A7-3C12D510E227}" name="Column12258"/>
    <tableColumn id="12266" xr3:uid="{4B4C977A-ED2F-48D2-9EBB-C37A6DD008B0}" name="Column12259"/>
    <tableColumn id="12267" xr3:uid="{6B911018-9BC7-49DA-AE34-92ED558CADE6}" name="Column12260"/>
    <tableColumn id="12268" xr3:uid="{D6C02AE8-11B7-4C5F-B76A-760185329196}" name="Column12261"/>
    <tableColumn id="12269" xr3:uid="{0B431A13-ED18-4A5B-BFB4-C6408B35BF66}" name="Column12262"/>
    <tableColumn id="12270" xr3:uid="{082DDC15-FAB1-4CA3-8273-6F0356B10D73}" name="Column12263"/>
    <tableColumn id="12271" xr3:uid="{8C791261-8EC8-412D-9D21-5F35F7D79664}" name="Column12264"/>
    <tableColumn id="12272" xr3:uid="{47EA161A-B4E9-4B0D-B35F-681F343D396A}" name="Column12265"/>
    <tableColumn id="12273" xr3:uid="{EB5613AB-6BAE-45E8-B84E-28E7CF63700E}" name="Column12266"/>
    <tableColumn id="12274" xr3:uid="{09B12806-B221-4F90-B9B1-9EC6BA38A1D8}" name="Column12267"/>
    <tableColumn id="12275" xr3:uid="{E439A651-AD99-45D0-B370-A67A3EAAA1E4}" name="Column12268"/>
    <tableColumn id="12276" xr3:uid="{47AC6BD3-5245-4202-9854-9B9FEC6D3217}" name="Column12269"/>
    <tableColumn id="12277" xr3:uid="{9EC9E4F8-186C-4500-822B-25062639E171}" name="Column12270"/>
    <tableColumn id="12278" xr3:uid="{57551458-CD4A-43DA-818A-A0D7B89546F3}" name="Column12271"/>
    <tableColumn id="12279" xr3:uid="{72A35E72-3540-4BB9-ABD6-019034564880}" name="Column12272"/>
    <tableColumn id="12280" xr3:uid="{30216A9C-07E8-4B67-8DBD-F0A726CBA7C5}" name="Column12273"/>
    <tableColumn id="12281" xr3:uid="{FFE8CB86-E03C-4B96-A709-781F9DDA30C8}" name="Column12274"/>
    <tableColumn id="12282" xr3:uid="{37F3879F-C0E9-46EB-9551-93D802805FD1}" name="Column12275"/>
    <tableColumn id="12283" xr3:uid="{700E1B0D-80A2-43D8-A786-03CD4BCEE86D}" name="Column12276"/>
    <tableColumn id="12284" xr3:uid="{3D52AAE2-B42A-4221-8612-109AA39E3FA7}" name="Column12277"/>
    <tableColumn id="12285" xr3:uid="{E29A6A2C-71DF-4AEE-A8DD-13750A244B2C}" name="Column12278"/>
    <tableColumn id="12286" xr3:uid="{EC99FA37-4E2A-466A-B303-657052DEF527}" name="Column12279"/>
    <tableColumn id="12287" xr3:uid="{253EC875-531B-42D9-8BBD-2C5C88E59428}" name="Column12280"/>
    <tableColumn id="12288" xr3:uid="{DABFF9B9-7E7C-40EB-A465-F1D106C4C12A}" name="Column12281"/>
    <tableColumn id="12289" xr3:uid="{1C256703-AEA8-4921-8DF9-0C1770459590}" name="Column12282"/>
    <tableColumn id="12290" xr3:uid="{B6BB5B1C-F536-4AB3-AD5F-D47B83BD3FDA}" name="Column12283"/>
    <tableColumn id="12291" xr3:uid="{96972AC0-7206-44F2-820D-D01F3CA61A0A}" name="Column12284"/>
    <tableColumn id="12292" xr3:uid="{63434D7C-D70D-46BB-AF88-B7A663765187}" name="Column12285"/>
    <tableColumn id="12293" xr3:uid="{7EC9596D-F7DA-42C9-ADB9-D2E4ABDDD381}" name="Column12286"/>
    <tableColumn id="12294" xr3:uid="{2B568550-9A54-4F23-8FE7-8A3AB1518451}" name="Column12287"/>
    <tableColumn id="12295" xr3:uid="{C0205301-05CC-44D4-8A76-9DC7F552E083}" name="Column12288"/>
    <tableColumn id="12296" xr3:uid="{8D9930BD-BD3C-4CC6-9062-CFF49E6F7E57}" name="Column12289"/>
    <tableColumn id="12297" xr3:uid="{E99AA7DD-02A2-46BF-AD66-45D20B70A177}" name="Column12290"/>
    <tableColumn id="12298" xr3:uid="{4DB895AD-1E31-4B9E-8C96-95A54655E5CD}" name="Column12291"/>
    <tableColumn id="12299" xr3:uid="{1C914719-8BB2-4AFC-95FF-CA8E20E9FE90}" name="Column12292"/>
    <tableColumn id="12300" xr3:uid="{9A2A492C-74B3-4AB5-A1CB-6E7E217BEA21}" name="Column12293"/>
    <tableColumn id="12301" xr3:uid="{92124BB3-772F-45E2-9691-DD41B5AD8B8B}" name="Column12294"/>
    <tableColumn id="12302" xr3:uid="{92A84110-F3A7-4B28-9C37-78EA17DB6430}" name="Column12295"/>
    <tableColumn id="12303" xr3:uid="{C5FCB9A6-043A-4C92-8874-4E933AFBC041}" name="Column12296"/>
    <tableColumn id="12304" xr3:uid="{4115C583-0AF3-4FF7-858C-095E446A8D38}" name="Column12297"/>
    <tableColumn id="12305" xr3:uid="{ABEF1B69-1DC5-4090-8D43-F421D17F185B}" name="Column12298"/>
    <tableColumn id="12306" xr3:uid="{F697B79D-BF2E-4FB3-B82D-F25BBD8D16DD}" name="Column12299"/>
    <tableColumn id="12307" xr3:uid="{33B6CCA5-6731-4043-840F-00967F4B9390}" name="Column12300"/>
    <tableColumn id="12308" xr3:uid="{30E19E85-EFAD-4D2B-B9BD-B8FDCBF08CCF}" name="Column12301"/>
    <tableColumn id="12309" xr3:uid="{D3E84A1C-ACB0-4AB2-A1E4-8E545D490006}" name="Column12302"/>
    <tableColumn id="12310" xr3:uid="{146B1A70-FCA9-4B5B-B07C-44785FAE4EF3}" name="Column12303"/>
    <tableColumn id="12311" xr3:uid="{37460849-238D-49E7-9946-6787DC18CB18}" name="Column12304"/>
    <tableColumn id="12312" xr3:uid="{A079B60D-8E5E-4810-B866-D17F1F8DA537}" name="Column12305"/>
    <tableColumn id="12313" xr3:uid="{0B9E6178-563C-4E0F-9A91-03F38B51D7C6}" name="Column12306"/>
    <tableColumn id="12314" xr3:uid="{FD5C45BE-A2B4-4492-8D48-C20626E5D0CD}" name="Column12307"/>
    <tableColumn id="12315" xr3:uid="{F9AF1325-E6D3-485B-967C-D2F8865CBA42}" name="Column12308"/>
    <tableColumn id="12316" xr3:uid="{EB49F1A4-569E-44C4-BB92-670A3DB37BEA}" name="Column12309"/>
    <tableColumn id="12317" xr3:uid="{224B7F09-5BAD-4F57-B545-03C0422AE356}" name="Column12310"/>
    <tableColumn id="12318" xr3:uid="{5E866CD2-AA38-40AE-9947-6627A01A3D32}" name="Column12311"/>
    <tableColumn id="12319" xr3:uid="{0CA00B5C-530D-4DA1-BA54-67BFD01BC3F9}" name="Column12312"/>
    <tableColumn id="12320" xr3:uid="{B44995D3-E14E-4A6C-803C-18F50C33EEBA}" name="Column12313"/>
    <tableColumn id="12321" xr3:uid="{D471CF66-9E29-46FB-BCD7-1ADC80725D73}" name="Column12314"/>
    <tableColumn id="12322" xr3:uid="{47B33B83-0858-4211-80DD-CF444D4116D0}" name="Column12315"/>
    <tableColumn id="12323" xr3:uid="{951BF7E8-9E7A-4D5F-B353-505CE008AE69}" name="Column12316"/>
    <tableColumn id="12324" xr3:uid="{4456E97F-32A1-46BA-8402-55C35C0E319B}" name="Column12317"/>
    <tableColumn id="12325" xr3:uid="{A8FADFB6-1D19-469A-9CC8-DD4DB73E2B0E}" name="Column12318"/>
    <tableColumn id="12326" xr3:uid="{247B36FA-8389-46DE-BB09-E66AEE113C0C}" name="Column12319"/>
    <tableColumn id="12327" xr3:uid="{631E897F-D3D2-4F69-96B4-C7850A84B8D3}" name="Column12320"/>
    <tableColumn id="12328" xr3:uid="{50D21E39-5E6C-419E-BD85-A7EA66AE31F5}" name="Column12321"/>
    <tableColumn id="12329" xr3:uid="{4314D779-31F1-43B9-A29E-D81FA2BD9903}" name="Column12322"/>
    <tableColumn id="12330" xr3:uid="{8C9DA35E-4C47-48C3-B3CE-9E4D19B1DA06}" name="Column12323"/>
    <tableColumn id="12331" xr3:uid="{4312E8AE-8635-4152-9622-0B8AD0B2BEA2}" name="Column12324"/>
    <tableColumn id="12332" xr3:uid="{026948BC-3AA9-43EC-A144-BAFDAA20650C}" name="Column12325"/>
    <tableColumn id="12333" xr3:uid="{7AD5298B-C683-41DD-9EFF-BCC20F280AE1}" name="Column12326"/>
    <tableColumn id="12334" xr3:uid="{29EA572F-206C-4BA9-A8E6-8FEA738324F9}" name="Column12327"/>
    <tableColumn id="12335" xr3:uid="{8846E4C2-5673-4AB8-B0D3-46E1393B4CB4}" name="Column12328"/>
    <tableColumn id="12336" xr3:uid="{A76C75A2-A71B-49C1-99DF-53AB8E7847C0}" name="Column12329"/>
    <tableColumn id="12337" xr3:uid="{B08A12C2-490B-4A4B-8C77-E0EDAC3BC9A5}" name="Column12330"/>
    <tableColumn id="12338" xr3:uid="{9A181643-15F8-43F2-8DB3-E801B19322B3}" name="Column12331"/>
    <tableColumn id="12339" xr3:uid="{05B35833-2AA9-4D5F-B87C-B56ABAEF9E3F}" name="Column12332"/>
    <tableColumn id="12340" xr3:uid="{0ADB4A16-D33A-4646-A958-48223F518FC8}" name="Column12333"/>
    <tableColumn id="12341" xr3:uid="{897CBE29-EAE4-4A8E-ADD6-AF626C658DD0}" name="Column12334"/>
    <tableColumn id="12342" xr3:uid="{10BF7D77-760E-46C7-BAB3-7BC02D9EF15A}" name="Column12335"/>
    <tableColumn id="12343" xr3:uid="{FCC45BB6-1032-4655-8835-8F6C49CB2C2C}" name="Column12336"/>
    <tableColumn id="12344" xr3:uid="{5B713EFC-7FF3-47F3-91EE-851E2DF1F28A}" name="Column12337"/>
    <tableColumn id="12345" xr3:uid="{BD4DE6C7-40EC-4533-B62F-89F3C1094DE1}" name="Column12338"/>
    <tableColumn id="12346" xr3:uid="{0746D355-0EDF-47C0-B49F-16436D8E45DD}" name="Column12339"/>
    <tableColumn id="12347" xr3:uid="{BB21B03E-3322-4C87-93C5-8746BFC1228A}" name="Column12340"/>
    <tableColumn id="12348" xr3:uid="{CBEC91DB-A7A8-4155-B391-50ADCBDAFE21}" name="Column12341"/>
    <tableColumn id="12349" xr3:uid="{6F830685-66DF-4964-ABDF-20800261F8B7}" name="Column12342"/>
    <tableColumn id="12350" xr3:uid="{3517C96D-D9DC-419B-8459-EC4635AF111E}" name="Column12343"/>
    <tableColumn id="12351" xr3:uid="{48423719-8C55-41DC-9229-01695E630096}" name="Column12344"/>
    <tableColumn id="12352" xr3:uid="{0E52C912-3E4D-4726-B21B-3563F003855B}" name="Column12345"/>
    <tableColumn id="12353" xr3:uid="{ED6CB028-66A6-4202-95A3-EE6A737611C3}" name="Column12346"/>
    <tableColumn id="12354" xr3:uid="{4A27BB95-CD9D-47B4-AB82-596164A27905}" name="Column12347"/>
    <tableColumn id="12355" xr3:uid="{0326D35F-E484-4B85-A357-4A04ED224C5E}" name="Column12348"/>
    <tableColumn id="12356" xr3:uid="{C5F5BE54-8CF9-4075-9A89-7305C7AFBE1C}" name="Column12349"/>
    <tableColumn id="12357" xr3:uid="{AB23A6BD-331F-4FD4-8B10-A861CEC40517}" name="Column12350"/>
    <tableColumn id="12358" xr3:uid="{73A1CD45-B857-4486-8217-B3562B40E049}" name="Column12351"/>
    <tableColumn id="12359" xr3:uid="{870851BF-1807-46A8-8EC3-CFE7EDF337B3}" name="Column12352"/>
    <tableColumn id="12360" xr3:uid="{F88BF49C-DF9E-4380-99DB-F18252B8F7FB}" name="Column12353"/>
    <tableColumn id="12361" xr3:uid="{62C31F7E-2729-4BC4-9F91-D2D4C12EB03D}" name="Column12354"/>
    <tableColumn id="12362" xr3:uid="{94AE4E76-2A0F-4C11-ADD9-DB259BCBA51B}" name="Column12355"/>
    <tableColumn id="12363" xr3:uid="{D10DACBB-2E70-4F44-A20F-933667E8A828}" name="Column12356"/>
    <tableColumn id="12364" xr3:uid="{296E6C45-72FE-4112-B415-E0EE2C363A66}" name="Column12357"/>
    <tableColumn id="12365" xr3:uid="{EB71BC5A-3E79-4F65-AF24-E15E401C2F62}" name="Column12358"/>
    <tableColumn id="12366" xr3:uid="{250800B9-CB96-402A-9286-14586F8A6164}" name="Column12359"/>
    <tableColumn id="12367" xr3:uid="{C8E341A1-6C35-44BD-A2AE-571AB78E2865}" name="Column12360"/>
    <tableColumn id="12368" xr3:uid="{C7B02E43-5318-48C9-954F-83A1905A65EA}" name="Column12361"/>
    <tableColumn id="12369" xr3:uid="{F3260F76-403C-44E2-BED4-EE958E05A331}" name="Column12362"/>
    <tableColumn id="12370" xr3:uid="{F1ACA0E8-D90D-4502-B1EC-0EA434BC7185}" name="Column12363"/>
    <tableColumn id="12371" xr3:uid="{D61ADFF6-BF57-4A2C-B67D-67CF2E704799}" name="Column12364"/>
    <tableColumn id="12372" xr3:uid="{C837006F-17BE-4001-A267-11CE1F01AEC2}" name="Column12365"/>
    <tableColumn id="12373" xr3:uid="{582B1A98-2229-4072-A1AE-1AD104AB0C7C}" name="Column12366"/>
    <tableColumn id="12374" xr3:uid="{8A0170EB-DA54-49C9-93BF-C2E113FF25BC}" name="Column12367"/>
    <tableColumn id="12375" xr3:uid="{B40961E8-25E1-45D6-B17C-A113108C5D6D}" name="Column12368"/>
    <tableColumn id="12376" xr3:uid="{E2723B69-A5B8-46CA-9C56-42395ADED45C}" name="Column12369"/>
    <tableColumn id="12377" xr3:uid="{1838AD84-BB5E-4234-A5F7-CD8B5A0BD225}" name="Column12370"/>
    <tableColumn id="12378" xr3:uid="{F6CF4090-B6ED-4E47-9BCD-33BA28F18820}" name="Column12371"/>
    <tableColumn id="12379" xr3:uid="{38ACEF91-8F93-4E38-94C5-F7D887393F92}" name="Column12372"/>
    <tableColumn id="12380" xr3:uid="{B83AC254-6C24-48AF-AFE1-C43A3D71D273}" name="Column12373"/>
    <tableColumn id="12381" xr3:uid="{FA7BC288-2104-442E-8946-C4A95AB09903}" name="Column12374"/>
    <tableColumn id="12382" xr3:uid="{C53E2996-65DE-4A07-B029-0EAB29147F51}" name="Column12375"/>
    <tableColumn id="12383" xr3:uid="{C83D84E5-0DC5-4EC3-A644-98C3E3A74C40}" name="Column12376"/>
    <tableColumn id="12384" xr3:uid="{5AACECA6-3B3D-43AB-9812-765DB10268F7}" name="Column12377"/>
    <tableColumn id="12385" xr3:uid="{85214FE2-B9F9-44B9-999D-7019C716F0F9}" name="Column12378"/>
    <tableColumn id="12386" xr3:uid="{CFDF31CB-23D3-4465-896C-549563E2A9C9}" name="Column12379"/>
    <tableColumn id="12387" xr3:uid="{D8FB0AB3-8CA0-44BF-A6BE-44746C0E6033}" name="Column12380"/>
    <tableColumn id="12388" xr3:uid="{585542D3-8763-415F-BDF7-F950B6DA683C}" name="Column12381"/>
    <tableColumn id="12389" xr3:uid="{570579D6-A8AA-4E83-AF8F-3868F67802BA}" name="Column12382"/>
    <tableColumn id="12390" xr3:uid="{33C9B11E-7B67-4F61-9633-1E00E3917E97}" name="Column12383"/>
    <tableColumn id="12391" xr3:uid="{1ED14041-0C32-4F6C-A869-2F430C2A40B2}" name="Column12384"/>
    <tableColumn id="12392" xr3:uid="{BC470C52-8EF2-4321-BD47-971B01F71A2F}" name="Column12385"/>
    <tableColumn id="12393" xr3:uid="{1450202E-BDD6-49D4-A140-7F9D305901EC}" name="Column12386"/>
    <tableColumn id="12394" xr3:uid="{BDA912E9-7599-45D5-9ECC-4B19997D6024}" name="Column12387"/>
    <tableColumn id="12395" xr3:uid="{A3ED2A9D-5723-4C82-A6BC-78A189C8A988}" name="Column12388"/>
    <tableColumn id="12396" xr3:uid="{106772F0-DB03-45B4-AD10-94B012403A20}" name="Column12389"/>
    <tableColumn id="12397" xr3:uid="{E7A888F9-A4A0-4430-8AC0-7970C501AF90}" name="Column12390"/>
    <tableColumn id="12398" xr3:uid="{5490C559-33B3-4534-A7E4-19574792FFB1}" name="Column12391"/>
    <tableColumn id="12399" xr3:uid="{E99D0B0C-FC68-4C8B-8A17-0E096EEDDE84}" name="Column12392"/>
    <tableColumn id="12400" xr3:uid="{2C0B02A0-7731-48F5-8780-0442C22E2FEA}" name="Column12393"/>
    <tableColumn id="12401" xr3:uid="{237AF643-E815-4D28-962C-60C310B5424F}" name="Column12394"/>
    <tableColumn id="12402" xr3:uid="{A675BDE0-25AD-4DAD-BC31-C34817E5D48A}" name="Column12395"/>
    <tableColumn id="12403" xr3:uid="{496F5760-A308-43AB-A1F9-47224CE4FAF7}" name="Column12396"/>
    <tableColumn id="12404" xr3:uid="{02723209-CEA7-45DE-A85A-247A35AC626B}" name="Column12397"/>
    <tableColumn id="12405" xr3:uid="{4D0F3C0F-55C5-4301-A40E-0505143D6846}" name="Column12398"/>
    <tableColumn id="12406" xr3:uid="{E61CA319-ACF4-46E5-A602-42F8AE28A721}" name="Column12399"/>
    <tableColumn id="12407" xr3:uid="{F21A835A-8F40-44C4-9085-DB9B04CCCA96}" name="Column12400"/>
    <tableColumn id="12408" xr3:uid="{3FCC3765-5C76-436A-A858-4D3EF7AF1A24}" name="Column12401"/>
    <tableColumn id="12409" xr3:uid="{0B393FAE-74C0-429C-B7D8-2242CF4FEBA7}" name="Column12402"/>
    <tableColumn id="12410" xr3:uid="{21DAC78E-0107-4A6A-AB00-9B37187068CA}" name="Column12403"/>
    <tableColumn id="12411" xr3:uid="{D336EB2F-BC2D-4EDA-BB84-F2D5FD79E5B6}" name="Column12404"/>
    <tableColumn id="12412" xr3:uid="{A49B9E7A-C6D4-455C-B87D-272D23F9DADC}" name="Column12405"/>
    <tableColumn id="12413" xr3:uid="{E4C50A57-B32D-47F5-96A5-3F0AD0ACF925}" name="Column12406"/>
    <tableColumn id="12414" xr3:uid="{9BDF445B-EAE7-4C08-8ED2-95AB5F6B698A}" name="Column12407"/>
    <tableColumn id="12415" xr3:uid="{96ACA6CB-D074-463B-8EBB-F00C2E8A69BD}" name="Column12408"/>
    <tableColumn id="12416" xr3:uid="{9B33A524-900B-4F4E-8A46-965A4358A811}" name="Column12409"/>
    <tableColumn id="12417" xr3:uid="{ECE4630B-DEA1-4EF4-A389-0820B738F411}" name="Column12410"/>
    <tableColumn id="12418" xr3:uid="{573A2C8B-6DEB-4575-A885-EE2216E8F044}" name="Column12411"/>
    <tableColumn id="12419" xr3:uid="{CFF7705B-F518-4753-A254-1DE9C79A6E9D}" name="Column12412"/>
    <tableColumn id="12420" xr3:uid="{ADFB946B-9A28-4AF6-8A2D-49F30D12EB02}" name="Column12413"/>
    <tableColumn id="12421" xr3:uid="{F9CE0A7D-469D-4CED-AE1F-7ADE56BE4B91}" name="Column12414"/>
    <tableColumn id="12422" xr3:uid="{04E0297C-0843-4A33-8D70-9B20EEAA4FD5}" name="Column12415"/>
    <tableColumn id="12423" xr3:uid="{3E3B2729-A23E-4F6E-AD59-FE2D2355B4E7}" name="Column12416"/>
    <tableColumn id="12424" xr3:uid="{6E053DAB-D164-45E1-9A22-AF95538C619D}" name="Column12417"/>
    <tableColumn id="12425" xr3:uid="{4869B362-4BAE-47D1-B048-B38363FA75DC}" name="Column12418"/>
    <tableColumn id="12426" xr3:uid="{60D9750C-E9B7-47F7-AB0F-FF1D3573BF32}" name="Column12419"/>
    <tableColumn id="12427" xr3:uid="{92F334C2-6D02-486B-86BB-4B087B9355E4}" name="Column12420"/>
    <tableColumn id="12428" xr3:uid="{E67ADA4B-4DB9-4F47-A36B-C4EE6D3205D0}" name="Column12421"/>
    <tableColumn id="12429" xr3:uid="{BF0200AF-9063-401A-A911-0733956BAAD1}" name="Column12422"/>
    <tableColumn id="12430" xr3:uid="{017380C3-81A0-4ABF-9377-E73E3F9A9CE5}" name="Column12423"/>
    <tableColumn id="12431" xr3:uid="{2A2DE451-3EE5-4AC9-B3AE-C789EAF7172F}" name="Column12424"/>
    <tableColumn id="12432" xr3:uid="{F54948C4-6141-4078-8EAD-2FAE0A7525CB}" name="Column12425"/>
    <tableColumn id="12433" xr3:uid="{CE78ABE5-F363-425C-BCBB-DB8FF3D6918C}" name="Column12426"/>
    <tableColumn id="12434" xr3:uid="{20A453FF-A81B-4423-A643-695D41980DFA}" name="Column12427"/>
    <tableColumn id="12435" xr3:uid="{9F12D503-42CC-4C3C-B5DC-BE9845E79CD6}" name="Column12428"/>
    <tableColumn id="12436" xr3:uid="{11FA7D7A-4833-4BC6-8D72-78114139B8B2}" name="Column12429"/>
    <tableColumn id="12437" xr3:uid="{49DFE928-8039-4734-8F72-1CA685B24AFF}" name="Column12430"/>
    <tableColumn id="12438" xr3:uid="{0BDEAD45-EDF1-4522-9906-F129547FDEC6}" name="Column12431"/>
    <tableColumn id="12439" xr3:uid="{00360D22-874A-4046-80CE-C59100813DB7}" name="Column12432"/>
    <tableColumn id="12440" xr3:uid="{0FDEECFD-CF69-41E1-9497-0E6B864EE5A9}" name="Column12433"/>
    <tableColumn id="12441" xr3:uid="{9C291C9D-888B-4958-B579-8F2DA3CFD8B6}" name="Column12434"/>
    <tableColumn id="12442" xr3:uid="{5A21E649-23E3-44E2-8D21-2D0E813A7005}" name="Column12435"/>
    <tableColumn id="12443" xr3:uid="{2B7C668C-E9FC-4A87-9B88-BF3B48B852D1}" name="Column12436"/>
    <tableColumn id="12444" xr3:uid="{06BF5DCE-0999-4DE8-9CAA-1F54E3704CD3}" name="Column12437"/>
    <tableColumn id="12445" xr3:uid="{65206FED-864C-45BF-B37D-353832C3570B}" name="Column12438"/>
    <tableColumn id="12446" xr3:uid="{46AC759F-5F13-498F-8E26-D56D29277844}" name="Column12439"/>
    <tableColumn id="12447" xr3:uid="{FF93E7DD-709A-4665-ADF2-F07EBED437C1}" name="Column12440"/>
    <tableColumn id="12448" xr3:uid="{6F32152C-A669-4483-A7C3-B532F059A5EC}" name="Column12441"/>
    <tableColumn id="12449" xr3:uid="{73D06AFE-CDC0-4CF3-80F0-7CD9780621E6}" name="Column12442"/>
    <tableColumn id="12450" xr3:uid="{3827722F-E345-4C99-A717-5559501007D3}" name="Column12443"/>
    <tableColumn id="12451" xr3:uid="{4ED3AF28-C667-405B-B43C-69AA2C8EEB82}" name="Column12444"/>
    <tableColumn id="12452" xr3:uid="{F467A476-6BE2-4D7B-8D0E-714F5F9781E1}" name="Column12445"/>
    <tableColumn id="12453" xr3:uid="{F4FB4DA2-7626-4344-B825-70ADE39B3F93}" name="Column12446"/>
    <tableColumn id="12454" xr3:uid="{1438C062-F21E-403F-A9D9-EE0ADD3D3BEB}" name="Column12447"/>
    <tableColumn id="12455" xr3:uid="{D49970BF-B7F2-4788-821E-4E3BA403E042}" name="Column12448"/>
    <tableColumn id="12456" xr3:uid="{B1314B2F-CF00-473E-B0AF-521E90B5E7E2}" name="Column12449"/>
    <tableColumn id="12457" xr3:uid="{CA3BECCC-403B-4A98-8089-47B8B63529A9}" name="Column12450"/>
    <tableColumn id="12458" xr3:uid="{28BDBBEE-A228-45A3-91AF-892C4D407720}" name="Column12451"/>
    <tableColumn id="12459" xr3:uid="{578554B3-289D-4C34-900B-0E60754D8DA9}" name="Column12452"/>
    <tableColumn id="12460" xr3:uid="{06D11D6D-85A5-43C7-8752-37B5DD8088EE}" name="Column12453"/>
    <tableColumn id="12461" xr3:uid="{BB581A55-52DE-41D6-8443-6002403C5A5C}" name="Column12454"/>
    <tableColumn id="12462" xr3:uid="{E96FE1D0-8D0B-4AB9-9E45-C4B4BFAADB60}" name="Column12455"/>
    <tableColumn id="12463" xr3:uid="{416A9A24-F614-4A4F-AE61-5D68D55C88A5}" name="Column12456"/>
    <tableColumn id="12464" xr3:uid="{CDA763C8-E5F2-465F-8311-40D5A71EE34D}" name="Column12457"/>
    <tableColumn id="12465" xr3:uid="{8366AA3A-278B-4980-B81B-4FAC3075CFFA}" name="Column12458"/>
    <tableColumn id="12466" xr3:uid="{8CE0217D-176E-4585-9ED8-C4FBEC2B4DFC}" name="Column12459"/>
    <tableColumn id="12467" xr3:uid="{98CB6FA9-0CA2-46B1-8F02-9729691FE784}" name="Column12460"/>
    <tableColumn id="12468" xr3:uid="{8A42A163-95EB-470E-8A97-7F7244DC8635}" name="Column12461"/>
    <tableColumn id="12469" xr3:uid="{75E53245-4C4D-446B-9D26-2870DB3ACCAB}" name="Column12462"/>
    <tableColumn id="12470" xr3:uid="{2FC48D14-4234-4BB0-9A6E-A1855223E737}" name="Column12463"/>
    <tableColumn id="12471" xr3:uid="{98233063-3AFC-408D-B7C1-B0D8395D3FAA}" name="Column12464"/>
    <tableColumn id="12472" xr3:uid="{CBE50B1B-B2B3-4B0D-B1BE-8ECF105BAA11}" name="Column12465"/>
    <tableColumn id="12473" xr3:uid="{6581FE38-D2E2-4478-9AE8-A3FE9D517155}" name="Column12466"/>
    <tableColumn id="12474" xr3:uid="{4FDF395C-DD1B-4357-B694-12346D7BEE78}" name="Column12467"/>
    <tableColumn id="12475" xr3:uid="{2599A674-6F8C-45DE-8734-3B9037F0EFAD}" name="Column12468"/>
    <tableColumn id="12476" xr3:uid="{E70EE05A-447F-4B9D-800C-317339058BE4}" name="Column12469"/>
    <tableColumn id="12477" xr3:uid="{2CF453A8-4C25-41E9-9717-8C412083F3DE}" name="Column12470"/>
    <tableColumn id="12478" xr3:uid="{AAC74410-61D3-4880-BBAF-52CBC4CA32AE}" name="Column12471"/>
    <tableColumn id="12479" xr3:uid="{B16871A2-924F-482B-A7CE-13FFE764D078}" name="Column12472"/>
    <tableColumn id="12480" xr3:uid="{BA9110A4-FEED-45E5-9BEC-9199083F6ECD}" name="Column12473"/>
    <tableColumn id="12481" xr3:uid="{E22D42EF-3A3B-4622-82B8-5AEC4CE3EB16}" name="Column12474"/>
    <tableColumn id="12482" xr3:uid="{22AFAFE2-3463-4BAE-BF4C-EB13BBC485BA}" name="Column12475"/>
    <tableColumn id="12483" xr3:uid="{13022508-104C-42AC-AA07-858D38D931B5}" name="Column12476"/>
    <tableColumn id="12484" xr3:uid="{528EE273-9604-485F-8C7F-3317BBCCC571}" name="Column12477"/>
    <tableColumn id="12485" xr3:uid="{DD3D6721-A70C-4119-9F2B-9857989192DC}" name="Column12478"/>
    <tableColumn id="12486" xr3:uid="{309D2677-968A-469E-A8B7-B230F0F0458A}" name="Column12479"/>
    <tableColumn id="12487" xr3:uid="{66216C39-055A-4E8F-B5A8-5C27BECF5131}" name="Column12480"/>
    <tableColumn id="12488" xr3:uid="{401DC40C-5399-4039-ACF6-74A0C2B9ABE9}" name="Column12481"/>
    <tableColumn id="12489" xr3:uid="{D092188C-BE20-4C02-ABD2-CE2399CF7C2C}" name="Column12482"/>
    <tableColumn id="12490" xr3:uid="{F43C9BD9-2667-4845-A2F2-EB45296A4A98}" name="Column12483"/>
    <tableColumn id="12491" xr3:uid="{6A34C1D9-6FC3-4D2E-8C82-B1BFCAE38D94}" name="Column12484"/>
    <tableColumn id="12492" xr3:uid="{C7AA43D7-E529-4999-B268-3186144190E5}" name="Column12485"/>
    <tableColumn id="12493" xr3:uid="{ED2C1332-7DB0-47B6-899A-CD99B78376AB}" name="Column12486"/>
    <tableColumn id="12494" xr3:uid="{FC52CAD6-C1A7-4854-B182-88D806B80BD2}" name="Column12487"/>
    <tableColumn id="12495" xr3:uid="{7EA0D9E9-BBD5-4246-BCA3-7BA91D577ACC}" name="Column12488"/>
    <tableColumn id="12496" xr3:uid="{52544CCC-59CF-402E-9ABE-1BAD95583834}" name="Column12489"/>
    <tableColumn id="12497" xr3:uid="{80D004CB-3860-4036-A16D-CD9017AF9DE4}" name="Column12490"/>
    <tableColumn id="12498" xr3:uid="{B5C0312E-0B23-4CBC-AD86-98DAB98E2A53}" name="Column12491"/>
    <tableColumn id="12499" xr3:uid="{26F7BFE6-4D98-4630-9815-2889F8C41767}" name="Column12492"/>
    <tableColumn id="12500" xr3:uid="{DCCCAF5F-5999-4703-8965-F956108F9923}" name="Column12493"/>
    <tableColumn id="12501" xr3:uid="{113B4B34-CBE7-46D0-B9BA-AFABD1222033}" name="Column12494"/>
    <tableColumn id="12502" xr3:uid="{3EEF5914-0534-4418-8DEF-6EEF2D018A53}" name="Column12495"/>
    <tableColumn id="12503" xr3:uid="{DFE5CAA2-DCA3-43FB-9F6A-AC65CCFD3E86}" name="Column12496"/>
    <tableColumn id="12504" xr3:uid="{88DDD1A2-57B1-4D48-A91E-754B2C07FEB0}" name="Column12497"/>
    <tableColumn id="12505" xr3:uid="{A782F298-95C4-45EE-9DA6-E9DAEBECB2FE}" name="Column12498"/>
    <tableColumn id="12506" xr3:uid="{660623A9-4DD6-4A9D-AE2B-40251036138B}" name="Column12499"/>
    <tableColumn id="12507" xr3:uid="{BC1E8BD5-260B-4B2A-AEB7-AFAC6CCDB85B}" name="Column12500"/>
    <tableColumn id="12508" xr3:uid="{6F290BFD-6FD7-4F05-B867-13520D01C20A}" name="Column12501"/>
    <tableColumn id="12509" xr3:uid="{56B15C82-4DB8-46E7-A52D-635FC45E0E9F}" name="Column12502"/>
    <tableColumn id="12510" xr3:uid="{24EE6944-30DB-4E30-A3B3-07FA5B358CE1}" name="Column12503"/>
    <tableColumn id="12511" xr3:uid="{49BA4FDC-8764-4860-89F5-8C855E74DA14}" name="Column12504"/>
    <tableColumn id="12512" xr3:uid="{45CE64C4-1586-4A96-941C-2B568E217981}" name="Column12505"/>
    <tableColumn id="12513" xr3:uid="{63BE42AA-F6ED-4142-925E-2B0F0F8B6056}" name="Column12506"/>
    <tableColumn id="12514" xr3:uid="{34004536-16C8-4F88-80C2-7073DE1CE8E3}" name="Column12507"/>
    <tableColumn id="12515" xr3:uid="{AD82282F-9117-4DC1-BDAE-3E5F4E237243}" name="Column12508"/>
    <tableColumn id="12516" xr3:uid="{A372006D-C1F7-4E16-BC0F-CB900FDC0001}" name="Column12509"/>
    <tableColumn id="12517" xr3:uid="{246F3A23-E1F8-440D-86F4-060C298C85B6}" name="Column12510"/>
    <tableColumn id="12518" xr3:uid="{8EE2CBEE-C9BE-49FD-96C7-4A2465A318CA}" name="Column12511"/>
    <tableColumn id="12519" xr3:uid="{A624E1DD-43BD-4F8A-9008-C550B6A4C3ED}" name="Column12512"/>
    <tableColumn id="12520" xr3:uid="{EAB5675B-0419-4C9C-852C-7E9800F07F59}" name="Column12513"/>
    <tableColumn id="12521" xr3:uid="{6F04EC6E-1850-4501-B160-73BAE24FE339}" name="Column12514"/>
    <tableColumn id="12522" xr3:uid="{F46A6A36-11FD-4643-82A2-B2EABED3907C}" name="Column12515"/>
    <tableColumn id="12523" xr3:uid="{F86D2967-2756-4D51-9C62-FEB9C3651405}" name="Column12516"/>
    <tableColumn id="12524" xr3:uid="{668F9F2D-75E8-44C4-AA7E-6C9194467093}" name="Column12517"/>
    <tableColumn id="12525" xr3:uid="{358089AA-5936-4C1E-A661-583FBCD94944}" name="Column12518"/>
    <tableColumn id="12526" xr3:uid="{AEB453D8-A459-46D1-A1D2-52B9C5D5937B}" name="Column12519"/>
    <tableColumn id="12527" xr3:uid="{CD8C76AC-405C-4C1C-8805-70A885791597}" name="Column12520"/>
    <tableColumn id="12528" xr3:uid="{FAD1D951-26DB-4B3C-9473-6D42706CDA94}" name="Column12521"/>
    <tableColumn id="12529" xr3:uid="{50E12E13-C101-442E-9D54-52CC6CE99D8E}" name="Column12522"/>
    <tableColumn id="12530" xr3:uid="{8108A76A-7C13-4F2B-8AED-923EEE3960AD}" name="Column12523"/>
    <tableColumn id="12531" xr3:uid="{473AC89A-DEFE-43CE-8923-2F9D542CF05B}" name="Column12524"/>
    <tableColumn id="12532" xr3:uid="{00D577B2-A2EB-437A-9047-6F5A20BFB4C9}" name="Column12525"/>
    <tableColumn id="12533" xr3:uid="{419272B1-CA1D-403E-968A-573F9A922DC0}" name="Column12526"/>
    <tableColumn id="12534" xr3:uid="{504BBE58-C8F4-4BD9-80CB-B826186CCB11}" name="Column12527"/>
    <tableColumn id="12535" xr3:uid="{7DF04710-2BFC-4FFC-AC63-A8D2FB8D762D}" name="Column12528"/>
    <tableColumn id="12536" xr3:uid="{20A31BF0-DF04-4C86-85CB-A613D85B16F4}" name="Column12529"/>
    <tableColumn id="12537" xr3:uid="{C9A3E8D1-D999-4C99-A706-89F06734A431}" name="Column12530"/>
    <tableColumn id="12538" xr3:uid="{66DE38F0-A26A-41DC-B0B0-A94804CF783A}" name="Column12531"/>
    <tableColumn id="12539" xr3:uid="{AC4BFF4F-FA9C-4AA7-AC6E-39E28FAC9433}" name="Column12532"/>
    <tableColumn id="12540" xr3:uid="{19C486BF-161A-4BF3-9E16-13142939DF5B}" name="Column12533"/>
    <tableColumn id="12541" xr3:uid="{BCA99F79-4F74-4D72-81E8-EEDBCD79CA59}" name="Column12534"/>
    <tableColumn id="12542" xr3:uid="{01B80F53-3E49-449A-BC6B-E52CBB950809}" name="Column12535"/>
    <tableColumn id="12543" xr3:uid="{D599BE92-C094-4801-80C1-FCBD4C039F9E}" name="Column12536"/>
    <tableColumn id="12544" xr3:uid="{ABA51A9A-38EA-453A-A41C-EF8FEC8041D0}" name="Column12537"/>
    <tableColumn id="12545" xr3:uid="{6A722C8F-D098-4241-A7C2-647A8F8DADB9}" name="Column12538"/>
    <tableColumn id="12546" xr3:uid="{4A5D7939-87A0-4D8C-8BEB-EEF6B155FEE4}" name="Column12539"/>
    <tableColumn id="12547" xr3:uid="{69EC209D-CDD1-42A3-BA01-3D89E5D703C1}" name="Column12540"/>
    <tableColumn id="12548" xr3:uid="{E55E0B1B-F8DF-473A-AF08-38F31D7D15DF}" name="Column12541"/>
    <tableColumn id="12549" xr3:uid="{A836FB72-CFAF-4608-B2B1-BEA9381DBB5C}" name="Column12542"/>
    <tableColumn id="12550" xr3:uid="{4D791378-DDC5-4D78-849C-2BB0A4493C29}" name="Column12543"/>
    <tableColumn id="12551" xr3:uid="{B4303A60-3F3A-48DD-B4AA-C0367BCB0514}" name="Column12544"/>
    <tableColumn id="12552" xr3:uid="{04B7D86C-03DE-42BA-842E-E10A9D397E1C}" name="Column12545"/>
    <tableColumn id="12553" xr3:uid="{94F4E189-5525-4EAC-B93F-A72F7D868886}" name="Column12546"/>
    <tableColumn id="12554" xr3:uid="{09E2029D-7166-4186-86A8-8DF65E1E110A}" name="Column12547"/>
    <tableColumn id="12555" xr3:uid="{C3F03524-657F-44CA-B6E7-1B5190988528}" name="Column12548"/>
    <tableColumn id="12556" xr3:uid="{548C2989-EEDF-453F-95A0-68E14847ADE3}" name="Column12549"/>
    <tableColumn id="12557" xr3:uid="{822564BC-B0F0-4F17-9EF2-612B293E8B44}" name="Column12550"/>
    <tableColumn id="12558" xr3:uid="{9293CB3F-7381-4E15-89B0-1621A00C137C}" name="Column12551"/>
    <tableColumn id="12559" xr3:uid="{A7589F86-A411-4A5A-A3CE-7DBEE627C429}" name="Column12552"/>
    <tableColumn id="12560" xr3:uid="{02140486-577C-4895-A00E-0E28CFCC3634}" name="Column12553"/>
    <tableColumn id="12561" xr3:uid="{D2BB5A7F-D2D4-4521-9A82-36C06256186A}" name="Column12554"/>
    <tableColumn id="12562" xr3:uid="{144CCB70-47CE-436C-983C-95EF101C3630}" name="Column12555"/>
    <tableColumn id="12563" xr3:uid="{A9407D01-57E7-4976-9A9D-FDB8D444F008}" name="Column12556"/>
    <tableColumn id="12564" xr3:uid="{A4F7B25D-29DB-486D-990B-408541235B0C}" name="Column12557"/>
    <tableColumn id="12565" xr3:uid="{9224DAAD-074E-4CD0-8839-417705A76469}" name="Column12558"/>
    <tableColumn id="12566" xr3:uid="{F402276D-4D33-41C6-9945-82B78CE279E3}" name="Column12559"/>
    <tableColumn id="12567" xr3:uid="{8EFE37B0-4777-4FA9-8A1B-46600AA09735}" name="Column12560"/>
    <tableColumn id="12568" xr3:uid="{A6E3282F-AD8D-4D3C-9AB7-239E8B1D03A2}" name="Column12561"/>
    <tableColumn id="12569" xr3:uid="{10E72F74-292D-4E0E-B18A-28CDDDA3D67B}" name="Column12562"/>
    <tableColumn id="12570" xr3:uid="{8F9B968C-79CE-410A-8316-44EB410A4BED}" name="Column12563"/>
    <tableColumn id="12571" xr3:uid="{D127B567-628C-4236-9ACC-FDFDB2794495}" name="Column12564"/>
    <tableColumn id="12572" xr3:uid="{0C43A9B8-CB89-4D1D-9540-2FE3696B030D}" name="Column12565"/>
    <tableColumn id="12573" xr3:uid="{4A79E515-051D-4363-A173-E80727B6322D}" name="Column12566"/>
    <tableColumn id="12574" xr3:uid="{116A4C77-1C00-49BB-9010-207354699C01}" name="Column12567"/>
    <tableColumn id="12575" xr3:uid="{B5610132-AD09-450C-ACFA-4E18F4F12345}" name="Column12568"/>
    <tableColumn id="12576" xr3:uid="{CA0F41C9-3A9C-4DA4-9FC6-036CE4B25907}" name="Column12569"/>
    <tableColumn id="12577" xr3:uid="{76BFDFDC-D74F-4482-80FB-69167D4888B1}" name="Column12570"/>
    <tableColumn id="12578" xr3:uid="{1E6DCF29-5C3E-4645-A328-B0C2E94B703E}" name="Column12571"/>
    <tableColumn id="12579" xr3:uid="{46B46AC1-F043-45CD-B5D8-FBF5D3774FC8}" name="Column12572"/>
    <tableColumn id="12580" xr3:uid="{90B7AB50-AF86-4B41-80DF-75D30E3C6F8D}" name="Column12573"/>
    <tableColumn id="12581" xr3:uid="{18033210-530A-4C36-BCE7-8570BB6A06CF}" name="Column12574"/>
    <tableColumn id="12582" xr3:uid="{1786E63D-4687-4A7E-95EB-F402EA0951EB}" name="Column12575"/>
    <tableColumn id="12583" xr3:uid="{E927B28F-290A-4F19-8C0C-57925EA7D838}" name="Column12576"/>
    <tableColumn id="12584" xr3:uid="{A68DB46A-6E1F-48AD-B40C-1DA8F4550FEC}" name="Column12577"/>
    <tableColumn id="12585" xr3:uid="{67A748DA-1E14-4FFE-9D1B-26658632B0A9}" name="Column12578"/>
    <tableColumn id="12586" xr3:uid="{28E1779F-A19E-4F8C-927C-545375FF14E5}" name="Column12579"/>
    <tableColumn id="12587" xr3:uid="{375B51E8-6DCC-48EA-A615-F5792A6A7F69}" name="Column12580"/>
    <tableColumn id="12588" xr3:uid="{AE1F227E-F590-455C-AE13-C3AC8AA2E84F}" name="Column12581"/>
    <tableColumn id="12589" xr3:uid="{D116B70A-4B3D-464D-B1B7-AE0B0A3B71B1}" name="Column12582"/>
    <tableColumn id="12590" xr3:uid="{C2AAD711-A84D-40AB-8CA8-2F20413D02BB}" name="Column12583"/>
    <tableColumn id="12591" xr3:uid="{C055914F-600C-4622-95C5-C7D639C0BC94}" name="Column12584"/>
    <tableColumn id="12592" xr3:uid="{89C05D1B-B269-4814-A2FC-7D3F509D73E7}" name="Column12585"/>
    <tableColumn id="12593" xr3:uid="{CFB88C85-EC45-431C-A75F-991E846C29EA}" name="Column12586"/>
    <tableColumn id="12594" xr3:uid="{879703D5-B9C5-4FEF-956F-5F4D4DB60AC4}" name="Column12587"/>
    <tableColumn id="12595" xr3:uid="{DE09A5F2-F09D-4C5F-8613-C2F6393F2217}" name="Column12588"/>
    <tableColumn id="12596" xr3:uid="{15F398BC-6996-4476-8751-09B047044837}" name="Column12589"/>
    <tableColumn id="12597" xr3:uid="{300EE5C4-72EE-478D-ABFB-D048F2125507}" name="Column12590"/>
    <tableColumn id="12598" xr3:uid="{A00BD2A1-F8BE-4468-89A3-4373B4878713}" name="Column12591"/>
    <tableColumn id="12599" xr3:uid="{7ADDF80A-F38D-4EEA-85E7-530A0D2A1F6C}" name="Column12592"/>
    <tableColumn id="12600" xr3:uid="{895D160F-FCBB-47CC-BFA4-7775794CDAC2}" name="Column12593"/>
    <tableColumn id="12601" xr3:uid="{278A50EB-0D62-44E2-B284-2D0B611F8922}" name="Column12594"/>
    <tableColumn id="12602" xr3:uid="{50F523BE-156B-4387-9059-811AD198470F}" name="Column12595"/>
    <tableColumn id="12603" xr3:uid="{80CC7DE9-79C3-4FE6-824C-FD7542D8A5FE}" name="Column12596"/>
    <tableColumn id="12604" xr3:uid="{59979D90-4D10-4B07-B58D-F2D865DD9BC4}" name="Column12597"/>
    <tableColumn id="12605" xr3:uid="{5FBD374A-655F-438E-98F8-C94705F52D71}" name="Column12598"/>
    <tableColumn id="12606" xr3:uid="{B5FCF70D-EED9-4DBC-AE1E-752184D7CFC9}" name="Column12599"/>
    <tableColumn id="12607" xr3:uid="{6CD64C73-BA7F-4492-9EDF-49DACD3CB8EC}" name="Column12600"/>
    <tableColumn id="12608" xr3:uid="{CD180ACB-9215-4DDF-9F79-4DA513104496}" name="Column12601"/>
    <tableColumn id="12609" xr3:uid="{4F67C9A5-E201-486F-A4CF-146ED65E9AE7}" name="Column12602"/>
    <tableColumn id="12610" xr3:uid="{FD8FF5A5-09F7-4AA8-AFBA-C67699765F70}" name="Column12603"/>
    <tableColumn id="12611" xr3:uid="{E6CB5054-117E-4D65-87DA-FADA92893C3A}" name="Column12604"/>
    <tableColumn id="12612" xr3:uid="{B252D852-8315-441D-A01D-22B906214583}" name="Column12605"/>
    <tableColumn id="12613" xr3:uid="{B6B6EF01-FA08-4D39-B4D5-6672486677DA}" name="Column12606"/>
    <tableColumn id="12614" xr3:uid="{30FB68C5-8EDF-43D8-9BEE-707989F71EF9}" name="Column12607"/>
    <tableColumn id="12615" xr3:uid="{59821388-6529-4D35-B450-8D177BF6AA21}" name="Column12608"/>
    <tableColumn id="12616" xr3:uid="{43A25EE3-FDBF-4332-94E1-9F749AD76C9D}" name="Column12609"/>
    <tableColumn id="12617" xr3:uid="{D9EDF93A-9274-452F-9A6F-4893DBB064D4}" name="Column12610"/>
    <tableColumn id="12618" xr3:uid="{D40F394D-E41E-4410-9B94-357C69D5F7F3}" name="Column12611"/>
    <tableColumn id="12619" xr3:uid="{8B084D8F-1939-4D70-925A-2CB582B0A2C8}" name="Column12612"/>
    <tableColumn id="12620" xr3:uid="{67A39714-D5D6-4D41-8996-78D57595B895}" name="Column12613"/>
    <tableColumn id="12621" xr3:uid="{A19941FC-7798-40FB-8343-38205D0B88C3}" name="Column12614"/>
    <tableColumn id="12622" xr3:uid="{76C4683E-5963-492F-93AA-E68213C64963}" name="Column12615"/>
    <tableColumn id="12623" xr3:uid="{858F35F5-8539-4DA1-92A2-4001757AE361}" name="Column12616"/>
    <tableColumn id="12624" xr3:uid="{7683E8BE-2CC3-418A-BFB7-86497058CE14}" name="Column12617"/>
    <tableColumn id="12625" xr3:uid="{63B790FF-41A2-4E38-8DEB-825B5743A3AA}" name="Column12618"/>
    <tableColumn id="12626" xr3:uid="{BA346037-3AD9-44EC-9969-B97B1AFC3633}" name="Column12619"/>
    <tableColumn id="12627" xr3:uid="{176EA2A0-32C9-42A9-97E8-3D6A8DCBEEB8}" name="Column12620"/>
    <tableColumn id="12628" xr3:uid="{8197B5BF-C912-4388-AC1F-2EA85979F032}" name="Column12621"/>
    <tableColumn id="12629" xr3:uid="{D50D2549-D7B5-4685-A21C-5966F9CC804F}" name="Column12622"/>
    <tableColumn id="12630" xr3:uid="{CBE42043-4AC0-401C-8D04-B41D59776C8C}" name="Column12623"/>
    <tableColumn id="12631" xr3:uid="{0067B49E-4D76-49E4-A917-AF47F280D633}" name="Column12624"/>
    <tableColumn id="12632" xr3:uid="{7FF7F238-7E56-4A63-AE42-625AF64B8D7D}" name="Column12625"/>
    <tableColumn id="12633" xr3:uid="{E2F3B723-9F9A-417D-8837-D2B0AAC39A95}" name="Column12626"/>
    <tableColumn id="12634" xr3:uid="{90DF1DBE-4B22-4CE3-B4F7-421F8F8B0AC8}" name="Column12627"/>
    <tableColumn id="12635" xr3:uid="{5D6E10DB-2564-4719-A7F0-AEDB65B88D68}" name="Column12628"/>
    <tableColumn id="12636" xr3:uid="{D5CB769F-AFCD-46C6-AAF3-05D0F9D9B3E2}" name="Column12629"/>
    <tableColumn id="12637" xr3:uid="{645D2C3B-2C46-45C2-BA65-2CB25973AE26}" name="Column12630"/>
    <tableColumn id="12638" xr3:uid="{55876165-475F-487C-B0C7-6206E7DA4A31}" name="Column12631"/>
    <tableColumn id="12639" xr3:uid="{301D863E-06FE-4493-B089-B6D1C36E5D2F}" name="Column12632"/>
    <tableColumn id="12640" xr3:uid="{7F4DABFC-640C-4414-8F7A-352E7BFB0C57}" name="Column12633"/>
    <tableColumn id="12641" xr3:uid="{B14BD545-2DFD-4A53-8CBA-4B3822532B36}" name="Column12634"/>
    <tableColumn id="12642" xr3:uid="{AF612385-C4D5-4D38-B76D-000275C17F2E}" name="Column12635"/>
    <tableColumn id="12643" xr3:uid="{32930236-85B5-436D-A26A-F93139E2CA9A}" name="Column12636"/>
    <tableColumn id="12644" xr3:uid="{7538AB4E-86CD-4A07-BE24-79B69C823531}" name="Column12637"/>
    <tableColumn id="12645" xr3:uid="{EBA42DF0-D8A3-4BA0-B79A-290D1C07FC28}" name="Column12638"/>
    <tableColumn id="12646" xr3:uid="{794CCCDC-7978-4B74-AE43-C7EA2F5168E1}" name="Column12639"/>
    <tableColumn id="12647" xr3:uid="{A364AB97-761E-4D60-BEB4-3F540AF9D137}" name="Column12640"/>
    <tableColumn id="12648" xr3:uid="{DF71B00D-FAC5-451F-9360-BE7ACF867CCE}" name="Column12641"/>
    <tableColumn id="12649" xr3:uid="{D055922A-8931-4FA5-9D33-DBE305177F51}" name="Column12642"/>
    <tableColumn id="12650" xr3:uid="{4C52EC7B-E49B-4B1B-A47F-D5F43989CDDD}" name="Column12643"/>
    <tableColumn id="12651" xr3:uid="{9F8D0994-3A7A-46BA-BF3D-F0922EC17C0A}" name="Column12644"/>
    <tableColumn id="12652" xr3:uid="{991E28EE-2991-4D2E-9073-4A665F56DB7E}" name="Column12645"/>
    <tableColumn id="12653" xr3:uid="{159DFC50-D3AA-43A8-9811-BA8695FD3920}" name="Column12646"/>
    <tableColumn id="12654" xr3:uid="{2FF12970-196E-4D95-88D9-37B787E7901A}" name="Column12647"/>
    <tableColumn id="12655" xr3:uid="{7B17674F-81FE-47C7-B514-B0D0BAC5FD80}" name="Column12648"/>
    <tableColumn id="12656" xr3:uid="{FE149FBA-198F-4251-8A2D-92DC1BE4C5DB}" name="Column12649"/>
    <tableColumn id="12657" xr3:uid="{FEBC0FCF-1B0D-4EA2-BF50-2BD06F03596D}" name="Column12650"/>
    <tableColumn id="12658" xr3:uid="{2A6A90C4-87F5-4B89-8625-F1F08A009CE0}" name="Column12651"/>
    <tableColumn id="12659" xr3:uid="{97D02987-34C1-4CC1-89D7-59DAA10DDD13}" name="Column12652"/>
    <tableColumn id="12660" xr3:uid="{5B4083BA-D05E-4316-A4D0-3F4B10866F8F}" name="Column12653"/>
    <tableColumn id="12661" xr3:uid="{2564A165-284B-4E33-B9D9-E330D27379A5}" name="Column12654"/>
    <tableColumn id="12662" xr3:uid="{25AF7C8B-A3F8-469C-8FE6-683F8964175B}" name="Column12655"/>
    <tableColumn id="12663" xr3:uid="{C6250C67-9DFD-43D5-B7CC-6CA712029A6D}" name="Column12656"/>
    <tableColumn id="12664" xr3:uid="{25742E66-AF8D-4274-BAB5-6AF47169DF64}" name="Column12657"/>
    <tableColumn id="12665" xr3:uid="{C779DC74-3A6F-44CD-96DF-8CCAEF2F0F99}" name="Column12658"/>
    <tableColumn id="12666" xr3:uid="{D24AC4C6-71C6-4066-B51B-9EFCE10E873D}" name="Column12659"/>
    <tableColumn id="12667" xr3:uid="{8F6E1FD0-4C1D-4774-A83F-E9600E037F0D}" name="Column12660"/>
    <tableColumn id="12668" xr3:uid="{E7191382-7706-4762-BD08-18221A5EF895}" name="Column12661"/>
    <tableColumn id="12669" xr3:uid="{97351656-9952-4D8A-945F-F03131F179AC}" name="Column12662"/>
    <tableColumn id="12670" xr3:uid="{B99A0039-08BF-46EF-A4FE-FFB96E98D832}" name="Column12663"/>
    <tableColumn id="12671" xr3:uid="{E1FB5BA8-8A9D-49F0-B17F-355C5689E5E0}" name="Column12664"/>
    <tableColumn id="12672" xr3:uid="{3E0F5212-EAE8-46B5-BCB9-F5A377729208}" name="Column12665"/>
    <tableColumn id="12673" xr3:uid="{1D035FBA-9229-41EF-B72F-156C402A6978}" name="Column12666"/>
    <tableColumn id="12674" xr3:uid="{4FB937D0-A23D-4489-9C2E-21B2EA99B27E}" name="Column12667"/>
    <tableColumn id="12675" xr3:uid="{AF0A7EDB-F60A-4BC0-BCF9-B6A0A0F48105}" name="Column12668"/>
    <tableColumn id="12676" xr3:uid="{67E4B5EA-A87E-452D-A296-1EA1AF9787CE}" name="Column12669"/>
    <tableColumn id="12677" xr3:uid="{AA6A053F-575F-4A5E-9AD9-DDF1F728BD16}" name="Column12670"/>
    <tableColumn id="12678" xr3:uid="{BFA956A6-9256-43E5-BB52-21AC2C596669}" name="Column12671"/>
    <tableColumn id="12679" xr3:uid="{87794101-E76C-44F6-BBB2-69AD5AA5D805}" name="Column12672"/>
    <tableColumn id="12680" xr3:uid="{208F0615-2D0C-412F-AEB6-640C32D15C9F}" name="Column12673"/>
    <tableColumn id="12681" xr3:uid="{68981BF1-B9EB-420C-A7FB-E634D1B72782}" name="Column12674"/>
    <tableColumn id="12682" xr3:uid="{CF0A5967-9BDC-4A7E-BCE0-A95B0BFB3EC0}" name="Column12675"/>
    <tableColumn id="12683" xr3:uid="{8D8B43B5-3935-4DF2-AA18-B4BC0C8C357B}" name="Column12676"/>
    <tableColumn id="12684" xr3:uid="{39E1C7B6-1F74-40EE-8452-29C4090B0B00}" name="Column12677"/>
    <tableColumn id="12685" xr3:uid="{74E789D5-7BA5-44C6-ABD4-7A5811EA5D41}" name="Column12678"/>
    <tableColumn id="12686" xr3:uid="{6983D9A7-7A21-42B7-A6A9-3E7D13EBE0B7}" name="Column12679"/>
    <tableColumn id="12687" xr3:uid="{04FBA5A2-63E1-4217-B802-19DDCC5FC62D}" name="Column12680"/>
    <tableColumn id="12688" xr3:uid="{56521F6F-8E2F-41D0-BD05-9049B0A605EE}" name="Column12681"/>
    <tableColumn id="12689" xr3:uid="{BB01B17C-157C-49B0-A226-2E65B052ECAE}" name="Column12682"/>
    <tableColumn id="12690" xr3:uid="{DEC119D6-EB67-436D-895A-3A7E6A4B0033}" name="Column12683"/>
    <tableColumn id="12691" xr3:uid="{3DCFF33E-6D88-4232-A068-37ABB9C25146}" name="Column12684"/>
    <tableColumn id="12692" xr3:uid="{FB8809A9-0720-4740-BBBF-74DEE86C89BD}" name="Column12685"/>
    <tableColumn id="12693" xr3:uid="{C796A38C-8756-4733-81E4-59F4D08F481D}" name="Column12686"/>
    <tableColumn id="12694" xr3:uid="{6DD019BF-7888-43C3-9961-193905BF096D}" name="Column12687"/>
    <tableColumn id="12695" xr3:uid="{041DEE28-ADF7-45D5-805C-352211A3F7E9}" name="Column12688"/>
    <tableColumn id="12696" xr3:uid="{642748B9-6F8C-41E1-B70D-B949A6990821}" name="Column12689"/>
    <tableColumn id="12697" xr3:uid="{F56BA254-EEC7-4699-A617-D48D2A06AB3B}" name="Column12690"/>
    <tableColumn id="12698" xr3:uid="{E94BF294-C68B-45DE-9C5D-35D1996233D8}" name="Column12691"/>
    <tableColumn id="12699" xr3:uid="{ADFA906E-CA8D-48D1-B4AE-7622D56618EB}" name="Column12692"/>
    <tableColumn id="12700" xr3:uid="{2DFFA044-DF98-4CFC-9443-955D1927F691}" name="Column12693"/>
    <tableColumn id="12701" xr3:uid="{E9A7CDEF-CC97-4FD2-8E6F-42843827CAE2}" name="Column12694"/>
    <tableColumn id="12702" xr3:uid="{976E7636-ABE1-4CEC-83CD-3DB0D6C3F261}" name="Column12695"/>
    <tableColumn id="12703" xr3:uid="{F79BA8F3-DFB4-4B9F-A572-F6BB616D4708}" name="Column12696"/>
    <tableColumn id="12704" xr3:uid="{F3EA807D-AE52-4E9F-9306-36D8515EC72D}" name="Column12697"/>
    <tableColumn id="12705" xr3:uid="{B1804970-3C7A-4883-941A-4D264E9EFCAA}" name="Column12698"/>
    <tableColumn id="12706" xr3:uid="{BF06E45E-E484-4991-9861-A38355AD88D6}" name="Column12699"/>
    <tableColumn id="12707" xr3:uid="{5DD4DF21-33BA-4F9E-A236-940B622EB185}" name="Column12700"/>
    <tableColumn id="12708" xr3:uid="{AE3F7B8B-0DD6-48EC-8BC3-75F470A16709}" name="Column12701"/>
    <tableColumn id="12709" xr3:uid="{E8EF3A12-539D-466F-97E3-614F748BAAAB}" name="Column12702"/>
    <tableColumn id="12710" xr3:uid="{C2956DDB-6493-4F23-BCBA-3075A659923F}" name="Column12703"/>
    <tableColumn id="12711" xr3:uid="{45FBED3F-F322-4FF1-986C-7CB5B08925AC}" name="Column12704"/>
    <tableColumn id="12712" xr3:uid="{2607B7B8-0A75-4CD1-84DA-A9E1C7F5C5F7}" name="Column12705"/>
    <tableColumn id="12713" xr3:uid="{23FCFD39-2942-4AD7-9DF6-6845A1A8ABC0}" name="Column12706"/>
    <tableColumn id="12714" xr3:uid="{1A5DF942-99E9-4EB2-B982-553EEF03F2B7}" name="Column12707"/>
    <tableColumn id="12715" xr3:uid="{FD84B0D3-4B73-44F0-A38F-E4A553600041}" name="Column12708"/>
    <tableColumn id="12716" xr3:uid="{615E5B75-CBAF-49ED-97E3-070175E52109}" name="Column12709"/>
    <tableColumn id="12717" xr3:uid="{71DF1389-2686-4246-8380-45BB413C7DFC}" name="Column12710"/>
    <tableColumn id="12718" xr3:uid="{D6AC544A-0F63-44A0-AF88-458B36FBB200}" name="Column12711"/>
    <tableColumn id="12719" xr3:uid="{70C4E104-9CDD-4055-BB77-7A46E9947569}" name="Column12712"/>
    <tableColumn id="12720" xr3:uid="{B6AAA0CF-6998-4855-8C7E-00F88F7B6731}" name="Column12713"/>
    <tableColumn id="12721" xr3:uid="{34FEC826-A97E-402E-852F-6F73FC0141A9}" name="Column12714"/>
    <tableColumn id="12722" xr3:uid="{D6840450-4C64-454A-B0DC-7C33069DF20A}" name="Column12715"/>
    <tableColumn id="12723" xr3:uid="{C14B5C52-0442-4FD3-B2CA-37A53B0DBFC1}" name="Column12716"/>
    <tableColumn id="12724" xr3:uid="{A65C065B-E8AB-4EB9-93EC-74D0556B40AB}" name="Column12717"/>
    <tableColumn id="12725" xr3:uid="{7C713998-43E4-4B25-9694-E46BE8821A8F}" name="Column12718"/>
    <tableColumn id="12726" xr3:uid="{2B38A694-1A4A-4914-9A82-0B8BCB9FB673}" name="Column12719"/>
    <tableColumn id="12727" xr3:uid="{33877387-FFBE-4778-B1BA-38C860414D74}" name="Column12720"/>
    <tableColumn id="12728" xr3:uid="{D21425B1-3FE9-4D7F-8E38-227B81CAFD61}" name="Column12721"/>
    <tableColumn id="12729" xr3:uid="{B2E0C154-002D-44F2-8889-8EF3EA209547}" name="Column12722"/>
    <tableColumn id="12730" xr3:uid="{517C862F-E649-4345-AEE7-C60C46C95FF8}" name="Column12723"/>
    <tableColumn id="12731" xr3:uid="{92CD44C9-C246-446A-AA75-361B0C17FEB2}" name="Column12724"/>
    <tableColumn id="12732" xr3:uid="{91795FC3-95FC-4954-9FC1-79675CB181D6}" name="Column12725"/>
    <tableColumn id="12733" xr3:uid="{FD7FE5F4-E57D-4CBD-84E8-45604EC6B6C6}" name="Column12726"/>
    <tableColumn id="12734" xr3:uid="{6FF0BD9F-0DB3-4466-8773-5D4185D35A03}" name="Column12727"/>
    <tableColumn id="12735" xr3:uid="{8B826F3D-856F-4DB6-AADC-282E39E9992F}" name="Column12728"/>
    <tableColumn id="12736" xr3:uid="{BB38D248-A0CD-4C89-BC1B-61D9001AF02F}" name="Column12729"/>
    <tableColumn id="12737" xr3:uid="{EE2C7B29-C9D8-4698-AA14-E001BB160685}" name="Column12730"/>
    <tableColumn id="12738" xr3:uid="{1FCD77A9-7887-4BA8-BF82-43049C972C9D}" name="Column12731"/>
    <tableColumn id="12739" xr3:uid="{E2168522-4CFC-4537-A9B8-5D8A79126381}" name="Column12732"/>
    <tableColumn id="12740" xr3:uid="{D74F32F0-6B0C-452E-9CF3-824F27760B32}" name="Column12733"/>
    <tableColumn id="12741" xr3:uid="{90861CF1-1A4F-4484-9E0F-A127A918575C}" name="Column12734"/>
    <tableColumn id="12742" xr3:uid="{3F94B26B-F497-4DF8-8C32-1143C7631FF5}" name="Column12735"/>
    <tableColumn id="12743" xr3:uid="{4F4EC200-41A6-4641-9077-D56F17EACEC3}" name="Column12736"/>
    <tableColumn id="12744" xr3:uid="{EB931B8D-4527-4C8A-AA61-0EF30A8BB4F1}" name="Column12737"/>
    <tableColumn id="12745" xr3:uid="{E7770E80-B3AB-43FD-BCC6-0B8E8780F638}" name="Column12738"/>
    <tableColumn id="12746" xr3:uid="{D234B2F4-4509-44E9-B8CA-CD28D520D4D9}" name="Column12739"/>
    <tableColumn id="12747" xr3:uid="{0F736002-55F2-4769-A4BB-4E1FDD787582}" name="Column12740"/>
    <tableColumn id="12748" xr3:uid="{86381915-1C64-437B-9418-3625F96954AB}" name="Column12741"/>
    <tableColumn id="12749" xr3:uid="{17992C5F-4EFF-4B7B-8EF6-99EF9C4CA0DA}" name="Column12742"/>
    <tableColumn id="12750" xr3:uid="{2B0B873C-5FD6-455A-8DD1-197E22460499}" name="Column12743"/>
    <tableColumn id="12751" xr3:uid="{BA982358-9893-4180-9CEC-5B52717C5BCA}" name="Column12744"/>
    <tableColumn id="12752" xr3:uid="{EE080E2F-C22D-4B50-B9C1-202376DE869D}" name="Column12745"/>
    <tableColumn id="12753" xr3:uid="{01FFA852-4CAB-4FAE-BB23-28513D4CEDAA}" name="Column12746"/>
    <tableColumn id="12754" xr3:uid="{03D42FF5-F790-412C-BDDA-5FCDB0646D44}" name="Column12747"/>
    <tableColumn id="12755" xr3:uid="{967733A0-17D7-4460-9931-0D8D04399C1B}" name="Column12748"/>
    <tableColumn id="12756" xr3:uid="{422DFDDF-262C-4F31-8467-E15285FC789C}" name="Column12749"/>
    <tableColumn id="12757" xr3:uid="{BC8E7B40-FC66-4533-B37A-D0EFE492B466}" name="Column12750"/>
    <tableColumn id="12758" xr3:uid="{3778AA28-9DC2-4551-B394-5732F53A0372}" name="Column12751"/>
    <tableColumn id="12759" xr3:uid="{E52A816C-B70F-44E7-B8FD-786FDC59DA0D}" name="Column12752"/>
    <tableColumn id="12760" xr3:uid="{80742ECB-0A0F-47B3-AA0A-17DF567E7DFA}" name="Column12753"/>
    <tableColumn id="12761" xr3:uid="{57A0CBC5-D00A-405D-BAA5-1F57A4DFDDF7}" name="Column12754"/>
    <tableColumn id="12762" xr3:uid="{7AE1FB67-A1C9-4428-B9D2-2D4E890A2225}" name="Column12755"/>
    <tableColumn id="12763" xr3:uid="{F0F6E713-21DC-4400-B34D-A49EDBA67625}" name="Column12756"/>
    <tableColumn id="12764" xr3:uid="{E3F0E457-BBE6-4963-A038-7A58ED7F667F}" name="Column12757"/>
    <tableColumn id="12765" xr3:uid="{A12E49BE-DE13-4752-A93D-F97B9E8BFEED}" name="Column12758"/>
    <tableColumn id="12766" xr3:uid="{5ED8360E-6032-4408-8A92-54EF9FDB2077}" name="Column12759"/>
    <tableColumn id="12767" xr3:uid="{A811A72A-0139-4B56-885E-CB595BA71FE1}" name="Column12760"/>
    <tableColumn id="12768" xr3:uid="{52B83842-7A98-44DF-A100-53E72BB304C8}" name="Column12761"/>
    <tableColumn id="12769" xr3:uid="{6BE828F4-9019-41E1-BDBA-468100C16274}" name="Column12762"/>
    <tableColumn id="12770" xr3:uid="{E0B17002-E492-4A2E-8CB4-EBCB79159E57}" name="Column12763"/>
    <tableColumn id="12771" xr3:uid="{EC9C7622-4B7A-449E-A8D1-69C79B612219}" name="Column12764"/>
    <tableColumn id="12772" xr3:uid="{F2905075-8E87-4945-8357-CF597E7DE272}" name="Column12765"/>
    <tableColumn id="12773" xr3:uid="{237F3158-3D58-4986-8E3E-28DB3BCC6E7E}" name="Column12766"/>
    <tableColumn id="12774" xr3:uid="{39CD7EE3-66EA-4D9F-AE6A-ADE89744DB03}" name="Column12767"/>
    <tableColumn id="12775" xr3:uid="{D77E5878-A60C-4E16-ACE3-80B8B94BE804}" name="Column12768"/>
    <tableColumn id="12776" xr3:uid="{542404A0-D1AF-40A6-A106-83D0C9554051}" name="Column12769"/>
    <tableColumn id="12777" xr3:uid="{FA68D782-D549-4CEB-9D38-706A16602592}" name="Column12770"/>
    <tableColumn id="12778" xr3:uid="{EF037B8C-0B38-469F-8AD0-66AEA85D1890}" name="Column12771"/>
    <tableColumn id="12779" xr3:uid="{41838550-1DE1-44E2-BCAA-F2A07E9D8B11}" name="Column12772"/>
    <tableColumn id="12780" xr3:uid="{F600BC5E-F92D-4D0C-AAD6-3C6AFF036620}" name="Column12773"/>
    <tableColumn id="12781" xr3:uid="{1E176432-8C6A-43B9-ABB1-D09B21220E1F}" name="Column12774"/>
    <tableColumn id="12782" xr3:uid="{874A8FAF-2159-4CA5-949F-8A8F9DBD810B}" name="Column12775"/>
    <tableColumn id="12783" xr3:uid="{E64780D2-18E3-40E1-9152-941FE23BCB67}" name="Column12776"/>
    <tableColumn id="12784" xr3:uid="{0F259A96-A49D-4E53-BDEF-F518EDFEE67D}" name="Column12777"/>
    <tableColumn id="12785" xr3:uid="{C4692F11-3A0F-418A-83FC-1BB37D2E193F}" name="Column12778"/>
    <tableColumn id="12786" xr3:uid="{AB0EC84C-5423-44C2-ACE8-52ADC0A683B4}" name="Column12779"/>
    <tableColumn id="12787" xr3:uid="{49213CE2-F42E-452F-82BB-1410D39996BD}" name="Column12780"/>
    <tableColumn id="12788" xr3:uid="{CE6C8243-AA4A-48DE-8228-74597E7B3F68}" name="Column12781"/>
    <tableColumn id="12789" xr3:uid="{80AEB2DE-EB16-4F6C-A96A-C1554EEF14EB}" name="Column12782"/>
    <tableColumn id="12790" xr3:uid="{76F55659-5419-437C-AF75-5F791CBD6A4E}" name="Column12783"/>
    <tableColumn id="12791" xr3:uid="{43FE5212-7851-4624-84DD-76C9152D5018}" name="Column12784"/>
    <tableColumn id="12792" xr3:uid="{8A938D22-DFE3-4BCE-A8A6-A3913AE9E53D}" name="Column12785"/>
    <tableColumn id="12793" xr3:uid="{7FF2F05F-E09B-4C55-9F95-E326EBB3FFE0}" name="Column12786"/>
    <tableColumn id="12794" xr3:uid="{0A45E8AF-50E3-43DD-9907-2B06990B0378}" name="Column12787"/>
    <tableColumn id="12795" xr3:uid="{8502D818-D4EF-4AF2-A86B-839BEC41B9EE}" name="Column12788"/>
    <tableColumn id="12796" xr3:uid="{2722F3D0-3339-458F-843A-9FB4C8318A3A}" name="Column12789"/>
    <tableColumn id="12797" xr3:uid="{E4D09B34-A52A-4C17-B431-B028C464DE24}" name="Column12790"/>
    <tableColumn id="12798" xr3:uid="{377F933B-582D-42A9-8F25-73B9A246AA6F}" name="Column12791"/>
    <tableColumn id="12799" xr3:uid="{246B2F18-5213-4C9A-A8D0-295FEA233B05}" name="Column12792"/>
    <tableColumn id="12800" xr3:uid="{BD19F60E-84A9-4D91-A021-B37E919CAFD4}" name="Column12793"/>
    <tableColumn id="12801" xr3:uid="{0D2C0D03-49AD-4707-9099-6D55D55BCD29}" name="Column12794"/>
    <tableColumn id="12802" xr3:uid="{DF6FDA40-2F1D-447A-B6BD-C050A1D0AFE9}" name="Column12795"/>
    <tableColumn id="12803" xr3:uid="{A4A9FBC1-DCA3-40BA-A9AC-0AF7D5AB77BB}" name="Column12796"/>
    <tableColumn id="12804" xr3:uid="{176787C8-7E34-4CC5-882C-7CDD2EF849DA}" name="Column12797"/>
    <tableColumn id="12805" xr3:uid="{0B0469B9-BCB7-401B-9A22-17BA278A365B}" name="Column12798"/>
    <tableColumn id="12806" xr3:uid="{E817BAA4-2AB3-4A61-B0F6-EF50FC2705C5}" name="Column12799"/>
    <tableColumn id="12807" xr3:uid="{F6EE8A38-4DDF-4B26-A1CE-EA9131D3689A}" name="Column12800"/>
    <tableColumn id="12808" xr3:uid="{589771E6-5172-44BC-8105-BEC0109272B6}" name="Column12801"/>
    <tableColumn id="12809" xr3:uid="{779115B7-9DAB-4FE8-AB64-2228222E3D6A}" name="Column12802"/>
    <tableColumn id="12810" xr3:uid="{5111DD99-C482-46B2-865E-CA2B410EB89E}" name="Column12803"/>
    <tableColumn id="12811" xr3:uid="{81860860-F6E4-4582-BCC6-8E934A665979}" name="Column12804"/>
    <tableColumn id="12812" xr3:uid="{B7690411-6698-4176-969A-F3FB15D3CB86}" name="Column12805"/>
    <tableColumn id="12813" xr3:uid="{2E816447-1FA4-48C2-8C5E-71A50A8152A8}" name="Column12806"/>
    <tableColumn id="12814" xr3:uid="{D630B83A-AAEB-4332-8417-FB22B3B262AE}" name="Column12807"/>
    <tableColumn id="12815" xr3:uid="{2BEF7A07-6E7D-451D-91EB-B32E11C96327}" name="Column12808"/>
    <tableColumn id="12816" xr3:uid="{1C7B0E15-5B37-409F-AE91-258D46D615B8}" name="Column12809"/>
    <tableColumn id="12817" xr3:uid="{80157D7B-82AF-4E7E-A250-F4F8A7EB7686}" name="Column12810"/>
    <tableColumn id="12818" xr3:uid="{FD77E409-F66B-41C4-9870-65351C680636}" name="Column12811"/>
    <tableColumn id="12819" xr3:uid="{FBEB7608-185B-419C-BB63-BD3424AAD734}" name="Column12812"/>
    <tableColumn id="12820" xr3:uid="{3BB38A43-60CF-4FDA-8152-B971B45ADEE9}" name="Column12813"/>
    <tableColumn id="12821" xr3:uid="{CAB24715-6FE7-43E8-94E7-8E60C1CEB529}" name="Column12814"/>
    <tableColumn id="12822" xr3:uid="{226E67BD-0BF2-4468-9BC9-97D78763FABC}" name="Column12815"/>
    <tableColumn id="12823" xr3:uid="{6F18C452-D132-408F-B029-49A14E6F2435}" name="Column12816"/>
    <tableColumn id="12824" xr3:uid="{44B17BEC-C160-4DC7-B329-8508DFDA0680}" name="Column12817"/>
    <tableColumn id="12825" xr3:uid="{35A26FD1-1E4B-45E1-BF38-C7F9560889E5}" name="Column12818"/>
    <tableColumn id="12826" xr3:uid="{F5BA5BED-4090-4474-A6F1-AAC19D6D9127}" name="Column12819"/>
    <tableColumn id="12827" xr3:uid="{FC474602-F411-4159-8959-FA94BA9E6759}" name="Column12820"/>
    <tableColumn id="12828" xr3:uid="{4F7D2EEE-3BEC-470A-BF5C-4B7AD5996506}" name="Column12821"/>
    <tableColumn id="12829" xr3:uid="{B759D874-9BFE-4AD2-9699-46A170DB8950}" name="Column12822"/>
    <tableColumn id="12830" xr3:uid="{42A4A658-C64D-4C4E-86B1-F7EBCE7C20C0}" name="Column12823"/>
    <tableColumn id="12831" xr3:uid="{4B137F32-17DB-4C24-8AC1-DAC84875E865}" name="Column12824"/>
    <tableColumn id="12832" xr3:uid="{E6E6DC9E-5DCD-45DA-93A5-188967370A4F}" name="Column12825"/>
    <tableColumn id="12833" xr3:uid="{F7F86950-C6E7-40B4-8B04-E106649A0385}" name="Column12826"/>
    <tableColumn id="12834" xr3:uid="{47B007A3-87DC-449C-94E8-ABAF8290622C}" name="Column12827"/>
    <tableColumn id="12835" xr3:uid="{19753A8B-9F87-4A6D-A9E2-72D470B931E4}" name="Column12828"/>
    <tableColumn id="12836" xr3:uid="{BDB19EA3-19C8-4DEC-A821-B46E5DB12AA1}" name="Column12829"/>
    <tableColumn id="12837" xr3:uid="{FE385B4E-BA25-441F-8073-A4B3552C33D5}" name="Column12830"/>
    <tableColumn id="12838" xr3:uid="{4C8DA45A-465F-4997-8B4A-8957800DE369}" name="Column12831"/>
    <tableColumn id="12839" xr3:uid="{998946C5-1F10-4ABA-AA89-415CC5D21B01}" name="Column12832"/>
    <tableColumn id="12840" xr3:uid="{5EB6DB33-98F4-4AEC-9FE5-19CA1149F1A8}" name="Column12833"/>
    <tableColumn id="12841" xr3:uid="{03AF07FC-F8A2-4974-B5CE-9ADAA6F3AE9B}" name="Column12834"/>
    <tableColumn id="12842" xr3:uid="{4E019E04-8AF6-4ACA-A03E-9C0B22830629}" name="Column12835"/>
    <tableColumn id="12843" xr3:uid="{FECFE97B-CFC8-4BC1-B436-85C6266D763E}" name="Column12836"/>
    <tableColumn id="12844" xr3:uid="{9A079FBD-93CE-421D-83E5-43B79BE48267}" name="Column12837"/>
    <tableColumn id="12845" xr3:uid="{2A5EBB4E-823D-4157-A4D7-602AA332560E}" name="Column12838"/>
    <tableColumn id="12846" xr3:uid="{FD7BEB52-03A4-45C6-BABD-35132FD4C112}" name="Column12839"/>
    <tableColumn id="12847" xr3:uid="{B5F8F66B-0C55-4A0D-9871-34196241E9C7}" name="Column12840"/>
    <tableColumn id="12848" xr3:uid="{14339CDE-F270-4158-ABEE-EB58E3F34096}" name="Column12841"/>
    <tableColumn id="12849" xr3:uid="{356D1CCD-52E6-42FE-8F76-D76599856040}" name="Column12842"/>
    <tableColumn id="12850" xr3:uid="{0E3C8884-E087-4A53-81E9-B3E2E9D29070}" name="Column12843"/>
    <tableColumn id="12851" xr3:uid="{5C9C9D04-928E-4203-BEE1-D99F4EC9BF76}" name="Column12844"/>
    <tableColumn id="12852" xr3:uid="{246141E1-7C01-4565-823D-CD4CB83037A1}" name="Column12845"/>
    <tableColumn id="12853" xr3:uid="{C65660CC-7766-402B-BD1F-7361C778F89A}" name="Column12846"/>
    <tableColumn id="12854" xr3:uid="{152877CC-F2CE-4975-B2C7-7CF7755FA8BB}" name="Column12847"/>
    <tableColumn id="12855" xr3:uid="{29B87573-418D-4D2B-B293-95FB7A744BF3}" name="Column12848"/>
    <tableColumn id="12856" xr3:uid="{2E43CA3B-7EDA-4FDC-906A-85D26A5AD803}" name="Column12849"/>
    <tableColumn id="12857" xr3:uid="{3F6B2132-FB12-47AB-8A74-EBCF1CE1CB15}" name="Column12850"/>
    <tableColumn id="12858" xr3:uid="{6E61E234-2550-4D98-A655-246889700095}" name="Column12851"/>
    <tableColumn id="12859" xr3:uid="{460837EB-1D26-4580-9BAD-1A743E2501A9}" name="Column12852"/>
    <tableColumn id="12860" xr3:uid="{365B1204-04CB-4F72-A986-B72FE0CD1D4C}" name="Column12853"/>
    <tableColumn id="12861" xr3:uid="{E62B463D-4A3C-4337-82BC-E6C734DEB322}" name="Column12854"/>
    <tableColumn id="12862" xr3:uid="{AC302E84-094A-4624-BAE3-48C0222BF15C}" name="Column12855"/>
    <tableColumn id="12863" xr3:uid="{FCCD8993-8AB8-427D-9AB1-76DBE942B10C}" name="Column12856"/>
    <tableColumn id="12864" xr3:uid="{6E4205FD-063D-464D-83E0-6DE306E21036}" name="Column12857"/>
    <tableColumn id="12865" xr3:uid="{BCAFE364-E299-4932-91D3-633EEF05E2C2}" name="Column12858"/>
    <tableColumn id="12866" xr3:uid="{E1F4BF87-06D4-4884-95DB-A6446BC4AD50}" name="Column12859"/>
    <tableColumn id="12867" xr3:uid="{E9937665-BD1B-43B0-B6C6-5044A05809AB}" name="Column12860"/>
    <tableColumn id="12868" xr3:uid="{442369B3-A6FA-48FF-9780-76E1D7C1F3ED}" name="Column12861"/>
    <tableColumn id="12869" xr3:uid="{2B5BCADF-F991-455B-A335-6013F1BCDAB8}" name="Column12862"/>
    <tableColumn id="12870" xr3:uid="{9E1534E0-A789-4383-9EDA-DBE0BC428E71}" name="Column12863"/>
    <tableColumn id="12871" xr3:uid="{01CCBC71-FBFF-4D68-95C3-C5528846E391}" name="Column12864"/>
    <tableColumn id="12872" xr3:uid="{3B44FD19-629E-4D62-BB6D-FFB1E0CE31DE}" name="Column12865"/>
    <tableColumn id="12873" xr3:uid="{4EEF36AB-BA8A-4DA1-A09F-DD899E385831}" name="Column12866"/>
    <tableColumn id="12874" xr3:uid="{30AE524C-CD6A-45BF-BC49-CDAC8ADF038B}" name="Column12867"/>
    <tableColumn id="12875" xr3:uid="{BF32EBDF-8BEF-457E-BD83-431B88C95ABB}" name="Column12868"/>
    <tableColumn id="12876" xr3:uid="{901190F9-6187-4A1C-A8D8-AABDB4FF5DC9}" name="Column12869"/>
    <tableColumn id="12877" xr3:uid="{56E62387-F8CC-41EC-B8A4-621D6DA20A2F}" name="Column12870"/>
    <tableColumn id="12878" xr3:uid="{653C0FFF-036D-4CBF-8F74-1A5220A3474F}" name="Column12871"/>
    <tableColumn id="12879" xr3:uid="{9F938027-1182-4303-BA7D-7A051B35EA24}" name="Column12872"/>
    <tableColumn id="12880" xr3:uid="{51715114-EE4F-4734-B3CF-FDCE33EA649A}" name="Column12873"/>
    <tableColumn id="12881" xr3:uid="{C1886088-30BA-4D4F-BD64-CA79AF92F7AF}" name="Column12874"/>
    <tableColumn id="12882" xr3:uid="{69AACE56-C74B-4D3C-813B-9C537C6918CE}" name="Column12875"/>
    <tableColumn id="12883" xr3:uid="{D7D1B431-83B1-4417-B3EE-32C59B6427A3}" name="Column12876"/>
    <tableColumn id="12884" xr3:uid="{4D93FC95-DEA3-480B-A141-A5F676185881}" name="Column12877"/>
    <tableColumn id="12885" xr3:uid="{4DA9B017-B821-4075-BA96-589F51CAB4BC}" name="Column12878"/>
    <tableColumn id="12886" xr3:uid="{A6784A05-7B89-4772-BBA6-E82E77BA2A38}" name="Column12879"/>
    <tableColumn id="12887" xr3:uid="{C299827D-BC4E-42E2-9926-78A233676F7A}" name="Column12880"/>
    <tableColumn id="12888" xr3:uid="{C713787E-8549-429D-900E-FD88515F3462}" name="Column12881"/>
    <tableColumn id="12889" xr3:uid="{D6FEDB8C-251C-4E55-AF81-B4452D42771E}" name="Column12882"/>
    <tableColumn id="12890" xr3:uid="{ADBCFD8A-5129-4BE4-92DA-0ED20FD0D154}" name="Column12883"/>
    <tableColumn id="12891" xr3:uid="{CB0F319C-8C65-4FED-ACA5-2CFE7777620E}" name="Column12884"/>
    <tableColumn id="12892" xr3:uid="{13F35C83-E86E-4265-A361-A3D450B2C194}" name="Column12885"/>
    <tableColumn id="12893" xr3:uid="{7C0EC3D2-93C4-4865-B193-8FE9E1330ABB}" name="Column12886"/>
    <tableColumn id="12894" xr3:uid="{9B724710-D508-4570-9023-9AF9F733B198}" name="Column12887"/>
    <tableColumn id="12895" xr3:uid="{19334202-C40A-4A75-A003-516425CD524A}" name="Column12888"/>
    <tableColumn id="12896" xr3:uid="{D34D4D9D-CD39-4915-9134-7C02ED2DBA69}" name="Column12889"/>
    <tableColumn id="12897" xr3:uid="{534DAF76-D740-43F8-BF38-6DCFE6482AAE}" name="Column12890"/>
    <tableColumn id="12898" xr3:uid="{A0C35A56-5B94-431F-84E0-189B62AEE272}" name="Column12891"/>
    <tableColumn id="12899" xr3:uid="{41861194-3301-468B-9706-168D7A916FB0}" name="Column12892"/>
    <tableColumn id="12900" xr3:uid="{AF5FDF65-9380-45BE-9E5A-66F69567606D}" name="Column12893"/>
    <tableColumn id="12901" xr3:uid="{650D7480-B8F0-45EE-A7C2-E45CBCBFC6E2}" name="Column12894"/>
    <tableColumn id="12902" xr3:uid="{E43767B0-D028-43EA-B6F2-12C708EC0FF8}" name="Column12895"/>
    <tableColumn id="12903" xr3:uid="{766E5652-E690-4ADA-82D7-6771950D22FB}" name="Column12896"/>
    <tableColumn id="12904" xr3:uid="{78F8AF61-A58C-41B4-9C66-1A2E8931EC8A}" name="Column12897"/>
    <tableColumn id="12905" xr3:uid="{6308274D-A409-480E-8E89-0B6B8B7455F4}" name="Column12898"/>
    <tableColumn id="12906" xr3:uid="{5AEEACE9-624E-4390-BEAD-FE82A3265136}" name="Column12899"/>
    <tableColumn id="12907" xr3:uid="{DB0EE15B-F667-449A-A253-B9698B6E23A6}" name="Column12900"/>
    <tableColumn id="12908" xr3:uid="{2EC1DF7E-64A7-4B73-A96B-291146613242}" name="Column12901"/>
    <tableColumn id="12909" xr3:uid="{C4B8EDF4-E5C7-473E-A474-C9305B34514A}" name="Column12902"/>
    <tableColumn id="12910" xr3:uid="{8829701C-70FF-4ACA-A679-4B34BC0FD49D}" name="Column12903"/>
    <tableColumn id="12911" xr3:uid="{AE9826B2-372A-4962-A6F9-0E09F6D0EE45}" name="Column12904"/>
    <tableColumn id="12912" xr3:uid="{320D49CC-139F-4B14-BC46-F570E26DAAFC}" name="Column12905"/>
    <tableColumn id="12913" xr3:uid="{A33269B3-6A1E-4B88-AFA6-F0E273BA50F2}" name="Column12906"/>
    <tableColumn id="12914" xr3:uid="{3B00E9F0-4A02-4629-9A7C-54E6F789B6DF}" name="Column12907"/>
    <tableColumn id="12915" xr3:uid="{86B2E6DC-72C5-4160-A706-E8160C5D3D2B}" name="Column12908"/>
    <tableColumn id="12916" xr3:uid="{B66B646B-88FC-419F-8706-598E5F50415D}" name="Column12909"/>
    <tableColumn id="12917" xr3:uid="{58026F60-AE98-46A3-9E05-7A4250AB5C2D}" name="Column12910"/>
    <tableColumn id="12918" xr3:uid="{91B5FF4F-1A67-4338-BC6F-8CEFB8312398}" name="Column12911"/>
    <tableColumn id="12919" xr3:uid="{DA368BC5-46B3-4092-89F0-E8F5AD181B90}" name="Column12912"/>
    <tableColumn id="12920" xr3:uid="{95EB6EF4-4F7A-4A97-AF2F-2B28028A5B52}" name="Column12913"/>
    <tableColumn id="12921" xr3:uid="{0AE3E8C2-B3AB-499E-8D83-9C763A76C6D9}" name="Column12914"/>
    <tableColumn id="12922" xr3:uid="{84FE2D19-19B5-4903-9A98-0BEE50BE8D0B}" name="Column12915"/>
    <tableColumn id="12923" xr3:uid="{3CA110C0-F3D4-48E8-973F-F63626DFDB35}" name="Column12916"/>
    <tableColumn id="12924" xr3:uid="{BA08556E-28D1-42E2-AB09-5EC7E43395FC}" name="Column12917"/>
    <tableColumn id="12925" xr3:uid="{263F3CAB-3741-4A7B-BA7E-22331D117E63}" name="Column12918"/>
    <tableColumn id="12926" xr3:uid="{A9F552F5-7D35-4A61-BA0C-1FABD9DE8A8C}" name="Column12919"/>
    <tableColumn id="12927" xr3:uid="{D561D6FD-E2C6-4D76-88F4-C31CD66AF0DE}" name="Column12920"/>
    <tableColumn id="12928" xr3:uid="{A0A9A94B-F857-4723-823F-C70F22226FE7}" name="Column12921"/>
    <tableColumn id="12929" xr3:uid="{65FA63A4-6E9E-4C2B-B73A-6AA628564EF3}" name="Column12922"/>
    <tableColumn id="12930" xr3:uid="{63EA7426-0F09-46CB-B0C6-9B69C188583F}" name="Column12923"/>
    <tableColumn id="12931" xr3:uid="{936E138A-9E62-49A3-AA81-217DD205DCA5}" name="Column12924"/>
    <tableColumn id="12932" xr3:uid="{E7D6BDB2-BB09-4747-8D31-58107C479434}" name="Column12925"/>
    <tableColumn id="12933" xr3:uid="{4D35CA26-24F3-45CB-A432-7B057FDBD3B8}" name="Column12926"/>
    <tableColumn id="12934" xr3:uid="{BD813CBF-45D1-437E-BF82-85F0D77FCAC5}" name="Column12927"/>
    <tableColumn id="12935" xr3:uid="{3153679F-7C29-4D84-8D91-1C0E49CC823A}" name="Column12928"/>
    <tableColumn id="12936" xr3:uid="{FFEBBF2F-EF65-4BC9-90C0-821F5133B99A}" name="Column12929"/>
    <tableColumn id="12937" xr3:uid="{C168A0C4-353C-4306-B68E-A597E3E77317}" name="Column12930"/>
    <tableColumn id="12938" xr3:uid="{429B4481-E9E2-4216-ADAA-39423C6FEFD4}" name="Column12931"/>
    <tableColumn id="12939" xr3:uid="{559C6E2B-191A-45ED-9445-888F3F71D6B1}" name="Column12932"/>
    <tableColumn id="12940" xr3:uid="{1102DD38-5292-4058-AA59-593ED88CDC90}" name="Column12933"/>
    <tableColumn id="12941" xr3:uid="{23072B63-909B-43C1-A955-CDABA8800FF6}" name="Column12934"/>
    <tableColumn id="12942" xr3:uid="{833B37AF-F5D2-4BCF-A0B2-27E370A65424}" name="Column12935"/>
    <tableColumn id="12943" xr3:uid="{7343B571-61F6-4E86-B3C9-659E434138DB}" name="Column12936"/>
    <tableColumn id="12944" xr3:uid="{945A6BF6-79CB-4A3D-839C-F861BA8F494F}" name="Column12937"/>
    <tableColumn id="12945" xr3:uid="{E2665DC7-57FA-4DE5-8F59-C9D6DD1CEBC0}" name="Column12938"/>
    <tableColumn id="12946" xr3:uid="{60AEFE5A-88BD-4FDF-AC9A-20AF04F54466}" name="Column12939"/>
    <tableColumn id="12947" xr3:uid="{4A889FDF-CAC5-4FBE-A751-293616A7335B}" name="Column12940"/>
    <tableColumn id="12948" xr3:uid="{A389A91C-0221-43ED-8985-F26E9504DB15}" name="Column12941"/>
    <tableColumn id="12949" xr3:uid="{795686EA-24E8-4D4A-BBFA-B81512C4A5EF}" name="Column12942"/>
    <tableColumn id="12950" xr3:uid="{2F726350-4406-4CB5-AE42-A978B20376D3}" name="Column12943"/>
    <tableColumn id="12951" xr3:uid="{59EB269C-9CF1-4568-9DA8-513BB45395A0}" name="Column12944"/>
    <tableColumn id="12952" xr3:uid="{BEE06CBB-846A-4F33-9D83-5CCBED2D376A}" name="Column12945"/>
    <tableColumn id="12953" xr3:uid="{79F3FE0A-6AA2-41A8-925B-277E07C8401C}" name="Column12946"/>
    <tableColumn id="12954" xr3:uid="{E69BFF20-B118-45E3-9AC1-0A1ADF64B774}" name="Column12947"/>
    <tableColumn id="12955" xr3:uid="{1DFFDB4B-2120-4365-8763-25A225C68C13}" name="Column12948"/>
    <tableColumn id="12956" xr3:uid="{D45FCA2B-B625-470C-AA78-C92736291748}" name="Column12949"/>
    <tableColumn id="12957" xr3:uid="{FF158522-0F21-4778-A835-6EE8DA4E0ED3}" name="Column12950"/>
    <tableColumn id="12958" xr3:uid="{274F916C-0DBB-4467-98B9-401E2E189388}" name="Column12951"/>
    <tableColumn id="12959" xr3:uid="{A8E1CF9C-E69F-48A0-AE1A-BF9CF738AD00}" name="Column12952"/>
    <tableColumn id="12960" xr3:uid="{A26A42E4-E680-42D3-9AA7-A66A16F4080B}" name="Column12953"/>
    <tableColumn id="12961" xr3:uid="{9CAAD51E-1D36-4AF5-91AF-F72A0D43C02C}" name="Column12954"/>
    <tableColumn id="12962" xr3:uid="{E33D4C4A-AC59-4EC3-9E5A-D37353D61EFE}" name="Column12955"/>
    <tableColumn id="12963" xr3:uid="{22AF8325-AABC-4765-996D-8987980D74DF}" name="Column12956"/>
    <tableColumn id="12964" xr3:uid="{DDAEA4A4-5D8D-416C-8BE6-6DE5B1E4A14E}" name="Column12957"/>
    <tableColumn id="12965" xr3:uid="{B1D8F562-6C9B-4C65-B223-F4AAF8DFEFC2}" name="Column12958"/>
    <tableColumn id="12966" xr3:uid="{08FE8C97-A034-4251-9946-BCC52D6D5B31}" name="Column12959"/>
    <tableColumn id="12967" xr3:uid="{D2DA6E13-66E8-420A-9F3B-F2A5D4F01D32}" name="Column12960"/>
    <tableColumn id="12968" xr3:uid="{49ECB931-EE88-496E-A2E1-41F5BCFAF14D}" name="Column12961"/>
    <tableColumn id="12969" xr3:uid="{12760B8F-3B0D-43D3-913E-C6D1F06E547C}" name="Column12962"/>
    <tableColumn id="12970" xr3:uid="{A489BD49-994E-4B2E-ADAA-5C20CC852D74}" name="Column12963"/>
    <tableColumn id="12971" xr3:uid="{0C6FF542-15B0-4013-AB60-40100466EE0F}" name="Column12964"/>
    <tableColumn id="12972" xr3:uid="{16F7BE51-494B-472C-BD7D-DEB34FA13F57}" name="Column12965"/>
    <tableColumn id="12973" xr3:uid="{064C0815-2311-4E6F-A756-58C553DFE1E8}" name="Column12966"/>
    <tableColumn id="12974" xr3:uid="{47F5E77E-5DF6-428A-B8A1-384595A13F25}" name="Column12967"/>
    <tableColumn id="12975" xr3:uid="{5712471F-C679-4836-8A70-B91AC2530696}" name="Column12968"/>
    <tableColumn id="12976" xr3:uid="{037547DD-B41C-41DC-9708-2C2AB29FE7E1}" name="Column12969"/>
    <tableColumn id="12977" xr3:uid="{818B61A4-B1AB-4D08-A54A-4E24F747BD17}" name="Column12970"/>
    <tableColumn id="12978" xr3:uid="{7175BE97-4930-44B9-BBDE-00FDE79894F4}" name="Column12971"/>
    <tableColumn id="12979" xr3:uid="{2CA94EEA-D243-48D5-AFBD-72B78C76FD7B}" name="Column12972"/>
    <tableColumn id="12980" xr3:uid="{7F74EB30-7555-494D-9815-EF32709273AD}" name="Column12973"/>
    <tableColumn id="12981" xr3:uid="{E4F05FC9-1797-409E-BFAD-C7C411E04070}" name="Column12974"/>
    <tableColumn id="12982" xr3:uid="{6A12687B-C4B6-4519-B517-9482D6DF7CA1}" name="Column12975"/>
    <tableColumn id="12983" xr3:uid="{0563D670-B3C3-44D4-9B77-C0DABB27D350}" name="Column12976"/>
    <tableColumn id="12984" xr3:uid="{8D79F319-38C8-4236-BBB2-E954A9FFBE2E}" name="Column12977"/>
    <tableColumn id="12985" xr3:uid="{35005A80-4F14-42C3-9CF9-2BB9DC132DA7}" name="Column12978"/>
    <tableColumn id="12986" xr3:uid="{02A66B4F-0EAA-4F08-B9BB-6B3371599B61}" name="Column12979"/>
    <tableColumn id="12987" xr3:uid="{F6287520-33B4-4A8F-847D-3E4C2F8334E4}" name="Column12980"/>
    <tableColumn id="12988" xr3:uid="{88307BAE-2DF2-4C62-81D9-9CB7C73589D3}" name="Column12981"/>
    <tableColumn id="12989" xr3:uid="{9FD753F8-40E3-4E8F-BA5D-293A285FA8C6}" name="Column12982"/>
    <tableColumn id="12990" xr3:uid="{3804AB4F-A346-4962-A306-5B3D36F3F7A0}" name="Column12983"/>
    <tableColumn id="12991" xr3:uid="{205098D3-EBA4-46AD-BEB8-E0503D4B2585}" name="Column12984"/>
    <tableColumn id="12992" xr3:uid="{437B975C-F499-421F-87F2-EF4E313B5A16}" name="Column12985"/>
    <tableColumn id="12993" xr3:uid="{5EAF8A25-74DF-45F6-BB8E-AE2E2720C832}" name="Column12986"/>
    <tableColumn id="12994" xr3:uid="{E612322F-9365-420D-AC2F-9718ADC0756F}" name="Column12987"/>
    <tableColumn id="12995" xr3:uid="{CD328D61-717C-49E7-8F13-E8BF20A9FEED}" name="Column12988"/>
    <tableColumn id="12996" xr3:uid="{3E58778A-6A21-49BC-8695-143EE20E08B5}" name="Column12989"/>
    <tableColumn id="12997" xr3:uid="{4496AD0C-DFEC-41C6-B430-5B9F1FAD7C1D}" name="Column12990"/>
    <tableColumn id="12998" xr3:uid="{4CE90C67-3E31-4743-BD37-99F91070A983}" name="Column12991"/>
    <tableColumn id="12999" xr3:uid="{B798F69F-2CC2-45E8-B5CB-D9DEBC006DED}" name="Column12992"/>
    <tableColumn id="13000" xr3:uid="{76122527-E255-45C7-B53A-E90EE3D087E2}" name="Column12993"/>
    <tableColumn id="13001" xr3:uid="{DB2A6029-B407-454F-A627-77496F218A49}" name="Column12994"/>
    <tableColumn id="13002" xr3:uid="{ADDFC9B9-ECBC-421B-AB7C-C1D6118ECFCF}" name="Column12995"/>
    <tableColumn id="13003" xr3:uid="{45D6FF60-737D-4B49-A1B1-7D6B444B0B7F}" name="Column12996"/>
    <tableColumn id="13004" xr3:uid="{DF90C8E8-1AAB-4C69-AE21-01EE9847DCF7}" name="Column12997"/>
    <tableColumn id="13005" xr3:uid="{7C9716DB-C6F6-4F6F-8304-8387A3478823}" name="Column12998"/>
    <tableColumn id="13006" xr3:uid="{CA2B350E-0639-48AA-8853-91227B351EE1}" name="Column12999"/>
    <tableColumn id="13007" xr3:uid="{DD978D24-25F4-44D5-A732-12F5DCE0C33D}" name="Column13000"/>
    <tableColumn id="13008" xr3:uid="{09A0F6D8-EA9B-4216-A549-434C0C51C810}" name="Column13001"/>
    <tableColumn id="13009" xr3:uid="{6D29DCE1-D620-4F1D-93AF-B82C1D7AE859}" name="Column13002"/>
    <tableColumn id="13010" xr3:uid="{748006BD-3A79-4243-A99E-BB308094F836}" name="Column13003"/>
    <tableColumn id="13011" xr3:uid="{0FEEEEF1-7B58-4A3B-9015-FF903E2771BA}" name="Column13004"/>
    <tableColumn id="13012" xr3:uid="{42F41C97-FD5F-409E-9CA2-4BC6F06384BA}" name="Column13005"/>
    <tableColumn id="13013" xr3:uid="{00B9095A-3DB2-4537-A9E6-B292A0E14E92}" name="Column13006"/>
    <tableColumn id="13014" xr3:uid="{F80964C4-7B0F-4012-A7EB-679FB4868FD5}" name="Column13007"/>
    <tableColumn id="13015" xr3:uid="{4BDF29F0-7B2B-48B2-9717-9986B9172D8F}" name="Column13008"/>
    <tableColumn id="13016" xr3:uid="{2B0DD9EF-1200-410F-8B8D-73DB64985443}" name="Column13009"/>
    <tableColumn id="13017" xr3:uid="{6483B0F4-9437-427F-8FB5-6A7EC040AEC7}" name="Column13010"/>
    <tableColumn id="13018" xr3:uid="{D74A5EA4-5437-497C-A5E9-66991BBF7344}" name="Column13011"/>
    <tableColumn id="13019" xr3:uid="{60664593-84DA-48E3-9A8B-95167563B556}" name="Column13012"/>
    <tableColumn id="13020" xr3:uid="{19CCD15F-7FFE-44B5-A419-D171A22A5124}" name="Column13013"/>
    <tableColumn id="13021" xr3:uid="{19C4DBA6-6751-41E3-8ADB-D1BA24418B7F}" name="Column13014"/>
    <tableColumn id="13022" xr3:uid="{1FCD5D8B-A802-4C04-9E3B-A01C90CC75CD}" name="Column13015"/>
    <tableColumn id="13023" xr3:uid="{C5B8871C-1479-418D-9940-9FA2320A5FD9}" name="Column13016"/>
    <tableColumn id="13024" xr3:uid="{547AC9C8-E964-4503-BD86-BC1DF2DF9659}" name="Column13017"/>
    <tableColumn id="13025" xr3:uid="{F4974401-465E-4826-9508-5C961DE13997}" name="Column13018"/>
    <tableColumn id="13026" xr3:uid="{0DAEC974-581D-48E3-AB6E-308EBA70C174}" name="Column13019"/>
    <tableColumn id="13027" xr3:uid="{C51A5AD1-1AE6-4969-A6D3-79CC7CD6CC34}" name="Column13020"/>
    <tableColumn id="13028" xr3:uid="{B48EF013-6C1A-43C1-BC84-9BAF93541401}" name="Column13021"/>
    <tableColumn id="13029" xr3:uid="{186B7E98-AF64-4737-A31A-B91040061394}" name="Column13022"/>
    <tableColumn id="13030" xr3:uid="{215F5115-AE3C-42E1-91A2-860B8725F363}" name="Column13023"/>
    <tableColumn id="13031" xr3:uid="{412B4576-46AA-456F-BE17-E1853C5143F7}" name="Column13024"/>
    <tableColumn id="13032" xr3:uid="{B7C0DC29-FE8C-4814-AD0E-7D7DEB672CD3}" name="Column13025"/>
    <tableColumn id="13033" xr3:uid="{E3C08358-7F05-49F0-A77D-AD7A626FF508}" name="Column13026"/>
    <tableColumn id="13034" xr3:uid="{D1899DFB-0D07-411D-9F9C-CE5CF005F1B8}" name="Column13027"/>
    <tableColumn id="13035" xr3:uid="{21445F0A-05C4-4EA9-9C90-F5E65B83E236}" name="Column13028"/>
    <tableColumn id="13036" xr3:uid="{EE565833-0E93-422F-B333-FB0EBBB24675}" name="Column13029"/>
    <tableColumn id="13037" xr3:uid="{079FD160-11DD-4468-88D0-910D163CA43C}" name="Column13030"/>
    <tableColumn id="13038" xr3:uid="{D23396A7-8D54-41A0-B375-63811A2802EA}" name="Column13031"/>
    <tableColumn id="13039" xr3:uid="{79A6383B-BDF9-416D-8432-C6952CDF8FFE}" name="Column13032"/>
    <tableColumn id="13040" xr3:uid="{A9145D51-55E6-4981-95A5-6D69F185F10A}" name="Column13033"/>
    <tableColumn id="13041" xr3:uid="{34209FCF-0026-4F1B-9407-81CA6AEDB49D}" name="Column13034"/>
    <tableColumn id="13042" xr3:uid="{37F0786E-41B4-494B-82E5-5F5584690976}" name="Column13035"/>
    <tableColumn id="13043" xr3:uid="{6ACCE8CF-D0DB-40C4-A5C6-89260899DD80}" name="Column13036"/>
    <tableColumn id="13044" xr3:uid="{09F15A7C-0ECC-4173-8156-B3EA6AA8F139}" name="Column13037"/>
    <tableColumn id="13045" xr3:uid="{3446F275-571B-437D-BAC1-6A268FD16700}" name="Column13038"/>
    <tableColumn id="13046" xr3:uid="{E31F5037-D1DD-419E-A2CD-C891B49D981C}" name="Column13039"/>
    <tableColumn id="13047" xr3:uid="{53D05DA5-2C02-4485-829A-92EA11591BA1}" name="Column13040"/>
    <tableColumn id="13048" xr3:uid="{083B1F17-39AF-4408-AE22-2CB524FDBCB1}" name="Column13041"/>
    <tableColumn id="13049" xr3:uid="{672BB9C6-ABE1-4A01-9EFE-EA049537B661}" name="Column13042"/>
    <tableColumn id="13050" xr3:uid="{F52F6386-A1A3-4E3F-BA91-630FDA9A802E}" name="Column13043"/>
    <tableColumn id="13051" xr3:uid="{9662C93E-3A0B-49BB-9385-C6DC007432FC}" name="Column13044"/>
    <tableColumn id="13052" xr3:uid="{6DDC2395-48EC-44F1-8642-66CF57D082BE}" name="Column13045"/>
    <tableColumn id="13053" xr3:uid="{E96A1475-480B-4C9A-800B-CEB718F70108}" name="Column13046"/>
    <tableColumn id="13054" xr3:uid="{6F136324-64A4-454D-AF6F-6AE9B4C74236}" name="Column13047"/>
    <tableColumn id="13055" xr3:uid="{7114FD23-EDCE-4C28-B6C7-D5FB3B6F6FDC}" name="Column13048"/>
    <tableColumn id="13056" xr3:uid="{20DAD417-BFBD-4FA4-B18D-3BA0A7178BDF}" name="Column13049"/>
    <tableColumn id="13057" xr3:uid="{905156DC-34CF-4BC6-B15B-080A93B74DEA}" name="Column13050"/>
    <tableColumn id="13058" xr3:uid="{A02DEEE8-27B6-4BE3-8BEF-F21881002787}" name="Column13051"/>
    <tableColumn id="13059" xr3:uid="{26373DA9-A61E-43BE-8C94-EBB0E6D3619F}" name="Column13052"/>
    <tableColumn id="13060" xr3:uid="{4546B6D3-398F-4AD7-A87A-9D03D9863B4E}" name="Column13053"/>
    <tableColumn id="13061" xr3:uid="{2D6A8433-E28A-43DD-A3EC-BE2D00034097}" name="Column13054"/>
    <tableColumn id="13062" xr3:uid="{7908B7F1-CEBE-4A83-907B-4E5A82E96A33}" name="Column13055"/>
    <tableColumn id="13063" xr3:uid="{1F5F3A2F-FFD2-406D-88AC-CACA298B1A39}" name="Column13056"/>
    <tableColumn id="13064" xr3:uid="{DD571152-D111-4C03-ACA8-81D874B6B27B}" name="Column13057"/>
    <tableColumn id="13065" xr3:uid="{7C64A92C-EA6C-4754-B00F-8ACD537118B7}" name="Column13058"/>
    <tableColumn id="13066" xr3:uid="{E4D77837-3059-4B6B-B446-6EF581B074E6}" name="Column13059"/>
    <tableColumn id="13067" xr3:uid="{8D2A1946-537A-4A79-B2D6-AA7AD9AF5544}" name="Column13060"/>
    <tableColumn id="13068" xr3:uid="{036A2DD3-11D9-4137-841B-EB04F9B8F5A8}" name="Column13061"/>
    <tableColumn id="13069" xr3:uid="{E24EDEB4-D585-444E-A730-E21BC863D7F1}" name="Column13062"/>
    <tableColumn id="13070" xr3:uid="{89FF3224-950D-4308-8C47-1C349AA5E004}" name="Column13063"/>
    <tableColumn id="13071" xr3:uid="{5CBE20D2-36C1-427B-BB09-1DC71C2B1AD3}" name="Column13064"/>
    <tableColumn id="13072" xr3:uid="{DC5F6963-20BF-44A0-BC4A-5395C840C7F5}" name="Column13065"/>
    <tableColumn id="13073" xr3:uid="{BF18BEDB-2CB2-4179-88D1-418A1E35B2EA}" name="Column13066"/>
    <tableColumn id="13074" xr3:uid="{4FDDA4EF-E24F-4B86-8D09-00E115FD859E}" name="Column13067"/>
    <tableColumn id="13075" xr3:uid="{00BCAA5D-8FF4-4710-8AB5-E744899CEBD0}" name="Column13068"/>
    <tableColumn id="13076" xr3:uid="{274F2977-A277-4464-998A-3CF9F471DE11}" name="Column13069"/>
    <tableColumn id="13077" xr3:uid="{58C2B9D6-189C-4F4E-B23E-85B09C201FBD}" name="Column13070"/>
    <tableColumn id="13078" xr3:uid="{E385DC6A-DE18-421B-8B09-7C9D054124D7}" name="Column13071"/>
    <tableColumn id="13079" xr3:uid="{E3A4582A-63CF-42AC-AC3B-AEECAE95F04B}" name="Column13072"/>
    <tableColumn id="13080" xr3:uid="{18F74405-0435-4D84-BB93-762D139A23F4}" name="Column13073"/>
    <tableColumn id="13081" xr3:uid="{2EA7A28E-9BA5-4919-ABCE-F56EDC18143F}" name="Column13074"/>
    <tableColumn id="13082" xr3:uid="{59C7198F-1549-4ED6-B2FE-96F83028BC5C}" name="Column13075"/>
    <tableColumn id="13083" xr3:uid="{58E4B70C-0176-42D8-9990-6ED7924A0081}" name="Column13076"/>
    <tableColumn id="13084" xr3:uid="{B81D03F6-7A14-458A-8F23-2C8AE491D50D}" name="Column13077"/>
    <tableColumn id="13085" xr3:uid="{2AE681C2-8F2B-41CB-AADD-5388C163CE5E}" name="Column13078"/>
    <tableColumn id="13086" xr3:uid="{11AEA295-D7E1-450B-9615-0F40D30D4BCD}" name="Column13079"/>
    <tableColumn id="13087" xr3:uid="{6B7779AB-CC1A-4E11-8F19-6B1CD86A42EB}" name="Column13080"/>
    <tableColumn id="13088" xr3:uid="{47201C95-CD49-4980-8F31-11BCE980643B}" name="Column13081"/>
    <tableColumn id="13089" xr3:uid="{2DFACAA9-B3BC-4D0F-B86D-5EF242F6DB88}" name="Column13082"/>
    <tableColumn id="13090" xr3:uid="{7D2FEC26-94AA-4CA4-9646-F98DD7070CF7}" name="Column13083"/>
    <tableColumn id="13091" xr3:uid="{9C123654-6E7E-415B-98CD-5E1E3497B4B8}" name="Column13084"/>
    <tableColumn id="13092" xr3:uid="{2D6B3960-0FD5-48B9-B5E5-34B1D23F56D7}" name="Column13085"/>
    <tableColumn id="13093" xr3:uid="{FBF0A5C9-6D01-4660-A9D0-9D4641E039D0}" name="Column13086"/>
    <tableColumn id="13094" xr3:uid="{424326B8-49D0-4597-BAF2-BCC2DC7DA4AD}" name="Column13087"/>
    <tableColumn id="13095" xr3:uid="{3E69DFCD-E34A-4836-8094-B519E0124470}" name="Column13088"/>
    <tableColumn id="13096" xr3:uid="{C179984D-6025-4301-8915-678F41E45426}" name="Column13089"/>
    <tableColumn id="13097" xr3:uid="{83A65937-F811-4442-B175-8200DA6AE360}" name="Column13090"/>
    <tableColumn id="13098" xr3:uid="{9A3CDAF7-91AD-4565-91EE-D18E2F73BC63}" name="Column13091"/>
    <tableColumn id="13099" xr3:uid="{D1A664EC-D336-4452-88FD-9756D85CC7F8}" name="Column13092"/>
    <tableColumn id="13100" xr3:uid="{22FC6618-4076-48AF-8A1D-8557313F9E4B}" name="Column13093"/>
    <tableColumn id="13101" xr3:uid="{E5DF4829-BB64-45E2-955F-6CD332A75C3E}" name="Column13094"/>
    <tableColumn id="13102" xr3:uid="{9A292A13-5A2A-405E-97B6-8DB0A7DF645E}" name="Column13095"/>
    <tableColumn id="13103" xr3:uid="{6789BD27-4FDB-4FAA-9195-3777C667D0B9}" name="Column13096"/>
    <tableColumn id="13104" xr3:uid="{0EEB898F-D5F1-4D1F-A461-1C72357BC1D9}" name="Column13097"/>
    <tableColumn id="13105" xr3:uid="{54635A74-DBE6-48EF-82FA-754ADDCDC0F4}" name="Column13098"/>
    <tableColumn id="13106" xr3:uid="{A7C96D65-3C4B-4B84-8CCE-6E0A1CDBCDBC}" name="Column13099"/>
    <tableColumn id="13107" xr3:uid="{09C27DD9-2CEA-462F-8818-53525F12D86E}" name="Column13100"/>
    <tableColumn id="13108" xr3:uid="{EB4BAB71-920C-47A9-A7E6-C9FC1FE1259F}" name="Column13101"/>
    <tableColumn id="13109" xr3:uid="{3622CD53-9902-42CB-8D88-2EA42027570A}" name="Column13102"/>
    <tableColumn id="13110" xr3:uid="{61AFD194-01D0-4CE9-A126-D65BADD37DE9}" name="Column13103"/>
    <tableColumn id="13111" xr3:uid="{D066BC26-4A16-4371-A604-434551F83699}" name="Column13104"/>
    <tableColumn id="13112" xr3:uid="{3B514403-4616-4134-813C-722B4B7CB9D5}" name="Column13105"/>
    <tableColumn id="13113" xr3:uid="{4CFF1E78-EC3B-4982-BEBD-EA079B915F37}" name="Column13106"/>
    <tableColumn id="13114" xr3:uid="{7805DF31-3408-4170-B2DB-6C54B542DF6D}" name="Column13107"/>
    <tableColumn id="13115" xr3:uid="{0DABE868-107E-4E42-BA89-A8AEE95EE347}" name="Column13108"/>
    <tableColumn id="13116" xr3:uid="{F3DCF0D1-9A7E-48B8-8D16-597C0854222D}" name="Column13109"/>
    <tableColumn id="13117" xr3:uid="{E9E52261-AE2C-4413-A874-3DB9BBBCDD14}" name="Column13110"/>
    <tableColumn id="13118" xr3:uid="{D4E25285-7435-41EF-9DE3-FCB0FA658177}" name="Column13111"/>
    <tableColumn id="13119" xr3:uid="{C422368E-0BD6-45EA-8EDC-EAB7CD2C9BD9}" name="Column13112"/>
    <tableColumn id="13120" xr3:uid="{9641F51D-D942-40EA-893F-FD3D29CB7D82}" name="Column13113"/>
    <tableColumn id="13121" xr3:uid="{1AF42107-BFD0-4DC8-9B67-EA489B57D2A2}" name="Column13114"/>
    <tableColumn id="13122" xr3:uid="{69F699EB-AECA-4489-8760-1794783FF059}" name="Column13115"/>
    <tableColumn id="13123" xr3:uid="{E0094E2A-9692-4D36-89A7-619509232F08}" name="Column13116"/>
    <tableColumn id="13124" xr3:uid="{D205D1B3-47D0-4378-9150-CA686D3F1146}" name="Column13117"/>
    <tableColumn id="13125" xr3:uid="{4EAB6FF4-6CAE-4566-81F9-B475EA8AAE48}" name="Column13118"/>
    <tableColumn id="13126" xr3:uid="{DB7BEDBD-BAD8-4632-A41D-1DB7689DD5EA}" name="Column13119"/>
    <tableColumn id="13127" xr3:uid="{5443BC1E-A788-4B4E-87BF-F8909121100B}" name="Column13120"/>
    <tableColumn id="13128" xr3:uid="{8FC3A08D-0FA5-439F-8EC1-0BC1FC1F8385}" name="Column13121"/>
    <tableColumn id="13129" xr3:uid="{8C40931F-87F3-4270-82E2-F7579F375E2C}" name="Column13122"/>
    <tableColumn id="13130" xr3:uid="{02495C3C-041C-40D5-BCC7-8E7C88646D49}" name="Column13123"/>
    <tableColumn id="13131" xr3:uid="{7631BD73-6CC1-44A0-B385-9033A529D148}" name="Column13124"/>
    <tableColumn id="13132" xr3:uid="{4C0CFC5D-61E3-4502-8A6F-B858EB502707}" name="Column13125"/>
    <tableColumn id="13133" xr3:uid="{C48D13D2-0162-450B-BA1E-1985625634B9}" name="Column13126"/>
    <tableColumn id="13134" xr3:uid="{11F7457D-7E27-4D7B-9498-63255E39D5E7}" name="Column13127"/>
    <tableColumn id="13135" xr3:uid="{73EF6968-5AB7-4D2C-89FC-CBC202006B57}" name="Column13128"/>
    <tableColumn id="13136" xr3:uid="{0CE492E2-0F4E-485A-9515-285A3674F9F1}" name="Column13129"/>
    <tableColumn id="13137" xr3:uid="{04A57283-D806-4DAA-A0C1-8A63AA282A34}" name="Column13130"/>
    <tableColumn id="13138" xr3:uid="{728E151B-DF0F-4F90-AC54-BCCBE145024A}" name="Column13131"/>
    <tableColumn id="13139" xr3:uid="{1ED69818-7D0C-499C-888F-796A677E3CB1}" name="Column13132"/>
    <tableColumn id="13140" xr3:uid="{419E5992-5901-4E69-B610-FEC49A3925C4}" name="Column13133"/>
    <tableColumn id="13141" xr3:uid="{742098DC-C58A-4144-B5E6-6A8E7CEA25F6}" name="Column13134"/>
    <tableColumn id="13142" xr3:uid="{3F29D07F-6618-4D3A-BF24-FDED52C7264A}" name="Column13135"/>
    <tableColumn id="13143" xr3:uid="{5AA6EAC6-D15D-4BD1-997B-DCA4044ECC94}" name="Column13136"/>
    <tableColumn id="13144" xr3:uid="{A5230110-0ADC-4AFC-AE8F-5BE923269714}" name="Column13137"/>
    <tableColumn id="13145" xr3:uid="{D9FE25BC-4A01-4353-8AB4-E9BBCAF3D8D1}" name="Column13138"/>
    <tableColumn id="13146" xr3:uid="{5D84D38A-042E-44B2-B82B-7EA04E33A3D8}" name="Column13139"/>
    <tableColumn id="13147" xr3:uid="{2E475595-9612-44C4-A761-87B67C5E3534}" name="Column13140"/>
    <tableColumn id="13148" xr3:uid="{D1612755-08A2-4C1F-BAB9-4837DEE473F3}" name="Column13141"/>
    <tableColumn id="13149" xr3:uid="{42CC039F-E770-4F4A-B050-C8B3D39C7F71}" name="Column13142"/>
    <tableColumn id="13150" xr3:uid="{DBCF9538-FBF3-4953-A838-D480F75DF875}" name="Column13143"/>
    <tableColumn id="13151" xr3:uid="{61CE7749-546C-4C95-A7D5-47E4C5265728}" name="Column13144"/>
    <tableColumn id="13152" xr3:uid="{04BCE071-96F1-4F31-910E-DD11CF213799}" name="Column13145"/>
    <tableColumn id="13153" xr3:uid="{0A523BB9-4C04-420F-8E8F-9B80517E9D98}" name="Column13146"/>
    <tableColumn id="13154" xr3:uid="{703ECC5E-744F-47C3-AD81-CB3DA142B9BB}" name="Column13147"/>
    <tableColumn id="13155" xr3:uid="{6046A9D4-D96C-4833-A2F1-C05BEC09C5F5}" name="Column13148"/>
    <tableColumn id="13156" xr3:uid="{69D040E2-BFC6-4391-B5C8-848167CF531B}" name="Column13149"/>
    <tableColumn id="13157" xr3:uid="{3BE8A362-A85F-4799-B87D-C85EFACF4DEC}" name="Column13150"/>
    <tableColumn id="13158" xr3:uid="{CCB27C93-2BEF-42C9-B95F-0CEB3CEB6231}" name="Column13151"/>
    <tableColumn id="13159" xr3:uid="{6DF2CB03-2CAA-49F0-9C1C-D37D7FFA0B8F}" name="Column13152"/>
    <tableColumn id="13160" xr3:uid="{6D702110-B4A2-47F7-BB89-AFCD9374BDCB}" name="Column13153"/>
    <tableColumn id="13161" xr3:uid="{F69A7BAE-A21C-4373-A755-DD021BA7F35E}" name="Column13154"/>
    <tableColumn id="13162" xr3:uid="{5E43725C-38FF-4673-863E-AB7B43CF50C0}" name="Column13155"/>
    <tableColumn id="13163" xr3:uid="{F15EDA9E-E2AC-41D9-B989-055DA7674760}" name="Column13156"/>
    <tableColumn id="13164" xr3:uid="{EFCC77D8-DF03-4D19-BD15-329ECE90ED96}" name="Column13157"/>
    <tableColumn id="13165" xr3:uid="{DFF7A2AC-6BC8-4479-AEB6-A0C3274DF03D}" name="Column13158"/>
    <tableColumn id="13166" xr3:uid="{E77CC5C9-48F4-4DE9-A4D2-9DA4BF879152}" name="Column13159"/>
    <tableColumn id="13167" xr3:uid="{8C601327-0750-4760-9D75-CE45B2CB4E42}" name="Column13160"/>
    <tableColumn id="13168" xr3:uid="{860F38E8-9EE7-427C-97FC-E3197E33FEEE}" name="Column13161"/>
    <tableColumn id="13169" xr3:uid="{99987E8F-70E8-4432-8352-E1BB9A8B12B4}" name="Column13162"/>
    <tableColumn id="13170" xr3:uid="{E0116C64-9BDA-4627-B184-4CAE7D7B01C5}" name="Column13163"/>
    <tableColumn id="13171" xr3:uid="{8431F93B-B0EE-4FA7-8BEC-564E95158572}" name="Column13164"/>
    <tableColumn id="13172" xr3:uid="{99142ED4-CCDD-4D42-8910-0D0115079C70}" name="Column13165"/>
    <tableColumn id="13173" xr3:uid="{EE6998EF-8F35-4147-B8F6-FA5EE4EE8575}" name="Column13166"/>
    <tableColumn id="13174" xr3:uid="{F914D48B-A25A-47ED-BDEA-7162CF29A477}" name="Column13167"/>
    <tableColumn id="13175" xr3:uid="{8D7C6CC0-9E64-45A4-89DB-A035FA8F5A9B}" name="Column13168"/>
    <tableColumn id="13176" xr3:uid="{9F264377-7F03-4538-A52F-BB9E7184E0DA}" name="Column13169"/>
    <tableColumn id="13177" xr3:uid="{921C5A4C-083A-433B-803D-8F31239B9418}" name="Column13170"/>
    <tableColumn id="13178" xr3:uid="{B4C93CAF-D1A2-42B4-9D40-389066060125}" name="Column13171"/>
    <tableColumn id="13179" xr3:uid="{702A7D08-1290-461E-AB63-1098D7E37D22}" name="Column13172"/>
    <tableColumn id="13180" xr3:uid="{22B93300-6F39-4809-B702-4AA5702CB72F}" name="Column13173"/>
    <tableColumn id="13181" xr3:uid="{316598E7-CF28-4A5D-8798-FAF828070EC3}" name="Column13174"/>
    <tableColumn id="13182" xr3:uid="{7D366372-5D1E-4BDD-9A61-A6ABA904714A}" name="Column13175"/>
    <tableColumn id="13183" xr3:uid="{DA12461D-BB95-454F-A928-BF8E48604AA8}" name="Column13176"/>
    <tableColumn id="13184" xr3:uid="{5BC489D5-8F14-4593-8DE1-FDC8A9C4EF93}" name="Column13177"/>
    <tableColumn id="13185" xr3:uid="{7B358F09-0608-4367-B49A-2D8FCA48FBBB}" name="Column13178"/>
    <tableColumn id="13186" xr3:uid="{8568AFB3-DB79-49AC-ABCA-4F264F6C7BD7}" name="Column13179"/>
    <tableColumn id="13187" xr3:uid="{B7F107CD-407C-41B7-9186-2592D0964A4E}" name="Column13180"/>
    <tableColumn id="13188" xr3:uid="{98D12CEF-9FFC-43F4-BC42-5CEDB59D6127}" name="Column13181"/>
    <tableColumn id="13189" xr3:uid="{160FBE0B-EB7E-499F-A245-7CF5FCA1C2E0}" name="Column13182"/>
    <tableColumn id="13190" xr3:uid="{0658F61E-83B1-4A21-9D12-60E59F7044F3}" name="Column13183"/>
    <tableColumn id="13191" xr3:uid="{FFA7F920-879A-401C-9889-2F0C4A0D3AF8}" name="Column13184"/>
    <tableColumn id="13192" xr3:uid="{64E90DDC-469D-4892-94E5-53CF75482C27}" name="Column13185"/>
    <tableColumn id="13193" xr3:uid="{33694475-A6A9-4EB0-BCA8-270002483F22}" name="Column13186"/>
    <tableColumn id="13194" xr3:uid="{626F75F0-9418-4E21-B46E-555350192F7F}" name="Column13187"/>
    <tableColumn id="13195" xr3:uid="{899B610D-C820-42BC-A8D0-00FD2D794E6F}" name="Column13188"/>
    <tableColumn id="13196" xr3:uid="{97722DB1-5E27-42FB-9513-E80CCF54FCAF}" name="Column13189"/>
    <tableColumn id="13197" xr3:uid="{F3E682D3-5800-4B97-ADBC-3AA1F6AF4C0F}" name="Column13190"/>
    <tableColumn id="13198" xr3:uid="{57E9BE96-C0AB-4306-9F87-5462D6AB7A21}" name="Column13191"/>
    <tableColumn id="13199" xr3:uid="{A40B87C8-3978-4BB0-8796-E05428D84307}" name="Column13192"/>
    <tableColumn id="13200" xr3:uid="{EF518F17-5482-477E-B3F5-DD8E3C1712CA}" name="Column13193"/>
    <tableColumn id="13201" xr3:uid="{E95E667F-0E29-4FD1-887D-07BB94F09253}" name="Column13194"/>
    <tableColumn id="13202" xr3:uid="{72E862D4-3498-4432-872A-CFB2E571269E}" name="Column13195"/>
    <tableColumn id="13203" xr3:uid="{DE7E9427-0EC1-4FAB-A1A0-E673F78DEFA1}" name="Column13196"/>
    <tableColumn id="13204" xr3:uid="{D4B9F296-BE79-4125-847A-EAD0E37BAD3D}" name="Column13197"/>
    <tableColumn id="13205" xr3:uid="{DAAB9E77-90BC-4D5D-B3D3-1C7494BFFF4B}" name="Column13198"/>
    <tableColumn id="13206" xr3:uid="{B0E85A50-13D6-4068-95E3-F01BA678F420}" name="Column13199"/>
    <tableColumn id="13207" xr3:uid="{7603BD01-76A1-4206-AEFE-F72FB81C15E7}" name="Column13200"/>
    <tableColumn id="13208" xr3:uid="{CB2A8479-4D70-4C39-9B22-39841AEB3B8C}" name="Column13201"/>
    <tableColumn id="13209" xr3:uid="{24A790E7-576B-4BEC-ABF6-A3D11349F085}" name="Column13202"/>
    <tableColumn id="13210" xr3:uid="{79BCE8F9-F484-429E-AC57-DCD19D51C53B}" name="Column13203"/>
    <tableColumn id="13211" xr3:uid="{EE92D44B-D7FA-4CC5-8D5D-79F5875FBA04}" name="Column13204"/>
    <tableColumn id="13212" xr3:uid="{08FC34FE-0037-4B8B-BB5F-E9775B18001C}" name="Column13205"/>
    <tableColumn id="13213" xr3:uid="{A8666737-3014-41DB-B63E-FDACB959664B}" name="Column13206"/>
    <tableColumn id="13214" xr3:uid="{A4F547DD-6A23-49CE-8795-ABF48F50758A}" name="Column13207"/>
    <tableColumn id="13215" xr3:uid="{78169D95-4E90-49BC-90B0-8DA074BC53A4}" name="Column13208"/>
    <tableColumn id="13216" xr3:uid="{95806231-AC44-4441-BB0F-ECD39D80FAF2}" name="Column13209"/>
    <tableColumn id="13217" xr3:uid="{3D067E4B-A8BB-472C-90D8-635C1E34AD04}" name="Column13210"/>
    <tableColumn id="13218" xr3:uid="{2DFD4B54-F95F-4DAD-9B8A-BE444C834427}" name="Column13211"/>
    <tableColumn id="13219" xr3:uid="{8A4BE747-EF6E-4D33-9F47-5B9A64D45EBF}" name="Column13212"/>
    <tableColumn id="13220" xr3:uid="{1F51152E-19E1-4848-8730-1BB012ACCFAC}" name="Column13213"/>
    <tableColumn id="13221" xr3:uid="{006C2AD6-9413-4BAE-85FF-9ADB937C6E9E}" name="Column13214"/>
    <tableColumn id="13222" xr3:uid="{3BB7C85F-6FDA-4D61-A619-751929BA500D}" name="Column13215"/>
    <tableColumn id="13223" xr3:uid="{3E44C915-E628-4261-B424-977C4E808F27}" name="Column13216"/>
    <tableColumn id="13224" xr3:uid="{002FF704-7B9D-46EE-A99D-F8955DC81A18}" name="Column13217"/>
    <tableColumn id="13225" xr3:uid="{2E0D34D4-A37A-40C5-8F4D-3E13593B130F}" name="Column13218"/>
    <tableColumn id="13226" xr3:uid="{E8D851E4-D145-44D1-9FE4-FAD640E08C1D}" name="Column13219"/>
    <tableColumn id="13227" xr3:uid="{EE1BD277-3FD6-4C16-863F-42A3191EE59C}" name="Column13220"/>
    <tableColumn id="13228" xr3:uid="{1B7D2272-5E63-48DF-9115-ED0145241EE6}" name="Column13221"/>
    <tableColumn id="13229" xr3:uid="{8961BD94-C93D-4B56-9436-A0EB6CD6DCA6}" name="Column13222"/>
    <tableColumn id="13230" xr3:uid="{278E816A-4C4B-4FF0-83BF-9CA5905DE9FD}" name="Column13223"/>
    <tableColumn id="13231" xr3:uid="{22F37AAE-C1DD-494E-98DC-17EBBA81E413}" name="Column13224"/>
    <tableColumn id="13232" xr3:uid="{FD2C7970-5CFB-403E-A0A6-D605C703E50B}" name="Column13225"/>
    <tableColumn id="13233" xr3:uid="{2A181657-8ED9-46AE-8609-C094F38304F7}" name="Column13226"/>
    <tableColumn id="13234" xr3:uid="{F030ECDC-4A07-4CF8-88A7-58360C199A8A}" name="Column13227"/>
    <tableColumn id="13235" xr3:uid="{0E6B4538-5D69-49E3-A3D4-EE8C19F8FE00}" name="Column13228"/>
    <tableColumn id="13236" xr3:uid="{D751C837-498F-4B3D-8DB4-02BA274AD072}" name="Column13229"/>
    <tableColumn id="13237" xr3:uid="{8DFBD027-181C-4F52-AE17-77091F46B897}" name="Column13230"/>
    <tableColumn id="13238" xr3:uid="{D5A47E73-17DE-4095-83F4-3B9E537274EB}" name="Column13231"/>
    <tableColumn id="13239" xr3:uid="{EADE8767-F1A9-42D5-BEED-14B8AA9A9507}" name="Column13232"/>
    <tableColumn id="13240" xr3:uid="{7964F81D-C6E0-49FE-9F76-9DD45C938056}" name="Column13233"/>
    <tableColumn id="13241" xr3:uid="{50A23D4F-4A97-4810-9B33-8184801B189E}" name="Column13234"/>
    <tableColumn id="13242" xr3:uid="{67F5E50C-0E43-4FC5-B613-9BC11460752A}" name="Column13235"/>
    <tableColumn id="13243" xr3:uid="{56FC7ACD-9D6D-426E-BB79-F7B4F9701DF6}" name="Column13236"/>
    <tableColumn id="13244" xr3:uid="{F44A9E3E-BEE5-4FC2-B9D6-AE2FA4956DAB}" name="Column13237"/>
    <tableColumn id="13245" xr3:uid="{8EF18C91-E8FD-45DA-A11F-1428B9AD39B3}" name="Column13238"/>
    <tableColumn id="13246" xr3:uid="{A0387AD7-BD83-44B2-A33A-10F5483BC913}" name="Column13239"/>
    <tableColumn id="13247" xr3:uid="{1BB178B4-1DFD-4BF4-9E82-DCB4B9C75DE9}" name="Column13240"/>
    <tableColumn id="13248" xr3:uid="{F0363A05-D2B6-4D03-9D48-4A4FA2BF9862}" name="Column13241"/>
    <tableColumn id="13249" xr3:uid="{676BC78D-5269-47D5-B48A-E58AF58F0DBE}" name="Column13242"/>
    <tableColumn id="13250" xr3:uid="{B28CA380-E79D-402B-8DC3-75C2E8FEA618}" name="Column13243"/>
    <tableColumn id="13251" xr3:uid="{1D66CE90-D685-4668-8EF9-40726C26AC45}" name="Column13244"/>
    <tableColumn id="13252" xr3:uid="{7837B774-3D08-4EDC-A40D-1BCC5C2B7819}" name="Column13245"/>
    <tableColumn id="13253" xr3:uid="{DDC26C5F-07DD-443C-8C46-8B86301D04A4}" name="Column13246"/>
    <tableColumn id="13254" xr3:uid="{40C3740F-F9A2-4003-967B-3DE235930DDD}" name="Column13247"/>
    <tableColumn id="13255" xr3:uid="{872D5FDE-F161-4F99-8731-7A4D8A2DD450}" name="Column13248"/>
    <tableColumn id="13256" xr3:uid="{1E29AA62-43A7-462A-B0C3-64ADC9D8F096}" name="Column13249"/>
    <tableColumn id="13257" xr3:uid="{D423DADD-F2A0-4113-8AB0-F0134F178855}" name="Column13250"/>
    <tableColumn id="13258" xr3:uid="{DBB54FE0-7BB5-4820-8C59-40871B307319}" name="Column13251"/>
    <tableColumn id="13259" xr3:uid="{E5F231C5-1F6A-4834-95D6-8805BE81167C}" name="Column13252"/>
    <tableColumn id="13260" xr3:uid="{895A7E36-FF19-4374-AA8A-20988E8E4512}" name="Column13253"/>
    <tableColumn id="13261" xr3:uid="{6CF21517-CFB2-4C05-BD1A-8506E4A438AF}" name="Column13254"/>
    <tableColumn id="13262" xr3:uid="{BDD16944-2DBC-4140-820E-1E052B40DD4F}" name="Column13255"/>
    <tableColumn id="13263" xr3:uid="{403926CB-D606-45A4-A9D8-D99E51BBF8C8}" name="Column13256"/>
    <tableColumn id="13264" xr3:uid="{13A80BA1-F984-4BF7-94EC-FB395FC9D6F5}" name="Column13257"/>
    <tableColumn id="13265" xr3:uid="{13326268-CC07-4555-AA0A-805ED8A2DDFA}" name="Column13258"/>
    <tableColumn id="13266" xr3:uid="{6F3907A8-512F-4DE7-91E8-D54AE8DEA2A5}" name="Column13259"/>
    <tableColumn id="13267" xr3:uid="{C2917311-0620-422F-ABD7-25D716C22B32}" name="Column13260"/>
    <tableColumn id="13268" xr3:uid="{577C5A57-EA60-41C7-872B-4708537AD4CC}" name="Column13261"/>
    <tableColumn id="13269" xr3:uid="{1FEAB01F-6C6C-437F-A8C9-D29BB01FEFF9}" name="Column13262"/>
    <tableColumn id="13270" xr3:uid="{8F5A9478-983A-4E8A-BD2A-432D6E7CDF1F}" name="Column13263"/>
    <tableColumn id="13271" xr3:uid="{43048258-7272-40AD-8408-E4ED369353C4}" name="Column13264"/>
    <tableColumn id="13272" xr3:uid="{F794F6E8-C275-4A77-AB2F-582E3F842983}" name="Column13265"/>
    <tableColumn id="13273" xr3:uid="{61653B66-3774-4B5F-BBCC-FCF80FEF0CC8}" name="Column13266"/>
    <tableColumn id="13274" xr3:uid="{E19BB0C9-9D06-4375-A7DE-9A62B7EA65FB}" name="Column13267"/>
    <tableColumn id="13275" xr3:uid="{51A01E66-247D-4095-8F5F-4C9D1798431D}" name="Column13268"/>
    <tableColumn id="13276" xr3:uid="{1435AC9D-6079-4B50-A7D9-6711E7424FAF}" name="Column13269"/>
    <tableColumn id="13277" xr3:uid="{163BC83F-84B6-4D7A-95AC-CFEAD4E2E3BF}" name="Column13270"/>
    <tableColumn id="13278" xr3:uid="{AB491EE4-656B-4B9C-8E88-6173EFCC02BC}" name="Column13271"/>
    <tableColumn id="13279" xr3:uid="{C21DB706-D349-4F1F-959D-2A3651F8E57C}" name="Column13272"/>
    <tableColumn id="13280" xr3:uid="{328A7851-1DB0-4300-B855-BD92286115B3}" name="Column13273"/>
    <tableColumn id="13281" xr3:uid="{2BB40DD9-0E3F-40E9-BA13-FCF806D77ADF}" name="Column13274"/>
    <tableColumn id="13282" xr3:uid="{91751D3B-7133-4311-9023-0C2835D43720}" name="Column13275"/>
    <tableColumn id="13283" xr3:uid="{E8F3F65A-26BE-42A7-B0D6-0D84F82F1DAD}" name="Column13276"/>
    <tableColumn id="13284" xr3:uid="{10ECF0C5-F19C-4446-9A99-80BF9A26AB2D}" name="Column13277"/>
    <tableColumn id="13285" xr3:uid="{5E4B982B-F450-4CBA-A70E-70F8B157776B}" name="Column13278"/>
    <tableColumn id="13286" xr3:uid="{50BFC6D7-A40E-499F-AA41-3392F9813622}" name="Column13279"/>
    <tableColumn id="13287" xr3:uid="{1BB70221-099D-428C-B4BF-ED5FDB0A2D0B}" name="Column13280"/>
    <tableColumn id="13288" xr3:uid="{A0D7EDF9-1FD5-474A-8D9B-F4EE34A40007}" name="Column13281"/>
    <tableColumn id="13289" xr3:uid="{554D830D-1E10-4622-BE80-7C506A2280D6}" name="Column13282"/>
    <tableColumn id="13290" xr3:uid="{C245AD31-7BB0-4DE3-836C-25ED59476E16}" name="Column13283"/>
    <tableColumn id="13291" xr3:uid="{27857A01-30E3-4761-9D4F-530CA192D1EC}" name="Column13284"/>
    <tableColumn id="13292" xr3:uid="{DF4120DF-001D-40A6-A3D0-DD946A48CCA7}" name="Column13285"/>
    <tableColumn id="13293" xr3:uid="{EA819B3F-D8F5-470F-8B4A-A9166286C305}" name="Column13286"/>
    <tableColumn id="13294" xr3:uid="{9BFD5C9F-D69F-4E09-A83B-157F4B0B508D}" name="Column13287"/>
    <tableColumn id="13295" xr3:uid="{A961E36D-A547-43F1-926C-1A9A1D77C9D6}" name="Column13288"/>
    <tableColumn id="13296" xr3:uid="{FCAC8F0A-4284-452D-83D6-954EF9F97F9D}" name="Column13289"/>
    <tableColumn id="13297" xr3:uid="{056C230A-013A-49D1-9556-3C2457EFA6F6}" name="Column13290"/>
    <tableColumn id="13298" xr3:uid="{5F1ABCFE-A943-477B-BDB5-0339FFD049CF}" name="Column13291"/>
    <tableColumn id="13299" xr3:uid="{2CAD9060-B3E2-465B-B9EA-C291DAE0902A}" name="Column13292"/>
    <tableColumn id="13300" xr3:uid="{C321540A-2438-4946-9474-DA6B0252912D}" name="Column13293"/>
    <tableColumn id="13301" xr3:uid="{63245C0B-FDBA-4170-B940-72A987A68FD6}" name="Column13294"/>
    <tableColumn id="13302" xr3:uid="{0B0634CA-1AD3-409A-8D1E-7E998001CCC0}" name="Column13295"/>
    <tableColumn id="13303" xr3:uid="{2B5948CF-78BB-4FC0-8888-284FAE49D05A}" name="Column13296"/>
    <tableColumn id="13304" xr3:uid="{757C17FD-0F45-440D-9887-F8627EFBD73B}" name="Column13297"/>
    <tableColumn id="13305" xr3:uid="{EA15B4BB-79F1-46E5-B0CA-0F7CA78DAD76}" name="Column13298"/>
    <tableColumn id="13306" xr3:uid="{237A2C79-24AD-4A23-8C03-F414A909630C}" name="Column13299"/>
    <tableColumn id="13307" xr3:uid="{CEA83363-6B03-4AA9-A520-49E9F5C20C3C}" name="Column13300"/>
    <tableColumn id="13308" xr3:uid="{A48E1B16-7E81-4069-9BE6-C4D97D57FE18}" name="Column13301"/>
    <tableColumn id="13309" xr3:uid="{50D5679F-3288-4E82-8B0F-6807DF5DE514}" name="Column13302"/>
    <tableColumn id="13310" xr3:uid="{ED727023-6181-4883-A4CA-B9197C6A4BAB}" name="Column13303"/>
    <tableColumn id="13311" xr3:uid="{8FC1DE1A-2D89-48A7-B9C6-912DA68DA4E9}" name="Column13304"/>
    <tableColumn id="13312" xr3:uid="{7865F0A3-1807-49CD-A67C-984B1B45421B}" name="Column13305"/>
    <tableColumn id="13313" xr3:uid="{BE17562E-10F3-45D3-ACCC-B979004D8BE2}" name="Column13306"/>
    <tableColumn id="13314" xr3:uid="{77B5097B-6928-49F6-A5F5-0BC509607F1D}" name="Column13307"/>
    <tableColumn id="13315" xr3:uid="{A067170B-A8B7-48FA-9F55-017E84D01DD7}" name="Column13308"/>
    <tableColumn id="13316" xr3:uid="{2093CDFA-DB12-4931-B4F4-30607CE8FB69}" name="Column13309"/>
    <tableColumn id="13317" xr3:uid="{08BC8E23-E9BA-477F-B10D-38A5EF78B682}" name="Column13310"/>
    <tableColumn id="13318" xr3:uid="{A65F1D64-F754-4BD3-9219-3387043C36D5}" name="Column13311"/>
    <tableColumn id="13319" xr3:uid="{35E70FA9-ABB4-44F7-8DDA-87E2A36844B6}" name="Column13312"/>
    <tableColumn id="13320" xr3:uid="{EF31489F-B006-4F15-9A0E-0B9A1D386113}" name="Column13313"/>
    <tableColumn id="13321" xr3:uid="{D3B6CF02-A0D4-43AA-9A8D-0CBFCC946748}" name="Column13314"/>
    <tableColumn id="13322" xr3:uid="{6264FCC7-7CAE-4B58-A984-966FB6C5954D}" name="Column13315"/>
    <tableColumn id="13323" xr3:uid="{5946DD5B-E1FE-41D6-9B0C-241279DAEC71}" name="Column13316"/>
    <tableColumn id="13324" xr3:uid="{F5FEE5A1-B050-4564-B1CA-002792EF835D}" name="Column13317"/>
    <tableColumn id="13325" xr3:uid="{EDC389FA-DE47-4BC3-AD22-E1F36430D282}" name="Column13318"/>
    <tableColumn id="13326" xr3:uid="{EF5C227D-CE32-4C5D-B5A9-E4DD478DA1C8}" name="Column13319"/>
    <tableColumn id="13327" xr3:uid="{6AAEEF18-A42D-4BB4-A941-0B904AD7786C}" name="Column13320"/>
    <tableColumn id="13328" xr3:uid="{2EC038EC-242E-4A75-A101-54C1BC423AE0}" name="Column13321"/>
    <tableColumn id="13329" xr3:uid="{3151614F-AA19-4031-9574-6D6C77B34672}" name="Column13322"/>
    <tableColumn id="13330" xr3:uid="{D2736B7E-B5F1-42FA-86DA-0A50045154F5}" name="Column13323"/>
    <tableColumn id="13331" xr3:uid="{B87C6729-42F6-42DA-A41A-FE0C30598315}" name="Column13324"/>
    <tableColumn id="13332" xr3:uid="{A8B0CB6F-E281-4C71-96AA-B9FBD88EEA3D}" name="Column13325"/>
    <tableColumn id="13333" xr3:uid="{E2709B1C-3A6D-434A-B3D0-6D6DD1BD51AD}" name="Column13326"/>
    <tableColumn id="13334" xr3:uid="{EC03E04D-35CF-4306-ACFB-29839917D1AF}" name="Column13327"/>
    <tableColumn id="13335" xr3:uid="{547CB0C7-473A-4A0D-BB9F-608D68B00442}" name="Column13328"/>
    <tableColumn id="13336" xr3:uid="{D9608288-BA13-46E5-BB91-25AFE7153555}" name="Column13329"/>
    <tableColumn id="13337" xr3:uid="{5E52498C-D844-4E3C-B54D-58327EF6B04C}" name="Column13330"/>
    <tableColumn id="13338" xr3:uid="{04A4EECE-ECA8-4538-A763-3E7F75127490}" name="Column13331"/>
    <tableColumn id="13339" xr3:uid="{93F5F577-6846-4BDB-B718-FB842687CD57}" name="Column13332"/>
    <tableColumn id="13340" xr3:uid="{BCAE1A8F-B6B4-47E2-BC67-C0DAA4AC2C65}" name="Column13333"/>
    <tableColumn id="13341" xr3:uid="{12C485A9-969B-4631-B73A-DCE9C594946A}" name="Column13334"/>
    <tableColumn id="13342" xr3:uid="{8019872A-D419-4A06-BE85-993D3AC42E37}" name="Column13335"/>
    <tableColumn id="13343" xr3:uid="{3CDBC61C-0465-4C1D-9ECB-6164C628F19F}" name="Column13336"/>
    <tableColumn id="13344" xr3:uid="{8E7FFF40-DFAB-4E35-9FD7-99D0E26888C7}" name="Column13337"/>
    <tableColumn id="13345" xr3:uid="{728D9CCF-DED7-4CB2-9ED3-9DE76FCE2F37}" name="Column13338"/>
    <tableColumn id="13346" xr3:uid="{7A613E11-9633-410D-942E-03C5B04EBAD0}" name="Column13339"/>
    <tableColumn id="13347" xr3:uid="{0A6F9426-CC6A-4075-9B58-50AC8590BA15}" name="Column13340"/>
    <tableColumn id="13348" xr3:uid="{3DDAF688-8495-4889-A8B7-9B55E16AECE7}" name="Column13341"/>
    <tableColumn id="13349" xr3:uid="{3DD1F892-FA3C-459C-98D9-7A9ABF8F11F5}" name="Column13342"/>
    <tableColumn id="13350" xr3:uid="{47171EDD-000D-4E88-91AB-FFCD6C718340}" name="Column13343"/>
    <tableColumn id="13351" xr3:uid="{3919ABE6-8402-4021-B261-27F0B6236BDB}" name="Column13344"/>
    <tableColumn id="13352" xr3:uid="{E71B3DB0-B6A6-4B5A-913E-543FF1437A61}" name="Column13345"/>
    <tableColumn id="13353" xr3:uid="{E0C9A703-E032-49E9-86B9-E62E138C1493}" name="Column13346"/>
    <tableColumn id="13354" xr3:uid="{ADFE7FEE-79D8-4FCC-B3D3-1C0C6661393B}" name="Column13347"/>
    <tableColumn id="13355" xr3:uid="{7B72BB46-F023-4771-B294-E1585B8ECAEB}" name="Column13348"/>
    <tableColumn id="13356" xr3:uid="{C0E27F74-19AC-4B46-9330-4BEA32DA2FCA}" name="Column13349"/>
    <tableColumn id="13357" xr3:uid="{31D75462-1653-4575-8A02-3A9DAA4FAEDB}" name="Column13350"/>
    <tableColumn id="13358" xr3:uid="{6BDA6257-277A-429C-ABB2-52F4877AF103}" name="Column13351"/>
    <tableColumn id="13359" xr3:uid="{B763D907-F5F6-4BBD-933D-272E14A1E14D}" name="Column13352"/>
    <tableColumn id="13360" xr3:uid="{84009E92-6061-45E3-84C7-DB4B1CC277D9}" name="Column13353"/>
    <tableColumn id="13361" xr3:uid="{DC21A0A3-3A6B-4803-9957-CEF48970D99F}" name="Column13354"/>
    <tableColumn id="13362" xr3:uid="{4D01EA3F-4813-4CE5-8A4A-7D33EF8CA0A7}" name="Column13355"/>
    <tableColumn id="13363" xr3:uid="{3C987A5F-5CCB-46E8-9F5D-BACFB2E6990E}" name="Column13356"/>
    <tableColumn id="13364" xr3:uid="{4E7C8DBB-1998-4316-A3AC-35BBBB73C8B9}" name="Column13357"/>
    <tableColumn id="13365" xr3:uid="{3DAD4BC7-24FB-4BE9-AD2C-4F4298D465AE}" name="Column13358"/>
    <tableColumn id="13366" xr3:uid="{05B7DAA2-6942-4359-90CC-8CE24303EC08}" name="Column13359"/>
    <tableColumn id="13367" xr3:uid="{5DB90914-399E-4519-BEA2-A22C47E9C977}" name="Column13360"/>
    <tableColumn id="13368" xr3:uid="{B8158BBD-6768-4F79-B5E7-564577999D59}" name="Column13361"/>
    <tableColumn id="13369" xr3:uid="{95DD6E77-EAE4-49B6-9B9B-F2C36D755059}" name="Column13362"/>
    <tableColumn id="13370" xr3:uid="{6845FAB6-1012-4519-AA7D-7D183CAC6E96}" name="Column13363"/>
    <tableColumn id="13371" xr3:uid="{DF2B2E48-6B37-418A-BBA2-A0F07293D5C5}" name="Column13364"/>
    <tableColumn id="13372" xr3:uid="{32637F9A-F0D8-4F4B-9182-29189131DE1A}" name="Column13365"/>
    <tableColumn id="13373" xr3:uid="{912B3E91-6139-43C8-9BC4-130F9D4296DC}" name="Column13366"/>
    <tableColumn id="13374" xr3:uid="{4AE47F9A-ABA0-4DD6-BBE5-D7B65CD51CAE}" name="Column13367"/>
    <tableColumn id="13375" xr3:uid="{3A884F8D-B431-4B94-A2E7-ADE76469445A}" name="Column13368"/>
    <tableColumn id="13376" xr3:uid="{A31CF143-CF84-4C39-96D5-73C807CA509B}" name="Column13369"/>
    <tableColumn id="13377" xr3:uid="{2CF381F8-4E57-4973-AE92-9E5467C62920}" name="Column13370"/>
    <tableColumn id="13378" xr3:uid="{CA68D9B0-4A01-4075-9C99-E421DD98FCA4}" name="Column13371"/>
    <tableColumn id="13379" xr3:uid="{A501B1CE-15A0-4AA8-A8D7-75C49F763C15}" name="Column13372"/>
    <tableColumn id="13380" xr3:uid="{CF4B8D33-846E-444D-A3C5-C19C81C9CE19}" name="Column13373"/>
    <tableColumn id="13381" xr3:uid="{624FE35D-8B75-431F-A257-31D0C6C41E30}" name="Column13374"/>
    <tableColumn id="13382" xr3:uid="{32C11895-1368-48C7-809A-05FB3DB6D348}" name="Column13375"/>
    <tableColumn id="13383" xr3:uid="{D573C61B-B213-4733-BC21-51B171CA686A}" name="Column13376"/>
    <tableColumn id="13384" xr3:uid="{C3935EC0-FF99-4951-B9A2-6B075991392B}" name="Column13377"/>
    <tableColumn id="13385" xr3:uid="{FC8F4EF6-06E2-4BFE-90EE-BA8E3D8402CF}" name="Column13378"/>
    <tableColumn id="13386" xr3:uid="{96414EA4-7CD1-47B1-836B-CCA7D9F8C3EA}" name="Column13379"/>
    <tableColumn id="13387" xr3:uid="{19E2D567-3104-497F-89A8-AB81E275C766}" name="Column13380"/>
    <tableColumn id="13388" xr3:uid="{03894365-152D-430E-9359-824AD80CC641}" name="Column13381"/>
    <tableColumn id="13389" xr3:uid="{B3C42927-D935-40BB-9332-4D3C18BC17AA}" name="Column13382"/>
    <tableColumn id="13390" xr3:uid="{6F57F20B-3594-4C6D-A752-7674830EA77A}" name="Column13383"/>
    <tableColumn id="13391" xr3:uid="{D8CC399F-45B7-49EC-A10A-3613C1632A65}" name="Column13384"/>
    <tableColumn id="13392" xr3:uid="{7911B26F-226B-4BD8-8A3E-0C6A1D4FF0A0}" name="Column13385"/>
    <tableColumn id="13393" xr3:uid="{215DDB94-2685-4431-ABF0-EB6BE542A9BB}" name="Column13386"/>
    <tableColumn id="13394" xr3:uid="{CB956A99-1EA2-49D6-A421-2F8D4DEA4943}" name="Column13387"/>
    <tableColumn id="13395" xr3:uid="{25ACD2F2-DB7E-4A1D-BDEE-CFBA4382A946}" name="Column13388"/>
    <tableColumn id="13396" xr3:uid="{92D2B3E3-E332-45B5-9800-F5997B05CD6C}" name="Column13389"/>
    <tableColumn id="13397" xr3:uid="{1E8C22C2-F131-401F-958F-6B353614C6BD}" name="Column13390"/>
    <tableColumn id="13398" xr3:uid="{68EF23A7-6D3D-482E-BA75-5E174FE24F63}" name="Column13391"/>
    <tableColumn id="13399" xr3:uid="{B44F70BE-5FEC-4B7B-BAB6-C7867800BE3E}" name="Column13392"/>
    <tableColumn id="13400" xr3:uid="{55A1E16E-246A-4722-8F74-FE96BDB898D6}" name="Column13393"/>
    <tableColumn id="13401" xr3:uid="{6FC076BC-2934-45CD-8CE4-8E1FE350ACEE}" name="Column13394"/>
    <tableColumn id="13402" xr3:uid="{2F9B088D-A49E-4BFC-8034-2F0487DDE314}" name="Column13395"/>
    <tableColumn id="13403" xr3:uid="{E73A4796-88F6-4C1D-A4A7-39AFC0654BCE}" name="Column13396"/>
    <tableColumn id="13404" xr3:uid="{04801F85-F9C8-42EC-B2DE-02A3D6449837}" name="Column13397"/>
    <tableColumn id="13405" xr3:uid="{50070A73-E3A7-4DBD-80DA-1765EE7C6153}" name="Column13398"/>
    <tableColumn id="13406" xr3:uid="{544B1CE3-F5CF-44B7-8909-CFEF8F6322F4}" name="Column13399"/>
    <tableColumn id="13407" xr3:uid="{E5ED7454-17E0-4DB7-A42F-873F9D1AC904}" name="Column13400"/>
    <tableColumn id="13408" xr3:uid="{652210E7-0E31-4789-AFAC-82C979B79727}" name="Column13401"/>
    <tableColumn id="13409" xr3:uid="{1E0EF58D-2BAB-41D8-8418-EA4B10E835F2}" name="Column13402"/>
    <tableColumn id="13410" xr3:uid="{392068AA-DE47-43A0-9D65-6B55686B312C}" name="Column13403"/>
    <tableColumn id="13411" xr3:uid="{9408933A-2E40-4239-A031-9694FB088AC1}" name="Column13404"/>
    <tableColumn id="13412" xr3:uid="{16D4C707-1B47-46CE-B3E3-5B7B4FACF273}" name="Column13405"/>
    <tableColumn id="13413" xr3:uid="{48AEEB6B-DBF5-4C66-A24C-66C4273F7E73}" name="Column13406"/>
    <tableColumn id="13414" xr3:uid="{1BC2B97C-42BC-47DA-8758-F0E78A8CBD2E}" name="Column13407"/>
    <tableColumn id="13415" xr3:uid="{238BB8B1-6991-4169-B633-797E4BECE7F8}" name="Column13408"/>
    <tableColumn id="13416" xr3:uid="{3D397AC1-7533-495F-9E26-16B1FBCA14C0}" name="Column13409"/>
    <tableColumn id="13417" xr3:uid="{1160880D-FD69-4832-807F-FF478B093C89}" name="Column13410"/>
    <tableColumn id="13418" xr3:uid="{7CF09AAD-F1BB-4C70-BD79-B793E6403551}" name="Column13411"/>
    <tableColumn id="13419" xr3:uid="{4D68E6B7-8CB5-4A59-AEE3-CF4D1EEC3AA4}" name="Column13412"/>
    <tableColumn id="13420" xr3:uid="{A01D063E-4A92-4C66-B915-D7D41772165D}" name="Column13413"/>
    <tableColumn id="13421" xr3:uid="{0C3A66DE-FCD5-4E34-B69F-0FA4AF50EC06}" name="Column13414"/>
    <tableColumn id="13422" xr3:uid="{5F28A4B5-246D-46CB-9C41-01C57C1049CE}" name="Column13415"/>
    <tableColumn id="13423" xr3:uid="{992214F2-CDA6-4A03-AEAB-7D472E6066BB}" name="Column13416"/>
    <tableColumn id="13424" xr3:uid="{C4D6054C-62C4-4B8A-AA14-A8FBEAB15FC2}" name="Column13417"/>
    <tableColumn id="13425" xr3:uid="{3D56A721-D943-41B7-B90F-D3B6AC446B76}" name="Column13418"/>
    <tableColumn id="13426" xr3:uid="{4C2A3136-A34A-4549-846F-5FB087983FA6}" name="Column13419"/>
    <tableColumn id="13427" xr3:uid="{17183EC8-855A-4928-A7FF-8EE332A33AC6}" name="Column13420"/>
    <tableColumn id="13428" xr3:uid="{FD455BF3-4BD1-48DA-B3DD-04DB7A76DC14}" name="Column13421"/>
    <tableColumn id="13429" xr3:uid="{C4F62BE5-B2DB-4610-9DB2-494150E3F1CB}" name="Column13422"/>
    <tableColumn id="13430" xr3:uid="{569BFC10-C140-47B6-B123-D7AF9CA358F2}" name="Column13423"/>
    <tableColumn id="13431" xr3:uid="{AABFB86C-61FD-434A-BA62-0CAD72624D95}" name="Column13424"/>
    <tableColumn id="13432" xr3:uid="{7A1975E7-0EB9-4C5C-9741-38CB965A0D34}" name="Column13425"/>
    <tableColumn id="13433" xr3:uid="{1FCE8536-EBC8-401C-BDF2-750388C8A8FE}" name="Column13426"/>
    <tableColumn id="13434" xr3:uid="{38A90B7E-D25D-49F9-B939-C79424A92D6C}" name="Column13427"/>
    <tableColumn id="13435" xr3:uid="{1CC74C5F-2856-4ADB-9CC9-E4FB20A55F02}" name="Column13428"/>
    <tableColumn id="13436" xr3:uid="{C4EC3BC6-7E7C-4BC1-8EC6-2B59AF4F35A9}" name="Column13429"/>
    <tableColumn id="13437" xr3:uid="{691926E7-2272-4DCA-A1FE-26E3F883A7CF}" name="Column13430"/>
    <tableColumn id="13438" xr3:uid="{6FB3BD84-E7CC-4594-AC49-89FC61387AA8}" name="Column13431"/>
    <tableColumn id="13439" xr3:uid="{E46E18A3-2620-4A9E-B4EA-4F6E3921047E}" name="Column13432"/>
    <tableColumn id="13440" xr3:uid="{FE431FF7-8DBE-443D-8057-DD45FC7F22D5}" name="Column13433"/>
    <tableColumn id="13441" xr3:uid="{B80D7C3D-47FF-4706-A62B-26F3F3420888}" name="Column13434"/>
    <tableColumn id="13442" xr3:uid="{8896C0F2-C744-4639-ADAF-91FBA79B01A5}" name="Column13435"/>
    <tableColumn id="13443" xr3:uid="{84B80E00-83F4-4D3F-9D59-EFDC445B65F4}" name="Column13436"/>
    <tableColumn id="13444" xr3:uid="{A8BCB7F0-3AD4-49E7-A169-71AE5C074A4A}" name="Column13437"/>
    <tableColumn id="13445" xr3:uid="{B923CF88-1D95-44E9-B7DD-7F4E91D6B562}" name="Column13438"/>
    <tableColumn id="13446" xr3:uid="{5A33B597-76C0-41FC-8D94-5A3FB8A1F60A}" name="Column13439"/>
    <tableColumn id="13447" xr3:uid="{81CDF925-5F04-48AB-8BFD-49B4AC369641}" name="Column13440"/>
    <tableColumn id="13448" xr3:uid="{45E13FBE-D00B-4BE1-A0A2-7846BA969278}" name="Column13441"/>
    <tableColumn id="13449" xr3:uid="{29B61549-F869-4A45-A124-E92E90E951C3}" name="Column13442"/>
    <tableColumn id="13450" xr3:uid="{49ED238E-7962-468C-B131-798D73D278E7}" name="Column13443"/>
    <tableColumn id="13451" xr3:uid="{F46A3690-0C13-4C21-8E07-3AF9460FC6D5}" name="Column13444"/>
    <tableColumn id="13452" xr3:uid="{1962EC41-FB10-45B3-BA18-B424C155C1AA}" name="Column13445"/>
    <tableColumn id="13453" xr3:uid="{4BAC1411-3A94-44E7-BABE-525F01663808}" name="Column13446"/>
    <tableColumn id="13454" xr3:uid="{D2CCA120-0667-4E55-B11F-7C63938E0149}" name="Column13447"/>
    <tableColumn id="13455" xr3:uid="{C8AE5815-3A1A-4294-A48C-A13CED245432}" name="Column13448"/>
    <tableColumn id="13456" xr3:uid="{86BD92FC-1E90-4CFC-AC15-24363AE03A0E}" name="Column13449"/>
    <tableColumn id="13457" xr3:uid="{536B0D1C-3FDC-4D60-98B7-8FBF9A6D01E4}" name="Column13450"/>
    <tableColumn id="13458" xr3:uid="{F2353560-C709-408B-B0E3-8E3028ED8A93}" name="Column13451"/>
    <tableColumn id="13459" xr3:uid="{5401CEAE-7D0F-4526-AB55-BF637D0C7516}" name="Column13452"/>
    <tableColumn id="13460" xr3:uid="{9679531D-512F-4B7A-B524-DC152B28240C}" name="Column13453"/>
    <tableColumn id="13461" xr3:uid="{3C0A0023-9793-4B0F-8514-7DE29C6F24B6}" name="Column13454"/>
    <tableColumn id="13462" xr3:uid="{C4293968-C3AB-4EC8-850C-FB71B9D86501}" name="Column13455"/>
    <tableColumn id="13463" xr3:uid="{639BFBFF-7818-44B1-9819-C4A6A645FB7C}" name="Column13456"/>
    <tableColumn id="13464" xr3:uid="{C942639F-F532-4FAF-BD66-3FCC911F35A5}" name="Column13457"/>
    <tableColumn id="13465" xr3:uid="{0A04B186-491B-4385-A859-9BDFE577353C}" name="Column13458"/>
    <tableColumn id="13466" xr3:uid="{1008426A-7426-4EC6-9BE6-DB8BA27D6E74}" name="Column13459"/>
    <tableColumn id="13467" xr3:uid="{8CFD7B2C-5ACF-4FDA-85B1-8E32F1EA39C6}" name="Column13460"/>
    <tableColumn id="13468" xr3:uid="{AA3AE704-AC59-4D6A-BD14-D22238FF6D92}" name="Column13461"/>
    <tableColumn id="13469" xr3:uid="{7E3643AC-4B22-4CD2-865C-E69315BABD21}" name="Column13462"/>
    <tableColumn id="13470" xr3:uid="{A5C932AC-83D7-4C74-A58D-3023CF470CAC}" name="Column13463"/>
    <tableColumn id="13471" xr3:uid="{6D10DFC4-E41F-4905-8055-99DD7432B652}" name="Column13464"/>
    <tableColumn id="13472" xr3:uid="{F5D57ED0-1E0A-4A5B-B8F0-90C58E63E86D}" name="Column13465"/>
    <tableColumn id="13473" xr3:uid="{BA5DAC7F-766A-467E-BDB7-BACFC09D605A}" name="Column13466"/>
    <tableColumn id="13474" xr3:uid="{8B88C500-399D-4FF9-8BB1-2CA037FD3690}" name="Column13467"/>
    <tableColumn id="13475" xr3:uid="{27844E42-59FA-4B0C-B970-7FB1C03A815D}" name="Column13468"/>
    <tableColumn id="13476" xr3:uid="{011F786C-C81F-43FA-9812-2D4792D03889}" name="Column13469"/>
    <tableColumn id="13477" xr3:uid="{3D1A4F30-1A12-4637-ADA9-92C342A66694}" name="Column13470"/>
    <tableColumn id="13478" xr3:uid="{C276F6B4-6E4B-484B-B152-F7F3D7AE5EFE}" name="Column13471"/>
    <tableColumn id="13479" xr3:uid="{66CD15E1-69F1-413A-A8E8-99AAD015CCBF}" name="Column13472"/>
    <tableColumn id="13480" xr3:uid="{085FE9AE-F728-4866-8D46-81522F486E95}" name="Column13473"/>
    <tableColumn id="13481" xr3:uid="{B3413D4A-DC89-4F2D-B53C-F8D527DE57DB}" name="Column13474"/>
    <tableColumn id="13482" xr3:uid="{9D12A9EC-B435-4FC3-B5DE-44AA4620FFC7}" name="Column13475"/>
    <tableColumn id="13483" xr3:uid="{2818BC1D-F3AA-48F4-8E64-122134DE122E}" name="Column13476"/>
    <tableColumn id="13484" xr3:uid="{8C9E7D9D-BA9E-4138-AB42-18AB19D36C6B}" name="Column13477"/>
    <tableColumn id="13485" xr3:uid="{01E195AC-0631-4FC0-B861-FC2210467C1E}" name="Column13478"/>
    <tableColumn id="13486" xr3:uid="{94863F82-7B9A-4F12-95FA-F056909E8333}" name="Column13479"/>
    <tableColumn id="13487" xr3:uid="{9D2AF795-60D1-4D6D-9AF6-F9B8FA27B2B2}" name="Column13480"/>
    <tableColumn id="13488" xr3:uid="{447B6F08-4DD5-4D67-98BB-0398A5D6843A}" name="Column13481"/>
    <tableColumn id="13489" xr3:uid="{71BBE74F-A72C-4D3F-99C4-7DBAE37BDF4D}" name="Column13482"/>
    <tableColumn id="13490" xr3:uid="{C36D2A60-46C3-449F-8FBD-67ED2A249FB7}" name="Column13483"/>
    <tableColumn id="13491" xr3:uid="{4EC520FA-E43D-4F7A-AA52-B8CA590BAFA5}" name="Column13484"/>
    <tableColumn id="13492" xr3:uid="{C956C773-3D3F-47CC-9CA7-558C214C7D99}" name="Column13485"/>
    <tableColumn id="13493" xr3:uid="{DDECC3A9-EC9D-4D20-987C-385A20A82C18}" name="Column13486"/>
    <tableColumn id="13494" xr3:uid="{29DCEDDB-F5B7-4725-AECD-B1FBF9349619}" name="Column13487"/>
    <tableColumn id="13495" xr3:uid="{280A8595-8469-487D-A04B-5D121390FEEE}" name="Column13488"/>
    <tableColumn id="13496" xr3:uid="{80D9617D-556B-4E63-AC00-9182C6DBCA54}" name="Column13489"/>
    <tableColumn id="13497" xr3:uid="{46CF83AA-E740-4F3D-90BC-BB875262F24D}" name="Column13490"/>
    <tableColumn id="13498" xr3:uid="{2BDFC831-C5FE-434E-9AF6-F95F460FA63B}" name="Column13491"/>
    <tableColumn id="13499" xr3:uid="{681865CD-95EA-400B-99E8-A2C1A4B22C03}" name="Column13492"/>
    <tableColumn id="13500" xr3:uid="{019562B6-E0EB-4525-ADF5-63B9A8DC47B1}" name="Column13493"/>
    <tableColumn id="13501" xr3:uid="{D05050B1-139E-4779-865F-1307DA3EAC15}" name="Column13494"/>
    <tableColumn id="13502" xr3:uid="{A2616AF2-8F48-4985-B0E1-86FD62E55C37}" name="Column13495"/>
    <tableColumn id="13503" xr3:uid="{0DB8F9C3-6797-4E09-A936-A79D901F281A}" name="Column13496"/>
    <tableColumn id="13504" xr3:uid="{5CFA7D0B-8C17-400F-94B5-84A5B273530B}" name="Column13497"/>
    <tableColumn id="13505" xr3:uid="{6CE8022F-550C-4D4C-853C-FEB2EC30B515}" name="Column13498"/>
    <tableColumn id="13506" xr3:uid="{4C403016-43A6-4E2E-B0FD-E37B4B4013D1}" name="Column13499"/>
    <tableColumn id="13507" xr3:uid="{FE105CB3-ED89-4B23-828E-07D9761E066C}" name="Column13500"/>
    <tableColumn id="13508" xr3:uid="{F5CB69CD-63C9-47D7-A733-D2C8A9015CC0}" name="Column13501"/>
    <tableColumn id="13509" xr3:uid="{42AB21DB-7857-4D71-8BA1-79B61D8450F7}" name="Column13502"/>
    <tableColumn id="13510" xr3:uid="{8C8CB51B-8C92-4583-8120-DBD8D0DC3D0E}" name="Column13503"/>
    <tableColumn id="13511" xr3:uid="{642424E5-BB4F-405B-BBEE-0D6769C20694}" name="Column13504"/>
    <tableColumn id="13512" xr3:uid="{71C35DED-E5B7-4B37-8855-1F8A98D1E76D}" name="Column13505"/>
    <tableColumn id="13513" xr3:uid="{34F0A99D-D6CD-401D-BFBC-256C51D464CE}" name="Column13506"/>
    <tableColumn id="13514" xr3:uid="{017DE1B0-B23D-437B-A2C0-390E550FB632}" name="Column13507"/>
    <tableColumn id="13515" xr3:uid="{8DD87FC3-4A31-484E-B8A6-4C0ADCC98274}" name="Column13508"/>
    <tableColumn id="13516" xr3:uid="{9AE75062-EC51-43AD-AE09-4AD214C00451}" name="Column13509"/>
    <tableColumn id="13517" xr3:uid="{0FAD9972-C894-4707-89FD-2C6A3D624575}" name="Column13510"/>
    <tableColumn id="13518" xr3:uid="{DFC642A3-C95C-4CA3-8D50-87FB827A7093}" name="Column13511"/>
    <tableColumn id="13519" xr3:uid="{6F0BD4B9-8664-4C81-9FFF-FE77257FB11E}" name="Column13512"/>
    <tableColumn id="13520" xr3:uid="{374ECB11-9129-4208-9CEE-2F100B67B6A9}" name="Column13513"/>
    <tableColumn id="13521" xr3:uid="{BF73D541-894E-4636-B79C-CE1B96D63D4B}" name="Column13514"/>
    <tableColumn id="13522" xr3:uid="{8AE9C0C7-1535-45EE-8DA2-E650DEEB5E36}" name="Column13515"/>
    <tableColumn id="13523" xr3:uid="{5E006859-C60A-4EC2-80F5-FB937562D8C5}" name="Column13516"/>
    <tableColumn id="13524" xr3:uid="{323BA558-5458-4FF0-AF61-0D000B748B6B}" name="Column13517"/>
    <tableColumn id="13525" xr3:uid="{D245D4D3-711D-4F9E-B4EA-8C6EC5F050FA}" name="Column13518"/>
    <tableColumn id="13526" xr3:uid="{352FF996-C253-483E-A0D8-53ED67CA1D90}" name="Column13519"/>
    <tableColumn id="13527" xr3:uid="{BEFA2835-7823-4C3C-A7D8-D36C82D2785D}" name="Column13520"/>
    <tableColumn id="13528" xr3:uid="{22AEBAA5-66AB-4914-90D2-2D04662D56DF}" name="Column13521"/>
    <tableColumn id="13529" xr3:uid="{2117AED2-7940-4DE3-80DA-796E70A8DB77}" name="Column13522"/>
    <tableColumn id="13530" xr3:uid="{4206C125-CFB4-41DF-B053-781B0050C2E8}" name="Column13523"/>
    <tableColumn id="13531" xr3:uid="{B14A0E75-279A-429D-8311-4A03910487B6}" name="Column13524"/>
    <tableColumn id="13532" xr3:uid="{0B64AEE9-01C9-44A7-A142-9643B31DD109}" name="Column13525"/>
    <tableColumn id="13533" xr3:uid="{9DDAF5F1-6E5B-4B11-AF94-2EA14DF286B6}" name="Column13526"/>
    <tableColumn id="13534" xr3:uid="{7609C810-3211-429A-A3C3-38FA729A6D43}" name="Column13527"/>
    <tableColumn id="13535" xr3:uid="{D99785BA-8846-4D01-8D7A-43D9727444A8}" name="Column13528"/>
    <tableColumn id="13536" xr3:uid="{6B9AC4C4-1616-476E-939F-27B242A0CAB9}" name="Column13529"/>
    <tableColumn id="13537" xr3:uid="{F9B38793-04BB-4BFF-BA0D-70C16BDA2C25}" name="Column13530"/>
    <tableColumn id="13538" xr3:uid="{DA7B59F3-DCFC-4923-9A97-D660FDAA7498}" name="Column13531"/>
    <tableColumn id="13539" xr3:uid="{1B4D8333-BCED-464B-B2F6-06EA0082F34F}" name="Column13532"/>
    <tableColumn id="13540" xr3:uid="{2695F807-6A32-49F2-8738-3A248C7BB3BA}" name="Column13533"/>
    <tableColumn id="13541" xr3:uid="{49038215-50E5-43B7-8C60-196669DEA6E3}" name="Column13534"/>
    <tableColumn id="13542" xr3:uid="{8942F256-AFE3-43F8-8859-05D41C59F2FE}" name="Column13535"/>
    <tableColumn id="13543" xr3:uid="{817F4997-40E6-4A6F-BEC9-7E30F04D18EE}" name="Column13536"/>
    <tableColumn id="13544" xr3:uid="{BBF54AA6-5E1E-4E9B-948E-7D9F144F138A}" name="Column13537"/>
    <tableColumn id="13545" xr3:uid="{606E0A7F-913D-4A6E-A409-EF5F72869D03}" name="Column13538"/>
    <tableColumn id="13546" xr3:uid="{A5FA8815-00D9-42F0-B510-4DF3B4FA3601}" name="Column13539"/>
    <tableColumn id="13547" xr3:uid="{42979B47-2281-4E6F-9435-1E71B48B78A5}" name="Column13540"/>
    <tableColumn id="13548" xr3:uid="{38C9DBF0-9109-45A7-B45E-D3068853D874}" name="Column13541"/>
    <tableColumn id="13549" xr3:uid="{4FD8F125-A2AD-471C-A11C-E5BC368E41F3}" name="Column13542"/>
    <tableColumn id="13550" xr3:uid="{2E0F2D15-5620-42BC-A8F2-E17A78EB2D03}" name="Column13543"/>
    <tableColumn id="13551" xr3:uid="{50712886-7929-48A7-BE4F-F5209400FDC2}" name="Column13544"/>
    <tableColumn id="13552" xr3:uid="{C0DE2269-0249-42A5-B1DD-D742A23D3F72}" name="Column13545"/>
    <tableColumn id="13553" xr3:uid="{AFC2E65A-2890-4968-A164-5590A825831B}" name="Column13546"/>
    <tableColumn id="13554" xr3:uid="{98178B9E-526F-4CA3-A768-FD44B2F27353}" name="Column13547"/>
    <tableColumn id="13555" xr3:uid="{714EE2CF-78C9-4FD9-953A-CE968FE68240}" name="Column13548"/>
    <tableColumn id="13556" xr3:uid="{BC5BD761-EFB5-4731-BDCC-46761803719E}" name="Column13549"/>
    <tableColumn id="13557" xr3:uid="{447D345A-EC45-40A9-8D66-C9FB8234BF10}" name="Column13550"/>
    <tableColumn id="13558" xr3:uid="{E6FF34DA-559A-48FD-B089-E7527A520853}" name="Column13551"/>
    <tableColumn id="13559" xr3:uid="{97C0AD80-759F-44C4-BE76-64A65284C6CD}" name="Column13552"/>
    <tableColumn id="13560" xr3:uid="{6168D8EA-AB78-48E3-91FD-96AC1A2BD448}" name="Column13553"/>
    <tableColumn id="13561" xr3:uid="{8936EF56-24D1-433B-A4DE-0EA0483DF1BB}" name="Column13554"/>
    <tableColumn id="13562" xr3:uid="{11731E80-E497-4F8F-89BA-D16B4E10F599}" name="Column13555"/>
    <tableColumn id="13563" xr3:uid="{7E0F40F8-5F6F-4927-A43E-25A4A8B0BC96}" name="Column13556"/>
    <tableColumn id="13564" xr3:uid="{15F4EF21-6D42-495E-B478-DDFA252572A7}" name="Column13557"/>
    <tableColumn id="13565" xr3:uid="{80F7605D-28A8-4F62-B12D-46165E75D3A6}" name="Column13558"/>
    <tableColumn id="13566" xr3:uid="{1C3869BE-569E-480C-8619-B62F6DAC3044}" name="Column13559"/>
    <tableColumn id="13567" xr3:uid="{FBFD1703-4480-420C-B12C-37898F1F7F5E}" name="Column13560"/>
    <tableColumn id="13568" xr3:uid="{AFFAA1AA-C969-420E-B415-92128EFCCAB7}" name="Column13561"/>
    <tableColumn id="13569" xr3:uid="{DF6E2869-34EF-42B1-A5EE-86259B053FA7}" name="Column13562"/>
    <tableColumn id="13570" xr3:uid="{3D2FB132-F015-4177-BCFA-E4E64D40E884}" name="Column13563"/>
    <tableColumn id="13571" xr3:uid="{37039EF0-64D9-4FF9-9C75-53A61898DFF8}" name="Column13564"/>
    <tableColumn id="13572" xr3:uid="{0DDAC0F7-45D1-455E-8E94-4CC0EB82ADFE}" name="Column13565"/>
    <tableColumn id="13573" xr3:uid="{E0E8FE46-65F9-4564-96BA-E5B7C3FE423A}" name="Column13566"/>
    <tableColumn id="13574" xr3:uid="{8AFC2976-38E9-407F-870D-74CD99D4B1CB}" name="Column13567"/>
    <tableColumn id="13575" xr3:uid="{3D06A21C-ABB9-4663-AC24-78593E9C8901}" name="Column13568"/>
    <tableColumn id="13576" xr3:uid="{BE41FB3D-038D-4964-84E4-53CECA09FC58}" name="Column13569"/>
    <tableColumn id="13577" xr3:uid="{7FB3859F-4F34-4BAA-96A5-25DD445CD77D}" name="Column13570"/>
    <tableColumn id="13578" xr3:uid="{F1EB7E1E-F736-40FC-934B-43D5138E338D}" name="Column13571"/>
    <tableColumn id="13579" xr3:uid="{2FE23F37-8914-454F-9AEB-317BC4F090EF}" name="Column13572"/>
    <tableColumn id="13580" xr3:uid="{38538BD1-E9F0-4A15-80BE-FBF6C8E91549}" name="Column13573"/>
    <tableColumn id="13581" xr3:uid="{16DE1A72-13CC-4307-89EB-1E7595DC5789}" name="Column13574"/>
    <tableColumn id="13582" xr3:uid="{E999FFBE-4A89-4C28-862C-89D3F4E8F614}" name="Column13575"/>
    <tableColumn id="13583" xr3:uid="{FF3A3A6E-F819-4B6E-B0E1-F065815590D7}" name="Column13576"/>
    <tableColumn id="13584" xr3:uid="{1EFCF274-590D-430F-ADEA-0E3044C62ABF}" name="Column13577"/>
    <tableColumn id="13585" xr3:uid="{FB4EFE1C-1912-4F7F-A667-8F6F2F78B453}" name="Column13578"/>
    <tableColumn id="13586" xr3:uid="{F8C20FDE-B7DF-45AA-878E-837F34DEA6DC}" name="Column13579"/>
    <tableColumn id="13587" xr3:uid="{2405446E-1ED1-4157-B91C-E57274B1056D}" name="Column13580"/>
    <tableColumn id="13588" xr3:uid="{10B1C004-6941-4B00-9796-1AD4CEF6663F}" name="Column13581"/>
    <tableColumn id="13589" xr3:uid="{B14F7A57-A18A-4D25-BEA5-79CE28898FE6}" name="Column13582"/>
    <tableColumn id="13590" xr3:uid="{30024EED-51CF-4639-820A-B2CA3688AB0B}" name="Column13583"/>
    <tableColumn id="13591" xr3:uid="{161308A0-33B1-4F3D-BD1B-FF687B1C438A}" name="Column13584"/>
    <tableColumn id="13592" xr3:uid="{BE673D13-EC0B-4868-9436-B6684A39BCF7}" name="Column13585"/>
    <tableColumn id="13593" xr3:uid="{B2017912-1F2F-4717-8DD7-1404189A0C05}" name="Column13586"/>
    <tableColumn id="13594" xr3:uid="{78E33A60-ECBB-4078-8C33-EEA3CEE437B2}" name="Column13587"/>
    <tableColumn id="13595" xr3:uid="{43452419-6AEF-413E-87C0-358496E50CB9}" name="Column13588"/>
    <tableColumn id="13596" xr3:uid="{886E781A-DBC1-4DD7-BEF2-847526CF2D9F}" name="Column13589"/>
    <tableColumn id="13597" xr3:uid="{7FF329A6-04F7-46CE-B14D-3EE43F394866}" name="Column13590"/>
    <tableColumn id="13598" xr3:uid="{33019BA2-D1E0-435D-94A3-42B8B40565BB}" name="Column13591"/>
    <tableColumn id="13599" xr3:uid="{2F15159C-7CD8-4A98-8CB1-14426E87251A}" name="Column13592"/>
    <tableColumn id="13600" xr3:uid="{294BB34F-5B1F-42C8-846C-1004296D6785}" name="Column13593"/>
    <tableColumn id="13601" xr3:uid="{0F6F8355-07CB-4E8F-BB44-8F21715BA6B2}" name="Column13594"/>
    <tableColumn id="13602" xr3:uid="{F78C9A03-989F-457D-A93A-B2367AC09ABD}" name="Column13595"/>
    <tableColumn id="13603" xr3:uid="{A7096572-B17C-43A2-A4ED-39F771A0BA75}" name="Column13596"/>
    <tableColumn id="13604" xr3:uid="{BFB6A862-D8D8-44DF-BD1A-9B63A2466198}" name="Column13597"/>
    <tableColumn id="13605" xr3:uid="{9E2741A0-4F4A-4389-8820-ABD37EE39C7F}" name="Column13598"/>
    <tableColumn id="13606" xr3:uid="{B51BFB93-796E-4743-AC54-AEA2D5C0B3D0}" name="Column13599"/>
    <tableColumn id="13607" xr3:uid="{184747DA-EBB1-4C01-89BA-396A68E4C37D}" name="Column13600"/>
    <tableColumn id="13608" xr3:uid="{A025197E-6455-4B72-A38A-9F0EAE097141}" name="Column13601"/>
    <tableColumn id="13609" xr3:uid="{DE45B719-44F7-4EDE-8144-6B1682017AC3}" name="Column13602"/>
    <tableColumn id="13610" xr3:uid="{DBBF7A41-CDC5-4C4F-91FF-E6774EED6E28}" name="Column13603"/>
    <tableColumn id="13611" xr3:uid="{4838581B-6CC8-494C-ABEF-E787FA47C17F}" name="Column13604"/>
    <tableColumn id="13612" xr3:uid="{D38AC1E2-6708-4081-9A2C-198791432EA2}" name="Column13605"/>
    <tableColumn id="13613" xr3:uid="{7008B8B2-BD5F-4D15-BC54-230F2C26E2BE}" name="Column13606"/>
    <tableColumn id="13614" xr3:uid="{0CCFEA2E-C473-460B-ADC6-2DAE5277B632}" name="Column13607"/>
    <tableColumn id="13615" xr3:uid="{A9A3B09A-FE0A-46F7-A687-24413FE51B56}" name="Column13608"/>
    <tableColumn id="13616" xr3:uid="{4CF60DB4-D26F-4627-B84C-BD36532B1930}" name="Column13609"/>
    <tableColumn id="13617" xr3:uid="{797C1392-640D-493D-8B47-4E111AF2FCB1}" name="Column13610"/>
    <tableColumn id="13618" xr3:uid="{1D2E1F67-1216-43E2-8D28-6846C8B38126}" name="Column13611"/>
    <tableColumn id="13619" xr3:uid="{2A4A0279-D6E6-4AEC-85A4-4424FB726E71}" name="Column13612"/>
    <tableColumn id="13620" xr3:uid="{28C0A63D-4945-4727-903E-37615BA39206}" name="Column13613"/>
    <tableColumn id="13621" xr3:uid="{DEFC58C3-14C7-45E7-A1C8-FD3C079AEB3B}" name="Column13614"/>
    <tableColumn id="13622" xr3:uid="{B1563793-00D2-4B26-B56D-D195E889EFF7}" name="Column13615"/>
    <tableColumn id="13623" xr3:uid="{2CD11068-EFCF-43E8-AAC4-86297121DA80}" name="Column13616"/>
    <tableColumn id="13624" xr3:uid="{7BD3DDEA-E107-4FC8-9D9A-9D8C72845304}" name="Column13617"/>
    <tableColumn id="13625" xr3:uid="{90CA32EE-C2BF-4891-998F-DAB501715023}" name="Column13618"/>
    <tableColumn id="13626" xr3:uid="{C30E1FBA-B38D-4515-AC09-76B9E69F5FC2}" name="Column13619"/>
    <tableColumn id="13627" xr3:uid="{7B621C08-1889-4415-94B4-221BB0FACDF1}" name="Column13620"/>
    <tableColumn id="13628" xr3:uid="{9BED446A-040F-41B5-B18B-AC2A74F4BA3B}" name="Column13621"/>
    <tableColumn id="13629" xr3:uid="{63FE4069-0D75-4FE8-A15B-93CF06A8AFB9}" name="Column13622"/>
    <tableColumn id="13630" xr3:uid="{BF71BEE3-C726-4120-9466-DF04DD077B77}" name="Column13623"/>
    <tableColumn id="13631" xr3:uid="{810ADB6F-E7F3-425B-8995-F8AC2D5598E8}" name="Column13624"/>
    <tableColumn id="13632" xr3:uid="{2597B096-563C-49D7-81E3-7C8F434135E2}" name="Column13625"/>
    <tableColumn id="13633" xr3:uid="{D4012224-9821-432E-B813-D1375EE193AB}" name="Column13626"/>
    <tableColumn id="13634" xr3:uid="{344409BF-15B5-4C8D-AE6E-EE96C4373D82}" name="Column13627"/>
    <tableColumn id="13635" xr3:uid="{2A5ADEAE-EE5D-4968-A0F0-52A1DAA04008}" name="Column13628"/>
    <tableColumn id="13636" xr3:uid="{F2243C64-6847-4603-AE8D-5947E83B2C53}" name="Column13629"/>
    <tableColumn id="13637" xr3:uid="{EC897F09-1E1C-4C10-8F16-DEF2950276FC}" name="Column13630"/>
    <tableColumn id="13638" xr3:uid="{6ECC777F-0884-44CC-93A3-A92182B3A9E7}" name="Column13631"/>
    <tableColumn id="13639" xr3:uid="{313EBD70-06A0-4AF0-AD67-762C1B695306}" name="Column13632"/>
    <tableColumn id="13640" xr3:uid="{A93F2AAB-D921-4276-B77F-81685F7CC06D}" name="Column13633"/>
    <tableColumn id="13641" xr3:uid="{21D021F6-55F7-4D90-9E82-549E89A0FD69}" name="Column13634"/>
    <tableColumn id="13642" xr3:uid="{1AE23375-5E19-4DDD-A076-89A09B5E367B}" name="Column13635"/>
    <tableColumn id="13643" xr3:uid="{2AD5B639-7279-43F5-95B3-5F074D434EF0}" name="Column13636"/>
    <tableColumn id="13644" xr3:uid="{82485AB9-2EBA-4208-A08D-A45358579048}" name="Column13637"/>
    <tableColumn id="13645" xr3:uid="{3D7BC0EB-17F9-4B0E-B86F-A04261121D1E}" name="Column13638"/>
    <tableColumn id="13646" xr3:uid="{36C195B1-2602-4C35-A48B-64353D44EE50}" name="Column13639"/>
    <tableColumn id="13647" xr3:uid="{1A41BD69-40AE-47D7-B016-1593A272DCD9}" name="Column13640"/>
    <tableColumn id="13648" xr3:uid="{CA547905-2517-4B91-85B7-45D813FA781A}" name="Column13641"/>
    <tableColumn id="13649" xr3:uid="{A87AD35C-8F50-4715-8E46-8F6DCBFEAC45}" name="Column13642"/>
    <tableColumn id="13650" xr3:uid="{E2724EB9-9794-4B8C-BB92-22A0E2D608E5}" name="Column13643"/>
    <tableColumn id="13651" xr3:uid="{318A1504-152A-466D-80E6-007B3EF4E222}" name="Column13644"/>
    <tableColumn id="13652" xr3:uid="{8C675023-B94E-4C74-870D-8D32A943864C}" name="Column13645"/>
    <tableColumn id="13653" xr3:uid="{927382B2-B2DB-4127-BF69-05968E9F4D7D}" name="Column13646"/>
    <tableColumn id="13654" xr3:uid="{ED2EDDF7-1542-4B3F-B9F0-B1E7BE267DA9}" name="Column13647"/>
    <tableColumn id="13655" xr3:uid="{2304852F-4924-4BAB-B668-6C83B6A32B1B}" name="Column13648"/>
    <tableColumn id="13656" xr3:uid="{26C154E1-0AA6-4598-B29C-4D0C2E9232D2}" name="Column13649"/>
    <tableColumn id="13657" xr3:uid="{DC95AFF6-B105-47A1-B52F-D39C140772B5}" name="Column13650"/>
    <tableColumn id="13658" xr3:uid="{7403489D-F390-48DC-B16E-90DA1C845692}" name="Column13651"/>
    <tableColumn id="13659" xr3:uid="{6FAB3AB3-F69B-45D2-8E1D-F322DD240681}" name="Column13652"/>
    <tableColumn id="13660" xr3:uid="{DF172EDA-4854-4CD0-80E0-1FC72ABF9A81}" name="Column13653"/>
    <tableColumn id="13661" xr3:uid="{E753265B-32A9-438C-BF8E-EC2E619CA680}" name="Column13654"/>
    <tableColumn id="13662" xr3:uid="{264597BC-38DC-4412-8A64-C5CE124C5877}" name="Column13655"/>
    <tableColumn id="13663" xr3:uid="{B4A16C33-4836-4862-999C-F1C388B0D395}" name="Column13656"/>
    <tableColumn id="13664" xr3:uid="{3CD8B785-F68D-479A-8EEB-62082F0FE91F}" name="Column13657"/>
    <tableColumn id="13665" xr3:uid="{BCD658CC-B3AE-4831-89C8-B1B2B3797310}" name="Column13658"/>
    <tableColumn id="13666" xr3:uid="{E664DA8B-BF8C-469A-A861-16D27CD3B52C}" name="Column13659"/>
    <tableColumn id="13667" xr3:uid="{C6225B1D-7D40-4E92-8F89-B2B013B94062}" name="Column13660"/>
    <tableColumn id="13668" xr3:uid="{AE508F50-FAEC-4263-900C-68985A5992FA}" name="Column13661"/>
    <tableColumn id="13669" xr3:uid="{0DEAFDB7-9BC9-4762-8DCB-D81C9F00FC93}" name="Column13662"/>
    <tableColumn id="13670" xr3:uid="{D0E1640A-1C79-41BA-A727-490A3F728917}" name="Column13663"/>
    <tableColumn id="13671" xr3:uid="{A05DBD15-FC99-4CE1-A1AA-A09110BDBE8A}" name="Column13664"/>
    <tableColumn id="13672" xr3:uid="{B9F11794-4F75-41FE-A70D-3ECEE720966F}" name="Column13665"/>
    <tableColumn id="13673" xr3:uid="{482D318D-C4C3-47DB-83D4-314A5A049DF6}" name="Column13666"/>
    <tableColumn id="13674" xr3:uid="{6665D83A-7352-4608-A61C-9B7B8FCE7F55}" name="Column13667"/>
    <tableColumn id="13675" xr3:uid="{F3FB0D33-E8D4-4FE2-90FB-0C0055693801}" name="Column13668"/>
    <tableColumn id="13676" xr3:uid="{6799653B-4D42-4D84-B3A7-8A57D26329C0}" name="Column13669"/>
    <tableColumn id="13677" xr3:uid="{EB033F57-9B3F-4A0C-87E8-E0D93B340049}" name="Column13670"/>
    <tableColumn id="13678" xr3:uid="{C06CADA4-3D20-4765-862A-8B1C6BDFC810}" name="Column13671"/>
    <tableColumn id="13679" xr3:uid="{CFD17EFA-AB9C-4D40-992E-D5739B6C1577}" name="Column13672"/>
    <tableColumn id="13680" xr3:uid="{70623ACF-BDE4-4FEE-847A-FE2490872EA0}" name="Column13673"/>
    <tableColumn id="13681" xr3:uid="{CFDD0341-A28B-45EA-AA95-1870FC07D24C}" name="Column13674"/>
    <tableColumn id="13682" xr3:uid="{6F7B3B51-216E-4200-8E41-35EA72C1C94F}" name="Column13675"/>
    <tableColumn id="13683" xr3:uid="{1A466278-22E6-48B8-BAD1-E1E09801FDC3}" name="Column13676"/>
    <tableColumn id="13684" xr3:uid="{78ACCDFE-C70A-4BD4-AB81-23F6B2FB4701}" name="Column13677"/>
    <tableColumn id="13685" xr3:uid="{A738D9A3-F12D-4403-AA7D-5C03D470F491}" name="Column13678"/>
    <tableColumn id="13686" xr3:uid="{284B7844-71A7-4BE9-B6E9-75CCAF172A91}" name="Column13679"/>
    <tableColumn id="13687" xr3:uid="{6E4444B8-57B1-40E8-ADCB-D87E025DA20D}" name="Column13680"/>
    <tableColumn id="13688" xr3:uid="{5CD03B16-BAD8-4050-B7E5-6375F00B7BEA}" name="Column13681"/>
    <tableColumn id="13689" xr3:uid="{01A04361-D598-4A1C-AC69-0F428C5E503C}" name="Column13682"/>
    <tableColumn id="13690" xr3:uid="{C5B1CC0F-0E9A-4664-A204-BF445BCC778F}" name="Column13683"/>
    <tableColumn id="13691" xr3:uid="{FF0FFE7D-A981-4AE7-9A04-0C2F80437316}" name="Column13684"/>
    <tableColumn id="13692" xr3:uid="{4B314243-0F31-4DEA-A2D1-328F2F5BF156}" name="Column13685"/>
    <tableColumn id="13693" xr3:uid="{1F7ABC37-C8B3-4107-8487-0EA5FD3A2CBB}" name="Column13686"/>
    <tableColumn id="13694" xr3:uid="{63FF1D73-FBE6-437D-A8A5-B0B905300CAE}" name="Column13687"/>
    <tableColumn id="13695" xr3:uid="{B30C352C-3AF5-4A9B-AD0C-6E9138D3C873}" name="Column13688"/>
    <tableColumn id="13696" xr3:uid="{B2C7647B-561F-4AF3-9A88-8AC959A36D9A}" name="Column13689"/>
    <tableColumn id="13697" xr3:uid="{3EB1FB47-1C88-4C6B-917B-57B6F4386839}" name="Column13690"/>
    <tableColumn id="13698" xr3:uid="{149C9359-15D8-4E4D-BE03-5789E78827F3}" name="Column13691"/>
    <tableColumn id="13699" xr3:uid="{84AFD6AC-ED1A-4724-BC75-8DE9C97D571F}" name="Column13692"/>
    <tableColumn id="13700" xr3:uid="{A897FEC7-2E2B-4F61-ABBF-72C22DECC026}" name="Column13693"/>
    <tableColumn id="13701" xr3:uid="{9CECC816-D402-4D20-A018-8C28DF3F1AA4}" name="Column13694"/>
    <tableColumn id="13702" xr3:uid="{40948A21-E361-43C6-937F-AFE0DBA64266}" name="Column13695"/>
    <tableColumn id="13703" xr3:uid="{47DB25DC-414F-49F4-884C-9F63D73363F6}" name="Column13696"/>
    <tableColumn id="13704" xr3:uid="{1814E801-3A39-4E9D-A798-77FA575AB6BC}" name="Column13697"/>
    <tableColumn id="13705" xr3:uid="{D7C7395F-9744-49FE-B2F6-35E4CF5D323E}" name="Column13698"/>
    <tableColumn id="13706" xr3:uid="{E7450082-EB44-44F0-B152-3266844405B3}" name="Column13699"/>
    <tableColumn id="13707" xr3:uid="{FF868ADE-4B8C-4AAF-B8B4-18864A433CB3}" name="Column13700"/>
    <tableColumn id="13708" xr3:uid="{B75220D8-3F07-4858-BDD6-B2888D790F8F}" name="Column13701"/>
    <tableColumn id="13709" xr3:uid="{BBEB04C5-BFF3-4561-8BFB-308585F557D3}" name="Column13702"/>
    <tableColumn id="13710" xr3:uid="{D01ACA95-0278-4D46-B0E4-56914777A374}" name="Column13703"/>
    <tableColumn id="13711" xr3:uid="{3BC403C6-DB68-45BA-963D-78D38D66299F}" name="Column13704"/>
    <tableColumn id="13712" xr3:uid="{4A0AB684-6784-44C3-9C8F-C13E59EA1595}" name="Column13705"/>
    <tableColumn id="13713" xr3:uid="{FD030CE5-7BB0-4255-B331-D13A789E5F34}" name="Column13706"/>
    <tableColumn id="13714" xr3:uid="{A9E3ED08-936E-447A-9D81-07833F3EE5FF}" name="Column13707"/>
    <tableColumn id="13715" xr3:uid="{13A61E7C-3EA9-4F2E-95A1-28FAB1EF6A01}" name="Column13708"/>
    <tableColumn id="13716" xr3:uid="{318853AF-605F-4251-9C8A-B9EAC94BAE2F}" name="Column13709"/>
    <tableColumn id="13717" xr3:uid="{226092DC-6EFA-413A-97A9-9DC1F5EB55A9}" name="Column13710"/>
    <tableColumn id="13718" xr3:uid="{CD926CC3-1F1D-43C2-A5DC-D37940B344C1}" name="Column13711"/>
    <tableColumn id="13719" xr3:uid="{0D6E8DC7-796C-432B-A0EC-B2D14764FADB}" name="Column13712"/>
    <tableColumn id="13720" xr3:uid="{4235899F-8776-4286-897B-C1BA39CAFD02}" name="Column13713"/>
    <tableColumn id="13721" xr3:uid="{A4B2F8D2-D9A1-46F0-9F34-7200E8387014}" name="Column13714"/>
    <tableColumn id="13722" xr3:uid="{0C9E30EA-198A-48C8-AAC1-86BC41DEF650}" name="Column13715"/>
    <tableColumn id="13723" xr3:uid="{E7C4CF19-CD6A-4FB5-9D7C-2C78AA50B886}" name="Column13716"/>
    <tableColumn id="13724" xr3:uid="{18754AE3-8CE9-4D9D-A058-1FBCA264AAB8}" name="Column13717"/>
    <tableColumn id="13725" xr3:uid="{273E8D1A-ED52-41FA-846B-23C23EBC5393}" name="Column13718"/>
    <tableColumn id="13726" xr3:uid="{2E84D91F-DF38-402C-A592-0206609B96DA}" name="Column13719"/>
    <tableColumn id="13727" xr3:uid="{49335967-2279-4616-8C15-ABAEE101B38E}" name="Column13720"/>
    <tableColumn id="13728" xr3:uid="{328A54D4-20C4-4E7D-8CCB-CC6C077776A2}" name="Column13721"/>
    <tableColumn id="13729" xr3:uid="{D64F62DF-00FC-4535-A815-EB382B6753F0}" name="Column13722"/>
    <tableColumn id="13730" xr3:uid="{A932D05F-4B67-42F8-8813-56BC0485FBA4}" name="Column13723"/>
    <tableColumn id="13731" xr3:uid="{16461875-9C2A-4AF4-993E-D77BB167870B}" name="Column13724"/>
    <tableColumn id="13732" xr3:uid="{B9B7E099-0494-4A28-9795-C6EC7426C02F}" name="Column13725"/>
    <tableColumn id="13733" xr3:uid="{E07C57D1-91A0-49DC-AA67-23BF84CE1D6D}" name="Column13726"/>
    <tableColumn id="13734" xr3:uid="{397F82C5-11DE-4FC0-A61E-848AD07B990B}" name="Column13727"/>
    <tableColumn id="13735" xr3:uid="{92099650-8321-42AA-A912-23D51F7D0724}" name="Column13728"/>
    <tableColumn id="13736" xr3:uid="{6D53052A-9C0B-4F6D-924D-3233027DDFDD}" name="Column13729"/>
    <tableColumn id="13737" xr3:uid="{AA21F24A-4070-4E42-8CAA-8B767A1BFEBB}" name="Column13730"/>
    <tableColumn id="13738" xr3:uid="{9A74E2DD-E110-4996-B692-8208B4620E1D}" name="Column13731"/>
    <tableColumn id="13739" xr3:uid="{1A08223D-7A63-455F-88C3-7F64413BD859}" name="Column13732"/>
    <tableColumn id="13740" xr3:uid="{39BEC15A-7081-4AD8-8001-4ACEB72AB111}" name="Column13733"/>
    <tableColumn id="13741" xr3:uid="{A92FBBEF-E89D-4F53-A5E3-2BD9F3FDFFF7}" name="Column13734"/>
    <tableColumn id="13742" xr3:uid="{2544100A-C197-4C8D-A9FF-3524DB65ED9A}" name="Column13735"/>
    <tableColumn id="13743" xr3:uid="{3A316E2B-BF83-4B1B-A501-9C4F51CB1C18}" name="Column13736"/>
    <tableColumn id="13744" xr3:uid="{261A15D3-3C83-4FAA-B7BB-A56A20A24715}" name="Column13737"/>
    <tableColumn id="13745" xr3:uid="{5A8BA341-2FD2-4DAF-AF4C-CD7E62687927}" name="Column13738"/>
    <tableColumn id="13746" xr3:uid="{F9F146C0-57B2-46C2-9289-9F4CF1BD7AAB}" name="Column13739"/>
    <tableColumn id="13747" xr3:uid="{646ADDE9-4A3A-4884-BBA8-41B25BB01C5D}" name="Column13740"/>
    <tableColumn id="13748" xr3:uid="{FC6C49FC-4468-4EE2-AA88-FD0542522E73}" name="Column13741"/>
    <tableColumn id="13749" xr3:uid="{E4ECF1A8-33E0-4B01-8439-C93D610997DC}" name="Column13742"/>
    <tableColumn id="13750" xr3:uid="{D6151C0F-63DA-491C-8B5D-2E2809A16DEE}" name="Column13743"/>
    <tableColumn id="13751" xr3:uid="{06A70184-9B31-4332-B68D-24EFA65BE8FE}" name="Column13744"/>
    <tableColumn id="13752" xr3:uid="{490CDFED-309F-480A-BF0E-A9294D11591B}" name="Column13745"/>
    <tableColumn id="13753" xr3:uid="{694B63CD-57B3-49CB-985E-625FD9E3999E}" name="Column13746"/>
    <tableColumn id="13754" xr3:uid="{58AD8ED8-A046-4698-B80F-6F5DFD7602FA}" name="Column13747"/>
    <tableColumn id="13755" xr3:uid="{81122F2E-2DED-416E-848C-86274CD3DB2D}" name="Column13748"/>
    <tableColumn id="13756" xr3:uid="{50B1606F-4611-4D88-9BCF-DEC18E43D86F}" name="Column13749"/>
    <tableColumn id="13757" xr3:uid="{C0F7B081-DE79-4A34-8D0A-3A873ED12BA6}" name="Column13750"/>
    <tableColumn id="13758" xr3:uid="{2F48E3A1-9D9B-4BEC-8B77-D3431F7392F1}" name="Column13751"/>
    <tableColumn id="13759" xr3:uid="{41EAFB88-EAC6-4FBD-B140-D1BEE77FD2AD}" name="Column13752"/>
    <tableColumn id="13760" xr3:uid="{49AA89BF-D0BF-4C8F-97BC-9DA7ED1EBF2A}" name="Column13753"/>
    <tableColumn id="13761" xr3:uid="{9C8CE1F9-53B9-47C9-8950-2D5CE05981E3}" name="Column13754"/>
    <tableColumn id="13762" xr3:uid="{EECE40C9-FE04-412D-9E5F-FA0AD7CC7907}" name="Column13755"/>
    <tableColumn id="13763" xr3:uid="{5D525FFE-C801-46A5-9C69-F263377C4C61}" name="Column13756"/>
    <tableColumn id="13764" xr3:uid="{A7A8A2B9-9F45-44CE-A6A9-2B25E847F8C4}" name="Column13757"/>
    <tableColumn id="13765" xr3:uid="{7CD00186-F7A9-42AF-AFD3-9CCDA7F42159}" name="Column13758"/>
    <tableColumn id="13766" xr3:uid="{56F37B8C-7C23-4DA6-8778-0E39C228AE66}" name="Column13759"/>
    <tableColumn id="13767" xr3:uid="{F69FE282-AB6C-4BB3-8CC8-0577512FA994}" name="Column13760"/>
    <tableColumn id="13768" xr3:uid="{AC2767B0-C990-4B8C-9B4F-01B515F6835B}" name="Column13761"/>
    <tableColumn id="13769" xr3:uid="{18F86B9B-82F2-473D-AAF7-79216463AC23}" name="Column13762"/>
    <tableColumn id="13770" xr3:uid="{3093E588-F677-43FF-838F-C00152873251}" name="Column13763"/>
    <tableColumn id="13771" xr3:uid="{9FAE5E51-1137-408D-81E6-387052018703}" name="Column13764"/>
    <tableColumn id="13772" xr3:uid="{70738AE6-47FD-4D74-B9B9-CA2B5790C2EF}" name="Column13765"/>
    <tableColumn id="13773" xr3:uid="{0D636CCF-A933-432C-94CF-43E46BDB6B0B}" name="Column13766"/>
    <tableColumn id="13774" xr3:uid="{85A59D6F-B04C-4C2C-9020-6950186048B0}" name="Column13767"/>
    <tableColumn id="13775" xr3:uid="{6EFFCA0E-7D7C-4D35-B8B2-E3BB86E10856}" name="Column13768"/>
    <tableColumn id="13776" xr3:uid="{2E38A863-0769-4E7A-AA22-EB390153240A}" name="Column13769"/>
    <tableColumn id="13777" xr3:uid="{6CF52188-A784-47DC-B6D7-80A104BE06A4}" name="Column13770"/>
    <tableColumn id="13778" xr3:uid="{499E6B80-F6AA-4BD7-A90D-F13DF16B4F3B}" name="Column13771"/>
    <tableColumn id="13779" xr3:uid="{15A5B5A4-08E3-46DE-AB7F-96EAE7B0D703}" name="Column13772"/>
    <tableColumn id="13780" xr3:uid="{F9890956-F042-43CA-8703-C05DDC0F968D}" name="Column13773"/>
    <tableColumn id="13781" xr3:uid="{D5C93670-D56C-4347-8CFF-4D0EB8E7BB2A}" name="Column13774"/>
    <tableColumn id="13782" xr3:uid="{67428990-C942-472E-905E-916724E25A60}" name="Column13775"/>
    <tableColumn id="13783" xr3:uid="{683A5DD3-85C1-425C-9113-AB94FA6497F8}" name="Column13776"/>
    <tableColumn id="13784" xr3:uid="{D07AABD5-9C12-4FF3-B6AA-74CBCD784B84}" name="Column13777"/>
    <tableColumn id="13785" xr3:uid="{BE5A3FBA-3D99-4666-B0A8-0F11934D7A1E}" name="Column13778"/>
    <tableColumn id="13786" xr3:uid="{42BB78F9-79B8-4840-84A4-387188829296}" name="Column13779"/>
    <tableColumn id="13787" xr3:uid="{87BCABB8-8FA5-40DE-B80C-BAAB79C9B4DC}" name="Column13780"/>
    <tableColumn id="13788" xr3:uid="{B3724E8A-C1E6-4BED-AF85-61A467B43FB9}" name="Column13781"/>
    <tableColumn id="13789" xr3:uid="{2959AE87-8BD0-4AA1-8343-5C215F192949}" name="Column13782"/>
    <tableColumn id="13790" xr3:uid="{8D48D68B-F525-4247-9C5A-5A058471ACA7}" name="Column13783"/>
    <tableColumn id="13791" xr3:uid="{98B4FEE0-D3AB-4498-BFC9-D6777ACB6FBA}" name="Column13784"/>
    <tableColumn id="13792" xr3:uid="{CECC2A20-2ECB-4B4C-8BD3-8CCE658ABC9E}" name="Column13785"/>
    <tableColumn id="13793" xr3:uid="{F89E73D2-598E-4EAB-B300-64FEF5DC5832}" name="Column13786"/>
    <tableColumn id="13794" xr3:uid="{FE7FD17A-F2BA-4D38-81DA-2DF39C809065}" name="Column13787"/>
    <tableColumn id="13795" xr3:uid="{5D6D0886-66AE-4896-92E8-79CF70F47AB0}" name="Column13788"/>
    <tableColumn id="13796" xr3:uid="{3FDCCE3B-C73B-42F7-A910-B09D35EF96F9}" name="Column13789"/>
    <tableColumn id="13797" xr3:uid="{72BA78BB-95E9-4F52-9D42-0939C36ABDCC}" name="Column13790"/>
    <tableColumn id="13798" xr3:uid="{27933CEC-C550-4AE8-A13D-00B1F7FFD10D}" name="Column13791"/>
    <tableColumn id="13799" xr3:uid="{73CB065F-94E0-40B7-ADA8-8572F961EAAA}" name="Column13792"/>
    <tableColumn id="13800" xr3:uid="{7B6509FD-DA60-4C31-A20F-18A4C3D507EA}" name="Column13793"/>
    <tableColumn id="13801" xr3:uid="{C86998D8-49FC-4BCE-A215-6937806AA409}" name="Column13794"/>
    <tableColumn id="13802" xr3:uid="{DFC1DF4D-6F42-4730-B563-38843DF6CA64}" name="Column13795"/>
    <tableColumn id="13803" xr3:uid="{6A816B2C-7510-433B-BFE1-8332FF510F5A}" name="Column13796"/>
    <tableColumn id="13804" xr3:uid="{A4A00390-2316-4819-96F8-3601A2F7E7D6}" name="Column13797"/>
    <tableColumn id="13805" xr3:uid="{9D2A89F0-D860-4E85-B8D7-51B216A9899C}" name="Column13798"/>
    <tableColumn id="13806" xr3:uid="{EA6985CF-B8B7-4272-A52E-45A889C063E9}" name="Column13799"/>
    <tableColumn id="13807" xr3:uid="{006560DB-00E1-44A6-BC27-313180790362}" name="Column13800"/>
    <tableColumn id="13808" xr3:uid="{F521F498-5358-4577-9A60-1484D80A1609}" name="Column13801"/>
    <tableColumn id="13809" xr3:uid="{CDA42381-75BE-4007-85D4-5B591DBC775F}" name="Column13802"/>
    <tableColumn id="13810" xr3:uid="{5C4F61AC-CAE8-4B43-A1B8-7952BB2A9B5D}" name="Column13803"/>
    <tableColumn id="13811" xr3:uid="{BBE1137F-A70B-41CA-9AAA-8D828628587F}" name="Column13804"/>
    <tableColumn id="13812" xr3:uid="{F79D3C46-0E84-4E40-A8C5-8C288BBE81C0}" name="Column13805"/>
    <tableColumn id="13813" xr3:uid="{279F9899-C697-4681-A3F7-2F3DA260A669}" name="Column13806"/>
    <tableColumn id="13814" xr3:uid="{BAE678CF-9DE7-4539-AAED-8FEC1956DB44}" name="Column13807"/>
    <tableColumn id="13815" xr3:uid="{6F3EE10A-52A0-4966-B65F-82C4992ECAC2}" name="Column13808"/>
    <tableColumn id="13816" xr3:uid="{E58EEA43-4385-4100-933A-B34429EEBA2A}" name="Column13809"/>
    <tableColumn id="13817" xr3:uid="{D65ABF14-5B00-44A9-B360-05F9C87F171B}" name="Column13810"/>
    <tableColumn id="13818" xr3:uid="{1641188C-94DB-4C5A-89C2-810FB977DBFB}" name="Column13811"/>
    <tableColumn id="13819" xr3:uid="{14A8DD74-35C6-4F5C-B010-3257ABA3477B}" name="Column13812"/>
    <tableColumn id="13820" xr3:uid="{C5F918B7-981B-4A25-A413-7B77BB7A5901}" name="Column13813"/>
    <tableColumn id="13821" xr3:uid="{DA9A7E3F-A86C-437E-BDB3-0E91877FEDE3}" name="Column13814"/>
    <tableColumn id="13822" xr3:uid="{7237AE6B-F2A7-419F-9B6B-5E115E40667B}" name="Column13815"/>
    <tableColumn id="13823" xr3:uid="{FCB8C109-4CA2-41EE-BC14-E7D622541AA9}" name="Column13816"/>
    <tableColumn id="13824" xr3:uid="{BDECDD00-C3FE-49BA-B168-37235457F47F}" name="Column13817"/>
    <tableColumn id="13825" xr3:uid="{D51B168B-FD08-42B8-8985-EB433CB0B05B}" name="Column13818"/>
    <tableColumn id="13826" xr3:uid="{6C17BE43-5E95-4719-B8E0-622497507BF2}" name="Column13819"/>
    <tableColumn id="13827" xr3:uid="{9568C2EB-1AC3-47F4-B613-1BBDCD44AE52}" name="Column13820"/>
    <tableColumn id="13828" xr3:uid="{2D38FEAE-82F0-4213-87E9-9D56C02158AE}" name="Column13821"/>
    <tableColumn id="13829" xr3:uid="{277E9E53-545F-4E07-BE3C-86A8DC19EA6D}" name="Column13822"/>
    <tableColumn id="13830" xr3:uid="{3374E8DB-C08F-40D0-A926-1B8004867224}" name="Column13823"/>
    <tableColumn id="13831" xr3:uid="{F3D14F6B-C5D2-4091-B928-DE51253B9D39}" name="Column13824"/>
    <tableColumn id="13832" xr3:uid="{1F5AC32E-ED2D-4E3D-B467-2D1F13CFB637}" name="Column13825"/>
    <tableColumn id="13833" xr3:uid="{FCBA0EC9-B556-45A5-9775-E4AAA8A017FE}" name="Column13826"/>
    <tableColumn id="13834" xr3:uid="{EBED1BF6-E973-4042-BF0D-021832F3B2A6}" name="Column13827"/>
    <tableColumn id="13835" xr3:uid="{9D1B4903-56AB-4BA4-AEEC-EC0499B941CB}" name="Column13828"/>
    <tableColumn id="13836" xr3:uid="{0BED9A7A-3772-4B1D-A566-5BDA2492705B}" name="Column13829"/>
    <tableColumn id="13837" xr3:uid="{11A797BD-ADD8-4709-B806-FD6A1C785422}" name="Column13830"/>
    <tableColumn id="13838" xr3:uid="{8B51A7BE-BB97-4F53-88A0-23E415264322}" name="Column13831"/>
    <tableColumn id="13839" xr3:uid="{ADFDBC2A-DFC6-43D3-99B5-87637348E32E}" name="Column13832"/>
    <tableColumn id="13840" xr3:uid="{4FE1435D-2A7D-4262-B43F-B257F6E41D91}" name="Column13833"/>
    <tableColumn id="13841" xr3:uid="{BD0444BD-9F71-4172-B661-EA93B2B54C19}" name="Column13834"/>
    <tableColumn id="13842" xr3:uid="{113CA87B-2596-4457-827B-A277CE6E27CC}" name="Column13835"/>
    <tableColumn id="13843" xr3:uid="{8FAEEE9D-9697-42B0-AA9E-0EC501E591B9}" name="Column13836"/>
    <tableColumn id="13844" xr3:uid="{B23713D5-EC41-4F40-9DC3-0B8583853D22}" name="Column13837"/>
    <tableColumn id="13845" xr3:uid="{AA575DAA-1DE3-4229-8AD3-AEDBF19E72BF}" name="Column13838"/>
    <tableColumn id="13846" xr3:uid="{C4EAB5B7-CDBC-43C9-8CB3-4419F9B5BA6A}" name="Column13839"/>
    <tableColumn id="13847" xr3:uid="{37DE43F3-48E7-428C-BE76-151C731BA524}" name="Column13840"/>
    <tableColumn id="13848" xr3:uid="{F7FEA4B2-14D2-440F-BB0B-8BA5ED8E09DD}" name="Column13841"/>
    <tableColumn id="13849" xr3:uid="{1438AED7-BA1E-4560-A77B-9AB2289BE1D1}" name="Column13842"/>
    <tableColumn id="13850" xr3:uid="{A1DF3487-0191-4760-B906-6CFCEF21EE91}" name="Column13843"/>
    <tableColumn id="13851" xr3:uid="{7A0C7737-1CC7-4993-98BA-6996A2B57246}" name="Column13844"/>
    <tableColumn id="13852" xr3:uid="{37C336B3-77C6-47B8-9D05-57B5FB13109A}" name="Column13845"/>
    <tableColumn id="13853" xr3:uid="{48D3E1C1-C8A9-48BF-87DD-0772841E2AB1}" name="Column13846"/>
    <tableColumn id="13854" xr3:uid="{F30B4DAC-E630-4C6C-9919-32AA75BC5CCC}" name="Column13847"/>
    <tableColumn id="13855" xr3:uid="{6BEB12C7-B467-401E-A5C1-6D0EA45565AD}" name="Column13848"/>
    <tableColumn id="13856" xr3:uid="{5EAE081A-D3DA-4B65-B338-ABFB626AD871}" name="Column13849"/>
    <tableColumn id="13857" xr3:uid="{F75C8CE0-3074-4C86-BCAA-28B522C6D44E}" name="Column13850"/>
    <tableColumn id="13858" xr3:uid="{B6F06963-43EE-4F0E-B0BC-F9866E24CD76}" name="Column13851"/>
    <tableColumn id="13859" xr3:uid="{6B43327D-9C6B-439A-BF35-F65F5758D80E}" name="Column13852"/>
    <tableColumn id="13860" xr3:uid="{94DC4322-C46F-441A-B725-FA4E4AE74518}" name="Column13853"/>
    <tableColumn id="13861" xr3:uid="{690D9933-EDE6-44A6-ACE2-7F3B5FC7EF96}" name="Column13854"/>
    <tableColumn id="13862" xr3:uid="{8905FF39-BAE7-4B61-86B4-224535F7CAF8}" name="Column13855"/>
    <tableColumn id="13863" xr3:uid="{AE73D2ED-D5B5-43E0-BADF-7ADFC74FFFB2}" name="Column13856"/>
    <tableColumn id="13864" xr3:uid="{98A5B943-EEF2-43BE-8AD1-F094D7EFC5E4}" name="Column13857"/>
    <tableColumn id="13865" xr3:uid="{262B6004-1B85-42A7-857D-F7C6C941EE8C}" name="Column13858"/>
    <tableColumn id="13866" xr3:uid="{51FE3018-8557-4E43-B48D-9C833A2879A6}" name="Column13859"/>
    <tableColumn id="13867" xr3:uid="{967A76F3-1D97-4767-A7FC-EF10A2F57C7A}" name="Column13860"/>
    <tableColumn id="13868" xr3:uid="{7EB3839C-9768-4EC0-8FE8-97252891AFA6}" name="Column13861"/>
    <tableColumn id="13869" xr3:uid="{524C873C-5274-416F-B6C2-AF902EC8C9E4}" name="Column13862"/>
    <tableColumn id="13870" xr3:uid="{17F415BC-BE7F-4BEC-B4DF-96F249C73C17}" name="Column13863"/>
    <tableColumn id="13871" xr3:uid="{5C7E776B-EECC-47A2-ADEA-7B6F24CBEC09}" name="Column13864"/>
    <tableColumn id="13872" xr3:uid="{24C4399E-49BD-4068-ADA9-D4A3235C02C7}" name="Column13865"/>
    <tableColumn id="13873" xr3:uid="{D023D227-5026-4487-A91E-09043E0F9BF9}" name="Column13866"/>
    <tableColumn id="13874" xr3:uid="{DBDE2797-4E54-4B5B-AD55-9789BCF8518F}" name="Column13867"/>
    <tableColumn id="13875" xr3:uid="{36984C3C-B4FA-44D1-88DB-2DC288AA555C}" name="Column13868"/>
    <tableColumn id="13876" xr3:uid="{DA8709C5-039E-4D31-A6B0-0986489FA862}" name="Column13869"/>
    <tableColumn id="13877" xr3:uid="{E59F97AB-1099-447D-9094-74B2D5305371}" name="Column13870"/>
    <tableColumn id="13878" xr3:uid="{EE08D153-90A9-48B4-8AFB-9C36DE3643FE}" name="Column13871"/>
    <tableColumn id="13879" xr3:uid="{8CB77ED7-1940-463F-A5A8-90E1E2B7C4F9}" name="Column13872"/>
    <tableColumn id="13880" xr3:uid="{3321C55C-9687-469B-8198-39639F5005A5}" name="Column13873"/>
    <tableColumn id="13881" xr3:uid="{C707D842-8DBB-4888-B2FC-9A16A24AFA7F}" name="Column13874"/>
    <tableColumn id="13882" xr3:uid="{032596CA-ED79-46F9-AA4C-700A340A752D}" name="Column13875"/>
    <tableColumn id="13883" xr3:uid="{50F7DDD2-17C8-4CE7-A1D8-84A5DF7806D5}" name="Column13876"/>
    <tableColumn id="13884" xr3:uid="{14F487A1-8BB1-4C08-B504-6AE6598940A1}" name="Column13877"/>
    <tableColumn id="13885" xr3:uid="{06645235-3D56-430B-9899-D602DDC074E7}" name="Column13878"/>
    <tableColumn id="13886" xr3:uid="{4671EC08-5C89-414B-8CD8-CDFD7B7691CA}" name="Column13879"/>
    <tableColumn id="13887" xr3:uid="{02C9FE87-3E69-41ED-9575-B42F0B285098}" name="Column13880"/>
    <tableColumn id="13888" xr3:uid="{85EDD24F-112E-492A-AE72-DD5BF83573BD}" name="Column13881"/>
    <tableColumn id="13889" xr3:uid="{A8839F98-B97D-4AD5-883F-D759F80B4848}" name="Column13882"/>
    <tableColumn id="13890" xr3:uid="{4B287AC1-71CA-4AB6-B8C4-D980A5EF31C8}" name="Column13883"/>
    <tableColumn id="13891" xr3:uid="{454E465F-C912-4938-8EC2-DB3AC06149D5}" name="Column13884"/>
    <tableColumn id="13892" xr3:uid="{99AC76A2-6EAE-4504-B2B6-0EB91FD1C385}" name="Column13885"/>
    <tableColumn id="13893" xr3:uid="{9D92F9E2-A48B-4863-BC7D-6B680319CFD9}" name="Column13886"/>
    <tableColumn id="13894" xr3:uid="{942960F9-3874-4A85-B40F-B9274AADB943}" name="Column13887"/>
    <tableColumn id="13895" xr3:uid="{2241FFBE-251E-4A5D-B598-EB25023A769F}" name="Column13888"/>
    <tableColumn id="13896" xr3:uid="{02388403-5522-4B52-9793-6FCAFC60AFC4}" name="Column13889"/>
    <tableColumn id="13897" xr3:uid="{E0F640A7-8FFD-48A3-AA35-BCC6AAAB70DD}" name="Column13890"/>
    <tableColumn id="13898" xr3:uid="{FE6CE0DC-7714-42B2-8C36-F6CCC0A9951D}" name="Column13891"/>
    <tableColumn id="13899" xr3:uid="{817A9CEF-D996-476D-98CC-9DAB8EA8B285}" name="Column13892"/>
    <tableColumn id="13900" xr3:uid="{88CAB288-B19C-4D05-BBFE-5D902B118E8D}" name="Column13893"/>
    <tableColumn id="13901" xr3:uid="{AFA0856A-803E-4083-8A59-67FADD7AF3DA}" name="Column13894"/>
    <tableColumn id="13902" xr3:uid="{D8A850F3-3215-4D30-A93B-473BA5E00D31}" name="Column13895"/>
    <tableColumn id="13903" xr3:uid="{29C28CF3-9206-4C29-B928-252B2BD953EE}" name="Column13896"/>
    <tableColumn id="13904" xr3:uid="{73EFE769-845B-44FB-BE7B-9A882C1C0997}" name="Column13897"/>
    <tableColumn id="13905" xr3:uid="{763FA336-1D62-4946-9790-17BD60B2529A}" name="Column13898"/>
    <tableColumn id="13906" xr3:uid="{BF820A2B-B5DB-4C62-B127-B2E6EAF2EE2C}" name="Column13899"/>
    <tableColumn id="13907" xr3:uid="{83810ECB-0972-4934-A956-47C8D31EF2C9}" name="Column13900"/>
    <tableColumn id="13908" xr3:uid="{481C7E6A-6DCE-4251-8F28-63B577900A91}" name="Column13901"/>
    <tableColumn id="13909" xr3:uid="{AAFB3D07-44FA-422E-9B48-C6E5B76B7284}" name="Column13902"/>
    <tableColumn id="13910" xr3:uid="{E66D0E6F-8572-4125-8A31-2FE1CA335999}" name="Column13903"/>
    <tableColumn id="13911" xr3:uid="{BE2C9C90-97A3-4741-BFF2-71988AFCA56C}" name="Column13904"/>
    <tableColumn id="13912" xr3:uid="{844435B4-24DC-4EA7-8619-998416171E47}" name="Column13905"/>
    <tableColumn id="13913" xr3:uid="{EC49FAA1-E37B-417E-AFD7-C913C1D7A466}" name="Column13906"/>
    <tableColumn id="13914" xr3:uid="{8633699E-7C3E-473F-B241-2A8B5E037F95}" name="Column13907"/>
    <tableColumn id="13915" xr3:uid="{837E1459-E287-417C-8D22-FF32B2B80981}" name="Column13908"/>
    <tableColumn id="13916" xr3:uid="{D1A46546-89D1-49C2-BEE0-53C374D8A41A}" name="Column13909"/>
    <tableColumn id="13917" xr3:uid="{1234933E-7F90-4169-A441-933CE9B571B7}" name="Column13910"/>
    <tableColumn id="13918" xr3:uid="{533F8136-C354-4F13-AC96-44F6E9C7D743}" name="Column13911"/>
    <tableColumn id="13919" xr3:uid="{3C639329-886D-4DC2-ADA6-C363DE8B01A3}" name="Column13912"/>
    <tableColumn id="13920" xr3:uid="{39CBFB06-E7D0-4951-A6DB-30945E03324F}" name="Column13913"/>
    <tableColumn id="13921" xr3:uid="{D682A461-3840-4BCB-BBBD-8932306B66E3}" name="Column13914"/>
    <tableColumn id="13922" xr3:uid="{D4EC6107-5F17-47F3-B921-4DA1EEF2C7EB}" name="Column13915"/>
    <tableColumn id="13923" xr3:uid="{80D52F34-069C-4D4F-B570-B30EC2A5BC6A}" name="Column13916"/>
    <tableColumn id="13924" xr3:uid="{B323D5D0-0C9B-48E4-A351-63F2CF34624C}" name="Column13917"/>
    <tableColumn id="13925" xr3:uid="{6253A440-E45E-4D60-B3AB-B79F8C6FB671}" name="Column13918"/>
    <tableColumn id="13926" xr3:uid="{45171106-372D-4C70-B815-15A38CDAF567}" name="Column13919"/>
    <tableColumn id="13927" xr3:uid="{F456CE9E-D38F-47AB-9AB6-4048A9AAB7B2}" name="Column13920"/>
    <tableColumn id="13928" xr3:uid="{924D0B42-6622-4A62-91FD-1BFEE93B13E8}" name="Column13921"/>
    <tableColumn id="13929" xr3:uid="{B1AA3B1C-0236-4447-9A6A-B1E2D3C4FECD}" name="Column13922"/>
    <tableColumn id="13930" xr3:uid="{5D61509C-A5DD-4BD3-9A51-71629CB6B114}" name="Column13923"/>
    <tableColumn id="13931" xr3:uid="{1C5C1AA9-EE6D-4B94-B72F-DFE982CBD0FB}" name="Column13924"/>
    <tableColumn id="13932" xr3:uid="{C45E07C0-4DE2-4072-8BE9-FBD540B10A7A}" name="Column13925"/>
    <tableColumn id="13933" xr3:uid="{859E5AE3-186E-4611-A105-9F38E4AD525C}" name="Column13926"/>
    <tableColumn id="13934" xr3:uid="{7FC64666-F122-419D-A6EB-513243BC7CF3}" name="Column13927"/>
    <tableColumn id="13935" xr3:uid="{77C52A4D-17FE-4005-A953-8A0BF765436A}" name="Column13928"/>
    <tableColumn id="13936" xr3:uid="{55B64A98-10D4-4518-987C-870A2B0BCA5B}" name="Column13929"/>
    <tableColumn id="13937" xr3:uid="{4FAE7C62-2A3D-4BC3-B828-F675EF151130}" name="Column13930"/>
    <tableColumn id="13938" xr3:uid="{4A797478-A6AE-4B28-A08C-7D58F6857518}" name="Column13931"/>
    <tableColumn id="13939" xr3:uid="{BFED437E-F827-4B01-A565-9A6806641EB9}" name="Column13932"/>
    <tableColumn id="13940" xr3:uid="{A6E4165F-A5A3-4ADC-8C7B-FCF32B16A08A}" name="Column13933"/>
    <tableColumn id="13941" xr3:uid="{8D0A837F-A305-47C2-A055-2989067A7434}" name="Column13934"/>
    <tableColumn id="13942" xr3:uid="{20483C81-3C68-4ECB-9FA8-BB31A1383D1A}" name="Column13935"/>
    <tableColumn id="13943" xr3:uid="{DFF7C9A3-0DA6-453D-9694-C177BB5B961A}" name="Column13936"/>
    <tableColumn id="13944" xr3:uid="{0225E658-5786-4004-9F99-3895848280DC}" name="Column13937"/>
    <tableColumn id="13945" xr3:uid="{77E7BF53-4FC0-4FDD-9E3E-54511584DB3F}" name="Column13938"/>
    <tableColumn id="13946" xr3:uid="{3913EE05-26C8-41DA-8AA2-81148C71B751}" name="Column13939"/>
    <tableColumn id="13947" xr3:uid="{A2E47A78-A0B5-41D4-B4DB-23F86CE6B2CB}" name="Column13940"/>
    <tableColumn id="13948" xr3:uid="{849B4ED5-DE14-4712-B221-6386E19E6F59}" name="Column13941"/>
    <tableColumn id="13949" xr3:uid="{27B6E61A-0F0E-473D-9A35-47E2E9EFE2C9}" name="Column13942"/>
    <tableColumn id="13950" xr3:uid="{D9A174ED-9BF5-46A6-B532-0ADCFF8B349D}" name="Column13943"/>
    <tableColumn id="13951" xr3:uid="{0A67D237-EC71-454B-AB5A-6A8AE345C216}" name="Column13944"/>
    <tableColumn id="13952" xr3:uid="{E373BE60-BCA7-46BC-9A0C-396DF40D4FA2}" name="Column13945"/>
    <tableColumn id="13953" xr3:uid="{C4B51859-2B1F-47D3-9C87-F61A8B84BA16}" name="Column13946"/>
    <tableColumn id="13954" xr3:uid="{63BBB1D1-C1B6-474D-BDB4-52E574029877}" name="Column13947"/>
    <tableColumn id="13955" xr3:uid="{90CA4D7B-284B-43AD-A4A3-13DFDEFD9353}" name="Column13948"/>
    <tableColumn id="13956" xr3:uid="{EA90B530-7EB3-4C29-809D-2BF1FC83A153}" name="Column13949"/>
    <tableColumn id="13957" xr3:uid="{DFC30185-71B3-4729-8DA9-058CEF913941}" name="Column13950"/>
    <tableColumn id="13958" xr3:uid="{BFAB89EF-5DD6-475C-ADB7-62E528BDFD63}" name="Column13951"/>
    <tableColumn id="13959" xr3:uid="{68675F9A-D866-4423-8552-07E7035DCD59}" name="Column13952"/>
    <tableColumn id="13960" xr3:uid="{ED78FE47-0432-4E44-A8A1-A9F624B1E134}" name="Column13953"/>
    <tableColumn id="13961" xr3:uid="{A4F74E49-D8BC-4DF6-A185-695E599FBA65}" name="Column13954"/>
    <tableColumn id="13962" xr3:uid="{06E09CA3-395C-4BEC-87C5-2ABDD93A471D}" name="Column13955"/>
    <tableColumn id="13963" xr3:uid="{A2F04E99-DA7E-4DAB-AB32-5878DB8EB2B4}" name="Column13956"/>
    <tableColumn id="13964" xr3:uid="{ED879892-0146-4104-B869-D09AA76F2483}" name="Column13957"/>
    <tableColumn id="13965" xr3:uid="{EC661FA8-ED73-4121-878E-A28876758871}" name="Column13958"/>
    <tableColumn id="13966" xr3:uid="{1C7CC498-DBD8-4BF9-816D-75EDFA0572E2}" name="Column13959"/>
    <tableColumn id="13967" xr3:uid="{EDC79BE5-2DA4-485E-BFC1-86ADF1069978}" name="Column13960"/>
    <tableColumn id="13968" xr3:uid="{9FA629FA-D3C7-4006-8014-074126A31EDD}" name="Column13961"/>
    <tableColumn id="13969" xr3:uid="{C3B5691A-D49F-4A72-B4B2-D80F8AC3669E}" name="Column13962"/>
    <tableColumn id="13970" xr3:uid="{E1667AD2-FA9C-4273-A2CE-3AFE6FD38DA2}" name="Column13963"/>
    <tableColumn id="13971" xr3:uid="{4B04B251-924A-4FF7-AE59-A71323C6C486}" name="Column13964"/>
    <tableColumn id="13972" xr3:uid="{A4DA4A97-13D2-498C-8EEA-043B8C441386}" name="Column13965"/>
    <tableColumn id="13973" xr3:uid="{41BFE98B-C776-4095-8CE5-A5B28506C8C1}" name="Column13966"/>
    <tableColumn id="13974" xr3:uid="{937B2788-B29E-42C7-B2F6-FCC2A2201CC4}" name="Column13967"/>
    <tableColumn id="13975" xr3:uid="{DD51BF7D-DC77-4D9C-9D2D-B09F92D2CCD9}" name="Column13968"/>
    <tableColumn id="13976" xr3:uid="{8FA93BCB-8D2C-4E5A-B27B-4618C2AA7136}" name="Column13969"/>
    <tableColumn id="13977" xr3:uid="{88BDCDF8-3FFA-4DB5-AD6C-267AE0F31C85}" name="Column13970"/>
    <tableColumn id="13978" xr3:uid="{8CB3FCFC-7442-4341-B1AD-9F028C8A3300}" name="Column13971"/>
    <tableColumn id="13979" xr3:uid="{98BBD369-4ACC-4197-B6ED-D91010E24E15}" name="Column13972"/>
    <tableColumn id="13980" xr3:uid="{97CC879A-6FF0-4FAF-BF62-66FFCF339E2B}" name="Column13973"/>
    <tableColumn id="13981" xr3:uid="{61318AA7-EB55-4C4F-938A-326DBA6CE5F1}" name="Column13974"/>
    <tableColumn id="13982" xr3:uid="{86CCEFCF-116B-410F-8163-A4B95AF46AA1}" name="Column13975"/>
    <tableColumn id="13983" xr3:uid="{81338855-29B4-433F-A59B-576E4EC15B33}" name="Column13976"/>
    <tableColumn id="13984" xr3:uid="{7BE90976-B614-4663-A630-D444475D8F31}" name="Column13977"/>
    <tableColumn id="13985" xr3:uid="{4CA46D84-EF6F-4D48-B14C-0C0BA0020D62}" name="Column13978"/>
    <tableColumn id="13986" xr3:uid="{E03B0926-2E15-4AA3-BC9F-EDF1164230A3}" name="Column13979"/>
    <tableColumn id="13987" xr3:uid="{A8DEFA65-6230-4523-8286-287C187CD671}" name="Column13980"/>
    <tableColumn id="13988" xr3:uid="{64A4E1D7-C430-4F44-A0F4-DE993F89D223}" name="Column13981"/>
    <tableColumn id="13989" xr3:uid="{ABBDD2B7-3E67-410B-9939-967A1E91A6F8}" name="Column13982"/>
    <tableColumn id="13990" xr3:uid="{7CE6ADCC-3334-46A8-901A-159B21FE7F09}" name="Column13983"/>
    <tableColumn id="13991" xr3:uid="{57F51773-B30D-4B38-BBF3-9BABB70C5CE0}" name="Column13984"/>
    <tableColumn id="13992" xr3:uid="{4C93E008-B4E6-4C76-B92A-7491E00D450D}" name="Column13985"/>
    <tableColumn id="13993" xr3:uid="{CA325701-CE61-4D03-A925-8AF686B9DE38}" name="Column13986"/>
    <tableColumn id="13994" xr3:uid="{43A524E1-9C07-41A1-A579-AC5EE54343F7}" name="Column13987"/>
    <tableColumn id="13995" xr3:uid="{0BAC3E91-9528-4D79-BE40-980E38A0E7A7}" name="Column13988"/>
    <tableColumn id="13996" xr3:uid="{097DB396-75E4-4ACC-AC0A-1B571AFD7F8C}" name="Column13989"/>
    <tableColumn id="13997" xr3:uid="{3868BF55-29B1-4FBF-8AB6-05A23A44E5E7}" name="Column13990"/>
    <tableColumn id="13998" xr3:uid="{E3492226-E327-4855-B57C-4D95829C817B}" name="Column13991"/>
    <tableColumn id="13999" xr3:uid="{329877B0-9C42-4715-AEE5-B736E963CE14}" name="Column13992"/>
    <tableColumn id="14000" xr3:uid="{9928B6E4-BC39-4F3C-B6CB-744DEA547B8B}" name="Column13993"/>
    <tableColumn id="14001" xr3:uid="{834662A2-D68E-4835-9604-D880C0DE9706}" name="Column13994"/>
    <tableColumn id="14002" xr3:uid="{A2F8903E-FEAC-4230-907F-41A0E79E0977}" name="Column13995"/>
    <tableColumn id="14003" xr3:uid="{9BBA44D0-F805-48E0-B7A1-BCC6852B3E92}" name="Column13996"/>
    <tableColumn id="14004" xr3:uid="{3A64E19E-7A8E-4B8E-B67D-462DAB26AA72}" name="Column13997"/>
    <tableColumn id="14005" xr3:uid="{92A36247-4E7D-4485-96C3-1FDC05962E51}" name="Column13998"/>
    <tableColumn id="14006" xr3:uid="{8EF1E1A7-227D-4237-B80B-771E240386A2}" name="Column13999"/>
    <tableColumn id="14007" xr3:uid="{9891BDE9-D754-435F-A890-1D537F4F1BCB}" name="Column14000"/>
    <tableColumn id="14008" xr3:uid="{9154103C-F896-4EC3-B07C-90AEFD7C65EE}" name="Column14001"/>
    <tableColumn id="14009" xr3:uid="{7CD61806-7357-4C93-88DC-215B3123E9C2}" name="Column14002"/>
    <tableColumn id="14010" xr3:uid="{D5BB567D-9C05-4709-B218-77DD851E8613}" name="Column14003"/>
    <tableColumn id="14011" xr3:uid="{76BDF79C-C6B8-450A-B6C9-B4E6FADE507D}" name="Column14004"/>
    <tableColumn id="14012" xr3:uid="{FCC48D70-2915-4319-ACBE-F3303F252FAA}" name="Column14005"/>
    <tableColumn id="14013" xr3:uid="{825D12EB-307F-4BB4-8DF1-7A599F4F6342}" name="Column14006"/>
    <tableColumn id="14014" xr3:uid="{764AC824-355F-4447-A6D0-2A6975DDDDE9}" name="Column14007"/>
    <tableColumn id="14015" xr3:uid="{FC43035B-308E-4E1D-9EE1-1F44F45B9E9C}" name="Column14008"/>
    <tableColumn id="14016" xr3:uid="{E23FAEA9-7447-4A33-BBF7-650176AA6A9F}" name="Column14009"/>
    <tableColumn id="14017" xr3:uid="{FAC4BC4F-C17B-4F2A-8DBE-F03555939E66}" name="Column14010"/>
    <tableColumn id="14018" xr3:uid="{3C2FF808-9697-4E39-8A29-4E3AA2735550}" name="Column14011"/>
    <tableColumn id="14019" xr3:uid="{C79CD065-014A-4C26-B45D-BFD44BCEEAA6}" name="Column14012"/>
    <tableColumn id="14020" xr3:uid="{87C73DE2-C51C-41D8-9055-EE8FF09073FC}" name="Column14013"/>
    <tableColumn id="14021" xr3:uid="{A89CF4D0-46FC-41CA-A7FC-6AB4EF9EDD4E}" name="Column14014"/>
    <tableColumn id="14022" xr3:uid="{28939A36-E3C0-4F8C-A889-34F96152AF93}" name="Column14015"/>
    <tableColumn id="14023" xr3:uid="{A58AD9AD-F3AD-4448-A136-B748645171A8}" name="Column14016"/>
    <tableColumn id="14024" xr3:uid="{827504D4-79C8-4B30-A307-6350760FEAA0}" name="Column14017"/>
    <tableColumn id="14025" xr3:uid="{4C8ED5FB-9935-4381-B111-F5BCF6A5D041}" name="Column14018"/>
    <tableColumn id="14026" xr3:uid="{56A42730-5475-45E7-8DE3-7AC61C39BF26}" name="Column14019"/>
    <tableColumn id="14027" xr3:uid="{41CFDB60-B14D-4800-8522-19236D3EA1F5}" name="Column14020"/>
    <tableColumn id="14028" xr3:uid="{4E323DD4-FBD0-4EFB-81C3-012775421D3C}" name="Column14021"/>
    <tableColumn id="14029" xr3:uid="{60FF6FD2-C05F-44FC-9031-C810A51167E3}" name="Column14022"/>
    <tableColumn id="14030" xr3:uid="{42B5FF9A-F8BD-4365-A685-9FDC315A625A}" name="Column14023"/>
    <tableColumn id="14031" xr3:uid="{6CAE7BA0-CC38-4B67-98F7-5266B239B01F}" name="Column14024"/>
    <tableColumn id="14032" xr3:uid="{7AF8A1E0-D2B1-45FB-B1FF-0F2AEE2567A9}" name="Column14025"/>
    <tableColumn id="14033" xr3:uid="{110CBFD5-AE32-4864-8A62-3E4DEB602C3B}" name="Column14026"/>
    <tableColumn id="14034" xr3:uid="{E15B0B60-51BB-42EF-8D81-4F7264084932}" name="Column14027"/>
    <tableColumn id="14035" xr3:uid="{B031EC0D-A656-484F-A30B-F7C7B1A9E023}" name="Column14028"/>
    <tableColumn id="14036" xr3:uid="{A90B56BE-0E03-457F-96CB-4A1693A0A9BF}" name="Column14029"/>
    <tableColumn id="14037" xr3:uid="{3D2CC554-BD60-4954-9C2D-9C26B65A056E}" name="Column14030"/>
    <tableColumn id="14038" xr3:uid="{5C6E50DC-A950-47DC-B759-8D6278BB280F}" name="Column14031"/>
    <tableColumn id="14039" xr3:uid="{DA718B7A-6C0A-433F-8A61-C38C6C87F5E8}" name="Column14032"/>
    <tableColumn id="14040" xr3:uid="{6EAA6DE3-841E-4E74-8F0C-15027FC95560}" name="Column14033"/>
    <tableColumn id="14041" xr3:uid="{02C2046C-27E0-4286-9DAE-E9CD2930AF6F}" name="Column14034"/>
    <tableColumn id="14042" xr3:uid="{B5EA572C-46F5-44B2-A258-DF6941FE857B}" name="Column14035"/>
    <tableColumn id="14043" xr3:uid="{057DC82D-C099-4F5E-B4B8-34FC6DA11E67}" name="Column14036"/>
    <tableColumn id="14044" xr3:uid="{715823D7-2FAF-4A9A-84A9-C2A538F33780}" name="Column14037"/>
    <tableColumn id="14045" xr3:uid="{B1C6769E-8D1A-486F-9EF6-42E8968ADAD0}" name="Column14038"/>
    <tableColumn id="14046" xr3:uid="{113199D7-7003-4FB0-84FF-F47BC0268C32}" name="Column14039"/>
    <tableColumn id="14047" xr3:uid="{8D7497C2-7F9C-47B6-905D-E53E30D57127}" name="Column14040"/>
    <tableColumn id="14048" xr3:uid="{AF7C235F-8E62-42F9-AB0D-43319DB4C2FD}" name="Column14041"/>
    <tableColumn id="14049" xr3:uid="{48B4C55F-C116-40AD-B4C5-686DA419576E}" name="Column14042"/>
    <tableColumn id="14050" xr3:uid="{95E5BFEA-D387-4697-934E-72F17A6CFD51}" name="Column14043"/>
    <tableColumn id="14051" xr3:uid="{96C50DC0-6142-4D9E-B039-DD690562E62A}" name="Column14044"/>
    <tableColumn id="14052" xr3:uid="{5A853B23-94C8-496F-9486-5DA61E477424}" name="Column14045"/>
    <tableColumn id="14053" xr3:uid="{7F527717-3225-497A-8495-134A385C822D}" name="Column14046"/>
    <tableColumn id="14054" xr3:uid="{25BF6AC4-3C03-4726-8FC7-9F167C2E3FE0}" name="Column14047"/>
    <tableColumn id="14055" xr3:uid="{918E10E9-1134-4784-928F-E54E9DF7596D}" name="Column14048"/>
    <tableColumn id="14056" xr3:uid="{E61AE0AB-281C-4692-9E89-1BE0FE06AEDA}" name="Column14049"/>
    <tableColumn id="14057" xr3:uid="{D0FE99E8-2686-4E50-9F17-B1ECFB18CC12}" name="Column14050"/>
    <tableColumn id="14058" xr3:uid="{5495B478-577E-4005-A9AD-54B35C5F6A63}" name="Column14051"/>
    <tableColumn id="14059" xr3:uid="{9DE0AC1C-32E6-4250-BEE9-AE1E6C7BF029}" name="Column14052"/>
    <tableColumn id="14060" xr3:uid="{6618B083-20EB-408C-8308-3AC853CEA8C6}" name="Column14053"/>
    <tableColumn id="14061" xr3:uid="{BCBE87B2-714A-498F-8403-7EE0E62F58D9}" name="Column14054"/>
    <tableColumn id="14062" xr3:uid="{9B73B98A-510F-43E2-BD11-294D9DA4CAAE}" name="Column14055"/>
    <tableColumn id="14063" xr3:uid="{885B0D3D-F01F-4D09-8303-CF7FAF44CF47}" name="Column14056"/>
    <tableColumn id="14064" xr3:uid="{E0AC493F-BE0C-4097-9377-E80DEE4931D0}" name="Column14057"/>
    <tableColumn id="14065" xr3:uid="{20E6FF37-DC80-4784-9DB7-961257DE1B2D}" name="Column14058"/>
    <tableColumn id="14066" xr3:uid="{9D2C30BA-96E9-4EC2-8BE2-A59E3ACDDC81}" name="Column14059"/>
    <tableColumn id="14067" xr3:uid="{4BE60374-AA18-4600-9BBA-06C472A13D6A}" name="Column14060"/>
    <tableColumn id="14068" xr3:uid="{B9B35E80-DBF1-48AD-B600-57245CF986A2}" name="Column14061"/>
    <tableColumn id="14069" xr3:uid="{B804C6AC-E344-48AD-BB27-C39FF59BE4F2}" name="Column14062"/>
    <tableColumn id="14070" xr3:uid="{D0665616-EF75-44E4-925E-3589702E29DF}" name="Column14063"/>
    <tableColumn id="14071" xr3:uid="{E676B9EC-96F1-41F3-A640-6989C764FB1E}" name="Column14064"/>
    <tableColumn id="14072" xr3:uid="{95DEFEEC-A1BD-4F5D-AE7E-C2FF5E6E5228}" name="Column14065"/>
    <tableColumn id="14073" xr3:uid="{BACC980B-56E9-47CF-BD7E-27E34248EA4D}" name="Column14066"/>
    <tableColumn id="14074" xr3:uid="{2A340EC5-6FBD-4101-BFE4-9739CB91640E}" name="Column14067"/>
    <tableColumn id="14075" xr3:uid="{7551562A-76C8-47FE-8162-BCC20A59421F}" name="Column14068"/>
    <tableColumn id="14076" xr3:uid="{006F888B-DDD8-4479-B7F9-F400CC658669}" name="Column14069"/>
    <tableColumn id="14077" xr3:uid="{DCF0BD8C-A5E8-4DC0-A6C8-B22C434FB9F0}" name="Column14070"/>
    <tableColumn id="14078" xr3:uid="{0BBE800D-56F3-4669-A9CC-86B15862D240}" name="Column14071"/>
    <tableColumn id="14079" xr3:uid="{4008BC78-F77B-4AA6-B80C-82645F39D24E}" name="Column14072"/>
    <tableColumn id="14080" xr3:uid="{04192E12-F789-47B7-B5FE-8FA90B386822}" name="Column14073"/>
    <tableColumn id="14081" xr3:uid="{278F9014-D707-496F-9CEE-FFACF49BC513}" name="Column14074"/>
    <tableColumn id="14082" xr3:uid="{55BE8157-240C-4785-8F6B-EA2AC6599C75}" name="Column14075"/>
    <tableColumn id="14083" xr3:uid="{C7433191-AEC1-4B43-8A5B-A1D1F2806645}" name="Column14076"/>
    <tableColumn id="14084" xr3:uid="{01A3752C-4ACB-4147-A305-BFD1F53FA4E1}" name="Column14077"/>
    <tableColumn id="14085" xr3:uid="{BA21A83F-FDC8-40A4-8AD9-B61112A7FDDA}" name="Column14078"/>
    <tableColumn id="14086" xr3:uid="{CBC4ED6D-FC40-46E7-91D5-78CBA8EEB109}" name="Column14079"/>
    <tableColumn id="14087" xr3:uid="{EAD7398B-516E-4E18-8770-3BE5BDD2220D}" name="Column14080"/>
    <tableColumn id="14088" xr3:uid="{1C0EF72B-2450-41B7-99BE-B2B7E165EF7C}" name="Column14081"/>
    <tableColumn id="14089" xr3:uid="{CEC8EFE6-46E2-4252-9D6B-C6852561DC94}" name="Column14082"/>
    <tableColumn id="14090" xr3:uid="{451C32D7-E9E7-4BE4-A842-9E168DF7B1C3}" name="Column14083"/>
    <tableColumn id="14091" xr3:uid="{EAB3F1A0-0369-48E5-8525-FBC306EF77BE}" name="Column14084"/>
    <tableColumn id="14092" xr3:uid="{10145750-4B17-4EFD-B79B-7DBD2B9AA49B}" name="Column14085"/>
    <tableColumn id="14093" xr3:uid="{CE7233F5-3ED9-4FF6-9754-B8D5C055A3EF}" name="Column14086"/>
    <tableColumn id="14094" xr3:uid="{DA95817A-9C84-498B-A2CC-08416310CEA6}" name="Column14087"/>
    <tableColumn id="14095" xr3:uid="{23F32CE9-B33F-47A0-B65B-F371E04D77B2}" name="Column14088"/>
    <tableColumn id="14096" xr3:uid="{1C1B1E9F-1882-4B0B-8ECA-2A723D8FD1EF}" name="Column14089"/>
    <tableColumn id="14097" xr3:uid="{919347EA-740E-4DD9-B556-7B290C9ABD3A}" name="Column14090"/>
    <tableColumn id="14098" xr3:uid="{1D6F1461-0CC2-4CF5-960F-EF2B6E7699E0}" name="Column14091"/>
    <tableColumn id="14099" xr3:uid="{6C2F7180-6230-4B74-B7B5-4B12F40DA7C5}" name="Column14092"/>
    <tableColumn id="14100" xr3:uid="{8359187F-9113-4643-B1E0-F2E2C89BC496}" name="Column14093"/>
    <tableColumn id="14101" xr3:uid="{27520C01-5D45-4FBD-9799-C714454FBE89}" name="Column14094"/>
    <tableColumn id="14102" xr3:uid="{7FD2136F-1DB8-4B15-B678-B1A2CC42217B}" name="Column14095"/>
    <tableColumn id="14103" xr3:uid="{147AC7CE-15B9-4198-9833-65065AD283B3}" name="Column14096"/>
    <tableColumn id="14104" xr3:uid="{15908E1F-6ECB-415B-B8A6-05D27666C180}" name="Column14097"/>
    <tableColumn id="14105" xr3:uid="{1AA81CAB-D026-4D91-B879-B3B8BAFE4E54}" name="Column14098"/>
    <tableColumn id="14106" xr3:uid="{B1BEBD66-3546-40BD-9B46-F9ECDC1FFEBF}" name="Column14099"/>
    <tableColumn id="14107" xr3:uid="{B1D6D944-80C2-484E-8871-DEA67C045D2E}" name="Column14100"/>
    <tableColumn id="14108" xr3:uid="{F40C5997-D1BA-4243-91DA-073BD5858E6D}" name="Column14101"/>
    <tableColumn id="14109" xr3:uid="{57BA704C-AB40-4E8A-9C3C-AF14CE7BA38B}" name="Column14102"/>
    <tableColumn id="14110" xr3:uid="{3A576329-8C8C-4907-AFD5-2341CCF2D391}" name="Column14103"/>
    <tableColumn id="14111" xr3:uid="{E3078F71-8D58-4104-A113-FC24A7C0EBC5}" name="Column14104"/>
    <tableColumn id="14112" xr3:uid="{02E19EAE-2527-40C4-A91D-0424E7969432}" name="Column14105"/>
    <tableColumn id="14113" xr3:uid="{7919B708-D234-47F1-A740-4F383B9A86C4}" name="Column14106"/>
    <tableColumn id="14114" xr3:uid="{3A7F995A-5E5E-42D5-9175-3E255E232F47}" name="Column14107"/>
    <tableColumn id="14115" xr3:uid="{8E52410F-509B-43AE-8431-50372914B95F}" name="Column14108"/>
    <tableColumn id="14116" xr3:uid="{027653AD-065C-4537-BDB3-86A382FBE01B}" name="Column14109"/>
    <tableColumn id="14117" xr3:uid="{62F25A83-A889-4780-98CA-F9A469467589}" name="Column14110"/>
    <tableColumn id="14118" xr3:uid="{438374C6-71DA-4C7A-94AD-BA4B39AB8FD0}" name="Column14111"/>
    <tableColumn id="14119" xr3:uid="{F4003D53-2F02-4ECE-B779-65B018FE345E}" name="Column14112"/>
    <tableColumn id="14120" xr3:uid="{61C31025-3773-41C7-9A58-836CAAF4BB47}" name="Column14113"/>
    <tableColumn id="14121" xr3:uid="{3C07C11C-F111-4396-ABD9-76EF40A01F52}" name="Column14114"/>
    <tableColumn id="14122" xr3:uid="{365FDCE9-55DB-442D-9D69-290A50E75225}" name="Column14115"/>
    <tableColumn id="14123" xr3:uid="{46531452-0439-48E5-AEF6-E5660EC3FC92}" name="Column14116"/>
    <tableColumn id="14124" xr3:uid="{F9AFF86C-C72B-414E-AA8F-15D51CAD6362}" name="Column14117"/>
    <tableColumn id="14125" xr3:uid="{E4840D46-90EA-4195-9C86-16711FF26C14}" name="Column14118"/>
    <tableColumn id="14126" xr3:uid="{99FFFA7F-A736-4BB6-91B3-19C4D07EBAFE}" name="Column14119"/>
    <tableColumn id="14127" xr3:uid="{9D58AA80-0B21-4212-BB38-62475C2BB685}" name="Column14120"/>
    <tableColumn id="14128" xr3:uid="{CC090D78-19B5-4C5F-91A2-71873E0A085A}" name="Column14121"/>
    <tableColumn id="14129" xr3:uid="{3908EA1F-F77F-4C27-A7CE-9002D91B8CA1}" name="Column14122"/>
    <tableColumn id="14130" xr3:uid="{3F5C64A0-86E1-4275-89CA-89BBA5B9A664}" name="Column14123"/>
    <tableColumn id="14131" xr3:uid="{0B5B2280-F425-43F3-8968-779D826F74F7}" name="Column14124"/>
    <tableColumn id="14132" xr3:uid="{8AEDF2FD-F2CB-46D7-AA60-9F568C6BD885}" name="Column14125"/>
    <tableColumn id="14133" xr3:uid="{11877606-72A0-4D57-AC34-E67BEDC23B4D}" name="Column14126"/>
    <tableColumn id="14134" xr3:uid="{5073C267-9FF8-4065-830E-57BAB6F9C6F3}" name="Column14127"/>
    <tableColumn id="14135" xr3:uid="{A261D79F-BA50-4FA8-B1AB-C1CC58B4AE37}" name="Column14128"/>
    <tableColumn id="14136" xr3:uid="{2D5F102F-F735-41D2-9F9C-B24F3D22C78C}" name="Column14129"/>
    <tableColumn id="14137" xr3:uid="{2FEE1D94-3689-457E-B282-2EE10615AF6C}" name="Column14130"/>
    <tableColumn id="14138" xr3:uid="{B87CFBE1-7461-4E1E-9116-D9CE1E1A9DCC}" name="Column14131"/>
    <tableColumn id="14139" xr3:uid="{6C2935E0-0C23-430F-B26C-EFD6278B77F2}" name="Column14132"/>
    <tableColumn id="14140" xr3:uid="{E996898A-14EE-47C8-8E37-5816E6175584}" name="Column14133"/>
    <tableColumn id="14141" xr3:uid="{16CE83EB-6454-4543-B338-0C2676AC0012}" name="Column14134"/>
    <tableColumn id="14142" xr3:uid="{0B66E699-D0E0-4C9A-9DA0-C18B83EB080F}" name="Column14135"/>
    <tableColumn id="14143" xr3:uid="{4701169C-25F2-4CF9-BFF5-5B4135C7299C}" name="Column14136"/>
    <tableColumn id="14144" xr3:uid="{5B82CD89-B2D2-427A-AF17-9E89E3617E86}" name="Column14137"/>
    <tableColumn id="14145" xr3:uid="{661905A8-E0C9-4668-A9FE-B2B9CA23CB41}" name="Column14138"/>
    <tableColumn id="14146" xr3:uid="{DCC90C6D-CE76-481E-9C30-5B998BD486DD}" name="Column14139"/>
    <tableColumn id="14147" xr3:uid="{FB46D7FA-DF63-442B-957A-B2FBD6340DAA}" name="Column14140"/>
    <tableColumn id="14148" xr3:uid="{8C6C1498-EB69-4B26-8769-32FEB73B3BCB}" name="Column14141"/>
    <tableColumn id="14149" xr3:uid="{13EDAEB1-F8C3-413F-8D4F-44BE52005A57}" name="Column14142"/>
    <tableColumn id="14150" xr3:uid="{CEE65347-ED56-4BB6-86BA-D68B05D871C1}" name="Column14143"/>
    <tableColumn id="14151" xr3:uid="{EB1D48D9-27CF-4CB4-9C0E-57C0FA59F9DA}" name="Column14144"/>
    <tableColumn id="14152" xr3:uid="{1969C5F5-4A91-44AF-B4DE-2D7D71E9B244}" name="Column14145"/>
    <tableColumn id="14153" xr3:uid="{93AD87F9-0A7F-43B5-AC52-0199E49401EA}" name="Column14146"/>
    <tableColumn id="14154" xr3:uid="{BEAA54E9-71F8-4277-BA3B-76F6682FCF11}" name="Column14147"/>
    <tableColumn id="14155" xr3:uid="{6B742D09-BF49-4E96-8B08-4CAB0791CD13}" name="Column14148"/>
    <tableColumn id="14156" xr3:uid="{1E52943F-9DA5-4290-85E6-2A64738B77C4}" name="Column14149"/>
    <tableColumn id="14157" xr3:uid="{42DA1951-21EB-48FB-8028-18134B6871DF}" name="Column14150"/>
    <tableColumn id="14158" xr3:uid="{FAEB4320-6CBD-442D-BBB8-4E9DCB964A33}" name="Column14151"/>
    <tableColumn id="14159" xr3:uid="{76EF5112-7F80-463D-A7DC-A174570E0454}" name="Column14152"/>
    <tableColumn id="14160" xr3:uid="{836A271B-6C18-4F04-8951-A919B87624D6}" name="Column14153"/>
    <tableColumn id="14161" xr3:uid="{8A5CDD14-E06D-4281-8F55-FE7864B9C7A9}" name="Column14154"/>
    <tableColumn id="14162" xr3:uid="{D2383AA1-AD97-466F-B55A-B4027D6CDCBD}" name="Column14155"/>
    <tableColumn id="14163" xr3:uid="{C92521F9-A4ED-4E2A-932F-3722A193748F}" name="Column14156"/>
    <tableColumn id="14164" xr3:uid="{2C751F0B-E643-4E0F-936C-20F2ADE20175}" name="Column14157"/>
    <tableColumn id="14165" xr3:uid="{514CCB32-F1AC-44F7-8A19-15C99D9EE5EE}" name="Column14158"/>
    <tableColumn id="14166" xr3:uid="{297DE5F7-4A2F-4730-B84D-2B0FB009DA9F}" name="Column14159"/>
    <tableColumn id="14167" xr3:uid="{9288B628-474C-4DF3-9518-EA33AE4456B5}" name="Column14160"/>
    <tableColumn id="14168" xr3:uid="{73122A33-DAF0-4D5C-9AA4-248F1EE0225D}" name="Column14161"/>
    <tableColumn id="14169" xr3:uid="{032DDBC2-FE5E-4515-B497-17F2651F89FC}" name="Column14162"/>
    <tableColumn id="14170" xr3:uid="{CF793296-88DF-41CF-B613-407D76EBFD82}" name="Column14163"/>
    <tableColumn id="14171" xr3:uid="{10C304C7-4A09-4A79-BE7E-8A4559154635}" name="Column14164"/>
    <tableColumn id="14172" xr3:uid="{4A412187-9CE4-4AF8-AE1A-4AC0D1EB794A}" name="Column14165"/>
    <tableColumn id="14173" xr3:uid="{C422BF3A-0251-400C-AF91-4758A39ECF31}" name="Column14166"/>
    <tableColumn id="14174" xr3:uid="{861D5ECA-61E0-419D-A93D-7E524B629118}" name="Column14167"/>
    <tableColumn id="14175" xr3:uid="{718FC539-2A1E-41B3-8CEB-89782D564DD9}" name="Column14168"/>
    <tableColumn id="14176" xr3:uid="{DF12817F-84DD-497F-9C03-217B33238C20}" name="Column14169"/>
    <tableColumn id="14177" xr3:uid="{A48C5F38-F99D-4203-9C98-9DD97F4AAF84}" name="Column14170"/>
    <tableColumn id="14178" xr3:uid="{900231F3-E839-4E2C-A60D-01C5A2CCCB02}" name="Column14171"/>
    <tableColumn id="14179" xr3:uid="{7EAEBFD4-3482-4F0C-B01D-D0309779B5FB}" name="Column14172"/>
    <tableColumn id="14180" xr3:uid="{30793B47-5A3E-420D-9D50-CA4D183903F5}" name="Column14173"/>
    <tableColumn id="14181" xr3:uid="{9940EC6D-E5FF-496E-A87A-8BF74652927E}" name="Column14174"/>
    <tableColumn id="14182" xr3:uid="{F548CFBB-EEB8-490F-A7B3-4F41B735D743}" name="Column14175"/>
    <tableColumn id="14183" xr3:uid="{50500E6C-232F-4EF1-B2D6-0B46FF5AC882}" name="Column14176"/>
    <tableColumn id="14184" xr3:uid="{6960B184-C7FD-4602-9505-064C7E729DFB}" name="Column14177"/>
    <tableColumn id="14185" xr3:uid="{4F5F73BB-95A3-4F3F-927F-EAA6D8714019}" name="Column14178"/>
    <tableColumn id="14186" xr3:uid="{F162B5BF-2D58-469B-A350-AF26C8B50A5C}" name="Column14179"/>
    <tableColumn id="14187" xr3:uid="{4AE73A4C-D204-45D6-A031-FBB4A6832183}" name="Column14180"/>
    <tableColumn id="14188" xr3:uid="{1E0B236E-3F1C-493D-8BAD-F461513B10A2}" name="Column14181"/>
    <tableColumn id="14189" xr3:uid="{5DE315E1-6F03-4870-8484-D60BE68A248A}" name="Column14182"/>
    <tableColumn id="14190" xr3:uid="{DD00317D-6E9E-4D21-BDA1-6E29CE95E952}" name="Column14183"/>
    <tableColumn id="14191" xr3:uid="{ED64B0F1-1F3E-4DD8-9934-164F97FD21BB}" name="Column14184"/>
    <tableColumn id="14192" xr3:uid="{E655A0F5-D8DF-491C-9AD9-FDF111E7C68B}" name="Column14185"/>
    <tableColumn id="14193" xr3:uid="{E82F334E-A884-4E17-97EA-32001D441BA3}" name="Column14186"/>
    <tableColumn id="14194" xr3:uid="{BF6A6F7B-6261-42B0-BE83-98223941E76E}" name="Column14187"/>
    <tableColumn id="14195" xr3:uid="{61854F35-0E2D-4C32-BDEE-433F5A228519}" name="Column14188"/>
    <tableColumn id="14196" xr3:uid="{FD9D3062-89B7-47AA-A457-BDD59F5D9721}" name="Column14189"/>
    <tableColumn id="14197" xr3:uid="{D277A83D-9E04-4E4C-881A-4663DCD88407}" name="Column14190"/>
    <tableColumn id="14198" xr3:uid="{2C072D25-2A9C-4FC8-9E1A-B3C14D7A7264}" name="Column14191"/>
    <tableColumn id="14199" xr3:uid="{1E2C9A7C-B045-4800-8ABA-C9CE7B425A0C}" name="Column14192"/>
    <tableColumn id="14200" xr3:uid="{0BC97FE8-4933-4611-B469-344C3C081F21}" name="Column14193"/>
    <tableColumn id="14201" xr3:uid="{81810535-B8B7-4E04-BCB6-6FD3BB4F5FE4}" name="Column14194"/>
    <tableColumn id="14202" xr3:uid="{27BD1F9E-AAB8-4CDB-96D0-F090EB9EC25F}" name="Column14195"/>
    <tableColumn id="14203" xr3:uid="{11FDD0BA-9FF5-41AA-B971-FBB560D1710F}" name="Column14196"/>
    <tableColumn id="14204" xr3:uid="{829EE8B7-C094-430C-8D35-52D94EBDE8B0}" name="Column14197"/>
    <tableColumn id="14205" xr3:uid="{6B691B55-3013-4DBA-BEEE-3605BEB5707F}" name="Column14198"/>
    <tableColumn id="14206" xr3:uid="{DD4A020A-D366-4DB6-980D-01E0E55B259A}" name="Column14199"/>
    <tableColumn id="14207" xr3:uid="{A8034939-E918-4475-ADAF-A03CEC3054B0}" name="Column14200"/>
    <tableColumn id="14208" xr3:uid="{0E8AA0E8-6FCD-4663-8846-3BED66AC3433}" name="Column14201"/>
    <tableColumn id="14209" xr3:uid="{D939CAD5-9A5E-4668-9973-0CC7F5F0CC09}" name="Column14202"/>
    <tableColumn id="14210" xr3:uid="{0C9CB5F9-ADE2-40E6-B436-0CAF0731CCCF}" name="Column14203"/>
    <tableColumn id="14211" xr3:uid="{17DB4EEB-25CF-4114-B0DD-DF852A240688}" name="Column14204"/>
    <tableColumn id="14212" xr3:uid="{788EB56B-2F96-43D3-A2B2-C5551074220F}" name="Column14205"/>
    <tableColumn id="14213" xr3:uid="{EE95F0B3-E2DE-4474-8311-BAB83DD2CBC4}" name="Column14206"/>
    <tableColumn id="14214" xr3:uid="{6B2A3043-6F8E-4F09-8DDE-B19988676334}" name="Column14207"/>
    <tableColumn id="14215" xr3:uid="{B5E18BEA-F507-4081-93ED-83E03B97A045}" name="Column14208"/>
    <tableColumn id="14216" xr3:uid="{02B05EFC-1E32-4266-BC3D-FF304F7435E8}" name="Column14209"/>
    <tableColumn id="14217" xr3:uid="{7338D590-95F0-4431-8008-4AC0C90BFCF0}" name="Column14210"/>
    <tableColumn id="14218" xr3:uid="{2F923114-53F6-480A-86EA-754601C92D1F}" name="Column14211"/>
    <tableColumn id="14219" xr3:uid="{EEED236D-C049-4E56-9D2F-7A768733F67F}" name="Column14212"/>
    <tableColumn id="14220" xr3:uid="{98D298B0-BFDF-401C-8857-09593FC7E15C}" name="Column14213"/>
    <tableColumn id="14221" xr3:uid="{B83A56BA-C275-4C3E-99E5-252EE2B1CFFD}" name="Column14214"/>
    <tableColumn id="14222" xr3:uid="{ED2EB917-2FAD-4176-AB6A-B8E3CAEF1436}" name="Column14215"/>
    <tableColumn id="14223" xr3:uid="{93379196-AB9A-4585-8780-4F3364982944}" name="Column14216"/>
    <tableColumn id="14224" xr3:uid="{8DBC618B-6102-4CF1-A9DF-6186ACF94028}" name="Column14217"/>
    <tableColumn id="14225" xr3:uid="{FDF5BC9A-8CDB-46AF-BCD0-A75A2B62FF38}" name="Column14218"/>
    <tableColumn id="14226" xr3:uid="{AE08CA64-5B8D-4F90-800F-4078E1326C97}" name="Column14219"/>
    <tableColumn id="14227" xr3:uid="{F6442670-28DB-4DB7-9E02-20FAAE8C9EDC}" name="Column14220"/>
    <tableColumn id="14228" xr3:uid="{6F19D4CB-E961-45A9-AE32-956554DC6F7E}" name="Column14221"/>
    <tableColumn id="14229" xr3:uid="{B03F6D94-0974-4E44-800F-DDF5474E0C5F}" name="Column14222"/>
    <tableColumn id="14230" xr3:uid="{C054CB6E-F947-4D1A-A31C-411F239A5E80}" name="Column14223"/>
    <tableColumn id="14231" xr3:uid="{46C8CC38-871C-4047-80AF-B2921DDB11B5}" name="Column14224"/>
    <tableColumn id="14232" xr3:uid="{677D3BAB-CC9F-48B2-8DFA-F1A4C9EEF5B5}" name="Column14225"/>
    <tableColumn id="14233" xr3:uid="{AB64E6D0-D17B-4A79-BE45-D13B204BBAFA}" name="Column14226"/>
    <tableColumn id="14234" xr3:uid="{A9A7B9D6-2C38-4DC3-B464-B3B257F30E47}" name="Column14227"/>
    <tableColumn id="14235" xr3:uid="{87DA524B-58CB-4A2E-BFAA-A6F0B2DCE93D}" name="Column14228"/>
    <tableColumn id="14236" xr3:uid="{AEFBAEB0-8311-45EF-89CD-3BFA79B9EBAF}" name="Column14229"/>
    <tableColumn id="14237" xr3:uid="{FF256657-33F0-422F-97C5-577DF7129E4D}" name="Column14230"/>
    <tableColumn id="14238" xr3:uid="{E126F938-4575-4AD2-9493-B0F6ADF01146}" name="Column14231"/>
    <tableColumn id="14239" xr3:uid="{DEA55269-6D1C-499D-A5F0-DDBCBD9726ED}" name="Column14232"/>
    <tableColumn id="14240" xr3:uid="{B02B4ECF-8B57-48CD-84C6-0CA270CEA33A}" name="Column14233"/>
    <tableColumn id="14241" xr3:uid="{9D71E1D0-4024-4334-B375-A2AB12E61B46}" name="Column14234"/>
    <tableColumn id="14242" xr3:uid="{6A705C80-580C-43B3-AA11-7BD3DEC768D6}" name="Column14235"/>
    <tableColumn id="14243" xr3:uid="{97531509-357A-4901-830E-C2F3477D7351}" name="Column14236"/>
    <tableColumn id="14244" xr3:uid="{F0B7EF1B-1188-42FC-B78F-011EE5ECFD2A}" name="Column14237"/>
    <tableColumn id="14245" xr3:uid="{FD2DECCD-947B-453E-AAAE-6ED2F855A82A}" name="Column14238"/>
    <tableColumn id="14246" xr3:uid="{9B84AFA7-065F-478E-A06C-00D5966F0A34}" name="Column14239"/>
    <tableColumn id="14247" xr3:uid="{826128EF-AE8A-46D7-802E-8111A743A2DB}" name="Column14240"/>
    <tableColumn id="14248" xr3:uid="{A22470D5-631E-4AAF-BCA6-312985F17F3F}" name="Column14241"/>
    <tableColumn id="14249" xr3:uid="{680683FE-1734-4E62-9B88-1767F9119F34}" name="Column14242"/>
    <tableColumn id="14250" xr3:uid="{E9F9FB74-3DFB-48D5-BE4F-125F4B6EBFCA}" name="Column14243"/>
    <tableColumn id="14251" xr3:uid="{867F675D-B1B3-428B-AE0C-B2F2947A423E}" name="Column14244"/>
    <tableColumn id="14252" xr3:uid="{EA59CF46-671C-4601-8A31-0716C619A817}" name="Column14245"/>
    <tableColumn id="14253" xr3:uid="{711B8D02-7BC1-4926-8971-C96742EE49A0}" name="Column14246"/>
    <tableColumn id="14254" xr3:uid="{C4BBFA87-B69E-4671-88E8-08E5F21B2BC8}" name="Column14247"/>
    <tableColumn id="14255" xr3:uid="{3A1192FF-1261-4A04-BC43-DF319B1F8054}" name="Column14248"/>
    <tableColumn id="14256" xr3:uid="{BE48CA02-7F8F-47A4-BB6A-51EFF0E73542}" name="Column14249"/>
    <tableColumn id="14257" xr3:uid="{FC0AE5A0-C665-4EEA-83E6-E7D3268532B9}" name="Column14250"/>
    <tableColumn id="14258" xr3:uid="{97FF6FD2-23CD-48F0-8CDD-251739CCE1F2}" name="Column14251"/>
    <tableColumn id="14259" xr3:uid="{9F31F9F9-528D-4CEB-BCEB-4C92BDE895C7}" name="Column14252"/>
    <tableColumn id="14260" xr3:uid="{F2C2EE96-389C-4F0F-A442-2F1851084D21}" name="Column14253"/>
    <tableColumn id="14261" xr3:uid="{52F1159B-CC64-4200-A2A0-070122E52204}" name="Column14254"/>
    <tableColumn id="14262" xr3:uid="{5023974D-D9F4-4A68-80DC-347A323D269A}" name="Column14255"/>
    <tableColumn id="14263" xr3:uid="{16121983-2709-4419-B5BE-FE967135DE29}" name="Column14256"/>
    <tableColumn id="14264" xr3:uid="{EE299F7B-CE73-4B4E-A7E5-362C5761640E}" name="Column14257"/>
    <tableColumn id="14265" xr3:uid="{F55CB14D-C66B-4894-8560-E49C0FA11C6E}" name="Column14258"/>
    <tableColumn id="14266" xr3:uid="{FCC4D8CC-F3E9-4400-9FAD-170B88A41938}" name="Column14259"/>
    <tableColumn id="14267" xr3:uid="{5B3B1B5D-A563-46A5-A0E4-FE15D9605768}" name="Column14260"/>
    <tableColumn id="14268" xr3:uid="{37C065BA-02B3-4A25-A00B-A6532FD5A954}" name="Column14261"/>
    <tableColumn id="14269" xr3:uid="{5BDC3045-D25C-4251-B815-F355A7807201}" name="Column14262"/>
    <tableColumn id="14270" xr3:uid="{8463AF1B-3F1D-4985-B298-02A2A1C8F8B5}" name="Column14263"/>
    <tableColumn id="14271" xr3:uid="{27C59C6A-0A19-4885-A751-2585550EAC01}" name="Column14264"/>
    <tableColumn id="14272" xr3:uid="{963E02BC-A826-4BBD-8FC0-604D978F9BA5}" name="Column14265"/>
    <tableColumn id="14273" xr3:uid="{F405F9EF-23BA-4C20-8CE2-73BBD128E847}" name="Column14266"/>
    <tableColumn id="14274" xr3:uid="{24130FF4-FB6F-41A1-BD1F-DFAAA4EDA3B2}" name="Column14267"/>
    <tableColumn id="14275" xr3:uid="{F55093F2-31C7-4403-8BD0-233A169CC7D8}" name="Column14268"/>
    <tableColumn id="14276" xr3:uid="{CCB2331E-41F3-44E4-827D-D1840F2D1317}" name="Column14269"/>
    <tableColumn id="14277" xr3:uid="{D8601799-8D13-4C23-99A5-F8C52B484828}" name="Column14270"/>
    <tableColumn id="14278" xr3:uid="{CB1A6993-F267-4349-869E-7AC5595EC501}" name="Column14271"/>
    <tableColumn id="14279" xr3:uid="{530D4D92-3AAD-4B37-9DDA-3F068DEE2007}" name="Column14272"/>
    <tableColumn id="14280" xr3:uid="{1185706D-2833-473F-A621-38064043D393}" name="Column14273"/>
    <tableColumn id="14281" xr3:uid="{6B8814BE-40B0-4986-8702-BCF2C7744152}" name="Column14274"/>
    <tableColumn id="14282" xr3:uid="{825A507C-2535-48D4-9DF2-4A4F2410D808}" name="Column14275"/>
    <tableColumn id="14283" xr3:uid="{583CE8A7-9975-4893-ADB5-B46B4AD91DDF}" name="Column14276"/>
    <tableColumn id="14284" xr3:uid="{CAC76D5C-0499-4FFB-93D1-A8D0C74440FC}" name="Column14277"/>
    <tableColumn id="14285" xr3:uid="{F139B05F-D69B-4E24-BBAC-EF999D9FB6CB}" name="Column14278"/>
    <tableColumn id="14286" xr3:uid="{D523D492-22EC-4EC4-8128-118A4D6132EE}" name="Column14279"/>
    <tableColumn id="14287" xr3:uid="{C3071AC1-1CD5-448D-A91C-31999EAAB9DE}" name="Column14280"/>
    <tableColumn id="14288" xr3:uid="{023A047B-9859-4727-ACDF-F343DCFB8B49}" name="Column14281"/>
    <tableColumn id="14289" xr3:uid="{C7562AC4-EF82-48CF-8204-B99BF3AFC09F}" name="Column14282"/>
    <tableColumn id="14290" xr3:uid="{F53181F1-4CF4-45E3-B738-E1A8555DFDD1}" name="Column14283"/>
    <tableColumn id="14291" xr3:uid="{44E36923-668E-4E1C-9A32-D473C6DBAC78}" name="Column14284"/>
    <tableColumn id="14292" xr3:uid="{2DEAD47A-B49D-4888-905D-05CD91D7DBE1}" name="Column14285"/>
    <tableColumn id="14293" xr3:uid="{30D6E198-D2CE-4FA8-96E2-67F9B0E8EF61}" name="Column14286"/>
    <tableColumn id="14294" xr3:uid="{F8D62658-4845-4CB0-8FC5-8C68F579A1A1}" name="Column14287"/>
    <tableColumn id="14295" xr3:uid="{F66171F3-EC15-4D62-A3D0-1BDC31517926}" name="Column14288"/>
    <tableColumn id="14296" xr3:uid="{FDCA19F2-843D-45C1-B444-BE60AC32A734}" name="Column14289"/>
    <tableColumn id="14297" xr3:uid="{CD6EF7AA-4E97-46B5-B7E5-1CAD222B30B1}" name="Column14290"/>
    <tableColumn id="14298" xr3:uid="{1BF7CFF4-D7E2-4B67-B509-EBB06747F36A}" name="Column14291"/>
    <tableColumn id="14299" xr3:uid="{D2D5925B-EA46-4590-BFF8-241F334195F4}" name="Column14292"/>
    <tableColumn id="14300" xr3:uid="{709969CF-7589-4DBB-B05B-D70B599F3230}" name="Column14293"/>
    <tableColumn id="14301" xr3:uid="{CCD1F4E6-A969-4B74-B97F-746E1D5A6F81}" name="Column14294"/>
    <tableColumn id="14302" xr3:uid="{000CEDB8-9CF8-4E2B-BD42-F1A4AB05EB68}" name="Column14295"/>
    <tableColumn id="14303" xr3:uid="{007DA982-389F-46E1-B71F-B5736D2A09B1}" name="Column14296"/>
    <tableColumn id="14304" xr3:uid="{B4ABC800-609F-41B4-8DCC-3CB469ED7A6A}" name="Column14297"/>
    <tableColumn id="14305" xr3:uid="{B01A349A-4409-4E05-86AA-0372AFAC6481}" name="Column14298"/>
    <tableColumn id="14306" xr3:uid="{81723AB0-DA0C-4FEF-9910-123E8084C6EB}" name="Column14299"/>
    <tableColumn id="14307" xr3:uid="{AC4888F9-2762-4DFE-83A7-B63BD77CB468}" name="Column14300"/>
    <tableColumn id="14308" xr3:uid="{C1D2DF32-05E3-4ADC-BA29-675F08C34E88}" name="Column14301"/>
    <tableColumn id="14309" xr3:uid="{2557134D-6A6E-4FE0-98DD-2686CB62996A}" name="Column14302"/>
    <tableColumn id="14310" xr3:uid="{EC5D1794-C87D-4862-A617-E0E9B2E76C03}" name="Column14303"/>
    <tableColumn id="14311" xr3:uid="{B4A9A494-EFCF-427A-AD1C-6B1191DE92EB}" name="Column14304"/>
    <tableColumn id="14312" xr3:uid="{A31F77BF-7A5D-4AB4-A6B7-0A0440000DDF}" name="Column14305"/>
    <tableColumn id="14313" xr3:uid="{1B748C93-680B-4897-9FBD-69360190988D}" name="Column14306"/>
    <tableColumn id="14314" xr3:uid="{716A85AD-ADBC-4336-8E4F-DEA7F9F583AE}" name="Column14307"/>
    <tableColumn id="14315" xr3:uid="{9BEE4DDB-5152-42DB-89B1-2DE58B1FBAFD}" name="Column14308"/>
    <tableColumn id="14316" xr3:uid="{38919B58-2A9C-43D1-ACB7-1A68A75FC366}" name="Column14309"/>
    <tableColumn id="14317" xr3:uid="{262B97D8-FFE1-45FE-8653-7E2230C8ECD8}" name="Column14310"/>
    <tableColumn id="14318" xr3:uid="{5C608640-13AE-47F0-9D3B-25828EF4A279}" name="Column14311"/>
    <tableColumn id="14319" xr3:uid="{EBF72F66-D061-4E6D-BC39-1DAC8CBCCA5A}" name="Column14312"/>
    <tableColumn id="14320" xr3:uid="{45D1174F-8853-4D0B-BF3F-08666F5C6F26}" name="Column14313"/>
    <tableColumn id="14321" xr3:uid="{D0134B07-B86D-4D7B-BA2D-41AE91B20CE8}" name="Column14314"/>
    <tableColumn id="14322" xr3:uid="{C90FCA7D-A46B-4D53-BF75-78282B7E7314}" name="Column14315"/>
    <tableColumn id="14323" xr3:uid="{0C10E64F-1EB6-4052-830E-CDBCB53DE4C7}" name="Column14316"/>
    <tableColumn id="14324" xr3:uid="{6B8BCD17-E7CA-4E33-9A2C-E86D964AB506}" name="Column14317"/>
    <tableColumn id="14325" xr3:uid="{AFC85EF7-6F26-4912-8E7B-4D6394A4DFC2}" name="Column14318"/>
    <tableColumn id="14326" xr3:uid="{97D66F0D-AB74-4DF0-ADA9-C3CC97CDB362}" name="Column14319"/>
    <tableColumn id="14327" xr3:uid="{0F8314E2-E871-4088-80DB-4E32A29BD510}" name="Column14320"/>
    <tableColumn id="14328" xr3:uid="{9D74BD4C-4CC2-44E7-AE53-83BF00C19E1B}" name="Column14321"/>
    <tableColumn id="14329" xr3:uid="{5C7EFBE9-B277-46BF-9760-8FBEC61E00E2}" name="Column14322"/>
    <tableColumn id="14330" xr3:uid="{7AA9546C-9E1D-4545-8298-D12E8C1A08B2}" name="Column14323"/>
    <tableColumn id="14331" xr3:uid="{D1593492-AD0F-4067-AC67-D217CE085F04}" name="Column14324"/>
    <tableColumn id="14332" xr3:uid="{65347105-AEBB-4236-A6BE-D2970823BEEB}" name="Column14325"/>
    <tableColumn id="14333" xr3:uid="{790F6CB8-0EA8-4CCA-9C65-64058F2A2477}" name="Column14326"/>
    <tableColumn id="14334" xr3:uid="{A67E28CF-99E3-406C-9A3B-2E31A26D3177}" name="Column14327"/>
    <tableColumn id="14335" xr3:uid="{4BCFA1A3-684E-4A11-BE00-5720C5963B7D}" name="Column14328"/>
    <tableColumn id="14336" xr3:uid="{555603BE-20F8-4938-9B7C-0DD5ED322536}" name="Column14329"/>
    <tableColumn id="14337" xr3:uid="{F8CF255A-313F-47BD-89C5-66CA1A9D29F5}" name="Column14330"/>
    <tableColumn id="14338" xr3:uid="{B0FED47A-C580-4E3F-8B85-8F8A2504F234}" name="Column14331"/>
    <tableColumn id="14339" xr3:uid="{D6498D8F-A25B-447A-90F7-9773C5A18390}" name="Column14332"/>
    <tableColumn id="14340" xr3:uid="{489ECE1E-9478-40B2-8ABD-B6BEC8152952}" name="Column14333"/>
    <tableColumn id="14341" xr3:uid="{595D330C-D888-45A1-BC49-CC1931EA64EA}" name="Column14334"/>
    <tableColumn id="14342" xr3:uid="{569C1819-02FE-4AF2-B10E-4A40D68F0371}" name="Column14335"/>
    <tableColumn id="14343" xr3:uid="{3D9EBF5A-4619-4980-8C49-42D9FF6A0C55}" name="Column14336"/>
    <tableColumn id="14344" xr3:uid="{8DDBDD2F-F063-46F0-95A3-0C229C8C5121}" name="Column14337"/>
    <tableColumn id="14345" xr3:uid="{1A02C7F8-67C6-4AE2-B90B-DD7B13B8A54F}" name="Column14338"/>
    <tableColumn id="14346" xr3:uid="{9E3D562F-2C35-42A8-8453-D6DE7CDF170C}" name="Column14339"/>
    <tableColumn id="14347" xr3:uid="{F7E68C6A-A6B9-4228-908F-C97414C19653}" name="Column14340"/>
    <tableColumn id="14348" xr3:uid="{63ACFB34-B238-481C-97DD-29A78E40B3E6}" name="Column14341"/>
    <tableColumn id="14349" xr3:uid="{008C99B3-2981-4DAD-8E30-72477A9BF3DE}" name="Column14342"/>
    <tableColumn id="14350" xr3:uid="{0EB14BE5-04B0-43BF-939C-2F8AE6EA3B34}" name="Column14343"/>
    <tableColumn id="14351" xr3:uid="{7F20347B-CBB5-42AE-899E-E460E8B34F69}" name="Column14344"/>
    <tableColumn id="14352" xr3:uid="{52D79691-31CA-4931-9D5E-646A61BAD2B2}" name="Column14345"/>
    <tableColumn id="14353" xr3:uid="{E92A3D3E-89B7-4DB6-BE2E-9C801C4E299B}" name="Column14346"/>
    <tableColumn id="14354" xr3:uid="{2D71FD1C-E725-445A-BEC7-F6A66F0327B6}" name="Column14347"/>
    <tableColumn id="14355" xr3:uid="{CE526472-6F29-4DFF-B6CB-23CFCCC39F0A}" name="Column14348"/>
    <tableColumn id="14356" xr3:uid="{AFA7679F-642B-45A3-9BE9-3855371104CE}" name="Column14349"/>
    <tableColumn id="14357" xr3:uid="{C48206BB-4F0B-4234-A54D-B4071108E7FA}" name="Column14350"/>
    <tableColumn id="14358" xr3:uid="{65DAF669-B25A-45CF-8CCE-700018EFEF9E}" name="Column14351"/>
    <tableColumn id="14359" xr3:uid="{E4B3A6C4-0027-4F1C-9593-6DAD37B2AA15}" name="Column14352"/>
    <tableColumn id="14360" xr3:uid="{7C5AADE0-124B-433B-BAA3-E0E69C792142}" name="Column14353"/>
    <tableColumn id="14361" xr3:uid="{A3015B4F-70A0-46BB-B3F6-A56FB5FDA86C}" name="Column14354"/>
    <tableColumn id="14362" xr3:uid="{B3A6824C-17B5-4F8F-A423-2EF7D26115BE}" name="Column14355"/>
    <tableColumn id="14363" xr3:uid="{F4E0A1BA-74FC-438D-85B3-4622C7645532}" name="Column14356"/>
    <tableColumn id="14364" xr3:uid="{22051429-025B-4BA9-8DB4-4305466C2087}" name="Column14357"/>
    <tableColumn id="14365" xr3:uid="{6D610F64-37C4-4A6A-875C-03A56FC594A7}" name="Column14358"/>
    <tableColumn id="14366" xr3:uid="{0BC374C6-F887-411D-AC81-0440562BF169}" name="Column14359"/>
    <tableColumn id="14367" xr3:uid="{C346925A-F8A7-45AA-A3C2-D5B0BD7E7048}" name="Column14360"/>
    <tableColumn id="14368" xr3:uid="{61209C85-410A-436F-9566-AAB2BFBE4ED1}" name="Column14361"/>
    <tableColumn id="14369" xr3:uid="{33141AE5-84DA-45B8-A87B-D9A020E3C953}" name="Column14362"/>
    <tableColumn id="14370" xr3:uid="{23FF3D87-F329-466E-AE45-D66DF5D7A434}" name="Column14363"/>
    <tableColumn id="14371" xr3:uid="{8464FEF3-CD22-4D72-8C70-5A292C7D7BCA}" name="Column14364"/>
    <tableColumn id="14372" xr3:uid="{B618D1D1-2ED8-4CFF-880F-D231B62121B3}" name="Column14365"/>
    <tableColumn id="14373" xr3:uid="{972FB7FF-E10B-43A5-962B-936BD08BD838}" name="Column14366"/>
    <tableColumn id="14374" xr3:uid="{B5D9EEDE-5BF1-44D7-970D-F536217217A1}" name="Column14367"/>
    <tableColumn id="14375" xr3:uid="{09F887F1-23C9-4333-BE55-74D57524D78F}" name="Column14368"/>
    <tableColumn id="14376" xr3:uid="{4CA14C72-863F-4BB8-8BAC-AAB692DCA1D9}" name="Column14369"/>
    <tableColumn id="14377" xr3:uid="{6F58B875-0449-4B74-BAE0-9328E9554585}" name="Column14370"/>
    <tableColumn id="14378" xr3:uid="{9EFC80E4-F85E-417D-B23D-D18979EA3A8C}" name="Column14371"/>
    <tableColumn id="14379" xr3:uid="{A27639F7-D587-48FD-A07B-49672B7EF7EF}" name="Column14372"/>
    <tableColumn id="14380" xr3:uid="{714D9F63-D13D-4588-9721-E599D33C13FC}" name="Column14373"/>
    <tableColumn id="14381" xr3:uid="{A47CA005-3755-4876-AB18-E8A4F55A9559}" name="Column14374"/>
    <tableColumn id="14382" xr3:uid="{F310388F-34B4-444E-8336-E3CF7845D1B7}" name="Column14375"/>
    <tableColumn id="14383" xr3:uid="{ABD39DD3-4C51-4F1F-9C7F-D6657D0EA811}" name="Column14376"/>
    <tableColumn id="14384" xr3:uid="{2DF77132-7853-451C-BD98-11F5EF744681}" name="Column14377"/>
    <tableColumn id="14385" xr3:uid="{17C7AC90-8834-4F88-92DA-F0C10FBB52B0}" name="Column14378"/>
    <tableColumn id="14386" xr3:uid="{37CD3612-A70E-4572-B357-3840CCC88E13}" name="Column14379"/>
    <tableColumn id="14387" xr3:uid="{3EF959BD-1404-4D29-85D3-167CEA917986}" name="Column14380"/>
    <tableColumn id="14388" xr3:uid="{3F52B277-65B2-4854-B2B9-0A12A0137DFE}" name="Column14381"/>
    <tableColumn id="14389" xr3:uid="{317CCEBA-5D30-41A1-9B74-B3229A777206}" name="Column14382"/>
    <tableColumn id="14390" xr3:uid="{660A5E3C-D8FC-40C6-B556-9D1ADDCA671F}" name="Column14383"/>
    <tableColumn id="14391" xr3:uid="{EAB2F01E-AF80-409D-B09E-6B9581FCA770}" name="Column14384"/>
    <tableColumn id="14392" xr3:uid="{C60D9519-C1F0-4859-B6E5-2AD8FB984D84}" name="Column14385"/>
    <tableColumn id="14393" xr3:uid="{9E87D59D-42D4-4B57-B268-B47C4223C51F}" name="Column14386"/>
    <tableColumn id="14394" xr3:uid="{C86C9E2B-EF2E-4F51-86D2-B431BE40E10C}" name="Column14387"/>
    <tableColumn id="14395" xr3:uid="{F3F9F0ED-57C6-4756-B04F-F45649CAE58D}" name="Column14388"/>
    <tableColumn id="14396" xr3:uid="{5C089017-7192-4375-9E7E-AE15BC9C9B3F}" name="Column14389"/>
    <tableColumn id="14397" xr3:uid="{F0948F87-29CD-4DE9-81E6-A4EAEBF8B675}" name="Column14390"/>
    <tableColumn id="14398" xr3:uid="{32508503-3CFA-4B3F-9337-06952391E746}" name="Column14391"/>
    <tableColumn id="14399" xr3:uid="{152AB4FB-2158-4198-9D4C-4ABC30FE0934}" name="Column14392"/>
    <tableColumn id="14400" xr3:uid="{1F7C293E-AD66-49FF-8136-19DE4CCD993C}" name="Column14393"/>
    <tableColumn id="14401" xr3:uid="{429B7AD5-DB43-46B5-9F88-8991032756F2}" name="Column14394"/>
    <tableColumn id="14402" xr3:uid="{7267F6AA-DA0B-47D4-ACE8-7C684B7052AD}" name="Column14395"/>
    <tableColumn id="14403" xr3:uid="{77E25C30-B798-4EB1-A3FD-AA17388AD540}" name="Column14396"/>
    <tableColumn id="14404" xr3:uid="{F33BA23B-D470-4E40-BBFA-F34F5BBDF091}" name="Column14397"/>
    <tableColumn id="14405" xr3:uid="{D2B98CC5-EE2D-4594-BFB9-BB8C70FFF054}" name="Column14398"/>
    <tableColumn id="14406" xr3:uid="{B1F78D18-185B-4AE8-AEFA-7C8F83A598F2}" name="Column14399"/>
    <tableColumn id="14407" xr3:uid="{CCF59E71-71DB-4A54-A618-8B58A029126B}" name="Column14400"/>
    <tableColumn id="14408" xr3:uid="{E112EBD5-9C2A-446E-AD29-D40D82E21BDC}" name="Column14401"/>
    <tableColumn id="14409" xr3:uid="{ED9ED255-AE61-45E4-817B-BB97E9E29B75}" name="Column14402"/>
    <tableColumn id="14410" xr3:uid="{9CD127CD-B136-4F51-AE59-A87930EFF0C5}" name="Column14403"/>
    <tableColumn id="14411" xr3:uid="{5D99009B-64FC-4345-B548-F4780E74845C}" name="Column14404"/>
    <tableColumn id="14412" xr3:uid="{9DC3FF13-2C2E-4B30-AE6A-1A7C26225098}" name="Column14405"/>
    <tableColumn id="14413" xr3:uid="{8FB6D892-7EC7-4179-8146-9C0E84F2653D}" name="Column14406"/>
    <tableColumn id="14414" xr3:uid="{C9A37E30-B92E-4521-B43B-5B629126B173}" name="Column14407"/>
    <tableColumn id="14415" xr3:uid="{50BFD6AF-1744-4C61-8381-2E576057B3A7}" name="Column14408"/>
    <tableColumn id="14416" xr3:uid="{0736A7A9-6CD4-4109-A48E-53229231211A}" name="Column14409"/>
    <tableColumn id="14417" xr3:uid="{25831236-CE09-43C6-A4F9-72B544915207}" name="Column14410"/>
    <tableColumn id="14418" xr3:uid="{996DB798-7A40-49A9-A6A3-8950CFDCE947}" name="Column14411"/>
    <tableColumn id="14419" xr3:uid="{46194DF6-44C7-4354-B5EF-B03C7EB1D03C}" name="Column14412"/>
    <tableColumn id="14420" xr3:uid="{189914E4-F99B-4BB8-8A76-B3638484D34A}" name="Column14413"/>
    <tableColumn id="14421" xr3:uid="{656C8556-DCBE-4044-A878-29C228E7F323}" name="Column14414"/>
    <tableColumn id="14422" xr3:uid="{010C0BE1-D287-406F-A822-BA8207AB6B30}" name="Column14415"/>
    <tableColumn id="14423" xr3:uid="{0FF99160-19BA-4E85-886D-E02AD62958D7}" name="Column14416"/>
    <tableColumn id="14424" xr3:uid="{7BCC04C0-F444-48CF-B41D-997EECB3BDF6}" name="Column14417"/>
    <tableColumn id="14425" xr3:uid="{22AB21DA-E108-4826-9734-144DF23847F5}" name="Column14418"/>
    <tableColumn id="14426" xr3:uid="{61173F38-8807-4E24-974D-3B2F59957C34}" name="Column14419"/>
    <tableColumn id="14427" xr3:uid="{9B145A7C-2ED2-4B69-8867-6CF3E1A254F2}" name="Column14420"/>
    <tableColumn id="14428" xr3:uid="{DA254D90-57E4-4E14-B4AE-961856108E56}" name="Column14421"/>
    <tableColumn id="14429" xr3:uid="{B4299B87-FE7D-48E1-A307-017DC1D1ABAD}" name="Column14422"/>
    <tableColumn id="14430" xr3:uid="{E3ADBC8F-DBC9-4DED-869D-0546799A4A69}" name="Column14423"/>
    <tableColumn id="14431" xr3:uid="{0613213B-0F41-4B96-8D0D-2621DA837D13}" name="Column14424"/>
    <tableColumn id="14432" xr3:uid="{36A90646-D9BA-49C3-AB09-8578F1340747}" name="Column14425"/>
    <tableColumn id="14433" xr3:uid="{B6F5F1F8-A1A3-47F7-92C2-D7FCB55FECC9}" name="Column14426"/>
    <tableColumn id="14434" xr3:uid="{32F505A8-B0D4-4500-86DC-76CA9EC19516}" name="Column14427"/>
    <tableColumn id="14435" xr3:uid="{F75D9807-932C-4FE1-A866-CBE3868E5EC0}" name="Column14428"/>
    <tableColumn id="14436" xr3:uid="{A225702D-CC80-4321-9090-7B24E2E9053E}" name="Column14429"/>
    <tableColumn id="14437" xr3:uid="{B8D546BC-6942-42B8-9980-AE4A2CD50073}" name="Column14430"/>
    <tableColumn id="14438" xr3:uid="{4AFC708C-4E7B-449B-A202-DD64214581F0}" name="Column14431"/>
    <tableColumn id="14439" xr3:uid="{8B046E94-E908-4004-9C25-7CA1FF6C39D8}" name="Column14432"/>
    <tableColumn id="14440" xr3:uid="{E94BA93F-A191-4C04-8F82-D95593BE01B1}" name="Column14433"/>
    <tableColumn id="14441" xr3:uid="{AB4DDE17-2AA2-4697-8F1A-91E7E2A42345}" name="Column14434"/>
    <tableColumn id="14442" xr3:uid="{804B21A3-C857-4F70-889E-AB4E173A499F}" name="Column14435"/>
    <tableColumn id="14443" xr3:uid="{0ADB4AB0-6D00-4E75-85C0-926E92909BAA}" name="Column14436"/>
    <tableColumn id="14444" xr3:uid="{E922C931-B574-4F10-B135-07F85790E296}" name="Column14437"/>
    <tableColumn id="14445" xr3:uid="{AFCF30E2-2F36-48D9-ACFD-A2D4B8393AB6}" name="Column14438"/>
    <tableColumn id="14446" xr3:uid="{D25F097F-48CC-42C7-AA62-E39A2AD5C6EC}" name="Column14439"/>
    <tableColumn id="14447" xr3:uid="{CDED8636-FA43-4F6E-97FE-4632640734F2}" name="Column14440"/>
    <tableColumn id="14448" xr3:uid="{0DEBFDDC-C500-4FCC-88E6-F71D83B6107F}" name="Column14441"/>
    <tableColumn id="14449" xr3:uid="{97A313C9-08F5-4036-9C5D-503C6371E8EA}" name="Column14442"/>
    <tableColumn id="14450" xr3:uid="{004B1448-F198-4185-938A-76542CD862C4}" name="Column14443"/>
    <tableColumn id="14451" xr3:uid="{5AF78EB1-7911-4050-8427-6915B373520E}" name="Column14444"/>
    <tableColumn id="14452" xr3:uid="{711DABEB-E142-41D5-B4EE-C55F71DEF44B}" name="Column14445"/>
    <tableColumn id="14453" xr3:uid="{707BC800-7C8B-4E07-9B5D-F9D0900E5154}" name="Column14446"/>
    <tableColumn id="14454" xr3:uid="{D7DAF9C9-A00E-4AF1-B52C-496F06726F48}" name="Column14447"/>
    <tableColumn id="14455" xr3:uid="{BE10F21F-C437-454A-A209-3C61E83A503A}" name="Column14448"/>
    <tableColumn id="14456" xr3:uid="{8C7F79EB-4BFA-43F6-80FD-03B182CE400B}" name="Column14449"/>
    <tableColumn id="14457" xr3:uid="{B5777A13-97FC-48AF-A88E-A4E592927D71}" name="Column14450"/>
    <tableColumn id="14458" xr3:uid="{8B165140-44AD-41EB-AB6F-9B8E5C4F293B}" name="Column14451"/>
    <tableColumn id="14459" xr3:uid="{8F890CAF-F26C-4669-8B76-7DAA91049F81}" name="Column14452"/>
    <tableColumn id="14460" xr3:uid="{713B2531-7F79-484A-9182-748AD4940235}" name="Column14453"/>
    <tableColumn id="14461" xr3:uid="{428BA22B-6192-4282-950A-4EE7ED2D03EF}" name="Column14454"/>
    <tableColumn id="14462" xr3:uid="{A84D08A5-84A2-492B-A630-1C5FA84A53AE}" name="Column14455"/>
    <tableColumn id="14463" xr3:uid="{74D3C4ED-BBB0-4440-8F2E-B5598FD7B233}" name="Column14456"/>
    <tableColumn id="14464" xr3:uid="{48927A98-E796-4334-AC90-900CBA093F1D}" name="Column14457"/>
    <tableColumn id="14465" xr3:uid="{4121CEE5-6E20-4B46-92A1-47E2686B4E00}" name="Column14458"/>
    <tableColumn id="14466" xr3:uid="{997A409B-83AB-4449-857C-FD345568BA48}" name="Column14459"/>
    <tableColumn id="14467" xr3:uid="{2910DA8F-62A4-4FF8-8238-203DF70D489F}" name="Column14460"/>
    <tableColumn id="14468" xr3:uid="{081F754D-F027-4577-AE1E-3B93F43EB3E1}" name="Column14461"/>
    <tableColumn id="14469" xr3:uid="{8C9BA9CD-1E5B-4019-B619-23F4BC8B9830}" name="Column14462"/>
    <tableColumn id="14470" xr3:uid="{050463BA-4660-4BDE-B4D5-AC34144428A5}" name="Column14463"/>
    <tableColumn id="14471" xr3:uid="{F80D9F24-1014-4A6D-8424-A888A53D1383}" name="Column14464"/>
    <tableColumn id="14472" xr3:uid="{9FE35A91-455F-4683-882B-001C1365DEBC}" name="Column14465"/>
    <tableColumn id="14473" xr3:uid="{AAF76B55-74E8-4850-808D-7D89610A7763}" name="Column14466"/>
    <tableColumn id="14474" xr3:uid="{EABBC12D-6A75-41D9-91FF-9FF7011C345B}" name="Column14467"/>
    <tableColumn id="14475" xr3:uid="{876E9DA9-95D1-4AB8-B88D-029B87B9F692}" name="Column14468"/>
    <tableColumn id="14476" xr3:uid="{9BD77679-4E0A-4BBC-933D-7B5AE43A63FF}" name="Column14469"/>
    <tableColumn id="14477" xr3:uid="{1F57B739-375E-4D20-BA67-EE1B5DD0458E}" name="Column14470"/>
    <tableColumn id="14478" xr3:uid="{85F2A267-3764-4657-B3C1-F3CE7B85B752}" name="Column14471"/>
    <tableColumn id="14479" xr3:uid="{4E4913FA-1A27-45ED-A528-4B122BBA953A}" name="Column14472"/>
    <tableColumn id="14480" xr3:uid="{2DE6991E-6410-4BA5-B04A-28B22EEF46D2}" name="Column14473"/>
    <tableColumn id="14481" xr3:uid="{D736359A-C109-4D5B-B537-22681850B48A}" name="Column14474"/>
    <tableColumn id="14482" xr3:uid="{3C720642-57F4-46F7-881F-0CDB363CF0F6}" name="Column14475"/>
    <tableColumn id="14483" xr3:uid="{D9FC50C8-1C43-4055-8E4A-8534D083AE13}" name="Column14476"/>
    <tableColumn id="14484" xr3:uid="{A88B6EC6-CB5F-4F7B-B8F6-58F191CFF11D}" name="Column14477"/>
    <tableColumn id="14485" xr3:uid="{494A47CB-0488-4FD7-933B-C7669BB1AB5E}" name="Column14478"/>
    <tableColumn id="14486" xr3:uid="{E521D4D9-53FB-4B60-B159-AE24651842E7}" name="Column14479"/>
    <tableColumn id="14487" xr3:uid="{41716563-5AEA-4129-9DBD-BDA42B15BDAD}" name="Column14480"/>
    <tableColumn id="14488" xr3:uid="{DA77061A-3F6B-4954-BF15-228DD0F015CB}" name="Column14481"/>
    <tableColumn id="14489" xr3:uid="{99294238-8584-47DA-8BB2-3AC3499CE213}" name="Column14482"/>
    <tableColumn id="14490" xr3:uid="{1B399E5C-46F7-4D76-B00E-E9F0FDA7D93C}" name="Column14483"/>
    <tableColumn id="14491" xr3:uid="{657591CA-D31F-43A2-861E-F2C4C79E9468}" name="Column14484"/>
    <tableColumn id="14492" xr3:uid="{5E2E773E-FC95-46E5-9DFE-358D69A97B57}" name="Column14485"/>
    <tableColumn id="14493" xr3:uid="{5BABCD86-994C-4BDE-BD81-D0C97C3C8B4B}" name="Column14486"/>
    <tableColumn id="14494" xr3:uid="{392876F3-3423-483D-AB00-79D17EE4CC38}" name="Column14487"/>
    <tableColumn id="14495" xr3:uid="{432F64DD-9839-4811-BC39-7B24EF6E0A41}" name="Column14488"/>
    <tableColumn id="14496" xr3:uid="{277E3AED-49CA-479D-8439-DCB244DF80BA}" name="Column14489"/>
    <tableColumn id="14497" xr3:uid="{350B801A-18C2-421A-B8C6-1C202177D5FC}" name="Column14490"/>
    <tableColumn id="14498" xr3:uid="{AD76F0A5-94AA-4B45-9005-9D2538B8B3EF}" name="Column14491"/>
    <tableColumn id="14499" xr3:uid="{2ACD625E-8B1D-41A6-9506-329FA46FB2FD}" name="Column14492"/>
    <tableColumn id="14500" xr3:uid="{143FDD39-D47A-405F-A8FA-37F4BAB2DAB7}" name="Column14493"/>
    <tableColumn id="14501" xr3:uid="{AD427DF3-8ABA-4B56-AA72-5011512F796E}" name="Column14494"/>
    <tableColumn id="14502" xr3:uid="{EE754D76-8FEF-4A46-8DB4-4C1046C0A0C2}" name="Column14495"/>
    <tableColumn id="14503" xr3:uid="{074AA3E5-EFC8-456A-85A1-4410EA79548E}" name="Column14496"/>
    <tableColumn id="14504" xr3:uid="{8BAFA76F-0E6F-4B95-8117-C6384C086712}" name="Column14497"/>
    <tableColumn id="14505" xr3:uid="{301D6B28-FD5A-4277-BCB2-A14996FBF695}" name="Column14498"/>
    <tableColumn id="14506" xr3:uid="{CE52AA9C-5E2C-4965-836A-719820E3A9F6}" name="Column14499"/>
    <tableColumn id="14507" xr3:uid="{D1410D7F-9B12-4EDE-AA67-FBE972033556}" name="Column14500"/>
    <tableColumn id="14508" xr3:uid="{47E1E20A-9778-4983-8164-8E15E8D6F483}" name="Column14501"/>
    <tableColumn id="14509" xr3:uid="{7126B799-1C3A-4115-BF31-9DF71ED8A826}" name="Column14502"/>
    <tableColumn id="14510" xr3:uid="{382046E8-506C-446C-BF72-57F0A2E0F7D7}" name="Column14503"/>
    <tableColumn id="14511" xr3:uid="{0FEC018B-50FD-4BAA-A13E-25103B4FB070}" name="Column14504"/>
    <tableColumn id="14512" xr3:uid="{5DC004EC-7C28-46BC-BBCB-990970C37624}" name="Column14505"/>
    <tableColumn id="14513" xr3:uid="{EB8FD379-2AA6-4342-83A7-19006071E80E}" name="Column14506"/>
    <tableColumn id="14514" xr3:uid="{E8300DC2-B233-4D81-A5ED-EFCF468CC8D1}" name="Column14507"/>
    <tableColumn id="14515" xr3:uid="{16FBE095-B244-4693-AF53-F85424490161}" name="Column14508"/>
    <tableColumn id="14516" xr3:uid="{634DC535-77D6-440E-B464-C87746E5313E}" name="Column14509"/>
    <tableColumn id="14517" xr3:uid="{ED681A30-1DCD-496B-86B3-4999D8A6DAB2}" name="Column14510"/>
    <tableColumn id="14518" xr3:uid="{15B0849F-E975-4629-9C20-BD6D20B684AC}" name="Column14511"/>
    <tableColumn id="14519" xr3:uid="{25FD5E27-0009-46DD-A4A8-8E32F389572E}" name="Column14512"/>
    <tableColumn id="14520" xr3:uid="{FEB8D861-FF53-47EB-83B6-DB24162592F5}" name="Column14513"/>
    <tableColumn id="14521" xr3:uid="{CCACC6AE-6351-4372-B3D9-9289EED72356}" name="Column14514"/>
    <tableColumn id="14522" xr3:uid="{059FD95E-7608-4E24-AE07-9E891A33F170}" name="Column14515"/>
    <tableColumn id="14523" xr3:uid="{2CF877EE-159F-4DED-A280-7AE29759965C}" name="Column14516"/>
    <tableColumn id="14524" xr3:uid="{8497FA3A-2E21-43BD-9544-AD32F0FA4B3C}" name="Column14517"/>
    <tableColumn id="14525" xr3:uid="{06981408-CC72-438C-A6CC-8EDF8A98F5B9}" name="Column14518"/>
    <tableColumn id="14526" xr3:uid="{559E06F4-E1EA-4D02-8C3E-A9EB7527352D}" name="Column14519"/>
    <tableColumn id="14527" xr3:uid="{B06F1452-A6BB-41A3-BB3D-3EFA23B2A87E}" name="Column14520"/>
    <tableColumn id="14528" xr3:uid="{D27B60E1-5169-4578-88EF-A3F72F7C0F26}" name="Column14521"/>
    <tableColumn id="14529" xr3:uid="{E3E3DEA4-0A12-4AA9-810C-702D7EF82EA7}" name="Column14522"/>
    <tableColumn id="14530" xr3:uid="{4B07400B-51EB-4B77-A334-FD0058445C57}" name="Column14523"/>
    <tableColumn id="14531" xr3:uid="{4A246414-77F2-4CB6-8C19-306F4866D8B3}" name="Column14524"/>
    <tableColumn id="14532" xr3:uid="{EFB3BF22-32BC-42B9-9AA8-E00CDB74A6B5}" name="Column14525"/>
    <tableColumn id="14533" xr3:uid="{A674DDB0-4EA0-464A-B5A8-2F217989B6F3}" name="Column14526"/>
    <tableColumn id="14534" xr3:uid="{94E80012-D84D-4FF1-95E5-F0D519B045FA}" name="Column14527"/>
    <tableColumn id="14535" xr3:uid="{65A74C57-F064-4719-8D0C-A2DACD7B01EE}" name="Column14528"/>
    <tableColumn id="14536" xr3:uid="{C46F0A7D-E199-4A27-8577-55CBBE353119}" name="Column14529"/>
    <tableColumn id="14537" xr3:uid="{5A070F25-7D6E-40B0-8BBB-7C71BC8117E9}" name="Column14530"/>
    <tableColumn id="14538" xr3:uid="{EE5CB8F8-A93C-460A-ADA0-D440EE3C22EF}" name="Column14531"/>
    <tableColumn id="14539" xr3:uid="{F57E07D5-9529-48FB-B635-0A7693135D6B}" name="Column14532"/>
    <tableColumn id="14540" xr3:uid="{DF6ABC4F-C2B9-438C-855D-4ED965D2771D}" name="Column14533"/>
    <tableColumn id="14541" xr3:uid="{9DB03C72-7CBF-4C1F-B752-365FC036AC6C}" name="Column14534"/>
    <tableColumn id="14542" xr3:uid="{9CA9AE18-D3EE-41FF-8FDB-33A213743E7C}" name="Column14535"/>
    <tableColumn id="14543" xr3:uid="{3982952A-BCC9-4807-B53A-A697A73F33FE}" name="Column14536"/>
    <tableColumn id="14544" xr3:uid="{9691C0EB-448A-4E72-89DD-096A9AE7700B}" name="Column14537"/>
    <tableColumn id="14545" xr3:uid="{FD7923B1-5FAE-4437-B1F8-14B0666AD0AC}" name="Column14538"/>
    <tableColumn id="14546" xr3:uid="{D2E46974-CACB-4567-9620-DBD831441900}" name="Column14539"/>
    <tableColumn id="14547" xr3:uid="{B9121FB3-2D71-406E-9BFE-8561B72D8FED}" name="Column14540"/>
    <tableColumn id="14548" xr3:uid="{1110CDF1-D8FD-458C-8C7D-7A14F82F31B7}" name="Column14541"/>
    <tableColumn id="14549" xr3:uid="{B379A935-49E6-4011-851D-159DA6BE592D}" name="Column14542"/>
    <tableColumn id="14550" xr3:uid="{82AF7A51-ADFF-43CB-AE75-17CD35DCFA45}" name="Column14543"/>
    <tableColumn id="14551" xr3:uid="{FBE92358-2A3A-4A3E-B8FE-C007AD342245}" name="Column14544"/>
    <tableColumn id="14552" xr3:uid="{1DA80E1C-ED9A-49EF-B809-CE9B8CD8A615}" name="Column14545"/>
    <tableColumn id="14553" xr3:uid="{F3383662-2697-4E5E-AF30-CB59C588162F}" name="Column14546"/>
    <tableColumn id="14554" xr3:uid="{6E7DB3DA-F041-41C2-932F-3637F51F4FD2}" name="Column14547"/>
    <tableColumn id="14555" xr3:uid="{3B9DA67F-1E57-4EE4-9672-4004168D43B9}" name="Column14548"/>
    <tableColumn id="14556" xr3:uid="{A72D5A93-3AB1-4E60-9202-A6EF2D069F44}" name="Column14549"/>
    <tableColumn id="14557" xr3:uid="{388E4685-2219-42C4-9511-302368F5440E}" name="Column14550"/>
    <tableColumn id="14558" xr3:uid="{9185E7EC-07C8-498F-B527-86FC8F630116}" name="Column14551"/>
    <tableColumn id="14559" xr3:uid="{6C6C5E08-57DE-47BC-812B-1A4A9889A83E}" name="Column14552"/>
    <tableColumn id="14560" xr3:uid="{001CB8C5-CAC2-4293-A784-3987C0EE4910}" name="Column14553"/>
    <tableColumn id="14561" xr3:uid="{88FA6485-64C0-4AE0-A4CE-F1AF6BB113C0}" name="Column14554"/>
    <tableColumn id="14562" xr3:uid="{2D690BA9-8BB8-41E5-BADE-D60959D12D01}" name="Column14555"/>
    <tableColumn id="14563" xr3:uid="{CBAD2773-5103-4828-8632-E22069214736}" name="Column14556"/>
    <tableColumn id="14564" xr3:uid="{FFC16873-BC36-4C7E-B140-0E472DC63ACE}" name="Column14557"/>
    <tableColumn id="14565" xr3:uid="{690C1AB7-9176-4480-8946-2F343377DD35}" name="Column14558"/>
    <tableColumn id="14566" xr3:uid="{44814CB7-6E9A-46D9-8C15-E03712C88CE3}" name="Column14559"/>
    <tableColumn id="14567" xr3:uid="{7F6A60B3-B898-49B0-BBE4-F7244D88082A}" name="Column14560"/>
    <tableColumn id="14568" xr3:uid="{41A77160-CAD2-495C-B8C8-87E03803EF90}" name="Column14561"/>
    <tableColumn id="14569" xr3:uid="{E8593AE9-25CB-4B88-8B67-52B225C31A6F}" name="Column14562"/>
    <tableColumn id="14570" xr3:uid="{26B81511-33EC-496D-8B20-B31365D3CF79}" name="Column14563"/>
    <tableColumn id="14571" xr3:uid="{3B340831-13F8-470A-8B8B-0082D1D2C1C6}" name="Column14564"/>
    <tableColumn id="14572" xr3:uid="{09A07D64-ADE9-4B84-82AE-C7979E9E547B}" name="Column14565"/>
    <tableColumn id="14573" xr3:uid="{6E4D7A52-0DA3-4247-8DE9-8EA4CA346ED7}" name="Column14566"/>
    <tableColumn id="14574" xr3:uid="{2FF79231-93AF-434A-823F-5FDE47E89045}" name="Column14567"/>
    <tableColumn id="14575" xr3:uid="{C3F096CC-9BF5-4C48-830E-94CAF64EE98E}" name="Column14568"/>
    <tableColumn id="14576" xr3:uid="{7AF4C5D4-5574-4A0E-AF81-572601B1748E}" name="Column14569"/>
    <tableColumn id="14577" xr3:uid="{45954E88-1012-4D6B-ACFF-8072EC5F4FE6}" name="Column14570"/>
    <tableColumn id="14578" xr3:uid="{3D0777BC-C505-493B-AE4E-6D1632853CB8}" name="Column14571"/>
    <tableColumn id="14579" xr3:uid="{B90C64E7-F2F9-400D-AB20-DF5B9A3A2F56}" name="Column14572"/>
    <tableColumn id="14580" xr3:uid="{1978C624-B445-4AEE-AF15-8DD5BA1276B8}" name="Column14573"/>
    <tableColumn id="14581" xr3:uid="{B3AA8A5A-4E24-44C3-9158-3E8AF3C63931}" name="Column14574"/>
    <tableColumn id="14582" xr3:uid="{EAAD0625-07CD-40F1-89B5-E1ECD2F7D737}" name="Column14575"/>
    <tableColumn id="14583" xr3:uid="{A57F94F8-B9C5-467B-B435-1BE1033DA906}" name="Column14576"/>
    <tableColumn id="14584" xr3:uid="{1FABDBA6-A26A-4D33-825B-B75B205EF98E}" name="Column14577"/>
    <tableColumn id="14585" xr3:uid="{EA2F7FD0-B681-4C7F-923D-DDE5F29363E7}" name="Column14578"/>
    <tableColumn id="14586" xr3:uid="{EB9018D7-000F-476D-8793-3CAC0BE018DB}" name="Column14579"/>
    <tableColumn id="14587" xr3:uid="{46DF0791-E679-4039-9AEF-84F844ECB121}" name="Column14580"/>
    <tableColumn id="14588" xr3:uid="{B1A519FE-898B-4284-A82B-F3733CA586F0}" name="Column14581"/>
    <tableColumn id="14589" xr3:uid="{EBD758F2-B951-4E89-896C-CA6EC2322AA9}" name="Column14582"/>
    <tableColumn id="14590" xr3:uid="{70055013-28CE-495B-BEDB-1A56442EC0F6}" name="Column14583"/>
    <tableColumn id="14591" xr3:uid="{9348C7B6-A96F-4ED4-A2D9-32FA7495FF9B}" name="Column14584"/>
    <tableColumn id="14592" xr3:uid="{99E72920-1F50-44E9-BB51-728BC00C3108}" name="Column14585"/>
    <tableColumn id="14593" xr3:uid="{4C849F07-FA84-449C-A35B-4E6CA91880EA}" name="Column14586"/>
    <tableColumn id="14594" xr3:uid="{268F46B0-2204-414D-91FE-657D884DEB42}" name="Column14587"/>
    <tableColumn id="14595" xr3:uid="{EAB30FEB-9A8F-443D-AA01-60E13804B507}" name="Column14588"/>
    <tableColumn id="14596" xr3:uid="{51E59C6C-308B-42C1-BDC2-B9FA787DE287}" name="Column14589"/>
    <tableColumn id="14597" xr3:uid="{6DDE08DE-E8E1-4CB5-9047-FBEB36C7E4AF}" name="Column14590"/>
    <tableColumn id="14598" xr3:uid="{EFCC5236-F16C-49C0-BC87-FCF13417A9E6}" name="Column14591"/>
    <tableColumn id="14599" xr3:uid="{3376C1E1-CD99-456D-93B6-73D7FDACA3CB}" name="Column14592"/>
    <tableColumn id="14600" xr3:uid="{DD403CBD-C706-43E7-8072-0B03AF4A133D}" name="Column14593"/>
    <tableColumn id="14601" xr3:uid="{A500EF15-B06C-4B20-8956-3721BC7C0E81}" name="Column14594"/>
    <tableColumn id="14602" xr3:uid="{21EDEB75-DF34-494C-901F-881FF643ACDC}" name="Column14595"/>
    <tableColumn id="14603" xr3:uid="{B5554AE8-7876-40DD-AD82-3D0481873156}" name="Column14596"/>
    <tableColumn id="14604" xr3:uid="{2016C64B-5A76-4CC4-AD75-AE86B7479E9D}" name="Column14597"/>
    <tableColumn id="14605" xr3:uid="{ED831BC6-CA1D-4255-9EF9-7D1CBC39E8F5}" name="Column14598"/>
    <tableColumn id="14606" xr3:uid="{2C51F2CE-28A4-4B9A-ACE9-C32464BA1206}" name="Column14599"/>
    <tableColumn id="14607" xr3:uid="{A86DFFD4-3570-4250-92BC-85EAF331A9D5}" name="Column14600"/>
    <tableColumn id="14608" xr3:uid="{B6CEDFBD-B291-4BE2-8DC5-AEEB60DF7F68}" name="Column14601"/>
    <tableColumn id="14609" xr3:uid="{A948C056-52B0-4E9B-A795-30B77A2744ED}" name="Column14602"/>
    <tableColumn id="14610" xr3:uid="{6CE39688-849B-45B8-96BF-386918186C07}" name="Column14603"/>
    <tableColumn id="14611" xr3:uid="{DF1E79B9-EEC7-452A-AA93-DDC8F03BA6AF}" name="Column14604"/>
    <tableColumn id="14612" xr3:uid="{BC68EFAF-5001-4F4C-8C78-27570138DF19}" name="Column14605"/>
    <tableColumn id="14613" xr3:uid="{54913840-A768-45C9-8B88-BB02BA0AF673}" name="Column14606"/>
    <tableColumn id="14614" xr3:uid="{3040048F-628B-44CA-8721-C04177590F4C}" name="Column14607"/>
    <tableColumn id="14615" xr3:uid="{36D317D1-2BEE-47E7-BF3E-320C4AA4417E}" name="Column14608"/>
    <tableColumn id="14616" xr3:uid="{E597521E-1AAB-42D9-9A50-E83597BEB9E5}" name="Column14609"/>
    <tableColumn id="14617" xr3:uid="{7FE471E7-974D-484C-84EA-E539E16F18EB}" name="Column14610"/>
    <tableColumn id="14618" xr3:uid="{D6CFBA8C-DF8B-42EC-BF6C-348839BDA28F}" name="Column14611"/>
    <tableColumn id="14619" xr3:uid="{74D88F98-EBFB-495B-9863-1A17CEC57C24}" name="Column14612"/>
    <tableColumn id="14620" xr3:uid="{0E879CD8-A079-4CE4-9582-693D3726D821}" name="Column14613"/>
    <tableColumn id="14621" xr3:uid="{548A9B38-869D-48C1-A535-AB1FEF8FA397}" name="Column14614"/>
    <tableColumn id="14622" xr3:uid="{31661FF7-554C-48EF-86D9-196F958D02A3}" name="Column14615"/>
    <tableColumn id="14623" xr3:uid="{BAB34923-2655-4CE4-AC87-12A116F12A0F}" name="Column14616"/>
    <tableColumn id="14624" xr3:uid="{2E13D812-3E9F-4847-B4F1-7C839D03EF36}" name="Column14617"/>
    <tableColumn id="14625" xr3:uid="{7C179E8D-01F8-4ABB-B848-8C4899F8CE5F}" name="Column14618"/>
    <tableColumn id="14626" xr3:uid="{27F3F659-2FBB-4A90-B6C8-2BE0FBBD303C}" name="Column14619"/>
    <tableColumn id="14627" xr3:uid="{27580846-8A54-41D9-B48E-D22E8F102641}" name="Column14620"/>
    <tableColumn id="14628" xr3:uid="{FCBFEAC7-1863-4643-9D05-2BCFF661505B}" name="Column14621"/>
    <tableColumn id="14629" xr3:uid="{082640BD-F32F-4374-BF34-419A31AC6A58}" name="Column14622"/>
    <tableColumn id="14630" xr3:uid="{8AE227F9-89C4-49C2-B5B8-6263492FA24A}" name="Column14623"/>
    <tableColumn id="14631" xr3:uid="{824909CF-1D58-4AEF-9597-6C75DDACE02E}" name="Column14624"/>
    <tableColumn id="14632" xr3:uid="{6546DE80-96B4-44E3-A484-338E2EB49BE8}" name="Column14625"/>
    <tableColumn id="14633" xr3:uid="{C76E867E-86F5-4217-A516-986DC10FD68C}" name="Column14626"/>
    <tableColumn id="14634" xr3:uid="{59B8385C-22D2-4C60-9357-404C462FD482}" name="Column14627"/>
    <tableColumn id="14635" xr3:uid="{F0F30F01-1451-495C-AB5B-6F00DE9B17DE}" name="Column14628"/>
    <tableColumn id="14636" xr3:uid="{53E80C90-2874-4887-B47C-CC8DF8DF36C7}" name="Column14629"/>
    <tableColumn id="14637" xr3:uid="{2AD962B3-E0FC-4B69-B793-C69F02058D26}" name="Column14630"/>
    <tableColumn id="14638" xr3:uid="{51C7F81A-545D-4D39-B76A-52E49E361452}" name="Column14631"/>
    <tableColumn id="14639" xr3:uid="{4C18AB2A-0DAA-46CB-BBEE-2AAB34C37C20}" name="Column14632"/>
    <tableColumn id="14640" xr3:uid="{5F878849-A001-4813-A26A-CEC045F6E7E9}" name="Column14633"/>
    <tableColumn id="14641" xr3:uid="{44061FF2-F1E7-40D0-A49E-20353578AE1F}" name="Column14634"/>
    <tableColumn id="14642" xr3:uid="{6B9B3E19-5222-42B4-8001-76E87A9DA449}" name="Column14635"/>
    <tableColumn id="14643" xr3:uid="{EFBE233C-864D-40C8-9245-6F088B836DA7}" name="Column14636"/>
    <tableColumn id="14644" xr3:uid="{8B7904F2-48C5-4CA0-AE4B-B0ECE0876125}" name="Column14637"/>
    <tableColumn id="14645" xr3:uid="{9688B67C-1B92-4447-B081-8494240623E3}" name="Column14638"/>
    <tableColumn id="14646" xr3:uid="{9D6F89AC-D389-4D6E-809C-B630BCCB1900}" name="Column14639"/>
    <tableColumn id="14647" xr3:uid="{073FEBE7-0F62-4EA6-933A-E46696CEF426}" name="Column14640"/>
    <tableColumn id="14648" xr3:uid="{810112E6-41EC-4E3F-807D-296D39397F9E}" name="Column14641"/>
    <tableColumn id="14649" xr3:uid="{904C6E57-AF2F-4C99-A870-958F0E4F2A82}" name="Column14642"/>
    <tableColumn id="14650" xr3:uid="{F74E4A17-97F5-455B-A348-572C7DC87986}" name="Column14643"/>
    <tableColumn id="14651" xr3:uid="{30831C78-436A-4022-AC4D-06F92BA310EB}" name="Column14644"/>
    <tableColumn id="14652" xr3:uid="{98013387-4F3D-4FCC-8021-44AED1BB11F3}" name="Column14645"/>
    <tableColumn id="14653" xr3:uid="{3737ADCD-34B4-4E1E-BC8E-A15B35745FD0}" name="Column14646"/>
    <tableColumn id="14654" xr3:uid="{50114601-C7E4-4C7F-BE1F-D3C743E40E93}" name="Column14647"/>
    <tableColumn id="14655" xr3:uid="{D4FF60F8-05A4-4945-BA12-EFBD1CFD7665}" name="Column14648"/>
    <tableColumn id="14656" xr3:uid="{E3F0CC98-4DD2-4015-B336-2264248CCED5}" name="Column14649"/>
    <tableColumn id="14657" xr3:uid="{FE68F569-6A3D-454F-8184-EA85B3CA9DCD}" name="Column14650"/>
    <tableColumn id="14658" xr3:uid="{D78074F0-F77D-4A91-9F96-B06FA23BE63D}" name="Column14651"/>
    <tableColumn id="14659" xr3:uid="{6D4B9032-A436-4B15-B57D-15FCFB69751A}" name="Column14652"/>
    <tableColumn id="14660" xr3:uid="{B6640A8A-9DE7-4498-A4A1-B79CB5D52EC4}" name="Column14653"/>
    <tableColumn id="14661" xr3:uid="{04D97A45-06DD-4408-BD28-1806B5AE1F9E}" name="Column14654"/>
    <tableColumn id="14662" xr3:uid="{6AF1488B-27F9-47E5-BE6E-5F3A5CE122E8}" name="Column14655"/>
    <tableColumn id="14663" xr3:uid="{E73CF40B-45D7-4F7F-8C24-8DADEC3AE566}" name="Column14656"/>
    <tableColumn id="14664" xr3:uid="{4C02AC94-1599-49F4-946A-372F666BF4EC}" name="Column14657"/>
    <tableColumn id="14665" xr3:uid="{C172B67D-0343-447D-9DD0-29043495DD7E}" name="Column14658"/>
    <tableColumn id="14666" xr3:uid="{DE612214-8F16-4ABE-AC73-7613B379B063}" name="Column14659"/>
    <tableColumn id="14667" xr3:uid="{1F94DC80-CC17-494F-A050-99B993C22C11}" name="Column14660"/>
    <tableColumn id="14668" xr3:uid="{E72CBB32-6B13-43F2-9710-ECA1EF752DA0}" name="Column14661"/>
    <tableColumn id="14669" xr3:uid="{094E8AE0-57AF-4C98-B458-E4D0AC389027}" name="Column14662"/>
    <tableColumn id="14670" xr3:uid="{02C18CAC-BFA0-45A6-9314-2FBBF4B5BCE9}" name="Column14663"/>
    <tableColumn id="14671" xr3:uid="{DBEB38A6-FB94-41A7-8549-A972ECCAE7A0}" name="Column14664"/>
    <tableColumn id="14672" xr3:uid="{85C2C0D2-33E1-4B28-A295-DBAB6507A35D}" name="Column14665"/>
    <tableColumn id="14673" xr3:uid="{0B675E67-B277-41A0-9E1B-BCC8F3B66E5F}" name="Column14666"/>
    <tableColumn id="14674" xr3:uid="{90065C18-8577-4AB9-BF12-C1D8F136B437}" name="Column14667"/>
    <tableColumn id="14675" xr3:uid="{3FE5B4E2-46D4-452D-9BF4-5BA975ECA8C4}" name="Column14668"/>
    <tableColumn id="14676" xr3:uid="{23BC6D43-6737-43A3-AD4B-6CB3A14108A0}" name="Column14669"/>
    <tableColumn id="14677" xr3:uid="{05FC36C7-0D57-4C28-A136-A91600593629}" name="Column14670"/>
    <tableColumn id="14678" xr3:uid="{751855A2-EF3B-4C8C-A6F2-8A3C38D666D4}" name="Column14671"/>
    <tableColumn id="14679" xr3:uid="{8F581439-FB71-40AC-AEA2-86E56B0ACADB}" name="Column14672"/>
    <tableColumn id="14680" xr3:uid="{727386A9-E5DD-4763-AE5C-A1ABC4C8D8F0}" name="Column14673"/>
    <tableColumn id="14681" xr3:uid="{B0F98707-D5A0-4CA1-8C20-D587AAF8CC3A}" name="Column14674"/>
    <tableColumn id="14682" xr3:uid="{F25F9F60-66EF-4C96-98D0-F1DCF0824BCC}" name="Column14675"/>
    <tableColumn id="14683" xr3:uid="{FA4B2115-91A9-40F6-B002-722E2EF00928}" name="Column14676"/>
    <tableColumn id="14684" xr3:uid="{8AC20550-C69E-4A56-A1AE-1730595F7297}" name="Column14677"/>
    <tableColumn id="14685" xr3:uid="{4E93414A-39F3-48ED-8569-DA43C897FA8C}" name="Column14678"/>
    <tableColumn id="14686" xr3:uid="{738545EF-3908-4B1D-B84F-F11390F97DBA}" name="Column14679"/>
    <tableColumn id="14687" xr3:uid="{9CCC0E04-AF13-4D92-9984-16A14E3DDA33}" name="Column14680"/>
    <tableColumn id="14688" xr3:uid="{76E1698C-D3C7-4105-AB2E-ADC493BD5CC9}" name="Column14681"/>
    <tableColumn id="14689" xr3:uid="{EBB38E7A-B2FA-4296-AD43-52F8AFFB6F22}" name="Column14682"/>
    <tableColumn id="14690" xr3:uid="{2076DA3F-BB77-4D71-A920-62E90BEFD5DA}" name="Column14683"/>
    <tableColumn id="14691" xr3:uid="{73B588A1-E2A0-468D-935D-4DF7162D832D}" name="Column14684"/>
    <tableColumn id="14692" xr3:uid="{FB520986-B700-4594-A672-93125F124BF6}" name="Column14685"/>
    <tableColumn id="14693" xr3:uid="{43446644-1078-4ECF-94E0-5E858C3FB183}" name="Column14686"/>
    <tableColumn id="14694" xr3:uid="{1D2A6F2D-10B2-40BA-B5BA-FC2DEDE6BE85}" name="Column14687"/>
    <tableColumn id="14695" xr3:uid="{E437994D-4D75-4FBE-A776-568C645385B4}" name="Column14688"/>
    <tableColumn id="14696" xr3:uid="{70A5E5A7-91F5-4A31-BE29-B8B83456D967}" name="Column14689"/>
    <tableColumn id="14697" xr3:uid="{3862C88C-827A-4688-BA15-24ED9AE1C101}" name="Column14690"/>
    <tableColumn id="14698" xr3:uid="{5C08AEFC-AA8F-4D84-BAC8-A94F124DD319}" name="Column14691"/>
    <tableColumn id="14699" xr3:uid="{0AFC52F4-90BB-4143-BBB4-C5A3F3F06151}" name="Column14692"/>
    <tableColumn id="14700" xr3:uid="{AED5BC4B-3AB5-44E7-AE3D-9376FA9F064A}" name="Column14693"/>
    <tableColumn id="14701" xr3:uid="{5E56F361-38D3-4FAB-9F8F-5111135B1F7E}" name="Column14694"/>
    <tableColumn id="14702" xr3:uid="{B7B94C74-0FDF-469B-981D-3568149F43B4}" name="Column14695"/>
    <tableColumn id="14703" xr3:uid="{CAAF4220-877C-466F-A12C-7328A3B6697F}" name="Column14696"/>
    <tableColumn id="14704" xr3:uid="{C9229DA0-C3DB-4B73-A915-9BA6167F7EF6}" name="Column14697"/>
    <tableColumn id="14705" xr3:uid="{81B0EBDA-01C9-4907-AF7C-D55D98BC0533}" name="Column14698"/>
    <tableColumn id="14706" xr3:uid="{A40301F1-2777-4743-98A2-E2C9E4F5E994}" name="Column14699"/>
    <tableColumn id="14707" xr3:uid="{D81E273C-8FDD-4649-AED5-DF2952ABD43C}" name="Column14700"/>
    <tableColumn id="14708" xr3:uid="{96C3F539-5A74-4C8F-9DF5-F7077CA1980C}" name="Column14701"/>
    <tableColumn id="14709" xr3:uid="{B554ED28-586F-44EC-92FD-703D40CFF28A}" name="Column14702"/>
    <tableColumn id="14710" xr3:uid="{5340AB22-00B7-4AD3-91CE-E7A303A53166}" name="Column14703"/>
    <tableColumn id="14711" xr3:uid="{0D98DEBD-7A75-4B3E-96FD-92AE0C478BDA}" name="Column14704"/>
    <tableColumn id="14712" xr3:uid="{EA0EEB92-F810-4C30-8FB9-3AFE61B027F0}" name="Column14705"/>
    <tableColumn id="14713" xr3:uid="{1A15468A-93D8-4E04-A28A-E9DB5506A734}" name="Column14706"/>
    <tableColumn id="14714" xr3:uid="{F1F94083-7F1D-4CB7-9188-902E6026A888}" name="Column14707"/>
    <tableColumn id="14715" xr3:uid="{4EF83F3F-6ED4-4852-B251-F3A3B6458272}" name="Column14708"/>
    <tableColumn id="14716" xr3:uid="{FF5B348B-EF67-4F14-9DC1-82EA2392D3FE}" name="Column14709"/>
    <tableColumn id="14717" xr3:uid="{DF9C3326-D543-478B-B406-3205D65E26F4}" name="Column14710"/>
    <tableColumn id="14718" xr3:uid="{CD044F6B-7DAE-49CF-B664-05187F38E2D5}" name="Column14711"/>
    <tableColumn id="14719" xr3:uid="{FED3A1E0-53D3-4417-885B-30870F83482C}" name="Column14712"/>
    <tableColumn id="14720" xr3:uid="{A96A8F57-E41B-41BE-85BB-971E2CD06F30}" name="Column14713"/>
    <tableColumn id="14721" xr3:uid="{467D46F2-0B31-4FE2-AD99-9B522BCBC87A}" name="Column14714"/>
    <tableColumn id="14722" xr3:uid="{91827C22-1E8C-4900-A9CD-A8A877A339E0}" name="Column14715"/>
    <tableColumn id="14723" xr3:uid="{C86F8F72-68F9-4C9D-96F5-95D2566A5D92}" name="Column14716"/>
    <tableColumn id="14724" xr3:uid="{52431C45-27F9-401C-97E9-1EB378AE8E87}" name="Column14717"/>
    <tableColumn id="14725" xr3:uid="{5BC8CD42-7A42-4457-A3C7-276354244FCE}" name="Column14718"/>
    <tableColumn id="14726" xr3:uid="{67902D8D-8508-4E74-9DF2-416632D807BA}" name="Column14719"/>
    <tableColumn id="14727" xr3:uid="{D1683371-7DBA-4ED2-9D4D-6D3B6B4A5AE7}" name="Column14720"/>
    <tableColumn id="14728" xr3:uid="{25EFAC97-4047-4D2C-8455-DCF451E44620}" name="Column14721"/>
    <tableColumn id="14729" xr3:uid="{4907895F-F822-49AF-B8FB-96DE481DAE11}" name="Column14722"/>
    <tableColumn id="14730" xr3:uid="{B32D26C8-CBBC-46CC-B0A6-330A8E541D27}" name="Column14723"/>
    <tableColumn id="14731" xr3:uid="{47C01602-A697-4CB6-9B22-9FF9E8D3BB17}" name="Column14724"/>
    <tableColumn id="14732" xr3:uid="{1174A344-ED55-453B-850E-C0AF650FB90D}" name="Column14725"/>
    <tableColumn id="14733" xr3:uid="{83A2DAFE-6934-42F2-B08E-0510C2C1D0D2}" name="Column14726"/>
    <tableColumn id="14734" xr3:uid="{6A081873-2B7F-4CEB-B5D1-6E2FB81959B0}" name="Column14727"/>
    <tableColumn id="14735" xr3:uid="{AC974ECC-6B67-4B2D-89A1-4EB87B7BD39B}" name="Column14728"/>
    <tableColumn id="14736" xr3:uid="{10C3434C-D64F-4F3B-A840-F1A41DE24290}" name="Column14729"/>
    <tableColumn id="14737" xr3:uid="{2CC4ADAB-A7AC-40D2-9962-06BF85AECB7B}" name="Column14730"/>
    <tableColumn id="14738" xr3:uid="{D3E8A6A0-9868-4233-B5C8-7AF0AE7E9380}" name="Column14731"/>
    <tableColumn id="14739" xr3:uid="{85354932-856D-4F4B-B800-26AD65B96107}" name="Column14732"/>
    <tableColumn id="14740" xr3:uid="{3E4EDEDF-B918-4E9D-95A4-D66C8D00D841}" name="Column14733"/>
    <tableColumn id="14741" xr3:uid="{EB862435-2D89-49D5-8D9F-567982C3E53E}" name="Column14734"/>
    <tableColumn id="14742" xr3:uid="{D15A5594-DA51-432E-90F3-6E2D45B92C58}" name="Column14735"/>
    <tableColumn id="14743" xr3:uid="{A3C4E620-ED9A-4056-89B9-AE9A876CFA1B}" name="Column14736"/>
    <tableColumn id="14744" xr3:uid="{19FC8239-4D83-4995-8BA5-26C37C5835D2}" name="Column14737"/>
    <tableColumn id="14745" xr3:uid="{A4A9C49B-5E8F-4477-B6B5-6BC468843263}" name="Column14738"/>
    <tableColumn id="14746" xr3:uid="{FA8BB6D6-34FC-4882-B8B3-6E3703731C47}" name="Column14739"/>
    <tableColumn id="14747" xr3:uid="{6988B6E9-CE52-4184-B388-234921AF2CF0}" name="Column14740"/>
    <tableColumn id="14748" xr3:uid="{E962D629-6A5E-48AB-8E5F-102D5F2B2241}" name="Column14741"/>
    <tableColumn id="14749" xr3:uid="{FF8B2B6B-E11B-4E85-8277-8B14F6328A3B}" name="Column14742"/>
    <tableColumn id="14750" xr3:uid="{AA7931C5-1C33-4362-8EBE-890009D210E6}" name="Column14743"/>
    <tableColumn id="14751" xr3:uid="{D9ADD341-B11C-4C9E-8CC0-EEEC39DF742D}" name="Column14744"/>
    <tableColumn id="14752" xr3:uid="{3A69C750-FC1D-4828-892F-90BB4E41854D}" name="Column14745"/>
    <tableColumn id="14753" xr3:uid="{861EA107-3FFB-4C2C-A953-E349CA7BB7B2}" name="Column14746"/>
    <tableColumn id="14754" xr3:uid="{7078EFAD-CC94-47CE-95B5-53EA24ECB2B6}" name="Column14747"/>
    <tableColumn id="14755" xr3:uid="{E092493E-BE27-4F69-A96C-77EED1B9AEC7}" name="Column14748"/>
    <tableColumn id="14756" xr3:uid="{9571098B-6E71-4B11-B508-811F9AA6CB33}" name="Column14749"/>
    <tableColumn id="14757" xr3:uid="{92F8E2AE-C718-42FF-AB32-950A39E31C92}" name="Column14750"/>
    <tableColumn id="14758" xr3:uid="{9ED9DD4F-8192-43AC-AF27-9BAB04449016}" name="Column14751"/>
    <tableColumn id="14759" xr3:uid="{68881C48-FBAD-4F88-ADA2-28337088D55E}" name="Column14752"/>
    <tableColumn id="14760" xr3:uid="{2BB9AD39-B144-4506-8078-24662A6E5A52}" name="Column14753"/>
    <tableColumn id="14761" xr3:uid="{584A3261-2D69-4108-B2C4-2A42311A055D}" name="Column14754"/>
    <tableColumn id="14762" xr3:uid="{2DA057D6-B942-4208-8185-D2C774EF61CD}" name="Column14755"/>
    <tableColumn id="14763" xr3:uid="{7BF48328-9EB5-4CDE-B382-A5A0147BAA61}" name="Column14756"/>
    <tableColumn id="14764" xr3:uid="{30CF4FF1-85F7-449C-9317-03D9BCA1BD9B}" name="Column14757"/>
    <tableColumn id="14765" xr3:uid="{A368E2F2-ADC8-4B66-A97A-307CADBFB088}" name="Column14758"/>
    <tableColumn id="14766" xr3:uid="{812FF250-8EA0-471C-BDA0-5BE93A5F3841}" name="Column14759"/>
    <tableColumn id="14767" xr3:uid="{D35E51A2-F29E-42CC-945E-5D68BC483F91}" name="Column14760"/>
    <tableColumn id="14768" xr3:uid="{03CED1D0-35F4-4748-873E-AAE79F06E7FB}" name="Column14761"/>
    <tableColumn id="14769" xr3:uid="{E6C37164-97DA-4B01-9973-DF34A3B83CE2}" name="Column14762"/>
    <tableColumn id="14770" xr3:uid="{B906146E-7116-41B2-93AC-98956630E934}" name="Column14763"/>
    <tableColumn id="14771" xr3:uid="{720C06BB-6F8E-483A-8845-F758FF8CBCFA}" name="Column14764"/>
    <tableColumn id="14772" xr3:uid="{DF3882E9-6378-4CF9-A9B6-E2BFE60ECBAD}" name="Column14765"/>
    <tableColumn id="14773" xr3:uid="{E9E4D164-2778-4381-A147-3AF22BE72815}" name="Column14766"/>
    <tableColumn id="14774" xr3:uid="{91B14FC3-E125-498C-A8D3-44B20FA945E0}" name="Column14767"/>
    <tableColumn id="14775" xr3:uid="{76A0BE68-B819-422F-AD2B-66E5F1E2D551}" name="Column14768"/>
    <tableColumn id="14776" xr3:uid="{D159550A-0B17-4661-AD4F-5D84ADFB4AD2}" name="Column14769"/>
    <tableColumn id="14777" xr3:uid="{D106C842-114A-4711-9353-FF609E58700A}" name="Column14770"/>
    <tableColumn id="14778" xr3:uid="{DA695A74-BFFF-4D25-AF33-C9B20D93B315}" name="Column14771"/>
    <tableColumn id="14779" xr3:uid="{F08D38AD-864D-4DA6-BCB9-B75D743792E0}" name="Column14772"/>
    <tableColumn id="14780" xr3:uid="{2375F472-2250-40EA-AA18-5BFDCD711312}" name="Column14773"/>
    <tableColumn id="14781" xr3:uid="{EC357EB3-E125-45E7-9094-707365477A35}" name="Column14774"/>
    <tableColumn id="14782" xr3:uid="{BC9A7F98-FEB8-44EB-8636-B6A1A2C9A440}" name="Column14775"/>
    <tableColumn id="14783" xr3:uid="{724A68FD-9955-462D-A3A4-CD382E15319D}" name="Column14776"/>
    <tableColumn id="14784" xr3:uid="{AEE616C9-C593-4179-B4BB-E4F170956736}" name="Column14777"/>
    <tableColumn id="14785" xr3:uid="{94CA0C74-5569-4ECB-BC9D-5E1190864810}" name="Column14778"/>
    <tableColumn id="14786" xr3:uid="{09C9F4B3-4CD6-4B6C-B6C8-0DD20F6AA562}" name="Column14779"/>
    <tableColumn id="14787" xr3:uid="{CE6D16A3-54D8-4579-B7DB-CB538BE32B14}" name="Column14780"/>
    <tableColumn id="14788" xr3:uid="{AB80C8ED-403A-4988-8762-C0CB1CB66421}" name="Column14781"/>
    <tableColumn id="14789" xr3:uid="{CC2BB736-DBE1-4ABD-A188-63A6F7494E7A}" name="Column14782"/>
    <tableColumn id="14790" xr3:uid="{B8D9ABCF-3C70-4B2B-8D5F-0EA968DC33D0}" name="Column14783"/>
    <tableColumn id="14791" xr3:uid="{B9F5A6BC-57BF-45FF-8CFE-0A8CF9F50BF3}" name="Column14784"/>
    <tableColumn id="14792" xr3:uid="{879347A1-41F4-4D72-B5D3-662567FDA0D3}" name="Column14785"/>
    <tableColumn id="14793" xr3:uid="{855461FB-5315-4270-BE5B-75648103A64A}" name="Column14786"/>
    <tableColumn id="14794" xr3:uid="{A347904E-AEF1-4608-9AA1-9E17A4AF7DDA}" name="Column14787"/>
    <tableColumn id="14795" xr3:uid="{2BA4FA5E-7DCF-4E32-9D7B-0B48672998FB}" name="Column14788"/>
    <tableColumn id="14796" xr3:uid="{0898E34B-395A-4CE7-A2B6-D52190648DEE}" name="Column14789"/>
    <tableColumn id="14797" xr3:uid="{8D822764-0D10-4B66-A5FC-7AA0F0B33306}" name="Column14790"/>
    <tableColumn id="14798" xr3:uid="{C2171455-9895-467B-AE86-8D37EE1E5A9B}" name="Column14791"/>
    <tableColumn id="14799" xr3:uid="{EAD32B00-1A8A-40F8-875E-8A4BC950D00D}" name="Column14792"/>
    <tableColumn id="14800" xr3:uid="{2A8573CA-FE27-49F2-9AA2-912035521F77}" name="Column14793"/>
    <tableColumn id="14801" xr3:uid="{29DE7FBA-4EAC-4664-AB29-38616DDC7761}" name="Column14794"/>
    <tableColumn id="14802" xr3:uid="{4FD8856B-7F1C-4321-9832-95848C374D60}" name="Column14795"/>
    <tableColumn id="14803" xr3:uid="{52224C26-7FE1-4B98-AAAF-12EC4F8E67C3}" name="Column14796"/>
    <tableColumn id="14804" xr3:uid="{B1CD18A7-ED63-4A5C-9424-7ED32FCAA71C}" name="Column14797"/>
    <tableColumn id="14805" xr3:uid="{0D28E3BB-7F36-4E42-97F5-B7CB88864398}" name="Column14798"/>
    <tableColumn id="14806" xr3:uid="{3FE07EC9-7FF8-4774-98E8-6E6DB76B8417}" name="Column14799"/>
    <tableColumn id="14807" xr3:uid="{623444A9-F8B8-4D84-AF87-6EB530935E7F}" name="Column14800"/>
    <tableColumn id="14808" xr3:uid="{C3D28AD0-2CCD-4551-B0B9-2F31E1E31C1D}" name="Column14801"/>
    <tableColumn id="14809" xr3:uid="{CEFAC4A1-862A-4936-A769-0872CA7D1E74}" name="Column14802"/>
    <tableColumn id="14810" xr3:uid="{A3F35B5C-463D-4FA9-BEE8-A5FE63ED6A1D}" name="Column14803"/>
    <tableColumn id="14811" xr3:uid="{78006553-D03A-4568-BFDC-AFB660824950}" name="Column14804"/>
    <tableColumn id="14812" xr3:uid="{4687607A-667B-4D0E-ADCE-ABBE613D7EAA}" name="Column14805"/>
    <tableColumn id="14813" xr3:uid="{4A7E8A9E-5E10-421E-B66E-D8DD9F56E117}" name="Column14806"/>
    <tableColumn id="14814" xr3:uid="{BFD2F074-24BD-41FD-8355-1F5A6231630E}" name="Column14807"/>
    <tableColumn id="14815" xr3:uid="{E891F43E-D11B-42E7-B115-26992E9FE279}" name="Column14808"/>
    <tableColumn id="14816" xr3:uid="{8EEE4296-66B1-4F90-B03B-F19B8C9C7EFE}" name="Column14809"/>
    <tableColumn id="14817" xr3:uid="{DE5AB5DC-549D-4D18-97D2-804A8B774E68}" name="Column14810"/>
    <tableColumn id="14818" xr3:uid="{8E00A3DA-BEDF-42D6-BFF4-9B56DBF41612}" name="Column14811"/>
    <tableColumn id="14819" xr3:uid="{3AD3566C-0439-4638-A982-55F0B18B1711}" name="Column14812"/>
    <tableColumn id="14820" xr3:uid="{A7BD5DCA-04E3-4B87-BE40-53CDFEF10CA4}" name="Column14813"/>
    <tableColumn id="14821" xr3:uid="{E0F0B52F-B356-4E4B-B216-0C2727BD2173}" name="Column14814"/>
    <tableColumn id="14822" xr3:uid="{C153FDC1-D409-4995-8EBF-8455B6F24DEE}" name="Column14815"/>
    <tableColumn id="14823" xr3:uid="{8A581685-6AAC-4F6F-B3C3-562EDE460F00}" name="Column14816"/>
    <tableColumn id="14824" xr3:uid="{D85CE8CC-5514-4906-8EAC-5D8DBEF52D44}" name="Column14817"/>
    <tableColumn id="14825" xr3:uid="{0BBDE186-DBC8-449C-9435-5321CCFD60F4}" name="Column14818"/>
    <tableColumn id="14826" xr3:uid="{65BA2FE6-987F-4B87-986D-D7936B6C00B5}" name="Column14819"/>
    <tableColumn id="14827" xr3:uid="{860A3364-32E2-47EB-B145-EF04093E3D40}" name="Column14820"/>
    <tableColumn id="14828" xr3:uid="{08622DED-0C35-46A7-9C61-22F025914821}" name="Column14821"/>
    <tableColumn id="14829" xr3:uid="{CFF07C25-EDD9-441A-A248-D2615A6AA193}" name="Column14822"/>
    <tableColumn id="14830" xr3:uid="{6C8C7A71-E51C-4084-9AC9-FA6864EC8EFA}" name="Column14823"/>
    <tableColumn id="14831" xr3:uid="{8DE36EAC-DB3F-4C0C-B3CB-5DCE2EB59720}" name="Column14824"/>
    <tableColumn id="14832" xr3:uid="{E2557157-E82F-4D8C-9109-FCC28DA9AC06}" name="Column14825"/>
    <tableColumn id="14833" xr3:uid="{865243DE-1C1F-4D11-8E4B-DD082BE1051F}" name="Column14826"/>
    <tableColumn id="14834" xr3:uid="{25007F6B-1D0F-4DF5-9E30-FDE1149EF6D0}" name="Column14827"/>
    <tableColumn id="14835" xr3:uid="{F7855582-E11A-4CED-AC2C-73F060A68369}" name="Column14828"/>
    <tableColumn id="14836" xr3:uid="{3EC392B0-C147-4262-B890-4BB1E4A59EE1}" name="Column14829"/>
    <tableColumn id="14837" xr3:uid="{0EF4E237-BFB9-41F6-8631-89E8262EF60D}" name="Column14830"/>
    <tableColumn id="14838" xr3:uid="{0D0E955F-2BDC-4788-BE06-251EE096F026}" name="Column14831"/>
    <tableColumn id="14839" xr3:uid="{417041EF-4EB3-49DB-8A72-C43F3285C6C9}" name="Column14832"/>
    <tableColumn id="14840" xr3:uid="{95E5E7CD-E555-4391-BC70-40BF4E1D9757}" name="Column14833"/>
    <tableColumn id="14841" xr3:uid="{807A1611-7316-46FE-B7B3-1217B93C4CA4}" name="Column14834"/>
    <tableColumn id="14842" xr3:uid="{04D2307A-15B7-4210-9803-3C5ADD50AEDB}" name="Column14835"/>
    <tableColumn id="14843" xr3:uid="{D780008F-122B-4F07-98C0-34143B01ED24}" name="Column14836"/>
    <tableColumn id="14844" xr3:uid="{074BC63F-8525-4C33-9378-854DD8F17CA2}" name="Column14837"/>
    <tableColumn id="14845" xr3:uid="{D64412D2-AAC5-4658-A5E5-F560EA6A3C32}" name="Column14838"/>
    <tableColumn id="14846" xr3:uid="{B7034F2B-AA55-4F4D-97EA-805CE5F42866}" name="Column14839"/>
    <tableColumn id="14847" xr3:uid="{4DAEFF33-1E79-41E5-BDCE-08FDA43A2A3A}" name="Column14840"/>
    <tableColumn id="14848" xr3:uid="{B3069C00-FAD2-48DD-BB83-E8D3FAA808C3}" name="Column14841"/>
    <tableColumn id="14849" xr3:uid="{16798608-B6E2-484C-9004-06A0DF70D8E1}" name="Column14842"/>
    <tableColumn id="14850" xr3:uid="{F533DD3D-A18E-4219-A7CD-2E5FA9ACEE22}" name="Column14843"/>
    <tableColumn id="14851" xr3:uid="{8F524D03-3033-47EF-B39A-C8D5C9D67223}" name="Column14844"/>
    <tableColumn id="14852" xr3:uid="{6076BA4A-836C-4CF4-B6BC-C9C4F05D121B}" name="Column14845"/>
    <tableColumn id="14853" xr3:uid="{2DAB5F7B-A3C8-4B21-87DC-9538767D24D1}" name="Column14846"/>
    <tableColumn id="14854" xr3:uid="{9EC2C570-DE9D-4FB4-969C-CF549C261CC4}" name="Column14847"/>
    <tableColumn id="14855" xr3:uid="{A025CE00-E5DC-48F3-B1F0-55B06FD35554}" name="Column14848"/>
    <tableColumn id="14856" xr3:uid="{B6DF06C6-7B71-497C-807F-1D58651D1724}" name="Column14849"/>
    <tableColumn id="14857" xr3:uid="{CCD0E8C1-2990-4156-8558-A99928891EFA}" name="Column14850"/>
    <tableColumn id="14858" xr3:uid="{CE9DFEF1-0C4D-414A-A137-F521EB5EADD9}" name="Column14851"/>
    <tableColumn id="14859" xr3:uid="{A3156B8A-DB90-4903-84D4-99B485B1E5FB}" name="Column14852"/>
    <tableColumn id="14860" xr3:uid="{6D7C8D22-27EE-4A78-949D-4C68F476AB11}" name="Column14853"/>
    <tableColumn id="14861" xr3:uid="{C1213387-73FB-4290-8483-0F1235E0CF3F}" name="Column14854"/>
    <tableColumn id="14862" xr3:uid="{B665221C-BC07-41BB-8999-EFF7F0820FFE}" name="Column14855"/>
    <tableColumn id="14863" xr3:uid="{E88DAA5D-AFFA-4B36-8E27-EAAF36C49CFF}" name="Column14856"/>
    <tableColumn id="14864" xr3:uid="{84436F00-B650-4247-953E-1A438AAD6118}" name="Column14857"/>
    <tableColumn id="14865" xr3:uid="{9381BBF0-75F9-4367-B9E5-6B3C402DB70D}" name="Column14858"/>
    <tableColumn id="14866" xr3:uid="{0060191B-481D-4F66-A35B-555E73D07541}" name="Column14859"/>
    <tableColumn id="14867" xr3:uid="{624138BC-D4E0-49C5-B34A-FDB67347F6DA}" name="Column14860"/>
    <tableColumn id="14868" xr3:uid="{F3B08A64-27A6-47B3-9FEE-41967EC283FB}" name="Column14861"/>
    <tableColumn id="14869" xr3:uid="{E424A0D5-18FA-4AC8-ADA7-7FB5C64EBDD8}" name="Column14862"/>
    <tableColumn id="14870" xr3:uid="{44511F53-B4DE-4588-B423-4A1B98D6AF8B}" name="Column14863"/>
    <tableColumn id="14871" xr3:uid="{DCDD4127-8167-40FB-90E9-CE8116EE94CF}" name="Column14864"/>
    <tableColumn id="14872" xr3:uid="{30218266-1678-4427-9E8C-816B9A2FA316}" name="Column14865"/>
    <tableColumn id="14873" xr3:uid="{08708283-5329-4481-96EE-909C32FEF669}" name="Column14866"/>
    <tableColumn id="14874" xr3:uid="{C14F48E3-94B5-4A6E-8FA2-DDD1793DCC40}" name="Column14867"/>
    <tableColumn id="14875" xr3:uid="{F05170F6-D6F5-4A7B-A0ED-6FCB50EDE210}" name="Column14868"/>
    <tableColumn id="14876" xr3:uid="{B2CE608E-E7A1-4E9D-91A9-CFB65184559A}" name="Column14869"/>
    <tableColumn id="14877" xr3:uid="{AE382197-5FEA-4FDF-B7DE-F0C58F55F139}" name="Column14870"/>
    <tableColumn id="14878" xr3:uid="{1B0F402A-B18B-4585-8AC6-74D0F558A81A}" name="Column14871"/>
    <tableColumn id="14879" xr3:uid="{FABB34F9-4282-4E69-9F2B-2155B00678FB}" name="Column14872"/>
    <tableColumn id="14880" xr3:uid="{B9D89CB0-B8A8-4B69-A30A-9A524BB434E0}" name="Column14873"/>
    <tableColumn id="14881" xr3:uid="{9D790E88-BA90-40B2-9701-FA63ED8C27E8}" name="Column14874"/>
    <tableColumn id="14882" xr3:uid="{1B4B9EAC-5780-4034-936D-13DA0E108A63}" name="Column14875"/>
    <tableColumn id="14883" xr3:uid="{6102D8E0-BBDA-45CA-8A1F-7C60102B5800}" name="Column14876"/>
    <tableColumn id="14884" xr3:uid="{C222E830-0342-47E8-98F4-BDD6EF7D5DAC}" name="Column14877"/>
    <tableColumn id="14885" xr3:uid="{9ABBB514-8446-462D-9E04-EAB600C07B96}" name="Column14878"/>
    <tableColumn id="14886" xr3:uid="{58FAEA54-C872-4A4F-9D42-B4CC695A8B12}" name="Column14879"/>
    <tableColumn id="14887" xr3:uid="{55FDA6C5-6CB3-48CD-8160-43C639A275A0}" name="Column14880"/>
    <tableColumn id="14888" xr3:uid="{B01B4DA1-9E0F-46F1-B9CC-E0C245FD3C80}" name="Column14881"/>
    <tableColumn id="14889" xr3:uid="{50E758F8-7F39-4F47-A7A1-F7A39F8FED31}" name="Column14882"/>
    <tableColumn id="14890" xr3:uid="{37F40FAF-04C0-4E24-A5AE-6763FA2BEFA6}" name="Column14883"/>
    <tableColumn id="14891" xr3:uid="{34684AEA-36D3-4F53-9330-D5412E60F94A}" name="Column14884"/>
    <tableColumn id="14892" xr3:uid="{2E8810D7-47D8-423B-86A6-11E5852124C8}" name="Column14885"/>
    <tableColumn id="14893" xr3:uid="{3FF450E9-FD59-48DC-BAF0-FFFA17E42C57}" name="Column14886"/>
    <tableColumn id="14894" xr3:uid="{F7CE7780-0E19-428E-9B2F-B30957A88D40}" name="Column14887"/>
    <tableColumn id="14895" xr3:uid="{E56D5374-82E7-4C4B-BD30-2F71B6D44091}" name="Column14888"/>
    <tableColumn id="14896" xr3:uid="{C0101F64-C81E-4751-9D90-34D5ACFE0354}" name="Column14889"/>
    <tableColumn id="14897" xr3:uid="{3DEACBCE-DED2-4708-A058-F75C416A3AE2}" name="Column14890"/>
    <tableColumn id="14898" xr3:uid="{FAC14CB7-2FCA-43E1-AE6C-EF4B92697DB3}" name="Column14891"/>
    <tableColumn id="14899" xr3:uid="{C851654C-0501-4990-AA0A-CF529614DD4D}" name="Column14892"/>
    <tableColumn id="14900" xr3:uid="{A1FB8B43-D561-4CEC-8394-EA95E7CC942A}" name="Column14893"/>
    <tableColumn id="14901" xr3:uid="{A9DC318E-E7DD-4E6D-996D-C84C02918D12}" name="Column14894"/>
    <tableColumn id="14902" xr3:uid="{05E163B5-A0E9-459F-AA72-13132CA7FF87}" name="Column14895"/>
    <tableColumn id="14903" xr3:uid="{D0E0C8FB-AF45-4D78-8244-8D4E3B534B8E}" name="Column14896"/>
    <tableColumn id="14904" xr3:uid="{94772F4A-6823-4369-B2FC-80924C7F18B5}" name="Column14897"/>
    <tableColumn id="14905" xr3:uid="{B7B4380A-497B-402F-AF3A-3E257A0FB85B}" name="Column14898"/>
    <tableColumn id="14906" xr3:uid="{B66CF86F-641F-429E-A908-A19E25A6D2FC}" name="Column14899"/>
    <tableColumn id="14907" xr3:uid="{A5FFEE9B-B155-46BA-81F1-2641541E907F}" name="Column14900"/>
    <tableColumn id="14908" xr3:uid="{E49E9E07-58F0-4362-B5B8-4C0565791B3A}" name="Column14901"/>
    <tableColumn id="14909" xr3:uid="{1D88C132-92FB-44CB-BC29-BA87374F1857}" name="Column14902"/>
    <tableColumn id="14910" xr3:uid="{FA33DFF1-78EA-41C7-AA72-F38FF38BAAB5}" name="Column14903"/>
    <tableColumn id="14911" xr3:uid="{D1CC578D-6635-432D-A328-A5476F0C289B}" name="Column14904"/>
    <tableColumn id="14912" xr3:uid="{EA64C12E-876E-474B-BDC9-5D5830723D6E}" name="Column14905"/>
    <tableColumn id="14913" xr3:uid="{B6591A53-33CB-4D35-9EC3-A9D201890994}" name="Column14906"/>
    <tableColumn id="14914" xr3:uid="{9BA728D4-4BBF-4A99-B84E-76C8F4E3CF5D}" name="Column14907"/>
    <tableColumn id="14915" xr3:uid="{0A32E918-D0BB-4210-885D-BE628F230778}" name="Column14908"/>
    <tableColumn id="14916" xr3:uid="{D8FFCF19-3724-4237-A164-89BE609BB67B}" name="Column14909"/>
    <tableColumn id="14917" xr3:uid="{8F32EC4B-93E3-4F3D-A161-428EB3342899}" name="Column14910"/>
    <tableColumn id="14918" xr3:uid="{853BFC28-8460-4FC8-8BBE-FD5B83500A69}" name="Column14911"/>
    <tableColumn id="14919" xr3:uid="{250E67F4-0F8C-4FCB-8A07-E4FEE555C8B0}" name="Column14912"/>
    <tableColumn id="14920" xr3:uid="{E87E045D-F69B-4053-9BF4-87CB7B89269E}" name="Column14913"/>
    <tableColumn id="14921" xr3:uid="{D1AA93CC-DFB3-4955-966E-340AEDEB7140}" name="Column14914"/>
    <tableColumn id="14922" xr3:uid="{6C918AB0-FB51-4EE0-9EA4-4E1AB70FC02F}" name="Column14915"/>
    <tableColumn id="14923" xr3:uid="{30589AE9-7684-4900-84D4-68B14F187121}" name="Column14916"/>
    <tableColumn id="14924" xr3:uid="{6C4D1F9D-3B7D-4CE6-AA55-CFF566344B04}" name="Column14917"/>
    <tableColumn id="14925" xr3:uid="{F35F66CD-3F16-484D-A8CA-C348437A6D87}" name="Column14918"/>
    <tableColumn id="14926" xr3:uid="{A74CD2D7-053E-4D64-BF68-C049E9DF33B9}" name="Column14919"/>
    <tableColumn id="14927" xr3:uid="{9EE3C218-0373-4DA8-850E-3DDC630013AF}" name="Column14920"/>
    <tableColumn id="14928" xr3:uid="{0334123F-3A81-4614-9B45-99FFB80613BC}" name="Column14921"/>
    <tableColumn id="14929" xr3:uid="{DC9895A4-4F60-49E6-A2EE-08AE4B70D56C}" name="Column14922"/>
    <tableColumn id="14930" xr3:uid="{A391048A-1880-4C90-89C3-BFDAE0BBE4BD}" name="Column14923"/>
    <tableColumn id="14931" xr3:uid="{7DD0F83E-675E-4E97-A6FA-775A065E751A}" name="Column14924"/>
    <tableColumn id="14932" xr3:uid="{B86FD8EE-7589-4838-AD8C-357D178BF58E}" name="Column14925"/>
    <tableColumn id="14933" xr3:uid="{A7716DB6-6177-4671-9556-32BFDD8543F5}" name="Column14926"/>
    <tableColumn id="14934" xr3:uid="{EDDFEF16-5078-42EC-85CD-E4192BF2DF6F}" name="Column14927"/>
    <tableColumn id="14935" xr3:uid="{C297B323-EC5C-4E3A-A363-4CC29AA3E3C8}" name="Column14928"/>
    <tableColumn id="14936" xr3:uid="{192E03C8-645B-4814-8B46-9CC5B749DED3}" name="Column14929"/>
    <tableColumn id="14937" xr3:uid="{ED9D5E2A-1AE9-4E58-B10E-409EE2533BDE}" name="Column14930"/>
    <tableColumn id="14938" xr3:uid="{5B7833F8-FC81-48E8-98FB-31778541BA58}" name="Column14931"/>
    <tableColumn id="14939" xr3:uid="{2DD4279F-7F29-4CA3-B92D-79FA904C5846}" name="Column14932"/>
    <tableColumn id="14940" xr3:uid="{6467EEA0-CF6A-4E34-B83D-9C54CD113CCF}" name="Column14933"/>
    <tableColumn id="14941" xr3:uid="{C1395767-144E-435A-B5B4-2CBC96155C86}" name="Column14934"/>
    <tableColumn id="14942" xr3:uid="{AC47381F-0289-4013-8295-045AE880FEEF}" name="Column14935"/>
    <tableColumn id="14943" xr3:uid="{28F13837-7B00-4A60-B290-DC826970A2A1}" name="Column14936"/>
    <tableColumn id="14944" xr3:uid="{4C127B77-5675-47CF-A285-8911AC69A0E5}" name="Column14937"/>
    <tableColumn id="14945" xr3:uid="{59FE0BF7-4A64-4E7B-B10F-F6B3A82EDC73}" name="Column14938"/>
    <tableColumn id="14946" xr3:uid="{FF6D9CE2-8D3E-4E87-9341-1674A8E3A1F0}" name="Column14939"/>
    <tableColumn id="14947" xr3:uid="{AA1A7683-E3B5-4C8B-8833-35F033CE83BA}" name="Column14940"/>
    <tableColumn id="14948" xr3:uid="{7E6BC47B-352C-42D8-BD0D-F64AFC707D49}" name="Column14941"/>
    <tableColumn id="14949" xr3:uid="{93835038-E134-49C3-A471-17846E4C8856}" name="Column14942"/>
    <tableColumn id="14950" xr3:uid="{FA737929-92D1-4592-BE8B-D78BE43E99B0}" name="Column14943"/>
    <tableColumn id="14951" xr3:uid="{7F4F08B0-BC0D-481A-A6BC-4E23B8B84FF0}" name="Column14944"/>
    <tableColumn id="14952" xr3:uid="{AA2716F8-5AA3-4E6B-9E6F-9438E9000400}" name="Column14945"/>
    <tableColumn id="14953" xr3:uid="{730BA1E7-0BE9-48E1-A663-5780FFCD3DC7}" name="Column14946"/>
    <tableColumn id="14954" xr3:uid="{B3ADD5C8-C220-4786-991C-BACEE182924C}" name="Column14947"/>
    <tableColumn id="14955" xr3:uid="{E43E5C7F-BB2B-4D02-83E5-4CB2A32D70F7}" name="Column14948"/>
    <tableColumn id="14956" xr3:uid="{662E44EC-B8A1-4507-B38F-C263B7D52DB3}" name="Column14949"/>
    <tableColumn id="14957" xr3:uid="{270C3A32-091D-4309-BD6E-1479C8F0DE6F}" name="Column14950"/>
    <tableColumn id="14958" xr3:uid="{3452B2F5-6032-462B-9248-8C3A3246DBA9}" name="Column14951"/>
    <tableColumn id="14959" xr3:uid="{1E5A57E9-3FD8-4BCB-A3A0-771D98A18315}" name="Column14952"/>
    <tableColumn id="14960" xr3:uid="{003FA0B6-D15F-420D-8B7F-A99176210466}" name="Column14953"/>
    <tableColumn id="14961" xr3:uid="{ECB2DCBC-EBDD-4590-B820-2DB2CD8BB234}" name="Column14954"/>
    <tableColumn id="14962" xr3:uid="{2B6161A2-371A-462E-ABAA-A00378EE8273}" name="Column14955"/>
    <tableColumn id="14963" xr3:uid="{754BBF31-1313-4268-AB97-CBE03A820F0D}" name="Column14956"/>
    <tableColumn id="14964" xr3:uid="{39208219-DE2F-4179-8DD1-A9722A3BB429}" name="Column14957"/>
    <tableColumn id="14965" xr3:uid="{0910C058-1880-4044-8CC2-2C6895B58729}" name="Column14958"/>
    <tableColumn id="14966" xr3:uid="{38D12D15-FA1B-4228-86A7-EDD1CA59B540}" name="Column14959"/>
    <tableColumn id="14967" xr3:uid="{BF804352-C8EF-46E2-9222-3B52549702BA}" name="Column14960"/>
    <tableColumn id="14968" xr3:uid="{08C62FC6-C39C-40EB-A02C-C19A7CE4D9E5}" name="Column14961"/>
    <tableColumn id="14969" xr3:uid="{A79ECDE3-4BCC-4E63-8BA9-82F57B865C9A}" name="Column14962"/>
    <tableColumn id="14970" xr3:uid="{3ABA4F64-DF28-49D8-8C5C-7470B32B9899}" name="Column14963"/>
    <tableColumn id="14971" xr3:uid="{DA72494F-9243-4430-9EC3-5C4069154709}" name="Column14964"/>
    <tableColumn id="14972" xr3:uid="{CBD73106-99BE-4083-B7F5-A9FB5EEAB22E}" name="Column14965"/>
    <tableColumn id="14973" xr3:uid="{8154E26F-8EA1-4BA3-BF62-792F4043BC72}" name="Column14966"/>
    <tableColumn id="14974" xr3:uid="{684DF39C-457E-446C-9B84-55026D72FE10}" name="Column14967"/>
    <tableColumn id="14975" xr3:uid="{B756B202-7D98-4F47-9966-E35B7CD546CE}" name="Column14968"/>
    <tableColumn id="14976" xr3:uid="{90F2D02F-9E74-4EBE-BF23-509BDB52FA32}" name="Column14969"/>
    <tableColumn id="14977" xr3:uid="{E574FF1F-917D-4E17-B523-5BC1B49ADF96}" name="Column14970"/>
    <tableColumn id="14978" xr3:uid="{B2628875-088D-4C7A-8619-F514FBEC7662}" name="Column14971"/>
    <tableColumn id="14979" xr3:uid="{A39DF569-AAC2-4520-B043-52F60312A1C1}" name="Column14972"/>
    <tableColumn id="14980" xr3:uid="{F2A1B2E6-5F0A-4EEF-9660-A855177F9199}" name="Column14973"/>
    <tableColumn id="14981" xr3:uid="{A91C9AB2-3CC3-462D-83D6-72B073560A94}" name="Column14974"/>
    <tableColumn id="14982" xr3:uid="{3DD6DFD2-6E59-45BC-846B-5418314DC806}" name="Column14975"/>
    <tableColumn id="14983" xr3:uid="{7A35558E-7923-4BA0-8E9F-14B60D3286F0}" name="Column14976"/>
    <tableColumn id="14984" xr3:uid="{FF530B8D-3749-406B-9C67-9B5E7663B968}" name="Column14977"/>
    <tableColumn id="14985" xr3:uid="{C24FED20-D9F3-41B5-BC78-654F1585425E}" name="Column14978"/>
    <tableColumn id="14986" xr3:uid="{6BA9D1B6-87C2-4508-B938-27AE2E43CDC9}" name="Column14979"/>
    <tableColumn id="14987" xr3:uid="{1DC1EA50-140B-416E-9AE8-2DAC3DA6D938}" name="Column14980"/>
    <tableColumn id="14988" xr3:uid="{A60144E0-9B0E-422C-B0A8-49DBE182D544}" name="Column14981"/>
    <tableColumn id="14989" xr3:uid="{72EEA200-2A97-49F4-B617-621F4876E118}" name="Column14982"/>
    <tableColumn id="14990" xr3:uid="{2695BD63-991A-4DA8-A600-4E7BBD662E5D}" name="Column14983"/>
    <tableColumn id="14991" xr3:uid="{96C18E19-5B09-4241-9EE7-3E325C980C87}" name="Column14984"/>
    <tableColumn id="14992" xr3:uid="{35DB5A03-DDC1-43A1-9BDE-70DA747FE05F}" name="Column14985"/>
    <tableColumn id="14993" xr3:uid="{673B5FE6-6407-42CC-B845-38F97BC321A2}" name="Column14986"/>
    <tableColumn id="14994" xr3:uid="{1CBB19D8-770A-4AFF-A778-BCE403696A2B}" name="Column14987"/>
    <tableColumn id="14995" xr3:uid="{8F4B0047-946C-4065-890B-7505A02C2210}" name="Column14988"/>
    <tableColumn id="14996" xr3:uid="{00A2C04A-03B5-48F8-8866-329A31F1FD0B}" name="Column14989"/>
    <tableColumn id="14997" xr3:uid="{17829C47-4491-44C2-92F2-14605BEF11DD}" name="Column14990"/>
    <tableColumn id="14998" xr3:uid="{3BF6BFCB-6A64-4E26-97B8-556CADE9A9F7}" name="Column14991"/>
    <tableColumn id="14999" xr3:uid="{31B85A2B-1EB1-466E-9837-CFA3A0F69634}" name="Column14992"/>
    <tableColumn id="15000" xr3:uid="{5BCE338D-DCBA-4C8A-BFA9-EA2C373416E2}" name="Column14993"/>
    <tableColumn id="15001" xr3:uid="{3C53C992-4C2B-4E04-85AF-E5B9BC60ACD4}" name="Column14994"/>
    <tableColumn id="15002" xr3:uid="{251AF0E7-00CB-4AFA-A6B2-766DF23D636C}" name="Column14995"/>
    <tableColumn id="15003" xr3:uid="{E40DE47F-07A5-41AA-B753-5B8916DD2506}" name="Column14996"/>
    <tableColumn id="15004" xr3:uid="{9D230563-DCF1-4072-BE92-43A9BA293E50}" name="Column14997"/>
    <tableColumn id="15005" xr3:uid="{A326D32D-1E92-4038-BD74-7F138C4C48FE}" name="Column14998"/>
    <tableColumn id="15006" xr3:uid="{700CA783-BF36-42A9-A7F4-813608C48FC6}" name="Column14999"/>
    <tableColumn id="15007" xr3:uid="{478F6F3C-1127-450F-B933-C58426F65205}" name="Column15000"/>
    <tableColumn id="15008" xr3:uid="{42407CD3-99EA-480A-A2FD-C0FCC98DF174}" name="Column15001"/>
    <tableColumn id="15009" xr3:uid="{3517C3CC-AD7F-465F-AEFF-5C6AA854877D}" name="Column15002"/>
    <tableColumn id="15010" xr3:uid="{71E9C87A-2C89-41B0-B10C-9A1CBBA460DC}" name="Column15003"/>
    <tableColumn id="15011" xr3:uid="{F464FAEC-A805-49B8-8AB2-E53EF83626D5}" name="Column15004"/>
    <tableColumn id="15012" xr3:uid="{7D26FE3B-B8DB-4D74-9290-586B522FB0DF}" name="Column15005"/>
    <tableColumn id="15013" xr3:uid="{D3F2A454-45E2-4C6F-80B4-610AA32E8416}" name="Column15006"/>
    <tableColumn id="15014" xr3:uid="{8C9AB526-224F-4581-82AE-660C579078A6}" name="Column15007"/>
    <tableColumn id="15015" xr3:uid="{C8248202-A8FA-437B-99CB-F7E840D735D7}" name="Column15008"/>
    <tableColumn id="15016" xr3:uid="{6ADA4295-99E6-4160-94C1-6FD8DE648736}" name="Column15009"/>
    <tableColumn id="15017" xr3:uid="{FB08C22F-4AB6-4E9C-B4AE-B0BA79EC6302}" name="Column15010"/>
    <tableColumn id="15018" xr3:uid="{4BEEE6CA-FBE2-43D5-96E8-3712C5548F2A}" name="Column15011"/>
    <tableColumn id="15019" xr3:uid="{71D195F4-E57D-40BA-BFF7-A33C0E2B24D5}" name="Column15012"/>
    <tableColumn id="15020" xr3:uid="{7EC53D93-E08D-42D2-818A-4185B2BB2993}" name="Column15013"/>
    <tableColumn id="15021" xr3:uid="{DD59C2E7-8DB0-4788-B8C4-79E3248E3EFA}" name="Column15014"/>
    <tableColumn id="15022" xr3:uid="{D414158A-4A8E-42A2-9FBE-D36B6DC99E05}" name="Column15015"/>
    <tableColumn id="15023" xr3:uid="{28BC6498-6600-4F0D-B337-5281209A3299}" name="Column15016"/>
    <tableColumn id="15024" xr3:uid="{92BE1A02-BE08-4855-B019-6C92561D700E}" name="Column15017"/>
    <tableColumn id="15025" xr3:uid="{A897B4EE-746E-4826-8C2E-547EE7AF2988}" name="Column15018"/>
    <tableColumn id="15026" xr3:uid="{EEE79D75-674C-4DAB-B70D-0369403356C4}" name="Column15019"/>
    <tableColumn id="15027" xr3:uid="{942248E6-03BB-414A-961E-3F09B4C6266A}" name="Column15020"/>
    <tableColumn id="15028" xr3:uid="{0E606B0C-E556-43E8-B054-C723A93C786D}" name="Column15021"/>
    <tableColumn id="15029" xr3:uid="{563B4E63-4DE5-46FC-84F1-4D2D69410452}" name="Column15022"/>
    <tableColumn id="15030" xr3:uid="{6298D98B-4262-4DEE-BE2A-71338F29B811}" name="Column15023"/>
    <tableColumn id="15031" xr3:uid="{58F29AAD-3B08-41D7-A444-2C340D758EC8}" name="Column15024"/>
    <tableColumn id="15032" xr3:uid="{0FD8AA40-CC26-4758-ABD9-5D756BC7DB13}" name="Column15025"/>
    <tableColumn id="15033" xr3:uid="{3F8DC041-12C0-47E9-A037-04C6BF9C5583}" name="Column15026"/>
    <tableColumn id="15034" xr3:uid="{6AD16902-CC89-454A-8532-F4DA0021A00D}" name="Column15027"/>
    <tableColumn id="15035" xr3:uid="{389C852B-E342-4B93-8D8C-A071617444EE}" name="Column15028"/>
    <tableColumn id="15036" xr3:uid="{F83036D8-A1F7-4796-A78B-3BACE9802429}" name="Column15029"/>
    <tableColumn id="15037" xr3:uid="{74F8689A-5043-4E6C-846D-0E9018630321}" name="Column15030"/>
    <tableColumn id="15038" xr3:uid="{788CB3C2-FB25-49AC-8956-EC68BA4B7321}" name="Column15031"/>
    <tableColumn id="15039" xr3:uid="{09621690-8FC4-4C9C-878F-685C5F001ADF}" name="Column15032"/>
    <tableColumn id="15040" xr3:uid="{7568759F-6C7A-4DB9-89C4-1A0B01A84399}" name="Column15033"/>
    <tableColumn id="15041" xr3:uid="{4DD0753F-2136-495A-A941-10606CF788AB}" name="Column15034"/>
    <tableColumn id="15042" xr3:uid="{DE7383DB-3AB1-471B-B835-1EF50BB4E0BA}" name="Column15035"/>
    <tableColumn id="15043" xr3:uid="{54FF2543-3C0A-46FD-A624-41282EB8E9BA}" name="Column15036"/>
    <tableColumn id="15044" xr3:uid="{C7474BDE-B9E9-4044-A2D0-BB40229BC0CB}" name="Column15037"/>
    <tableColumn id="15045" xr3:uid="{A4693089-5E42-4413-9E7D-4B373DE160FF}" name="Column15038"/>
    <tableColumn id="15046" xr3:uid="{06EFCC0A-75EC-463C-8E20-33F3EE1A7866}" name="Column15039"/>
    <tableColumn id="15047" xr3:uid="{60428C53-E009-4297-A123-04F22BE026D8}" name="Column15040"/>
    <tableColumn id="15048" xr3:uid="{F6CC41E3-F3B6-4D0F-B977-1422D68BF8D1}" name="Column15041"/>
    <tableColumn id="15049" xr3:uid="{C62D9784-1BA5-43FD-9EDD-8C9155D8A8BF}" name="Column15042"/>
    <tableColumn id="15050" xr3:uid="{87918DA0-5F65-4AF3-AA14-D87B9ED01AFE}" name="Column15043"/>
    <tableColumn id="15051" xr3:uid="{5ACFEC3C-C884-4919-92C2-EC4E87990E4C}" name="Column15044"/>
    <tableColumn id="15052" xr3:uid="{4810F797-BD6E-4FAC-A2FD-73379D07E58D}" name="Column15045"/>
    <tableColumn id="15053" xr3:uid="{A2E330E4-DD37-43D1-829E-2702F4B0BB88}" name="Column15046"/>
    <tableColumn id="15054" xr3:uid="{30A58E41-D6C2-4C9F-A3D7-9194640E309A}" name="Column15047"/>
    <tableColumn id="15055" xr3:uid="{E583CF54-49FD-4B00-B2E0-7E297686BC28}" name="Column15048"/>
    <tableColumn id="15056" xr3:uid="{0E51FA27-90FB-43D1-BB89-34B063EA600E}" name="Column15049"/>
    <tableColumn id="15057" xr3:uid="{D7897AEC-BD9F-46B1-BDF6-2E934780AE96}" name="Column15050"/>
    <tableColumn id="15058" xr3:uid="{32CE2BF0-AF10-4E7F-826F-1C7EC6D98E95}" name="Column15051"/>
    <tableColumn id="15059" xr3:uid="{EAE71663-5517-426C-A891-AE71AECACF96}" name="Column15052"/>
    <tableColumn id="15060" xr3:uid="{CF0063C5-FCE1-4DE1-8B10-566BF6C3AF90}" name="Column15053"/>
    <tableColumn id="15061" xr3:uid="{75468B62-1CCB-4601-93C9-86CB84BFB8F2}" name="Column15054"/>
    <tableColumn id="15062" xr3:uid="{A28C7170-659D-4438-ACFE-76D0B58F1160}" name="Column15055"/>
    <tableColumn id="15063" xr3:uid="{5FD7048B-0031-4B5A-ACA3-DD7C9761DBF0}" name="Column15056"/>
    <tableColumn id="15064" xr3:uid="{94DCB7D5-4B1E-43D1-AFEE-23683B6CD11C}" name="Column15057"/>
    <tableColumn id="15065" xr3:uid="{9C3DC74A-E8C3-4D6D-A3FE-7CCE89E62F82}" name="Column15058"/>
    <tableColumn id="15066" xr3:uid="{87B0695A-1F51-4AEE-9A59-9CB3EF435D0A}" name="Column15059"/>
    <tableColumn id="15067" xr3:uid="{D2410D87-112A-4FB5-8B61-35ED950D51DA}" name="Column15060"/>
    <tableColumn id="15068" xr3:uid="{20C63ACA-8F57-455B-8717-C458BE69902E}" name="Column15061"/>
    <tableColumn id="15069" xr3:uid="{FB1565E2-00C4-4ABA-B0B5-053DCE83FB7C}" name="Column15062"/>
    <tableColumn id="15070" xr3:uid="{52707071-2211-4950-8BB3-425CCD198CBA}" name="Column15063"/>
    <tableColumn id="15071" xr3:uid="{F65A86CB-79B0-417D-A27F-EE86E32E195D}" name="Column15064"/>
    <tableColumn id="15072" xr3:uid="{28036E15-2DEB-4B17-BBCA-F0F21CDC25A1}" name="Column15065"/>
    <tableColumn id="15073" xr3:uid="{8A57F218-DAFC-4B7E-BAD7-D0361D71C22A}" name="Column15066"/>
    <tableColumn id="15074" xr3:uid="{D1BC33A8-5328-4AB0-A418-72EA5089DC68}" name="Column15067"/>
    <tableColumn id="15075" xr3:uid="{F3A0B847-0669-455B-B530-ABA399266578}" name="Column15068"/>
    <tableColumn id="15076" xr3:uid="{B005F847-3830-455C-A589-48B3E5B7DC9F}" name="Column15069"/>
    <tableColumn id="15077" xr3:uid="{52FC05EA-BED9-4AA5-BB4C-F6D0D0DC7EF1}" name="Column15070"/>
    <tableColumn id="15078" xr3:uid="{72F041FD-5B84-484F-9441-F160C6006047}" name="Column15071"/>
    <tableColumn id="15079" xr3:uid="{140E4070-271F-4890-81E1-B239DD91D44C}" name="Column15072"/>
    <tableColumn id="15080" xr3:uid="{20B14FAD-8A62-4C6F-BF98-EA931B9B869B}" name="Column15073"/>
    <tableColumn id="15081" xr3:uid="{42264EB4-C0CC-4C5D-AB03-540975B62735}" name="Column15074"/>
    <tableColumn id="15082" xr3:uid="{9BCA20DB-B336-40AF-9071-73C121E1ABE6}" name="Column15075"/>
    <tableColumn id="15083" xr3:uid="{D897E450-DBC5-4491-8BFF-A4DEFF9C30DB}" name="Column15076"/>
    <tableColumn id="15084" xr3:uid="{620C9009-3C6E-432F-A027-D80BCE2535CE}" name="Column15077"/>
    <tableColumn id="15085" xr3:uid="{5714C216-30A0-4AE0-BBEF-BE5CB7DBA9FE}" name="Column15078"/>
    <tableColumn id="15086" xr3:uid="{B5FEDAFB-F27C-48DE-BEFF-AF6C4958FBE8}" name="Column15079"/>
    <tableColumn id="15087" xr3:uid="{3904C306-AD4F-4F0C-A293-D3884E209374}" name="Column15080"/>
    <tableColumn id="15088" xr3:uid="{A58303F0-50B5-4E0F-80B1-ED55DDBD09EC}" name="Column15081"/>
    <tableColumn id="15089" xr3:uid="{8D7E5AF8-B9E6-4072-9A4F-C8D1BE994B1D}" name="Column15082"/>
    <tableColumn id="15090" xr3:uid="{5D155D58-A28F-4CF5-8CF4-0250C48454D4}" name="Column15083"/>
    <tableColumn id="15091" xr3:uid="{6E8E2A92-E843-4672-ABF0-8C4AF9D9FB93}" name="Column15084"/>
    <tableColumn id="15092" xr3:uid="{D9643373-9438-418D-B1B5-6DEED4B6FFAA}" name="Column15085"/>
    <tableColumn id="15093" xr3:uid="{219949E8-494B-4DBD-B741-53C1B13A797D}" name="Column15086"/>
    <tableColumn id="15094" xr3:uid="{3B0C2275-3A89-4DB0-A7D5-7AB2119AA17F}" name="Column15087"/>
    <tableColumn id="15095" xr3:uid="{271C7089-80F5-41F3-9AAC-E9FEE8FF284B}" name="Column15088"/>
    <tableColumn id="15096" xr3:uid="{912C301F-5EDE-444D-8A77-CF04E4A5624F}" name="Column15089"/>
    <tableColumn id="15097" xr3:uid="{7F95331B-1A81-4B7D-8F84-AF3F9FBFD552}" name="Column15090"/>
    <tableColumn id="15098" xr3:uid="{0686FB86-3785-4E64-907F-3EE4F10ED2DF}" name="Column15091"/>
    <tableColumn id="15099" xr3:uid="{B803AF12-BE05-4317-8FD0-CB323845694B}" name="Column15092"/>
    <tableColumn id="15100" xr3:uid="{55141EB1-4CC7-4DBD-BA4C-C96B86647801}" name="Column15093"/>
    <tableColumn id="15101" xr3:uid="{F12AFEC7-39EA-40FF-9F73-FB359ACD9F46}" name="Column15094"/>
    <tableColumn id="15102" xr3:uid="{B03AD46D-288E-4494-A641-0DD38E3D3EC3}" name="Column15095"/>
    <tableColumn id="15103" xr3:uid="{699B1D89-5662-4A7C-8C12-53FECA12A2D1}" name="Column15096"/>
    <tableColumn id="15104" xr3:uid="{8F6A5222-4260-4AD8-B356-1F17409AF5D3}" name="Column15097"/>
    <tableColumn id="15105" xr3:uid="{7792E715-8E00-4702-B42A-36C03ED01E55}" name="Column15098"/>
    <tableColumn id="15106" xr3:uid="{A1593CC3-AF26-468E-828E-FF8880FA8D8D}" name="Column15099"/>
    <tableColumn id="15107" xr3:uid="{65984408-7940-44DE-AFC6-E91975C03B24}" name="Column15100"/>
    <tableColumn id="15108" xr3:uid="{13E8B896-50AD-4DD7-BF22-C9268F89D962}" name="Column15101"/>
    <tableColumn id="15109" xr3:uid="{AD1A9DF1-9D1C-4A68-9C8D-AB3B8ABC9660}" name="Column15102"/>
    <tableColumn id="15110" xr3:uid="{09D35E18-D038-453C-BBE0-B29D634FDD32}" name="Column15103"/>
    <tableColumn id="15111" xr3:uid="{C6420924-692C-4D93-9F9D-17E7CE521A73}" name="Column15104"/>
    <tableColumn id="15112" xr3:uid="{6DA62C21-F7C4-4294-8E5E-9C80675E0D5F}" name="Column15105"/>
    <tableColumn id="15113" xr3:uid="{620BA6A6-D190-480F-87C6-BB31ECB88C18}" name="Column15106"/>
    <tableColumn id="15114" xr3:uid="{1D99F9D0-DE46-4296-9E3B-653E4FEC9537}" name="Column15107"/>
    <tableColumn id="15115" xr3:uid="{E1322A87-09C7-40AD-8328-FF8BA8EA73BA}" name="Column15108"/>
    <tableColumn id="15116" xr3:uid="{22B02470-EF94-446F-BEC5-C82FA9362964}" name="Column15109"/>
    <tableColumn id="15117" xr3:uid="{4EC01270-D618-4665-8682-963548AA0C33}" name="Column15110"/>
    <tableColumn id="15118" xr3:uid="{582CBD4A-FE02-4773-AEE4-BAD934D80338}" name="Column15111"/>
    <tableColumn id="15119" xr3:uid="{71828449-F551-4FAB-87C1-E187085B5A30}" name="Column15112"/>
    <tableColumn id="15120" xr3:uid="{0034125A-9E91-4EBB-84F1-91B7E64988C1}" name="Column15113"/>
    <tableColumn id="15121" xr3:uid="{9AB981A3-36E1-4D51-A793-60147D4C3F46}" name="Column15114"/>
    <tableColumn id="15122" xr3:uid="{F741ED39-13E1-4777-B4C1-FEB107307C24}" name="Column15115"/>
    <tableColumn id="15123" xr3:uid="{A46EB88C-114A-4A82-A875-9ABD9CF3B02F}" name="Column15116"/>
    <tableColumn id="15124" xr3:uid="{4B599F45-9B23-4AA4-B624-81142D5FB50A}" name="Column15117"/>
    <tableColumn id="15125" xr3:uid="{3550F07C-BC7B-45B6-83C1-574BE3F88702}" name="Column15118"/>
    <tableColumn id="15126" xr3:uid="{5BFF21F5-E547-42E8-ADE5-480202BDC4B3}" name="Column15119"/>
    <tableColumn id="15127" xr3:uid="{AD873ECF-92A1-4DBA-AE1F-7672356DB40E}" name="Column15120"/>
    <tableColumn id="15128" xr3:uid="{13A0DAE6-4EEA-43A8-A67A-15D874757451}" name="Column15121"/>
    <tableColumn id="15129" xr3:uid="{2563203A-EE25-4537-95D6-FF47A50CCE1A}" name="Column15122"/>
    <tableColumn id="15130" xr3:uid="{C60F3F74-0C1E-4D6A-A715-65A41162C2F3}" name="Column15123"/>
    <tableColumn id="15131" xr3:uid="{3B735299-6139-494C-9228-5DFCC80A015A}" name="Column15124"/>
    <tableColumn id="15132" xr3:uid="{CC328967-0913-4D2B-B18B-6A3CEBADEB28}" name="Column15125"/>
    <tableColumn id="15133" xr3:uid="{8E36A6A8-EC62-4048-B7B7-4B520948B6E4}" name="Column15126"/>
    <tableColumn id="15134" xr3:uid="{570F3506-062B-4F9E-A909-FF93DAC88F2C}" name="Column15127"/>
    <tableColumn id="15135" xr3:uid="{92E8A888-8023-4EEF-81CE-E3E819F1A0CB}" name="Column15128"/>
    <tableColumn id="15136" xr3:uid="{873F4CE1-75D9-4F8C-BC2D-D92A2350517C}" name="Column15129"/>
    <tableColumn id="15137" xr3:uid="{4732FC1B-40D6-45BC-A690-5DAC73DC5FE9}" name="Column15130"/>
    <tableColumn id="15138" xr3:uid="{A3A8D711-5726-484E-B067-BC4AFD039541}" name="Column15131"/>
    <tableColumn id="15139" xr3:uid="{7B84F003-D1E2-410E-9DFA-21869A5E538C}" name="Column15132"/>
    <tableColumn id="15140" xr3:uid="{7B8956DF-923A-4010-9D2A-C11DFB051477}" name="Column15133"/>
    <tableColumn id="15141" xr3:uid="{8FFF884E-56C3-4643-8446-1A37F6867993}" name="Column15134"/>
    <tableColumn id="15142" xr3:uid="{36503DCA-88DC-485B-BAE2-82207C84C33C}" name="Column15135"/>
    <tableColumn id="15143" xr3:uid="{AA2C9612-DEF8-4179-8CF6-BB86C76CAC06}" name="Column15136"/>
    <tableColumn id="15144" xr3:uid="{9AF64DBF-AE17-4C64-AEB0-AF86427A28BC}" name="Column15137"/>
    <tableColumn id="15145" xr3:uid="{786E6C64-83F0-41BD-B8C8-845C8158E33F}" name="Column15138"/>
    <tableColumn id="15146" xr3:uid="{FF137FD0-5BFB-4953-A081-385D44497F12}" name="Column15139"/>
    <tableColumn id="15147" xr3:uid="{B5A5537C-9F9E-471A-B1B0-E03E64B60039}" name="Column15140"/>
    <tableColumn id="15148" xr3:uid="{5F8B3053-DA62-435D-84ED-594992A3523E}" name="Column15141"/>
    <tableColumn id="15149" xr3:uid="{C03E8FBD-F168-4825-AD36-5A2D912501F7}" name="Column15142"/>
    <tableColumn id="15150" xr3:uid="{646B477F-B3E8-4E34-9106-B4A43ACE899B}" name="Column15143"/>
    <tableColumn id="15151" xr3:uid="{EDAB7943-B1F4-4D36-8953-A0220D188F6A}" name="Column15144"/>
    <tableColumn id="15152" xr3:uid="{3A2543D8-767D-4D66-BFD4-839B92A7462D}" name="Column15145"/>
    <tableColumn id="15153" xr3:uid="{A21E2DCC-7DDC-40BB-B987-B81CC224B89B}" name="Column15146"/>
    <tableColumn id="15154" xr3:uid="{3B5C975D-A0DA-4111-A010-4716BB8E12C2}" name="Column15147"/>
    <tableColumn id="15155" xr3:uid="{F7E080D5-4A3B-4CE5-A0DC-488252C0F95E}" name="Column15148"/>
    <tableColumn id="15156" xr3:uid="{88D44AAE-921D-45A2-BFBC-509D159094AE}" name="Column15149"/>
    <tableColumn id="15157" xr3:uid="{0F698743-9887-4FCE-9A56-94DE3702921C}" name="Column15150"/>
    <tableColumn id="15158" xr3:uid="{5374E9EE-45B1-4464-9025-34EA2E84A65E}" name="Column15151"/>
    <tableColumn id="15159" xr3:uid="{EE54438A-296D-4295-83D4-69B913BB4EC6}" name="Column15152"/>
    <tableColumn id="15160" xr3:uid="{4B8DCBA6-4199-4C8A-B034-2D5D2863D91C}" name="Column15153"/>
    <tableColumn id="15161" xr3:uid="{00424B99-F775-47B9-946E-D58A0B3B201B}" name="Column15154"/>
    <tableColumn id="15162" xr3:uid="{5819D4D0-C171-43DF-9B4A-73F874440CF1}" name="Column15155"/>
    <tableColumn id="15163" xr3:uid="{9BC39CD9-80D6-4164-80E4-B8131B2419B3}" name="Column15156"/>
    <tableColumn id="15164" xr3:uid="{753BD5FF-3A09-4240-BA3E-F8535DB54235}" name="Column15157"/>
    <tableColumn id="15165" xr3:uid="{48F88BBD-D964-4361-BD66-6F7F3949AE4B}" name="Column15158"/>
    <tableColumn id="15166" xr3:uid="{0558EEAF-E028-43CD-85A5-BF43F6259B8B}" name="Column15159"/>
    <tableColumn id="15167" xr3:uid="{C123A5A9-72FC-46F4-BD0C-E44787B2FA1A}" name="Column15160"/>
    <tableColumn id="15168" xr3:uid="{F594744E-305F-4707-8206-4E2FA394DC40}" name="Column15161"/>
    <tableColumn id="15169" xr3:uid="{4226090E-3B73-488D-977A-6625060BC138}" name="Column15162"/>
    <tableColumn id="15170" xr3:uid="{5904D400-986F-4F79-94AC-72CF8AAC33F5}" name="Column15163"/>
    <tableColumn id="15171" xr3:uid="{9B194B27-B56A-427B-82AA-B82E65F7C038}" name="Column15164"/>
    <tableColumn id="15172" xr3:uid="{DC01CD0D-6FA3-4609-B691-EDD8EDC61281}" name="Column15165"/>
    <tableColumn id="15173" xr3:uid="{707BFB95-F6C8-41C3-BF95-0404E5348EE3}" name="Column15166"/>
    <tableColumn id="15174" xr3:uid="{40AEB9AB-CBBB-4A18-93DF-794316F248CA}" name="Column15167"/>
    <tableColumn id="15175" xr3:uid="{21C0C389-9606-4B2C-AF9A-1E45F94C698F}" name="Column15168"/>
    <tableColumn id="15176" xr3:uid="{D73E9596-BF39-43DC-8724-74BB85377774}" name="Column15169"/>
    <tableColumn id="15177" xr3:uid="{31BFBACD-B134-4DDF-92F4-D31C54731F16}" name="Column15170"/>
    <tableColumn id="15178" xr3:uid="{0D03B825-6E3B-49B4-B603-24A44C7A201E}" name="Column15171"/>
    <tableColumn id="15179" xr3:uid="{6735199B-02F2-4CDC-BD9E-8D8D9F2C9F6D}" name="Column15172"/>
    <tableColumn id="15180" xr3:uid="{2F566273-E9CC-4CB3-852B-2E97527B70C3}" name="Column15173"/>
    <tableColumn id="15181" xr3:uid="{29124D43-6373-4133-AEE8-A2CDFA0606E1}" name="Column15174"/>
    <tableColumn id="15182" xr3:uid="{9A1C9AD5-A3C0-4A57-B39E-AC61527497BB}" name="Column15175"/>
    <tableColumn id="15183" xr3:uid="{E9E718F6-36C2-41AA-9713-76517C4AB90F}" name="Column15176"/>
    <tableColumn id="15184" xr3:uid="{C04D3397-0A51-4BE8-A55E-7003FEB907EA}" name="Column15177"/>
    <tableColumn id="15185" xr3:uid="{DD96F570-C02D-4294-B89E-BCB8DB49627E}" name="Column15178"/>
    <tableColumn id="15186" xr3:uid="{FA790571-925E-4DDE-A532-04A874F1C684}" name="Column15179"/>
    <tableColumn id="15187" xr3:uid="{2E54D254-603B-4615-9A2C-C4BB925520CD}" name="Column15180"/>
    <tableColumn id="15188" xr3:uid="{896940D5-CA9F-4539-A2D9-810D431D1985}" name="Column15181"/>
    <tableColumn id="15189" xr3:uid="{8C13257A-6981-4A6E-8C23-BC50906A9DF5}" name="Column15182"/>
    <tableColumn id="15190" xr3:uid="{29847A26-C586-491D-8ACC-D0D220A50ECB}" name="Column15183"/>
    <tableColumn id="15191" xr3:uid="{052A18CB-ABD9-44EF-8958-A2476DD7710A}" name="Column15184"/>
    <tableColumn id="15192" xr3:uid="{3D3B84E0-C941-46CB-ABD7-34D5C6B92C72}" name="Column15185"/>
    <tableColumn id="15193" xr3:uid="{4753D2BF-FBC2-4FAC-B220-2AF9CD680078}" name="Column15186"/>
    <tableColumn id="15194" xr3:uid="{EAC81CD0-4253-4A16-9258-B25F24872319}" name="Column15187"/>
    <tableColumn id="15195" xr3:uid="{1047838C-91F8-4591-B38A-00C3D12BEE7F}" name="Column15188"/>
    <tableColumn id="15196" xr3:uid="{E7920BB6-10D6-49A7-AB79-B414B8B2523C}" name="Column15189"/>
    <tableColumn id="15197" xr3:uid="{351EC20A-D3A9-486A-8689-9AC5EDA5EAA3}" name="Column15190"/>
    <tableColumn id="15198" xr3:uid="{376FBF3E-D815-4E57-AA63-A2943036E8E7}" name="Column15191"/>
    <tableColumn id="15199" xr3:uid="{F789A7BD-F353-489C-83EA-39D97EE74082}" name="Column15192"/>
    <tableColumn id="15200" xr3:uid="{68A754DE-7FC0-4625-ABA9-EB9A59C8BA9D}" name="Column15193"/>
    <tableColumn id="15201" xr3:uid="{AD9F7C1E-471B-4A73-A052-4FD0B0D63009}" name="Column15194"/>
    <tableColumn id="15202" xr3:uid="{3A4B2CAF-0958-46AC-B15E-BEB4E37E1DE6}" name="Column15195"/>
    <tableColumn id="15203" xr3:uid="{46DA4C0A-AE54-4B70-BF07-6A2497475E41}" name="Column15196"/>
    <tableColumn id="15204" xr3:uid="{802D166F-4472-4AB6-9166-250859735196}" name="Column15197"/>
    <tableColumn id="15205" xr3:uid="{6AC138B7-A3CB-40FE-8256-5B3A7F687383}" name="Column15198"/>
    <tableColumn id="15206" xr3:uid="{5F4A45BA-1F12-4CC8-B9B2-C8C3EEA0A89C}" name="Column15199"/>
    <tableColumn id="15207" xr3:uid="{40A63CA1-6400-48A5-93F2-C98427C50E0A}" name="Column15200"/>
    <tableColumn id="15208" xr3:uid="{94B2C4EC-220A-4615-9EF4-04869100ECD2}" name="Column15201"/>
    <tableColumn id="15209" xr3:uid="{3E8560FD-FD33-48A6-BDF9-992A10E5696C}" name="Column15202"/>
    <tableColumn id="15210" xr3:uid="{12FF1EFD-D822-4933-91DF-42291C83D716}" name="Column15203"/>
    <tableColumn id="15211" xr3:uid="{7C4A62DF-BDB4-4332-96F3-E8948BCA6A7E}" name="Column15204"/>
    <tableColumn id="15212" xr3:uid="{ADE386A2-2226-4200-A597-BDEFD1111B6D}" name="Column15205"/>
    <tableColumn id="15213" xr3:uid="{C091765C-321E-48F8-B257-5785BEBB53B3}" name="Column15206"/>
    <tableColumn id="15214" xr3:uid="{E134E96E-E705-4A69-932E-D2F29FFA4671}" name="Column15207"/>
    <tableColumn id="15215" xr3:uid="{20338E4E-2869-4C8D-A270-6010DBFEE3FC}" name="Column15208"/>
    <tableColumn id="15216" xr3:uid="{A273EB5D-FC5D-4E88-8AAD-2245100ED257}" name="Column15209"/>
    <tableColumn id="15217" xr3:uid="{E9E46562-B86B-4FD2-B2CF-0EF94E199E44}" name="Column15210"/>
    <tableColumn id="15218" xr3:uid="{49AF2DAD-F683-4EE9-8A1F-C026AD2C526A}" name="Column15211"/>
    <tableColumn id="15219" xr3:uid="{4C1FD470-3CBF-47BE-A541-DA0EA6A747BD}" name="Column15212"/>
    <tableColumn id="15220" xr3:uid="{656F965D-B38D-482F-BC5D-689831EEE28B}" name="Column15213"/>
    <tableColumn id="15221" xr3:uid="{B81F8C52-46C5-4EB2-910B-FAA17432136E}" name="Column15214"/>
    <tableColumn id="15222" xr3:uid="{FB42A177-98C3-4681-A809-22997C6B3A4E}" name="Column15215"/>
    <tableColumn id="15223" xr3:uid="{FDE41D46-40DE-4724-996E-DC0529C76D41}" name="Column15216"/>
    <tableColumn id="15224" xr3:uid="{640B9F83-61B2-4B4E-B94E-CB8148331675}" name="Column15217"/>
    <tableColumn id="15225" xr3:uid="{FAFE40EC-FCFF-4612-BB27-CE6AE7F8D9A0}" name="Column15218"/>
    <tableColumn id="15226" xr3:uid="{3B327B01-A00B-42D8-8FF2-37BBFA3C5089}" name="Column15219"/>
    <tableColumn id="15227" xr3:uid="{95132E15-703C-4A54-A0C0-9275073C817C}" name="Column15220"/>
    <tableColumn id="15228" xr3:uid="{6B3398FF-4716-4155-80C5-B49D768DCBE9}" name="Column15221"/>
    <tableColumn id="15229" xr3:uid="{A04FDC10-BB4C-458E-8F93-151A91603525}" name="Column15222"/>
    <tableColumn id="15230" xr3:uid="{2E30304C-8326-4C13-9185-7B0852FBD3A8}" name="Column15223"/>
    <tableColumn id="15231" xr3:uid="{676AAEFE-E5E1-451F-914B-2F0F55A611CA}" name="Column15224"/>
    <tableColumn id="15232" xr3:uid="{1FB7AF22-C1F7-4F81-8B83-5DC315026088}" name="Column15225"/>
    <tableColumn id="15233" xr3:uid="{9945379D-1EA0-40B9-B383-C673B06CF987}" name="Column15226"/>
    <tableColumn id="15234" xr3:uid="{049B9CC1-19C5-4949-B1BC-6F837DF7207C}" name="Column15227"/>
    <tableColumn id="15235" xr3:uid="{AC3499F1-43F5-4D40-981E-823BCB729156}" name="Column15228"/>
    <tableColumn id="15236" xr3:uid="{83609CB3-F306-46DE-BC43-487D650D8248}" name="Column15229"/>
    <tableColumn id="15237" xr3:uid="{B756842D-FE2C-491A-8174-4CA64CC9E46E}" name="Column15230"/>
    <tableColumn id="15238" xr3:uid="{49EBA57A-B2C1-4D31-9476-DB787D061934}" name="Column15231"/>
    <tableColumn id="15239" xr3:uid="{89FB2DEA-9353-4155-8393-773812A99FC7}" name="Column15232"/>
    <tableColumn id="15240" xr3:uid="{FD32B08E-AA28-4DE7-8E84-A0AEE50C2EB0}" name="Column15233"/>
    <tableColumn id="15241" xr3:uid="{DC579BB5-0D81-4231-8623-F80A3F37A655}" name="Column15234"/>
    <tableColumn id="15242" xr3:uid="{4243878B-9579-42EB-AD20-C626CA148D8A}" name="Column15235"/>
    <tableColumn id="15243" xr3:uid="{E96C4439-31D6-4231-8C7C-BE9D2E7C88A5}" name="Column15236"/>
    <tableColumn id="15244" xr3:uid="{A453AE75-1CD4-4F83-A438-A1E203531B67}" name="Column15237"/>
    <tableColumn id="15245" xr3:uid="{A3B628C4-71E2-475A-A657-87B2C36E2C51}" name="Column15238"/>
    <tableColumn id="15246" xr3:uid="{FC7BE781-DFAE-41A6-B5E4-214BF7812954}" name="Column15239"/>
    <tableColumn id="15247" xr3:uid="{AB152AEF-836E-4175-ADBE-8E17F4DA4DB0}" name="Column15240"/>
    <tableColumn id="15248" xr3:uid="{3A762F2F-AF57-4F33-8FA2-DE06CEA2B05E}" name="Column15241"/>
    <tableColumn id="15249" xr3:uid="{860CCE25-A286-41A2-B456-0AE7C23C2678}" name="Column15242"/>
    <tableColumn id="15250" xr3:uid="{90C8C1FA-A047-4B5F-9004-56ADEB2B68B2}" name="Column15243"/>
    <tableColumn id="15251" xr3:uid="{7E0F3F2D-EE8B-41F3-9D55-EE12B685FBD9}" name="Column15244"/>
    <tableColumn id="15252" xr3:uid="{A678A629-3707-4B32-8F80-BFBB7EBE7C11}" name="Column15245"/>
    <tableColumn id="15253" xr3:uid="{8A25B46E-001E-4EFA-8C64-B84B1B02288E}" name="Column15246"/>
    <tableColumn id="15254" xr3:uid="{27AF5F7E-83D3-41D4-83AB-5FC88431D137}" name="Column15247"/>
    <tableColumn id="15255" xr3:uid="{AF7195AA-E57A-46CB-B5EE-F552403EF3E0}" name="Column15248"/>
    <tableColumn id="15256" xr3:uid="{71C07E8A-A3FD-4390-8367-7D9DA0E0BEE8}" name="Column15249"/>
    <tableColumn id="15257" xr3:uid="{AFBF0303-08A4-4036-BB0B-419F6F35EA68}" name="Column15250"/>
    <tableColumn id="15258" xr3:uid="{7183672F-BFD9-4E79-8A54-1E7A286AA1B6}" name="Column15251"/>
    <tableColumn id="15259" xr3:uid="{BBE10102-C668-4807-BA57-B33EA73E6C2A}" name="Column15252"/>
    <tableColumn id="15260" xr3:uid="{0D083B58-C597-4BA0-9C77-FF86D522C0F4}" name="Column15253"/>
    <tableColumn id="15261" xr3:uid="{E22117AC-9320-49FA-A9F7-1CAC9AEAE333}" name="Column15254"/>
    <tableColumn id="15262" xr3:uid="{8B394088-50B7-4E24-9D7B-11D3F20D7709}" name="Column15255"/>
    <tableColumn id="15263" xr3:uid="{44E3D674-AB80-4E5F-8DA5-9160721EB697}" name="Column15256"/>
    <tableColumn id="15264" xr3:uid="{11A40A05-988C-4921-8510-E7E197488490}" name="Column15257"/>
    <tableColumn id="15265" xr3:uid="{63825466-C12B-44E6-B5A4-F10573963B86}" name="Column15258"/>
    <tableColumn id="15266" xr3:uid="{989F69FC-10D8-4D32-8433-42495375BFF0}" name="Column15259"/>
    <tableColumn id="15267" xr3:uid="{1B22461F-8895-4AA9-8CEE-8515A21A71CF}" name="Column15260"/>
    <tableColumn id="15268" xr3:uid="{CD0B9561-EB87-481D-B032-55A8524B621D}" name="Column15261"/>
    <tableColumn id="15269" xr3:uid="{B09FA262-D3A2-44A2-9397-7127F2F2FB0E}" name="Column15262"/>
    <tableColumn id="15270" xr3:uid="{93F9EECA-61D8-47BB-A72A-365CECC91E20}" name="Column15263"/>
    <tableColumn id="15271" xr3:uid="{6FC6D939-CA56-4362-BE11-B1A16EA16E71}" name="Column15264"/>
    <tableColumn id="15272" xr3:uid="{EFE1CCA0-B48A-4AD4-A1FF-324289F02BB7}" name="Column15265"/>
    <tableColumn id="15273" xr3:uid="{675DD56D-A6D7-4C23-AE4D-7440E4780637}" name="Column15266"/>
    <tableColumn id="15274" xr3:uid="{53755C1A-EAB0-43EE-A862-24C17D29C12A}" name="Column15267"/>
    <tableColumn id="15275" xr3:uid="{C23DC13E-4F1B-41D8-B0CF-0632D56E0A99}" name="Column15268"/>
    <tableColumn id="15276" xr3:uid="{EB2EE309-AC6C-4C42-AE9E-EBCC931C74F0}" name="Column15269"/>
    <tableColumn id="15277" xr3:uid="{DD69B374-317B-4127-B479-E3DBDA743CE6}" name="Column15270"/>
    <tableColumn id="15278" xr3:uid="{1910062D-1FF6-470B-BD1D-76DE91FECFDF}" name="Column15271"/>
    <tableColumn id="15279" xr3:uid="{36BD21E6-6802-4B7F-908F-F67EB25D3FA1}" name="Column15272"/>
    <tableColumn id="15280" xr3:uid="{4068CF72-B2AF-4E08-B5BF-18E0CF849104}" name="Column15273"/>
    <tableColumn id="15281" xr3:uid="{FF0C744E-BA03-48B7-B7D0-396D9535C310}" name="Column15274"/>
    <tableColumn id="15282" xr3:uid="{0D80427F-7F33-4858-86EF-CF7A79EBCB07}" name="Column15275"/>
    <tableColumn id="15283" xr3:uid="{A9765372-12CA-4FDD-8290-96291942C9F8}" name="Column15276"/>
    <tableColumn id="15284" xr3:uid="{E1F370F0-B1ED-4A76-BB13-11BE953D5F04}" name="Column15277"/>
    <tableColumn id="15285" xr3:uid="{14C48168-A683-49ED-9094-4077C35CA687}" name="Column15278"/>
    <tableColumn id="15286" xr3:uid="{CA8E8F46-BB78-47B2-9C91-75803BBDA47E}" name="Column15279"/>
    <tableColumn id="15287" xr3:uid="{795CB5EC-1737-4789-AF44-2B850A68F90D}" name="Column15280"/>
    <tableColumn id="15288" xr3:uid="{E7753E44-CD2D-4370-A2BD-D3BE25B152D8}" name="Column15281"/>
    <tableColumn id="15289" xr3:uid="{5FA39F38-5305-4CBC-ADCB-404F51871693}" name="Column15282"/>
    <tableColumn id="15290" xr3:uid="{DA235F9D-5898-4BE7-9AE4-9D766C9DB4DE}" name="Column15283"/>
    <tableColumn id="15291" xr3:uid="{23EB5E3C-B39D-4D9D-A7D2-BE0CA7DF1E2A}" name="Column15284"/>
    <tableColumn id="15292" xr3:uid="{7E1A29BA-9F62-4139-B040-B645AD678A90}" name="Column15285"/>
    <tableColumn id="15293" xr3:uid="{6E12960E-AD61-4F10-B8BD-2F73EF140B4B}" name="Column15286"/>
    <tableColumn id="15294" xr3:uid="{0FEC8CF8-D0F5-4EE2-9F68-12D2F64C8EFF}" name="Column15287"/>
    <tableColumn id="15295" xr3:uid="{91C9CCA6-31BA-4AEA-A479-C7A1A164D9BD}" name="Column15288"/>
    <tableColumn id="15296" xr3:uid="{760C1DCE-C26F-4FCE-9E9C-BC2CA6A924CC}" name="Column15289"/>
    <tableColumn id="15297" xr3:uid="{0E25B049-F722-49E8-86E5-D36185242AAA}" name="Column15290"/>
    <tableColumn id="15298" xr3:uid="{334B6B83-B921-4C8E-B16F-A26BB48FE195}" name="Column15291"/>
    <tableColumn id="15299" xr3:uid="{4D365D34-2D7B-40B9-8AE8-EB29A091872B}" name="Column15292"/>
    <tableColumn id="15300" xr3:uid="{BD844A52-9B16-42A6-9E37-B7F3DA327B5F}" name="Column15293"/>
    <tableColumn id="15301" xr3:uid="{740BB392-46D1-4336-9FBA-C2D994F39D43}" name="Column15294"/>
    <tableColumn id="15302" xr3:uid="{40F9EAE1-56F4-4E13-81A4-FF0DB21AB016}" name="Column15295"/>
    <tableColumn id="15303" xr3:uid="{0923B306-C795-4BCA-B861-7B9AFF88935F}" name="Column15296"/>
    <tableColumn id="15304" xr3:uid="{71ADE6A5-1B40-4EEB-B5FB-C41A9FA77F30}" name="Column15297"/>
    <tableColumn id="15305" xr3:uid="{59411070-EA4C-46D7-B8DB-B500C1027F56}" name="Column15298"/>
    <tableColumn id="15306" xr3:uid="{6B1FABD7-CB15-44A6-9C44-C735CBFF108C}" name="Column15299"/>
    <tableColumn id="15307" xr3:uid="{423673CA-D932-4B94-8E0F-F648AD2177DD}" name="Column15300"/>
    <tableColumn id="15308" xr3:uid="{9BD69742-2D6B-4073-82C1-A66B6AC988EE}" name="Column15301"/>
    <tableColumn id="15309" xr3:uid="{1247559C-A98D-420D-A767-DEBCE5545D92}" name="Column15302"/>
    <tableColumn id="15310" xr3:uid="{45ECD2E2-E253-4729-8A43-16CBD9EBE424}" name="Column15303"/>
    <tableColumn id="15311" xr3:uid="{13F5DB05-5774-4860-8FB6-91C754E207AD}" name="Column15304"/>
    <tableColumn id="15312" xr3:uid="{64F0A615-0A3F-4768-85D3-F503D519E554}" name="Column15305"/>
    <tableColumn id="15313" xr3:uid="{2FA938E2-FEAC-46F6-AE1B-A4E6167A288D}" name="Column15306"/>
    <tableColumn id="15314" xr3:uid="{CCDB474B-B865-4120-8C10-A3A414631AA0}" name="Column15307"/>
    <tableColumn id="15315" xr3:uid="{A09AB9CC-8C0E-4724-B059-6F67DF3CE2B8}" name="Column15308"/>
    <tableColumn id="15316" xr3:uid="{D32C9C21-4130-40E7-805B-786FF66290F3}" name="Column15309"/>
    <tableColumn id="15317" xr3:uid="{2FF830D0-6B97-4C19-95F7-F00BDD4D9496}" name="Column15310"/>
    <tableColumn id="15318" xr3:uid="{4E56DA1D-4C49-4147-99C0-144507CDFA0B}" name="Column15311"/>
    <tableColumn id="15319" xr3:uid="{BCDF11CF-5B08-4315-99DA-6A57F821D57E}" name="Column15312"/>
    <tableColumn id="15320" xr3:uid="{35ED54EB-0DFD-4627-850A-6E1525F4A03E}" name="Column15313"/>
    <tableColumn id="15321" xr3:uid="{54A37F0A-2A36-40FD-B3E4-B90317FCD2F2}" name="Column15314"/>
    <tableColumn id="15322" xr3:uid="{85C55623-E811-4C77-A8C4-2835D012624C}" name="Column15315"/>
    <tableColumn id="15323" xr3:uid="{4290040B-1640-44D6-AA3F-ADA2B17E83C8}" name="Column15316"/>
    <tableColumn id="15324" xr3:uid="{867F5CF1-2F7E-42FF-9C8A-212CA0122118}" name="Column15317"/>
    <tableColumn id="15325" xr3:uid="{7D218305-958D-4623-B693-A203C57FA047}" name="Column15318"/>
    <tableColumn id="15326" xr3:uid="{320316FE-78B5-44F5-83C1-E923549DEE62}" name="Column15319"/>
    <tableColumn id="15327" xr3:uid="{2089BE79-FB29-40D7-877A-6CCF10FD24B1}" name="Column15320"/>
    <tableColumn id="15328" xr3:uid="{AEA67659-0ACF-4B57-BF63-5331AD72AD75}" name="Column15321"/>
    <tableColumn id="15329" xr3:uid="{27B844FF-2168-4C4D-AE20-AEDFBB227796}" name="Column15322"/>
    <tableColumn id="15330" xr3:uid="{D731CC98-6979-490B-8C18-BE2355525CCB}" name="Column15323"/>
    <tableColumn id="15331" xr3:uid="{A9EE15E9-8BBF-4ACD-85FA-2AAF2855A590}" name="Column15324"/>
    <tableColumn id="15332" xr3:uid="{E308128E-7733-4723-AF10-7460A23D4243}" name="Column15325"/>
    <tableColumn id="15333" xr3:uid="{263F6819-6D09-4BBA-876E-B149496E99CE}" name="Column15326"/>
    <tableColumn id="15334" xr3:uid="{CAD9558F-3DA9-44A4-AA4C-4210224CAF89}" name="Column15327"/>
    <tableColumn id="15335" xr3:uid="{26639C8A-8155-4788-8D74-4443CEF66249}" name="Column15328"/>
    <tableColumn id="15336" xr3:uid="{EAB59F06-BC1C-4813-9489-489FF29B197C}" name="Column15329"/>
    <tableColumn id="15337" xr3:uid="{4C2E4228-FE43-4F5F-9DDA-98E8ED5F42EC}" name="Column15330"/>
    <tableColumn id="15338" xr3:uid="{BB8288B5-87F2-4CDC-9DB6-3AB80EE017FE}" name="Column15331"/>
    <tableColumn id="15339" xr3:uid="{B4865B3C-C22C-491D-8E77-27761CDA6C13}" name="Column15332"/>
    <tableColumn id="15340" xr3:uid="{A431A91B-27A9-4AF2-BCD9-0F3DDDDB064C}" name="Column15333"/>
    <tableColumn id="15341" xr3:uid="{85B13B6A-75E2-45EB-875C-48D78800E358}" name="Column15334"/>
    <tableColumn id="15342" xr3:uid="{7A407208-96AC-498D-BF96-E8F270448862}" name="Column15335"/>
    <tableColumn id="15343" xr3:uid="{F2F270E5-C1BD-4B60-BF86-66146BB193F5}" name="Column15336"/>
    <tableColumn id="15344" xr3:uid="{D373A2F8-7214-49DF-9A3A-AB641F3A8E10}" name="Column15337"/>
    <tableColumn id="15345" xr3:uid="{0A9A970C-867B-4EB3-9579-01EB90698290}" name="Column15338"/>
    <tableColumn id="15346" xr3:uid="{F3F416AE-4914-4A61-9403-9DA6F607D3EB}" name="Column15339"/>
    <tableColumn id="15347" xr3:uid="{90D8E816-D701-4639-8C4F-C70B2F02F9F5}" name="Column15340"/>
    <tableColumn id="15348" xr3:uid="{6F75D1F9-1858-4470-BC1C-0F8EAEEF1EA6}" name="Column15341"/>
    <tableColumn id="15349" xr3:uid="{E0A0BD4C-E26D-47B2-8EE2-41F6FD5B1A72}" name="Column15342"/>
    <tableColumn id="15350" xr3:uid="{4F72C755-B0F5-4AD3-A647-0448E5E836B8}" name="Column15343"/>
    <tableColumn id="15351" xr3:uid="{4A3771DB-286D-4635-A3FF-453B7423E43C}" name="Column15344"/>
    <tableColumn id="15352" xr3:uid="{CDFA818D-4CEE-4151-8772-561E1A996872}" name="Column15345"/>
    <tableColumn id="15353" xr3:uid="{99943113-1388-4983-84A8-9A4C28D90235}" name="Column15346"/>
    <tableColumn id="15354" xr3:uid="{F9C519C8-C75B-4F93-9E85-994E91DF246B}" name="Column15347"/>
    <tableColumn id="15355" xr3:uid="{E32FF9E8-7297-4595-854B-7433A5ED7E2C}" name="Column15348"/>
    <tableColumn id="15356" xr3:uid="{F684001B-8984-4D4D-BDBD-EEFAC392B5EB}" name="Column15349"/>
    <tableColumn id="15357" xr3:uid="{45C2805B-9DFB-45E9-B1F8-5C5A37A5B5D6}" name="Column15350"/>
    <tableColumn id="15358" xr3:uid="{3A496C91-3B76-4560-856E-7263E7473218}" name="Column15351"/>
    <tableColumn id="15359" xr3:uid="{BC9E9C40-CE64-4D34-983B-10C21C22CEAE}" name="Column15352"/>
    <tableColumn id="15360" xr3:uid="{62D657FF-53AC-4F9D-AA29-CAD805266152}" name="Column15353"/>
    <tableColumn id="15361" xr3:uid="{7D153587-6D8C-4555-B2C1-6626F1334BD9}" name="Column15354"/>
    <tableColumn id="15362" xr3:uid="{48BA21C5-88AC-4654-8081-B4512A02EE48}" name="Column15355"/>
    <tableColumn id="15363" xr3:uid="{4D2F68C0-5E9B-433A-9790-CCF1A8A826D4}" name="Column15356"/>
    <tableColumn id="15364" xr3:uid="{97021A9D-1F69-4D30-A0E3-FD732D629329}" name="Column15357"/>
    <tableColumn id="15365" xr3:uid="{D32E80C9-8301-4405-B007-8353E0E53EBF}" name="Column15358"/>
    <tableColumn id="15366" xr3:uid="{192E2577-91BA-4568-A5A8-A5C27B88EEB7}" name="Column15359"/>
    <tableColumn id="15367" xr3:uid="{DEB8C5C6-B9B7-401B-906B-FB9FBA790045}" name="Column15360"/>
    <tableColumn id="15368" xr3:uid="{7CA58A7E-B55F-47C3-B08E-8E9E1371DF8F}" name="Column15361"/>
    <tableColumn id="15369" xr3:uid="{210B037C-B986-4789-BB63-98FD414C672D}" name="Column15362"/>
    <tableColumn id="15370" xr3:uid="{29D933AB-19C1-4052-9992-E29F7B409263}" name="Column15363"/>
    <tableColumn id="15371" xr3:uid="{04E6F801-43B4-415D-B81B-016F2B571044}" name="Column15364"/>
    <tableColumn id="15372" xr3:uid="{3C3C499F-5542-4373-B9E6-4D8FB404E01A}" name="Column15365"/>
    <tableColumn id="15373" xr3:uid="{49EE6ABB-221A-4FCE-A901-B276CD9AF82B}" name="Column15366"/>
    <tableColumn id="15374" xr3:uid="{01C9DE87-A1CF-4AF5-A30E-8DE740431001}" name="Column15367"/>
    <tableColumn id="15375" xr3:uid="{F2E0F11F-3B0F-4E50-B9B8-C9F31969E82E}" name="Column15368"/>
    <tableColumn id="15376" xr3:uid="{8BC6223A-64E0-4E11-A765-9A442659174A}" name="Column15369"/>
    <tableColumn id="15377" xr3:uid="{77E2C7F0-29B0-4281-8B55-E032B3191604}" name="Column15370"/>
    <tableColumn id="15378" xr3:uid="{48A521D9-AE7D-434F-9209-09BF13EF3C66}" name="Column15371"/>
    <tableColumn id="15379" xr3:uid="{D4F9AA13-112B-4ED2-B696-D3E41E40DD15}" name="Column15372"/>
    <tableColumn id="15380" xr3:uid="{8E6C53A7-FE2D-480D-8988-081F47987138}" name="Column15373"/>
    <tableColumn id="15381" xr3:uid="{C982C688-66D1-4D8A-A5CA-80658EE4DDF1}" name="Column15374"/>
    <tableColumn id="15382" xr3:uid="{C2572C59-9A1E-4AC2-96F6-DD23A9285CD2}" name="Column15375"/>
    <tableColumn id="15383" xr3:uid="{660211FE-6207-4384-93AD-5CCA39F93C76}" name="Column15376"/>
    <tableColumn id="15384" xr3:uid="{FC0BF589-A81C-49D1-AD5D-0B9580C7912E}" name="Column15377"/>
    <tableColumn id="15385" xr3:uid="{E159041A-61A5-4891-8692-9E27CD32769B}" name="Column15378"/>
    <tableColumn id="15386" xr3:uid="{87E74D2F-A962-4BF6-BBAD-91EA9AD383F0}" name="Column15379"/>
    <tableColumn id="15387" xr3:uid="{BFB45F14-8242-4611-8929-0021F535C4B4}" name="Column15380"/>
    <tableColumn id="15388" xr3:uid="{165EA84C-DD8C-4EA8-8142-7C825514F8D3}" name="Column15381"/>
    <tableColumn id="15389" xr3:uid="{B6D75B30-472C-4C75-8325-2D5AB9F3F667}" name="Column15382"/>
    <tableColumn id="15390" xr3:uid="{CCCE239C-45FD-4D9F-91F9-FDC8A038A8F3}" name="Column15383"/>
    <tableColumn id="15391" xr3:uid="{E2C967FD-5767-465D-9507-ED4F5DD30420}" name="Column15384"/>
    <tableColumn id="15392" xr3:uid="{62C5B594-9DF2-46D2-B0FE-EC9D3CFF2D6C}" name="Column15385"/>
    <tableColumn id="15393" xr3:uid="{001D5F39-68C0-405E-B3BA-673DEA4DE100}" name="Column15386"/>
    <tableColumn id="15394" xr3:uid="{E2CB9A61-83B0-4B3D-B678-89E455F409B5}" name="Column15387"/>
    <tableColumn id="15395" xr3:uid="{2A12A5DA-40B8-4E0E-8C62-C6F37063BDB3}" name="Column15388"/>
    <tableColumn id="15396" xr3:uid="{B16AD931-BC4E-421F-9B0A-3CB2466CCC73}" name="Column15389"/>
    <tableColumn id="15397" xr3:uid="{81A0C5BA-E67A-4A53-BC60-DC6FA35C57D4}" name="Column15390"/>
    <tableColumn id="15398" xr3:uid="{386C13FD-BAB1-4076-ADDF-A40BDC7C6916}" name="Column15391"/>
    <tableColumn id="15399" xr3:uid="{1A5B05A6-ADED-49D1-985E-01EC67439642}" name="Column15392"/>
    <tableColumn id="15400" xr3:uid="{C12D3B73-B0D9-4205-B0FB-49DBA0B16154}" name="Column15393"/>
    <tableColumn id="15401" xr3:uid="{A2E76014-914F-43AE-96A4-E1C6308A4DAD}" name="Column15394"/>
    <tableColumn id="15402" xr3:uid="{2C3829E6-45C9-40FE-AB07-533CB6427414}" name="Column15395"/>
    <tableColumn id="15403" xr3:uid="{9469C266-4880-4BCB-AC4B-E7555389A440}" name="Column15396"/>
    <tableColumn id="15404" xr3:uid="{87135E59-C548-4247-9FC8-5BBA687C69C2}" name="Column15397"/>
    <tableColumn id="15405" xr3:uid="{F8D11ED5-4CA3-4B47-A725-64F6EDACDF8C}" name="Column15398"/>
    <tableColumn id="15406" xr3:uid="{C5E8B05C-30EE-4EDF-88F1-A0968797AE72}" name="Column15399"/>
    <tableColumn id="15407" xr3:uid="{F198F97D-A073-4196-BB50-F834A94A074B}" name="Column15400"/>
    <tableColumn id="15408" xr3:uid="{524D320C-7596-4A51-A51D-E937AEC5AC56}" name="Column15401"/>
    <tableColumn id="15409" xr3:uid="{1672F93D-E459-4E77-8DA0-0D2D458C1747}" name="Column15402"/>
    <tableColumn id="15410" xr3:uid="{71804E23-1018-4DE4-83F4-DB5DC96A544A}" name="Column15403"/>
    <tableColumn id="15411" xr3:uid="{884E6684-0392-48EB-9C02-A6C5A464A813}" name="Column15404"/>
    <tableColumn id="15412" xr3:uid="{0B3ED7AD-6391-4FF6-89C7-CB207C78B624}" name="Column15405"/>
    <tableColumn id="15413" xr3:uid="{3E0C6B76-EE18-4E37-A093-BDBBBE9E0517}" name="Column15406"/>
    <tableColumn id="15414" xr3:uid="{20029639-A70E-4D6F-9AC8-F935600B3CBF}" name="Column15407"/>
    <tableColumn id="15415" xr3:uid="{B7EB779A-F0C4-42A8-AE50-DCB819511F41}" name="Column15408"/>
    <tableColumn id="15416" xr3:uid="{A9CF2CC2-EF8D-4560-9D9D-A65988FE9ECA}" name="Column15409"/>
    <tableColumn id="15417" xr3:uid="{84CCBCDA-4F6F-43AC-8575-D8FCE9157CE0}" name="Column15410"/>
    <tableColumn id="15418" xr3:uid="{3F90FC71-A716-40AF-AA6D-8AAE6EF12529}" name="Column15411"/>
    <tableColumn id="15419" xr3:uid="{E48C04D5-98AB-4FE6-843B-09777B3911F9}" name="Column15412"/>
    <tableColumn id="15420" xr3:uid="{06D0E360-216B-4012-8FAF-2BF93E123754}" name="Column15413"/>
    <tableColumn id="15421" xr3:uid="{2EE1F318-4077-4AD1-85FB-7BCFFB970B05}" name="Column15414"/>
    <tableColumn id="15422" xr3:uid="{E5910AAB-43AE-4596-8400-67EC189C4824}" name="Column15415"/>
    <tableColumn id="15423" xr3:uid="{A9E4B5BA-637D-4D25-93A5-CB078A439FDD}" name="Column15416"/>
    <tableColumn id="15424" xr3:uid="{204C8F56-FEEC-4094-A7AC-6CB5F24DC41E}" name="Column15417"/>
    <tableColumn id="15425" xr3:uid="{8BCFA954-3907-4736-A86D-394962299494}" name="Column15418"/>
    <tableColumn id="15426" xr3:uid="{E7CE5F81-D8FF-43FC-A917-249941821CFB}" name="Column15419"/>
    <tableColumn id="15427" xr3:uid="{C2C34CC4-C665-4248-9891-F26B3959294B}" name="Column15420"/>
    <tableColumn id="15428" xr3:uid="{EB7E7DD7-FEE1-46BF-B71E-F7232DA6F55B}" name="Column15421"/>
    <tableColumn id="15429" xr3:uid="{1A51A8FC-A2DE-49CF-8188-F0D8B4B72AD7}" name="Column15422"/>
    <tableColumn id="15430" xr3:uid="{DC79BF26-A534-4E70-9321-646648F0B7B5}" name="Column15423"/>
    <tableColumn id="15431" xr3:uid="{C0DEA35C-80FB-4797-B6BF-AA841CA344DB}" name="Column15424"/>
    <tableColumn id="15432" xr3:uid="{2644C1B0-7F97-4EE5-8A63-0264195A2A78}" name="Column15425"/>
    <tableColumn id="15433" xr3:uid="{7BD4DC0B-84C6-43FA-99AE-A5F01912F92B}" name="Column15426"/>
    <tableColumn id="15434" xr3:uid="{73277D25-F8B8-4DA8-96BA-B5187553ABE9}" name="Column15427"/>
    <tableColumn id="15435" xr3:uid="{F432655A-DF66-457B-8E19-7CF2B5852D9D}" name="Column15428"/>
    <tableColumn id="15436" xr3:uid="{0F2983A8-96AB-420A-807D-A6E654F251AE}" name="Column15429"/>
    <tableColumn id="15437" xr3:uid="{8C4D01CD-2B8D-4D38-A98A-37B8A1719DFC}" name="Column15430"/>
    <tableColumn id="15438" xr3:uid="{BFD19EA7-053B-4C9F-9437-1617BBB50DD0}" name="Column15431"/>
    <tableColumn id="15439" xr3:uid="{F3162B02-BF82-477D-9886-A5BCD2959CFD}" name="Column15432"/>
    <tableColumn id="15440" xr3:uid="{5F8046B7-0058-4A38-A5D1-69FA60D44075}" name="Column15433"/>
    <tableColumn id="15441" xr3:uid="{40729C77-86E1-49B5-AABB-FD01384B2F5A}" name="Column15434"/>
    <tableColumn id="15442" xr3:uid="{C0317E60-A624-40AA-B30A-1C057D871623}" name="Column15435"/>
    <tableColumn id="15443" xr3:uid="{6644CA48-F24F-4E76-8EDA-04E9CA0E3F46}" name="Column15436"/>
    <tableColumn id="15444" xr3:uid="{64BF699C-584A-4076-976B-B73190FC5AE6}" name="Column15437"/>
    <tableColumn id="15445" xr3:uid="{591779DC-9BFC-4EE5-A461-D2E0CE0F2CC7}" name="Column15438"/>
    <tableColumn id="15446" xr3:uid="{68FF5FBD-AAD9-4B30-84AD-5C5E334AD9AA}" name="Column15439"/>
    <tableColumn id="15447" xr3:uid="{CB893A10-2406-4340-9D5C-88DC4B01A565}" name="Column15440"/>
    <tableColumn id="15448" xr3:uid="{D18C2E7E-7E19-4213-A928-75E9428D4803}" name="Column15441"/>
    <tableColumn id="15449" xr3:uid="{D43759BE-11EB-493E-88D2-5032BC3CEE05}" name="Column15442"/>
    <tableColumn id="15450" xr3:uid="{47F7F35D-B679-42DD-96B6-CB4D9FB674C1}" name="Column15443"/>
    <tableColumn id="15451" xr3:uid="{F4BE7F1C-0D72-4172-88B5-E740BAABF86D}" name="Column15444"/>
    <tableColumn id="15452" xr3:uid="{6ECC4DB4-4849-426D-9AA5-66797BEDC80C}" name="Column15445"/>
    <tableColumn id="15453" xr3:uid="{0440BEEA-C9E7-4EE9-A8E5-B8BDD4A32F17}" name="Column15446"/>
    <tableColumn id="15454" xr3:uid="{FA188800-AE57-4B8F-B421-394D566D338E}" name="Column15447"/>
    <tableColumn id="15455" xr3:uid="{A20FA1BA-0AC4-4DC0-96FA-F19C5BD94DE2}" name="Column15448"/>
    <tableColumn id="15456" xr3:uid="{9AFC8A98-1F41-4692-A811-9432F7CE8628}" name="Column15449"/>
    <tableColumn id="15457" xr3:uid="{EEA300FF-EE39-4954-B8A4-6141FF9CF63D}" name="Column15450"/>
    <tableColumn id="15458" xr3:uid="{571FBD99-FA48-45CB-B5BA-E03673DF0682}" name="Column15451"/>
    <tableColumn id="15459" xr3:uid="{2D797A07-C303-40CA-898A-75D84B988953}" name="Column15452"/>
    <tableColumn id="15460" xr3:uid="{828D6D29-47F3-481C-B2A4-CE646904D42D}" name="Column15453"/>
    <tableColumn id="15461" xr3:uid="{27999E2D-664D-43B9-B477-D48F69EFCC1C}" name="Column15454"/>
    <tableColumn id="15462" xr3:uid="{807F7E17-4FC3-43C9-8C37-A1A1132DE437}" name="Column15455"/>
    <tableColumn id="15463" xr3:uid="{41581961-119D-4013-BD42-8F2D7C62B19A}" name="Column15456"/>
    <tableColumn id="15464" xr3:uid="{ABC16515-237C-47FD-99E6-F07AA1363B91}" name="Column15457"/>
    <tableColumn id="15465" xr3:uid="{57F67421-99C0-4FF2-850D-098DE5AF67A0}" name="Column15458"/>
    <tableColumn id="15466" xr3:uid="{0998B9A4-F25E-4D28-B1D8-D4074C305A87}" name="Column15459"/>
    <tableColumn id="15467" xr3:uid="{3719AF9F-919D-4CB9-83BE-B0A926AFA757}" name="Column15460"/>
    <tableColumn id="15468" xr3:uid="{843496AF-EBE9-4877-9BCB-937B1ACB90B5}" name="Column15461"/>
    <tableColumn id="15469" xr3:uid="{E844DCDB-F72D-4ED3-837C-075750D6D196}" name="Column15462"/>
    <tableColumn id="15470" xr3:uid="{BE6D46F9-3CE3-4132-8A39-4A7216336425}" name="Column15463"/>
    <tableColumn id="15471" xr3:uid="{52BF17DD-44E8-460A-A0EA-E1BB5EB780F2}" name="Column15464"/>
    <tableColumn id="15472" xr3:uid="{A4EE35F3-34D3-404B-AB9D-4DA26AEA9313}" name="Column15465"/>
    <tableColumn id="15473" xr3:uid="{C3E3295D-E545-4922-B1FB-B6D905D6C6B7}" name="Column15466"/>
    <tableColumn id="15474" xr3:uid="{759B78AB-CB18-4188-A4A3-CE5D8FC0DA72}" name="Column15467"/>
    <tableColumn id="15475" xr3:uid="{5F90C304-A21F-432A-9652-2BDEF3FDC129}" name="Column15468"/>
    <tableColumn id="15476" xr3:uid="{D79F75CD-E5C5-4ABA-8F79-27F4D20CA15C}" name="Column15469"/>
    <tableColumn id="15477" xr3:uid="{AFB242B1-37E1-43AF-9707-E6CC01797C34}" name="Column15470"/>
    <tableColumn id="15478" xr3:uid="{2050B5FE-3BE9-4BB8-8213-B92C33D2ADCD}" name="Column15471"/>
    <tableColumn id="15479" xr3:uid="{502D18DD-41CF-4B10-AFD9-81F340F65B97}" name="Column15472"/>
    <tableColumn id="15480" xr3:uid="{A12EDEA7-9BD9-4EE9-9409-F7DFB5F7CF5C}" name="Column15473"/>
    <tableColumn id="15481" xr3:uid="{6CD4DAF3-4435-4F1D-8E35-8A9FA1F57845}" name="Column15474"/>
    <tableColumn id="15482" xr3:uid="{71BCB911-AB36-4E9E-90BB-79774C3BC78E}" name="Column15475"/>
    <tableColumn id="15483" xr3:uid="{2066B041-EE3E-405A-AF22-3C791FBC6C20}" name="Column15476"/>
    <tableColumn id="15484" xr3:uid="{8148326F-14C9-4053-8DDF-5E2078FB30B9}" name="Column15477"/>
    <tableColumn id="15485" xr3:uid="{AD3F8E4C-6493-4A3A-AC74-888599F6BFFB}" name="Column15478"/>
    <tableColumn id="15486" xr3:uid="{57F8A576-961F-44FC-A6A5-A1E70649B23C}" name="Column15479"/>
    <tableColumn id="15487" xr3:uid="{793AE3C1-7507-4384-910F-A29212911F13}" name="Column15480"/>
    <tableColumn id="15488" xr3:uid="{CD53BFE5-EADA-434C-96B3-E5B786E7F019}" name="Column15481"/>
    <tableColumn id="15489" xr3:uid="{E8ADC12A-39FC-477E-9ADF-CB56FB5AF02A}" name="Column15482"/>
    <tableColumn id="15490" xr3:uid="{DF69E6AA-874C-49E0-9A5C-20B4D97BDE1D}" name="Column15483"/>
    <tableColumn id="15491" xr3:uid="{6C3EB815-88D7-465F-842D-A97211ABB790}" name="Column15484"/>
    <tableColumn id="15492" xr3:uid="{66301AE3-B6D2-46AF-9013-8D8C68D6BC90}" name="Column15485"/>
    <tableColumn id="15493" xr3:uid="{A98B1B8B-3BF6-471E-B9EF-0C1C4F0BF1FA}" name="Column15486"/>
    <tableColumn id="15494" xr3:uid="{9FE08ED0-4E23-4878-AD4F-CB4007D90D34}" name="Column15487"/>
    <tableColumn id="15495" xr3:uid="{39D9CB9A-CBC5-460F-936B-25FA283250FA}" name="Column15488"/>
    <tableColumn id="15496" xr3:uid="{1E168060-228A-4EEF-8FC9-854EC0312363}" name="Column15489"/>
    <tableColumn id="15497" xr3:uid="{D6AB6F49-B1A4-43F6-883C-A4A04EB772FB}" name="Column15490"/>
    <tableColumn id="15498" xr3:uid="{E828D6E6-D60E-484B-8C35-FDBB658447D7}" name="Column15491"/>
    <tableColumn id="15499" xr3:uid="{453D3E21-C986-438F-B480-0431D3A51A7A}" name="Column15492"/>
    <tableColumn id="15500" xr3:uid="{9A0CB9CD-D911-4435-9D29-CB46D0ADE922}" name="Column15493"/>
    <tableColumn id="15501" xr3:uid="{C7842633-1FAF-4BBD-87DB-AB58138B7BF0}" name="Column15494"/>
    <tableColumn id="15502" xr3:uid="{4217CBDF-1D30-46B1-948B-BB1442BF4A92}" name="Column15495"/>
    <tableColumn id="15503" xr3:uid="{62079480-12DD-4E46-A468-0BABADB64E25}" name="Column15496"/>
    <tableColumn id="15504" xr3:uid="{3BFAC3C8-0980-407D-BA60-888D71DBF9C4}" name="Column15497"/>
    <tableColumn id="15505" xr3:uid="{4A905836-7E61-4249-8B5C-E7E099D1F188}" name="Column15498"/>
    <tableColumn id="15506" xr3:uid="{60F1E144-79E4-49FB-A9A6-0987DF995F61}" name="Column15499"/>
    <tableColumn id="15507" xr3:uid="{472524DB-F951-4C32-B296-F398CCB2F122}" name="Column15500"/>
    <tableColumn id="15508" xr3:uid="{5AC76EA3-E97A-44EC-931A-02E2BDEFB363}" name="Column15501"/>
    <tableColumn id="15509" xr3:uid="{56BC4C3C-309D-4D54-8B81-0D0586FB98B6}" name="Column15502"/>
    <tableColumn id="15510" xr3:uid="{899D287D-D0F2-47E2-9612-CB8E64542A70}" name="Column15503"/>
    <tableColumn id="15511" xr3:uid="{70B7E13F-C6B4-48CF-BE30-4DCD8854A07D}" name="Column15504"/>
    <tableColumn id="15512" xr3:uid="{51AC6F35-9969-4AE0-BAD1-572C6CA801FD}" name="Column15505"/>
    <tableColumn id="15513" xr3:uid="{C5F01209-065A-4BD3-A32B-ECB60DF1CA5B}" name="Column15506"/>
    <tableColumn id="15514" xr3:uid="{4EBD1173-088D-4CBF-B84C-DAE94D73887B}" name="Column15507"/>
    <tableColumn id="15515" xr3:uid="{86EE9BFD-04B0-400D-B9EF-8D33F998CDBB}" name="Column15508"/>
    <tableColumn id="15516" xr3:uid="{384F9505-CBD0-4DF8-A177-39AB1843074F}" name="Column15509"/>
    <tableColumn id="15517" xr3:uid="{3DD242FC-0C84-43B0-B7CC-1F3441B97243}" name="Column15510"/>
    <tableColumn id="15518" xr3:uid="{15CC61BC-FD37-4CCC-A2B4-BFC799B7FEF5}" name="Column15511"/>
    <tableColumn id="15519" xr3:uid="{81E65007-8CC9-46AD-813C-8A3861E75F08}" name="Column15512"/>
    <tableColumn id="15520" xr3:uid="{683686D0-F820-4379-B8A9-2C2FD41E36C3}" name="Column15513"/>
    <tableColumn id="15521" xr3:uid="{95C8AED7-A2CF-4600-8CDC-1CDE64DCF460}" name="Column15514"/>
    <tableColumn id="15522" xr3:uid="{FE919490-13B3-4632-90DA-DA8FF13FA830}" name="Column15515"/>
    <tableColumn id="15523" xr3:uid="{AEA36583-64DE-4A60-9391-B6D4FDFF65D8}" name="Column15516"/>
    <tableColumn id="15524" xr3:uid="{941B9EE8-8633-4712-A3DC-4E15A8F98EFE}" name="Column15517"/>
    <tableColumn id="15525" xr3:uid="{C06984F1-6C1A-447C-A734-885988D2FBC4}" name="Column15518"/>
    <tableColumn id="15526" xr3:uid="{7E2970C5-9BAC-4A30-87C4-8338BFC384AC}" name="Column15519"/>
    <tableColumn id="15527" xr3:uid="{FB5D5E5A-1FB3-4BC9-8D71-F70922FAFD13}" name="Column15520"/>
    <tableColumn id="15528" xr3:uid="{94A0A333-2119-4565-B01D-891BBE0169DD}" name="Column15521"/>
    <tableColumn id="15529" xr3:uid="{D5F9439D-CC9E-4C34-9712-BE8669166007}" name="Column15522"/>
    <tableColumn id="15530" xr3:uid="{AC816DA9-EAFB-473B-A32C-1EAC7F7AAFF4}" name="Column15523"/>
    <tableColumn id="15531" xr3:uid="{CC50EA1C-6D00-487D-86F8-EADF8414E45A}" name="Column15524"/>
    <tableColumn id="15532" xr3:uid="{1E44D710-F465-42D4-8B82-4029A33B6360}" name="Column15525"/>
    <tableColumn id="15533" xr3:uid="{C64789B7-FA8C-4CD4-83D5-1DBF75264370}" name="Column15526"/>
    <tableColumn id="15534" xr3:uid="{24E3A3DD-29D6-44C1-8137-00E1793F4446}" name="Column15527"/>
    <tableColumn id="15535" xr3:uid="{BD793344-779C-4F90-88E0-AE45FDCB5EBC}" name="Column15528"/>
    <tableColumn id="15536" xr3:uid="{BCE5672F-22B2-486C-BCB5-821079B697A6}" name="Column15529"/>
    <tableColumn id="15537" xr3:uid="{64B0B775-60CB-4258-818D-B0F0068794FB}" name="Column15530"/>
    <tableColumn id="15538" xr3:uid="{4212FF0F-AC28-4BA2-9A91-82D8C694E5F6}" name="Column15531"/>
    <tableColumn id="15539" xr3:uid="{E335E6FF-6F99-40C2-96FC-F32BC729340D}" name="Column15532"/>
    <tableColumn id="15540" xr3:uid="{2E0067EB-761C-4243-AD13-85C8961C40DF}" name="Column15533"/>
    <tableColumn id="15541" xr3:uid="{EE28D558-5F3E-4151-B7D6-6F85B0E72787}" name="Column15534"/>
    <tableColumn id="15542" xr3:uid="{76554D0B-10C6-45D0-AACD-20F7CEC34834}" name="Column15535"/>
    <tableColumn id="15543" xr3:uid="{1C0D492B-59CC-4795-B361-5ED4F3CF0660}" name="Column15536"/>
    <tableColumn id="15544" xr3:uid="{1B999355-7CB0-4573-B793-ECB11BAA2E8E}" name="Column15537"/>
    <tableColumn id="15545" xr3:uid="{E2AEECC9-9743-432F-BE56-C1DF9869ED84}" name="Column15538"/>
    <tableColumn id="15546" xr3:uid="{B9E31631-00DA-45A4-B82D-F3C0E59760B8}" name="Column15539"/>
    <tableColumn id="15547" xr3:uid="{746249FD-8351-413B-B449-47774B13B518}" name="Column15540"/>
    <tableColumn id="15548" xr3:uid="{8D601268-8E6E-4DCC-8773-633588887ABD}" name="Column15541"/>
    <tableColumn id="15549" xr3:uid="{A846F768-9BA4-471B-BDDF-75BAC7D3F1A9}" name="Column15542"/>
    <tableColumn id="15550" xr3:uid="{6EE5A4B5-CBD8-49D4-9FB1-F1BE62CB0FBF}" name="Column15543"/>
    <tableColumn id="15551" xr3:uid="{FA62DE73-F466-48C0-95B3-2704A4AE0DCC}" name="Column15544"/>
    <tableColumn id="15552" xr3:uid="{CE89AAA2-9C76-46A1-9E4A-69B8D5A27658}" name="Column15545"/>
    <tableColumn id="15553" xr3:uid="{6F3E117C-5AD9-4503-B815-E447563C2F40}" name="Column15546"/>
    <tableColumn id="15554" xr3:uid="{6A8B722F-3CA6-4320-B7DF-041956EF1EF8}" name="Column15547"/>
    <tableColumn id="15555" xr3:uid="{9FD7F582-DE50-4E10-87E0-89E2156A3535}" name="Column15548"/>
    <tableColumn id="15556" xr3:uid="{D6C666D1-1AEB-44F6-BC97-894E54AC82FE}" name="Column15549"/>
    <tableColumn id="15557" xr3:uid="{DE54EBF8-4F67-4A3B-A026-CBD054CDCAFA}" name="Column15550"/>
    <tableColumn id="15558" xr3:uid="{98DEDFEE-C6AD-4639-95C5-D0D7DA5A2E2E}" name="Column15551"/>
    <tableColumn id="15559" xr3:uid="{834A9F88-580B-4D8B-A0D5-518A7946CA95}" name="Column15552"/>
    <tableColumn id="15560" xr3:uid="{C45FE52A-FA6E-4669-B587-36857C980927}" name="Column15553"/>
    <tableColumn id="15561" xr3:uid="{B7971C74-24AA-473D-B8B3-C62FE0AD76D9}" name="Column15554"/>
    <tableColumn id="15562" xr3:uid="{717EA8CB-850C-4E3A-BA3B-9B7C1AB68AE8}" name="Column15555"/>
    <tableColumn id="15563" xr3:uid="{A6EE1AD8-6D5A-45CA-8487-4662C57D435D}" name="Column15556"/>
    <tableColumn id="15564" xr3:uid="{78D94F7C-E308-4874-82EC-836FE9CF9A4A}" name="Column15557"/>
    <tableColumn id="15565" xr3:uid="{944C9D4A-2AF4-4627-B1B8-793368E091E2}" name="Column15558"/>
    <tableColumn id="15566" xr3:uid="{8272A68B-4EBC-42B3-B1C1-D17DAE3CC124}" name="Column15559"/>
    <tableColumn id="15567" xr3:uid="{D2854368-8805-4994-B0C5-9EE02E62940F}" name="Column15560"/>
    <tableColumn id="15568" xr3:uid="{AFA51245-3DD9-4241-B0EB-29A48413BCB5}" name="Column15561"/>
    <tableColumn id="15569" xr3:uid="{41B1E417-5E9D-4C2C-A324-C6C8F94C2566}" name="Column15562"/>
    <tableColumn id="15570" xr3:uid="{76233D74-80F3-40CF-A445-D687324742E8}" name="Column15563"/>
    <tableColumn id="15571" xr3:uid="{BC389D62-86E8-4D17-A9DB-3CFAEA621D4F}" name="Column15564"/>
    <tableColumn id="15572" xr3:uid="{032B717C-372A-4C75-A156-3250337E50DF}" name="Column15565"/>
    <tableColumn id="15573" xr3:uid="{4F704A3D-00C5-41E3-8870-C39F886EBBEE}" name="Column15566"/>
    <tableColumn id="15574" xr3:uid="{86D4FCEB-E239-4D7B-92BD-F7C5CAF99B3B}" name="Column15567"/>
    <tableColumn id="15575" xr3:uid="{4A5DFBB8-0CC0-4F60-83DA-299A4AF11D85}" name="Column15568"/>
    <tableColumn id="15576" xr3:uid="{2ED24206-FCF8-42BE-BA3C-34C4BE8AD985}" name="Column15569"/>
    <tableColumn id="15577" xr3:uid="{DA56065C-DFCD-4389-A8B0-E3449A9E87DF}" name="Column15570"/>
    <tableColumn id="15578" xr3:uid="{7715639A-A0BB-48F3-8902-F0662CE4BC5A}" name="Column15571"/>
    <tableColumn id="15579" xr3:uid="{5A8FF14D-96DE-4564-B900-8F0084E6F0FC}" name="Column15572"/>
    <tableColumn id="15580" xr3:uid="{C1DEAF89-7393-4D0B-86EC-F42E5ED6ADD1}" name="Column15573"/>
    <tableColumn id="15581" xr3:uid="{095D989A-8658-4700-A9D9-E0F134AE3C30}" name="Column15574"/>
    <tableColumn id="15582" xr3:uid="{084791E8-DC4C-4416-805D-B0162F3E0514}" name="Column15575"/>
    <tableColumn id="15583" xr3:uid="{E8179C9A-4C73-44B6-BE99-BE97EE503E04}" name="Column15576"/>
    <tableColumn id="15584" xr3:uid="{2B9C621E-4632-4A1B-B6CB-507F6D7184C9}" name="Column15577"/>
    <tableColumn id="15585" xr3:uid="{36456670-9228-4C7F-91AD-1E97D4AFFCC1}" name="Column15578"/>
    <tableColumn id="15586" xr3:uid="{D9D84A86-B185-4C9D-A9EA-3C1CC45E15D0}" name="Column15579"/>
    <tableColumn id="15587" xr3:uid="{F2F7DA9F-6065-40DC-B2A1-6F397D9DE4A4}" name="Column15580"/>
    <tableColumn id="15588" xr3:uid="{9468D8F9-CED1-4F76-94FC-CEE0018A9ABB}" name="Column15581"/>
    <tableColumn id="15589" xr3:uid="{024E81EF-E5A2-4182-9FE9-5AB1F8F9028C}" name="Column15582"/>
    <tableColumn id="15590" xr3:uid="{A7809C22-3B5B-4488-A5C7-21448BDB5D63}" name="Column15583"/>
    <tableColumn id="15591" xr3:uid="{53A0C74F-E842-4BAD-8459-DD2A30BB2E6F}" name="Column15584"/>
    <tableColumn id="15592" xr3:uid="{DF7D1BC6-84E6-4653-9737-3C847FC7186A}" name="Column15585"/>
    <tableColumn id="15593" xr3:uid="{5AF23B63-2A4E-4086-A8DC-DFE8F8247C16}" name="Column15586"/>
    <tableColumn id="15594" xr3:uid="{3C397C8C-0860-4130-B783-6289E55A4B2C}" name="Column15587"/>
    <tableColumn id="15595" xr3:uid="{E91333AE-21A0-413B-89AB-A1B908038CE2}" name="Column15588"/>
    <tableColumn id="15596" xr3:uid="{FB151358-3168-4344-8705-CFC780AD23EA}" name="Column15589"/>
    <tableColumn id="15597" xr3:uid="{33D67D0D-7795-45D9-BFA9-C43670E4CFFA}" name="Column15590"/>
    <tableColumn id="15598" xr3:uid="{4057C066-930D-493C-97BD-83039E5C36AF}" name="Column15591"/>
    <tableColumn id="15599" xr3:uid="{4ADDDBB0-7E76-49ED-8A22-DD087C6715AC}" name="Column15592"/>
    <tableColumn id="15600" xr3:uid="{1D487824-1E75-4DA7-8517-188780665846}" name="Column15593"/>
    <tableColumn id="15601" xr3:uid="{2492E5F0-55A3-4DBF-B9BB-0D3F8B25D583}" name="Column15594"/>
    <tableColumn id="15602" xr3:uid="{F38846F5-A1E8-46FB-B1BA-C8D2E2ED1D1C}" name="Column15595"/>
    <tableColumn id="15603" xr3:uid="{3F486A89-DF52-48D3-B9F2-1FF9B2F704D0}" name="Column15596"/>
    <tableColumn id="15604" xr3:uid="{632E9FEE-2260-434A-BCE3-A6CDA9A7BCBD}" name="Column15597"/>
    <tableColumn id="15605" xr3:uid="{7D410AD7-470C-4D73-B705-01FCCF327765}" name="Column15598"/>
    <tableColumn id="15606" xr3:uid="{4D4A6C1F-70BB-46FF-8B48-8E4E39D2AA70}" name="Column15599"/>
    <tableColumn id="15607" xr3:uid="{12C8A235-E170-45B8-9064-92A9E73C808D}" name="Column15600"/>
    <tableColumn id="15608" xr3:uid="{279E42FA-6F00-427D-A0E0-8619B6AB442A}" name="Column15601"/>
    <tableColumn id="15609" xr3:uid="{ACEDAFFD-ECBF-4034-AF68-270C0DF6B426}" name="Column15602"/>
    <tableColumn id="15610" xr3:uid="{73E1FD64-A41A-49D2-8E38-478A77A84608}" name="Column15603"/>
    <tableColumn id="15611" xr3:uid="{097BD9DE-6E99-47E8-BB11-C40B51238D47}" name="Column15604"/>
    <tableColumn id="15612" xr3:uid="{371254CD-C68B-4AD6-81F8-1EBF0EAA7F4E}" name="Column15605"/>
    <tableColumn id="15613" xr3:uid="{D57E5CB5-3ED5-4884-B774-63A87DCB3D73}" name="Column15606"/>
    <tableColumn id="15614" xr3:uid="{49C7FBAD-7E6E-4645-ABEE-0AB48C9F109A}" name="Column15607"/>
    <tableColumn id="15615" xr3:uid="{FDA9BE8F-DF2A-4B10-AF81-ECF3406F483C}" name="Column15608"/>
    <tableColumn id="15616" xr3:uid="{4D56BBEB-74C3-42B5-A11E-06E50A7E517E}" name="Column15609"/>
    <tableColumn id="15617" xr3:uid="{D202A2B1-CE55-4DFA-A0C4-9CD4AAAE4A48}" name="Column15610"/>
    <tableColumn id="15618" xr3:uid="{C006940E-E6C4-4E5F-8520-1A65ECD905A7}" name="Column15611"/>
    <tableColumn id="15619" xr3:uid="{6C8FA958-681D-43AA-B199-F24AC4408654}" name="Column15612"/>
    <tableColumn id="15620" xr3:uid="{1C790931-9FE2-4C0E-B334-055DF16DE836}" name="Column15613"/>
    <tableColumn id="15621" xr3:uid="{7F9AFAEF-99C2-43CE-9E13-FD78E9BD328D}" name="Column15614"/>
    <tableColumn id="15622" xr3:uid="{FAEAC152-06FF-4EEF-BA70-CF00525A4149}" name="Column15615"/>
    <tableColumn id="15623" xr3:uid="{48D874A4-482F-4E08-BFAA-39ACE64B44E4}" name="Column15616"/>
    <tableColumn id="15624" xr3:uid="{0BA6152A-737F-4713-8BBB-C9BB0C3FB4B7}" name="Column15617"/>
    <tableColumn id="15625" xr3:uid="{0EA2C697-F99E-4A4A-A6FB-7AD7174F9AA5}" name="Column15618"/>
    <tableColumn id="15626" xr3:uid="{7EB12EF9-2669-4756-AFCC-BE58688BA3A3}" name="Column15619"/>
    <tableColumn id="15627" xr3:uid="{7921CE48-73A5-4344-9A50-5914FE114026}" name="Column15620"/>
    <tableColumn id="15628" xr3:uid="{E6B22A83-D3DC-4AA6-8E8B-F8B2BC37157E}" name="Column15621"/>
    <tableColumn id="15629" xr3:uid="{12C4D39D-3844-4133-B7A1-480B5EDC1042}" name="Column15622"/>
    <tableColumn id="15630" xr3:uid="{775B5F67-5E84-4072-B4C3-B4E52EDAAE51}" name="Column15623"/>
    <tableColumn id="15631" xr3:uid="{FA6A5524-A6BD-4AE6-8545-AAEC25449AA4}" name="Column15624"/>
    <tableColumn id="15632" xr3:uid="{E83AA29D-C361-48F7-BC1F-10DEDF1307BD}" name="Column15625"/>
    <tableColumn id="15633" xr3:uid="{9F800F5E-B917-4F9A-9760-CB9B17A71B53}" name="Column15626"/>
    <tableColumn id="15634" xr3:uid="{2C40AA5B-08F8-40D4-AD2C-666CF89A8836}" name="Column15627"/>
    <tableColumn id="15635" xr3:uid="{3E0CCF29-68CB-4BAD-A685-D1D1E825A8B0}" name="Column15628"/>
    <tableColumn id="15636" xr3:uid="{BA142886-54E4-4CB1-8E49-C317C0E2CE97}" name="Column15629"/>
    <tableColumn id="15637" xr3:uid="{763CCFF3-3A6E-4489-BFE1-BD1C14A482C3}" name="Column15630"/>
    <tableColumn id="15638" xr3:uid="{50534949-DE13-4BE2-9C5B-C737C5A5A11D}" name="Column15631"/>
    <tableColumn id="15639" xr3:uid="{6B0ADC9C-4213-4F33-A888-EC33980C1E7D}" name="Column15632"/>
    <tableColumn id="15640" xr3:uid="{DB011E71-FF72-49BD-8F3E-37C1C70D6091}" name="Column15633"/>
    <tableColumn id="15641" xr3:uid="{433CCBA9-F39B-49AE-9249-4AA635D2E60B}" name="Column15634"/>
    <tableColumn id="15642" xr3:uid="{BF39F24C-2508-4EFA-8379-F501A5642DC2}" name="Column15635"/>
    <tableColumn id="15643" xr3:uid="{3018261F-38A7-4EED-A8A7-56769D7F6E23}" name="Column15636"/>
    <tableColumn id="15644" xr3:uid="{3361B05C-F5C1-4B34-A690-8C80C824A7D0}" name="Column15637"/>
    <tableColumn id="15645" xr3:uid="{1E16DB69-6243-4483-8E04-4F508376FB7D}" name="Column15638"/>
    <tableColumn id="15646" xr3:uid="{E3451FCA-1857-4CBE-8F0B-D5BBEC81B65F}" name="Column15639"/>
    <tableColumn id="15647" xr3:uid="{3DB239DB-0C7E-4005-8BAA-7F509DF429AE}" name="Column15640"/>
    <tableColumn id="15648" xr3:uid="{B0B4CAC9-BB61-4F2B-ABBE-ADF7530947FD}" name="Column15641"/>
    <tableColumn id="15649" xr3:uid="{F7F1252B-857A-4B63-ADB2-67260A935F74}" name="Column15642"/>
    <tableColumn id="15650" xr3:uid="{77789937-E099-47E5-AC30-6EA7E28359EE}" name="Column15643"/>
    <tableColumn id="15651" xr3:uid="{D9B63039-C286-44EA-88C6-D88A9A13AFDD}" name="Column15644"/>
    <tableColumn id="15652" xr3:uid="{541C2FF0-4C87-4CB8-B8B2-710F81BE7B85}" name="Column15645"/>
    <tableColumn id="15653" xr3:uid="{7B37A7CD-5FDE-467D-8F34-DBC85F357223}" name="Column15646"/>
    <tableColumn id="15654" xr3:uid="{9807A67A-D56C-4C79-8009-4C141F817232}" name="Column15647"/>
    <tableColumn id="15655" xr3:uid="{192521A2-49C9-4E21-87E0-70B9A2A67E57}" name="Column15648"/>
    <tableColumn id="15656" xr3:uid="{38DED69F-BE79-4CF3-A64C-E3E2FB51B8B7}" name="Column15649"/>
    <tableColumn id="15657" xr3:uid="{1E6678BE-1577-48CF-81C9-BA530619497E}" name="Column15650"/>
    <tableColumn id="15658" xr3:uid="{AF53E6E6-54E7-45D3-8C44-9F31F044420A}" name="Column15651"/>
    <tableColumn id="15659" xr3:uid="{C3037BCD-3B9D-4B52-8BC4-046B7E096A30}" name="Column15652"/>
    <tableColumn id="15660" xr3:uid="{187C17C5-B67F-4F02-943E-CCC0A6C29971}" name="Column15653"/>
    <tableColumn id="15661" xr3:uid="{96E1E8F4-0FD8-4412-ADFF-4AF8E8B0FEB2}" name="Column15654"/>
    <tableColumn id="15662" xr3:uid="{3C24F199-A66A-4807-8399-DBD7983A16FD}" name="Column15655"/>
    <tableColumn id="15663" xr3:uid="{914F6094-DD28-4C7F-BAC7-7F5CB3F5BA58}" name="Column15656"/>
    <tableColumn id="15664" xr3:uid="{F0FE4451-0918-4013-A17D-1E5C22957ABA}" name="Column15657"/>
    <tableColumn id="15665" xr3:uid="{06AC6D05-49CC-48CE-95CD-D33928D39ED0}" name="Column15658"/>
    <tableColumn id="15666" xr3:uid="{92A80C7A-9EE1-40B4-8B3E-526EB0AB5D4F}" name="Column15659"/>
    <tableColumn id="15667" xr3:uid="{ABA8B43B-9A15-4A7F-84CB-E61A2FA1EC4E}" name="Column15660"/>
    <tableColumn id="15668" xr3:uid="{705CAC42-03A6-4E85-A562-B861B0BAD255}" name="Column15661"/>
    <tableColumn id="15669" xr3:uid="{B8985EC9-C2ED-455C-8C87-5D7BD9140F8D}" name="Column15662"/>
    <tableColumn id="15670" xr3:uid="{FEAB8381-4009-4828-B0A8-E7A2F1632B56}" name="Column15663"/>
    <tableColumn id="15671" xr3:uid="{FDB4982B-273B-4522-9CBC-9132E2A559BC}" name="Column15664"/>
    <tableColumn id="15672" xr3:uid="{0CC515EF-1BA4-419F-9FA5-41BE08FEF6EB}" name="Column15665"/>
    <tableColumn id="15673" xr3:uid="{F9154CC7-14BF-41A8-9469-6E921B4770B5}" name="Column15666"/>
    <tableColumn id="15674" xr3:uid="{4FE8C4D2-B65E-4671-9316-5616804454B7}" name="Column15667"/>
    <tableColumn id="15675" xr3:uid="{DA80A47E-FEF8-4437-9377-A49E97E6C1F0}" name="Column15668"/>
    <tableColumn id="15676" xr3:uid="{86DF1B9B-9D70-402F-A951-869D00F5740B}" name="Column15669"/>
    <tableColumn id="15677" xr3:uid="{809512D9-9B49-429F-8402-E02DA1670DCF}" name="Column15670"/>
    <tableColumn id="15678" xr3:uid="{F7C0D7AC-16C5-449B-8278-3F550D7E3D7B}" name="Column15671"/>
    <tableColumn id="15679" xr3:uid="{DA005605-9B2A-4906-B2A2-BDE41C0BDD56}" name="Column15672"/>
    <tableColumn id="15680" xr3:uid="{97ECE5D4-4F91-4102-8263-2F8E80A8364D}" name="Column15673"/>
    <tableColumn id="15681" xr3:uid="{DCFF36C3-C990-41F5-A5FD-1B67FD485ED2}" name="Column15674"/>
    <tableColumn id="15682" xr3:uid="{60947AFC-AB13-4A5B-BD3F-1CC9A7DE93DF}" name="Column15675"/>
    <tableColumn id="15683" xr3:uid="{7B2CC2D7-61E8-4985-B04D-D264B57E1329}" name="Column15676"/>
    <tableColumn id="15684" xr3:uid="{6500F1F6-5086-4D25-B234-FBEB247CB99A}" name="Column15677"/>
    <tableColumn id="15685" xr3:uid="{36BE470A-2510-4F20-98F4-EFE3D524CA3F}" name="Column15678"/>
    <tableColumn id="15686" xr3:uid="{DCE1CBDD-B0F4-45B7-A139-1EC88EB8D683}" name="Column15679"/>
    <tableColumn id="15687" xr3:uid="{D1F4AC75-6FD0-4476-8C68-A7A90978D671}" name="Column15680"/>
    <tableColumn id="15688" xr3:uid="{06F02610-C6CE-48FD-8706-5CEA3D4F1940}" name="Column15681"/>
    <tableColumn id="15689" xr3:uid="{E1EA77FF-CF25-4A68-93BC-76F76ACD2533}" name="Column15682"/>
    <tableColumn id="15690" xr3:uid="{B64211D5-41B5-4FF6-88E1-3EB8F9610662}" name="Column15683"/>
    <tableColumn id="15691" xr3:uid="{6CBDF19A-69BA-441A-AC76-AC33D6B37B6C}" name="Column15684"/>
    <tableColumn id="15692" xr3:uid="{8945B48A-45FD-44A9-ADFE-9DDCF1D2A3BF}" name="Column15685"/>
    <tableColumn id="15693" xr3:uid="{94CF32BA-AB16-40DB-B136-D2BA7E081F80}" name="Column15686"/>
    <tableColumn id="15694" xr3:uid="{1874934C-9CA1-47F1-8D6D-6C01EE1C2644}" name="Column15687"/>
    <tableColumn id="15695" xr3:uid="{C6FA6B9A-047C-47FB-BF96-AACB5C36A652}" name="Column15688"/>
    <tableColumn id="15696" xr3:uid="{D5D3887D-E94E-449D-9FF0-F7AF47FE2068}" name="Column15689"/>
    <tableColumn id="15697" xr3:uid="{952D991A-37CF-499C-AE9E-3D8DEE0C80E3}" name="Column15690"/>
    <tableColumn id="15698" xr3:uid="{0995384D-4994-40EA-86DE-60FBACC34FF9}" name="Column15691"/>
    <tableColumn id="15699" xr3:uid="{2C296034-6597-43A9-A468-4DE3B77B0610}" name="Column15692"/>
    <tableColumn id="15700" xr3:uid="{4CF57C82-A965-466F-847D-871181C7D92D}" name="Column15693"/>
    <tableColumn id="15701" xr3:uid="{A0F6DECB-4193-454D-A4A3-8B21E6A934E0}" name="Column15694"/>
    <tableColumn id="15702" xr3:uid="{FA152967-0B7C-4CA5-A450-42BE0ED196FB}" name="Column15695"/>
    <tableColumn id="15703" xr3:uid="{403E653E-3EBA-4FDB-B884-B43A4D801F27}" name="Column15696"/>
    <tableColumn id="15704" xr3:uid="{103AA4DC-6E0E-422E-B158-852FBF4A5F89}" name="Column15697"/>
    <tableColumn id="15705" xr3:uid="{69560616-C328-4FF7-B1C6-20106AA70E5A}" name="Column15698"/>
    <tableColumn id="15706" xr3:uid="{AFD16E81-79B4-4C6A-86AF-DE4B34763D37}" name="Column15699"/>
    <tableColumn id="15707" xr3:uid="{88336667-03D8-4F4D-94D5-347FF0E79344}" name="Column15700"/>
    <tableColumn id="15708" xr3:uid="{1B33B802-4D84-41FF-B52B-EC102C7C7207}" name="Column15701"/>
    <tableColumn id="15709" xr3:uid="{7C5587B9-6D72-43F1-8027-3D18025E6AF3}" name="Column15702"/>
    <tableColumn id="15710" xr3:uid="{1AFCEC7B-F048-4FB6-9A17-85D0038FCEF7}" name="Column15703"/>
    <tableColumn id="15711" xr3:uid="{ECC52CC1-C8BC-4C94-A2C0-274C71B5B049}" name="Column15704"/>
    <tableColumn id="15712" xr3:uid="{E623B583-9CDF-4CB3-8DCE-2FF30A50635B}" name="Column15705"/>
    <tableColumn id="15713" xr3:uid="{1F3C12BE-EC4A-471B-A8A0-536C451C3E95}" name="Column15706"/>
    <tableColumn id="15714" xr3:uid="{8129DD44-23B2-406F-A379-0932001ADC0C}" name="Column15707"/>
    <tableColumn id="15715" xr3:uid="{D4AF7DAD-0812-4CD9-A68D-211F26CE8731}" name="Column15708"/>
    <tableColumn id="15716" xr3:uid="{2D0EF4A8-0B82-466C-B9B2-F8FE29A72774}" name="Column15709"/>
    <tableColumn id="15717" xr3:uid="{04D4C76C-A67C-49B1-879D-E790A55AFFC9}" name="Column15710"/>
    <tableColumn id="15718" xr3:uid="{A8ED3AAD-465B-467D-A3D3-40767B712A8A}" name="Column15711"/>
    <tableColumn id="15719" xr3:uid="{E8B83EF4-8A0A-48E3-8957-A2123C0AE7B0}" name="Column15712"/>
    <tableColumn id="15720" xr3:uid="{93170299-81B8-4042-99EC-3C3DDFB50A01}" name="Column15713"/>
    <tableColumn id="15721" xr3:uid="{70A32494-59DE-43F2-9C3D-D4C95BC8D366}" name="Column15714"/>
    <tableColumn id="15722" xr3:uid="{053E913E-0C53-4CF2-B6FC-8E977773683B}" name="Column15715"/>
    <tableColumn id="15723" xr3:uid="{F04DEB3C-EFF6-4D8B-A321-AF76007A154B}" name="Column15716"/>
    <tableColumn id="15724" xr3:uid="{C788B10C-48DC-41E3-8E8F-E4CB6B32FC14}" name="Column15717"/>
    <tableColumn id="15725" xr3:uid="{30D0E163-C502-4880-B55F-3FE3C7D8793D}" name="Column15718"/>
    <tableColumn id="15726" xr3:uid="{E81716ED-262B-4D7F-8020-888E71F54A5C}" name="Column15719"/>
    <tableColumn id="15727" xr3:uid="{5D7B42EA-2E6C-429D-8DF8-E794DC3B0372}" name="Column15720"/>
    <tableColumn id="15728" xr3:uid="{7F94292A-82C2-4330-8F22-FE258D9BD7C4}" name="Column15721"/>
    <tableColumn id="15729" xr3:uid="{5B3A2EB2-14C0-41C2-A455-BEB7E5D86DDA}" name="Column15722"/>
    <tableColumn id="15730" xr3:uid="{41334DAF-6A5F-49D7-8ADF-E8BE32F6ADD1}" name="Column15723"/>
    <tableColumn id="15731" xr3:uid="{055050D1-C541-497D-8912-DA2DEF298867}" name="Column15724"/>
    <tableColumn id="15732" xr3:uid="{DFA430D2-EDFF-4F0F-8063-1B4E4F1D6D2D}" name="Column15725"/>
    <tableColumn id="15733" xr3:uid="{D818ACD7-A369-4CEE-B7C6-2AD89E5D78D2}" name="Column15726"/>
    <tableColumn id="15734" xr3:uid="{4EC48A51-37BF-47AB-A399-21788D4169D4}" name="Column15727"/>
    <tableColumn id="15735" xr3:uid="{FD875F4E-144E-46A7-AA4A-395E1168C958}" name="Column15728"/>
    <tableColumn id="15736" xr3:uid="{DB09258A-73D9-4E8F-AFEE-1C572105AB6A}" name="Column15729"/>
    <tableColumn id="15737" xr3:uid="{E3CCFB4F-0259-44FE-A0A6-369E234ED3E9}" name="Column15730"/>
    <tableColumn id="15738" xr3:uid="{4915C4D3-C5C2-4553-8E2A-D22FF75DCF5D}" name="Column15731"/>
    <tableColumn id="15739" xr3:uid="{C096226C-288F-457F-A029-C0C02B1A470D}" name="Column15732"/>
    <tableColumn id="15740" xr3:uid="{1EBC8441-9145-43C1-AD29-89D619E24FD5}" name="Column15733"/>
    <tableColumn id="15741" xr3:uid="{99E6A29F-9180-4FE4-B6C2-9352670AF519}" name="Column15734"/>
    <tableColumn id="15742" xr3:uid="{D4AA5A66-8E79-4A0D-BDA9-B722E9521178}" name="Column15735"/>
    <tableColumn id="15743" xr3:uid="{BE0693D1-F3A5-439D-B77F-4BA1AE98C7C7}" name="Column15736"/>
    <tableColumn id="15744" xr3:uid="{737EB5E7-864C-412E-9E35-89EA2A3C64E5}" name="Column15737"/>
    <tableColumn id="15745" xr3:uid="{6AA147CA-E001-4DE6-BDB5-DB8088A12603}" name="Column15738"/>
    <tableColumn id="15746" xr3:uid="{B3C87A56-2CB5-43D7-B098-C88E1A4137E9}" name="Column15739"/>
    <tableColumn id="15747" xr3:uid="{EF71FC0F-2047-4B97-8912-C23BFD6C79F2}" name="Column15740"/>
    <tableColumn id="15748" xr3:uid="{D7311789-6784-4053-987B-3B9CDFB83A61}" name="Column15741"/>
    <tableColumn id="15749" xr3:uid="{1BAF7AC0-4CEA-4B68-9AFC-C04A5F009CB5}" name="Column15742"/>
    <tableColumn id="15750" xr3:uid="{605273BF-9455-47B6-B0A4-DE13794EBFA1}" name="Column15743"/>
    <tableColumn id="15751" xr3:uid="{A4A619F6-E223-4020-9B44-7D740F3AF2BC}" name="Column15744"/>
    <tableColumn id="15752" xr3:uid="{67322095-8D95-4EBD-8258-FB752BE9FDAD}" name="Column15745"/>
    <tableColumn id="15753" xr3:uid="{5D6E861B-CDB0-46F7-9DB6-5320371050D6}" name="Column15746"/>
    <tableColumn id="15754" xr3:uid="{9AD87B0A-6D07-4928-81EB-748C2F2E68AE}" name="Column15747"/>
    <tableColumn id="15755" xr3:uid="{3E9C4DAB-FA47-41FC-873C-49AE30CF2CCF}" name="Column15748"/>
    <tableColumn id="15756" xr3:uid="{6857020E-899F-4B70-B31B-F0528277A157}" name="Column15749"/>
    <tableColumn id="15757" xr3:uid="{EFE4D774-DA14-44CF-9020-4048BBCA3D78}" name="Column15750"/>
    <tableColumn id="15758" xr3:uid="{EA12A0F4-1BC5-4EE1-A9E3-9AD7789CE311}" name="Column15751"/>
    <tableColumn id="15759" xr3:uid="{048F29BF-B061-4DD8-AEA7-058C1B35CBA1}" name="Column15752"/>
    <tableColumn id="15760" xr3:uid="{A339885C-F656-4659-B657-DC77CC25912A}" name="Column15753"/>
    <tableColumn id="15761" xr3:uid="{F8D6A75C-7D4B-4420-A2F9-EC8039ABE1D1}" name="Column15754"/>
    <tableColumn id="15762" xr3:uid="{8DA799EE-CEA2-45AA-8996-AA68794E9395}" name="Column15755"/>
    <tableColumn id="15763" xr3:uid="{F374A726-EED8-4E39-9DBF-7A38365C77A3}" name="Column15756"/>
    <tableColumn id="15764" xr3:uid="{8CB5E96D-9055-4FF0-94B4-3147612658C7}" name="Column15757"/>
    <tableColumn id="15765" xr3:uid="{8FB8E384-7F4B-4C08-B09A-9F09B84797FC}" name="Column15758"/>
    <tableColumn id="15766" xr3:uid="{05F9F3C0-494E-44CE-BA9F-CF39957DAA72}" name="Column15759"/>
    <tableColumn id="15767" xr3:uid="{95ABFE4F-7613-49E2-B810-B077A2FC7F85}" name="Column15760"/>
    <tableColumn id="15768" xr3:uid="{1D30E180-1691-4865-9799-6589F2572797}" name="Column15761"/>
    <tableColumn id="15769" xr3:uid="{46654F4A-F968-422C-9054-EE449C211B82}" name="Column15762"/>
    <tableColumn id="15770" xr3:uid="{F7AC4ECD-9C26-48F2-BC3E-C2A1FA2AA55F}" name="Column15763"/>
    <tableColumn id="15771" xr3:uid="{DF3DD745-35C0-468C-93BD-F9B8B9CFB1A5}" name="Column15764"/>
    <tableColumn id="15772" xr3:uid="{DFDB596A-DAA9-4526-AF72-799C4596D526}" name="Column15765"/>
    <tableColumn id="15773" xr3:uid="{E36C8843-5F04-44D4-B557-5B0CCACD42FE}" name="Column15766"/>
    <tableColumn id="15774" xr3:uid="{02CF8B1D-8EB4-4647-AF71-ABBFA584B2DA}" name="Column15767"/>
    <tableColumn id="15775" xr3:uid="{67C84306-BA4D-4F53-877C-B3E93A8E7F1E}" name="Column15768"/>
    <tableColumn id="15776" xr3:uid="{49921634-15FA-46D2-9F9F-7A0C2B55998B}" name="Column15769"/>
    <tableColumn id="15777" xr3:uid="{636FEFAA-7AC6-4A67-9F72-30B9D2B455E6}" name="Column15770"/>
    <tableColumn id="15778" xr3:uid="{DAB555D3-18CA-4766-9D27-B7191E6F8754}" name="Column15771"/>
    <tableColumn id="15779" xr3:uid="{DA4D6F95-4B94-4FCC-B745-E4ED4B2336E1}" name="Column15772"/>
    <tableColumn id="15780" xr3:uid="{85DC603C-65D8-4488-B55D-579D7C0B9933}" name="Column15773"/>
    <tableColumn id="15781" xr3:uid="{071AD952-0B57-4663-9CA9-162FD53D1278}" name="Column15774"/>
    <tableColumn id="15782" xr3:uid="{B2BDF562-3444-4CA8-89C5-2B4138941282}" name="Column15775"/>
    <tableColumn id="15783" xr3:uid="{3BA6B054-85E4-42F2-AD1F-33DF755318F2}" name="Column15776"/>
    <tableColumn id="15784" xr3:uid="{D7E83229-6A45-418D-A840-E1993DFFE74F}" name="Column15777"/>
    <tableColumn id="15785" xr3:uid="{9813B873-648C-414B-90BB-1A39C87BF70D}" name="Column15778"/>
    <tableColumn id="15786" xr3:uid="{2D188622-450C-4532-BA0E-B86AF9AB70BB}" name="Column15779"/>
    <tableColumn id="15787" xr3:uid="{2CAFA9BC-005F-42B6-981B-4CF6CD1B1756}" name="Column15780"/>
    <tableColumn id="15788" xr3:uid="{FAA2C129-7737-484E-96B4-0DBF00A0E7EC}" name="Column15781"/>
    <tableColumn id="15789" xr3:uid="{64A83719-BA70-4524-B926-CA45462F928A}" name="Column15782"/>
    <tableColumn id="15790" xr3:uid="{966C6BE3-6040-4A67-ACB4-73C84B08557F}" name="Column15783"/>
    <tableColumn id="15791" xr3:uid="{96D4A5AB-ACB9-4830-870A-5F65C1483C43}" name="Column15784"/>
    <tableColumn id="15792" xr3:uid="{3FE80FD7-B4A0-4B3B-8C58-FF10701D631A}" name="Column15785"/>
    <tableColumn id="15793" xr3:uid="{2C4FFC55-B0BA-4E61-9D61-F83C00215AEE}" name="Column15786"/>
    <tableColumn id="15794" xr3:uid="{7F436AF0-FFEF-47C8-B7E7-24E864E68371}" name="Column15787"/>
    <tableColumn id="15795" xr3:uid="{C95D5291-BFDB-4AAC-8751-2087D4F7027B}" name="Column15788"/>
    <tableColumn id="15796" xr3:uid="{7533AFB2-8F71-4E7F-A32A-6FC3A340EBF3}" name="Column15789"/>
    <tableColumn id="15797" xr3:uid="{03E53245-E7F2-40E6-896D-4AEC60923F3F}" name="Column15790"/>
    <tableColumn id="15798" xr3:uid="{81401267-A654-4F2E-BE09-517B729FDDC8}" name="Column15791"/>
    <tableColumn id="15799" xr3:uid="{B4F989DC-A8BF-405A-8E49-6B626B159C9D}" name="Column15792"/>
    <tableColumn id="15800" xr3:uid="{E0A5832C-5C43-4A0C-AA33-E873D39943E3}" name="Column15793"/>
    <tableColumn id="15801" xr3:uid="{960F1E20-4DEE-4BAE-BA0A-E9C093EF3DC4}" name="Column15794"/>
    <tableColumn id="15802" xr3:uid="{77CAC76F-6F9A-4BE6-8EC5-E824B2E12380}" name="Column15795"/>
    <tableColumn id="15803" xr3:uid="{1AC0407F-981C-4EE1-ADE0-50533FE97F36}" name="Column15796"/>
    <tableColumn id="15804" xr3:uid="{1E5666C2-8E40-4C2F-B9EF-C9C84A5CE2F3}" name="Column15797"/>
    <tableColumn id="15805" xr3:uid="{47220484-D36E-4C18-A292-26409B7E15C0}" name="Column15798"/>
    <tableColumn id="15806" xr3:uid="{B55587FB-2A7A-4F4F-8FC5-0D5FBE62B4C3}" name="Column15799"/>
    <tableColumn id="15807" xr3:uid="{B715A7B4-AEC4-4311-B511-D1A882EF8752}" name="Column15800"/>
    <tableColumn id="15808" xr3:uid="{DA5212B4-9B95-4DED-A802-E6430A5A3373}" name="Column15801"/>
    <tableColumn id="15809" xr3:uid="{BCBEC586-F401-4A25-B92A-3AE637219339}" name="Column15802"/>
    <tableColumn id="15810" xr3:uid="{6928CEA1-43E7-4844-8868-5429203A1C13}" name="Column15803"/>
    <tableColumn id="15811" xr3:uid="{3CA90365-6C8F-4383-AFE0-1665CC9824CB}" name="Column15804"/>
    <tableColumn id="15812" xr3:uid="{F513596C-6196-408E-87D7-EE077F8F7DCF}" name="Column15805"/>
    <tableColumn id="15813" xr3:uid="{5848B137-9DB1-47A3-8CC9-2C8D9A2E74DE}" name="Column15806"/>
    <tableColumn id="15814" xr3:uid="{B59E2D8C-480C-44AF-9847-C5267A366E2E}" name="Column15807"/>
    <tableColumn id="15815" xr3:uid="{512E8106-585C-46FD-A95B-7B67E8B497CA}" name="Column15808"/>
    <tableColumn id="15816" xr3:uid="{D167E11F-14D9-4550-85C6-345C6E065B25}" name="Column15809"/>
    <tableColumn id="15817" xr3:uid="{6A4DCB09-DBA3-4FDA-8C9A-5916138ACA9F}" name="Column15810"/>
    <tableColumn id="15818" xr3:uid="{9D1E453A-48C5-4C2C-A4C3-3D8A6A8FEEAF}" name="Column15811"/>
    <tableColumn id="15819" xr3:uid="{0A2B3952-DB7A-4560-A34C-3B173F197DCA}" name="Column15812"/>
    <tableColumn id="15820" xr3:uid="{4E956E10-A5B2-47FE-B82E-8E7E2CF00263}" name="Column15813"/>
    <tableColumn id="15821" xr3:uid="{E828F0E3-925B-43C9-ABED-A2A63D3FEF64}" name="Column15814"/>
    <tableColumn id="15822" xr3:uid="{79093F8B-5850-494D-B151-15F03A9FD816}" name="Column15815"/>
    <tableColumn id="15823" xr3:uid="{02674639-AC67-4F47-BFED-066E0382FEC0}" name="Column15816"/>
    <tableColumn id="15824" xr3:uid="{D7915DEF-A106-410B-BD4E-631949F9B148}" name="Column15817"/>
    <tableColumn id="15825" xr3:uid="{C201F87D-1C78-4F85-882D-4503F6D80C52}" name="Column15818"/>
    <tableColumn id="15826" xr3:uid="{7CE578E5-AE3B-4469-B8EF-5A1439C0982E}" name="Column15819"/>
    <tableColumn id="15827" xr3:uid="{7671443A-C7DB-4604-8593-743D2C7822A6}" name="Column15820"/>
    <tableColumn id="15828" xr3:uid="{998372D5-30DF-4D47-BAE7-7D21A1373E29}" name="Column15821"/>
    <tableColumn id="15829" xr3:uid="{A503CE09-A828-46EB-B7A4-A5179BEB811A}" name="Column15822"/>
    <tableColumn id="15830" xr3:uid="{A46AF65D-2E3E-4FF9-8D14-73E4A5F452B6}" name="Column15823"/>
    <tableColumn id="15831" xr3:uid="{0D591DEB-4903-4463-9D81-0410ABBC3EE7}" name="Column15824"/>
    <tableColumn id="15832" xr3:uid="{B05573D9-19F0-4309-9A33-7498A8790D36}" name="Column15825"/>
    <tableColumn id="15833" xr3:uid="{191C4BC6-E54D-409D-B775-90FDAFEE3530}" name="Column15826"/>
    <tableColumn id="15834" xr3:uid="{4DC1ED24-F1ED-4032-A621-C96AA25357DF}" name="Column15827"/>
    <tableColumn id="15835" xr3:uid="{4B230FB1-6006-4596-A022-110D24688C78}" name="Column15828"/>
    <tableColumn id="15836" xr3:uid="{AE52DB4E-8E31-4658-9662-3AB93BFA259C}" name="Column15829"/>
    <tableColumn id="15837" xr3:uid="{22B49D62-E9FC-4565-A06F-0FD5515D3C42}" name="Column15830"/>
    <tableColumn id="15838" xr3:uid="{D02FD0AF-8FCE-450F-95E7-47560E1058B2}" name="Column15831"/>
    <tableColumn id="15839" xr3:uid="{036586E8-C99D-4858-A742-CB1DC270D0A8}" name="Column15832"/>
    <tableColumn id="15840" xr3:uid="{812A7AA4-7976-4C8E-8551-D1922709A5C9}" name="Column15833"/>
    <tableColumn id="15841" xr3:uid="{904D8C06-4A0E-465B-AB08-69EED1C5885B}" name="Column15834"/>
    <tableColumn id="15842" xr3:uid="{7512A7CF-69CD-4F15-B67A-CA12DD322C98}" name="Column15835"/>
    <tableColumn id="15843" xr3:uid="{F7FB07AD-90BA-4391-8807-F25CA5B989E1}" name="Column15836"/>
    <tableColumn id="15844" xr3:uid="{AD74B769-ED02-43CC-A716-0609B20AD9CF}" name="Column15837"/>
    <tableColumn id="15845" xr3:uid="{1DD8A4E6-7256-48B5-A165-CDAEB70D3AE4}" name="Column15838"/>
    <tableColumn id="15846" xr3:uid="{42B5ABD7-B9C1-4F14-944B-7F2F1F6B71F2}" name="Column15839"/>
    <tableColumn id="15847" xr3:uid="{B9B2076E-B46A-4DB7-8041-7E6EC57252EA}" name="Column15840"/>
    <tableColumn id="15848" xr3:uid="{C6A604AD-23A7-48A9-88B2-26558F216B72}" name="Column15841"/>
    <tableColumn id="15849" xr3:uid="{5674E249-E98D-4308-8AC1-2B1E24422AE0}" name="Column15842"/>
    <tableColumn id="15850" xr3:uid="{60901D40-8C78-4B08-82E8-6BF8C52EECA2}" name="Column15843"/>
    <tableColumn id="15851" xr3:uid="{E2A0AAD1-FC57-419C-8CEF-EDB10FD617DD}" name="Column15844"/>
    <tableColumn id="15852" xr3:uid="{62A1F71F-53C3-479C-9E90-BF8C37B3F02A}" name="Column15845"/>
    <tableColumn id="15853" xr3:uid="{6AA5CC1E-F116-406D-8FC5-4131A798884E}" name="Column15846"/>
    <tableColumn id="15854" xr3:uid="{71E10F72-53C9-4B85-A59D-A5429A0BF7CC}" name="Column15847"/>
    <tableColumn id="15855" xr3:uid="{3999E1CD-A757-4879-A1A9-95A1C3992B72}" name="Column15848"/>
    <tableColumn id="15856" xr3:uid="{89241DCC-CDE2-451E-BBA1-DBDEC844333C}" name="Column15849"/>
    <tableColumn id="15857" xr3:uid="{CB7942BF-D79E-4BF1-BB73-923314612DB7}" name="Column15850"/>
    <tableColumn id="15858" xr3:uid="{2AD3595A-7B68-48B2-BDF6-4A6C375ABE99}" name="Column15851"/>
    <tableColumn id="15859" xr3:uid="{1CFB77AB-FBA7-4C92-A280-DA15BC45363B}" name="Column15852"/>
    <tableColumn id="15860" xr3:uid="{B57AF5EA-1370-4E22-8C13-7E4E01DA97C4}" name="Column15853"/>
    <tableColumn id="15861" xr3:uid="{F5AA2780-85E9-4D6D-8048-3FAA693BA5F1}" name="Column15854"/>
    <tableColumn id="15862" xr3:uid="{F9012FD1-54AA-4077-8084-861ABC40D548}" name="Column15855"/>
    <tableColumn id="15863" xr3:uid="{0C5302A7-27CC-4624-B098-01019FDBD062}" name="Column15856"/>
    <tableColumn id="15864" xr3:uid="{842680A2-BAB4-44EF-83C6-1365C636BD15}" name="Column15857"/>
    <tableColumn id="15865" xr3:uid="{550F48BD-90F4-4A1A-BB4C-5AB09C5012D2}" name="Column15858"/>
    <tableColumn id="15866" xr3:uid="{7E82C5AA-D766-4CCA-A86F-1746AB2F7EB0}" name="Column15859"/>
    <tableColumn id="15867" xr3:uid="{7FCAB96B-67D8-45FE-8607-A2778FFDF1D6}" name="Column15860"/>
    <tableColumn id="15868" xr3:uid="{3174AD62-1EC4-495C-8D32-581C35980B16}" name="Column15861"/>
    <tableColumn id="15869" xr3:uid="{52D9992B-FA2E-49D5-94A1-171F0E129841}" name="Column15862"/>
    <tableColumn id="15870" xr3:uid="{175F0583-DBA6-4F32-8BD5-341DD2AF5863}" name="Column15863"/>
    <tableColumn id="15871" xr3:uid="{EC908F47-7EDF-471E-B99C-A513595F3879}" name="Column15864"/>
    <tableColumn id="15872" xr3:uid="{5BE72144-9962-48A7-9316-CA16B258D9F7}" name="Column15865"/>
    <tableColumn id="15873" xr3:uid="{A384A9FC-A6FE-46A4-902D-459D40733B06}" name="Column15866"/>
    <tableColumn id="15874" xr3:uid="{2BDC65C3-CF2F-4607-A4DA-98FE2A6706E4}" name="Column15867"/>
    <tableColumn id="15875" xr3:uid="{F175262C-AD0D-4482-90A5-A112CE5964DB}" name="Column15868"/>
    <tableColumn id="15876" xr3:uid="{52CF00CE-470C-42F1-B236-89F9126D7C59}" name="Column15869"/>
    <tableColumn id="15877" xr3:uid="{1F4BC551-D428-4F20-BFE3-3105E7A9C460}" name="Column15870"/>
    <tableColumn id="15878" xr3:uid="{AB05FB21-4678-484A-A4F5-C81E89CC14C5}" name="Column15871"/>
    <tableColumn id="15879" xr3:uid="{2B374B50-B517-4FA2-AC13-2A13DAF291D4}" name="Column15872"/>
    <tableColumn id="15880" xr3:uid="{AD86E270-05F8-471B-8B3B-B185BD8FA03F}" name="Column15873"/>
    <tableColumn id="15881" xr3:uid="{F95A7797-FBA3-409B-AED6-F488BD7D8318}" name="Column15874"/>
    <tableColumn id="15882" xr3:uid="{E44DD64F-1552-4D44-9639-427850FCA2E9}" name="Column15875"/>
    <tableColumn id="15883" xr3:uid="{23FD12D0-06A3-4A29-A0BA-93610A38482F}" name="Column15876"/>
    <tableColumn id="15884" xr3:uid="{A5F316EC-C963-4D09-8401-0D37F48F4E80}" name="Column15877"/>
    <tableColumn id="15885" xr3:uid="{07BE895A-45BE-41E9-A06D-E844B6ED2EE4}" name="Column15878"/>
    <tableColumn id="15886" xr3:uid="{FE30BBFF-A4A5-4A44-90E0-13744619C888}" name="Column15879"/>
    <tableColumn id="15887" xr3:uid="{2BA828E3-A3D2-4EC8-9442-8927B1A6E9A5}" name="Column15880"/>
    <tableColumn id="15888" xr3:uid="{C4B95B43-E93B-4185-BBDD-39C6B44D9A63}" name="Column15881"/>
    <tableColumn id="15889" xr3:uid="{DEED6BE5-784A-4FFE-B1D9-46CE840EAE58}" name="Column15882"/>
    <tableColumn id="15890" xr3:uid="{924322AD-67B6-4D01-A7EC-ADF59EAD6CA1}" name="Column15883"/>
    <tableColumn id="15891" xr3:uid="{DC1DB0CA-402C-4D87-9E50-466B4737B04F}" name="Column15884"/>
    <tableColumn id="15892" xr3:uid="{D97E42E1-F3D3-49AF-844A-4187176ADAFC}" name="Column15885"/>
    <tableColumn id="15893" xr3:uid="{6A3A83B0-0F0E-4409-ADD2-306E81CBF556}" name="Column15886"/>
    <tableColumn id="15894" xr3:uid="{F19DCE2E-EB58-431A-9304-2DCF9E75F039}" name="Column15887"/>
    <tableColumn id="15895" xr3:uid="{87044299-DB17-40E9-A3FA-1EEC9D497796}" name="Column15888"/>
    <tableColumn id="15896" xr3:uid="{7E3731BD-DC3E-4E02-B317-04F28AE0532A}" name="Column15889"/>
    <tableColumn id="15897" xr3:uid="{2921DF4C-05B0-4E5E-AE77-E76775251821}" name="Column15890"/>
    <tableColumn id="15898" xr3:uid="{913EB06B-3112-4929-96F4-385EC0CD6B02}" name="Column15891"/>
    <tableColumn id="15899" xr3:uid="{7EC0C7F2-AD15-444A-97F0-55DF9F3CB5C6}" name="Column15892"/>
    <tableColumn id="15900" xr3:uid="{503B6853-57D7-48AA-B569-12C2B13C0870}" name="Column15893"/>
    <tableColumn id="15901" xr3:uid="{4BA1958C-5857-4505-9467-6F7A3F82AFCD}" name="Column15894"/>
    <tableColumn id="15902" xr3:uid="{29D5FE33-28D8-4FBF-943D-3E072B3C7325}" name="Column15895"/>
    <tableColumn id="15903" xr3:uid="{144822C2-B17A-4D8D-8A10-5CF335A8167E}" name="Column15896"/>
    <tableColumn id="15904" xr3:uid="{A730B68C-6886-46C4-B132-D1062F193A82}" name="Column15897"/>
    <tableColumn id="15905" xr3:uid="{A13DDACA-1423-4A97-BC9F-1CDC0A50CCBC}" name="Column15898"/>
    <tableColumn id="15906" xr3:uid="{7EAA5FCF-D526-4D23-B75F-CE47B16ECCF8}" name="Column15899"/>
    <tableColumn id="15907" xr3:uid="{3E6852C0-AD42-418B-AA27-58044C20453E}" name="Column15900"/>
    <tableColumn id="15908" xr3:uid="{D732386D-3609-4A75-A8FD-987CA3060EE1}" name="Column15901"/>
    <tableColumn id="15909" xr3:uid="{5C3306A8-30FE-4BDC-AAF8-53F8D5420746}" name="Column15902"/>
    <tableColumn id="15910" xr3:uid="{D69EA6C6-BE0C-4E56-AEF4-359CDE1BEB6D}" name="Column15903"/>
    <tableColumn id="15911" xr3:uid="{39ABA03D-8E52-44E7-A19C-DE4170A30727}" name="Column15904"/>
    <tableColumn id="15912" xr3:uid="{B38F789B-CD8A-457D-B93E-4F07FA4F2BB2}" name="Column15905"/>
    <tableColumn id="15913" xr3:uid="{1CB0EF24-E9A4-49BB-8D80-006C38DC97AB}" name="Column15906"/>
    <tableColumn id="15914" xr3:uid="{E1B02C39-FC60-48D1-A2A9-2817639FAFE2}" name="Column15907"/>
    <tableColumn id="15915" xr3:uid="{D9A3FA70-3B32-4EE0-897C-162CC06FDFE7}" name="Column15908"/>
    <tableColumn id="15916" xr3:uid="{204D95CD-F8C0-47D5-B3F0-E47CA181A3BD}" name="Column15909"/>
    <tableColumn id="15917" xr3:uid="{C93F4987-DF5E-4D33-BAF0-605DB1D4A68C}" name="Column15910"/>
    <tableColumn id="15918" xr3:uid="{012E5AF8-8A3E-4B14-A537-5EEAD97912A8}" name="Column15911"/>
    <tableColumn id="15919" xr3:uid="{7DEFA420-3E6B-4B73-8D76-9D2855528168}" name="Column15912"/>
    <tableColumn id="15920" xr3:uid="{DA7CAD03-0B92-4E09-AFAB-537112428156}" name="Column15913"/>
    <tableColumn id="15921" xr3:uid="{E9909CF6-136C-4D6E-B82C-9E91D4CE182A}" name="Column15914"/>
    <tableColumn id="15922" xr3:uid="{02ED6736-486B-4D35-8110-060610405CA1}" name="Column15915"/>
    <tableColumn id="15923" xr3:uid="{835D43BE-D5C1-4B29-B4F0-5FCCBEE076EA}" name="Column15916"/>
    <tableColumn id="15924" xr3:uid="{9135D5DE-44CE-4A18-9E9F-185FE1BC8356}" name="Column15917"/>
    <tableColumn id="15925" xr3:uid="{BFB1A9A1-A1C0-425B-BC29-8E0FE41FF5BB}" name="Column15918"/>
    <tableColumn id="15926" xr3:uid="{25DAF90C-C2F0-4E45-93A9-EC35571B7988}" name="Column15919"/>
    <tableColumn id="15927" xr3:uid="{256F7B2E-1A6B-4506-92FE-CB0C38EC1619}" name="Column15920"/>
    <tableColumn id="15928" xr3:uid="{28082951-89FB-45B9-98BE-80CEEF723A7A}" name="Column15921"/>
    <tableColumn id="15929" xr3:uid="{829CC8FD-16D2-4B1E-A9C2-48EDA92C10CE}" name="Column15922"/>
    <tableColumn id="15930" xr3:uid="{2F6FBF3F-232A-4EBD-81E9-848EAD71F992}" name="Column15923"/>
    <tableColumn id="15931" xr3:uid="{2A1E5130-F6D7-4092-9DEE-F076796E18B6}" name="Column15924"/>
    <tableColumn id="15932" xr3:uid="{C67B4958-43CB-4519-976C-079B4BEA918B}" name="Column15925"/>
    <tableColumn id="15933" xr3:uid="{7A1A53E4-6F38-4BB2-BE60-21AA591B33FC}" name="Column15926"/>
    <tableColumn id="15934" xr3:uid="{92EBD1A0-2390-4C62-A96A-B7FEF41FECAE}" name="Column15927"/>
    <tableColumn id="15935" xr3:uid="{667664DE-AA14-4ACF-AEB0-49C6586EE2E3}" name="Column15928"/>
    <tableColumn id="15936" xr3:uid="{7A1FCFB2-9448-4362-9816-3029B1A42372}" name="Column15929"/>
    <tableColumn id="15937" xr3:uid="{3EC75155-6BF6-4556-869A-804B199B3A0A}" name="Column15930"/>
    <tableColumn id="15938" xr3:uid="{0120E6A0-EED2-4444-9E5B-BD670C6A3903}" name="Column15931"/>
    <tableColumn id="15939" xr3:uid="{951DDAD5-CAF2-435F-8121-F83A064A1C82}" name="Column15932"/>
    <tableColumn id="15940" xr3:uid="{48B71301-747A-4A27-A642-60A059E1D46D}" name="Column15933"/>
    <tableColumn id="15941" xr3:uid="{7FDD28E5-B75D-42DC-827A-6C6A459099E8}" name="Column15934"/>
    <tableColumn id="15942" xr3:uid="{89CC9071-2B56-4B55-A9ED-F5D150DC3351}" name="Column15935"/>
    <tableColumn id="15943" xr3:uid="{3BACF404-D257-4B56-B49D-D1C0021C5691}" name="Column15936"/>
    <tableColumn id="15944" xr3:uid="{BB24A290-D753-40B6-BA15-2265BC2DFD86}" name="Column15937"/>
    <tableColumn id="15945" xr3:uid="{FCF183F1-82E9-4FDC-A7F6-E7E097FA90DB}" name="Column15938"/>
    <tableColumn id="15946" xr3:uid="{CE3D60DE-C78D-45CD-B055-AFA59F3C3C51}" name="Column15939"/>
    <tableColumn id="15947" xr3:uid="{9CDFB256-5A1E-4392-BA02-AC8C291EE9C5}" name="Column15940"/>
    <tableColumn id="15948" xr3:uid="{F2DFE054-7496-4BF1-8AB4-8993D61CE6C0}" name="Column15941"/>
    <tableColumn id="15949" xr3:uid="{EB6D2F3F-16F5-4B4B-AE7D-DAF6FD48159B}" name="Column15942"/>
    <tableColumn id="15950" xr3:uid="{3B273229-AAD6-4671-8B1E-75FEA51E6BAC}" name="Column15943"/>
    <tableColumn id="15951" xr3:uid="{BDC6F424-632A-4B9B-A5B7-9A024F8FFA6B}" name="Column15944"/>
    <tableColumn id="15952" xr3:uid="{7F055CF2-B591-4E03-A641-CD421B859F63}" name="Column15945"/>
    <tableColumn id="15953" xr3:uid="{25D02DE2-0E0D-44A9-9FF0-867D51D12495}" name="Column15946"/>
    <tableColumn id="15954" xr3:uid="{B784AD57-5120-424A-B7BC-1438A880F620}" name="Column15947"/>
    <tableColumn id="15955" xr3:uid="{69AAA933-9B60-4E1F-B619-330D66205877}" name="Column15948"/>
    <tableColumn id="15956" xr3:uid="{783F2813-9CF9-49D0-AF3D-C22024CD8137}" name="Column15949"/>
    <tableColumn id="15957" xr3:uid="{FB8B967A-7E30-4B1C-8388-B32A320FFF7A}" name="Column15950"/>
    <tableColumn id="15958" xr3:uid="{97F0791F-94F6-4195-AC83-5CDC82F9235C}" name="Column15951"/>
    <tableColumn id="15959" xr3:uid="{F20A0677-40B1-4C05-AC31-2F9B258D82CE}" name="Column15952"/>
    <tableColumn id="15960" xr3:uid="{FB42F6AD-160E-4AF0-B1F4-6F066B980FE5}" name="Column15953"/>
    <tableColumn id="15961" xr3:uid="{44BC7D1F-9D39-44CD-B6FF-C967911C05E0}" name="Column15954"/>
    <tableColumn id="15962" xr3:uid="{113AB7B3-59B5-48E3-8280-B5ED3BB0935D}" name="Column15955"/>
    <tableColumn id="15963" xr3:uid="{8A94D507-EA78-40B4-B806-0FF6237C77BD}" name="Column15956"/>
    <tableColumn id="15964" xr3:uid="{9EC7E327-CDD5-474A-9B47-086E76F0014E}" name="Column15957"/>
    <tableColumn id="15965" xr3:uid="{802FADC2-2459-4E5E-A884-8AE308E6CAE6}" name="Column15958"/>
    <tableColumn id="15966" xr3:uid="{0BE3FA18-5EE1-479A-9C7C-EC1C132A8BA6}" name="Column15959"/>
    <tableColumn id="15967" xr3:uid="{EB93341D-B1A0-4E1A-B4D4-95D369C2BC92}" name="Column15960"/>
    <tableColumn id="15968" xr3:uid="{F2D8E5CA-8035-4928-8EAE-1F63FD9967FE}" name="Column15961"/>
    <tableColumn id="15969" xr3:uid="{2B0187F7-7252-44A0-BBAC-376642056410}" name="Column15962"/>
    <tableColumn id="15970" xr3:uid="{CA629A31-F6FC-4BBB-8189-430B932854F4}" name="Column15963"/>
    <tableColumn id="15971" xr3:uid="{54FE8959-1FEC-4F40-82AE-3043C5B196DA}" name="Column15964"/>
    <tableColumn id="15972" xr3:uid="{FA702026-BC41-45C4-9FF9-9510D4825E41}" name="Column15965"/>
    <tableColumn id="15973" xr3:uid="{7D9E9AE8-EE54-45D2-BDF1-E9D03D90B4E2}" name="Column15966"/>
    <tableColumn id="15974" xr3:uid="{28631262-0535-46DD-B0E7-BD8D511DBF68}" name="Column15967"/>
    <tableColumn id="15975" xr3:uid="{ED454ED6-565D-4F8E-981B-F9C1F8F69C15}" name="Column15968"/>
    <tableColumn id="15976" xr3:uid="{9CF23C37-822B-450A-8C64-853D45C0F24E}" name="Column15969"/>
    <tableColumn id="15977" xr3:uid="{E6A63A4E-A8E4-4CEB-85D3-7EFDB9DCCE4C}" name="Column15970"/>
    <tableColumn id="15978" xr3:uid="{8210853C-B21C-4F09-8D02-FBD291A158A4}" name="Column15971"/>
    <tableColumn id="15979" xr3:uid="{233CD765-3BCF-453A-AABB-ACFEEC5BF03C}" name="Column15972"/>
    <tableColumn id="15980" xr3:uid="{18770A47-E7D4-43D0-8DBF-756F05B7086F}" name="Column15973"/>
    <tableColumn id="15981" xr3:uid="{3EC04554-9179-4B51-A76A-54B76C505F61}" name="Column15974"/>
    <tableColumn id="15982" xr3:uid="{820AA7EC-68FC-4ED5-91B3-6B4AAC69ED24}" name="Column15975"/>
    <tableColumn id="15983" xr3:uid="{39D92454-0667-4CFA-8650-529D24DEF9DF}" name="Column15976"/>
    <tableColumn id="15984" xr3:uid="{67037C12-4AFC-4ECD-91CA-4D7B8A2C4777}" name="Column15977"/>
    <tableColumn id="15985" xr3:uid="{63CC2F7C-BC42-4C85-8CF0-4C9328AD6A45}" name="Column15978"/>
    <tableColumn id="15986" xr3:uid="{D764908B-04B2-440E-80ED-E501A160824C}" name="Column15979"/>
    <tableColumn id="15987" xr3:uid="{EAC99CEF-207D-4C06-8B4F-5EF978D0FFDE}" name="Column15980"/>
    <tableColumn id="15988" xr3:uid="{68823B00-6F33-4A4A-A931-3811EFD7EC76}" name="Column15981"/>
    <tableColumn id="15989" xr3:uid="{68F478A8-4472-4AA6-A6DD-0AF6025B550C}" name="Column15982"/>
    <tableColumn id="15990" xr3:uid="{5AE37AF4-C12D-4720-99EC-97E4BD7C32CA}" name="Column15983"/>
    <tableColumn id="15991" xr3:uid="{E653DE48-8ED0-4A64-97C8-7782FEB8209C}" name="Column15984"/>
    <tableColumn id="15992" xr3:uid="{8F50C0B7-7F7D-4E1E-A9D7-10B7DE8B2CE5}" name="Column15985"/>
    <tableColumn id="15993" xr3:uid="{30722EA5-9F24-4540-98D7-91F547969CA3}" name="Column15986"/>
    <tableColumn id="15994" xr3:uid="{309C2288-C1C2-407F-971B-A4DE6D6D48DE}" name="Column15987"/>
    <tableColumn id="15995" xr3:uid="{D71D7D7A-34CC-45CC-AF48-B94A4F7E07A6}" name="Column15988"/>
    <tableColumn id="15996" xr3:uid="{D57F75E3-9493-46DC-8E2F-67D95DB532D6}" name="Column15989"/>
    <tableColumn id="15997" xr3:uid="{A79C834E-3E04-4A5F-B654-98BC6693B8D3}" name="Column15990"/>
    <tableColumn id="15998" xr3:uid="{E57369E2-547B-4D5A-A4E5-B7FFF04CEC4E}" name="Column15991"/>
    <tableColumn id="15999" xr3:uid="{1F6DC49C-F2F5-43B3-9B44-155ED6260741}" name="Column15992"/>
    <tableColumn id="16000" xr3:uid="{165D7E7B-4623-432A-ACC5-66A17D94C927}" name="Column15993"/>
    <tableColumn id="16001" xr3:uid="{1527AE22-4B5A-40F2-8CB3-4FB0CA1AB78A}" name="Column15994"/>
    <tableColumn id="16002" xr3:uid="{AE51523E-7DBD-4DD0-AA1A-DB54A522F9F4}" name="Column15995"/>
    <tableColumn id="16003" xr3:uid="{24C35CBF-90CA-4ED3-B2A6-BF820818F6C8}" name="Column15996"/>
    <tableColumn id="16004" xr3:uid="{48905D4A-82C8-4640-AC11-E7472C54566C}" name="Column15997"/>
    <tableColumn id="16005" xr3:uid="{C594A11F-C5FE-4F0D-A3A4-A813ABDF67C2}" name="Column15998"/>
    <tableColumn id="16006" xr3:uid="{EA3FB0A5-88A3-4C69-9A8D-CD80058CE9A4}" name="Column15999"/>
    <tableColumn id="16007" xr3:uid="{8097F2FD-4151-48DD-B2E7-7CA2E30BB6E4}" name="Column16000"/>
    <tableColumn id="16008" xr3:uid="{26683E89-3FE0-4C32-9CFD-AE4D467C531C}" name="Column16001"/>
    <tableColumn id="16009" xr3:uid="{0396DDB3-8FFD-40CD-AD24-495C0DA36701}" name="Column16002"/>
    <tableColumn id="16010" xr3:uid="{5C76B59C-CA56-4797-8A55-6A416E7772B4}" name="Column16003"/>
    <tableColumn id="16011" xr3:uid="{41826DFF-1CAC-41B1-B860-7A68DEB1CF70}" name="Column16004"/>
    <tableColumn id="16012" xr3:uid="{5C1845BE-F997-4D00-901F-654898E5CF1A}" name="Column16005"/>
    <tableColumn id="16013" xr3:uid="{36A3CAE4-04AE-4EBF-935F-332CFD15E0D8}" name="Column16006"/>
    <tableColumn id="16014" xr3:uid="{F0DE7535-66EB-47E1-BF87-97CC8FD5E977}" name="Column16007"/>
    <tableColumn id="16015" xr3:uid="{881CB005-CB6A-4404-868F-2551C9B7E5C2}" name="Column16008"/>
    <tableColumn id="16016" xr3:uid="{DD41DF90-0798-4910-AB1C-320C35C0C7F7}" name="Column16009"/>
    <tableColumn id="16017" xr3:uid="{F5E7DE14-255F-4EE8-9124-C48FEC924449}" name="Column16010"/>
    <tableColumn id="16018" xr3:uid="{AFD53D82-6978-4172-88C5-522628A3E519}" name="Column16011"/>
    <tableColumn id="16019" xr3:uid="{763C5B40-11FD-4B10-B087-8F9A04C0700C}" name="Column16012"/>
    <tableColumn id="16020" xr3:uid="{EB64EA21-4DEC-4FCC-9439-C46E8953CDAB}" name="Column16013"/>
    <tableColumn id="16021" xr3:uid="{80A1E6A0-5D85-492F-8E52-FA276A9C69EA}" name="Column16014"/>
    <tableColumn id="16022" xr3:uid="{E1044DAF-48AF-49DE-847C-3159275861A1}" name="Column16015"/>
    <tableColumn id="16023" xr3:uid="{8864F4C4-CA96-4C47-8C58-5BB0B360ED3F}" name="Column16016"/>
    <tableColumn id="16024" xr3:uid="{1105FAA4-7F3C-4587-8416-403027F02830}" name="Column16017"/>
    <tableColumn id="16025" xr3:uid="{17AF706C-1BDD-40E9-B9BF-74A6D24397B7}" name="Column16018"/>
    <tableColumn id="16026" xr3:uid="{68C79EE4-2168-434A-9198-39466A904982}" name="Column16019"/>
    <tableColumn id="16027" xr3:uid="{CF190C75-597D-4D19-9597-FC7081914C8C}" name="Column16020"/>
    <tableColumn id="16028" xr3:uid="{37C3247D-7C7E-46C8-BF71-239C648792AF}" name="Column16021"/>
    <tableColumn id="16029" xr3:uid="{B84D598B-C114-494B-AE90-E8B0CA45A61A}" name="Column16022"/>
    <tableColumn id="16030" xr3:uid="{06B50B68-BFC7-4145-8A5A-986A018335FF}" name="Column16023"/>
    <tableColumn id="16031" xr3:uid="{83065B7F-800C-4DEC-AD81-76C23328129A}" name="Column16024"/>
    <tableColumn id="16032" xr3:uid="{F6A06CBB-3DFB-4DA0-925A-4B8057B7D6BA}" name="Column16025"/>
    <tableColumn id="16033" xr3:uid="{C3C92C34-B14D-449D-97DB-C4A6D2DCC4A6}" name="Column16026"/>
    <tableColumn id="16034" xr3:uid="{92A1DD13-CCF1-4709-B7DE-679DA29B1A7B}" name="Column16027"/>
    <tableColumn id="16035" xr3:uid="{34DC1B13-307E-4E18-8198-A9B13522A35E}" name="Column16028"/>
    <tableColumn id="16036" xr3:uid="{2B6346EF-FA05-4BA4-A86E-98BD72742536}" name="Column16029"/>
    <tableColumn id="16037" xr3:uid="{6B8628B2-1E0E-44F3-8FCF-F34A1D31C43D}" name="Column16030"/>
    <tableColumn id="16038" xr3:uid="{9FA26DC8-E261-4A8D-A51A-B03212E02BDA}" name="Column16031"/>
    <tableColumn id="16039" xr3:uid="{6D84EE2B-3C7F-454E-BA6B-BBD3CB4CA3CB}" name="Column16032"/>
    <tableColumn id="16040" xr3:uid="{E06AEB36-AB70-46E7-9551-C4343F48660C}" name="Column16033"/>
    <tableColumn id="16041" xr3:uid="{0D2BA58F-7B12-4340-9198-DF8C32539E9D}" name="Column16034"/>
    <tableColumn id="16042" xr3:uid="{D5B7E015-A996-49AA-BFB3-7F5111C6A603}" name="Column16035"/>
    <tableColumn id="16043" xr3:uid="{1D43EC90-A665-473A-89B7-EA4484B6F46C}" name="Column16036"/>
    <tableColumn id="16044" xr3:uid="{4DD75FAA-70BE-41EB-AB20-A2E05B54BE05}" name="Column16037"/>
    <tableColumn id="16045" xr3:uid="{3C99CDB4-BD82-4877-AC21-97375F0100C9}" name="Column16038"/>
    <tableColumn id="16046" xr3:uid="{67D033BD-C28B-4EEC-8ED1-E3CD40018D5F}" name="Column16039"/>
    <tableColumn id="16047" xr3:uid="{914BED02-E8BC-4F29-BB71-CF3D47186637}" name="Column16040"/>
    <tableColumn id="16048" xr3:uid="{7089ED76-D532-4A14-8685-584A696B31E1}" name="Column16041"/>
    <tableColumn id="16049" xr3:uid="{662660A8-5A98-47C0-880D-5006C7EA9EC6}" name="Column16042"/>
    <tableColumn id="16050" xr3:uid="{23FD8E39-B7B2-4A33-B60E-0AA4CDAC3B27}" name="Column16043"/>
    <tableColumn id="16051" xr3:uid="{AB123DE9-44F8-4EA6-9B4E-91027BDDE13F}" name="Column16044"/>
    <tableColumn id="16052" xr3:uid="{47F49043-06DE-41C2-B5C8-074056EB52D4}" name="Column16045"/>
    <tableColumn id="16053" xr3:uid="{E7E0A8D3-B2B2-465F-8436-D53E3D08EEF8}" name="Column16046"/>
    <tableColumn id="16054" xr3:uid="{804288E3-D08B-4AB4-B618-BB2B1977BE7B}" name="Column16047"/>
    <tableColumn id="16055" xr3:uid="{B7F28F62-6590-46E2-BDDC-35F08253EEA2}" name="Column16048"/>
    <tableColumn id="16056" xr3:uid="{65539E39-F420-451D-8CE2-7297A8D5B980}" name="Column16049"/>
    <tableColumn id="16057" xr3:uid="{C68CA9BD-304B-448C-B20D-61513F507A84}" name="Column16050"/>
    <tableColumn id="16058" xr3:uid="{976A8A59-678A-43DD-A936-536A6FEEA268}" name="Column16051"/>
    <tableColumn id="16059" xr3:uid="{2955F3C1-7120-4A0E-BEC4-B2A8D4399D9F}" name="Column16052"/>
    <tableColumn id="16060" xr3:uid="{0EA99489-BA48-45AB-ACF3-DECF6F8B053B}" name="Column16053"/>
    <tableColumn id="16061" xr3:uid="{4D23B1C5-AA0A-426F-B194-980966908CC0}" name="Column16054"/>
    <tableColumn id="16062" xr3:uid="{96241C1E-5A5D-4EEA-9499-27553D316822}" name="Column16055"/>
    <tableColumn id="16063" xr3:uid="{224411AF-51AA-4644-A202-52303D05ED34}" name="Column16056"/>
    <tableColumn id="16064" xr3:uid="{53B80AA9-6024-400B-AD4A-6D167DCE277A}" name="Column16057"/>
    <tableColumn id="16065" xr3:uid="{B66B8E71-030C-49E2-9948-6BB47E4B9718}" name="Column16058"/>
    <tableColumn id="16066" xr3:uid="{D974D904-B4CA-4895-A408-8F060AD1462D}" name="Column16059"/>
    <tableColumn id="16067" xr3:uid="{7E365BFE-18CC-469F-8763-A641997BEB4C}" name="Column16060"/>
    <tableColumn id="16068" xr3:uid="{4FA82260-C60E-4FD2-8148-4B83C63EDD19}" name="Column16061"/>
    <tableColumn id="16069" xr3:uid="{8900C7D6-83F9-4629-9AAC-15D56EFEC8D7}" name="Column16062"/>
    <tableColumn id="16070" xr3:uid="{A4EA9880-9C80-417A-8A7C-2DFBBCD7778A}" name="Column16063"/>
    <tableColumn id="16071" xr3:uid="{E3183AFB-14F9-4BCA-8414-D415AC465FD7}" name="Column16064"/>
    <tableColumn id="16072" xr3:uid="{E1EF701B-505D-4F5E-9EA1-14E753776397}" name="Column16065"/>
    <tableColumn id="16073" xr3:uid="{BEA90F49-D991-40DD-BDF5-46234416D54F}" name="Column16066"/>
    <tableColumn id="16074" xr3:uid="{9CC133DD-F38A-43FB-B6D5-F4648DC7E847}" name="Column16067"/>
    <tableColumn id="16075" xr3:uid="{3786D3C2-B3A6-46F1-B6B3-03939953C5C7}" name="Column16068"/>
    <tableColumn id="16076" xr3:uid="{578A2FF4-EA7A-4A39-A2A7-767FCF167507}" name="Column16069"/>
    <tableColumn id="16077" xr3:uid="{92E7ECA1-DE11-4C1C-9B2E-4C02C258F6C1}" name="Column16070"/>
    <tableColumn id="16078" xr3:uid="{1DF7553D-F852-4F8D-8348-BCF29EE4488F}" name="Column16071"/>
    <tableColumn id="16079" xr3:uid="{E3EC52B6-242A-4ACB-B4A9-6A58DCA6F26A}" name="Column16072"/>
    <tableColumn id="16080" xr3:uid="{EF98B77B-8262-4F8A-A9EF-09243ED6F5FE}" name="Column16073"/>
    <tableColumn id="16081" xr3:uid="{16733B18-C61C-427E-8963-266306CD86EE}" name="Column16074"/>
    <tableColumn id="16082" xr3:uid="{19BF2063-F2CC-440C-96B4-AC67E9E716BD}" name="Column16075"/>
    <tableColumn id="16083" xr3:uid="{5F31067F-972A-496A-8C2E-25EDC0A00141}" name="Column16076"/>
    <tableColumn id="16084" xr3:uid="{D05AF081-C44D-45BF-8120-F1C82763BEDE}" name="Column16077"/>
    <tableColumn id="16085" xr3:uid="{4FB6D789-F667-48E6-AC96-0FA9B48B5836}" name="Column16078"/>
    <tableColumn id="16086" xr3:uid="{44308878-7ABF-4524-A5AA-9CB2643A0AD0}" name="Column16079"/>
    <tableColumn id="16087" xr3:uid="{1CFF62AB-3259-4CFF-BEA6-8A181096DDEF}" name="Column16080"/>
    <tableColumn id="16088" xr3:uid="{8CACD0E3-4E37-4C31-A6F6-8C1930AEF859}" name="Column16081"/>
    <tableColumn id="16089" xr3:uid="{26786F4B-ED57-4025-B6E7-DD3C7B6B9BDE}" name="Column16082"/>
    <tableColumn id="16090" xr3:uid="{82791783-3A87-45B6-8F93-51E7AE7462A6}" name="Column16083"/>
    <tableColumn id="16091" xr3:uid="{FFECE8DC-5294-4EDD-A3C0-0ADD702E85D5}" name="Column16084"/>
    <tableColumn id="16092" xr3:uid="{6749C6EA-E602-489F-8543-A500757230C3}" name="Column16085"/>
    <tableColumn id="16093" xr3:uid="{10EACF62-0510-411C-A1E1-5986448F2FBD}" name="Column16086"/>
    <tableColumn id="16094" xr3:uid="{B074BEA5-DB2C-4211-986F-C94D19FAB863}" name="Column16087"/>
    <tableColumn id="16095" xr3:uid="{95E10463-63B1-4F23-9287-C417194B9497}" name="Column16088"/>
    <tableColumn id="16096" xr3:uid="{73960BB5-92BE-424D-BCC9-2BC8B31630CF}" name="Column16089"/>
    <tableColumn id="16097" xr3:uid="{941B84A6-0B4B-4DB3-BCA2-29E6F90B6FF2}" name="Column16090"/>
    <tableColumn id="16098" xr3:uid="{EBC273B3-3A6B-4C80-A732-92E7C1AB6A81}" name="Column16091"/>
    <tableColumn id="16099" xr3:uid="{E456E7BB-70DF-46B0-BBC8-51FE15BBC325}" name="Column16092"/>
    <tableColumn id="16100" xr3:uid="{18AD34AF-A8BC-4575-A346-A76CCE02FEBE}" name="Column16093"/>
    <tableColumn id="16101" xr3:uid="{041C9297-5958-4CCF-A923-5113B3494679}" name="Column16094"/>
    <tableColumn id="16102" xr3:uid="{4B33A588-3B8A-4EDE-BF5B-E71620F96B71}" name="Column16095"/>
    <tableColumn id="16103" xr3:uid="{6CD74764-2D4D-44B3-B815-206B15246F6A}" name="Column16096"/>
    <tableColumn id="16104" xr3:uid="{D81D8A6A-CDEC-42DB-9865-54A198FD23B4}" name="Column16097"/>
    <tableColumn id="16105" xr3:uid="{886381CC-A245-4D2F-8B32-AD1EE92EBCEF}" name="Column16098"/>
    <tableColumn id="16106" xr3:uid="{F98CE21F-2D2B-4D79-941D-89BB0C44B1CB}" name="Column16099"/>
    <tableColumn id="16107" xr3:uid="{2CF0992A-38E6-4542-B8A2-81FB40EB92F3}" name="Column16100"/>
    <tableColumn id="16108" xr3:uid="{5854F6B7-3776-4861-8AE3-774B848A6211}" name="Column16101"/>
    <tableColumn id="16109" xr3:uid="{4BF0321D-723F-4E74-AA23-31B3926AA433}" name="Column16102"/>
    <tableColumn id="16110" xr3:uid="{B12E7C01-72AC-455C-821C-4C745DA20BE4}" name="Column16103"/>
    <tableColumn id="16111" xr3:uid="{7351FEE2-C644-44C4-9E77-09BF4CD8ED14}" name="Column16104"/>
    <tableColumn id="16112" xr3:uid="{481D6580-CC89-4E7F-AFCD-5EF3136D589A}" name="Column16105"/>
    <tableColumn id="16113" xr3:uid="{40DF230C-C93A-4126-9693-04AE5A17FB97}" name="Column16106"/>
    <tableColumn id="16114" xr3:uid="{1B5652C9-5BB8-439B-8DE7-2F34E3F6BEFC}" name="Column16107"/>
    <tableColumn id="16115" xr3:uid="{42593325-9F89-462A-AC8C-4024E99894A9}" name="Column16108"/>
    <tableColumn id="16116" xr3:uid="{FFA15821-188F-43F2-BAAC-B1426785CFEC}" name="Column16109"/>
    <tableColumn id="16117" xr3:uid="{5650E375-CE0F-4191-873F-1DFA3230172A}" name="Column16110"/>
    <tableColumn id="16118" xr3:uid="{7184DA95-A30F-497A-9ACF-219CF3A841CC}" name="Column16111"/>
    <tableColumn id="16119" xr3:uid="{617ADD19-2A54-4848-9E40-ED19EB8958BA}" name="Column16112"/>
    <tableColumn id="16120" xr3:uid="{EA1BAC3A-45FD-415C-A654-C6092DA37F99}" name="Column16113"/>
    <tableColumn id="16121" xr3:uid="{7E9F37E9-F32D-473E-8724-784E2A0C0303}" name="Column16114"/>
    <tableColumn id="16122" xr3:uid="{8859DC44-3D44-434F-A599-C8055897B27E}" name="Column16115"/>
    <tableColumn id="16123" xr3:uid="{BC5D11F9-8443-4806-9CC0-6967C695F501}" name="Column16116"/>
    <tableColumn id="16124" xr3:uid="{BAADB1E0-FFDF-4A2D-AACD-5F0F6E874722}" name="Column16117"/>
    <tableColumn id="16125" xr3:uid="{7F418BFB-5A2D-4CE2-BFDA-AC94A0D976DF}" name="Column16118"/>
    <tableColumn id="16126" xr3:uid="{6E661193-87B7-45DD-B952-D4BD3D79A318}" name="Column16119"/>
    <tableColumn id="16127" xr3:uid="{86AF6F91-B596-4D91-841E-A8C88CCE41BC}" name="Column16120"/>
    <tableColumn id="16128" xr3:uid="{1AB9253D-9F63-46BD-9584-BBBC8A23FDBB}" name="Column16121"/>
    <tableColumn id="16129" xr3:uid="{3E58E980-7183-4847-804B-D35F7C47429F}" name="Column16122"/>
    <tableColumn id="16130" xr3:uid="{9219C314-948C-4C96-875F-61AD1C1280F0}" name="Column16123"/>
    <tableColumn id="16131" xr3:uid="{BFF13DA3-8A46-41BA-96E7-4505F4A47084}" name="Column16124"/>
    <tableColumn id="16132" xr3:uid="{2D49C83C-CF29-421C-A0CE-7133929FCBEB}" name="Column16125"/>
    <tableColumn id="16133" xr3:uid="{1EEEA904-0F6E-428E-97A8-739EA0BDC7AD}" name="Column16126"/>
    <tableColumn id="16134" xr3:uid="{4849C8E3-B219-4CA5-96DC-9B9DA6E05D8B}" name="Column16127"/>
    <tableColumn id="16135" xr3:uid="{FCB7E440-BC15-42D5-9D35-80D379D31289}" name="Column16128"/>
    <tableColumn id="16136" xr3:uid="{D3740D24-44DA-4A7E-BE21-601914D9CE54}" name="Column16129"/>
    <tableColumn id="16137" xr3:uid="{26B15135-9582-4E13-8138-125DEE6AB134}" name="Column16130"/>
    <tableColumn id="16138" xr3:uid="{A72E4B7B-80CE-4BF4-A66D-6193942F1D98}" name="Column16131"/>
    <tableColumn id="16139" xr3:uid="{64BE0FAC-02FE-429E-A2D3-6F14101314E1}" name="Column16132"/>
    <tableColumn id="16140" xr3:uid="{2B0180C6-43F5-4585-8D18-CED847AD1F43}" name="Column16133"/>
    <tableColumn id="16141" xr3:uid="{D724E30E-5514-4194-A096-B4CAC47B05E6}" name="Column16134"/>
    <tableColumn id="16142" xr3:uid="{1C866E48-C616-4D5F-8AA3-A6B80AB6112A}" name="Column16135"/>
    <tableColumn id="16143" xr3:uid="{EF52C99A-27E8-434B-B6F6-D9A23091EB5C}" name="Column16136"/>
    <tableColumn id="16144" xr3:uid="{58FC7488-AB42-4CE5-8070-3ECEC69674B0}" name="Column16137"/>
    <tableColumn id="16145" xr3:uid="{3A8A0F32-2414-4533-BC50-9B43BC89CA9E}" name="Column16138"/>
    <tableColumn id="16146" xr3:uid="{DF606B5E-2F40-436E-AFE1-D0C12C2F37BA}" name="Column16139"/>
    <tableColumn id="16147" xr3:uid="{FEFDDE76-17E9-4500-A941-6DC8759F0BA4}" name="Column16140"/>
    <tableColumn id="16148" xr3:uid="{6232B132-6490-4E76-BA55-98FBC26B960C}" name="Column16141"/>
    <tableColumn id="16149" xr3:uid="{69135713-AE6A-4666-922D-DECA8391FD81}" name="Column16142"/>
    <tableColumn id="16150" xr3:uid="{3C9CC1BE-A658-4896-B34D-FBBFBA50705E}" name="Column16143"/>
    <tableColumn id="16151" xr3:uid="{219CDA32-01AE-4AB3-A265-9F09C71BA63E}" name="Column16144"/>
    <tableColumn id="16152" xr3:uid="{87BC9560-7C4D-477E-9359-A864C2C218C8}" name="Column16145"/>
    <tableColumn id="16153" xr3:uid="{B0FF01AD-9BA3-4284-92A5-E29BD0A67DEB}" name="Column16146"/>
    <tableColumn id="16154" xr3:uid="{2983D65F-1242-4F4F-84A5-2EC9307C2F9E}" name="Column16147"/>
    <tableColumn id="16155" xr3:uid="{D4BB0526-EB72-4BBC-879B-D061F58CE19B}" name="Column16148"/>
    <tableColumn id="16156" xr3:uid="{63555F56-B1AC-49A8-A717-18B05433FC18}" name="Column16149"/>
    <tableColumn id="16157" xr3:uid="{9C46B312-F68C-4AD7-B4C8-EF3D4CB0291F}" name="Column16150"/>
    <tableColumn id="16158" xr3:uid="{1DBE066A-4FCB-41D9-8945-511115667B1F}" name="Column16151"/>
    <tableColumn id="16159" xr3:uid="{36A150EB-3E55-4349-A52B-383A4B6D42CE}" name="Column16152"/>
    <tableColumn id="16160" xr3:uid="{A7CF04DB-675C-47E6-A7E3-38A6B9B3B433}" name="Column16153"/>
    <tableColumn id="16161" xr3:uid="{7F598CE9-CCB1-40F0-A7B1-06F761E9B544}" name="Column16154"/>
    <tableColumn id="16162" xr3:uid="{6B33C225-2EA0-4B3D-9B5F-94B7CF078811}" name="Column16155"/>
    <tableColumn id="16163" xr3:uid="{8A26C61C-0B9F-4D77-A343-0DE6E8E4F023}" name="Column16156"/>
    <tableColumn id="16164" xr3:uid="{A67BB54E-DF7D-4331-BC3A-3B0E6CAF5688}" name="Column16157"/>
    <tableColumn id="16165" xr3:uid="{5CE57A6F-16B9-4075-A289-9576ED324BF9}" name="Column16158"/>
    <tableColumn id="16166" xr3:uid="{5F84D00E-9C42-4035-B004-719918D9EA1C}" name="Column16159"/>
    <tableColumn id="16167" xr3:uid="{7B24B220-A40B-492A-9760-F4C55EDF65B3}" name="Column16160"/>
    <tableColumn id="16168" xr3:uid="{2D3F906A-4462-4E1B-A11B-854D300FAEDD}" name="Column16161"/>
    <tableColumn id="16169" xr3:uid="{3FC8D378-F732-4709-A20A-2364784B56E0}" name="Column16162"/>
    <tableColumn id="16170" xr3:uid="{C55EFBCD-47A3-4F9F-BAD5-C026AEFBC767}" name="Column16163"/>
    <tableColumn id="16171" xr3:uid="{EFE6D877-7B4A-4F7B-B734-165930892440}" name="Column16164"/>
    <tableColumn id="16172" xr3:uid="{3FC62CA7-DAB1-4CC7-92BF-45C8238875F9}" name="Column16165"/>
    <tableColumn id="16173" xr3:uid="{559DA973-552C-4CA3-999C-A454951DA66E}" name="Column16166"/>
    <tableColumn id="16174" xr3:uid="{ACA40FC5-9841-4F07-A6E2-44A2ED6DC5E1}" name="Column16167"/>
    <tableColumn id="16175" xr3:uid="{6CB8E647-24F2-4CD2-B1B9-127649C6AECB}" name="Column16168"/>
    <tableColumn id="16176" xr3:uid="{335C49D4-A58E-4084-966B-24BF2823886C}" name="Column16169"/>
    <tableColumn id="16177" xr3:uid="{6D09B4AC-2425-4ECE-B3F2-8354A2A0FAD3}" name="Column16170"/>
    <tableColumn id="16178" xr3:uid="{4E6A3A23-2E66-4897-B869-17232F0E27D0}" name="Column16171"/>
    <tableColumn id="16179" xr3:uid="{F75A4877-3CC4-40C5-8E29-E13CF8B177F4}" name="Column16172"/>
    <tableColumn id="16180" xr3:uid="{AAED4B2A-A499-4E4F-8E5C-9988C83774F5}" name="Column16173"/>
    <tableColumn id="16181" xr3:uid="{E5098456-78F7-4270-8B47-2C3F2538CB2D}" name="Column16174"/>
    <tableColumn id="16182" xr3:uid="{2C31EFB3-8658-4630-9866-3464EAEA3115}" name="Column16175"/>
    <tableColumn id="16183" xr3:uid="{3DB4B378-A2CD-4044-B752-7E001F0B685A}" name="Column16176"/>
    <tableColumn id="16184" xr3:uid="{2CCA41A1-421C-4922-B6C2-3E760A0076E5}" name="Column16177"/>
    <tableColumn id="16185" xr3:uid="{BD0C7657-4793-4370-9A67-F384324C4F55}" name="Column16178"/>
    <tableColumn id="16186" xr3:uid="{528B9508-4A26-41E8-BC6B-7F25BAA8CFE9}" name="Column16179"/>
    <tableColumn id="16187" xr3:uid="{69218870-2DBD-4CE4-A8F4-C04074D73929}" name="Column16180"/>
    <tableColumn id="16188" xr3:uid="{44A2E4D2-316D-4882-B098-967092CA5C4A}" name="Column16181"/>
    <tableColumn id="16189" xr3:uid="{1ECEB316-177F-4AE9-B49B-C077110DD625}" name="Column16182"/>
    <tableColumn id="16190" xr3:uid="{F8E21AA5-189E-414D-BF19-18A2BC8D3A67}" name="Column16183"/>
    <tableColumn id="16191" xr3:uid="{E5F3E8E0-6905-40E0-A168-A0C481633BA6}" name="Column16184"/>
    <tableColumn id="16192" xr3:uid="{E962AD0D-672D-432D-98BA-C0F36473F794}" name="Column16185"/>
    <tableColumn id="16193" xr3:uid="{2E89FB79-D645-49DF-8A7C-C18EA178CEE2}" name="Column16186"/>
    <tableColumn id="16194" xr3:uid="{A1B66FF6-9934-4832-B240-BF5890C57D8A}" name="Column16187"/>
    <tableColumn id="16195" xr3:uid="{799AC5EB-EC62-4A24-BCEF-FAECD0ED35E6}" name="Column16188"/>
    <tableColumn id="16196" xr3:uid="{DFC5B693-7339-47F9-A086-24C38E93492D}" name="Column16189"/>
    <tableColumn id="16197" xr3:uid="{B9376E84-7115-4790-8E61-166B383F0B89}" name="Column16190"/>
    <tableColumn id="16198" xr3:uid="{24C467FF-B0C7-49D6-82BA-25437C7F20CC}" name="Column16191"/>
    <tableColumn id="16199" xr3:uid="{EC6AE813-B433-4BA6-A0CD-0E93197D33D2}" name="Column16192"/>
    <tableColumn id="16200" xr3:uid="{AB3A084E-9DE3-44EF-BB2E-EAE96BAB1F4B}" name="Column16193"/>
    <tableColumn id="16201" xr3:uid="{AC574D8C-4142-4345-9F44-50FAA131199B}" name="Column16194"/>
    <tableColumn id="16202" xr3:uid="{301A6C71-9EF4-4E45-B023-43AAD9D2037F}" name="Column16195"/>
    <tableColumn id="16203" xr3:uid="{45C9C354-F282-4F56-945C-D0E637156EC8}" name="Column16196"/>
    <tableColumn id="16204" xr3:uid="{958FEBE8-21D5-4801-BB36-2244426D4D5E}" name="Column16197"/>
    <tableColumn id="16205" xr3:uid="{FBD1AB22-6095-4DE9-B0C6-C9B5492F0256}" name="Column16198"/>
    <tableColumn id="16206" xr3:uid="{6225825A-5DC6-4761-AD47-D78FB505348A}" name="Column16199"/>
    <tableColumn id="16207" xr3:uid="{D75176C3-6861-4786-9DDB-2532C6CE8603}" name="Column16200"/>
    <tableColumn id="16208" xr3:uid="{CF6FF7FE-F750-4F27-95AF-AEC21717BCDF}" name="Column16201"/>
    <tableColumn id="16209" xr3:uid="{92046375-8208-450C-9DE4-71AE10F9C359}" name="Column16202"/>
    <tableColumn id="16210" xr3:uid="{64BFF3CC-F2DF-48D5-8BE0-61DBB43E9632}" name="Column16203"/>
    <tableColumn id="16211" xr3:uid="{F6F78282-2A6C-4E17-BEA7-9B179024F6FA}" name="Column16204"/>
    <tableColumn id="16212" xr3:uid="{D9667504-C78A-40D9-A2FE-9CE874FE3F71}" name="Column16205"/>
    <tableColumn id="16213" xr3:uid="{9A546EE8-1986-4F29-B9CD-0C4F55F1553F}" name="Column16206"/>
    <tableColumn id="16214" xr3:uid="{4E5A3B1F-12FA-4454-9385-95392F0DB0F2}" name="Column16207"/>
    <tableColumn id="16215" xr3:uid="{0926D605-84E4-4AC9-8CC3-04C4FBE07670}" name="Column16208"/>
    <tableColumn id="16216" xr3:uid="{0DC41AD3-A0F4-4729-82EA-7CA1C6A18804}" name="Column16209"/>
    <tableColumn id="16217" xr3:uid="{12E7B615-29B0-4A39-994F-3090F523E397}" name="Column16210"/>
    <tableColumn id="16218" xr3:uid="{619D43D1-8D81-4D11-A4B0-21E5C72CD227}" name="Column16211"/>
    <tableColumn id="16219" xr3:uid="{AE42CC9E-BF7A-4617-A386-9883AFCC15ED}" name="Column16212"/>
    <tableColumn id="16220" xr3:uid="{F1B74C4D-2B52-4E9B-A34A-05BD5645F44D}" name="Column16213"/>
    <tableColumn id="16221" xr3:uid="{098FD832-758A-47EF-A148-351B8F0F5CD8}" name="Column16214"/>
    <tableColumn id="16222" xr3:uid="{1AD4557C-3C76-47D9-87C7-7E399DC21070}" name="Column16215"/>
    <tableColumn id="16223" xr3:uid="{22CA8220-D49D-4879-AA04-F4AD43EAB274}" name="Column16216"/>
    <tableColumn id="16224" xr3:uid="{8DF772F8-4511-455F-8C7B-040F1588F9A3}" name="Column16217"/>
    <tableColumn id="16225" xr3:uid="{2595D4FB-CB48-4AFD-B00F-87E974998BC3}" name="Column16218"/>
    <tableColumn id="16226" xr3:uid="{EDEAB096-A3EF-4B88-AF0D-7D8934B56B34}" name="Column16219"/>
    <tableColumn id="16227" xr3:uid="{65F361D9-5611-4632-8544-F28DAE81BD5A}" name="Column16220"/>
    <tableColumn id="16228" xr3:uid="{FC47779D-E3A8-41C3-B688-D2E38CBE627C}" name="Column16221"/>
    <tableColumn id="16229" xr3:uid="{268BB975-F046-4E5D-978D-94983E78DAA5}" name="Column16222"/>
    <tableColumn id="16230" xr3:uid="{EE1EEAFC-E9BF-4CAE-B563-383542E0AC37}" name="Column16223"/>
    <tableColumn id="16231" xr3:uid="{631B2309-809F-4743-91FF-6024E227E901}" name="Column16224"/>
    <tableColumn id="16232" xr3:uid="{710F669E-D8E1-46A8-84F8-BA9DF29D347C}" name="Column16225"/>
    <tableColumn id="16233" xr3:uid="{5CC3B063-556B-4A2D-A059-23034ABD3227}" name="Column16226"/>
    <tableColumn id="16234" xr3:uid="{DCEC094D-749B-4886-B12E-034614FE0F6B}" name="Column16227"/>
    <tableColumn id="16235" xr3:uid="{54B36E67-8E50-407D-914D-DA365B1498E6}" name="Column16228"/>
    <tableColumn id="16236" xr3:uid="{1B61019D-B8A2-4A2A-9FDF-2E47B14793ED}" name="Column16229"/>
    <tableColumn id="16237" xr3:uid="{F0B9981C-F306-4F88-9260-9C93F70670B0}" name="Column16230"/>
    <tableColumn id="16238" xr3:uid="{423E697A-8D23-464A-92BA-94F78BB7EF01}" name="Column16231"/>
    <tableColumn id="16239" xr3:uid="{618708F6-A25B-41AB-8B2A-E2CA9EE61642}" name="Column16232"/>
    <tableColumn id="16240" xr3:uid="{7F88F792-39C8-4614-B25F-13D7B257D48F}" name="Column16233"/>
    <tableColumn id="16241" xr3:uid="{2811FC55-1805-46CF-9A73-1DE1FE3C78A9}" name="Column16234"/>
    <tableColumn id="16242" xr3:uid="{9EB85A49-1A94-401F-8573-BFD7D3D1BE17}" name="Column16235"/>
    <tableColumn id="16243" xr3:uid="{57612B07-C955-494E-BEAA-E0A80AFC99EF}" name="Column16236"/>
    <tableColumn id="16244" xr3:uid="{59EE1459-C1F9-4A80-873F-6F11AB61836C}" name="Column16237"/>
    <tableColumn id="16245" xr3:uid="{EE696BB5-2B00-4897-9F95-E786C51BE8E5}" name="Column16238"/>
    <tableColumn id="16246" xr3:uid="{FFC5EF30-D5FB-40E2-BE1C-77972423895A}" name="Column16239"/>
    <tableColumn id="16247" xr3:uid="{D9269F01-E333-4B75-B0C2-E77264F93A0D}" name="Column16240"/>
    <tableColumn id="16248" xr3:uid="{C42652B0-E492-40B3-B978-8D0E240AAC71}" name="Column16241"/>
    <tableColumn id="16249" xr3:uid="{E57DAE82-36DB-4D64-A17F-8F6DAFA04021}" name="Column16242"/>
    <tableColumn id="16250" xr3:uid="{C9BCC1D0-808E-46FC-8CA4-04ADE62F2F9A}" name="Column16243"/>
    <tableColumn id="16251" xr3:uid="{93A47CAC-D177-4BA4-BB98-CF0FC073BEEE}" name="Column16244"/>
    <tableColumn id="16252" xr3:uid="{DA7652E3-DF12-4F66-AD37-297790BFC50F}" name="Column16245"/>
    <tableColumn id="16253" xr3:uid="{9B81BF91-0706-4DF3-BF8A-41EE4D6E7A83}" name="Column16246"/>
    <tableColumn id="16254" xr3:uid="{A2B6B816-C4E0-4E11-9DDC-2C14CA88BE58}" name="Column16247"/>
    <tableColumn id="16255" xr3:uid="{8DDD734A-B78E-444C-8972-E9DC4284171C}" name="Column16248"/>
    <tableColumn id="16256" xr3:uid="{FE003D0D-5549-4943-9822-5E14EBD0BE3B}" name="Column16249"/>
    <tableColumn id="16257" xr3:uid="{8F2E78EF-C13F-4D9B-9056-D340EE1D3131}" name="Column16250"/>
    <tableColumn id="16258" xr3:uid="{78499CF1-1526-4373-85FF-8AE77EA71F67}" name="Column16251"/>
    <tableColumn id="16259" xr3:uid="{ECFBE639-06EC-4022-A5AE-8615CAA8D3E4}" name="Column16252"/>
    <tableColumn id="16260" xr3:uid="{6038DE5E-F630-41F3-B7FD-31FBFCA04EAF}" name="Column16253"/>
    <tableColumn id="16261" xr3:uid="{194C07A6-E56E-4FF6-B702-FAD003D257ED}" name="Column16254"/>
    <tableColumn id="16262" xr3:uid="{3519A2A2-0F3B-4027-BF18-C9DBE82C0392}" name="Column16255"/>
    <tableColumn id="16263" xr3:uid="{9A39BA03-D110-4288-8AFE-73781BB5FBC3}" name="Column16256"/>
    <tableColumn id="16264" xr3:uid="{92DE928E-33F4-4832-98EA-8BF49F10AD30}" name="Column16257"/>
    <tableColumn id="16265" xr3:uid="{F6040660-BA5F-4B9B-8BF1-8B800B90CED3}" name="Column16258"/>
    <tableColumn id="16266" xr3:uid="{0CD27344-BB68-4D95-8358-23445E2B07C6}" name="Column16259"/>
    <tableColumn id="16267" xr3:uid="{F7E65DD2-7B81-460F-B0ED-2E118BFD37D1}" name="Column16260"/>
    <tableColumn id="16268" xr3:uid="{5F194C9D-D959-43FE-8164-D338473B9573}" name="Column16261"/>
    <tableColumn id="16269" xr3:uid="{DC514818-88E3-4A03-BF97-402BD7D074DC}" name="Column16262"/>
    <tableColumn id="16270" xr3:uid="{F0DD7403-BAAE-4CE3-BDB6-8B4812DA840A}" name="Column16263"/>
    <tableColumn id="16271" xr3:uid="{DA6F4E17-B8EA-491D-B445-4C08EF01153F}" name="Column16264"/>
    <tableColumn id="16272" xr3:uid="{84681DF9-D9BE-4A3B-8F92-8E25F910C8FE}" name="Column16265"/>
    <tableColumn id="16273" xr3:uid="{7E6399C0-5060-4845-848F-B2AEB26B3661}" name="Column16266"/>
    <tableColumn id="16274" xr3:uid="{BE1D6146-B278-45CF-B37B-A33ADA2648D5}" name="Column16267"/>
    <tableColumn id="16275" xr3:uid="{C35D6DCD-A967-4723-AC12-00DB5204ADE2}" name="Column16268"/>
    <tableColumn id="16276" xr3:uid="{F22EA632-D5E6-4D5E-B97B-75E624879111}" name="Column16269"/>
    <tableColumn id="16277" xr3:uid="{A3262FAF-5D38-40FC-945E-EA73136C49A7}" name="Column16270"/>
    <tableColumn id="16278" xr3:uid="{7A1C6EDA-8144-42E6-9153-77210AA66F11}" name="Column16271"/>
    <tableColumn id="16279" xr3:uid="{91CD6480-500B-4518-9D11-33A23060B1C5}" name="Column16272"/>
    <tableColumn id="16280" xr3:uid="{EFF23124-A78A-4DB4-AFAF-EC31B5631DC0}" name="Column16273"/>
    <tableColumn id="16281" xr3:uid="{428C23FB-C7E4-4A1A-84B0-D3B0A16AEE92}" name="Column16274"/>
    <tableColumn id="16282" xr3:uid="{4BFE028B-4956-4EED-89C1-F754B1B8E0CC}" name="Column16275"/>
    <tableColumn id="16283" xr3:uid="{C4F6B40A-B954-435E-B3E5-34E9B09EE503}" name="Column16276"/>
    <tableColumn id="16284" xr3:uid="{7B2BC939-0E62-481E-A0A4-F7ECB9E1006F}" name="Column16277"/>
    <tableColumn id="16285" xr3:uid="{6F5AD498-1200-4AC8-9FAD-E6AF1A64643D}" name="Column16278"/>
    <tableColumn id="16286" xr3:uid="{AF83B3D7-ACE0-4EA9-BE89-ED1A9415C4E6}" name="Column16279"/>
    <tableColumn id="16287" xr3:uid="{8B8217D6-3EFC-46E7-A41A-F3B024AC744D}" name="Column16280"/>
    <tableColumn id="16288" xr3:uid="{805D989F-48F2-4B62-8518-4C23DBF1EEF3}" name="Column16281"/>
    <tableColumn id="16289" xr3:uid="{B7B22EF6-0CC4-4827-9477-B8F4E359E8D0}" name="Column16282"/>
    <tableColumn id="16290" xr3:uid="{F86E13F2-060D-4320-9D38-B0A8DE023416}" name="Column16283"/>
    <tableColumn id="16291" xr3:uid="{42A11F16-5C86-4A0C-82F2-9D5F48F92C3D}" name="Column16284"/>
    <tableColumn id="16292" xr3:uid="{8F9FC955-89FF-48DA-9C81-37D987B95B5F}" name="Column16285"/>
    <tableColumn id="16293" xr3:uid="{37FECFB2-9FB0-4629-A88E-A4460AAE8AF9}" name="Column16286"/>
    <tableColumn id="16294" xr3:uid="{02B3AB86-8BB3-428A-88E7-6BE32BA66803}" name="Column16287"/>
    <tableColumn id="16295" xr3:uid="{0E14218E-74F7-42AE-A8E0-C7CEB3D94688}" name="Column16288"/>
    <tableColumn id="16296" xr3:uid="{A1ED1FE6-F5EE-4CC0-9F60-E53FCEEAA3D0}" name="Column16289"/>
    <tableColumn id="16297" xr3:uid="{8F64022C-F48F-4E2E-AACE-03098F299734}" name="Column16290"/>
    <tableColumn id="16298" xr3:uid="{904E5FA6-F708-4932-8036-F09292A89EF4}" name="Column16291"/>
    <tableColumn id="16299" xr3:uid="{80CE6889-9A0A-46EC-9A1A-BB7B36DAA888}" name="Column16292"/>
    <tableColumn id="16300" xr3:uid="{B00CE277-4AFF-4423-8BAD-FE671565D661}" name="Column16293"/>
    <tableColumn id="16301" xr3:uid="{B111A558-CADE-473B-9D5D-C60F1754F7AF}" name="Column16294"/>
    <tableColumn id="16302" xr3:uid="{60942F59-EA01-45B8-B2BD-6E2C788B3660}" name="Column16295"/>
    <tableColumn id="16303" xr3:uid="{5313F18A-9B2E-4EAC-A13B-A731F5F75A14}" name="Column16296"/>
    <tableColumn id="16304" xr3:uid="{7DA536EE-A1D0-4CB5-97B9-1E9BD7A87143}" name="Column16297"/>
    <tableColumn id="16305" xr3:uid="{9C96B339-F968-4408-85A4-A0B0152406AB}" name="Column16298"/>
    <tableColumn id="16306" xr3:uid="{999C2582-2B93-4DDA-8458-237871428581}" name="Column16299"/>
    <tableColumn id="16307" xr3:uid="{DC6150CA-1C5B-4EAD-8C24-662CC2B09B87}" name="Column16300"/>
    <tableColumn id="16308" xr3:uid="{0359B9CC-08FD-4DB0-8F99-9F980790CE23}" name="Column16301"/>
    <tableColumn id="16309" xr3:uid="{49C80781-0DE7-4D03-923B-B9BE27B23EB3}" name="Column16302"/>
    <tableColumn id="16310" xr3:uid="{579F554F-906C-498F-AE1B-AE57C18EA9DD}" name="Column16303"/>
    <tableColumn id="16311" xr3:uid="{1900F7F0-51DD-46E8-8587-225AFB26E762}" name="Column16304"/>
    <tableColumn id="16312" xr3:uid="{438DD528-17EE-43E0-AA69-DD8EF5E56BE0}" name="Column16305"/>
    <tableColumn id="16313" xr3:uid="{5EFC727F-61E5-40E2-87FB-CAF49695A15A}" name="Column16306"/>
    <tableColumn id="16314" xr3:uid="{CFBF1993-96B8-411A-A8BB-0314A88FAA8F}" name="Column16307"/>
    <tableColumn id="16315" xr3:uid="{9586725D-B38B-4F76-B1EF-3433C78C8AD9}" name="Column16308"/>
    <tableColumn id="16316" xr3:uid="{03433ECF-2A32-413B-8AA5-D0FAE69ADBF3}" name="Column16309"/>
    <tableColumn id="16317" xr3:uid="{70D63325-F66D-4395-BC5D-A4834BD06CEC}" name="Column16310"/>
    <tableColumn id="16318" xr3:uid="{B9A5C4DF-43FD-4016-930B-359C101F6E19}" name="Column16311"/>
    <tableColumn id="16319" xr3:uid="{2FCEC4A7-0513-41C5-8EE9-FD6990229D82}" name="Column16312"/>
    <tableColumn id="16320" xr3:uid="{12378561-2A3B-45FA-B077-6CADEEAB125C}" name="Column16313"/>
    <tableColumn id="16321" xr3:uid="{2640F1FE-ECFA-4624-86B6-8ADF586B649F}" name="Column16314"/>
    <tableColumn id="16322" xr3:uid="{C4429D5C-D072-46B5-B0EE-28D889953E8E}" name="Column16315"/>
    <tableColumn id="16323" xr3:uid="{16767F2E-E421-4F35-91FA-CE9CE3FE96A8}" name="Column16316"/>
    <tableColumn id="16324" xr3:uid="{7F75EC97-622C-481F-BCC4-A12021495405}" name="Column16317"/>
    <tableColumn id="16325" xr3:uid="{92894CC2-8A32-4EF7-A2FA-C65DAEC1390C}" name="Column16318"/>
    <tableColumn id="16326" xr3:uid="{BD9F7FC7-7FF1-4044-8E4C-A0D252476E0F}" name="Column16319"/>
    <tableColumn id="16327" xr3:uid="{8D407D50-1327-4290-881E-1D5D5A256970}" name="Column16320"/>
    <tableColumn id="16328" xr3:uid="{F93BC102-DC2C-4B56-922E-661D30B2D86A}" name="Column16321"/>
    <tableColumn id="16329" xr3:uid="{076FAFC6-7F01-4803-BED9-019A47FBEB38}" name="Column16322"/>
    <tableColumn id="16330" xr3:uid="{6C7B0E44-90F6-4C34-884F-12A146D9066A}" name="Column16323"/>
    <tableColumn id="16331" xr3:uid="{D47B5D87-1143-4BDE-80AC-F2D356810225}" name="Column16324"/>
    <tableColumn id="16332" xr3:uid="{1DDE7EDE-49C6-423C-B158-9C50F6293CF6}" name="Column16325"/>
    <tableColumn id="16333" xr3:uid="{6AA605D8-4782-4EEB-B92E-C2047C3901C8}" name="Column16326"/>
    <tableColumn id="16334" xr3:uid="{2E482B08-C155-4991-B239-60BBE7F0BDE0}" name="Column16327"/>
    <tableColumn id="16335" xr3:uid="{1F56995D-87F8-485D-A253-912BEE5C1CFD}" name="Column16328"/>
    <tableColumn id="16336" xr3:uid="{66716327-9C15-4262-8BC2-87A224CBE38A}" name="Column16329"/>
    <tableColumn id="16337" xr3:uid="{405710E3-0FD5-4E9F-9F0C-1A44EC3334E3}" name="Column16330"/>
    <tableColumn id="16338" xr3:uid="{5F2BC6E5-2662-46CF-AE59-7990C2D0BA1D}" name="Column16331"/>
    <tableColumn id="16339" xr3:uid="{7B2D62D8-3D10-469B-A8E5-55BAAB1ADB91}" name="Column16332"/>
    <tableColumn id="16340" xr3:uid="{777AB366-C0CD-4764-BFF1-064CA88DFF5A}" name="Column16333"/>
    <tableColumn id="16341" xr3:uid="{C162CA07-D357-4E0E-8056-87E969E6B92F}" name="Column16334"/>
    <tableColumn id="16342" xr3:uid="{3935D3D9-0DAA-4184-B676-95CD385A499D}" name="Column16335"/>
    <tableColumn id="16343" xr3:uid="{E7545B7D-3070-4E46-B7F3-BC7D7CF3EC40}" name="Column16336"/>
    <tableColumn id="16344" xr3:uid="{6EAEDACC-DCE3-42DE-996C-8806A6518AB5}" name="Column16337"/>
    <tableColumn id="16345" xr3:uid="{45DB9C42-DCFB-48C2-90D8-213157AD67DE}" name="Column16338"/>
    <tableColumn id="16346" xr3:uid="{79317A48-5AB0-4261-912D-F79C3EB7A2B4}" name="Column16339"/>
    <tableColumn id="16347" xr3:uid="{43EE89C4-2ADE-4CEC-B880-F3862B159896}" name="Column16340"/>
    <tableColumn id="16348" xr3:uid="{37CC9CC4-4170-456E-922C-02A8D61C321C}" name="Column16341"/>
    <tableColumn id="16349" xr3:uid="{72E75656-2E30-4018-8A59-25318B3FFDA7}" name="Column16342"/>
    <tableColumn id="16350" xr3:uid="{92780FD3-C308-4A12-98B9-D450B38745D5}" name="Column16343"/>
    <tableColumn id="16351" xr3:uid="{3720A55E-8A74-498C-9B00-A39FE86CE4CE}" name="Column16344"/>
    <tableColumn id="16352" xr3:uid="{55DCEF19-A41B-4AC1-B30A-CB5302F8E8E6}" name="Column16345"/>
    <tableColumn id="16353" xr3:uid="{C9EF8F69-98DB-4247-8711-B8824E3BD528}" name="Column16346"/>
    <tableColumn id="16354" xr3:uid="{E08C6345-5C06-46E7-81AC-0ACA27E9D0B6}" name="Column16347"/>
    <tableColumn id="16355" xr3:uid="{5564EAEE-C044-4097-B613-2A55066EAD94}" name="Column16348"/>
    <tableColumn id="16356" xr3:uid="{4380AA44-84C3-49AA-8AAB-78F4F6659293}" name="Column16349"/>
    <tableColumn id="16357" xr3:uid="{6972D75F-023E-44DF-B68D-8B16CD570DED}" name="Column16350"/>
    <tableColumn id="16358" xr3:uid="{F3A7D5DA-0E91-487F-9324-77B38B30C314}" name="Column16351"/>
    <tableColumn id="16359" xr3:uid="{019A26E3-5B12-4074-9D5D-782C9F71909C}" name="Column16352"/>
    <tableColumn id="16360" xr3:uid="{5ED0C24C-0E49-41C4-B00D-9AD28FA0DD92}" name="Column16353"/>
    <tableColumn id="16361" xr3:uid="{C31F0D08-AE51-4046-AB72-3B668608478B}" name="Column16354"/>
    <tableColumn id="16362" xr3:uid="{C5A8D82A-2181-490F-8A81-0A2428730216}" name="Column16355"/>
    <tableColumn id="16363" xr3:uid="{D1417C86-82D3-4FF1-B116-ADD2BF6A7355}" name="Column16356"/>
    <tableColumn id="16364" xr3:uid="{BAC3CA47-D59F-4B44-B0D2-A99532795FF3}" name="Column16357"/>
    <tableColumn id="16365" xr3:uid="{ACD91568-76B7-472C-A0B7-B4F8C44F3A87}" name="Column16358"/>
    <tableColumn id="16366" xr3:uid="{9F35D6D0-EE4A-4489-9AF0-5D6ACCAB568F}" name="Column16359"/>
    <tableColumn id="16367" xr3:uid="{241125AB-E067-4F11-8980-D6AEEE43FB3B}" name="Column16360"/>
    <tableColumn id="16368" xr3:uid="{52972DDB-61E3-4CA6-8F74-47ED7F1571AF}" name="Column16361"/>
    <tableColumn id="16369" xr3:uid="{8B9CFB42-4477-4EEF-9987-2FD1FCA56914}" name="Column16362"/>
    <tableColumn id="16370" xr3:uid="{1F6E8F18-3896-40E5-8598-1BFB77A8BD32}" name="Column16363"/>
    <tableColumn id="16371" xr3:uid="{42B716F3-9330-446E-B25F-2C91F2087CF9}" name="Column16364"/>
    <tableColumn id="16372" xr3:uid="{37FDAFEE-CCA2-483D-AC45-A3430DF19B35}" name="Column16365"/>
    <tableColumn id="16373" xr3:uid="{3533BEEB-4479-457C-A066-350D34D45153}" name="Column16366"/>
    <tableColumn id="16374" xr3:uid="{35B0225E-3B97-4A25-9384-9AE08F4E069D}" name="Column16367"/>
    <tableColumn id="16375" xr3:uid="{37B00290-94B2-49FB-9C21-374111DA2632}" name="Column16368"/>
    <tableColumn id="16376" xr3:uid="{85301E29-6A91-417F-8C1B-2C286119A09D}" name="Column16369"/>
    <tableColumn id="16377" xr3:uid="{D0CD2CF0-1702-4C7A-8BD8-A427C189A5CA}" name="Column16370"/>
    <tableColumn id="16378" xr3:uid="{BE1AEF83-56C1-456E-8282-86E542EDBFBB}" name="Column16371"/>
    <tableColumn id="16379" xr3:uid="{CB30C36D-6A09-4AD3-A87A-2FF9E188F57D}" name="Column16372"/>
    <tableColumn id="16380" xr3:uid="{E59CE500-DCE9-48B1-BF44-C86580211CB4}" name="Column16373"/>
    <tableColumn id="16381" xr3:uid="{BD74B02C-6A99-4B7E-B908-E886496FF1DE}" name="Column16374"/>
    <tableColumn id="16382" xr3:uid="{875363AE-72EE-4E07-AED8-40098695BE3D}" name="Column16375"/>
    <tableColumn id="16383" xr3:uid="{70CAFD50-3127-4593-A094-857143613C34}" name="Column16376"/>
    <tableColumn id="16384" xr3:uid="{A45F9A3B-57C1-440E-AC04-7AE49E932AA9}" name="Column1637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D0C06F-C13C-48F2-B986-F94627521745}" name="Table4" displayName="Table4" ref="A1:XFD1048576" totalsRowShown="0">
  <autoFilter ref="A1:XFD1048576" xr:uid="{0ED0C06F-C13C-48F2-B986-F94627521745}"/>
  <tableColumns count="16384">
    <tableColumn id="1" xr3:uid="{87C56A41-1367-4D5F-A1BB-A4572B3B3041}" name="C_ID"/>
    <tableColumn id="2" xr3:uid="{A4DF37A1-486D-48B0-8DF6-E88C972DE923}" name="M_ID"/>
    <tableColumn id="3" xr3:uid="{CB63D964-D078-495E-ACFF-9B6FDE317B84}" name="C_NAME"/>
    <tableColumn id="4" xr3:uid="{227C0961-5812-4463-AF81-5A3D631D7C9B}" name="C_EMAIL_ID"/>
    <tableColumn id="5" xr3:uid="{CC1D4DD8-FCF4-4919-AB8F-B701737E8375}" name="C_TYPE"/>
    <tableColumn id="6" xr3:uid="{C3DB3B6F-3EE4-443B-9A4B-611FC8851589}" name="C_ADDR"/>
    <tableColumn id="7" xr3:uid="{1FD089C4-7118-453C-916A-C1A592A435AE}" name="C_CONT_NO"/>
    <tableColumn id="8" xr3:uid="{461AE375-83A0-4522-BE10-F64C8DDF8101}" name="Start_date"/>
    <tableColumn id="9" xr3:uid="{41EA18AF-4160-4E56-AB19-A09532B1F208}" name="End_date"/>
    <tableColumn id="10" xr3:uid="{1CCD61B8-5842-4BC2-8446-46EBDF403B36}" name="Column1"/>
    <tableColumn id="11" xr3:uid="{50A8956E-6C5F-4957-A0F6-30B6FDA92341}" name="Column2"/>
    <tableColumn id="12" xr3:uid="{EF799835-17E9-4DAB-A050-935C0A3A0843}" name="Column3"/>
    <tableColumn id="13" xr3:uid="{34E772C0-7A6F-4BB7-BA6C-EE422B512A6E}" name="Column4"/>
    <tableColumn id="14" xr3:uid="{E766E302-7CDD-47E1-8896-0BD90FDCBA54}" name="Column5"/>
    <tableColumn id="15" xr3:uid="{885B0F8D-7ACD-43F7-9345-44AC8D5C091D}" name="Column6"/>
    <tableColumn id="16" xr3:uid="{2865F939-AEB5-48C3-81D4-C124ABD36660}" name="Column7"/>
    <tableColumn id="17" xr3:uid="{F5847451-4F53-425F-9513-B927983652BE}" name="Column8"/>
    <tableColumn id="18" xr3:uid="{03F5DA25-4BF9-42EA-A27A-E49B8DFE251B}" name="Column9"/>
    <tableColumn id="19" xr3:uid="{4BD1CE66-BA5C-4B35-98C3-4AF7C2B3893D}" name="Column10"/>
    <tableColumn id="20" xr3:uid="{BA0B9F7A-B906-4284-ACA2-FD6A4B305453}" name="Column11"/>
    <tableColumn id="21" xr3:uid="{01E62A02-D0A5-479B-B08E-106B8BC310C7}" name="Column12"/>
    <tableColumn id="22" xr3:uid="{B48748A5-FC11-470E-86EB-2244EB2E7878}" name="Column13"/>
    <tableColumn id="23" xr3:uid="{D949A901-70C0-40E7-A147-EB8C12578D8C}" name="Column14"/>
    <tableColumn id="24" xr3:uid="{60A441C9-A06F-4F97-80E0-2CD4FA948E0B}" name="Column15"/>
    <tableColumn id="25" xr3:uid="{D285E8B6-07D5-4162-B233-C044B6D2FBA9}" name="Column16"/>
    <tableColumn id="26" xr3:uid="{D1EA0837-FA9D-49AE-B862-3E45713B55C2}" name="Column17"/>
    <tableColumn id="27" xr3:uid="{BE7CCE29-B40C-4D24-9653-772DDDE86A64}" name="Column18"/>
    <tableColumn id="28" xr3:uid="{E396D800-699F-4077-9B06-5968D9515EE1}" name="Column19"/>
    <tableColumn id="29" xr3:uid="{C1DA27BE-7CAF-4857-BE99-A7E79E92CB17}" name="Column20"/>
    <tableColumn id="30" xr3:uid="{55B09A7B-50DE-4455-9090-4780F83148A7}" name="Column21"/>
    <tableColumn id="31" xr3:uid="{D1D8F072-DEE2-4E40-AA17-9C83E942175D}" name="Column22"/>
    <tableColumn id="32" xr3:uid="{2E697D30-B9E2-4BF8-A4CE-5778462BA5DD}" name="Column23"/>
    <tableColumn id="33" xr3:uid="{77B110D3-4995-4369-AD6A-B396EDA65C6C}" name="Column24"/>
    <tableColumn id="34" xr3:uid="{1C754447-B53F-4CA5-ABBE-99FE9BA36325}" name="Column25"/>
    <tableColumn id="35" xr3:uid="{B4055BFC-77D0-4599-911D-E1528F69F580}" name="Column26"/>
    <tableColumn id="36" xr3:uid="{EFDFD02F-EC9B-4646-93ED-76EF8A8F5797}" name="Column27"/>
    <tableColumn id="37" xr3:uid="{2066960D-8597-46D7-8E0C-5EC5BA91B775}" name="Column28"/>
    <tableColumn id="38" xr3:uid="{35B25C59-D42F-4A2B-9B67-EABFF420C946}" name="Column29"/>
    <tableColumn id="39" xr3:uid="{0F9FFC6B-ACB7-46F1-8630-154AED192094}" name="Column30"/>
    <tableColumn id="40" xr3:uid="{6D77CA95-FC3A-4BEF-B6AF-1688DA219DDB}" name="Column31"/>
    <tableColumn id="41" xr3:uid="{6A16EDF6-04AC-4E3A-8319-B6E057BB2CA0}" name="Column32"/>
    <tableColumn id="42" xr3:uid="{6F44C616-D9A9-48E7-80EA-1DC2628617BA}" name="Column33"/>
    <tableColumn id="43" xr3:uid="{496B3969-4EC0-4C4F-AF2B-A781C340CC59}" name="Column34"/>
    <tableColumn id="44" xr3:uid="{AC3A4450-ABE7-4037-A29B-64524CE6DD02}" name="Column35"/>
    <tableColumn id="45" xr3:uid="{751F25DA-D316-40CF-A78C-D79EC17BE5D2}" name="Column36"/>
    <tableColumn id="46" xr3:uid="{5A08600C-AA6D-419B-B2BC-1F7B9FEC79FA}" name="Column37"/>
    <tableColumn id="47" xr3:uid="{AB723735-E231-436E-A46B-CF2860D039AF}" name="Column38"/>
    <tableColumn id="48" xr3:uid="{FD6E4F4E-65DF-402A-A73C-7DBBC8107875}" name="Column39"/>
    <tableColumn id="49" xr3:uid="{AB7E3302-EC03-45FE-AD98-80BC4AE8E0C0}" name="Column40"/>
    <tableColumn id="50" xr3:uid="{AC956373-4B4C-4C99-9726-8AA6A973DAF6}" name="Column41"/>
    <tableColumn id="51" xr3:uid="{44FE8C59-257F-451E-AE03-8996D33159B6}" name="Column42"/>
    <tableColumn id="52" xr3:uid="{58E1B43E-C7AB-4D46-9489-3EEE7E39928B}" name="Column43"/>
    <tableColumn id="53" xr3:uid="{AAEC8352-5BD2-4B04-969F-6987947750C1}" name="Column44"/>
    <tableColumn id="54" xr3:uid="{4BF0D9C8-03D9-41FF-ABC0-67CC8EEDDCBA}" name="Column45"/>
    <tableColumn id="55" xr3:uid="{2D4B64A5-E934-431D-825C-68315572EC24}" name="Column46"/>
    <tableColumn id="56" xr3:uid="{E76C77CB-D7CB-47BE-BCA6-694C21CCB152}" name="Column47"/>
    <tableColumn id="57" xr3:uid="{7CA283B4-5E4C-48CD-8E02-079C815C4E41}" name="Column48"/>
    <tableColumn id="58" xr3:uid="{F1479029-EE88-482A-B867-0DA3EAD4AC18}" name="Column49"/>
    <tableColumn id="59" xr3:uid="{0A4A3FC2-441D-4B81-B86D-36BEFCFFE36E}" name="Column50"/>
    <tableColumn id="60" xr3:uid="{0C78DD5C-37C6-487B-95BB-724D14BF141E}" name="Column51"/>
    <tableColumn id="61" xr3:uid="{E80EDD06-631B-4C0D-ACEA-7E201279401B}" name="Column52"/>
    <tableColumn id="62" xr3:uid="{475074C6-E168-4FCB-B6ED-047DC785D409}" name="Column53"/>
    <tableColumn id="63" xr3:uid="{0A98EDD3-A4BE-476F-9FE5-BD594940DAEB}" name="Column54"/>
    <tableColumn id="64" xr3:uid="{FD81AF0D-4995-4081-A38B-D81F913A3494}" name="Column55"/>
    <tableColumn id="65" xr3:uid="{31856DFE-C9B9-4BD7-99E4-274644B65480}" name="Column56"/>
    <tableColumn id="66" xr3:uid="{452B8975-0B81-4102-8ABD-0F028B472A7B}" name="Column57"/>
    <tableColumn id="67" xr3:uid="{C3EEC5C8-EA25-4F82-9CDC-AA724365BA0E}" name="Column58"/>
    <tableColumn id="68" xr3:uid="{151361EF-B97F-4A8E-9207-DEC03257D890}" name="Column59"/>
    <tableColumn id="69" xr3:uid="{9D4D1199-DAA5-4730-B3F9-E8F9C14E92E7}" name="Column60"/>
    <tableColumn id="70" xr3:uid="{DC9DE40B-7330-42F5-BF8C-AF47F6A8C530}" name="Column61"/>
    <tableColumn id="71" xr3:uid="{2EE46C3C-9AFC-46BF-A65D-3416EA31FFE8}" name="Column62"/>
    <tableColumn id="72" xr3:uid="{3C1599C6-D720-4D1F-AC3D-488F3B82F6B1}" name="Column63"/>
    <tableColumn id="73" xr3:uid="{51C4043B-DCD4-4B84-A985-BE30B33B8F44}" name="Column64"/>
    <tableColumn id="74" xr3:uid="{EF7F4E67-5347-4D85-831F-6866A3A80BF2}" name="Column65"/>
    <tableColumn id="75" xr3:uid="{AD87B5AA-16D0-42BA-8B89-E4E38E51E35C}" name="Column66"/>
    <tableColumn id="76" xr3:uid="{B1F7661C-DFD7-4F66-BFE6-A559EB1BC991}" name="Column67"/>
    <tableColumn id="77" xr3:uid="{83BCA539-3915-4B7F-ACCE-02E72B405FD2}" name="Column68"/>
    <tableColumn id="78" xr3:uid="{53C89889-EF9E-4D8C-BCF9-24F97C0E3029}" name="Column69"/>
    <tableColumn id="79" xr3:uid="{B0DBD099-300F-4654-9969-2E6EEE105273}" name="Column70"/>
    <tableColumn id="80" xr3:uid="{DC45C307-F959-41DC-BA1E-2F48ED41BFA2}" name="Column71"/>
    <tableColumn id="81" xr3:uid="{F14B20A1-7E6A-4789-83B2-1DAFCAD7794B}" name="Column72"/>
    <tableColumn id="82" xr3:uid="{3F90BBE9-6228-4280-A438-E51333D06E1A}" name="Column73"/>
    <tableColumn id="83" xr3:uid="{9BEFECD3-D795-4E69-8345-592BF65B4033}" name="Column74"/>
    <tableColumn id="84" xr3:uid="{C7D025D6-439E-4EAB-9E03-A984D4E49B0F}" name="Column75"/>
    <tableColumn id="85" xr3:uid="{46B908EA-7E78-4693-8E08-19D6211EF3BA}" name="Column76"/>
    <tableColumn id="86" xr3:uid="{DC308810-6C7C-432A-8953-C12336FABE79}" name="Column77"/>
    <tableColumn id="87" xr3:uid="{3F22A3D2-BB18-4AEB-A469-3A6294B49158}" name="Column78"/>
    <tableColumn id="88" xr3:uid="{20213FA7-CA73-4C72-AC79-4580B5E88699}" name="Column79"/>
    <tableColumn id="89" xr3:uid="{2D563C51-11CB-4F4A-ADE2-79B24E03A693}" name="Column80"/>
    <tableColumn id="90" xr3:uid="{B7F4D20D-972A-42E5-BBFF-A92521D2C583}" name="Column81"/>
    <tableColumn id="91" xr3:uid="{9B2D106C-FC6E-4D77-A1FA-AD7ED7FA917C}" name="Column82"/>
    <tableColumn id="92" xr3:uid="{26AEEA57-7EAD-4DCF-9238-6C6D2D0A4143}" name="Column83"/>
    <tableColumn id="93" xr3:uid="{23AAE351-B792-4EE7-BDDB-6AA186417563}" name="Column84"/>
    <tableColumn id="94" xr3:uid="{BE7A32F3-3DC3-47F4-A4E1-D321BB186CD3}" name="Column85"/>
    <tableColumn id="95" xr3:uid="{B134CBDC-E099-484B-B19C-04B2AC1E2AA7}" name="Column86"/>
    <tableColumn id="96" xr3:uid="{47DE01BA-90F9-448E-8EF9-899AE682F38F}" name="Column87"/>
    <tableColumn id="97" xr3:uid="{B6BBFB97-81C8-497F-BD3C-04198165FEB8}" name="Column88"/>
    <tableColumn id="98" xr3:uid="{8391189A-491E-4F12-9A37-9C331D1CCBE1}" name="Column89"/>
    <tableColumn id="99" xr3:uid="{6E65772E-7ECD-4730-917A-C479FE9FDA93}" name="Column90"/>
    <tableColumn id="100" xr3:uid="{7EA51243-9803-497B-9003-F6CF1E2BD0F5}" name="Column91"/>
    <tableColumn id="101" xr3:uid="{B716B1FA-D32C-4DDE-953E-18971C67FD10}" name="Column92"/>
    <tableColumn id="102" xr3:uid="{FBDA80CF-BE25-4BF7-B7C2-9B652901E78B}" name="Column93"/>
    <tableColumn id="103" xr3:uid="{D5ACDD6D-98DC-4979-944E-E15535198B42}" name="Column94"/>
    <tableColumn id="104" xr3:uid="{6E1FAB4A-82CF-45F4-AEF3-473255419C96}" name="Column95"/>
    <tableColumn id="105" xr3:uid="{9E47AF38-533E-4DA1-A62A-AAC29852C494}" name="Column96"/>
    <tableColumn id="106" xr3:uid="{A956A9D3-86BC-423D-9A05-DCEC0748246D}" name="Column97"/>
    <tableColumn id="107" xr3:uid="{BD1F8528-BDEF-44F2-9468-5B2203A15E16}" name="Column98"/>
    <tableColumn id="108" xr3:uid="{87D98221-CFBB-4F92-884D-C96840D6FE69}" name="Column99"/>
    <tableColumn id="109" xr3:uid="{4FE633AC-383C-4F3E-9D82-79A7C89EDFFD}" name="Column100"/>
    <tableColumn id="110" xr3:uid="{EB83C097-92E1-4A6B-9703-68CD34F85060}" name="Column101"/>
    <tableColumn id="111" xr3:uid="{91ECC212-C56B-4327-871F-2DB1B73FA2F7}" name="Column102"/>
    <tableColumn id="112" xr3:uid="{CA9BB99C-AE16-4F47-8746-C1CFF632CA05}" name="Column103"/>
    <tableColumn id="113" xr3:uid="{7A795BFB-26D7-4895-9F09-B1A4DBCD766D}" name="Column104"/>
    <tableColumn id="114" xr3:uid="{9B0DF144-9541-44E2-BF66-9D38B648C9FC}" name="Column105"/>
    <tableColumn id="115" xr3:uid="{5D3C4F30-3F4B-4537-AE21-BFB79ECD3056}" name="Column106"/>
    <tableColumn id="116" xr3:uid="{B810E047-19A2-4414-B89D-A5FC8C804F65}" name="Column107"/>
    <tableColumn id="117" xr3:uid="{464E38BB-8067-4059-8475-AF7B73DA6943}" name="Column108"/>
    <tableColumn id="118" xr3:uid="{B353BEE7-E444-4B6A-9F47-BD4539EBCA89}" name="Column109"/>
    <tableColumn id="119" xr3:uid="{5BE51648-95FB-491D-B7EE-C74442C4EA19}" name="Column110"/>
    <tableColumn id="120" xr3:uid="{DCBD8899-08AC-4826-8912-5A2981CA04F7}" name="Column111"/>
    <tableColumn id="121" xr3:uid="{163D4626-77F6-4CD6-A2C5-1F33CA1990B0}" name="Column112"/>
    <tableColumn id="122" xr3:uid="{1CCE1B38-7A63-4E13-8DA1-9766CBC8C48C}" name="Column113"/>
    <tableColumn id="123" xr3:uid="{A02E6254-67C6-4F17-8D87-E2AF71817F51}" name="Column114"/>
    <tableColumn id="124" xr3:uid="{6CE19FBD-2842-422B-8F95-C60C59D6E899}" name="Column115"/>
    <tableColumn id="125" xr3:uid="{58859526-06CA-43A4-97DE-E8E31F4BD442}" name="Column116"/>
    <tableColumn id="126" xr3:uid="{1B88DE22-CF48-4D8D-9164-5A641A5BD7EC}" name="Column117"/>
    <tableColumn id="127" xr3:uid="{49217954-FC0E-4F44-B873-9D09FC0065D6}" name="Column118"/>
    <tableColumn id="128" xr3:uid="{22761BA1-88B5-4E60-9565-F781BD95A884}" name="Column119"/>
    <tableColumn id="129" xr3:uid="{C0C47883-8D4C-4355-AFE8-89DE9BB82EC4}" name="Column120"/>
    <tableColumn id="130" xr3:uid="{98B37BA4-D048-4338-B54D-A8630091627C}" name="Column121"/>
    <tableColumn id="131" xr3:uid="{50BF57C9-C03B-4E10-A10A-11030C90800E}" name="Column122"/>
    <tableColumn id="132" xr3:uid="{2B418629-0E7A-459D-9F89-2F0AF0859819}" name="Column123"/>
    <tableColumn id="133" xr3:uid="{59CEACE2-CB84-44D8-9CEC-37142E970B91}" name="Column124"/>
    <tableColumn id="134" xr3:uid="{65327AF3-73E3-45E0-B09B-067FC4672DC8}" name="Column125"/>
    <tableColumn id="135" xr3:uid="{21C3C54A-6480-4611-B596-00A80B0C307F}" name="Column126"/>
    <tableColumn id="136" xr3:uid="{94E055A4-2016-4106-BB95-8154B261F05E}" name="Column127"/>
    <tableColumn id="137" xr3:uid="{15BCF9CD-01E2-460B-BF6E-4B6392028CA2}" name="Column128"/>
    <tableColumn id="138" xr3:uid="{6A04CE08-1041-42C2-8AC4-013DFF79F8B1}" name="Column129"/>
    <tableColumn id="139" xr3:uid="{25158F28-2A40-482A-90C5-F30421C507FB}" name="Column130"/>
    <tableColumn id="140" xr3:uid="{D60358F2-3791-4E64-B6D9-3EA3C445ED09}" name="Column131"/>
    <tableColumn id="141" xr3:uid="{3A7FF810-501A-4B39-9D5C-96E8B2E0F11B}" name="Column132"/>
    <tableColumn id="142" xr3:uid="{85988A9E-6422-4DE7-ACF9-AE654F5D46CE}" name="Column133"/>
    <tableColumn id="143" xr3:uid="{EC301406-A4D2-4637-80F9-7A9F548D786E}" name="Column134"/>
    <tableColumn id="144" xr3:uid="{A07322DD-8144-4E92-9E93-37EF235BFCD2}" name="Column135"/>
    <tableColumn id="145" xr3:uid="{DB6850DD-8783-408A-A473-BFBD2E35B75A}" name="Column136"/>
    <tableColumn id="146" xr3:uid="{5529F596-F946-49F8-90C4-AF278325A9A0}" name="Column137"/>
    <tableColumn id="147" xr3:uid="{0FF21EE9-38BF-42C6-AB16-7ECCD3BF3248}" name="Column138"/>
    <tableColumn id="148" xr3:uid="{60D0664C-D02D-4756-A07B-9851B6721460}" name="Column139"/>
    <tableColumn id="149" xr3:uid="{D0FEF0B2-34A7-40E7-8BDC-3F63F9CF803C}" name="Column140"/>
    <tableColumn id="150" xr3:uid="{F1231313-F56A-4FA4-A85E-31CF07D1A825}" name="Column141"/>
    <tableColumn id="151" xr3:uid="{EBBBDE41-03F2-4F08-9E76-6E703FFCFF7E}" name="Column142"/>
    <tableColumn id="152" xr3:uid="{656CB36D-7F81-4D04-93A4-E0B205AE6AF3}" name="Column143"/>
    <tableColumn id="153" xr3:uid="{BDAE2696-5B52-437D-B790-F4AF89B89210}" name="Column144"/>
    <tableColumn id="154" xr3:uid="{DF468188-64BD-4F06-930B-B63AD36EBC42}" name="Column145"/>
    <tableColumn id="155" xr3:uid="{0F709558-E32A-4697-AC86-596A52EF6D23}" name="Column146"/>
    <tableColumn id="156" xr3:uid="{049F0AF1-E181-42BB-A21C-F3962AF309EA}" name="Column147"/>
    <tableColumn id="157" xr3:uid="{86CCEA25-4C17-4C5C-8424-C22B9DA5A969}" name="Column148"/>
    <tableColumn id="158" xr3:uid="{2C384CD5-D4B9-4CEE-84D7-8ACE84DE4C1A}" name="Column149"/>
    <tableColumn id="159" xr3:uid="{95E08749-2BE9-427C-907B-AF99BDCB4394}" name="Column150"/>
    <tableColumn id="160" xr3:uid="{66BBAD01-0BCF-4B16-91E9-69F2E5097215}" name="Column151"/>
    <tableColumn id="161" xr3:uid="{1B13359A-1B6B-44F8-8511-089E15BFAABB}" name="Column152"/>
    <tableColumn id="162" xr3:uid="{4250DCF7-E70C-4B45-946F-68213DBEB6AC}" name="Column153"/>
    <tableColumn id="163" xr3:uid="{47653ECA-BF36-4D6E-9F65-4C961D6D78D7}" name="Column154"/>
    <tableColumn id="164" xr3:uid="{A5C552E9-A2E5-4483-9401-5D3CF1D846BE}" name="Column155"/>
    <tableColumn id="165" xr3:uid="{E5C83356-D3AF-4832-9BB7-1EE1BE1FFE00}" name="Column156"/>
    <tableColumn id="166" xr3:uid="{B5E9843F-E96C-45BE-A4CF-6947D2927B40}" name="Column157"/>
    <tableColumn id="167" xr3:uid="{4D5A3AB3-49F2-407E-A68E-1C34D5B244F9}" name="Column158"/>
    <tableColumn id="168" xr3:uid="{F724394A-BD8B-4EA3-95BF-3BC2DBC84CAC}" name="Column159"/>
    <tableColumn id="169" xr3:uid="{256DAB58-11F2-43FD-928A-156508A6D6D8}" name="Column160"/>
    <tableColumn id="170" xr3:uid="{33CFEDA9-53E5-4CDD-9C86-FFD224103015}" name="Column161"/>
    <tableColumn id="171" xr3:uid="{280BC5C8-5A61-416F-9A73-C8AC84203E19}" name="Column162"/>
    <tableColumn id="172" xr3:uid="{D410E47F-231E-451F-B521-CC1C8DB51351}" name="Column163"/>
    <tableColumn id="173" xr3:uid="{190E3C03-0DD9-43B8-A9AD-D98AB1F2A8D6}" name="Column164"/>
    <tableColumn id="174" xr3:uid="{2C505F82-1AA6-472B-A241-099FA786EBE3}" name="Column165"/>
    <tableColumn id="175" xr3:uid="{3B198640-936A-41F2-B810-5CB415787B5D}" name="Column166"/>
    <tableColumn id="176" xr3:uid="{78361EC6-1D15-4F24-A95A-4F331767502C}" name="Column167"/>
    <tableColumn id="177" xr3:uid="{15DC9BFC-BDDD-484A-A0A2-A6A5E5CC49BD}" name="Column168"/>
    <tableColumn id="178" xr3:uid="{AF025EA1-1163-4650-8CBC-ECA7CDC70623}" name="Column169"/>
    <tableColumn id="179" xr3:uid="{643858B9-967A-4094-BBCE-8FD38AB7D8C9}" name="Column170"/>
    <tableColumn id="180" xr3:uid="{A398F967-90A4-4B01-BA4D-5255D40417CE}" name="Column171"/>
    <tableColumn id="181" xr3:uid="{B41429E5-3767-4D98-84A6-7341EC742868}" name="Column172"/>
    <tableColumn id="182" xr3:uid="{E0D7C285-04DF-4C41-A59D-BC9BEA3F6F43}" name="Column173"/>
    <tableColumn id="183" xr3:uid="{A8A7CCD4-33B0-46A3-B353-08E8DF314E57}" name="Column174"/>
    <tableColumn id="184" xr3:uid="{1F0E5A83-98F2-4814-93B1-A50ED49D6024}" name="Column175"/>
    <tableColumn id="185" xr3:uid="{117045B7-E0EF-4717-8408-5775F631E68C}" name="Column176"/>
    <tableColumn id="186" xr3:uid="{B8E8BF0C-AF1C-4F9D-B1FE-A85A7DFB8D5D}" name="Column177"/>
    <tableColumn id="187" xr3:uid="{1059E20B-0C57-4B57-9E18-B30C2C09462D}" name="Column178"/>
    <tableColumn id="188" xr3:uid="{0468D6E7-3F55-46E1-99E6-C6DC00EEC4E3}" name="Column179"/>
    <tableColumn id="189" xr3:uid="{E8CFCEF7-0541-4D7B-B35A-B17FA119FA63}" name="Column180"/>
    <tableColumn id="190" xr3:uid="{5CD71C1A-43F1-4D29-ABF3-729A3C7A2D78}" name="Column181"/>
    <tableColumn id="191" xr3:uid="{08F49FA9-BC2F-4C2B-806C-2288F1852F2F}" name="Column182"/>
    <tableColumn id="192" xr3:uid="{DF037F72-4CB8-4454-9732-F8E0F31306EA}" name="Column183"/>
    <tableColumn id="193" xr3:uid="{67706A2E-B724-4325-ACA0-FEE5419D462C}" name="Column184"/>
    <tableColumn id="194" xr3:uid="{62C3751E-7F80-482F-9F5D-1B8F285EFE2C}" name="Column185"/>
    <tableColumn id="195" xr3:uid="{A8317944-4B7A-4A8C-B573-056FE902FE08}" name="Column186"/>
    <tableColumn id="196" xr3:uid="{D940569B-7593-4A72-95B8-D3EFB3BCC92E}" name="Column187"/>
    <tableColumn id="197" xr3:uid="{AB3F6901-53A3-405A-96FB-ED33C856C39B}" name="Column188"/>
    <tableColumn id="198" xr3:uid="{C86DEE85-87E4-40C4-B020-1F22C7FAC114}" name="Column189"/>
    <tableColumn id="199" xr3:uid="{DE8C0237-C1D9-453B-91EA-4B711A793AB3}" name="Column190"/>
    <tableColumn id="200" xr3:uid="{2DC47031-F204-40A7-8F52-44939A7312EF}" name="Column191"/>
    <tableColumn id="201" xr3:uid="{71771C33-EA72-4F5E-BE49-FC8AC55714E8}" name="Column192"/>
    <tableColumn id="202" xr3:uid="{D3581F1D-6314-43BF-8E51-4CD681491376}" name="Column193"/>
    <tableColumn id="203" xr3:uid="{D418B4FD-7433-439E-BAAC-52B01D2CC087}" name="Column194"/>
    <tableColumn id="204" xr3:uid="{7E555D73-331F-4CA9-81F6-69B9C8CBB2A4}" name="Column195"/>
    <tableColumn id="205" xr3:uid="{0E35301D-ADC1-4F10-BB85-68463CAB2F36}" name="Column196"/>
    <tableColumn id="206" xr3:uid="{7898EAD7-37DD-41C4-8021-8847593C3FA6}" name="Column197"/>
    <tableColumn id="207" xr3:uid="{9799419F-037B-45A5-BEEB-C7A0E20001DF}" name="Column198"/>
    <tableColumn id="208" xr3:uid="{6AFA8380-4DFC-4D20-9A58-791729F30728}" name="Column199"/>
    <tableColumn id="209" xr3:uid="{004D0337-6494-45F9-9199-7BC3D0D57C96}" name="Column200"/>
    <tableColumn id="210" xr3:uid="{3BD33014-96F2-49B8-A47D-B649D7908A99}" name="Column201"/>
    <tableColumn id="211" xr3:uid="{55AA4C67-F323-4978-871B-2B3B97BC082F}" name="Column202"/>
    <tableColumn id="212" xr3:uid="{3D21A73E-F0EA-4065-93B7-71609EBCBC0F}" name="Column203"/>
    <tableColumn id="213" xr3:uid="{86E540CF-98FB-42C7-B452-0290C95BBE96}" name="Column204"/>
    <tableColumn id="214" xr3:uid="{7A217593-B60B-4CA3-B2BB-C929AAEC2BCE}" name="Column205"/>
    <tableColumn id="215" xr3:uid="{B096D4B1-D183-473E-934F-887F784CF19F}" name="Column206"/>
    <tableColumn id="216" xr3:uid="{B752F30D-A826-4B6E-8F31-F5FF6F3C5D0A}" name="Column207"/>
    <tableColumn id="217" xr3:uid="{4EFC785A-8240-4186-8726-4B249448C8CF}" name="Column208"/>
    <tableColumn id="218" xr3:uid="{D2BA8449-9F6D-411D-8E63-21C3A18971D3}" name="Column209"/>
    <tableColumn id="219" xr3:uid="{160CC17D-FFBB-43B0-906F-B74FA2159D2F}" name="Column210"/>
    <tableColumn id="220" xr3:uid="{D50AA256-2EB2-4B56-AE13-2B52D0D3914F}" name="Column211"/>
    <tableColumn id="221" xr3:uid="{A5EBA071-3C8A-418C-8A7D-00F70D1B902D}" name="Column212"/>
    <tableColumn id="222" xr3:uid="{9D8B4536-08E2-411D-BA27-2E8B0FC73F40}" name="Column213"/>
    <tableColumn id="223" xr3:uid="{213D912A-B7D4-4FEC-AF17-8B6D7CCAE00F}" name="Column214"/>
    <tableColumn id="224" xr3:uid="{ED0095F4-F1E7-4390-B620-2718CF7B1DC2}" name="Column215"/>
    <tableColumn id="225" xr3:uid="{CB70AAA1-AF5B-495A-A6A8-A7D88EF6CF97}" name="Column216"/>
    <tableColumn id="226" xr3:uid="{68B79584-5185-44D7-8D8A-3FF2E1C898CE}" name="Column217"/>
    <tableColumn id="227" xr3:uid="{6D974E29-D981-4A8B-8562-258C730C6C9A}" name="Column218"/>
    <tableColumn id="228" xr3:uid="{06B28BD7-336C-4271-9154-BFA141A690E6}" name="Column219"/>
    <tableColumn id="229" xr3:uid="{A28296F1-39BD-4F4E-AA55-4A466DD5571A}" name="Column220"/>
    <tableColumn id="230" xr3:uid="{10D7BCDD-E051-42E1-903D-57564322C0A6}" name="Column221"/>
    <tableColumn id="231" xr3:uid="{36F2CFED-AFE7-4B34-BDB9-8DD6E4BB2EA6}" name="Column222"/>
    <tableColumn id="232" xr3:uid="{C4FBC12B-194F-439A-981B-7CCB323F5FC1}" name="Column223"/>
    <tableColumn id="233" xr3:uid="{03218E5B-BC61-40B9-A4A4-0168CEA5EC32}" name="Column224"/>
    <tableColumn id="234" xr3:uid="{A176F8AD-D7CD-4089-95A7-952502F888E2}" name="Column225"/>
    <tableColumn id="235" xr3:uid="{0DA128C3-634B-44C7-BD3D-FD8F3E1FB24E}" name="Column226"/>
    <tableColumn id="236" xr3:uid="{48FAE574-0A34-470F-9255-C60F30476A6A}" name="Column227"/>
    <tableColumn id="237" xr3:uid="{C457467B-26E3-4DBB-99F5-B75657EA3A43}" name="Column228"/>
    <tableColumn id="238" xr3:uid="{6AA7B4EA-0BB9-4E07-8F88-3E7EF40C692C}" name="Column229"/>
    <tableColumn id="239" xr3:uid="{67482DAA-C51F-4CCB-AB27-72B4F5BB0F71}" name="Column230"/>
    <tableColumn id="240" xr3:uid="{3355D24B-5596-460C-9223-30F7BFF18606}" name="Column231"/>
    <tableColumn id="241" xr3:uid="{6166E557-A2FD-4BA1-BB8A-1AF45EF74CFB}" name="Column232"/>
    <tableColumn id="242" xr3:uid="{AE1D41C2-701D-4994-91E3-C3EE68070579}" name="Column233"/>
    <tableColumn id="243" xr3:uid="{03212BC2-AF2C-4C64-918A-DC13EAFCDE24}" name="Column234"/>
    <tableColumn id="244" xr3:uid="{25DB1B19-3015-463A-8EAD-E54DA6853D47}" name="Column235"/>
    <tableColumn id="245" xr3:uid="{7C141CE6-399B-4E49-826E-32618834E852}" name="Column236"/>
    <tableColumn id="246" xr3:uid="{F4AC4A9A-05B4-47B1-AD1A-F797F9146850}" name="Column237"/>
    <tableColumn id="247" xr3:uid="{0DE6FF72-DDF6-4F32-819B-829BAC1DE8F3}" name="Column238"/>
    <tableColumn id="248" xr3:uid="{D0EBDC83-BA90-4D41-BC21-9C36EA0DF2DF}" name="Column239"/>
    <tableColumn id="249" xr3:uid="{FF2F6C73-6179-493F-B8D3-8F57F43491EF}" name="Column240"/>
    <tableColumn id="250" xr3:uid="{FE88D1DC-5117-4F95-964D-D98B47465876}" name="Column241"/>
    <tableColumn id="251" xr3:uid="{0A5300BD-B3FF-452C-9EE7-DABC9C27E635}" name="Column242"/>
    <tableColumn id="252" xr3:uid="{E67ABAC8-2D92-4D16-A6AA-C105FEDDCD7C}" name="Column243"/>
    <tableColumn id="253" xr3:uid="{08C4F058-D585-4C15-B58F-73EEC7020147}" name="Column244"/>
    <tableColumn id="254" xr3:uid="{3809DAE8-F15F-4828-86D4-D6E9BDC23029}" name="Column245"/>
    <tableColumn id="255" xr3:uid="{E806B6C5-906F-4708-89C9-2F6081886732}" name="Column246"/>
    <tableColumn id="256" xr3:uid="{555AC996-1BAB-4AC0-AE4A-C4BD8B756554}" name="Column247"/>
    <tableColumn id="257" xr3:uid="{5BCD7F37-BDED-49E4-9103-BED4CAC2C247}" name="Column248"/>
    <tableColumn id="258" xr3:uid="{23BFE693-F45F-4AEC-9857-B46685ADE22A}" name="Column249"/>
    <tableColumn id="259" xr3:uid="{E96B6BC4-3982-4569-9859-A98ED9C4503F}" name="Column250"/>
    <tableColumn id="260" xr3:uid="{C3ABA596-0A58-421E-9771-36F3F9DE8698}" name="Column251"/>
    <tableColumn id="261" xr3:uid="{0AA96903-B9C0-42F8-96CD-826107B9727F}" name="Column252"/>
    <tableColumn id="262" xr3:uid="{1064E549-47ED-42D7-93F4-98F8427CC11F}" name="Column253"/>
    <tableColumn id="263" xr3:uid="{4D698BA3-A0C7-4CD0-893B-3F70D8FD7A2C}" name="Column254"/>
    <tableColumn id="264" xr3:uid="{B42A2639-F18E-4666-9069-B114FF6DC2AA}" name="Column255"/>
    <tableColumn id="265" xr3:uid="{FB819C65-37E3-44F5-B870-850B1BBD6A23}" name="Column256"/>
    <tableColumn id="266" xr3:uid="{068C9BA5-F0B8-43AA-88AC-D62977E2FDDF}" name="Column257"/>
    <tableColumn id="267" xr3:uid="{D5DC51A4-8765-4C87-B2F6-D9D8A9CF4345}" name="Column258"/>
    <tableColumn id="268" xr3:uid="{98691C5E-13E7-446A-9600-CA07FD1FED04}" name="Column259"/>
    <tableColumn id="269" xr3:uid="{5A967CD8-6B05-474B-B37B-E495B22DF94C}" name="Column260"/>
    <tableColumn id="270" xr3:uid="{16818DA1-BA44-4968-9E35-19D77844FB3B}" name="Column261"/>
    <tableColumn id="271" xr3:uid="{CB4A5C05-A534-4FB4-BB02-2C4E1191054B}" name="Column262"/>
    <tableColumn id="272" xr3:uid="{1C49F29F-08DC-4A58-831E-F5F14C12A561}" name="Column263"/>
    <tableColumn id="273" xr3:uid="{72109AEB-232C-4001-84D3-71C1DC753C10}" name="Column264"/>
    <tableColumn id="274" xr3:uid="{770A957A-50C6-415F-9500-87F03873C946}" name="Column265"/>
    <tableColumn id="275" xr3:uid="{4C86CAE1-49B5-4F68-839F-E0482F907C1E}" name="Column266"/>
    <tableColumn id="276" xr3:uid="{A95E22EE-879A-4B10-A6E1-12C17F3460B1}" name="Column267"/>
    <tableColumn id="277" xr3:uid="{166B45BB-5B20-4C5C-A2B2-7DE21DD079AB}" name="Column268"/>
    <tableColumn id="278" xr3:uid="{0BA37FEF-5601-4704-BFEA-86955B23F07E}" name="Column269"/>
    <tableColumn id="279" xr3:uid="{2582D94B-CD9F-413C-B9A4-057711DCB380}" name="Column270"/>
    <tableColumn id="280" xr3:uid="{1E108C6C-7BC3-4D2A-8F64-E4A44654FE27}" name="Column271"/>
    <tableColumn id="281" xr3:uid="{ACEDE3C3-9B1C-4AF1-8472-BA0D4249CE39}" name="Column272"/>
    <tableColumn id="282" xr3:uid="{54E2D40C-CFDE-40D8-99DB-01464B5F48BE}" name="Column273"/>
    <tableColumn id="283" xr3:uid="{BDE1103B-8939-45B9-954C-F79833305601}" name="Column274"/>
    <tableColumn id="284" xr3:uid="{EBF8BD9B-39FE-4130-B8CB-82CC4F2D6017}" name="Column275"/>
    <tableColumn id="285" xr3:uid="{B957335B-86D6-4AFA-AF8A-4D60DC50F409}" name="Column276"/>
    <tableColumn id="286" xr3:uid="{2AD5F484-AF2F-4358-8B44-71814D47D195}" name="Column277"/>
    <tableColumn id="287" xr3:uid="{32625E6A-6A11-4E30-A2CF-923673E8C3D4}" name="Column278"/>
    <tableColumn id="288" xr3:uid="{DCBD0844-E5C0-4E1F-A600-4BCF0BCDD5CF}" name="Column279"/>
    <tableColumn id="289" xr3:uid="{628F8508-5269-4FE6-997D-11F82DE8FC46}" name="Column280"/>
    <tableColumn id="290" xr3:uid="{59DB1818-38C5-4CBF-9CB4-97946E4E0F39}" name="Column281"/>
    <tableColumn id="291" xr3:uid="{35F613D2-3245-4101-AF3C-D30876EFC352}" name="Column282"/>
    <tableColumn id="292" xr3:uid="{C1A833CA-630E-4791-BE35-2300A6B278DC}" name="Column283"/>
    <tableColumn id="293" xr3:uid="{297629B9-2EED-4578-935F-0617BCF7B964}" name="Column284"/>
    <tableColumn id="294" xr3:uid="{866D2A1B-4257-4EAE-A654-04D2E52932A7}" name="Column285"/>
    <tableColumn id="295" xr3:uid="{8FD31331-CD95-459E-AD63-BA9EFCC3BFF5}" name="Column286"/>
    <tableColumn id="296" xr3:uid="{34A06033-2818-4002-A49E-62B0D442D7CA}" name="Column287"/>
    <tableColumn id="297" xr3:uid="{1CEE7075-1563-41A4-AE07-64B21F38643A}" name="Column288"/>
    <tableColumn id="298" xr3:uid="{2B4D242B-C76E-450B-8725-134BB5D3FCD5}" name="Column289"/>
    <tableColumn id="299" xr3:uid="{3C7D71D8-0F68-429B-9B34-B4190DC24AE9}" name="Column290"/>
    <tableColumn id="300" xr3:uid="{9ECDBFCE-3013-4548-A16C-5EEFE3124791}" name="Column291"/>
    <tableColumn id="301" xr3:uid="{CCD1BA59-3C05-458D-AE4C-2CFB02652E48}" name="Column292"/>
    <tableColumn id="302" xr3:uid="{6EB857F5-6210-464A-8B52-0F63D181CD8C}" name="Column293"/>
    <tableColumn id="303" xr3:uid="{E2EDA82D-9802-4E77-853B-3B0CC163C740}" name="Column294"/>
    <tableColumn id="304" xr3:uid="{BF2B4EE0-A74C-4873-9BEC-FB2CAA5161D5}" name="Column295"/>
    <tableColumn id="305" xr3:uid="{14F876B4-5D47-4125-9C40-4EAAF9988C7E}" name="Column296"/>
    <tableColumn id="306" xr3:uid="{636DE207-04FD-4BE9-A68B-EC1810AA6DA4}" name="Column297"/>
    <tableColumn id="307" xr3:uid="{58AEDE09-A708-4067-B947-08E80DD5C5D0}" name="Column298"/>
    <tableColumn id="308" xr3:uid="{64161426-A445-4482-9FDF-8E1F44AEC378}" name="Column299"/>
    <tableColumn id="309" xr3:uid="{1BF6F0E1-3CA5-429A-A855-93C675953369}" name="Column300"/>
    <tableColumn id="310" xr3:uid="{D416B7D0-DA68-41EC-84BB-2E6B45F76EE8}" name="Column301"/>
    <tableColumn id="311" xr3:uid="{66DB81C8-C7F8-4A18-AD2A-47E667A94B12}" name="Column302"/>
    <tableColumn id="312" xr3:uid="{75A390FB-5687-43B1-A405-8CEC44A34C4E}" name="Column303"/>
    <tableColumn id="313" xr3:uid="{99599713-9EEF-4E3F-B67D-837D554D6A5D}" name="Column304"/>
    <tableColumn id="314" xr3:uid="{CC0A10E0-4F08-4677-A4EF-ED79B0A1719F}" name="Column305"/>
    <tableColumn id="315" xr3:uid="{677F46C5-9ECC-46CE-BF5A-F7111C9F66F9}" name="Column306"/>
    <tableColumn id="316" xr3:uid="{9B0AD0DE-DF37-4857-917D-523187F7ABE5}" name="Column307"/>
    <tableColumn id="317" xr3:uid="{53B5E195-8F3D-4423-B255-A161CEF74B09}" name="Column308"/>
    <tableColumn id="318" xr3:uid="{B6653C55-62B7-4397-B9CC-DD579BE3CACD}" name="Column309"/>
    <tableColumn id="319" xr3:uid="{C8D9A0C2-8A7B-449B-A14A-713774B0D505}" name="Column310"/>
    <tableColumn id="320" xr3:uid="{8944632E-D5F5-41AD-B6F4-5BFF2A9E32BB}" name="Column311"/>
    <tableColumn id="321" xr3:uid="{63EA9C2C-226E-4914-9D21-FCB77FB9C2A5}" name="Column312"/>
    <tableColumn id="322" xr3:uid="{FC5FFE75-5EAA-41C1-BB48-9758164D000E}" name="Column313"/>
    <tableColumn id="323" xr3:uid="{EF19C2B4-F329-4D34-8279-4D845FD2B66F}" name="Column314"/>
    <tableColumn id="324" xr3:uid="{7353E578-DEF6-4033-87CE-DDD88A40A2EC}" name="Column315"/>
    <tableColumn id="325" xr3:uid="{56C79A1F-326B-4A1E-8618-54FEB9ED319E}" name="Column316"/>
    <tableColumn id="326" xr3:uid="{775919EA-1DEA-47FA-A293-D57306A2C113}" name="Column317"/>
    <tableColumn id="327" xr3:uid="{57971C5A-33D0-4BA1-BC47-16239E93E19F}" name="Column318"/>
    <tableColumn id="328" xr3:uid="{DD67431F-4FBE-4644-B27C-4E095CBC8C08}" name="Column319"/>
    <tableColumn id="329" xr3:uid="{9084C83D-D357-4E5F-8F3D-32AD5601495E}" name="Column320"/>
    <tableColumn id="330" xr3:uid="{7E9ED04B-62CD-4B62-9917-ACB6AFCEAD42}" name="Column321"/>
    <tableColumn id="331" xr3:uid="{92DA01E3-D752-4A9E-8A7B-7EC3DD325761}" name="Column322"/>
    <tableColumn id="332" xr3:uid="{A48C01A7-3AE7-461D-A429-F330BF4DC098}" name="Column323"/>
    <tableColumn id="333" xr3:uid="{B3BFD003-44FE-409B-9338-D999D09C6F6D}" name="Column324"/>
    <tableColumn id="334" xr3:uid="{B142944E-D56A-4397-B477-54CE5F49B031}" name="Column325"/>
    <tableColumn id="335" xr3:uid="{4E5A0902-A59F-4E70-8D77-DD48F533A36B}" name="Column326"/>
    <tableColumn id="336" xr3:uid="{5349AC75-F20B-4204-97DA-75E33BC2AFE6}" name="Column327"/>
    <tableColumn id="337" xr3:uid="{26FE14B4-86C2-470C-8B41-233A119EF7AE}" name="Column328"/>
    <tableColumn id="338" xr3:uid="{B8953E11-F1B2-4B16-B138-02B7693E12B8}" name="Column329"/>
    <tableColumn id="339" xr3:uid="{A19E03BC-60C4-4915-8B78-CDF34FB15B2E}" name="Column330"/>
    <tableColumn id="340" xr3:uid="{882087AB-7872-41A4-9B14-D2A2CB05EFEC}" name="Column331"/>
    <tableColumn id="341" xr3:uid="{D0E2EA0A-595B-4041-B267-7683D19AF9CD}" name="Column332"/>
    <tableColumn id="342" xr3:uid="{5F755E62-3FBB-4936-96B4-E4D509CFD453}" name="Column333"/>
    <tableColumn id="343" xr3:uid="{AE1F6E48-18B6-4602-AD69-DFBFACC702F6}" name="Column334"/>
    <tableColumn id="344" xr3:uid="{75079498-CEF3-4300-A0A8-8FB6B658602C}" name="Column335"/>
    <tableColumn id="345" xr3:uid="{79D0325B-FA7C-4C6B-8B7F-B6CB6D69F5BB}" name="Column336"/>
    <tableColumn id="346" xr3:uid="{5F88CBC8-7167-4526-9942-5CD4A6C4579F}" name="Column337"/>
    <tableColumn id="347" xr3:uid="{0FEB058D-6D94-4EBB-A8E7-DDD460F49691}" name="Column338"/>
    <tableColumn id="348" xr3:uid="{91D948F5-6F63-4384-A0A5-DDD10FDCE78C}" name="Column339"/>
    <tableColumn id="349" xr3:uid="{93A03B7A-431A-4082-B1AD-15A4FA0C45A1}" name="Column340"/>
    <tableColumn id="350" xr3:uid="{70280CAE-E7AE-4318-A8C5-453CA57E344E}" name="Column341"/>
    <tableColumn id="351" xr3:uid="{A33FA299-1997-483E-ACF9-500B555D5ABD}" name="Column342"/>
    <tableColumn id="352" xr3:uid="{5140E2A8-ACCC-483E-9830-9D64747C2109}" name="Column343"/>
    <tableColumn id="353" xr3:uid="{999D8D58-A12B-46C1-903B-A30B06B715CF}" name="Column344"/>
    <tableColumn id="354" xr3:uid="{5FA8B2B7-6014-4465-904E-61DB09A89CBB}" name="Column345"/>
    <tableColumn id="355" xr3:uid="{5CD92C06-14C0-4353-82A5-99E223EE6BAB}" name="Column346"/>
    <tableColumn id="356" xr3:uid="{247E2B0D-6864-41D5-A272-8FAAC08D108B}" name="Column347"/>
    <tableColumn id="357" xr3:uid="{D0A79153-F84B-4AC2-8FE4-720FA79B823F}" name="Column348"/>
    <tableColumn id="358" xr3:uid="{443662CD-A9E7-4C85-A435-469951C73CAD}" name="Column349"/>
    <tableColumn id="359" xr3:uid="{93CE008E-A214-40B6-A08A-6A8DBDCEAB4B}" name="Column350"/>
    <tableColumn id="360" xr3:uid="{52DF9765-2785-4034-8043-84C65B9277A4}" name="Column351"/>
    <tableColumn id="361" xr3:uid="{7AF9D693-F3F7-4FD2-837F-9FB810D8FE7B}" name="Column352"/>
    <tableColumn id="362" xr3:uid="{8E4F562D-90E4-4990-85BB-FE3A852D2EA1}" name="Column353"/>
    <tableColumn id="363" xr3:uid="{BD9B1C85-2363-4EA2-89D3-1525F8C9EB98}" name="Column354"/>
    <tableColumn id="364" xr3:uid="{A43AD941-5ACC-4767-8171-AE94832C0585}" name="Column355"/>
    <tableColumn id="365" xr3:uid="{BA6CDF1B-FA40-4C0E-B6BC-ADF53729DA03}" name="Column356"/>
    <tableColumn id="366" xr3:uid="{07041C5E-D356-4C00-8F53-7C1289C417D3}" name="Column357"/>
    <tableColumn id="367" xr3:uid="{73FF88CF-9FD8-427D-8AC9-EAD2D543676A}" name="Column358"/>
    <tableColumn id="368" xr3:uid="{F8D15576-3B8A-47AA-BBB6-5DEE4DE2ECA3}" name="Column359"/>
    <tableColumn id="369" xr3:uid="{C34AB92C-F82F-47B8-A4A8-1F8C4E1D391F}" name="Column360"/>
    <tableColumn id="370" xr3:uid="{DDA0DCF1-CE29-42B5-9DEC-606579C2A299}" name="Column361"/>
    <tableColumn id="371" xr3:uid="{75C036E9-7E64-45FE-A853-749BD2ED56C7}" name="Column362"/>
    <tableColumn id="372" xr3:uid="{D2CAC1E5-8AAF-4B73-807B-465DE04E6E9C}" name="Column363"/>
    <tableColumn id="373" xr3:uid="{4A897C47-7DA1-4CAF-B58E-4F233BF992C2}" name="Column364"/>
    <tableColumn id="374" xr3:uid="{1AA48FF3-A7DB-4E61-AC68-79785717C1C8}" name="Column365"/>
    <tableColumn id="375" xr3:uid="{A043FD37-DFC6-464E-B751-3E939356FAB5}" name="Column366"/>
    <tableColumn id="376" xr3:uid="{F117D6C1-36A0-45AA-BEF8-5DF2A3851354}" name="Column367"/>
    <tableColumn id="377" xr3:uid="{6F3E9FE0-EA99-451F-B7FC-F4B2D93CCDB3}" name="Column368"/>
    <tableColumn id="378" xr3:uid="{517B1845-56F9-4525-B4B9-C136EF06A791}" name="Column369"/>
    <tableColumn id="379" xr3:uid="{7D54A125-7423-4E7F-AEDC-8689EBF11999}" name="Column370"/>
    <tableColumn id="380" xr3:uid="{05D5F2D5-975E-4331-A67B-22086B400B0C}" name="Column371"/>
    <tableColumn id="381" xr3:uid="{BE87453C-BDD1-4072-972B-44D85100D570}" name="Column372"/>
    <tableColumn id="382" xr3:uid="{F9ABDE0B-02E1-4676-A3C6-46FBC1AECA26}" name="Column373"/>
    <tableColumn id="383" xr3:uid="{54303535-B3E4-49C2-A189-D3BB25B3AC91}" name="Column374"/>
    <tableColumn id="384" xr3:uid="{3669678A-5D8D-4E31-8522-7EB4486D7CE6}" name="Column375"/>
    <tableColumn id="385" xr3:uid="{2ED737BF-7421-430D-BC44-E26FE6399BBD}" name="Column376"/>
    <tableColumn id="386" xr3:uid="{8843A68A-5F32-413B-9320-A08F99EAA4D3}" name="Column377"/>
    <tableColumn id="387" xr3:uid="{25C0E8B9-3BD1-42A2-AC4C-ACEA203D1FD2}" name="Column378"/>
    <tableColumn id="388" xr3:uid="{C3D803B3-C8CD-4B57-8355-17D0B65A8251}" name="Column379"/>
    <tableColumn id="389" xr3:uid="{31222A39-A4A2-408F-A5C9-3D2123EE5F6E}" name="Column380"/>
    <tableColumn id="390" xr3:uid="{A6AF24B8-D6C1-409D-BBC7-F1F212BE6FAB}" name="Column381"/>
    <tableColumn id="391" xr3:uid="{3A521FD3-6A56-43E0-9BD7-2323C428EFE8}" name="Column382"/>
    <tableColumn id="392" xr3:uid="{8CED1337-5395-4A31-9B73-802C9908D5C0}" name="Column383"/>
    <tableColumn id="393" xr3:uid="{D56C5CA7-411C-446B-B5B3-3D7FA99F8490}" name="Column384"/>
    <tableColumn id="394" xr3:uid="{5C4FE246-83C2-4867-BF9A-F6477DBB9AB5}" name="Column385"/>
    <tableColumn id="395" xr3:uid="{04406DB5-D46A-43D9-8474-84B4B3B5431A}" name="Column386"/>
    <tableColumn id="396" xr3:uid="{1BCFBC24-1689-4810-80AF-AE6D0C34FC7D}" name="Column387"/>
    <tableColumn id="397" xr3:uid="{52BAA211-592A-4F8C-95CD-4F8832F5019C}" name="Column388"/>
    <tableColumn id="398" xr3:uid="{83D9AF12-FED5-4912-93E4-ABC6B0ABB19B}" name="Column389"/>
    <tableColumn id="399" xr3:uid="{5F3C1BFA-AD88-4AD8-987C-25D51CF7A38F}" name="Column390"/>
    <tableColumn id="400" xr3:uid="{D0CC1429-08F7-4231-A647-EC27102DA804}" name="Column391"/>
    <tableColumn id="401" xr3:uid="{F804FB6C-03A4-4C7F-B37C-BD597FCED7BF}" name="Column392"/>
    <tableColumn id="402" xr3:uid="{0A8BAAC5-A912-4C85-843A-DA60800F6D00}" name="Column393"/>
    <tableColumn id="403" xr3:uid="{A667D170-08DA-46E5-BB8F-247E0F55D55B}" name="Column394"/>
    <tableColumn id="404" xr3:uid="{6C016629-8C18-44A3-A842-57A7A44E2E77}" name="Column395"/>
    <tableColumn id="405" xr3:uid="{7053572B-FCD8-403A-AA4C-35C416A9A8FD}" name="Column396"/>
    <tableColumn id="406" xr3:uid="{DA7321C7-5429-41B2-A03F-FB376ACAD9B1}" name="Column397"/>
    <tableColumn id="407" xr3:uid="{BDA553C3-AD6A-4436-B50F-9C920F82D22B}" name="Column398"/>
    <tableColumn id="408" xr3:uid="{3FACF9BE-C15E-473B-9134-1744695C0239}" name="Column399"/>
    <tableColumn id="409" xr3:uid="{F0B58E07-B417-436A-9C5F-D695C9C580D7}" name="Column400"/>
    <tableColumn id="410" xr3:uid="{CF623084-AE26-42DF-88A3-A54A36A9EFCF}" name="Column401"/>
    <tableColumn id="411" xr3:uid="{1B917BD0-709D-4127-B14F-6044DA05A699}" name="Column402"/>
    <tableColumn id="412" xr3:uid="{D227B06D-7481-4BE0-9768-5903B7D90E47}" name="Column403"/>
    <tableColumn id="413" xr3:uid="{1BC7888F-80E9-4CA6-95BC-789220101D78}" name="Column404"/>
    <tableColumn id="414" xr3:uid="{CAAC1AA3-6043-4E84-ADAA-D98F492C3575}" name="Column405"/>
    <tableColumn id="415" xr3:uid="{E0B488B7-1A71-420E-8839-05AEABB00FFA}" name="Column406"/>
    <tableColumn id="416" xr3:uid="{1D1E0338-9FA5-4A53-9D1F-481ADDBD315A}" name="Column407"/>
    <tableColumn id="417" xr3:uid="{C77D87BA-8F93-406B-81A9-B3443C8F561C}" name="Column408"/>
    <tableColumn id="418" xr3:uid="{4DED435E-E08B-4B14-BE2A-7066A25F5085}" name="Column409"/>
    <tableColumn id="419" xr3:uid="{7F1F3AD6-927D-407B-9BD1-F2902BA723AD}" name="Column410"/>
    <tableColumn id="420" xr3:uid="{7F33D2BE-18DA-4D22-8112-58C6D0D56D44}" name="Column411"/>
    <tableColumn id="421" xr3:uid="{57459ED8-43EF-4329-80FC-D8D32A584752}" name="Column412"/>
    <tableColumn id="422" xr3:uid="{D5A42AE5-9F5B-48F7-BDE5-1AEEDFD1CEF4}" name="Column413"/>
    <tableColumn id="423" xr3:uid="{676D08F5-D30E-4676-87DF-959040EDE0E9}" name="Column414"/>
    <tableColumn id="424" xr3:uid="{D1503512-54D0-4CD4-AAA8-C3E925C1AC34}" name="Column415"/>
    <tableColumn id="425" xr3:uid="{8DF797A4-23CC-46D5-99C0-FA864B3206D3}" name="Column416"/>
    <tableColumn id="426" xr3:uid="{4AB2EB26-2131-4023-9A24-F1F2C2B1258A}" name="Column417"/>
    <tableColumn id="427" xr3:uid="{A1E508DA-6055-469F-A00A-5E8B5220C61C}" name="Column418"/>
    <tableColumn id="428" xr3:uid="{C963DDC2-6241-43C4-BCD0-06681EC08249}" name="Column419"/>
    <tableColumn id="429" xr3:uid="{C890CF15-3DBE-4FE3-B50C-66B208FBCB25}" name="Column420"/>
    <tableColumn id="430" xr3:uid="{2C47BBA7-3F75-4D2F-90A1-B33ED4CFA581}" name="Column421"/>
    <tableColumn id="431" xr3:uid="{489F2D00-0512-4ECF-BD79-B4BCA4DA9047}" name="Column422"/>
    <tableColumn id="432" xr3:uid="{86FDA76B-FE61-49A5-9861-812673B84433}" name="Column423"/>
    <tableColumn id="433" xr3:uid="{6D3617EF-DF98-4B86-BDF0-AA3C92043C09}" name="Column424"/>
    <tableColumn id="434" xr3:uid="{0519D67E-B5DF-45E2-9B83-5C431045B56A}" name="Column425"/>
    <tableColumn id="435" xr3:uid="{0798C0D1-7AAF-490E-B2F6-B4FFB6FC8BFF}" name="Column426"/>
    <tableColumn id="436" xr3:uid="{583FD010-C219-49ED-BE0E-F8EDBC75ADAC}" name="Column427"/>
    <tableColumn id="437" xr3:uid="{C9FBFF60-522E-4F38-B41B-63108F2AC558}" name="Column428"/>
    <tableColumn id="438" xr3:uid="{D5B9FA46-FECE-4FAA-A23B-03F0DB0CD988}" name="Column429"/>
    <tableColumn id="439" xr3:uid="{F9D51A07-9638-40F2-8A2D-A0F06B2425A1}" name="Column430"/>
    <tableColumn id="440" xr3:uid="{CD4FB2A2-09D0-4408-BFBE-132B6CA13C50}" name="Column431"/>
    <tableColumn id="441" xr3:uid="{471639DD-9263-406E-832B-A058CE74007C}" name="Column432"/>
    <tableColumn id="442" xr3:uid="{8E6F2EB9-7265-4D27-91C1-C8E07AF38843}" name="Column433"/>
    <tableColumn id="443" xr3:uid="{998D1C0F-4765-4811-B244-FE7F772B2B25}" name="Column434"/>
    <tableColumn id="444" xr3:uid="{53B13DC4-EBEC-42CB-A46F-ED43D89BD657}" name="Column435"/>
    <tableColumn id="445" xr3:uid="{E4AA0292-3D3F-4BD1-A244-B882FB17475A}" name="Column436"/>
    <tableColumn id="446" xr3:uid="{DE8C62A0-8E26-4644-9947-311580C267A5}" name="Column437"/>
    <tableColumn id="447" xr3:uid="{55DB6E28-21C3-4447-AE5C-137EA6F61EC9}" name="Column438"/>
    <tableColumn id="448" xr3:uid="{5108DB5C-1112-4C4B-8F70-E2AE5603CBC0}" name="Column439"/>
    <tableColumn id="449" xr3:uid="{051360CA-78CE-4F28-9039-1A5787DE3A9D}" name="Column440"/>
    <tableColumn id="450" xr3:uid="{C9D78BB7-F3E4-404C-8287-93E7DA8849D5}" name="Column441"/>
    <tableColumn id="451" xr3:uid="{2BE3461A-6106-4468-85AF-6814DA115D71}" name="Column442"/>
    <tableColumn id="452" xr3:uid="{46B4DA39-BB7A-430A-9F9A-AA6B62345D95}" name="Column443"/>
    <tableColumn id="453" xr3:uid="{D741BD8C-277A-4AB6-9DFF-CCCE8317CA3A}" name="Column444"/>
    <tableColumn id="454" xr3:uid="{5D2F8453-B830-45F8-A312-F3804FF10CBA}" name="Column445"/>
    <tableColumn id="455" xr3:uid="{BDC018F5-620A-4AD9-9D67-5CA77A0F286F}" name="Column446"/>
    <tableColumn id="456" xr3:uid="{69A1E864-B728-457F-A944-5CD9440A176E}" name="Column447"/>
    <tableColumn id="457" xr3:uid="{BB277357-0560-4C4E-984C-F46B2A245B50}" name="Column448"/>
    <tableColumn id="458" xr3:uid="{15FEF9E5-411C-4ED6-A0C7-92935488D432}" name="Column449"/>
    <tableColumn id="459" xr3:uid="{256B27C8-644C-489F-8B73-C3AE96072933}" name="Column450"/>
    <tableColumn id="460" xr3:uid="{F6B99632-562E-4706-9484-C8875D54064B}" name="Column451"/>
    <tableColumn id="461" xr3:uid="{C879C8EE-DE66-4BAF-83D6-AE923138F3A8}" name="Column452"/>
    <tableColumn id="462" xr3:uid="{0806C427-1D7C-441D-8E9D-ED2A150D1772}" name="Column453"/>
    <tableColumn id="463" xr3:uid="{3EABAF44-BA34-41E3-BA5F-E3B6D8E97758}" name="Column454"/>
    <tableColumn id="464" xr3:uid="{07B0C264-FB9E-42FC-8D04-0857DBAFAFA6}" name="Column455"/>
    <tableColumn id="465" xr3:uid="{AA8339D6-5D9B-4739-8159-4056DD3A5C0C}" name="Column456"/>
    <tableColumn id="466" xr3:uid="{C94E59E3-FC9A-4425-B417-5D43644E1A07}" name="Column457"/>
    <tableColumn id="467" xr3:uid="{10422F6A-C5A3-418C-AEAC-3E0CEF924D2B}" name="Column458"/>
    <tableColumn id="468" xr3:uid="{A2489F9C-1893-4E1A-AF0D-BF4342837AC4}" name="Column459"/>
    <tableColumn id="469" xr3:uid="{F8F8E822-F81A-42AB-81F4-5E62956C3C52}" name="Column460"/>
    <tableColumn id="470" xr3:uid="{0483A7F9-0AB2-4DDF-97A3-037C41ABE0E6}" name="Column461"/>
    <tableColumn id="471" xr3:uid="{470B6003-9C12-4A8D-BA2A-0E158E901C8D}" name="Column462"/>
    <tableColumn id="472" xr3:uid="{442B9378-43FF-4D8F-8EC1-E9EC472FD140}" name="Column463"/>
    <tableColumn id="473" xr3:uid="{F48B67FE-274F-4CA9-BC1D-C57A8878DE9D}" name="Column464"/>
    <tableColumn id="474" xr3:uid="{0A9F96A5-240D-4DE7-B96F-305961A364C2}" name="Column465"/>
    <tableColumn id="475" xr3:uid="{1D830982-5771-4FBA-BE23-E386E2805605}" name="Column466"/>
    <tableColumn id="476" xr3:uid="{21D0E93E-9B32-4AF2-A1F5-00ABC39DB38E}" name="Column467"/>
    <tableColumn id="477" xr3:uid="{B48E5161-7AE0-4C60-A621-C00E9381C331}" name="Column468"/>
    <tableColumn id="478" xr3:uid="{EE1FB72B-5754-4FD3-9488-6CAD79E29644}" name="Column469"/>
    <tableColumn id="479" xr3:uid="{285EDFB2-F4D0-452D-80FA-79DBDF43DB77}" name="Column470"/>
    <tableColumn id="480" xr3:uid="{DA6A0180-8A87-4D0D-9D9B-B572168472B1}" name="Column471"/>
    <tableColumn id="481" xr3:uid="{33A9311C-2568-406F-8D42-F9996D7148BB}" name="Column472"/>
    <tableColumn id="482" xr3:uid="{39582CB9-8C90-4527-A765-0F9D54E9966E}" name="Column473"/>
    <tableColumn id="483" xr3:uid="{6B70E0CB-546F-48C7-AEFC-7629F5106AF9}" name="Column474"/>
    <tableColumn id="484" xr3:uid="{50524689-F321-4D2B-A731-13DF2505B183}" name="Column475"/>
    <tableColumn id="485" xr3:uid="{ECE1F53D-4FA8-4BF8-A264-4C2E97832C97}" name="Column476"/>
    <tableColumn id="486" xr3:uid="{B8370F4F-8832-49A8-B078-917B8839BF13}" name="Column477"/>
    <tableColumn id="487" xr3:uid="{8A48942A-BE6E-4DB4-844A-9EAFF7684937}" name="Column478"/>
    <tableColumn id="488" xr3:uid="{D76F29A0-2B0A-44C5-81DA-2049FFB6B352}" name="Column479"/>
    <tableColumn id="489" xr3:uid="{4D3F6EA5-ED84-448F-94C5-D7ECCF764A8E}" name="Column480"/>
    <tableColumn id="490" xr3:uid="{9C103D08-C1CE-4DD2-9F2F-0E9C36634CB4}" name="Column481"/>
    <tableColumn id="491" xr3:uid="{E862C095-2880-47BF-AF43-487CA5C9BC2C}" name="Column482"/>
    <tableColumn id="492" xr3:uid="{48D0ED6A-CD19-4277-BA13-A9ECCC63B76E}" name="Column483"/>
    <tableColumn id="493" xr3:uid="{FCF08DE6-BEB1-4042-A299-ED50D4597B71}" name="Column484"/>
    <tableColumn id="494" xr3:uid="{F6F8FFC6-7A71-4627-85B1-708C653E2AB2}" name="Column485"/>
    <tableColumn id="495" xr3:uid="{9E3058C3-97C8-48D6-A5AD-0A5F515920AE}" name="Column486"/>
    <tableColumn id="496" xr3:uid="{206EEF4B-5739-4661-80C7-047EAD38E08C}" name="Column487"/>
    <tableColumn id="497" xr3:uid="{EC3CA0A0-3202-4A36-8CD7-BAAAEF31F0EF}" name="Column488"/>
    <tableColumn id="498" xr3:uid="{B256BF21-72F4-4180-9357-FF24E875DFD5}" name="Column489"/>
    <tableColumn id="499" xr3:uid="{442AF22F-D260-4380-912D-5010E7C030CD}" name="Column490"/>
    <tableColumn id="500" xr3:uid="{94A6EE79-F03E-4E81-B501-5C31D8138D70}" name="Column491"/>
    <tableColumn id="501" xr3:uid="{12EABC64-F151-4F61-A51F-97E58A78631C}" name="Column492"/>
    <tableColumn id="502" xr3:uid="{1BA50AC3-0DD6-4547-811E-016CEB5F657D}" name="Column493"/>
    <tableColumn id="503" xr3:uid="{4DBE79FD-BA81-43E9-8C51-09C79E34DBDF}" name="Column494"/>
    <tableColumn id="504" xr3:uid="{9D84E2AA-4FEE-4613-853F-289174606DE9}" name="Column495"/>
    <tableColumn id="505" xr3:uid="{4FBBFE02-28CE-4A39-B757-A04DFDB39B34}" name="Column496"/>
    <tableColumn id="506" xr3:uid="{5D555FED-B816-4B39-A6B1-C1FE60BE314E}" name="Column497"/>
    <tableColumn id="507" xr3:uid="{7880F37F-80EA-4D2E-9AB9-B69AA35DC53A}" name="Column498"/>
    <tableColumn id="508" xr3:uid="{CAB0ADE9-729E-4295-B7B8-582B4EDDFD52}" name="Column499"/>
    <tableColumn id="509" xr3:uid="{7182241F-EA80-4E22-98FB-E35BA4DEDFD4}" name="Column500"/>
    <tableColumn id="510" xr3:uid="{F16DF1D9-704E-4F87-BC5A-52562F3C758B}" name="Column501"/>
    <tableColumn id="511" xr3:uid="{72AA1B53-CE47-4C08-9D91-8118A5754B6B}" name="Column502"/>
    <tableColumn id="512" xr3:uid="{E1126131-0B29-4A0B-9AD1-DB8C9F4924DD}" name="Column503"/>
    <tableColumn id="513" xr3:uid="{F6B323F2-AE0F-4C81-8D30-9E5CBCBE17CB}" name="Column504"/>
    <tableColumn id="514" xr3:uid="{CC15F9F7-1BE3-4C6B-AA78-E8784BF1F355}" name="Column505"/>
    <tableColumn id="515" xr3:uid="{72206308-6C46-4396-ABDA-EAE8FE9F516F}" name="Column506"/>
    <tableColumn id="516" xr3:uid="{F918ACDF-3CB6-4E25-AE41-7240411DB49F}" name="Column507"/>
    <tableColumn id="517" xr3:uid="{A43F0DAB-2795-4196-A8E1-35722741181A}" name="Column508"/>
    <tableColumn id="518" xr3:uid="{6EE5085B-1E06-4330-81F5-21AB1A4C119D}" name="Column509"/>
    <tableColumn id="519" xr3:uid="{EDA24C2F-CE03-410E-AFB4-20D3BC79EC9C}" name="Column510"/>
    <tableColumn id="520" xr3:uid="{3A3BE560-03A8-44C2-8E93-200B04BE696B}" name="Column511"/>
    <tableColumn id="521" xr3:uid="{98E5BC13-BAAB-4D4D-A8B9-91D79B642680}" name="Column512"/>
    <tableColumn id="522" xr3:uid="{014DDF3D-77AB-42E3-9965-ABFFF798A5D9}" name="Column513"/>
    <tableColumn id="523" xr3:uid="{FAF03750-7D40-4BE6-B673-F151A199B31D}" name="Column514"/>
    <tableColumn id="524" xr3:uid="{2B47371B-5451-4E3F-B4C2-1179BAFABAB4}" name="Column515"/>
    <tableColumn id="525" xr3:uid="{CABF99DF-5096-49F2-AF2A-C16F7A499B47}" name="Column516"/>
    <tableColumn id="526" xr3:uid="{D4AAD0FF-76CA-4A3B-9522-0F71B1467A4B}" name="Column517"/>
    <tableColumn id="527" xr3:uid="{BE681D5E-1432-4379-AFA8-51F9C272E9ED}" name="Column518"/>
    <tableColumn id="528" xr3:uid="{28902726-8AFC-40A5-BFD7-279FFC3256A6}" name="Column519"/>
    <tableColumn id="529" xr3:uid="{D690A137-1BDB-4581-9928-A7769E0B63B1}" name="Column520"/>
    <tableColumn id="530" xr3:uid="{F7A34748-D76D-4B0F-8E75-E61E1447EEB8}" name="Column521"/>
    <tableColumn id="531" xr3:uid="{12864ED9-5B46-4C65-91E7-7FDD8132EA75}" name="Column522"/>
    <tableColumn id="532" xr3:uid="{378C5148-A968-47EF-8D8E-8A4E50DF412F}" name="Column523"/>
    <tableColumn id="533" xr3:uid="{BDDC0A95-736A-42E8-BD82-01775E0991A5}" name="Column524"/>
    <tableColumn id="534" xr3:uid="{F5D7E7F4-D766-46F8-83AF-F9734A8A0EFC}" name="Column525"/>
    <tableColumn id="535" xr3:uid="{98089CA7-2872-4D03-8CDF-4EA80CDE1746}" name="Column526"/>
    <tableColumn id="536" xr3:uid="{FBC5EEF7-BE72-415B-AA17-207D66EC7B12}" name="Column527"/>
    <tableColumn id="537" xr3:uid="{68229F88-0972-4688-8558-D3D754CDD5C9}" name="Column528"/>
    <tableColumn id="538" xr3:uid="{C0F975B7-4617-4D72-BBEE-8B2CB1EF516E}" name="Column529"/>
    <tableColumn id="539" xr3:uid="{7F705B51-317C-44E4-AD6D-758682C9079E}" name="Column530"/>
    <tableColumn id="540" xr3:uid="{2F1AEB21-97FC-4EEE-9016-F9346B5E9D1A}" name="Column531"/>
    <tableColumn id="541" xr3:uid="{94AFFD89-FFDA-4EFD-A738-28AD3B20E86A}" name="Column532"/>
    <tableColumn id="542" xr3:uid="{0E41B7F4-327A-4404-8BF8-246AAD483A67}" name="Column533"/>
    <tableColumn id="543" xr3:uid="{997156D2-2FBB-4C66-A6E0-35F61E8C3288}" name="Column534"/>
    <tableColumn id="544" xr3:uid="{4EC1EA87-691F-4ACF-A1A4-A57784EA40C7}" name="Column535"/>
    <tableColumn id="545" xr3:uid="{289983B6-2DF4-4360-A02C-79A7FCE96988}" name="Column536"/>
    <tableColumn id="546" xr3:uid="{5E7F9A46-6699-4496-AC33-8C91365FA827}" name="Column537"/>
    <tableColumn id="547" xr3:uid="{6417EA79-B177-4C66-AB48-144234C2052F}" name="Column538"/>
    <tableColumn id="548" xr3:uid="{39DC8C97-6A44-4AD9-AEB6-41D4D579F1BC}" name="Column539"/>
    <tableColumn id="549" xr3:uid="{D9E59F4A-0153-434B-8E3D-2A5840985307}" name="Column540"/>
    <tableColumn id="550" xr3:uid="{676324CD-57BD-4A2F-8DB0-85EAC51A76DD}" name="Column541"/>
    <tableColumn id="551" xr3:uid="{831C1544-2871-452F-A18A-5E5CB985A692}" name="Column542"/>
    <tableColumn id="552" xr3:uid="{07340216-A79A-4904-BE7B-C97D3D0C2D17}" name="Column543"/>
    <tableColumn id="553" xr3:uid="{9EAF6FA5-4249-4C1B-A067-87FC253F6F11}" name="Column544"/>
    <tableColumn id="554" xr3:uid="{97B3EB67-1537-448B-8A0B-79A730943EC4}" name="Column545"/>
    <tableColumn id="555" xr3:uid="{0DBC9FCE-3742-4B90-A9B3-6448A86C843E}" name="Column546"/>
    <tableColumn id="556" xr3:uid="{71AE8D0B-09FD-4FD1-8A36-56DC2E73ACE0}" name="Column547"/>
    <tableColumn id="557" xr3:uid="{129C1C12-F161-4FC2-9118-AEA25B3743E7}" name="Column548"/>
    <tableColumn id="558" xr3:uid="{4CE506F6-97E6-43D2-9DD7-670ADF21129C}" name="Column549"/>
    <tableColumn id="559" xr3:uid="{8B47E039-6DB7-48A0-B2A4-00DCEBB080DE}" name="Column550"/>
    <tableColumn id="560" xr3:uid="{30ED1CA7-47EE-4496-BBA0-DCD5E6F97C6F}" name="Column551"/>
    <tableColumn id="561" xr3:uid="{BEAEC7A9-CFC3-4561-A5BA-1C19D04446C9}" name="Column552"/>
    <tableColumn id="562" xr3:uid="{8DE5026B-D5B6-453C-9EA4-50A14629AC4C}" name="Column553"/>
    <tableColumn id="563" xr3:uid="{873E2F1E-6F9C-440E-B2FD-C54F44F4B6C5}" name="Column554"/>
    <tableColumn id="564" xr3:uid="{EAC07F3C-EF82-4C3C-AB91-53B55E7DEB9B}" name="Column555"/>
    <tableColumn id="565" xr3:uid="{7D198C80-F22E-4C6C-9A09-735E23F1DBCC}" name="Column556"/>
    <tableColumn id="566" xr3:uid="{1928F5E5-9E20-4855-B3B1-33837183AE85}" name="Column557"/>
    <tableColumn id="567" xr3:uid="{73ECC4A5-B01C-4858-A5C2-AD6FF4ADA6D7}" name="Column558"/>
    <tableColumn id="568" xr3:uid="{CCD0B5A8-D628-49D3-BE01-20E38156EB2E}" name="Column559"/>
    <tableColumn id="569" xr3:uid="{6E03EA19-BCE3-4B94-B96A-7A32D1B917F2}" name="Column560"/>
    <tableColumn id="570" xr3:uid="{581B45EA-DBA7-45EC-8F8C-B3CCAD77EDA3}" name="Column561"/>
    <tableColumn id="571" xr3:uid="{F37BBB01-1C11-4116-A1BE-C8B54D8113BE}" name="Column562"/>
    <tableColumn id="572" xr3:uid="{A4A680BE-A69E-4D8D-BB3E-EE3DED5E4EBE}" name="Column563"/>
    <tableColumn id="573" xr3:uid="{C11287E7-1DA8-43AE-8D9B-72AF416438D5}" name="Column564"/>
    <tableColumn id="574" xr3:uid="{4A1A1FB0-5A63-4A22-B9D6-62C0A8B48B86}" name="Column565"/>
    <tableColumn id="575" xr3:uid="{46C88168-A90A-4BDF-9726-C2FEC96780F5}" name="Column566"/>
    <tableColumn id="576" xr3:uid="{8AFA5355-9783-444A-87DB-C3C9AE5C3373}" name="Column567"/>
    <tableColumn id="577" xr3:uid="{79A637DE-FCCF-4201-88DE-6DBD26E545F7}" name="Column568"/>
    <tableColumn id="578" xr3:uid="{2B472722-AE39-42A8-8C0F-E49E08F1F9A8}" name="Column569"/>
    <tableColumn id="579" xr3:uid="{79BEA1AC-4437-4634-83AB-AF96492A57F2}" name="Column570"/>
    <tableColumn id="580" xr3:uid="{403A19DF-A73E-46F4-B530-515F7D318E7D}" name="Column571"/>
    <tableColumn id="581" xr3:uid="{E16C7D37-1A2E-44BC-9B07-22CF4B3786AA}" name="Column572"/>
    <tableColumn id="582" xr3:uid="{504F7716-B7EE-42EA-93F6-877F2D68E738}" name="Column573"/>
    <tableColumn id="583" xr3:uid="{2262AE00-6522-42F5-BDFA-383B0696A11D}" name="Column574"/>
    <tableColumn id="584" xr3:uid="{CB2EFE9E-6280-4E55-87C2-922F3E3307A1}" name="Column575"/>
    <tableColumn id="585" xr3:uid="{80D15101-AD61-449E-A9B0-1CCA6E5DF76E}" name="Column576"/>
    <tableColumn id="586" xr3:uid="{CDE8F2AD-92F9-44DA-A6DE-6F2BB4F9B770}" name="Column577"/>
    <tableColumn id="587" xr3:uid="{B7B09165-463A-4BEF-AC18-5DF5500DC9E9}" name="Column578"/>
    <tableColumn id="588" xr3:uid="{1C6C317F-B1A5-45BF-9B70-6887A81AF531}" name="Column579"/>
    <tableColumn id="589" xr3:uid="{15F597C3-28E8-4E99-BFC5-2FB311F8A825}" name="Column580"/>
    <tableColumn id="590" xr3:uid="{4B9606D5-2310-4EF2-926F-F17BEBD8877B}" name="Column581"/>
    <tableColumn id="591" xr3:uid="{15BFD758-907A-4677-B827-7C6BB1792442}" name="Column582"/>
    <tableColumn id="592" xr3:uid="{D40C9B18-387B-48DC-ADEE-1A8D01546EF6}" name="Column583"/>
    <tableColumn id="593" xr3:uid="{D17AA235-4CEE-4A3B-B3AD-119E43E2DEF4}" name="Column584"/>
    <tableColumn id="594" xr3:uid="{1C7988BB-1E5F-495A-B9E5-9813A54C40EE}" name="Column585"/>
    <tableColumn id="595" xr3:uid="{32DFD247-C0B0-4130-83E9-DF26D8A7052B}" name="Column586"/>
    <tableColumn id="596" xr3:uid="{60267400-AC88-48D8-A611-27144E775E1C}" name="Column587"/>
    <tableColumn id="597" xr3:uid="{AF14E225-48F5-4E3A-9526-40EA572022ED}" name="Column588"/>
    <tableColumn id="598" xr3:uid="{48978C6E-605C-467E-BA8C-BB9BA24ABAFA}" name="Column589"/>
    <tableColumn id="599" xr3:uid="{FFFE7BA5-613F-4E13-819B-CF946E8599A9}" name="Column590"/>
    <tableColumn id="600" xr3:uid="{E5A1BF23-F6CD-4FFE-AF26-06F41AEE7151}" name="Column591"/>
    <tableColumn id="601" xr3:uid="{09AA646A-2B68-4287-9F48-F02598BDD954}" name="Column592"/>
    <tableColumn id="602" xr3:uid="{FD9890F0-A303-435F-885A-BFFADBDE08D0}" name="Column593"/>
    <tableColumn id="603" xr3:uid="{6B14713D-9630-4CBB-BD07-33F815BC5D46}" name="Column594"/>
    <tableColumn id="604" xr3:uid="{1A2A6A9F-A017-48E1-9F23-349CDE33A7E4}" name="Column595"/>
    <tableColumn id="605" xr3:uid="{785FB850-779E-4D4A-8062-D5FEC9741910}" name="Column596"/>
    <tableColumn id="606" xr3:uid="{2AC2F584-0700-4314-860A-E9817E013941}" name="Column597"/>
    <tableColumn id="607" xr3:uid="{BDA1BA08-1BFA-4BFE-9821-B2C47D4E87AC}" name="Column598"/>
    <tableColumn id="608" xr3:uid="{26D3AFEE-6275-463F-A113-9DC1FC8DC396}" name="Column599"/>
    <tableColumn id="609" xr3:uid="{8078239F-A08A-4B44-B019-94D1806F277D}" name="Column600"/>
    <tableColumn id="610" xr3:uid="{78D7CE89-6FAC-45B1-9859-FB44D4EBBA80}" name="Column601"/>
    <tableColumn id="611" xr3:uid="{D1DCAD1B-648C-435E-AA38-C689DBC05BBF}" name="Column602"/>
    <tableColumn id="612" xr3:uid="{F0AA5E93-929B-43C6-95B4-CCA49B54D086}" name="Column603"/>
    <tableColumn id="613" xr3:uid="{213A875A-4FCA-470A-8DF2-A644FA9D8695}" name="Column604"/>
    <tableColumn id="614" xr3:uid="{568A471B-5A03-4E04-931C-E24226B9312E}" name="Column605"/>
    <tableColumn id="615" xr3:uid="{38EF17D6-5833-4641-864E-2596B32CD113}" name="Column606"/>
    <tableColumn id="616" xr3:uid="{9655AD58-F668-4188-830C-B704B8416E5E}" name="Column607"/>
    <tableColumn id="617" xr3:uid="{7C11632D-6548-4BB0-9E2F-7EA9073C8DDB}" name="Column608"/>
    <tableColumn id="618" xr3:uid="{EC4E5518-C2A4-44B4-8985-0276600DBE23}" name="Column609"/>
    <tableColumn id="619" xr3:uid="{3236415B-9920-409F-86A8-BE4D690E8C50}" name="Column610"/>
    <tableColumn id="620" xr3:uid="{8A8E2BDA-93FE-44C0-A03D-A13AC95EEE34}" name="Column611"/>
    <tableColumn id="621" xr3:uid="{0F8928B9-F490-44D1-A2CA-DBCB94778ACF}" name="Column612"/>
    <tableColumn id="622" xr3:uid="{ADA2C84F-C673-4214-A82E-889D4DAB1507}" name="Column613"/>
    <tableColumn id="623" xr3:uid="{A481E3FA-1A1C-41FA-AAE7-E11BDDE5AA38}" name="Column614"/>
    <tableColumn id="624" xr3:uid="{9B855777-DECF-4BF9-A832-11B971F28EAB}" name="Column615"/>
    <tableColumn id="625" xr3:uid="{8F7C36B4-44A5-4387-A9FA-5B9A5A174C01}" name="Column616"/>
    <tableColumn id="626" xr3:uid="{0ACE38EC-86CD-46C6-82EF-71BEDA3DBC5C}" name="Column617"/>
    <tableColumn id="627" xr3:uid="{460670DC-F49A-4074-B420-F2C444B5C69E}" name="Column618"/>
    <tableColumn id="628" xr3:uid="{87B5DDD7-F73D-4F92-91B4-C33EEE71E5AE}" name="Column619"/>
    <tableColumn id="629" xr3:uid="{1F4FD417-AD6F-4F31-91C2-0A74302AB42E}" name="Column620"/>
    <tableColumn id="630" xr3:uid="{D0D6A596-75A2-4E3A-94B5-49E4168DD385}" name="Column621"/>
    <tableColumn id="631" xr3:uid="{ACF49B59-3251-4C42-A10A-ED17C1F28AC1}" name="Column622"/>
    <tableColumn id="632" xr3:uid="{3FAA1160-03AE-427B-A199-6BDF68DEF337}" name="Column623"/>
    <tableColumn id="633" xr3:uid="{8F09E77C-8B13-455C-A84D-A62FE23C1C3F}" name="Column624"/>
    <tableColumn id="634" xr3:uid="{F28C2096-845C-4A76-B5DF-5DD1ED205CFB}" name="Column625"/>
    <tableColumn id="635" xr3:uid="{4E79586D-E917-423D-BE00-9A63E1228A9F}" name="Column626"/>
    <tableColumn id="636" xr3:uid="{07F17BF8-B512-4C32-9318-206747697EA8}" name="Column627"/>
    <tableColumn id="637" xr3:uid="{25BD8FBC-38E2-4C5A-901E-47FDD9805540}" name="Column628"/>
    <tableColumn id="638" xr3:uid="{981352D8-8AF5-4B3F-AEC4-8129043FCE4D}" name="Column629"/>
    <tableColumn id="639" xr3:uid="{A2A98590-BFF5-4926-BEC1-B700BCD001FD}" name="Column630"/>
    <tableColumn id="640" xr3:uid="{ACAF6EFF-EF2D-41D0-9D7D-B4262F0E644D}" name="Column631"/>
    <tableColumn id="641" xr3:uid="{5147F6D7-0A70-4E26-B4C6-459F56A80BC3}" name="Column632"/>
    <tableColumn id="642" xr3:uid="{1A670EFC-309D-4B13-A474-DC4367963BC1}" name="Column633"/>
    <tableColumn id="643" xr3:uid="{2CAFD6CF-764B-4F36-87B7-5D28A2561433}" name="Column634"/>
    <tableColumn id="644" xr3:uid="{ED11301A-1581-45C8-99D1-0F75DB98FFB5}" name="Column635"/>
    <tableColumn id="645" xr3:uid="{EA8676F9-3A9D-48FC-AEF2-D40D1D947263}" name="Column636"/>
    <tableColumn id="646" xr3:uid="{DA75CCF9-B7A2-457E-8F5C-632670DC77A7}" name="Column637"/>
    <tableColumn id="647" xr3:uid="{D84782EA-A54A-4AE9-9F5B-3417BE3295C0}" name="Column638"/>
    <tableColumn id="648" xr3:uid="{13F24BE8-FD96-4F82-8E0C-89D36290AF66}" name="Column639"/>
    <tableColumn id="649" xr3:uid="{15134E99-0BED-4782-95DF-224767D0CF3C}" name="Column640"/>
    <tableColumn id="650" xr3:uid="{17C1B013-006E-4675-A081-734239B297DD}" name="Column641"/>
    <tableColumn id="651" xr3:uid="{7E45C2AA-0FF8-4473-8A30-2267707BEAF5}" name="Column642"/>
    <tableColumn id="652" xr3:uid="{870D004C-69BA-4D67-9AE5-2F2E4BDED2CE}" name="Column643"/>
    <tableColumn id="653" xr3:uid="{FE033C42-C129-4319-8E50-0F49573E913C}" name="Column644"/>
    <tableColumn id="654" xr3:uid="{CCC2B024-A6D1-4EBA-A1FF-D68B66013207}" name="Column645"/>
    <tableColumn id="655" xr3:uid="{B4FCC792-6B48-46D8-B15C-12CB38CB9309}" name="Column646"/>
    <tableColumn id="656" xr3:uid="{BEA367CF-D66C-42D4-984C-CC0736322677}" name="Column647"/>
    <tableColumn id="657" xr3:uid="{8E11AB6F-2A22-4F00-B830-90CD5618211D}" name="Column648"/>
    <tableColumn id="658" xr3:uid="{4BA135EB-7D86-4EB3-B675-F8596C2621CD}" name="Column649"/>
    <tableColumn id="659" xr3:uid="{849701B8-7CB2-4DD0-A573-BD25E93F02D8}" name="Column650"/>
    <tableColumn id="660" xr3:uid="{B94369B0-2728-4DB3-9793-E96DE3F8E2D3}" name="Column651"/>
    <tableColumn id="661" xr3:uid="{2FDF16C6-4F31-4AB6-B8CE-0C7086205750}" name="Column652"/>
    <tableColumn id="662" xr3:uid="{B89258C7-A503-47D3-8DAD-AC9749D30C01}" name="Column653"/>
    <tableColumn id="663" xr3:uid="{6DD5C544-107A-4C8C-96A1-6507B94C7997}" name="Column654"/>
    <tableColumn id="664" xr3:uid="{7EA45645-0106-425F-8081-59480657B9A4}" name="Column655"/>
    <tableColumn id="665" xr3:uid="{9F412CBF-638C-4315-8C0F-9050A753C35D}" name="Column656"/>
    <tableColumn id="666" xr3:uid="{C9D57310-4839-4BD5-9511-130FA451252A}" name="Column657"/>
    <tableColumn id="667" xr3:uid="{78ACE4A4-E023-4B7A-816F-6F153407957B}" name="Column658"/>
    <tableColumn id="668" xr3:uid="{F65CE91F-D7CB-4861-B3CC-7D3CA8A18409}" name="Column659"/>
    <tableColumn id="669" xr3:uid="{8EF0153A-1C34-4389-B75E-507561E24B14}" name="Column660"/>
    <tableColumn id="670" xr3:uid="{318BDDCB-2D7B-4378-A691-793BE896C451}" name="Column661"/>
    <tableColumn id="671" xr3:uid="{DAECE675-B0E4-4CDD-97B9-213B16E581A6}" name="Column662"/>
    <tableColumn id="672" xr3:uid="{A8DF6ADF-B574-4243-92B9-750553EA1E5B}" name="Column663"/>
    <tableColumn id="673" xr3:uid="{694CBC2E-62D0-4859-AC92-ADEEFE6A6859}" name="Column664"/>
    <tableColumn id="674" xr3:uid="{64F35AD1-435E-485C-B351-A19522DE883C}" name="Column665"/>
    <tableColumn id="675" xr3:uid="{EBC072A7-7E4B-47FE-A965-0CD72C86DB35}" name="Column666"/>
    <tableColumn id="676" xr3:uid="{405C5369-4424-4F5D-AAD4-13A9E5AD0F6D}" name="Column667"/>
    <tableColumn id="677" xr3:uid="{43A6CC0C-3883-4082-BB3D-9D48A82E81F0}" name="Column668"/>
    <tableColumn id="678" xr3:uid="{A514EB7A-7F78-49BF-90F1-C49BD0ECBD6F}" name="Column669"/>
    <tableColumn id="679" xr3:uid="{C69D334D-EBE3-48CA-BFD7-703FE68E01EB}" name="Column670"/>
    <tableColumn id="680" xr3:uid="{6139E1CA-0B5C-4385-BD16-AD825CA6EF2D}" name="Column671"/>
    <tableColumn id="681" xr3:uid="{A80B377B-EFBF-4D9C-A8F4-FDE86CA0A4C2}" name="Column672"/>
    <tableColumn id="682" xr3:uid="{A7B5EEFF-8FEB-493E-AA3A-744878428A27}" name="Column673"/>
    <tableColumn id="683" xr3:uid="{B99BD478-629B-4B39-A33C-A11AB127CE6F}" name="Column674"/>
    <tableColumn id="684" xr3:uid="{F5EB04F2-4611-46B0-AC50-DCAB774A0BC1}" name="Column675"/>
    <tableColumn id="685" xr3:uid="{A8D73EE9-082B-466F-BEF5-6EDDF9446A43}" name="Column676"/>
    <tableColumn id="686" xr3:uid="{3D65DD9F-B8A8-4C8C-9060-AE7D34C77194}" name="Column677"/>
    <tableColumn id="687" xr3:uid="{08C18718-F35E-4F52-9F38-8B6530A7B0F4}" name="Column678"/>
    <tableColumn id="688" xr3:uid="{42E4A9F8-6802-4B0A-B248-402CE0970E1F}" name="Column679"/>
    <tableColumn id="689" xr3:uid="{9E9A2E21-34AF-490C-94B1-8E071D32CBC3}" name="Column680"/>
    <tableColumn id="690" xr3:uid="{2FBF9E52-2B17-489B-8330-0ED212432BFC}" name="Column681"/>
    <tableColumn id="691" xr3:uid="{40008CF6-7C5E-471C-BF18-D742239F2258}" name="Column682"/>
    <tableColumn id="692" xr3:uid="{9D110A9E-8E72-4BF4-A844-0386862DCEAC}" name="Column683"/>
    <tableColumn id="693" xr3:uid="{36F1AF00-DF3B-47A9-8E98-10374EB3F618}" name="Column684"/>
    <tableColumn id="694" xr3:uid="{45E0FD18-7FD1-4256-A077-19EABE053412}" name="Column685"/>
    <tableColumn id="695" xr3:uid="{55F468F4-D280-4B0D-AD8A-FCB9BD30429C}" name="Column686"/>
    <tableColumn id="696" xr3:uid="{6BA0473B-465B-489A-8DF7-DDF363822DE5}" name="Column687"/>
    <tableColumn id="697" xr3:uid="{526F3326-8542-4614-BAF7-0A83D12684BC}" name="Column688"/>
    <tableColumn id="698" xr3:uid="{EED4E4AC-B269-421D-8675-DFFD21178C5D}" name="Column689"/>
    <tableColumn id="699" xr3:uid="{581B1618-987F-4852-8C28-A8250DEE5C0C}" name="Column690"/>
    <tableColumn id="700" xr3:uid="{A802B627-E260-4022-B3C0-7C71A852DA22}" name="Column691"/>
    <tableColumn id="701" xr3:uid="{E74C6087-B429-4B8F-937F-DF6D0B8AA24A}" name="Column692"/>
    <tableColumn id="702" xr3:uid="{25CDCF04-3CCC-45B2-B65E-06E73BF2651E}" name="Column693"/>
    <tableColumn id="703" xr3:uid="{3889A92F-E7C1-43DE-8396-99CB11DF7FAE}" name="Column694"/>
    <tableColumn id="704" xr3:uid="{54AC032A-1B41-4253-8E69-72A65DA8F2CD}" name="Column695"/>
    <tableColumn id="705" xr3:uid="{1E018B98-ABBA-454B-A6C5-194BB67096DE}" name="Column696"/>
    <tableColumn id="706" xr3:uid="{2B2DBC07-40A5-495F-8E3B-175528DE40C4}" name="Column697"/>
    <tableColumn id="707" xr3:uid="{E51BD535-F466-457C-96BC-10DC5B346337}" name="Column698"/>
    <tableColumn id="708" xr3:uid="{2BD59995-FE42-469D-9416-8966857C5ABA}" name="Column699"/>
    <tableColumn id="709" xr3:uid="{0919C060-4A56-4C45-B292-D12FADE5C7B6}" name="Column700"/>
    <tableColumn id="710" xr3:uid="{4E49B9BE-760A-4225-BE32-B7C36187B21D}" name="Column701"/>
    <tableColumn id="711" xr3:uid="{E7066646-EA6F-4E79-B422-944A875DFD61}" name="Column702"/>
    <tableColumn id="712" xr3:uid="{82A978AC-03A0-496A-9A88-301B926881C0}" name="Column703"/>
    <tableColumn id="713" xr3:uid="{FD038CF0-BA4D-4E37-95BE-E2ABDB8D79F6}" name="Column704"/>
    <tableColumn id="714" xr3:uid="{2E52938C-7BD8-4D9D-966D-BC63AB6BDAF5}" name="Column705"/>
    <tableColumn id="715" xr3:uid="{A9C3963C-F63C-420B-B23E-C8EFF1715188}" name="Column706"/>
    <tableColumn id="716" xr3:uid="{262B6239-5811-43B3-B21A-1E3D4E3A2EE7}" name="Column707"/>
    <tableColumn id="717" xr3:uid="{CE782D1D-B75A-4836-B975-5101D47486E4}" name="Column708"/>
    <tableColumn id="718" xr3:uid="{221A9E37-C171-484F-A261-DF171FCE0D30}" name="Column709"/>
    <tableColumn id="719" xr3:uid="{184C661C-DA70-4808-A735-174FADEF736F}" name="Column710"/>
    <tableColumn id="720" xr3:uid="{D21708F7-56A3-47F9-9D5D-33F360DB68C0}" name="Column711"/>
    <tableColumn id="721" xr3:uid="{128336C5-8D60-4B9A-B1B3-8CEE7D5A29DC}" name="Column712"/>
    <tableColumn id="722" xr3:uid="{ADB96CD8-F11E-4B88-BEEA-6B47B0F8CE12}" name="Column713"/>
    <tableColumn id="723" xr3:uid="{1240FC0C-5308-470A-BA28-E86B3EF5B5D8}" name="Column714"/>
    <tableColumn id="724" xr3:uid="{BC4429E3-6729-47B4-9FD6-C9E91F77DB76}" name="Column715"/>
    <tableColumn id="725" xr3:uid="{019E503F-E2F6-4F0B-AD15-78F297EB0753}" name="Column716"/>
    <tableColumn id="726" xr3:uid="{D7E6A4F3-4BE0-400D-BAB9-80532742BAAF}" name="Column717"/>
    <tableColumn id="727" xr3:uid="{086FD09F-F59F-40D6-8B15-F3A147BB06F5}" name="Column718"/>
    <tableColumn id="728" xr3:uid="{F8DE2C93-BABA-480C-BC42-6AAA6A6E2080}" name="Column719"/>
    <tableColumn id="729" xr3:uid="{2418E87F-BEDE-41C1-B143-76CA8AECB18C}" name="Column720"/>
    <tableColumn id="730" xr3:uid="{5A7C2350-FB26-496D-9E4B-1FD7754C6783}" name="Column721"/>
    <tableColumn id="731" xr3:uid="{DF36CDA7-CF9D-4BE5-B08F-E977A7D8A8B8}" name="Column722"/>
    <tableColumn id="732" xr3:uid="{468A78E2-463E-4107-8E3E-BC32C74529B6}" name="Column723"/>
    <tableColumn id="733" xr3:uid="{9C0FAE33-E02B-417B-8158-232FC612529B}" name="Column724"/>
    <tableColumn id="734" xr3:uid="{C02669D4-D25D-4AF9-979B-C7F71F88C1CB}" name="Column725"/>
    <tableColumn id="735" xr3:uid="{A115AD4D-11F9-477E-AA20-1C85090B28EE}" name="Column726"/>
    <tableColumn id="736" xr3:uid="{69A35EEA-63FC-48E3-841B-DE97FB04A630}" name="Column727"/>
    <tableColumn id="737" xr3:uid="{1C6DC9BE-94A2-4098-9627-8DCC05C0EAE6}" name="Column728"/>
    <tableColumn id="738" xr3:uid="{0F59D98A-7CCA-45E5-BC9B-EB811A3A0FA7}" name="Column729"/>
    <tableColumn id="739" xr3:uid="{E4CFE562-C13A-452D-83DD-DAF12D7E0A95}" name="Column730"/>
    <tableColumn id="740" xr3:uid="{627D06D2-7891-4223-A2EC-50B918940705}" name="Column731"/>
    <tableColumn id="741" xr3:uid="{CDF39971-626A-43A1-81B6-C964073B0E0B}" name="Column732"/>
    <tableColumn id="742" xr3:uid="{FB945AB1-0056-4E4B-9C5A-3AAC5CB308C0}" name="Column733"/>
    <tableColumn id="743" xr3:uid="{8BAAAF0C-C244-4DAB-8D49-DF89E8B780B2}" name="Column734"/>
    <tableColumn id="744" xr3:uid="{0388FC9D-ED25-41F6-881C-C953E51E81BB}" name="Column735"/>
    <tableColumn id="745" xr3:uid="{DD3EA744-BF74-4940-B4C5-EA6B2F233081}" name="Column736"/>
    <tableColumn id="746" xr3:uid="{24027E78-1081-4D68-8EB4-AE30CE4B3EAD}" name="Column737"/>
    <tableColumn id="747" xr3:uid="{748098BC-282B-48AE-B3B4-2738CCCDD65E}" name="Column738"/>
    <tableColumn id="748" xr3:uid="{F224A13F-1154-4516-9FBD-7E4CF5819019}" name="Column739"/>
    <tableColumn id="749" xr3:uid="{19837A1F-85B8-4CBE-A8EC-319F26F20C88}" name="Column740"/>
    <tableColumn id="750" xr3:uid="{B42DF859-04D2-463D-BAD6-FDB968ED6A2E}" name="Column741"/>
    <tableColumn id="751" xr3:uid="{83EEC490-8EF6-4CF1-B16F-AC984F281BF6}" name="Column742"/>
    <tableColumn id="752" xr3:uid="{7744B408-C9A5-4704-BE65-87D0CE6E57D6}" name="Column743"/>
    <tableColumn id="753" xr3:uid="{26A81F09-5CBE-4A6F-834A-3F0D975BC541}" name="Column744"/>
    <tableColumn id="754" xr3:uid="{D6B45398-4450-43D7-9948-4950ECE9DE1E}" name="Column745"/>
    <tableColumn id="755" xr3:uid="{B817922B-F00B-415F-BDF0-4221E82B08B6}" name="Column746"/>
    <tableColumn id="756" xr3:uid="{1D0F428A-F971-49FE-A5EA-435D3C4C5058}" name="Column747"/>
    <tableColumn id="757" xr3:uid="{31C6D74F-0924-4446-8F9A-C7F3D6D56E74}" name="Column748"/>
    <tableColumn id="758" xr3:uid="{67B8BBE7-D429-4C3F-BFCE-85AB759153DA}" name="Column749"/>
    <tableColumn id="759" xr3:uid="{BEF3C1B0-316F-49DB-8DB6-DCB575236721}" name="Column750"/>
    <tableColumn id="760" xr3:uid="{AECBCFDD-4AE3-4643-825B-474452000F9A}" name="Column751"/>
    <tableColumn id="761" xr3:uid="{8937541B-76A6-4A34-8930-53698DF5FE4F}" name="Column752"/>
    <tableColumn id="762" xr3:uid="{D0B2E33D-94A3-4589-B078-4EA579519E30}" name="Column753"/>
    <tableColumn id="763" xr3:uid="{9339DA7F-171E-4934-AA09-310DB0728CFB}" name="Column754"/>
    <tableColumn id="764" xr3:uid="{1296ADDB-C7ED-4E13-892E-6C5D0FAC1322}" name="Column755"/>
    <tableColumn id="765" xr3:uid="{009ADD08-6A1A-43E2-9843-D9689EA14E52}" name="Column756"/>
    <tableColumn id="766" xr3:uid="{ECE3296B-F05D-4A51-939A-25850A0AAB33}" name="Column757"/>
    <tableColumn id="767" xr3:uid="{1D6B9A7A-D03E-4310-8687-9869064EEE75}" name="Column758"/>
    <tableColumn id="768" xr3:uid="{454A2B24-4884-49AA-9B11-335B7D3CD06B}" name="Column759"/>
    <tableColumn id="769" xr3:uid="{E6A7174F-0366-4B53-8F70-185D16C4BF9B}" name="Column760"/>
    <tableColumn id="770" xr3:uid="{036079DF-22A6-4A78-B22A-CEB5B722CB96}" name="Column761"/>
    <tableColumn id="771" xr3:uid="{394B1EA9-381F-4AC1-BE00-ECED7501A71F}" name="Column762"/>
    <tableColumn id="772" xr3:uid="{97B0B39F-5830-4C68-BEBB-292A2E27E1F5}" name="Column763"/>
    <tableColumn id="773" xr3:uid="{769E0017-6452-4876-BF05-0D249E1E9193}" name="Column764"/>
    <tableColumn id="774" xr3:uid="{A7707173-A081-44ED-9A2F-84B9EED25F4E}" name="Column765"/>
    <tableColumn id="775" xr3:uid="{563210A7-9C1E-4A79-A376-ABB6DE4AD9B6}" name="Column766"/>
    <tableColumn id="776" xr3:uid="{1E700305-C297-475A-90C4-1710B266CC7F}" name="Column767"/>
    <tableColumn id="777" xr3:uid="{4F072EC1-D4E4-4CD4-B68F-7F38C050B920}" name="Column768"/>
    <tableColumn id="778" xr3:uid="{EA444596-C08E-4A56-92C3-E6297A7A1EFC}" name="Column769"/>
    <tableColumn id="779" xr3:uid="{D5115FAB-31DF-46E6-A22C-C9C2F0AF00A6}" name="Column770"/>
    <tableColumn id="780" xr3:uid="{13B6EB97-DEC7-44C3-A126-10117440A1F0}" name="Column771"/>
    <tableColumn id="781" xr3:uid="{A3321B22-CB3A-4962-8F69-A01A66FD962E}" name="Column772"/>
    <tableColumn id="782" xr3:uid="{5041896E-DBD3-44E8-9030-57FC46A75BB2}" name="Column773"/>
    <tableColumn id="783" xr3:uid="{2B794E03-329D-4974-8D4E-6455E00CDC15}" name="Column774"/>
    <tableColumn id="784" xr3:uid="{1A8EE979-3986-4045-AED1-6CEB5F808FB4}" name="Column775"/>
    <tableColumn id="785" xr3:uid="{59794273-6FAE-4701-BAD6-D18C60EDCF49}" name="Column776"/>
    <tableColumn id="786" xr3:uid="{AC9BEDDC-C01A-4BA6-8F6B-2FD0ADB18D28}" name="Column777"/>
    <tableColumn id="787" xr3:uid="{7737077A-CF52-475D-844F-0D4959495BB4}" name="Column778"/>
    <tableColumn id="788" xr3:uid="{A8F60226-D4C7-4D6F-A568-FC69FC0A93BB}" name="Column779"/>
    <tableColumn id="789" xr3:uid="{C0516189-04A8-4B5A-8CBE-5AEC06B3246C}" name="Column780"/>
    <tableColumn id="790" xr3:uid="{99F93293-B94A-4610-AD1D-FED0D5C51240}" name="Column781"/>
    <tableColumn id="791" xr3:uid="{45469ECC-55DA-4063-93A9-6358C644CBF0}" name="Column782"/>
    <tableColumn id="792" xr3:uid="{32CCFFF1-6173-448D-AC3C-60515052D60C}" name="Column783"/>
    <tableColumn id="793" xr3:uid="{3FD808DF-87CC-4639-AF16-0F817DB2D1B6}" name="Column784"/>
    <tableColumn id="794" xr3:uid="{E1FC6798-3CE9-46D6-B998-800B3DDE3F8F}" name="Column785"/>
    <tableColumn id="795" xr3:uid="{5DCDA3C8-917C-4DD5-A72C-371B02308AB1}" name="Column786"/>
    <tableColumn id="796" xr3:uid="{E2D4ACF0-1144-4B01-A3A7-4838F5927223}" name="Column787"/>
    <tableColumn id="797" xr3:uid="{41139F37-0F02-474D-82A7-A18F2EF1D60F}" name="Column788"/>
    <tableColumn id="798" xr3:uid="{0911488E-929A-4BC7-A601-4B2F0BA767E4}" name="Column789"/>
    <tableColumn id="799" xr3:uid="{73EC82B7-ECB6-4D7E-B43F-69E8EA8F6A1A}" name="Column790"/>
    <tableColumn id="800" xr3:uid="{E091D091-3C4A-47FA-85D5-378EA19A983F}" name="Column791"/>
    <tableColumn id="801" xr3:uid="{516CC3AC-2CFE-4ED9-B26F-3A8C302E4043}" name="Column792"/>
    <tableColumn id="802" xr3:uid="{33469AA9-606F-4CE9-9C69-035E10C8D3EB}" name="Column793"/>
    <tableColumn id="803" xr3:uid="{C52F0D71-589E-43D7-A6E6-9A1E7C0AD1A3}" name="Column794"/>
    <tableColumn id="804" xr3:uid="{A95607F6-386E-44EF-B87F-2FEB56F1594A}" name="Column795"/>
    <tableColumn id="805" xr3:uid="{FAC4D31C-7BCB-4EDD-9C58-DB6141FEBD33}" name="Column796"/>
    <tableColumn id="806" xr3:uid="{4F8B130A-8199-4F33-A6CA-48FDED205947}" name="Column797"/>
    <tableColumn id="807" xr3:uid="{4A8F4809-94B9-4AF8-A18F-459D030DCF5F}" name="Column798"/>
    <tableColumn id="808" xr3:uid="{7856E81B-8CDA-4E2D-86EC-457D25BD57BD}" name="Column799"/>
    <tableColumn id="809" xr3:uid="{FB7239AA-C2F5-4281-A85A-8F8BC11CCA17}" name="Column800"/>
    <tableColumn id="810" xr3:uid="{8CF85FA2-96D7-4FF9-B0ED-18FD0A6F765F}" name="Column801"/>
    <tableColumn id="811" xr3:uid="{791E57B2-3023-4522-B267-1497FA9D0EB8}" name="Column802"/>
    <tableColumn id="812" xr3:uid="{B92E1BD9-E69C-4208-B4C5-266D61EA967C}" name="Column803"/>
    <tableColumn id="813" xr3:uid="{32ECBD03-017B-4240-841E-E38F21BBC0E9}" name="Column804"/>
    <tableColumn id="814" xr3:uid="{D53DDFAB-6629-4703-8D7F-7F6294EB5107}" name="Column805"/>
    <tableColumn id="815" xr3:uid="{0828A110-4D98-4DD1-AB20-F0D8B3D61615}" name="Column806"/>
    <tableColumn id="816" xr3:uid="{2BB57BAB-58C2-4D60-B906-4F42B258DC28}" name="Column807"/>
    <tableColumn id="817" xr3:uid="{F6786913-3060-49CE-B307-14F20B5D8FBF}" name="Column808"/>
    <tableColumn id="818" xr3:uid="{1F165BEB-1190-4015-80E3-8A481CAD2C2C}" name="Column809"/>
    <tableColumn id="819" xr3:uid="{A4AD8984-1A78-4AD6-98F5-6CE19E32DBA2}" name="Column810"/>
    <tableColumn id="820" xr3:uid="{1DF96308-63C3-487E-B33A-F259E3C15F18}" name="Column811"/>
    <tableColumn id="821" xr3:uid="{3A842AD9-8945-40C5-877D-D4C523D22D5F}" name="Column812"/>
    <tableColumn id="822" xr3:uid="{9B8C6E13-F561-4F54-B0BB-08F178E3D16F}" name="Column813"/>
    <tableColumn id="823" xr3:uid="{C143E79F-E111-49FB-BD78-0A33F30F8F39}" name="Column814"/>
    <tableColumn id="824" xr3:uid="{21A6AAB1-AD3F-4948-B4B2-E6971E5020FA}" name="Column815"/>
    <tableColumn id="825" xr3:uid="{E61B716D-B176-4458-8FF5-FDA4C2F60DD7}" name="Column816"/>
    <tableColumn id="826" xr3:uid="{A3A87A21-4278-4BCC-A7B3-0BA9D138C3F9}" name="Column817"/>
    <tableColumn id="827" xr3:uid="{0B32356C-643C-49CB-8DC2-6846D588C749}" name="Column818"/>
    <tableColumn id="828" xr3:uid="{0BDCAA44-37C2-4E1B-B42F-73F596E3CC19}" name="Column819"/>
    <tableColumn id="829" xr3:uid="{D4CCF293-352A-4546-BF61-B34E4ECAE344}" name="Column820"/>
    <tableColumn id="830" xr3:uid="{08A718FF-302B-433B-B191-11DBF314A38B}" name="Column821"/>
    <tableColumn id="831" xr3:uid="{129E3C85-203F-4972-84C5-109E7D68BBE8}" name="Column822"/>
    <tableColumn id="832" xr3:uid="{2E759624-C1D7-4FE7-9657-BFE543653181}" name="Column823"/>
    <tableColumn id="833" xr3:uid="{A5993543-C481-4F6F-8FDE-B4F072A18F1A}" name="Column824"/>
    <tableColumn id="834" xr3:uid="{4E434F31-055B-4F81-B081-A0A49C42BF58}" name="Column825"/>
    <tableColumn id="835" xr3:uid="{200968E5-80ED-4A27-80D8-35C1984C564C}" name="Column826"/>
    <tableColumn id="836" xr3:uid="{747FBB9A-881E-4A15-B472-CDB097E8B232}" name="Column827"/>
    <tableColumn id="837" xr3:uid="{3407928F-3097-44D0-8094-5C4442622A3B}" name="Column828"/>
    <tableColumn id="838" xr3:uid="{2D01E2F4-3310-4524-8637-982DA2FA6850}" name="Column829"/>
    <tableColumn id="839" xr3:uid="{D1FC3394-DC09-476D-9454-A49DF289AE21}" name="Column830"/>
    <tableColumn id="840" xr3:uid="{AF5EBF95-7719-4046-A9C1-7FF18199167B}" name="Column831"/>
    <tableColumn id="841" xr3:uid="{54F546E3-2107-468A-8F4A-C3B0AB97C283}" name="Column832"/>
    <tableColumn id="842" xr3:uid="{9EE14F4B-8F27-4135-957F-B527912BC597}" name="Column833"/>
    <tableColumn id="843" xr3:uid="{90A61291-1CC9-4A7F-ADD7-F48EA34876A0}" name="Column834"/>
    <tableColumn id="844" xr3:uid="{013FC446-4FBA-4EC0-AD9A-203782718558}" name="Column835"/>
    <tableColumn id="845" xr3:uid="{085F3353-788D-4EDD-BCCA-090E217DDDE4}" name="Column836"/>
    <tableColumn id="846" xr3:uid="{CE802C97-4A86-4FFC-ABC2-A3A1023CBF06}" name="Column837"/>
    <tableColumn id="847" xr3:uid="{2A7642B7-7510-4DF5-9B98-28EB6C45A105}" name="Column838"/>
    <tableColumn id="848" xr3:uid="{FE2D7236-453C-4847-A95E-50DEF7D31ADE}" name="Column839"/>
    <tableColumn id="849" xr3:uid="{B8CE2DAE-EC5E-40BF-871D-A9071763D2A3}" name="Column840"/>
    <tableColumn id="850" xr3:uid="{9F77887D-595B-4ADD-BD53-B1848F6245FB}" name="Column841"/>
    <tableColumn id="851" xr3:uid="{6AF61DBE-AD00-45C0-8ADF-F44420B1094C}" name="Column842"/>
    <tableColumn id="852" xr3:uid="{B49718C4-8917-4046-A5B5-2028EB90EF15}" name="Column843"/>
    <tableColumn id="853" xr3:uid="{78F6E398-5984-44DF-8917-E442D7FD54BD}" name="Column844"/>
    <tableColumn id="854" xr3:uid="{B9E4738D-EFA2-452A-8FA8-ABD04349DF06}" name="Column845"/>
    <tableColumn id="855" xr3:uid="{75074ECE-9819-438B-8639-933F8A24C71E}" name="Column846"/>
    <tableColumn id="856" xr3:uid="{5EE6FA99-2145-4914-BC0C-59E4C18C5EA0}" name="Column847"/>
    <tableColumn id="857" xr3:uid="{E173E355-09A6-44F5-8BB9-7C79275EA049}" name="Column848"/>
    <tableColumn id="858" xr3:uid="{8ED894EB-F01B-4314-B4A0-B390694D8E94}" name="Column849"/>
    <tableColumn id="859" xr3:uid="{3E2688C5-125C-488F-B554-E57ECDA70FA0}" name="Column850"/>
    <tableColumn id="860" xr3:uid="{9BEE99F7-D1DF-4FB0-B7C3-B020205103C0}" name="Column851"/>
    <tableColumn id="861" xr3:uid="{9FEF1538-4D40-48AE-A204-74E3B5CE5386}" name="Column852"/>
    <tableColumn id="862" xr3:uid="{686C8F9A-92CF-4A5C-A266-FD6328FBB0ED}" name="Column853"/>
    <tableColumn id="863" xr3:uid="{8BC34296-2D27-4506-9B9E-19DC8BFF4A9B}" name="Column854"/>
    <tableColumn id="864" xr3:uid="{66F05342-DECA-4CFB-9447-8AD3EC173EE6}" name="Column855"/>
    <tableColumn id="865" xr3:uid="{33C2672D-B632-4D09-9233-B1FE2A841B2D}" name="Column856"/>
    <tableColumn id="866" xr3:uid="{7676E426-8DF7-474D-AA3A-6EDC8A8B1D14}" name="Column857"/>
    <tableColumn id="867" xr3:uid="{2AA166A1-91CC-4361-91EF-708802AE6A38}" name="Column858"/>
    <tableColumn id="868" xr3:uid="{10B33B9B-4C2D-4252-938A-14FF764B2D39}" name="Column859"/>
    <tableColumn id="869" xr3:uid="{F1A45609-6F3E-4EE8-980C-E397BE1059D0}" name="Column860"/>
    <tableColumn id="870" xr3:uid="{6005F7D8-FED7-4001-AAD9-46C8A762F32D}" name="Column861"/>
    <tableColumn id="871" xr3:uid="{DFFE6331-59A1-41BB-B84C-25E57BB8C8A9}" name="Column862"/>
    <tableColumn id="872" xr3:uid="{96F1E516-EE77-430C-B883-B880D7D0F2BE}" name="Column863"/>
    <tableColumn id="873" xr3:uid="{B6B32A7E-57BF-42BA-A96F-450144728FCD}" name="Column864"/>
    <tableColumn id="874" xr3:uid="{C1287244-B4FB-428E-904B-524EE9401131}" name="Column865"/>
    <tableColumn id="875" xr3:uid="{3D3CF4ED-9092-4237-9D2B-B3074A86E23C}" name="Column866"/>
    <tableColumn id="876" xr3:uid="{7C596852-08DB-4A08-872B-A81276F80264}" name="Column867"/>
    <tableColumn id="877" xr3:uid="{47E8EA30-0D8C-4451-8C32-5DCD3926069D}" name="Column868"/>
    <tableColumn id="878" xr3:uid="{FE156B97-C052-4D69-945F-A00151B3AFE0}" name="Column869"/>
    <tableColumn id="879" xr3:uid="{6961D802-12A9-4DB9-BF86-2D3C2A56E199}" name="Column870"/>
    <tableColumn id="880" xr3:uid="{A0B6EB3B-E6CC-4EE3-8CF4-62AB55444E23}" name="Column871"/>
    <tableColumn id="881" xr3:uid="{161DAAA9-E5B6-43CA-B6F8-D747250F87BC}" name="Column872"/>
    <tableColumn id="882" xr3:uid="{6A5E8297-4D0F-42CE-BDE4-7C2A9BAE46F9}" name="Column873"/>
    <tableColumn id="883" xr3:uid="{177DD05A-3551-48A0-B97F-063061D50BDF}" name="Column874"/>
    <tableColumn id="884" xr3:uid="{7F543D93-5064-475F-AB17-BE41619B1524}" name="Column875"/>
    <tableColumn id="885" xr3:uid="{D613C6E2-34D7-4AEB-B86E-C563094DE74F}" name="Column876"/>
    <tableColumn id="886" xr3:uid="{0F1F4E2D-BA35-4DC4-A33F-33B7EB3FF507}" name="Column877"/>
    <tableColumn id="887" xr3:uid="{332AF71D-41CF-43BC-B9D3-BB0A7884D804}" name="Column878"/>
    <tableColumn id="888" xr3:uid="{167CD5E0-71DC-4C9E-A14B-18DD91263898}" name="Column879"/>
    <tableColumn id="889" xr3:uid="{AEAB4E65-7E29-4B86-B372-A90BB0D4F230}" name="Column880"/>
    <tableColumn id="890" xr3:uid="{00417554-B7E2-4C8B-9BEE-0D0F0419CE0D}" name="Column881"/>
    <tableColumn id="891" xr3:uid="{3367E178-46CC-4950-9577-80BECA3F6EF4}" name="Column882"/>
    <tableColumn id="892" xr3:uid="{26FA0E1C-F281-43E8-87C2-A9AB29E91045}" name="Column883"/>
    <tableColumn id="893" xr3:uid="{17FF1646-970F-404B-B3FB-B6169B6076B1}" name="Column884"/>
    <tableColumn id="894" xr3:uid="{98255DC9-C5E8-4E8A-B239-BFA3EAF63BBF}" name="Column885"/>
    <tableColumn id="895" xr3:uid="{624C6430-8862-4463-B72D-6076EED32155}" name="Column886"/>
    <tableColumn id="896" xr3:uid="{4DCA70C4-5AFE-4CE1-B12A-89A0CDA0E744}" name="Column887"/>
    <tableColumn id="897" xr3:uid="{3775ADEA-063E-464B-A188-E7AF34F33F3C}" name="Column888"/>
    <tableColumn id="898" xr3:uid="{8B17F1BE-A3E7-41B2-8948-9659AD6BDD7F}" name="Column889"/>
    <tableColumn id="899" xr3:uid="{D8B0A06E-8D4F-40EA-ABBF-E10A7412E109}" name="Column890"/>
    <tableColumn id="900" xr3:uid="{2D0B6308-7BA8-4AF5-9AB2-F92328F51D25}" name="Column891"/>
    <tableColumn id="901" xr3:uid="{E0846619-C8B5-41AE-A221-853ACD02A38E}" name="Column892"/>
    <tableColumn id="902" xr3:uid="{2694AE4F-A6E4-4E50-BB8F-C5E65A38662E}" name="Column893"/>
    <tableColumn id="903" xr3:uid="{EC338BA9-8ADE-4AF9-9023-9A1F2C5C4589}" name="Column894"/>
    <tableColumn id="904" xr3:uid="{35E4943B-0C60-46CB-9DBC-E987963BE62A}" name="Column895"/>
    <tableColumn id="905" xr3:uid="{A66D3882-10BE-4FF3-B894-EB2EA6DF4923}" name="Column896"/>
    <tableColumn id="906" xr3:uid="{4A480CAD-FB9E-4CF0-9BA5-A6EF469DE33F}" name="Column897"/>
    <tableColumn id="907" xr3:uid="{3FFDB70A-9EE7-49C7-AE63-6AFE9B9DCF21}" name="Column898"/>
    <tableColumn id="908" xr3:uid="{5B728729-3FBB-4B12-BC06-A283F688DA4A}" name="Column899"/>
    <tableColumn id="909" xr3:uid="{DC9C2B08-DDF3-4BEB-AA7A-39A0863D9C83}" name="Column900"/>
    <tableColumn id="910" xr3:uid="{AF1C6AA7-66EF-49A8-A78F-D47A7904CB54}" name="Column901"/>
    <tableColumn id="911" xr3:uid="{C46161F2-94C6-452C-803B-805EC204D952}" name="Column902"/>
    <tableColumn id="912" xr3:uid="{A74B9092-DD59-4F7A-ACC3-A1B5F22228E4}" name="Column903"/>
    <tableColumn id="913" xr3:uid="{A3CD5F27-ADC6-4611-919A-0C17647CDA68}" name="Column904"/>
    <tableColumn id="914" xr3:uid="{A07BB0FF-A75B-41FE-BC3E-FAC836D3F9DF}" name="Column905"/>
    <tableColumn id="915" xr3:uid="{5A2BC771-7A6B-4EB7-9B18-8D638D117517}" name="Column906"/>
    <tableColumn id="916" xr3:uid="{1D487B5D-0208-4BCB-87C7-EF67137FCDC4}" name="Column907"/>
    <tableColumn id="917" xr3:uid="{2DD4C453-B4D8-489F-917A-21B0FCB8FD89}" name="Column908"/>
    <tableColumn id="918" xr3:uid="{E1BB1277-9DBA-4D2B-A559-84BD60578E2A}" name="Column909"/>
    <tableColumn id="919" xr3:uid="{33574598-D8D3-4B9F-8A71-BAD62E256951}" name="Column910"/>
    <tableColumn id="920" xr3:uid="{5D260604-08DC-498F-A7DA-B0EA350BCC65}" name="Column911"/>
    <tableColumn id="921" xr3:uid="{4BB72EEC-5D5B-40EB-B632-3869F3F52D30}" name="Column912"/>
    <tableColumn id="922" xr3:uid="{C991D9C6-368A-48D3-AD0A-E1A4FDA46218}" name="Column913"/>
    <tableColumn id="923" xr3:uid="{5CDC3B2D-2088-45FA-BE1C-70F9C2EC16AF}" name="Column914"/>
    <tableColumn id="924" xr3:uid="{C8BC1A1A-D65D-4B73-838D-C232724BDFB9}" name="Column915"/>
    <tableColumn id="925" xr3:uid="{2ABD8E71-71FE-4BCE-B22A-83A665826FA5}" name="Column916"/>
    <tableColumn id="926" xr3:uid="{BE88A1A7-04BF-43CE-827A-1810D1EB4BC9}" name="Column917"/>
    <tableColumn id="927" xr3:uid="{69E94003-F1B5-48E6-B276-175FF0EB7B7F}" name="Column918"/>
    <tableColumn id="928" xr3:uid="{D92EAA63-DB97-44C9-94E8-2180B2D35722}" name="Column919"/>
    <tableColumn id="929" xr3:uid="{AC63D862-19D1-4715-8DBE-DD4B99FF0561}" name="Column920"/>
    <tableColumn id="930" xr3:uid="{387A2C5C-6994-4C28-81AF-C0574A8F756F}" name="Column921"/>
    <tableColumn id="931" xr3:uid="{5CCCEE52-C72F-43A0-81FA-11CD73B3C9DF}" name="Column922"/>
    <tableColumn id="932" xr3:uid="{F116256F-1843-4C03-B722-341501344F83}" name="Column923"/>
    <tableColumn id="933" xr3:uid="{62C62878-ECBB-489B-A858-492ABD0A5314}" name="Column924"/>
    <tableColumn id="934" xr3:uid="{F738EF97-64C0-487D-8406-9C144A4AB783}" name="Column925"/>
    <tableColumn id="935" xr3:uid="{C9F7F06A-B528-49F8-ACB9-02EBA4B98CBE}" name="Column926"/>
    <tableColumn id="936" xr3:uid="{10F604DF-7B59-495F-8F3F-636DBECE08A7}" name="Column927"/>
    <tableColumn id="937" xr3:uid="{26DE4363-D82D-429A-A6DF-FF1FB707B309}" name="Column928"/>
    <tableColumn id="938" xr3:uid="{8981113F-C6A0-4034-9444-DBE4BEA8FAF6}" name="Column929"/>
    <tableColumn id="939" xr3:uid="{C5ADE9D6-32EC-41CB-8976-BF0308D4AD61}" name="Column930"/>
    <tableColumn id="940" xr3:uid="{B0B0F109-8B23-4D46-B5CE-145FF2D33D35}" name="Column931"/>
    <tableColumn id="941" xr3:uid="{321DCEAC-CA08-4FB9-BC51-599E6D712BD1}" name="Column932"/>
    <tableColumn id="942" xr3:uid="{7FC12192-0923-4BDE-9392-A7F0715A821D}" name="Column933"/>
    <tableColumn id="943" xr3:uid="{7DD2DDD8-AE7E-41CA-9ABB-7E1084B530CA}" name="Column934"/>
    <tableColumn id="944" xr3:uid="{513FF42A-38E7-4E59-879E-472BE20C7A5C}" name="Column935"/>
    <tableColumn id="945" xr3:uid="{157F2599-8E72-4676-B4FE-9B3CCA5439DA}" name="Column936"/>
    <tableColumn id="946" xr3:uid="{344A87DF-3684-4C63-927D-1A05C4D6B114}" name="Column937"/>
    <tableColumn id="947" xr3:uid="{2E9642DC-DC77-471C-A3E1-522946A1E67B}" name="Column938"/>
    <tableColumn id="948" xr3:uid="{64F9DDC1-0C78-43BE-AE45-69AB0A09E8A7}" name="Column939"/>
    <tableColumn id="949" xr3:uid="{B59E22F5-A9D6-4798-9172-F3300DFE0AF1}" name="Column940"/>
    <tableColumn id="950" xr3:uid="{934CCF45-274B-4FC1-BDCC-9FB05A20881C}" name="Column941"/>
    <tableColumn id="951" xr3:uid="{A5D7C188-5605-4BFD-8402-13539758C283}" name="Column942"/>
    <tableColumn id="952" xr3:uid="{9D9118E3-3CB2-4318-8128-8D5F9307C041}" name="Column943"/>
    <tableColumn id="953" xr3:uid="{22909F65-E08F-4232-826F-438B7486AF56}" name="Column944"/>
    <tableColumn id="954" xr3:uid="{53EAEA4C-BB92-4AEE-8508-2576AC063195}" name="Column945"/>
    <tableColumn id="955" xr3:uid="{A77DA07B-0EBF-42BE-972B-E7848E92BB8D}" name="Column946"/>
    <tableColumn id="956" xr3:uid="{67797965-868A-4AFE-A162-CF8846957FB5}" name="Column947"/>
    <tableColumn id="957" xr3:uid="{5AF63FED-B2B0-4453-92A4-86B396476EB1}" name="Column948"/>
    <tableColumn id="958" xr3:uid="{6A157084-DEBC-49E3-A737-F7969D616BF5}" name="Column949"/>
    <tableColumn id="959" xr3:uid="{C10225FF-E61C-441F-B625-39BF23A60C3D}" name="Column950"/>
    <tableColumn id="960" xr3:uid="{A27A22D4-CC5C-4974-8C91-A311D23E4201}" name="Column951"/>
    <tableColumn id="961" xr3:uid="{DDC977E8-635F-4BC7-A1BC-E3515A1A389A}" name="Column952"/>
    <tableColumn id="962" xr3:uid="{7D83F4DF-C958-4080-BC85-44D7A6568F32}" name="Column953"/>
    <tableColumn id="963" xr3:uid="{584452CE-C892-45AB-9EF5-17E69FC52948}" name="Column954"/>
    <tableColumn id="964" xr3:uid="{86954D9A-FB29-45DC-98FD-2A7279591DD1}" name="Column955"/>
    <tableColumn id="965" xr3:uid="{F2268443-3002-44C8-B3C1-611E4D9BBAB6}" name="Column956"/>
    <tableColumn id="966" xr3:uid="{4998F03B-501B-4609-920E-56AB7B504059}" name="Column957"/>
    <tableColumn id="967" xr3:uid="{71A1E451-0CC8-403C-861D-46A880C3C533}" name="Column958"/>
    <tableColumn id="968" xr3:uid="{D3C12ABB-F7EF-4637-A76E-5EAC45E19C3F}" name="Column959"/>
    <tableColumn id="969" xr3:uid="{73F62510-8A35-4BD7-95B6-F58B3657A63C}" name="Column960"/>
    <tableColumn id="970" xr3:uid="{1A264F7E-02DD-48A8-AFC2-CECAF46747EC}" name="Column961"/>
    <tableColumn id="971" xr3:uid="{8BA3F213-3D41-45DC-AB1C-419CAD5B9E12}" name="Column962"/>
    <tableColumn id="972" xr3:uid="{8DA7B0AA-F7E0-4ED0-B43B-D169AD194622}" name="Column963"/>
    <tableColumn id="973" xr3:uid="{6890AE7C-7187-4869-9E98-460696F6A1D6}" name="Column964"/>
    <tableColumn id="974" xr3:uid="{694C24FA-12EF-4E25-81D7-A8001C28F275}" name="Column965"/>
    <tableColumn id="975" xr3:uid="{6C483BEF-866F-4E85-AE28-4268C708B043}" name="Column966"/>
    <tableColumn id="976" xr3:uid="{B42C027C-2E9C-4768-9523-59D42CC5421F}" name="Column967"/>
    <tableColumn id="977" xr3:uid="{93B5AF45-12D7-47D6-98AF-BEB0C3324982}" name="Column968"/>
    <tableColumn id="978" xr3:uid="{A6B5879C-B67F-41E6-902C-DEE16C3ACF8C}" name="Column969"/>
    <tableColumn id="979" xr3:uid="{6716D3AE-0261-463F-9E69-AE29C1AD2A32}" name="Column970"/>
    <tableColumn id="980" xr3:uid="{124B3363-85BA-42A5-AE97-09183F768B8D}" name="Column971"/>
    <tableColumn id="981" xr3:uid="{F43EC957-2C86-42E8-87EA-21921D3C4466}" name="Column972"/>
    <tableColumn id="982" xr3:uid="{2646B335-A1B9-40ED-B6D1-3681C78265C8}" name="Column973"/>
    <tableColumn id="983" xr3:uid="{CFF73AE3-1E2F-4B70-A781-B6588BCFA17D}" name="Column974"/>
    <tableColumn id="984" xr3:uid="{BF373CE6-50A5-4605-A478-D3AFAE8345A9}" name="Column975"/>
    <tableColumn id="985" xr3:uid="{2C19B4DD-504B-4773-AC69-D53243A3564A}" name="Column976"/>
    <tableColumn id="986" xr3:uid="{A139DBB4-6E6B-4FE4-BB31-51E7D04D8C16}" name="Column977"/>
    <tableColumn id="987" xr3:uid="{C89574EA-684A-4F9F-B52A-D9B48876292F}" name="Column978"/>
    <tableColumn id="988" xr3:uid="{643F4009-5A6A-4D6F-836C-4649921175B2}" name="Column979"/>
    <tableColumn id="989" xr3:uid="{3A353C79-C697-4874-A6EE-5BD3CC3EE04C}" name="Column980"/>
    <tableColumn id="990" xr3:uid="{2BC98C9D-471A-478A-9B85-7E71D115DF6D}" name="Column981"/>
    <tableColumn id="991" xr3:uid="{67108772-960C-4336-AF3E-8DBECE4DDB01}" name="Column982"/>
    <tableColumn id="992" xr3:uid="{2FD7CF5F-956C-4F52-8B0D-9BA31C0E6FA2}" name="Column983"/>
    <tableColumn id="993" xr3:uid="{90747A29-DCB0-4005-9877-135810CC6709}" name="Column984"/>
    <tableColumn id="994" xr3:uid="{7B5D0476-E5FE-4A10-8CB1-20736E31FE08}" name="Column985"/>
    <tableColumn id="995" xr3:uid="{90B288C5-1F03-4723-AD66-C4F2EA4E2D75}" name="Column986"/>
    <tableColumn id="996" xr3:uid="{2AC18FC9-E136-420B-BE46-9D43B0D94433}" name="Column987"/>
    <tableColumn id="997" xr3:uid="{7D257216-A8F2-4A5F-B6DE-1E26A52E6C6B}" name="Column988"/>
    <tableColumn id="998" xr3:uid="{5D506613-45C3-4253-8994-6AA20668C089}" name="Column989"/>
    <tableColumn id="999" xr3:uid="{C998B467-C5A9-4527-876A-91D10B8FEEA4}" name="Column990"/>
    <tableColumn id="1000" xr3:uid="{34821424-2A8C-4979-99DB-E3875DFBE016}" name="Column991"/>
    <tableColumn id="1001" xr3:uid="{5266726C-62A1-46B1-8FC1-D105950E6181}" name="Column992"/>
    <tableColumn id="1002" xr3:uid="{5662C1EC-DD51-4934-A39D-A44764E2FDA9}" name="Column993"/>
    <tableColumn id="1003" xr3:uid="{0FCAC660-9C70-4524-82C8-4439F990F479}" name="Column994"/>
    <tableColumn id="1004" xr3:uid="{861C78C5-6B6B-413F-BAFF-82A204F46CA8}" name="Column995"/>
    <tableColumn id="1005" xr3:uid="{ABE46992-E395-4966-9CCF-4EEC86BFE81C}" name="Column996"/>
    <tableColumn id="1006" xr3:uid="{D8A728E4-839D-4C60-998A-0CFF44B0FD43}" name="Column997"/>
    <tableColumn id="1007" xr3:uid="{C9AAD2DF-0B42-4A58-B35E-90546E2D6B96}" name="Column998"/>
    <tableColumn id="1008" xr3:uid="{FBB76E9C-E10F-414A-8409-F8AD0B0E8B97}" name="Column999"/>
    <tableColumn id="1009" xr3:uid="{988E1309-D6BF-4C3F-A9A7-B041F31B23E5}" name="Column1000"/>
    <tableColumn id="1010" xr3:uid="{971BDFA6-0DC5-4AF1-9938-4CA80F3D4E45}" name="Column1001"/>
    <tableColumn id="1011" xr3:uid="{0DC03045-C91B-4833-B126-B42E8D8BA681}" name="Column1002"/>
    <tableColumn id="1012" xr3:uid="{3BF39BE8-2AE3-462A-8565-ABD85FA286CC}" name="Column1003"/>
    <tableColumn id="1013" xr3:uid="{35E0E416-37A8-4C5F-A0C7-541A06CB143B}" name="Column1004"/>
    <tableColumn id="1014" xr3:uid="{FDC785EF-1A78-4961-9188-E3200CC86B77}" name="Column1005"/>
    <tableColumn id="1015" xr3:uid="{62B65C4A-1333-4425-8FE5-64DE4B3984FF}" name="Column1006"/>
    <tableColumn id="1016" xr3:uid="{88C48165-8010-4394-89E9-F667E949D1AE}" name="Column1007"/>
    <tableColumn id="1017" xr3:uid="{AB775A54-6E5E-424C-90BD-513E1729F4D5}" name="Column1008"/>
    <tableColumn id="1018" xr3:uid="{53BD8E68-F426-43C1-B138-0B93B83ACE81}" name="Column1009"/>
    <tableColumn id="1019" xr3:uid="{66C5D28D-6570-4CB9-8DC0-ED5142028788}" name="Column1010"/>
    <tableColumn id="1020" xr3:uid="{3F8C45F7-524E-401F-A790-8D6E6799FBB9}" name="Column1011"/>
    <tableColumn id="1021" xr3:uid="{51043C0D-7368-436C-B9B1-41F4775BE854}" name="Column1012"/>
    <tableColumn id="1022" xr3:uid="{BCF28DCC-1827-40FD-B75E-AAEC779DEA37}" name="Column1013"/>
    <tableColumn id="1023" xr3:uid="{AF1CF88A-B8FD-4EFB-B68A-AD08AAC0E1A2}" name="Column1014"/>
    <tableColumn id="1024" xr3:uid="{764DA11B-C5D7-418A-80FC-A565460AB3D7}" name="Column1015"/>
    <tableColumn id="1025" xr3:uid="{AAC1F989-385C-4027-9EDB-CF598B2D62BC}" name="Column1016"/>
    <tableColumn id="1026" xr3:uid="{F1506CDD-5DF5-49FC-BC70-E698B3AD2230}" name="Column1017"/>
    <tableColumn id="1027" xr3:uid="{9D858FA4-D7E5-4594-AEED-190D9E58C525}" name="Column1018"/>
    <tableColumn id="1028" xr3:uid="{05772EED-E778-4C27-A384-5A8E0E90D142}" name="Column1019"/>
    <tableColumn id="1029" xr3:uid="{5E4CECB1-AB60-41A0-BEAF-EE2A87F9DE27}" name="Column1020"/>
    <tableColumn id="1030" xr3:uid="{C37FC56F-2AB6-46DA-B4BC-EAE00D5D21F4}" name="Column1021"/>
    <tableColumn id="1031" xr3:uid="{81C08249-02F7-47A3-9B61-771BB193CCCF}" name="Column1022"/>
    <tableColumn id="1032" xr3:uid="{C0268800-F807-457D-AC29-FA80F08D26E6}" name="Column1023"/>
    <tableColumn id="1033" xr3:uid="{FE2D2218-0343-46C4-B7F2-A4DABA7F0373}" name="Column1024"/>
    <tableColumn id="1034" xr3:uid="{06B9E4A7-A507-447B-86A1-EF122F199C82}" name="Column1025"/>
    <tableColumn id="1035" xr3:uid="{C2C911BC-29E4-4E7E-B192-E5E02569DCFC}" name="Column1026"/>
    <tableColumn id="1036" xr3:uid="{90151768-0046-4B3E-A834-12A81B2418B8}" name="Column1027"/>
    <tableColumn id="1037" xr3:uid="{B9400010-D9E9-4965-B289-D9ACB2A9C889}" name="Column1028"/>
    <tableColumn id="1038" xr3:uid="{2F50B539-8F5F-46D9-A96A-93E737F6520F}" name="Column1029"/>
    <tableColumn id="1039" xr3:uid="{561E26C8-0A4D-4824-8145-7DB63AFC887F}" name="Column1030"/>
    <tableColumn id="1040" xr3:uid="{9E9D768C-1608-45BC-9C0B-0D18DD417028}" name="Column1031"/>
    <tableColumn id="1041" xr3:uid="{3B2E823E-63EE-414E-8E47-DF9AA24CC10F}" name="Column1032"/>
    <tableColumn id="1042" xr3:uid="{AF7B396E-24F6-4464-A610-8F2A20DD7491}" name="Column1033"/>
    <tableColumn id="1043" xr3:uid="{2D8DC230-B819-42BE-B66A-92AC289D0F4F}" name="Column1034"/>
    <tableColumn id="1044" xr3:uid="{C43DC225-1801-44BC-A2BB-BB030658CCAB}" name="Column1035"/>
    <tableColumn id="1045" xr3:uid="{325FB343-9864-420C-877F-687D59C207DB}" name="Column1036"/>
    <tableColumn id="1046" xr3:uid="{98BD76EA-6CC2-4FB9-9249-87168A6B1770}" name="Column1037"/>
    <tableColumn id="1047" xr3:uid="{7BA51428-1F6C-4B11-B130-16AF803CD787}" name="Column1038"/>
    <tableColumn id="1048" xr3:uid="{0C67A557-4967-4006-AC7E-B687D4E1345A}" name="Column1039"/>
    <tableColumn id="1049" xr3:uid="{0771BB40-561B-4F8A-AD85-D82E88CC20B8}" name="Column1040"/>
    <tableColumn id="1050" xr3:uid="{71A2AF26-7528-4619-986D-38B37C9A2A5B}" name="Column1041"/>
    <tableColumn id="1051" xr3:uid="{DF0103E1-8045-4027-98CE-7DE15DDDF1E1}" name="Column1042"/>
    <tableColumn id="1052" xr3:uid="{7289949C-0BFF-4FBD-B417-132138FCEF2A}" name="Column1043"/>
    <tableColumn id="1053" xr3:uid="{2BDAC607-3A3A-4077-A9C6-DF8D83A2E0FE}" name="Column1044"/>
    <tableColumn id="1054" xr3:uid="{4558C280-4757-4F4B-A104-3D8018927171}" name="Column1045"/>
    <tableColumn id="1055" xr3:uid="{138AD906-D5BF-481E-9DC5-439F781B9D4E}" name="Column1046"/>
    <tableColumn id="1056" xr3:uid="{4D53F0EE-1704-43BD-B1CD-9769EF3B8F44}" name="Column1047"/>
    <tableColumn id="1057" xr3:uid="{C8F13BE9-C923-4894-A2AF-A5E957767F38}" name="Column1048"/>
    <tableColumn id="1058" xr3:uid="{0C8661E7-BCFA-41C3-A736-2C52F13BE6D5}" name="Column1049"/>
    <tableColumn id="1059" xr3:uid="{25FE5508-4B29-4C6B-9098-A54C3567E662}" name="Column1050"/>
    <tableColumn id="1060" xr3:uid="{3F82B075-B85E-49A2-B7F0-73F773A29931}" name="Column1051"/>
    <tableColumn id="1061" xr3:uid="{8AC358E5-3565-4E3C-A009-4C170B8A97FC}" name="Column1052"/>
    <tableColumn id="1062" xr3:uid="{B135A0A8-5E1B-4925-B2A8-483A4A83EFBB}" name="Column1053"/>
    <tableColumn id="1063" xr3:uid="{D1B1F9C5-ECA1-4D01-A379-434D9C90D49B}" name="Column1054"/>
    <tableColumn id="1064" xr3:uid="{284961BF-9F8F-4D12-9B53-7F26501E0538}" name="Column1055"/>
    <tableColumn id="1065" xr3:uid="{D548C4F9-4BBD-4946-9834-1F1BFDA7005D}" name="Column1056"/>
    <tableColumn id="1066" xr3:uid="{DEC22CBB-E148-477C-A94B-2BD9B2F74859}" name="Column1057"/>
    <tableColumn id="1067" xr3:uid="{2CBA3403-0759-49C7-8287-37810D8CC8A9}" name="Column1058"/>
    <tableColumn id="1068" xr3:uid="{646F576E-A9AD-466B-A829-AD1CA5ABED3F}" name="Column1059"/>
    <tableColumn id="1069" xr3:uid="{F6EFA37D-45F1-45A2-8D9D-C2ABD7804E3E}" name="Column1060"/>
    <tableColumn id="1070" xr3:uid="{61379B40-6DBB-4FA7-B0EB-7D02486E9158}" name="Column1061"/>
    <tableColumn id="1071" xr3:uid="{78753313-DCE6-4C86-BDEE-8C16D198E3B5}" name="Column1062"/>
    <tableColumn id="1072" xr3:uid="{00E0FA27-FD14-41BD-BBB5-0C8E90A7FE84}" name="Column1063"/>
    <tableColumn id="1073" xr3:uid="{ACD4D286-0EDF-4646-8B7C-342F61A7EFB9}" name="Column1064"/>
    <tableColumn id="1074" xr3:uid="{6C120A78-DB7F-4022-B687-8644A3EA7DC4}" name="Column1065"/>
    <tableColumn id="1075" xr3:uid="{B4E5E7D0-7D8E-4B2A-BFCF-3705B7E06660}" name="Column1066"/>
    <tableColumn id="1076" xr3:uid="{563D4C9D-3561-4725-8EBE-59CA44F1D041}" name="Column1067"/>
    <tableColumn id="1077" xr3:uid="{18EFDF50-643F-4E80-8F4F-9BD663E76B61}" name="Column1068"/>
    <tableColumn id="1078" xr3:uid="{E9A84DF9-48E3-48C5-A225-C0F318C58B76}" name="Column1069"/>
    <tableColumn id="1079" xr3:uid="{C2E3D189-AF40-41C1-98A3-3C74629A27C4}" name="Column1070"/>
    <tableColumn id="1080" xr3:uid="{3820A1E8-84D3-42E8-828F-871FE84424FA}" name="Column1071"/>
    <tableColumn id="1081" xr3:uid="{646810D7-2516-4A76-9B92-6DAB7A4BDA38}" name="Column1072"/>
    <tableColumn id="1082" xr3:uid="{036C4A17-060F-4848-B462-6FB7F9DBBDA4}" name="Column1073"/>
    <tableColumn id="1083" xr3:uid="{DC1A012F-9049-42F4-B236-202AE4844E67}" name="Column1074"/>
    <tableColumn id="1084" xr3:uid="{4A2BC5C1-693B-4E43-A310-8A76AE3BDA6E}" name="Column1075"/>
    <tableColumn id="1085" xr3:uid="{21F38CC0-A085-4A1A-B3AE-ECE0CCEF3B87}" name="Column1076"/>
    <tableColumn id="1086" xr3:uid="{BC6B41FF-0997-4E08-8F68-3E73ECA3051E}" name="Column1077"/>
    <tableColumn id="1087" xr3:uid="{6B0B8780-B068-4E22-8D16-967A5C22341D}" name="Column1078"/>
    <tableColumn id="1088" xr3:uid="{79AE31A3-1A7D-40C0-A3AC-B2645AD7A3B3}" name="Column1079"/>
    <tableColumn id="1089" xr3:uid="{01F54763-35D5-452E-8CCD-1181EAFA7BEF}" name="Column1080"/>
    <tableColumn id="1090" xr3:uid="{14685695-3085-4639-BFB5-BB863F9A960E}" name="Column1081"/>
    <tableColumn id="1091" xr3:uid="{0372B8C1-B004-44A8-99EB-01882F57B530}" name="Column1082"/>
    <tableColumn id="1092" xr3:uid="{0B8CB7D0-7C63-46FC-9819-057C04ECA9B8}" name="Column1083"/>
    <tableColumn id="1093" xr3:uid="{7221F1A7-C9C2-4A95-870D-BC8FB9B4312B}" name="Column1084"/>
    <tableColumn id="1094" xr3:uid="{36A46F9D-0AC8-498D-8420-08D18C226805}" name="Column1085"/>
    <tableColumn id="1095" xr3:uid="{5B3AAA47-6404-473D-A8EF-83946FA85626}" name="Column1086"/>
    <tableColumn id="1096" xr3:uid="{1378D7A3-4BBF-4C23-A662-62F665415A7D}" name="Column1087"/>
    <tableColumn id="1097" xr3:uid="{FC30D996-857B-45D5-9F99-D62F051DF0B0}" name="Column1088"/>
    <tableColumn id="1098" xr3:uid="{BCBC663B-BCE9-4E4F-A4E3-6551E3E13AFA}" name="Column1089"/>
    <tableColumn id="1099" xr3:uid="{0FC3DB7B-128F-414C-A82A-83DA9BB2C165}" name="Column1090"/>
    <tableColumn id="1100" xr3:uid="{3AC0F06F-4768-4DDF-8091-0750DC154853}" name="Column1091"/>
    <tableColumn id="1101" xr3:uid="{39316C7C-DC43-4852-9852-728C13178632}" name="Column1092"/>
    <tableColumn id="1102" xr3:uid="{DFDEF166-BAE9-4D16-8BEC-50DBADDC9B07}" name="Column1093"/>
    <tableColumn id="1103" xr3:uid="{80477F46-46A2-4857-9532-FFB113112BFF}" name="Column1094"/>
    <tableColumn id="1104" xr3:uid="{3016A6EE-C232-408D-81F7-B6AC4071A60C}" name="Column1095"/>
    <tableColumn id="1105" xr3:uid="{B3F14EF7-CE26-4A75-9A92-DE043AA5FEEF}" name="Column1096"/>
    <tableColumn id="1106" xr3:uid="{3160EEA6-DDAB-4C72-9239-85E27AD5C73F}" name="Column1097"/>
    <tableColumn id="1107" xr3:uid="{734F0243-CA8C-4B44-A87B-A4FC7D38F9F8}" name="Column1098"/>
    <tableColumn id="1108" xr3:uid="{7E281780-0DFB-45C6-A0AF-621FBF75ACDB}" name="Column1099"/>
    <tableColumn id="1109" xr3:uid="{E4E8FD96-EB54-4CFE-8B2E-BDCB80DF1368}" name="Column1100"/>
    <tableColumn id="1110" xr3:uid="{7B412D00-A1A1-4B65-BFF5-4D34F1E78F02}" name="Column1101"/>
    <tableColumn id="1111" xr3:uid="{E8D3AB7C-41B8-4064-B1FE-C3083451A261}" name="Column1102"/>
    <tableColumn id="1112" xr3:uid="{27B15674-0BD0-40EA-A298-78B850F6631D}" name="Column1103"/>
    <tableColumn id="1113" xr3:uid="{3D401D28-5C39-45F1-9514-2B0174958626}" name="Column1104"/>
    <tableColumn id="1114" xr3:uid="{E2632FEC-B046-49F2-8744-63A239AB0D6E}" name="Column1105"/>
    <tableColumn id="1115" xr3:uid="{8F904BD8-752B-412E-A952-9F266B023D88}" name="Column1106"/>
    <tableColumn id="1116" xr3:uid="{995E5BAF-AEED-4CD8-8CE2-95B72FAC5F0A}" name="Column1107"/>
    <tableColumn id="1117" xr3:uid="{3B3FB118-DA53-4357-8209-44A868EBA305}" name="Column1108"/>
    <tableColumn id="1118" xr3:uid="{ECED8ABC-F319-457D-88AA-736CB00050BE}" name="Column1109"/>
    <tableColumn id="1119" xr3:uid="{C62FAFA8-7287-4814-8C81-606DC48365F8}" name="Column1110"/>
    <tableColumn id="1120" xr3:uid="{30E01C99-6FEC-458B-A7A4-1F65B13278DE}" name="Column1111"/>
    <tableColumn id="1121" xr3:uid="{CFBECCBF-A955-4ABC-AA27-8BE23033D06A}" name="Column1112"/>
    <tableColumn id="1122" xr3:uid="{FCF542C7-78C4-4122-905F-9D548575EDBB}" name="Column1113"/>
    <tableColumn id="1123" xr3:uid="{4AA08157-505A-4B13-AFAD-3035E12A0E4A}" name="Column1114"/>
    <tableColumn id="1124" xr3:uid="{3C459486-31DE-4DF8-9269-E9C012F43419}" name="Column1115"/>
    <tableColumn id="1125" xr3:uid="{23583482-19D0-46E7-97F1-377E0B6DCA8D}" name="Column1116"/>
    <tableColumn id="1126" xr3:uid="{EF41F1C2-A5A9-418A-8B26-922458A492C9}" name="Column1117"/>
    <tableColumn id="1127" xr3:uid="{81437D3F-3A0E-4B46-93C8-2FE9A02FD9D3}" name="Column1118"/>
    <tableColumn id="1128" xr3:uid="{4854954D-190E-4C73-A4CB-3224E494889B}" name="Column1119"/>
    <tableColumn id="1129" xr3:uid="{9E601020-28F7-43EA-AE3E-274EE9DA141C}" name="Column1120"/>
    <tableColumn id="1130" xr3:uid="{3A8961FA-89E2-435F-B2AA-E3D7A9FC2BCE}" name="Column1121"/>
    <tableColumn id="1131" xr3:uid="{F16379C8-7639-4008-8EAA-DB832E2E63FF}" name="Column1122"/>
    <tableColumn id="1132" xr3:uid="{13165867-0B93-44C6-A115-C1F84A7AE3EE}" name="Column1123"/>
    <tableColumn id="1133" xr3:uid="{00A289B5-17DD-4009-A68B-2769C05A837C}" name="Column1124"/>
    <tableColumn id="1134" xr3:uid="{E71E9FCA-4F00-4CEA-BFA7-57ED653FA30B}" name="Column1125"/>
    <tableColumn id="1135" xr3:uid="{E60C4414-EC1E-48A3-8F5C-14E1FD67A350}" name="Column1126"/>
    <tableColumn id="1136" xr3:uid="{B2F05CDB-4A98-4A5C-A452-48892D622697}" name="Column1127"/>
    <tableColumn id="1137" xr3:uid="{70620731-2551-4E16-AEDE-96D195CACEBF}" name="Column1128"/>
    <tableColumn id="1138" xr3:uid="{C6FC8508-D782-437B-A4DC-96C79647C55A}" name="Column1129"/>
    <tableColumn id="1139" xr3:uid="{C650A930-1026-4BC3-80F1-DFF204302F01}" name="Column1130"/>
    <tableColumn id="1140" xr3:uid="{DF224541-BF4F-4A89-B1CC-937057A5DD1C}" name="Column1131"/>
    <tableColumn id="1141" xr3:uid="{7128F1A1-52F0-4815-9226-950CCE9A7603}" name="Column1132"/>
    <tableColumn id="1142" xr3:uid="{028CFCB0-D6CD-45F3-A503-DD5B9BC9302A}" name="Column1133"/>
    <tableColumn id="1143" xr3:uid="{6D7F9653-48F0-42AE-8BAD-204F794F3180}" name="Column1134"/>
    <tableColumn id="1144" xr3:uid="{49F407C8-7A56-4CDE-A7A7-CD1298D9CB57}" name="Column1135"/>
    <tableColumn id="1145" xr3:uid="{9957017E-D25B-420C-80DB-FC996731D386}" name="Column1136"/>
    <tableColumn id="1146" xr3:uid="{6463EC7B-0EC1-427C-AF1E-E6A011AEC9B5}" name="Column1137"/>
    <tableColumn id="1147" xr3:uid="{B57B5BEC-C472-4494-A6B6-2D46D2891047}" name="Column1138"/>
    <tableColumn id="1148" xr3:uid="{22072742-8623-495F-81AC-B109E5841084}" name="Column1139"/>
    <tableColumn id="1149" xr3:uid="{0705747E-572A-4EF3-89BB-B19087C8F037}" name="Column1140"/>
    <tableColumn id="1150" xr3:uid="{3C5E15A8-898B-4AC0-8935-772686C9C474}" name="Column1141"/>
    <tableColumn id="1151" xr3:uid="{8F1A6ED7-A920-4842-9AA8-56BD7269D3FD}" name="Column1142"/>
    <tableColumn id="1152" xr3:uid="{D503A528-C053-48BC-9E91-13037D247B2D}" name="Column1143"/>
    <tableColumn id="1153" xr3:uid="{F654B6EF-7DCE-4C61-949A-CB003EEE39A3}" name="Column1144"/>
    <tableColumn id="1154" xr3:uid="{B20B631F-0527-4792-A525-0DE9B22A57D1}" name="Column1145"/>
    <tableColumn id="1155" xr3:uid="{75D36E04-0B33-49DB-B2E4-B5B37A20DD0A}" name="Column1146"/>
    <tableColumn id="1156" xr3:uid="{09225E79-C091-446B-9AE4-AC50B55DA27C}" name="Column1147"/>
    <tableColumn id="1157" xr3:uid="{66A77E2F-E6BB-48DC-AE92-9784FD5841B2}" name="Column1148"/>
    <tableColumn id="1158" xr3:uid="{2EF4C931-689C-4658-92B2-6EEC4C86511B}" name="Column1149"/>
    <tableColumn id="1159" xr3:uid="{2E5BBDFF-FE27-4272-84EB-E8C3D784A0DA}" name="Column1150"/>
    <tableColumn id="1160" xr3:uid="{E5B713A2-8E58-448A-8E08-558BE85584A1}" name="Column1151"/>
    <tableColumn id="1161" xr3:uid="{7FB29559-FBBE-4F43-87B5-9DADF8DE78A5}" name="Column1152"/>
    <tableColumn id="1162" xr3:uid="{1D1AA4BF-491F-447C-8EA1-4545D3B81090}" name="Column1153"/>
    <tableColumn id="1163" xr3:uid="{7DAE9035-A5DE-4EF3-9041-82C3718B7CE2}" name="Column1154"/>
    <tableColumn id="1164" xr3:uid="{57F372A4-B64F-4BE9-ADBF-771225DBB5F7}" name="Column1155"/>
    <tableColumn id="1165" xr3:uid="{51C71DD7-50D7-4A29-A484-30F461F53D12}" name="Column1156"/>
    <tableColumn id="1166" xr3:uid="{D821D830-284A-4812-8E85-EBEE5DEBC2F2}" name="Column1157"/>
    <tableColumn id="1167" xr3:uid="{A65BFAC7-E2E5-41C6-A121-3E3C3A2D4BC8}" name="Column1158"/>
    <tableColumn id="1168" xr3:uid="{C19CB415-015D-42DF-BE18-A61D08AFADF2}" name="Column1159"/>
    <tableColumn id="1169" xr3:uid="{2A040D72-F9B6-47E3-AFC0-D62CCD650E4F}" name="Column1160"/>
    <tableColumn id="1170" xr3:uid="{90A298AF-D80A-48F3-8969-0FC1222A264A}" name="Column1161"/>
    <tableColumn id="1171" xr3:uid="{C28F996C-FFDC-44AC-9C03-80EE1FCAC720}" name="Column1162"/>
    <tableColumn id="1172" xr3:uid="{C2B515E7-2F1A-4949-A0EA-7197F05429F8}" name="Column1163"/>
    <tableColumn id="1173" xr3:uid="{00F926F1-E2A8-4AF8-A40F-61DB34EDA8E7}" name="Column1164"/>
    <tableColumn id="1174" xr3:uid="{108C6CB8-8D28-4908-B89B-6EFF98958B3C}" name="Column1165"/>
    <tableColumn id="1175" xr3:uid="{E568993C-3ABA-49CC-A6E4-B0C070925B37}" name="Column1166"/>
    <tableColumn id="1176" xr3:uid="{F583F0E1-3985-4566-9715-F86CB98124F6}" name="Column1167"/>
    <tableColumn id="1177" xr3:uid="{78595DA3-5789-4468-831A-A07E07EFB26C}" name="Column1168"/>
    <tableColumn id="1178" xr3:uid="{0FF2242C-CE0B-4538-89DD-7E1C864412D3}" name="Column1169"/>
    <tableColumn id="1179" xr3:uid="{B88F501B-7857-46B1-9DD6-D9BD0C291875}" name="Column1170"/>
    <tableColumn id="1180" xr3:uid="{E95D077A-FDF6-44B7-909F-FB37B36B3A0A}" name="Column1171"/>
    <tableColumn id="1181" xr3:uid="{37A55C59-BA68-4FE1-9D85-5C899297B8FA}" name="Column1172"/>
    <tableColumn id="1182" xr3:uid="{FFFE41A9-C9E6-4C6E-B08C-6EDE13EDC0EB}" name="Column1173"/>
    <tableColumn id="1183" xr3:uid="{2C91B7D9-CF22-48F5-BF9A-7E80068CBE90}" name="Column1174"/>
    <tableColumn id="1184" xr3:uid="{E2700E5A-7B51-4B95-B4C1-DA84E3F65B55}" name="Column1175"/>
    <tableColumn id="1185" xr3:uid="{2B28FD0F-6E1A-4D8C-9294-1F83005BF12A}" name="Column1176"/>
    <tableColumn id="1186" xr3:uid="{F4D6AF97-539E-4FDB-B84B-E6B84CFD1060}" name="Column1177"/>
    <tableColumn id="1187" xr3:uid="{6966A9D1-3AE9-424B-BBF8-A8E7988CDD97}" name="Column1178"/>
    <tableColumn id="1188" xr3:uid="{43957ABE-B357-47A0-88D8-2133E1F87E80}" name="Column1179"/>
    <tableColumn id="1189" xr3:uid="{E106AA9C-3C6C-434B-BE23-0612A18A8CC9}" name="Column1180"/>
    <tableColumn id="1190" xr3:uid="{91FC4D3E-1920-4DC6-AA06-3433CB40F8B0}" name="Column1181"/>
    <tableColumn id="1191" xr3:uid="{52454860-2DF5-486C-B0BD-1E9EC159DBEA}" name="Column1182"/>
    <tableColumn id="1192" xr3:uid="{1DD00398-A49C-4364-8D86-83D6CD0B5E56}" name="Column1183"/>
    <tableColumn id="1193" xr3:uid="{E0B7F1AB-96A5-4197-A47D-35F2C764C943}" name="Column1184"/>
    <tableColumn id="1194" xr3:uid="{77FA5AB5-EDFB-45F6-B074-17CEE38AA22B}" name="Column1185"/>
    <tableColumn id="1195" xr3:uid="{B2C00BF4-9369-49C2-91E2-0B583086A5AF}" name="Column1186"/>
    <tableColumn id="1196" xr3:uid="{41E4D813-0AA8-43B1-8B68-0DB42F1FADF6}" name="Column1187"/>
    <tableColumn id="1197" xr3:uid="{E3865A4B-1CF3-48E2-AA09-BF96F53953B7}" name="Column1188"/>
    <tableColumn id="1198" xr3:uid="{9C7566C0-9F48-4D17-A377-F14EA1E1243C}" name="Column1189"/>
    <tableColumn id="1199" xr3:uid="{4BDECB3E-AC32-4DBA-AE60-DB5FBC6F0F94}" name="Column1190"/>
    <tableColumn id="1200" xr3:uid="{199FEB2C-7DFD-4304-AD5B-1EDE8262D1EE}" name="Column1191"/>
    <tableColumn id="1201" xr3:uid="{C40D7CEA-D57A-4CB7-A79F-714572FF2C17}" name="Column1192"/>
    <tableColumn id="1202" xr3:uid="{E302B2A3-3098-4614-A5C8-5D89CD8C4232}" name="Column1193"/>
    <tableColumn id="1203" xr3:uid="{9F67FA36-7FA9-43AE-8CF7-06947E9654FB}" name="Column1194"/>
    <tableColumn id="1204" xr3:uid="{710300A7-A941-4125-8432-3A7E730D87E1}" name="Column1195"/>
    <tableColumn id="1205" xr3:uid="{440BB65B-BFCC-445B-9F3B-1D7BC7EFE4D5}" name="Column1196"/>
    <tableColumn id="1206" xr3:uid="{088D16D8-3877-4D71-8250-F11CDBD429B2}" name="Column1197"/>
    <tableColumn id="1207" xr3:uid="{EF8975A9-0FF3-4155-AFC2-862F9767CDBD}" name="Column1198"/>
    <tableColumn id="1208" xr3:uid="{4B2EA479-998F-4E33-A7C3-FE22620B6D5B}" name="Column1199"/>
    <tableColumn id="1209" xr3:uid="{512FE804-034B-4300-AD78-2B7E85660D8D}" name="Column1200"/>
    <tableColumn id="1210" xr3:uid="{203BD819-796B-48A7-A6EA-BBB10CFA2B94}" name="Column1201"/>
    <tableColumn id="1211" xr3:uid="{0DC0B428-4698-4CE6-966A-BF0C330785C2}" name="Column1202"/>
    <tableColumn id="1212" xr3:uid="{3DA52914-4E66-4A25-A1D9-572CBAB81099}" name="Column1203"/>
    <tableColumn id="1213" xr3:uid="{C295EC8D-E127-4909-A251-40A03AF07071}" name="Column1204"/>
    <tableColumn id="1214" xr3:uid="{0D52AFF8-C4B0-4D09-B609-C3AC68C58878}" name="Column1205"/>
    <tableColumn id="1215" xr3:uid="{D812C345-3C1A-46AA-9B82-447F2F457D5D}" name="Column1206"/>
    <tableColumn id="1216" xr3:uid="{A1104196-159C-4294-B887-591FE523EC0D}" name="Column1207"/>
    <tableColumn id="1217" xr3:uid="{9085EDE5-3EAD-4B0E-84DA-8D05056046C2}" name="Column1208"/>
    <tableColumn id="1218" xr3:uid="{74F9DBCC-E0E1-40C2-B1AC-86966457AA84}" name="Column1209"/>
    <tableColumn id="1219" xr3:uid="{68F4F778-6029-4601-AA93-BE97B31E5192}" name="Column1210"/>
    <tableColumn id="1220" xr3:uid="{FE399E6D-C45D-4FAE-9D36-F2F4EE800B02}" name="Column1211"/>
    <tableColumn id="1221" xr3:uid="{6BDA3298-AF33-4C90-98D7-DC492AA1EBF3}" name="Column1212"/>
    <tableColumn id="1222" xr3:uid="{738C4063-BB1E-4DCC-AE38-5D0B56473446}" name="Column1213"/>
    <tableColumn id="1223" xr3:uid="{C240A85E-3185-467B-A085-5BF3FD76699A}" name="Column1214"/>
    <tableColumn id="1224" xr3:uid="{E3D19C78-2B43-421F-8CF3-FDD9F2E5C7E5}" name="Column1215"/>
    <tableColumn id="1225" xr3:uid="{CDAB57EC-6EF6-484D-B26C-DDAD8A09ED46}" name="Column1216"/>
    <tableColumn id="1226" xr3:uid="{AB4377C7-84C0-4F02-B89E-311EE980F70E}" name="Column1217"/>
    <tableColumn id="1227" xr3:uid="{EE578E59-D10D-48DB-BCDE-1FBE43211CE8}" name="Column1218"/>
    <tableColumn id="1228" xr3:uid="{6DE42C8C-ED4F-4CBB-8D18-29AD0C38C1D3}" name="Column1219"/>
    <tableColumn id="1229" xr3:uid="{C2D4841A-575C-499C-8BD4-91C2DBAA1F3B}" name="Column1220"/>
    <tableColumn id="1230" xr3:uid="{E6407F5B-9221-4770-891A-4052F37BA5D7}" name="Column1221"/>
    <tableColumn id="1231" xr3:uid="{E67DBB00-E610-410F-8D96-5F820E8C5424}" name="Column1222"/>
    <tableColumn id="1232" xr3:uid="{F866D416-DBDF-4040-B54D-EC04E02B6033}" name="Column1223"/>
    <tableColumn id="1233" xr3:uid="{5DC668EA-DBD6-46FD-B7E5-60CED8A76DE1}" name="Column1224"/>
    <tableColumn id="1234" xr3:uid="{41ACBD52-DD06-48A0-9C98-E7BD75BE0F05}" name="Column1225"/>
    <tableColumn id="1235" xr3:uid="{C5D7FC47-3339-4634-A94F-3E6922C7FE3D}" name="Column1226"/>
    <tableColumn id="1236" xr3:uid="{F39FB4FF-7CDC-44DF-AE20-474B71CDF684}" name="Column1227"/>
    <tableColumn id="1237" xr3:uid="{351AD0F1-462B-464C-AE64-3C64EBA80869}" name="Column1228"/>
    <tableColumn id="1238" xr3:uid="{97AFC0E4-8603-45F3-8CCA-D07F487C415F}" name="Column1229"/>
    <tableColumn id="1239" xr3:uid="{C60F1AA0-4018-4657-96A4-6AB83965A859}" name="Column1230"/>
    <tableColumn id="1240" xr3:uid="{FE19E0E0-427C-47AE-A85A-DE6DE68836D7}" name="Column1231"/>
    <tableColumn id="1241" xr3:uid="{1A1E34F1-8A28-4352-B532-591E96499689}" name="Column1232"/>
    <tableColumn id="1242" xr3:uid="{B4F3D188-F2F8-40E8-9BB5-E7F9D68B3E3A}" name="Column1233"/>
    <tableColumn id="1243" xr3:uid="{820E793E-9278-478D-8771-D7F413B09C17}" name="Column1234"/>
    <tableColumn id="1244" xr3:uid="{525977E5-E13C-449D-9144-43163D08D723}" name="Column1235"/>
    <tableColumn id="1245" xr3:uid="{4D1FE471-8344-4CCE-9300-8A919D808FAC}" name="Column1236"/>
    <tableColumn id="1246" xr3:uid="{8FADCD07-0433-48F9-A02B-C64879A411DC}" name="Column1237"/>
    <tableColumn id="1247" xr3:uid="{E641D903-DA4C-4652-94F1-F10DCDF1A26C}" name="Column1238"/>
    <tableColumn id="1248" xr3:uid="{79A73A0A-D2FA-459E-B2A9-B6B59F4607B7}" name="Column1239"/>
    <tableColumn id="1249" xr3:uid="{43F0A81B-3DE6-4B33-8A6E-1240E9B8D7D4}" name="Column1240"/>
    <tableColumn id="1250" xr3:uid="{12926FE2-2C73-4A13-AE6E-80FFC1F6CDFF}" name="Column1241"/>
    <tableColumn id="1251" xr3:uid="{D558F7D7-A672-4137-8BAA-6AFB00D0BB49}" name="Column1242"/>
    <tableColumn id="1252" xr3:uid="{89CF4598-7752-48DA-A22C-52ECE82111DB}" name="Column1243"/>
    <tableColumn id="1253" xr3:uid="{35453077-5921-4D34-A2A1-9FCAAF8C95CF}" name="Column1244"/>
    <tableColumn id="1254" xr3:uid="{75172A48-D444-494E-B79A-E58FE208D08C}" name="Column1245"/>
    <tableColumn id="1255" xr3:uid="{0E58BA4A-BB7C-43A7-B4F3-F35EFE05A672}" name="Column1246"/>
    <tableColumn id="1256" xr3:uid="{6A4FCDA4-E369-4B7E-A187-A60B4B81D0A9}" name="Column1247"/>
    <tableColumn id="1257" xr3:uid="{3C3CE6CE-6B6A-4A49-BA51-04E9EC88B8BF}" name="Column1248"/>
    <tableColumn id="1258" xr3:uid="{765A1ED2-2B1A-4FC3-902D-944515E03D1E}" name="Column1249"/>
    <tableColumn id="1259" xr3:uid="{36A8D3CD-9A3E-4A62-8D9D-22E6F0C8EFF2}" name="Column1250"/>
    <tableColumn id="1260" xr3:uid="{D36364E7-FC34-4B6A-8B23-F20D5202B031}" name="Column1251"/>
    <tableColumn id="1261" xr3:uid="{CC5A06CD-2C24-4B12-8D73-C842C892FF62}" name="Column1252"/>
    <tableColumn id="1262" xr3:uid="{221247A2-FEE1-48F5-A480-7621E93EB27E}" name="Column1253"/>
    <tableColumn id="1263" xr3:uid="{2BEBDC4D-32AA-4A38-B26B-F071A1A00698}" name="Column1254"/>
    <tableColumn id="1264" xr3:uid="{DE9B3DEC-013C-47EE-9438-1F159E9C1AEE}" name="Column1255"/>
    <tableColumn id="1265" xr3:uid="{CDC8BF2C-710E-402B-BBCF-9CBCCD6F9A35}" name="Column1256"/>
    <tableColumn id="1266" xr3:uid="{020424C0-66BC-4F71-8DA0-171348065346}" name="Column1257"/>
    <tableColumn id="1267" xr3:uid="{938A762C-D4A6-4A71-99E6-CCD7520E3327}" name="Column1258"/>
    <tableColumn id="1268" xr3:uid="{D7671068-3455-4AB0-9AC1-BA3F1046C0D5}" name="Column1259"/>
    <tableColumn id="1269" xr3:uid="{C644C664-81A5-4D3B-A501-D4E12E122DAD}" name="Column1260"/>
    <tableColumn id="1270" xr3:uid="{C1F1E4BC-A3E5-4862-827B-578198E87D79}" name="Column1261"/>
    <tableColumn id="1271" xr3:uid="{E9D976D5-C095-4489-8E75-D6EC117AE2A0}" name="Column1262"/>
    <tableColumn id="1272" xr3:uid="{7A2FA8A6-19C3-4EA9-8C9B-DFBDBB2B6D4A}" name="Column1263"/>
    <tableColumn id="1273" xr3:uid="{AACFB4A2-04C5-4053-8C2E-1656B00E2DE3}" name="Column1264"/>
    <tableColumn id="1274" xr3:uid="{9DCD3DFF-02A9-4DF6-AF14-D38BBA34D6A7}" name="Column1265"/>
    <tableColumn id="1275" xr3:uid="{FB315817-49CE-41B0-8586-B8ACCEE9CA3F}" name="Column1266"/>
    <tableColumn id="1276" xr3:uid="{96BE7E29-3189-4943-B700-2EE8EC928048}" name="Column1267"/>
    <tableColumn id="1277" xr3:uid="{1FEC6733-CF0B-48D5-99B1-B9469700093F}" name="Column1268"/>
    <tableColumn id="1278" xr3:uid="{368CA18F-C249-4278-81FF-61C7622B3EAD}" name="Column1269"/>
    <tableColumn id="1279" xr3:uid="{4FF0B64F-3082-468B-9D29-99E3882424FA}" name="Column1270"/>
    <tableColumn id="1280" xr3:uid="{0E61E14D-8CC0-4FA1-B6FF-7C2F18829999}" name="Column1271"/>
    <tableColumn id="1281" xr3:uid="{9DAA6BB5-323B-44B2-AEFC-049C5194253F}" name="Column1272"/>
    <tableColumn id="1282" xr3:uid="{DF2435BB-00D7-4490-B939-D86E71AEEE97}" name="Column1273"/>
    <tableColumn id="1283" xr3:uid="{E4E7E82C-1529-4763-87C3-0ABE08EBA2B1}" name="Column1274"/>
    <tableColumn id="1284" xr3:uid="{117D47BD-0CB2-4520-BD2A-E5DE6F42A3A3}" name="Column1275"/>
    <tableColumn id="1285" xr3:uid="{1E0E0F62-26F4-48AF-9668-A27D86ACA7F5}" name="Column1276"/>
    <tableColumn id="1286" xr3:uid="{7C93DE13-8B73-44FE-86A7-E892B95F3BC7}" name="Column1277"/>
    <tableColumn id="1287" xr3:uid="{6A9B1D4B-DDEB-4E2D-9356-40FFA0E75A2D}" name="Column1278"/>
    <tableColumn id="1288" xr3:uid="{6BB45298-C432-49BB-AA8F-BC5D93125DB3}" name="Column1279"/>
    <tableColumn id="1289" xr3:uid="{A6717492-86F1-4F12-8C57-E413F994FC49}" name="Column1280"/>
    <tableColumn id="1290" xr3:uid="{710B27BB-E881-468E-8D4B-3402CA885C1C}" name="Column1281"/>
    <tableColumn id="1291" xr3:uid="{8906C3E7-9AAB-478A-AAF5-857F1D6CE85E}" name="Column1282"/>
    <tableColumn id="1292" xr3:uid="{DFFCC058-0C3B-4CFB-B30C-453E9FF18C28}" name="Column1283"/>
    <tableColumn id="1293" xr3:uid="{7677EAD8-29BE-48CC-9D62-968523FB5377}" name="Column1284"/>
    <tableColumn id="1294" xr3:uid="{41E0A2BC-3085-4F9E-89CA-F270508BEDA3}" name="Column1285"/>
    <tableColumn id="1295" xr3:uid="{B937E68C-8B2F-4DDB-B8E3-85CD8AC1F062}" name="Column1286"/>
    <tableColumn id="1296" xr3:uid="{0F04100F-37F7-49C6-8A6F-099BC6D6A36B}" name="Column1287"/>
    <tableColumn id="1297" xr3:uid="{12207043-6F4B-4957-8665-70A04E0A088D}" name="Column1288"/>
    <tableColumn id="1298" xr3:uid="{ABEBA321-5B63-47CE-A770-C54BF18153AB}" name="Column1289"/>
    <tableColumn id="1299" xr3:uid="{00A4F9A9-5EE2-45F3-A8E6-385AE8534184}" name="Column1290"/>
    <tableColumn id="1300" xr3:uid="{136FCF8D-0125-4EEE-8388-141428F1C557}" name="Column1291"/>
    <tableColumn id="1301" xr3:uid="{9E93E92F-4521-4159-8C47-E604C5DD58BF}" name="Column1292"/>
    <tableColumn id="1302" xr3:uid="{D0E81F3B-2C0D-4CE2-B81A-8122BFABF960}" name="Column1293"/>
    <tableColumn id="1303" xr3:uid="{B10C1E9B-5CE1-4243-9322-B630C9B5DD81}" name="Column1294"/>
    <tableColumn id="1304" xr3:uid="{F6FF1183-7139-4492-BB5D-AF62DD24AB5B}" name="Column1295"/>
    <tableColumn id="1305" xr3:uid="{3A73E48C-7906-41E5-A013-0D823814E552}" name="Column1296"/>
    <tableColumn id="1306" xr3:uid="{6D3432C9-BB37-408F-9DB9-299B75F01F92}" name="Column1297"/>
    <tableColumn id="1307" xr3:uid="{08504ECE-7F08-4803-AC98-7626C4CCDED6}" name="Column1298"/>
    <tableColumn id="1308" xr3:uid="{EB299B08-62C2-4115-8271-179F7A1C7DCF}" name="Column1299"/>
    <tableColumn id="1309" xr3:uid="{74AD761C-73FF-4736-A437-A92FC8ECCE4D}" name="Column1300"/>
    <tableColumn id="1310" xr3:uid="{31EACC9D-C264-438D-96E7-B2D954F8E3EF}" name="Column1301"/>
    <tableColumn id="1311" xr3:uid="{8753AC0E-8072-4DEB-B34F-B13BF47E0ADC}" name="Column1302"/>
    <tableColumn id="1312" xr3:uid="{8E8FB2A5-3B01-4C51-AC87-14810AA0A931}" name="Column1303"/>
    <tableColumn id="1313" xr3:uid="{1BDA4BBF-A8A9-4FA7-88F2-956A1A7A5526}" name="Column1304"/>
    <tableColumn id="1314" xr3:uid="{98B808D2-812C-4F1A-A136-B0BA0144DCCC}" name="Column1305"/>
    <tableColumn id="1315" xr3:uid="{ECBE495D-D87F-4104-921C-DCCF168227D2}" name="Column1306"/>
    <tableColumn id="1316" xr3:uid="{DEFCC136-8230-44D8-A450-510484145D71}" name="Column1307"/>
    <tableColumn id="1317" xr3:uid="{2E091430-42B0-4C9F-97E0-9C65F0213E5B}" name="Column1308"/>
    <tableColumn id="1318" xr3:uid="{E9E6F389-FDAB-4685-B9B2-C0BFC53EAB81}" name="Column1309"/>
    <tableColumn id="1319" xr3:uid="{A623580E-32D4-495D-A294-03A00BAEF67B}" name="Column1310"/>
    <tableColumn id="1320" xr3:uid="{BA3D3D86-ADD1-4538-852A-3E37D6163F17}" name="Column1311"/>
    <tableColumn id="1321" xr3:uid="{CB1D78CA-DE5F-4F19-B90E-FADA45D1B5C1}" name="Column1312"/>
    <tableColumn id="1322" xr3:uid="{832681F0-6AE4-4540-9E96-656838DBDD93}" name="Column1313"/>
    <tableColumn id="1323" xr3:uid="{82D58F3C-356C-4DB2-8C83-2C07ABEF51BB}" name="Column1314"/>
    <tableColumn id="1324" xr3:uid="{D6933498-921D-4782-BEF1-FD6A43334113}" name="Column1315"/>
    <tableColumn id="1325" xr3:uid="{5EF1EA6D-C517-4D89-A7F6-4F87153D2AA3}" name="Column1316"/>
    <tableColumn id="1326" xr3:uid="{63DE16AF-DAFD-4A0E-8280-A397D04B57AA}" name="Column1317"/>
    <tableColumn id="1327" xr3:uid="{D91B6F0A-4C9B-4A66-8FA8-8F1AFA916EAA}" name="Column1318"/>
    <tableColumn id="1328" xr3:uid="{8EDD5D61-E23F-48ED-B00B-ADB49FDB795F}" name="Column1319"/>
    <tableColumn id="1329" xr3:uid="{F3AE6617-A31F-4AA4-A85F-3A6EF3171309}" name="Column1320"/>
    <tableColumn id="1330" xr3:uid="{D3609F1C-9B91-42DA-81FC-8A4493D068C7}" name="Column1321"/>
    <tableColumn id="1331" xr3:uid="{EF39B94B-8EAA-4DF7-95D3-1B3DF4F66253}" name="Column1322"/>
    <tableColumn id="1332" xr3:uid="{CD610E75-00B2-435A-84C9-8C1BE1875BEF}" name="Column1323"/>
    <tableColumn id="1333" xr3:uid="{19B36DE7-CE3F-4FE5-85C8-5DBCC39A7F3A}" name="Column1324"/>
    <tableColumn id="1334" xr3:uid="{DDCC09B8-26DC-4B28-B4D3-ED91F5FA1CE2}" name="Column1325"/>
    <tableColumn id="1335" xr3:uid="{2B2DDF4F-D925-4641-8867-72E0F3C75EC1}" name="Column1326"/>
    <tableColumn id="1336" xr3:uid="{D3096ECA-B48C-4D66-A14D-5C8B8142C5C7}" name="Column1327"/>
    <tableColumn id="1337" xr3:uid="{AA2CD4EB-C915-41D7-9761-DB108D7E791A}" name="Column1328"/>
    <tableColumn id="1338" xr3:uid="{ADEB585E-ACDC-4348-B50D-63395B89C2BD}" name="Column1329"/>
    <tableColumn id="1339" xr3:uid="{B3B1EB52-06BE-4870-907C-0B1BD9AFCEFC}" name="Column1330"/>
    <tableColumn id="1340" xr3:uid="{1DA19C60-93CB-4059-BFD4-69E6C2361C4B}" name="Column1331"/>
    <tableColumn id="1341" xr3:uid="{67361EE2-142E-4EEA-9F89-71D1FA1C5246}" name="Column1332"/>
    <tableColumn id="1342" xr3:uid="{0810F63D-E41A-4BF7-BFDE-94C60569B1FE}" name="Column1333"/>
    <tableColumn id="1343" xr3:uid="{FAD8420F-56A4-4693-AB15-7E2EB5E8F14A}" name="Column1334"/>
    <tableColumn id="1344" xr3:uid="{2A4AE6AE-B16D-487B-9892-34211D543109}" name="Column1335"/>
    <tableColumn id="1345" xr3:uid="{153B406C-333D-4682-ABFF-10D598349276}" name="Column1336"/>
    <tableColumn id="1346" xr3:uid="{1BDA8F6A-7723-441F-A2C5-96D02DD81ADD}" name="Column1337"/>
    <tableColumn id="1347" xr3:uid="{73832258-63DE-4D81-B72E-297EE6600E05}" name="Column1338"/>
    <tableColumn id="1348" xr3:uid="{A9BDFA6C-3A6D-46D5-8DA4-E6213F94B9CF}" name="Column1339"/>
    <tableColumn id="1349" xr3:uid="{3F3786A7-BE92-453A-9C82-FC249C256DE1}" name="Column1340"/>
    <tableColumn id="1350" xr3:uid="{7116BB53-A218-4C58-A3A1-B919F7289258}" name="Column1341"/>
    <tableColumn id="1351" xr3:uid="{7D3AC343-1B31-4EA1-BFB3-4B688C793AEA}" name="Column1342"/>
    <tableColumn id="1352" xr3:uid="{A905397B-4F90-45A9-9957-EC79BC7D7957}" name="Column1343"/>
    <tableColumn id="1353" xr3:uid="{594660DC-9B53-4988-A3EE-419FB0689313}" name="Column1344"/>
    <tableColumn id="1354" xr3:uid="{D7DB395E-2DA0-460F-8E74-552D2A81D35D}" name="Column1345"/>
    <tableColumn id="1355" xr3:uid="{6908CFCB-712D-4251-8861-EF278C973E08}" name="Column1346"/>
    <tableColumn id="1356" xr3:uid="{34FC7001-C0CA-430C-8ECB-1EE016F59B0F}" name="Column1347"/>
    <tableColumn id="1357" xr3:uid="{8F52B692-49A7-460E-B403-0F8DD2CC066A}" name="Column1348"/>
    <tableColumn id="1358" xr3:uid="{1E05BB4A-A934-4E05-8EBD-51E20D204C29}" name="Column1349"/>
    <tableColumn id="1359" xr3:uid="{6CC4DBD0-DEAD-4DA0-BD95-9AB546E462E3}" name="Column1350"/>
    <tableColumn id="1360" xr3:uid="{E650FD7B-12EA-4B6C-B569-D4B59688BFF0}" name="Column1351"/>
    <tableColumn id="1361" xr3:uid="{3426C92A-9D55-4048-B0D3-FF95A1D18198}" name="Column1352"/>
    <tableColumn id="1362" xr3:uid="{D75B2308-AA70-40F0-8767-AE0E8C58FF78}" name="Column1353"/>
    <tableColumn id="1363" xr3:uid="{33EAABB2-087B-4FA5-A499-82F8647AB881}" name="Column1354"/>
    <tableColumn id="1364" xr3:uid="{E9276144-54A5-4A1F-AE4D-ECEB00744763}" name="Column1355"/>
    <tableColumn id="1365" xr3:uid="{5B84C141-3DF5-42EB-83C1-7F07A3BAB034}" name="Column1356"/>
    <tableColumn id="1366" xr3:uid="{7998A051-F0D9-420D-BCDF-0CCA0415BFB9}" name="Column1357"/>
    <tableColumn id="1367" xr3:uid="{59CABE17-1C33-426E-91C1-9814D0EA91C0}" name="Column1358"/>
    <tableColumn id="1368" xr3:uid="{80C3D6D3-EC09-4B22-99C7-EC052F164AB6}" name="Column1359"/>
    <tableColumn id="1369" xr3:uid="{D1FD1883-2DF9-4A59-8832-3F451BE7CB2D}" name="Column1360"/>
    <tableColumn id="1370" xr3:uid="{D2121E67-97AD-4BB6-B505-84D11EA04EE8}" name="Column1361"/>
    <tableColumn id="1371" xr3:uid="{EF304A79-0F10-4678-AFEF-0DF602B2AF93}" name="Column1362"/>
    <tableColumn id="1372" xr3:uid="{EBB4271F-C7D5-456A-BD80-3EA93675CB11}" name="Column1363"/>
    <tableColumn id="1373" xr3:uid="{478D900E-4CE5-4394-BE17-7512030B5BB6}" name="Column1364"/>
    <tableColumn id="1374" xr3:uid="{2653FDC2-42BC-4E28-B3A6-CDA7922C6164}" name="Column1365"/>
    <tableColumn id="1375" xr3:uid="{BBBAD883-3F82-4AE0-9086-85C2FDECF86F}" name="Column1366"/>
    <tableColumn id="1376" xr3:uid="{728BBF41-539F-4460-825F-5C93ED62EEF0}" name="Column1367"/>
    <tableColumn id="1377" xr3:uid="{5350E72D-A4D0-430F-AD0E-98E177685AA7}" name="Column1368"/>
    <tableColumn id="1378" xr3:uid="{889495A1-959B-4CFC-BC0E-E57E1561C15C}" name="Column1369"/>
    <tableColumn id="1379" xr3:uid="{D6D35091-0DB3-4ED8-A848-445939C3111D}" name="Column1370"/>
    <tableColumn id="1380" xr3:uid="{FE621EC5-3B45-4E44-8573-012EEFAF7B7E}" name="Column1371"/>
    <tableColumn id="1381" xr3:uid="{EFCB9A4D-7A75-421E-9979-DC23B4EF9159}" name="Column1372"/>
    <tableColumn id="1382" xr3:uid="{97BAFF2A-D4A0-424F-8449-C007CCE60BC9}" name="Column1373"/>
    <tableColumn id="1383" xr3:uid="{79CE35DA-CBE5-4F53-97E2-0C38A1AE7768}" name="Column1374"/>
    <tableColumn id="1384" xr3:uid="{DC8BAEE3-7EE4-4002-8E84-899AE3E7D6A3}" name="Column1375"/>
    <tableColumn id="1385" xr3:uid="{5862ECD9-AA33-46E3-8CBA-482F6D24D66F}" name="Column1376"/>
    <tableColumn id="1386" xr3:uid="{5A9C3BDC-D30F-4E45-8954-F7E22845BDA4}" name="Column1377"/>
    <tableColumn id="1387" xr3:uid="{8BDB4A6F-23DF-4B15-8C3E-2B58B56747A4}" name="Column1378"/>
    <tableColumn id="1388" xr3:uid="{12AFE18B-0CEE-4C4E-B8F9-6A993D2C270F}" name="Column1379"/>
    <tableColumn id="1389" xr3:uid="{71F8D775-541B-4D74-9981-E53141A25023}" name="Column1380"/>
    <tableColumn id="1390" xr3:uid="{24A0E4B1-10C8-44E5-9B60-2D2D66090F2F}" name="Column1381"/>
    <tableColumn id="1391" xr3:uid="{957B5E9C-2361-4135-9E49-1EBC32E22E71}" name="Column1382"/>
    <tableColumn id="1392" xr3:uid="{8B714D82-89F4-4B85-9755-2A4AEA6DCCB4}" name="Column1383"/>
    <tableColumn id="1393" xr3:uid="{EDCB6E78-D30C-4390-B420-C35D2EDD8C8A}" name="Column1384"/>
    <tableColumn id="1394" xr3:uid="{E3593CF4-0F08-406A-8083-7C8B17938A96}" name="Column1385"/>
    <tableColumn id="1395" xr3:uid="{EC34CB66-9F78-4E19-B368-05F04D7034BF}" name="Column1386"/>
    <tableColumn id="1396" xr3:uid="{C2CC83C9-9A7F-4BB7-B5B7-4E461EAD9D43}" name="Column1387"/>
    <tableColumn id="1397" xr3:uid="{F433D402-8D80-4544-9DC1-E0720F072DBA}" name="Column1388"/>
    <tableColumn id="1398" xr3:uid="{EBD043B9-1A76-4F2F-90D4-F2D7D62F43CB}" name="Column1389"/>
    <tableColumn id="1399" xr3:uid="{10B79971-6468-4355-9E66-26E1A2F15D9F}" name="Column1390"/>
    <tableColumn id="1400" xr3:uid="{CB20FA62-F125-4362-99F1-07AEE48A2D8C}" name="Column1391"/>
    <tableColumn id="1401" xr3:uid="{A87CCCB4-6925-4DEC-8E1A-DDD1060464DC}" name="Column1392"/>
    <tableColumn id="1402" xr3:uid="{59408910-933A-45E1-9EA1-A4EBB8B23F43}" name="Column1393"/>
    <tableColumn id="1403" xr3:uid="{2B9FC6BA-0DE5-4FAA-814A-967169089F73}" name="Column1394"/>
    <tableColumn id="1404" xr3:uid="{35DBF730-3A05-4334-9159-76E75C370865}" name="Column1395"/>
    <tableColumn id="1405" xr3:uid="{2578DBAA-100D-4708-AEB5-0A1DDC7EDB88}" name="Column1396"/>
    <tableColumn id="1406" xr3:uid="{AF04CE9C-D9B0-4E13-A13B-D826F049027A}" name="Column1397"/>
    <tableColumn id="1407" xr3:uid="{8758FE36-BAF1-463A-990E-96D9CD200BC9}" name="Column1398"/>
    <tableColumn id="1408" xr3:uid="{970B6793-EDF9-45F4-B33A-11B2E439F5F5}" name="Column1399"/>
    <tableColumn id="1409" xr3:uid="{4D9AF555-C866-4FF9-A0D9-B33707CF85A1}" name="Column1400"/>
    <tableColumn id="1410" xr3:uid="{23186503-C681-4A26-A02D-FBB33B656F0E}" name="Column1401"/>
    <tableColumn id="1411" xr3:uid="{330448C7-8AC7-4BB9-B3FE-1C36731DD77B}" name="Column1402"/>
    <tableColumn id="1412" xr3:uid="{629DD7BC-CC98-40D6-AD4A-20377AA63673}" name="Column1403"/>
    <tableColumn id="1413" xr3:uid="{732A4DA7-4ED5-4FE7-A72F-BEE8764FF538}" name="Column1404"/>
    <tableColumn id="1414" xr3:uid="{DFFE290B-DBEE-4CC0-8E5F-0E380436953B}" name="Column1405"/>
    <tableColumn id="1415" xr3:uid="{F3577C4A-9C02-4256-9C53-D676F5802685}" name="Column1406"/>
    <tableColumn id="1416" xr3:uid="{03FD98EB-60B5-4367-B7A2-149A1B1528C4}" name="Column1407"/>
    <tableColumn id="1417" xr3:uid="{77A72AC6-1CD8-4B5D-829C-F1339D95A78D}" name="Column1408"/>
    <tableColumn id="1418" xr3:uid="{3F3F8B22-B4A5-4996-B867-CAF34F53B076}" name="Column1409"/>
    <tableColumn id="1419" xr3:uid="{AF58B8EC-9975-4287-A882-7F4617D9B597}" name="Column1410"/>
    <tableColumn id="1420" xr3:uid="{5BC0AD94-FA23-4F9C-83BB-F52E8654A0FC}" name="Column1411"/>
    <tableColumn id="1421" xr3:uid="{2F1C97CD-9C4D-4310-94CC-A85ACD199BD2}" name="Column1412"/>
    <tableColumn id="1422" xr3:uid="{51C8C5EE-B52E-48CD-AE0B-A6DD7ED2F0D4}" name="Column1413"/>
    <tableColumn id="1423" xr3:uid="{DCA60A19-8699-4BB0-A79A-851096633C11}" name="Column1414"/>
    <tableColumn id="1424" xr3:uid="{A8BE56B2-1F71-4FDD-B85B-18101079115D}" name="Column1415"/>
    <tableColumn id="1425" xr3:uid="{363FED08-4F82-49C8-BA5C-0A2D21232AE4}" name="Column1416"/>
    <tableColumn id="1426" xr3:uid="{0395ECF8-F82D-41A3-9315-ACF8E4B3B852}" name="Column1417"/>
    <tableColumn id="1427" xr3:uid="{04877081-A76F-4A07-B1C9-C3A3D05775BC}" name="Column1418"/>
    <tableColumn id="1428" xr3:uid="{0DABB9F8-3A5F-4175-B758-30D481E29F67}" name="Column1419"/>
    <tableColumn id="1429" xr3:uid="{72DD5269-129A-4C07-A911-19E39F0B5C5A}" name="Column1420"/>
    <tableColumn id="1430" xr3:uid="{CAD18FD2-2CBD-4DB5-8C05-CD3FD8D3CB94}" name="Column1421"/>
    <tableColumn id="1431" xr3:uid="{84FCE01C-3862-4DA3-8FA2-313D93789321}" name="Column1422"/>
    <tableColumn id="1432" xr3:uid="{1F919BFB-4A96-4F16-9399-75F429791E52}" name="Column1423"/>
    <tableColumn id="1433" xr3:uid="{DE15F04A-DDFB-4229-912C-5DF45DD129B3}" name="Column1424"/>
    <tableColumn id="1434" xr3:uid="{4FBC6B0D-5863-4325-ABD4-7AD07DB924E7}" name="Column1425"/>
    <tableColumn id="1435" xr3:uid="{99F51848-FE04-4C44-8881-29C8E20662D7}" name="Column1426"/>
    <tableColumn id="1436" xr3:uid="{B61B74DD-5FCC-4E13-A2EC-433F812DA3F2}" name="Column1427"/>
    <tableColumn id="1437" xr3:uid="{6B763D63-375A-4EDB-BA1F-652BA5FE0D0F}" name="Column1428"/>
    <tableColumn id="1438" xr3:uid="{83CCD82E-BBF2-4E76-B252-D788DBBA731C}" name="Column1429"/>
    <tableColumn id="1439" xr3:uid="{C6D2B89B-E370-4E96-B929-5480DE87E728}" name="Column1430"/>
    <tableColumn id="1440" xr3:uid="{F3B5389B-F0CA-4D43-A524-9150EF67D09C}" name="Column1431"/>
    <tableColumn id="1441" xr3:uid="{A1C1D6D0-ACD2-47E0-9CDE-D2A7A029BE98}" name="Column1432"/>
    <tableColumn id="1442" xr3:uid="{6AA87E39-8D7F-4C1C-8F9F-7B58EEC4EEB3}" name="Column1433"/>
    <tableColumn id="1443" xr3:uid="{BAE1DDE7-0228-4646-87A7-47F51E318FD9}" name="Column1434"/>
    <tableColumn id="1444" xr3:uid="{3D01A03F-F5E8-4CC0-82E4-0E79C2C2206A}" name="Column1435"/>
    <tableColumn id="1445" xr3:uid="{476ABD12-DE90-4FBC-855F-D33785072F07}" name="Column1436"/>
    <tableColumn id="1446" xr3:uid="{95389F10-585F-4944-9A88-FDA1ABF56F29}" name="Column1437"/>
    <tableColumn id="1447" xr3:uid="{771C558E-4CDF-4E07-8188-1139E028E921}" name="Column1438"/>
    <tableColumn id="1448" xr3:uid="{ABB344E8-9D84-4819-8E51-294D5996DE45}" name="Column1439"/>
    <tableColumn id="1449" xr3:uid="{E9E8CF36-A0ED-414A-AB2B-EF6A93389838}" name="Column1440"/>
    <tableColumn id="1450" xr3:uid="{A8DF87BC-5B83-444F-B729-9A86865E7379}" name="Column1441"/>
    <tableColumn id="1451" xr3:uid="{9729ECC2-6D13-47EE-9B98-F5FC4A8E835B}" name="Column1442"/>
    <tableColumn id="1452" xr3:uid="{3E971F76-2BF3-4599-8136-9D0C02783E7B}" name="Column1443"/>
    <tableColumn id="1453" xr3:uid="{CABC9CB6-023D-4CDF-AC9A-CC7F88124682}" name="Column1444"/>
    <tableColumn id="1454" xr3:uid="{148BAB8B-804F-46D6-A619-502057006A4B}" name="Column1445"/>
    <tableColumn id="1455" xr3:uid="{43163C78-F095-4457-9069-5A10227E93E0}" name="Column1446"/>
    <tableColumn id="1456" xr3:uid="{7D4FC2FD-DBDF-4D1E-BDEB-3CA105DB0525}" name="Column1447"/>
    <tableColumn id="1457" xr3:uid="{DA5CB101-CEE6-4BD1-B533-D465C6E9ACD5}" name="Column1448"/>
    <tableColumn id="1458" xr3:uid="{DF37325D-9534-4F49-A170-F56F63756908}" name="Column1449"/>
    <tableColumn id="1459" xr3:uid="{2261EDF7-0B75-4870-88FD-278870925763}" name="Column1450"/>
    <tableColumn id="1460" xr3:uid="{7BAA8FF7-1A62-4C64-B139-638AE515E0D2}" name="Column1451"/>
    <tableColumn id="1461" xr3:uid="{0324B3C7-0A29-46B3-B422-60A691617F5F}" name="Column1452"/>
    <tableColumn id="1462" xr3:uid="{EFB8C7E8-E8DF-42F2-ACFF-094140AB62AA}" name="Column1453"/>
    <tableColumn id="1463" xr3:uid="{923E890A-4DF1-41EE-9A8C-23605847BC3D}" name="Column1454"/>
    <tableColumn id="1464" xr3:uid="{CC80B3E8-0EE2-4716-B36B-0539AFCA8469}" name="Column1455"/>
    <tableColumn id="1465" xr3:uid="{8DBF041F-9695-4793-952F-8075B265C02E}" name="Column1456"/>
    <tableColumn id="1466" xr3:uid="{979E872D-BAFA-44D5-9BF9-87C6346A06D0}" name="Column1457"/>
    <tableColumn id="1467" xr3:uid="{3729A9A6-D7CB-4CA9-9607-6C64512F084A}" name="Column1458"/>
    <tableColumn id="1468" xr3:uid="{428BC4DC-3408-48D1-8497-6BB85CE5D4BA}" name="Column1459"/>
    <tableColumn id="1469" xr3:uid="{E9C814FD-1BF7-461E-BAB6-0F5111CCE0E9}" name="Column1460"/>
    <tableColumn id="1470" xr3:uid="{AD13902F-4158-4838-851B-F88C06DFEDEA}" name="Column1461"/>
    <tableColumn id="1471" xr3:uid="{73B48B1D-E262-4377-904F-B360484AE033}" name="Column1462"/>
    <tableColumn id="1472" xr3:uid="{E665652C-DC48-4466-B408-6A97417267A7}" name="Column1463"/>
    <tableColumn id="1473" xr3:uid="{84894D89-02A0-4086-A29B-024A72BAC332}" name="Column1464"/>
    <tableColumn id="1474" xr3:uid="{95352C7F-465B-4126-82D9-209E0F325435}" name="Column1465"/>
    <tableColumn id="1475" xr3:uid="{070ECFB3-CF6C-41B6-A6C9-F911AA38C77E}" name="Column1466"/>
    <tableColumn id="1476" xr3:uid="{B5C89DFE-43A0-4D0B-A87E-A69B8752A7D2}" name="Column1467"/>
    <tableColumn id="1477" xr3:uid="{E676855E-9C18-4632-9E65-CFC018764514}" name="Column1468"/>
    <tableColumn id="1478" xr3:uid="{7EE8EE46-2019-456A-BF60-083840DC39D7}" name="Column1469"/>
    <tableColumn id="1479" xr3:uid="{27590707-CEF3-4F06-A92A-AF7F70351AC0}" name="Column1470"/>
    <tableColumn id="1480" xr3:uid="{71A0964F-C3D4-4271-B4FC-DB7B19294DF1}" name="Column1471"/>
    <tableColumn id="1481" xr3:uid="{9637D046-ACBD-42D1-9841-EC62A5CA8314}" name="Column1472"/>
    <tableColumn id="1482" xr3:uid="{94C01691-0E58-4D9B-88E7-408B5A7DEAFB}" name="Column1473"/>
    <tableColumn id="1483" xr3:uid="{4CBDE39E-E60E-40B3-8881-61E4E0E352F6}" name="Column1474"/>
    <tableColumn id="1484" xr3:uid="{EA5375BF-7EF5-40A0-B062-AD3C2D45667F}" name="Column1475"/>
    <tableColumn id="1485" xr3:uid="{F230F895-A169-4BF3-91BB-3C9D67472D2A}" name="Column1476"/>
    <tableColumn id="1486" xr3:uid="{D8FD7169-8A5B-4F48-8E17-A7E6F3FDC239}" name="Column1477"/>
    <tableColumn id="1487" xr3:uid="{630FA8A6-46CA-475A-806F-7B7B5CCAAAC3}" name="Column1478"/>
    <tableColumn id="1488" xr3:uid="{98447DB4-451D-43E7-8576-38369B654751}" name="Column1479"/>
    <tableColumn id="1489" xr3:uid="{90CE1F69-A485-4726-AAD3-7A3D02ED62DB}" name="Column1480"/>
    <tableColumn id="1490" xr3:uid="{BDF9B3B0-9C65-4679-A2CB-E64B1FDE3947}" name="Column1481"/>
    <tableColumn id="1491" xr3:uid="{0250E0B7-F205-46C8-82C6-C3D8D35C6DCA}" name="Column1482"/>
    <tableColumn id="1492" xr3:uid="{FDF19CD8-C9B8-4844-A0C4-7B2A3C9CC841}" name="Column1483"/>
    <tableColumn id="1493" xr3:uid="{B2819CD7-8D2E-48E0-8C01-34344FCFB9E2}" name="Column1484"/>
    <tableColumn id="1494" xr3:uid="{2F0E4F30-63E0-4114-9A35-0821868834C3}" name="Column1485"/>
    <tableColumn id="1495" xr3:uid="{F1E4CE5A-991F-46A9-A8D7-91B8C61AD07A}" name="Column1486"/>
    <tableColumn id="1496" xr3:uid="{AE80F4EA-103F-47BE-A041-F94C0082A722}" name="Column1487"/>
    <tableColumn id="1497" xr3:uid="{99006F56-99BA-4C8F-9944-3CBDC511B3E9}" name="Column1488"/>
    <tableColumn id="1498" xr3:uid="{A3E80593-7842-4F91-A1A1-9C5AE6CBCAF3}" name="Column1489"/>
    <tableColumn id="1499" xr3:uid="{CB51D9C1-478C-430C-A19F-607F94739875}" name="Column1490"/>
    <tableColumn id="1500" xr3:uid="{74DEEA3A-CF39-46D0-935F-F9CA32309366}" name="Column1491"/>
    <tableColumn id="1501" xr3:uid="{3BC382DA-3171-4683-81B7-FA364B03FCC8}" name="Column1492"/>
    <tableColumn id="1502" xr3:uid="{315A8D20-8C35-4B08-9746-EA27A9917E64}" name="Column1493"/>
    <tableColumn id="1503" xr3:uid="{E778E10C-D18C-4866-8BDA-996D84B5C3E3}" name="Column1494"/>
    <tableColumn id="1504" xr3:uid="{66C1C2B6-BEEE-419D-961F-443E632F02D1}" name="Column1495"/>
    <tableColumn id="1505" xr3:uid="{8B0F4B1D-3697-4EBD-B08F-6522830F523C}" name="Column1496"/>
    <tableColumn id="1506" xr3:uid="{D08C7742-228B-4BD2-AB38-D3C23CFE49A7}" name="Column1497"/>
    <tableColumn id="1507" xr3:uid="{D372CF0E-81FF-4135-ACE0-611C055692F9}" name="Column1498"/>
    <tableColumn id="1508" xr3:uid="{71A468CA-2D60-4315-8843-7075599AA6FB}" name="Column1499"/>
    <tableColumn id="1509" xr3:uid="{7DB0FBD0-AEE4-42C3-B2E9-C790B604A2F1}" name="Column1500"/>
    <tableColumn id="1510" xr3:uid="{7536C884-80F1-4896-ACF8-7DCD68F9BE78}" name="Column1501"/>
    <tableColumn id="1511" xr3:uid="{A33DD397-08D4-4275-A2EB-7BF0A1EE6BAA}" name="Column1502"/>
    <tableColumn id="1512" xr3:uid="{530CF6DA-37E1-4701-98DC-76E7C82719A3}" name="Column1503"/>
    <tableColumn id="1513" xr3:uid="{4AD9D26C-317E-4431-A12C-0503CBDD5979}" name="Column1504"/>
    <tableColumn id="1514" xr3:uid="{97A87C6C-752A-428E-971B-4654DE573673}" name="Column1505"/>
    <tableColumn id="1515" xr3:uid="{FD44D596-AC0B-419F-979B-FF8166D4328A}" name="Column1506"/>
    <tableColumn id="1516" xr3:uid="{16F311AA-24AE-4F1F-9A6A-976B21F7461F}" name="Column1507"/>
    <tableColumn id="1517" xr3:uid="{907376E1-DA45-41F1-A94A-C07EBAC88AB2}" name="Column1508"/>
    <tableColumn id="1518" xr3:uid="{4342A7B5-7D07-47E0-A976-ABD2E723E4ED}" name="Column1509"/>
    <tableColumn id="1519" xr3:uid="{360EFE5B-4BBA-472C-ABEB-264FB7576477}" name="Column1510"/>
    <tableColumn id="1520" xr3:uid="{F56FFBC7-75A8-4BF0-A1DE-38E96E8565E5}" name="Column1511"/>
    <tableColumn id="1521" xr3:uid="{27D779AF-688C-447A-88B8-314DDD17D380}" name="Column1512"/>
    <tableColumn id="1522" xr3:uid="{7B5B76D7-963C-4A32-A3E6-81C58D883D85}" name="Column1513"/>
    <tableColumn id="1523" xr3:uid="{E5A1CCBB-8589-4008-857C-A55CCF882602}" name="Column1514"/>
    <tableColumn id="1524" xr3:uid="{A0FB5A7D-F253-4939-B581-34102FE1FD25}" name="Column1515"/>
    <tableColumn id="1525" xr3:uid="{D68A6C73-6A19-4CA5-88DF-793B9F4EDF00}" name="Column1516"/>
    <tableColumn id="1526" xr3:uid="{C79E9104-0E38-4ED7-9FCF-43B58091CE3A}" name="Column1517"/>
    <tableColumn id="1527" xr3:uid="{B41AD604-FF0B-4CBD-9C73-9A5F5E5ACD12}" name="Column1518"/>
    <tableColumn id="1528" xr3:uid="{958188FC-AE19-4632-833C-12524249036C}" name="Column1519"/>
    <tableColumn id="1529" xr3:uid="{8BA189E2-018B-4A96-BAC4-108CFEC646F8}" name="Column1520"/>
    <tableColumn id="1530" xr3:uid="{4E104D49-3E93-441E-A88F-D36C37E58C04}" name="Column1521"/>
    <tableColumn id="1531" xr3:uid="{1C5201D0-DFD7-448F-BB2D-2480D4BB47DE}" name="Column1522"/>
    <tableColumn id="1532" xr3:uid="{4D3A711C-A13F-41C9-8FBC-759EAE7E5D7F}" name="Column1523"/>
    <tableColumn id="1533" xr3:uid="{4B353CDF-5D19-4655-988F-D6081B1DCEC6}" name="Column1524"/>
    <tableColumn id="1534" xr3:uid="{FD52D22D-E4A1-44D9-A5DA-FAEA94CCF587}" name="Column1525"/>
    <tableColumn id="1535" xr3:uid="{5C2A8178-B83E-46CF-891A-D69CEE1CE16C}" name="Column1526"/>
    <tableColumn id="1536" xr3:uid="{602FC177-1124-4D03-8E38-E4DC755A6CEA}" name="Column1527"/>
    <tableColumn id="1537" xr3:uid="{91311116-049C-4F7B-827F-262F4BB48044}" name="Column1528"/>
    <tableColumn id="1538" xr3:uid="{F81107D0-D03E-42A7-A409-6108A960F37B}" name="Column1529"/>
    <tableColumn id="1539" xr3:uid="{180D6C17-54A8-4A1A-AF77-6AD5CB911183}" name="Column1530"/>
    <tableColumn id="1540" xr3:uid="{207759A1-6296-42C2-A909-CEDEA6B43FFE}" name="Column1531"/>
    <tableColumn id="1541" xr3:uid="{1990A78A-48E5-48C5-A7E9-30163876004D}" name="Column1532"/>
    <tableColumn id="1542" xr3:uid="{AD3A6032-7187-4454-812D-0FA9DD775FE4}" name="Column1533"/>
    <tableColumn id="1543" xr3:uid="{E4BD4D07-D0D7-4BCA-900C-5DA02EB0ECA7}" name="Column1534"/>
    <tableColumn id="1544" xr3:uid="{57590BA7-3F7A-419C-80C8-B0A9C41AD94C}" name="Column1535"/>
    <tableColumn id="1545" xr3:uid="{864F2222-E74F-4D65-B7A5-30ADB0F61900}" name="Column1536"/>
    <tableColumn id="1546" xr3:uid="{0B23B785-5B29-4794-AB66-0577EF217E91}" name="Column1537"/>
    <tableColumn id="1547" xr3:uid="{C9ABB73C-471E-4D45-80F1-F3EE1FB79D05}" name="Column1538"/>
    <tableColumn id="1548" xr3:uid="{C3C8766A-61F8-4019-876B-1686FCA69F1D}" name="Column1539"/>
    <tableColumn id="1549" xr3:uid="{0339E405-E9EA-4BF4-86AF-9D27D1D6EECF}" name="Column1540"/>
    <tableColumn id="1550" xr3:uid="{3152B581-D330-42A7-B719-2BD94DCCD139}" name="Column1541"/>
    <tableColumn id="1551" xr3:uid="{A99E35F5-B860-4BA6-B844-1DAC53B03CE0}" name="Column1542"/>
    <tableColumn id="1552" xr3:uid="{ABA45508-3A7A-4176-B87E-FB88BA2FD9EE}" name="Column1543"/>
    <tableColumn id="1553" xr3:uid="{CB549A27-B452-47A2-86B2-F404BDD4D5DC}" name="Column1544"/>
    <tableColumn id="1554" xr3:uid="{165CDFEA-72E6-4125-AE5C-21FE4C19F5BD}" name="Column1545"/>
    <tableColumn id="1555" xr3:uid="{4AB2A3E1-1340-49C7-B99A-76FC70DB50BE}" name="Column1546"/>
    <tableColumn id="1556" xr3:uid="{1D77E257-FFF7-4107-8BA9-EE2DBF30FC8C}" name="Column1547"/>
    <tableColumn id="1557" xr3:uid="{A39B3541-B2DB-478A-A272-1C41B858AC72}" name="Column1548"/>
    <tableColumn id="1558" xr3:uid="{E10C1995-7D02-4CE5-B4F9-050329DB6D4A}" name="Column1549"/>
    <tableColumn id="1559" xr3:uid="{58CC6F99-DCF1-43BE-A5CA-1F21B2DB1028}" name="Column1550"/>
    <tableColumn id="1560" xr3:uid="{D32E6F2B-3811-4747-9B34-C2673CF544E4}" name="Column1551"/>
    <tableColumn id="1561" xr3:uid="{F4512AA4-6AC3-4F97-9766-56F5EA51ACF9}" name="Column1552"/>
    <tableColumn id="1562" xr3:uid="{B01710A3-274E-4F77-9B7A-E3A801B104D6}" name="Column1553"/>
    <tableColumn id="1563" xr3:uid="{0264E338-72C4-4672-A7D6-AE3D48009ED6}" name="Column1554"/>
    <tableColumn id="1564" xr3:uid="{9A9F171A-D0AB-4503-AFC4-6B8D00BEFC34}" name="Column1555"/>
    <tableColumn id="1565" xr3:uid="{E0157BEF-25EB-4B9C-A70B-DC088FE0994F}" name="Column1556"/>
    <tableColumn id="1566" xr3:uid="{54B934F7-E46C-4FE9-BA16-A4A5E55E4001}" name="Column1557"/>
    <tableColumn id="1567" xr3:uid="{2BF54A5F-73D1-4198-A3C9-440F97961C14}" name="Column1558"/>
    <tableColumn id="1568" xr3:uid="{94FF653A-FCE4-40C5-A1EB-3F1AF80993C5}" name="Column1559"/>
    <tableColumn id="1569" xr3:uid="{9961FBC6-EF9A-4616-9304-CDA8414B3FAD}" name="Column1560"/>
    <tableColumn id="1570" xr3:uid="{76A80AF8-C7AD-4E96-AED9-821BB3EE859A}" name="Column1561"/>
    <tableColumn id="1571" xr3:uid="{F155A2DD-9CFE-4099-8EEC-13CA44449E4B}" name="Column1562"/>
    <tableColumn id="1572" xr3:uid="{DFA16E7B-15EC-450C-9BBE-6B3676B98C88}" name="Column1563"/>
    <tableColumn id="1573" xr3:uid="{DC467FDB-560F-45B1-9B0B-6AA3E1D0A3DD}" name="Column1564"/>
    <tableColumn id="1574" xr3:uid="{C346B909-8FF9-459F-B086-73EC299546A8}" name="Column1565"/>
    <tableColumn id="1575" xr3:uid="{89C7B574-D44F-4280-AD16-F411117521AA}" name="Column1566"/>
    <tableColumn id="1576" xr3:uid="{66280812-5B65-42B1-AE9C-8936A6E7C1B0}" name="Column1567"/>
    <tableColumn id="1577" xr3:uid="{659D405F-7AAA-4252-9B29-B7D98024E590}" name="Column1568"/>
    <tableColumn id="1578" xr3:uid="{45F98D2B-47DC-4486-B3B9-5026F143A985}" name="Column1569"/>
    <tableColumn id="1579" xr3:uid="{DD112D69-1189-462F-B169-214025A68B7E}" name="Column1570"/>
    <tableColumn id="1580" xr3:uid="{DC952C9D-D7EF-4A41-89B6-A7E80DBC78E3}" name="Column1571"/>
    <tableColumn id="1581" xr3:uid="{10D24D04-8B92-44FE-9813-C0BAC16BB510}" name="Column1572"/>
    <tableColumn id="1582" xr3:uid="{23D191DB-3805-457B-9039-CC11C888E306}" name="Column1573"/>
    <tableColumn id="1583" xr3:uid="{0BD9050B-9844-441F-ADDE-938CB80386FA}" name="Column1574"/>
    <tableColumn id="1584" xr3:uid="{61B2EBE9-CCDE-46AC-81B4-E1A216C6F851}" name="Column1575"/>
    <tableColumn id="1585" xr3:uid="{64A10771-29C7-4400-885D-D09DBBF32441}" name="Column1576"/>
    <tableColumn id="1586" xr3:uid="{7CC2DC1F-2B8E-4D93-B135-8A63F93FAF39}" name="Column1577"/>
    <tableColumn id="1587" xr3:uid="{6A1CD6ED-1C29-4DBE-8FE0-9D896B75EE48}" name="Column1578"/>
    <tableColumn id="1588" xr3:uid="{6C325F87-7ED9-46CA-A406-146A7A2EBE17}" name="Column1579"/>
    <tableColumn id="1589" xr3:uid="{676997A4-5F68-4408-AE3F-600679AF2504}" name="Column1580"/>
    <tableColumn id="1590" xr3:uid="{573DC00D-8434-45A2-9B65-C3DC96D08D20}" name="Column1581"/>
    <tableColumn id="1591" xr3:uid="{0D5BF613-4217-4FA3-8035-1F0B3C0B13F1}" name="Column1582"/>
    <tableColumn id="1592" xr3:uid="{18040795-7226-4561-B48D-5DA58B666AF8}" name="Column1583"/>
    <tableColumn id="1593" xr3:uid="{33E7A3C0-481F-4DE1-B16E-C20E4B3AFD5B}" name="Column1584"/>
    <tableColumn id="1594" xr3:uid="{729DFE21-073E-427A-8AFB-9561BE0E7EAE}" name="Column1585"/>
    <tableColumn id="1595" xr3:uid="{BF4AB763-9E69-4B85-82E5-4A6E5BDCB890}" name="Column1586"/>
    <tableColumn id="1596" xr3:uid="{B20025E1-4512-4A7D-938D-B7B963F5A3B7}" name="Column1587"/>
    <tableColumn id="1597" xr3:uid="{998BA906-CF15-4673-B804-933242E38563}" name="Column1588"/>
    <tableColumn id="1598" xr3:uid="{358E0C9C-55DE-43B5-BB13-D77945601247}" name="Column1589"/>
    <tableColumn id="1599" xr3:uid="{E8DD3772-A3E6-4CB4-916B-5D411372E715}" name="Column1590"/>
    <tableColumn id="1600" xr3:uid="{997DF404-6297-4F21-AC9F-BCEB6A08AFB3}" name="Column1591"/>
    <tableColumn id="1601" xr3:uid="{92ECDA8C-A68E-4573-BD1A-5DF2795BC279}" name="Column1592"/>
    <tableColumn id="1602" xr3:uid="{CDE268F2-991A-40B3-8D44-4309ADC6E65D}" name="Column1593"/>
    <tableColumn id="1603" xr3:uid="{BD2A6DE3-7922-4B3C-BCD9-ED131487B050}" name="Column1594"/>
    <tableColumn id="1604" xr3:uid="{1D46F649-1993-4367-8E53-905D739609FB}" name="Column1595"/>
    <tableColumn id="1605" xr3:uid="{6E5D9E92-23DB-4C8D-93DF-A27202935301}" name="Column1596"/>
    <tableColumn id="1606" xr3:uid="{B6F2E8DB-F8A9-4EEF-A654-977BAC3CF602}" name="Column1597"/>
    <tableColumn id="1607" xr3:uid="{0686B179-42DC-431A-82E2-E3AD2AD77F9E}" name="Column1598"/>
    <tableColumn id="1608" xr3:uid="{74E782CE-4C87-4262-9E73-7ED6F3AB7715}" name="Column1599"/>
    <tableColumn id="1609" xr3:uid="{09563288-05A8-4661-A4FE-1FE0A90E21C2}" name="Column1600"/>
    <tableColumn id="1610" xr3:uid="{CFCAC873-7DA0-483B-ACBE-79F51EDCA165}" name="Column1601"/>
    <tableColumn id="1611" xr3:uid="{8257AA64-ADF9-4260-B1D0-0767B6D4A75B}" name="Column1602"/>
    <tableColumn id="1612" xr3:uid="{ED847799-2082-4786-AC2C-D3CAC12933B3}" name="Column1603"/>
    <tableColumn id="1613" xr3:uid="{422267FB-4E14-4E0A-8F8A-FE1BE3E9AD7B}" name="Column1604"/>
    <tableColumn id="1614" xr3:uid="{C9E941BD-51F3-4EBE-A8EF-1EFE7570C070}" name="Column1605"/>
    <tableColumn id="1615" xr3:uid="{8E617C3D-5F65-4E3B-B6F1-6BD1C04BCE0D}" name="Column1606"/>
    <tableColumn id="1616" xr3:uid="{0C6E1676-87BA-45A6-B956-9B4F2C643348}" name="Column1607"/>
    <tableColumn id="1617" xr3:uid="{A1069D1F-816C-4662-9569-1EC09D79C3E7}" name="Column1608"/>
    <tableColumn id="1618" xr3:uid="{6880AFF4-AE4E-4302-8311-7ACF910E2FB0}" name="Column1609"/>
    <tableColumn id="1619" xr3:uid="{3968DF78-42B7-4029-BBEE-B3AE0EB80B21}" name="Column1610"/>
    <tableColumn id="1620" xr3:uid="{5D2D1A8E-E165-4B01-97ED-C09F491D81F5}" name="Column1611"/>
    <tableColumn id="1621" xr3:uid="{180E1339-E18B-4277-A7B3-900FE8F305F7}" name="Column1612"/>
    <tableColumn id="1622" xr3:uid="{3F4A3FFD-E8D8-47BD-9F13-8ADC00B2672B}" name="Column1613"/>
    <tableColumn id="1623" xr3:uid="{432F0BA4-38FE-4616-8011-A77C87277D84}" name="Column1614"/>
    <tableColumn id="1624" xr3:uid="{AA7CC819-C92D-4D37-A5A9-FB1BBB724E6A}" name="Column1615"/>
    <tableColumn id="1625" xr3:uid="{FEDFFC0D-0739-4A99-A091-1EC0D8926F9B}" name="Column1616"/>
    <tableColumn id="1626" xr3:uid="{8E4F9534-2BCE-4261-9FAB-764129FA6626}" name="Column1617"/>
    <tableColumn id="1627" xr3:uid="{E2D93C8D-2441-45E0-B5EB-E6022E609CD4}" name="Column1618"/>
    <tableColumn id="1628" xr3:uid="{9D2999CB-FC14-428A-9B1B-7760B9EAA144}" name="Column1619"/>
    <tableColumn id="1629" xr3:uid="{67A0BF08-6E62-4455-9493-CAC4E8822074}" name="Column1620"/>
    <tableColumn id="1630" xr3:uid="{929A95CD-B306-4AF0-A597-F60DDF3E71BB}" name="Column1621"/>
    <tableColumn id="1631" xr3:uid="{E17F4EBB-1DB1-4CA1-9C60-618B6E299BB1}" name="Column1622"/>
    <tableColumn id="1632" xr3:uid="{B9C65412-F5CD-437A-926B-04753AD98C3D}" name="Column1623"/>
    <tableColumn id="1633" xr3:uid="{FC20ECFD-7309-4D5A-864E-9D5E06A1A9CC}" name="Column1624"/>
    <tableColumn id="1634" xr3:uid="{1C7C0471-E191-43B9-AF26-42519CDED31C}" name="Column1625"/>
    <tableColumn id="1635" xr3:uid="{54EF5721-22A6-4DDD-9975-748787429E23}" name="Column1626"/>
    <tableColumn id="1636" xr3:uid="{C684D3B5-B770-4074-932E-71DA9625AF45}" name="Column1627"/>
    <tableColumn id="1637" xr3:uid="{1AE24677-9EC5-4D40-B509-1A656A082FB7}" name="Column1628"/>
    <tableColumn id="1638" xr3:uid="{AE9ABC47-54D9-47AE-BCEF-190624F0CA76}" name="Column1629"/>
    <tableColumn id="1639" xr3:uid="{3ED874F8-C1AE-432A-A022-51389FE19EA4}" name="Column1630"/>
    <tableColumn id="1640" xr3:uid="{51D2930F-779A-4813-AFAB-5518D89C5C55}" name="Column1631"/>
    <tableColumn id="1641" xr3:uid="{ABDE96BF-606B-4EB1-B66B-74E4CA62415D}" name="Column1632"/>
    <tableColumn id="1642" xr3:uid="{8EBD276D-8CE8-4811-B054-BE5D40B461F9}" name="Column1633"/>
    <tableColumn id="1643" xr3:uid="{7C71571B-86BD-4206-8428-A93169E0221D}" name="Column1634"/>
    <tableColumn id="1644" xr3:uid="{9A827764-4A91-45F3-AAAF-E9DBB7D280E9}" name="Column1635"/>
    <tableColumn id="1645" xr3:uid="{BA6C4CFE-F15D-4181-A5BE-7E4A1455B082}" name="Column1636"/>
    <tableColumn id="1646" xr3:uid="{EA4E793D-B59E-44A6-9C35-36760054E293}" name="Column1637"/>
    <tableColumn id="1647" xr3:uid="{4D94BBBE-3D69-47A6-81B6-9094244DC986}" name="Column1638"/>
    <tableColumn id="1648" xr3:uid="{997F5A81-F959-4269-BD2D-3A81D8E370A0}" name="Column1639"/>
    <tableColumn id="1649" xr3:uid="{5DB98F3F-4370-407C-86E1-270C56E1403A}" name="Column1640"/>
    <tableColumn id="1650" xr3:uid="{417DA5F1-279F-43FB-8BA0-35C226CE9EDB}" name="Column1641"/>
    <tableColumn id="1651" xr3:uid="{685EDB2D-A9BB-4ACC-9CA3-F32E8904FF77}" name="Column1642"/>
    <tableColumn id="1652" xr3:uid="{8B9061AD-FE77-4B6A-AFDE-D5176A49104F}" name="Column1643"/>
    <tableColumn id="1653" xr3:uid="{4222E1B8-D825-4674-B958-8711660A72BC}" name="Column1644"/>
    <tableColumn id="1654" xr3:uid="{44F97043-349B-4F8A-AEF2-1DA894DA412B}" name="Column1645"/>
    <tableColumn id="1655" xr3:uid="{7D02BA4B-7290-40C7-99CD-7FD443828EE0}" name="Column1646"/>
    <tableColumn id="1656" xr3:uid="{F96FD564-532C-4654-804B-FCDD14E4884A}" name="Column1647"/>
    <tableColumn id="1657" xr3:uid="{492894A8-A4F5-4FED-B064-26D5B8CD7D94}" name="Column1648"/>
    <tableColumn id="1658" xr3:uid="{28B51B1D-1726-49DC-9F73-DB83220E6E33}" name="Column1649"/>
    <tableColumn id="1659" xr3:uid="{5E353CF8-6CC8-444E-8561-DC10A30B67E6}" name="Column1650"/>
    <tableColumn id="1660" xr3:uid="{95132E97-4001-4AE9-A97F-0961F55AC27C}" name="Column1651"/>
    <tableColumn id="1661" xr3:uid="{03AC15D1-A27C-4D0B-9693-F44ED40D4247}" name="Column1652"/>
    <tableColumn id="1662" xr3:uid="{9AE0BFB2-7DFD-456C-AECA-EE13D0FF15BE}" name="Column1653"/>
    <tableColumn id="1663" xr3:uid="{319F239B-A364-456E-A83F-425EACA5ADB7}" name="Column1654"/>
    <tableColumn id="1664" xr3:uid="{6D5DC7FE-8BAB-479C-9A0F-E61B14E588F8}" name="Column1655"/>
    <tableColumn id="1665" xr3:uid="{F16194D1-0ED7-4B1E-B644-5B45023CB52C}" name="Column1656"/>
    <tableColumn id="1666" xr3:uid="{A131AE82-B626-4AC7-91CD-3B7DE92BE8A8}" name="Column1657"/>
    <tableColumn id="1667" xr3:uid="{0F832E5E-5EBA-43B3-BB96-2C5F7F6DA7D4}" name="Column1658"/>
    <tableColumn id="1668" xr3:uid="{21DCC22C-6857-4861-B9C4-63D596797B0D}" name="Column1659"/>
    <tableColumn id="1669" xr3:uid="{D42A3B53-BBBD-4A84-BF19-FAA00414FC2A}" name="Column1660"/>
    <tableColumn id="1670" xr3:uid="{8CFDD9EB-4468-4EA2-AA86-D0242B2D53D4}" name="Column1661"/>
    <tableColumn id="1671" xr3:uid="{A6332B94-D0CA-4E92-89EB-B69E294059F4}" name="Column1662"/>
    <tableColumn id="1672" xr3:uid="{2C3842D2-CA1C-44BE-865B-EE740966A7A5}" name="Column1663"/>
    <tableColumn id="1673" xr3:uid="{773D1F44-7B03-438B-BB3D-65DBEA1535A3}" name="Column1664"/>
    <tableColumn id="1674" xr3:uid="{E7C4889D-D5A2-482E-9D9A-574B4AF64293}" name="Column1665"/>
    <tableColumn id="1675" xr3:uid="{DE2A4F8F-A384-427A-88F9-A026D33F7B0D}" name="Column1666"/>
    <tableColumn id="1676" xr3:uid="{9C12FCFA-6BF9-4A17-B7A8-D60447214050}" name="Column1667"/>
    <tableColumn id="1677" xr3:uid="{3E4511D2-6CF6-49C9-9493-C9BD76FC26D4}" name="Column1668"/>
    <tableColumn id="1678" xr3:uid="{0A02EC3B-72E8-46A3-8237-12734000BF34}" name="Column1669"/>
    <tableColumn id="1679" xr3:uid="{691F5783-9157-43AD-A676-6CDED1B06630}" name="Column1670"/>
    <tableColumn id="1680" xr3:uid="{82C3DCC3-A656-446B-813D-4353A2F13345}" name="Column1671"/>
    <tableColumn id="1681" xr3:uid="{E1862772-2D94-4F7A-91AE-4A187A95E943}" name="Column1672"/>
    <tableColumn id="1682" xr3:uid="{73868C5B-2997-4E73-B94B-F93719AF9415}" name="Column1673"/>
    <tableColumn id="1683" xr3:uid="{1C19F7CA-4F81-4BCC-8583-B75B3CEB095D}" name="Column1674"/>
    <tableColumn id="1684" xr3:uid="{6D071674-2CF3-4851-9EC7-DC606FA7851E}" name="Column1675"/>
    <tableColumn id="1685" xr3:uid="{DCB43935-60D3-4F60-AA81-B80683B0337B}" name="Column1676"/>
    <tableColumn id="1686" xr3:uid="{E0FB82F9-04E9-439E-B8B3-0D8737F3EEAA}" name="Column1677"/>
    <tableColumn id="1687" xr3:uid="{A7572316-45BB-4EA8-B5EA-3C90F1EE6542}" name="Column1678"/>
    <tableColumn id="1688" xr3:uid="{F23B9203-30D3-48B7-8889-11ACDC1AF5F1}" name="Column1679"/>
    <tableColumn id="1689" xr3:uid="{21789B0C-C739-40A9-AB01-F91600D5B6AE}" name="Column1680"/>
    <tableColumn id="1690" xr3:uid="{779F9F98-D8A8-461F-A623-DD1ECA6BB1CD}" name="Column1681"/>
    <tableColumn id="1691" xr3:uid="{B1077961-D687-4012-A1A0-E7392227F59E}" name="Column1682"/>
    <tableColumn id="1692" xr3:uid="{EF138052-176F-412F-B446-9315A0E87052}" name="Column1683"/>
    <tableColumn id="1693" xr3:uid="{62A36CED-3663-4EA3-AE9E-5DE1637F0F79}" name="Column1684"/>
    <tableColumn id="1694" xr3:uid="{0EAB788D-A651-4FBB-9260-19163AF51861}" name="Column1685"/>
    <tableColumn id="1695" xr3:uid="{5CE81375-79CF-4899-BEF7-20A9A09D20FF}" name="Column1686"/>
    <tableColumn id="1696" xr3:uid="{41179C2C-F809-4C08-80F7-26720F202130}" name="Column1687"/>
    <tableColumn id="1697" xr3:uid="{3D8FAB55-ED34-44A8-BDCF-942E8362F63A}" name="Column1688"/>
    <tableColumn id="1698" xr3:uid="{9D9EB063-95FB-4F80-BE27-000D1BCEFC28}" name="Column1689"/>
    <tableColumn id="1699" xr3:uid="{543FEB8A-FFC3-4CC8-B11F-7F568255689A}" name="Column1690"/>
    <tableColumn id="1700" xr3:uid="{0DE88BE8-B0E6-4A17-BF4A-66EE08118E8E}" name="Column1691"/>
    <tableColumn id="1701" xr3:uid="{44E151A0-A94E-42F6-BAC6-49F5C1BC4DFA}" name="Column1692"/>
    <tableColumn id="1702" xr3:uid="{4B2C0648-7D95-4E8B-AB4A-BE7F18F9D869}" name="Column1693"/>
    <tableColumn id="1703" xr3:uid="{7A5C7C05-698B-4CD1-964B-82C2A1536B8C}" name="Column1694"/>
    <tableColumn id="1704" xr3:uid="{4C14A0E9-E2FC-4127-A107-E9C3A95ECD9D}" name="Column1695"/>
    <tableColumn id="1705" xr3:uid="{25CFB996-2198-4792-89AA-AFEE926CA121}" name="Column1696"/>
    <tableColumn id="1706" xr3:uid="{D308A7CF-AE99-4E82-9FFD-E59D53E511A8}" name="Column1697"/>
    <tableColumn id="1707" xr3:uid="{01D32B34-9779-4FDD-BDF1-E7192826393B}" name="Column1698"/>
    <tableColumn id="1708" xr3:uid="{1479AFDB-85E2-43F8-B315-8D10DE874E7E}" name="Column1699"/>
    <tableColumn id="1709" xr3:uid="{28ECAC65-B519-4585-AB38-5A2F13C61881}" name="Column1700"/>
    <tableColumn id="1710" xr3:uid="{B07EE0D3-9159-4360-9B4D-D851F8A09286}" name="Column1701"/>
    <tableColumn id="1711" xr3:uid="{96C56CA3-6150-4192-A6D1-46708181E47B}" name="Column1702"/>
    <tableColumn id="1712" xr3:uid="{A21637F1-7E8A-471A-9FA4-858F565CC54C}" name="Column1703"/>
    <tableColumn id="1713" xr3:uid="{F59EA5CF-8611-47ED-A4A3-4CADEB1E1E9E}" name="Column1704"/>
    <tableColumn id="1714" xr3:uid="{326565FD-3F0A-4A22-A5D6-AFB3FADD4BC7}" name="Column1705"/>
    <tableColumn id="1715" xr3:uid="{71687EFC-5F0C-4A34-875C-6177F0DDBFB7}" name="Column1706"/>
    <tableColumn id="1716" xr3:uid="{0D86EB6B-7448-4535-84BD-1C0C46EB5D82}" name="Column1707"/>
    <tableColumn id="1717" xr3:uid="{F634A24A-1F07-4BD4-9D11-E027BE18BDC2}" name="Column1708"/>
    <tableColumn id="1718" xr3:uid="{725CEAE0-3343-4246-81CD-3C08585E3C5B}" name="Column1709"/>
    <tableColumn id="1719" xr3:uid="{7C581B1A-C7E0-464C-9EB9-5D01ACA0F605}" name="Column1710"/>
    <tableColumn id="1720" xr3:uid="{AD6EA905-C465-4637-98BC-B7D5101B0994}" name="Column1711"/>
    <tableColumn id="1721" xr3:uid="{1173D420-94E5-4621-8BA1-EF2D31DD0A80}" name="Column1712"/>
    <tableColumn id="1722" xr3:uid="{EE374AAD-ACEA-43E4-BDB0-924FF2371AB3}" name="Column1713"/>
    <tableColumn id="1723" xr3:uid="{6365E404-27FF-4D23-B24C-092F86914E11}" name="Column1714"/>
    <tableColumn id="1724" xr3:uid="{54C4F514-EF9F-42A5-B2A4-800ACCA409D4}" name="Column1715"/>
    <tableColumn id="1725" xr3:uid="{8A9FCBA9-451B-474A-A3EB-5B791DFA53E8}" name="Column1716"/>
    <tableColumn id="1726" xr3:uid="{563F80E4-7D37-4BF4-9965-571239FBB65B}" name="Column1717"/>
    <tableColumn id="1727" xr3:uid="{6F9D4293-6A4F-4A67-89A1-10D939587C17}" name="Column1718"/>
    <tableColumn id="1728" xr3:uid="{6DFCB22C-F8A8-4A46-81D9-A7C3F863162B}" name="Column1719"/>
    <tableColumn id="1729" xr3:uid="{A0F7B24C-4B4B-4A95-9167-0C993C3B6FCA}" name="Column1720"/>
    <tableColumn id="1730" xr3:uid="{14CAC15D-DB1C-44D9-9867-B533EE3D02E6}" name="Column1721"/>
    <tableColumn id="1731" xr3:uid="{D4B6015A-4E30-4E7D-92EF-211FD02A73AA}" name="Column1722"/>
    <tableColumn id="1732" xr3:uid="{8B8E56C8-9E0D-466E-B238-8293048213DB}" name="Column1723"/>
    <tableColumn id="1733" xr3:uid="{4AC908A3-AB56-4C3E-906A-FF3D0439CE75}" name="Column1724"/>
    <tableColumn id="1734" xr3:uid="{5D9BACAD-9EEB-43AC-B906-E6856B9AF0CB}" name="Column1725"/>
    <tableColumn id="1735" xr3:uid="{1102BB02-CD90-4596-9487-5DEBBEAA05AD}" name="Column1726"/>
    <tableColumn id="1736" xr3:uid="{21DB35D3-5EE7-41BE-8757-3CD26EC5C5BB}" name="Column1727"/>
    <tableColumn id="1737" xr3:uid="{549B6AF1-428F-458B-BE27-3B7AB25935E1}" name="Column1728"/>
    <tableColumn id="1738" xr3:uid="{763F6F5E-EAF1-4621-9F9F-B81608D91C70}" name="Column1729"/>
    <tableColumn id="1739" xr3:uid="{5406ED91-8AD9-4716-B65A-7151993918DE}" name="Column1730"/>
    <tableColumn id="1740" xr3:uid="{952E344E-89A6-4BDA-A66C-C90A83BF3D4F}" name="Column1731"/>
    <tableColumn id="1741" xr3:uid="{081366F1-697E-4200-85F5-9A0503986E82}" name="Column1732"/>
    <tableColumn id="1742" xr3:uid="{C8EAFD21-4B4B-4597-95C7-F202DB52F3EB}" name="Column1733"/>
    <tableColumn id="1743" xr3:uid="{3CF1492F-F0ED-4964-B04B-4B764F9E3A81}" name="Column1734"/>
    <tableColumn id="1744" xr3:uid="{0630F0CD-1D9C-4208-9D31-2EA38CB0161A}" name="Column1735"/>
    <tableColumn id="1745" xr3:uid="{F5E2D397-E089-4519-BE3A-92148F68A1EF}" name="Column1736"/>
    <tableColumn id="1746" xr3:uid="{0A425214-3A7B-495F-A06A-CD86A3A5A3F4}" name="Column1737"/>
    <tableColumn id="1747" xr3:uid="{5D4D64B9-8C42-4E51-BD34-4F0432B34FFD}" name="Column1738"/>
    <tableColumn id="1748" xr3:uid="{64C0539F-ADA0-4314-9978-0816F94F03D5}" name="Column1739"/>
    <tableColumn id="1749" xr3:uid="{0BD36087-A96B-43A2-95F1-89663F105F80}" name="Column1740"/>
    <tableColumn id="1750" xr3:uid="{6FC7F57A-0EE6-481B-A35D-BA593B39B44A}" name="Column1741"/>
    <tableColumn id="1751" xr3:uid="{531E3E1B-80A3-4ECF-8FC2-9F0A2EDA694D}" name="Column1742"/>
    <tableColumn id="1752" xr3:uid="{1CF7A813-EBD5-4AE5-B3BC-3D85475B6623}" name="Column1743"/>
    <tableColumn id="1753" xr3:uid="{453D94E7-5A2F-485B-85C1-D91347D539A9}" name="Column1744"/>
    <tableColumn id="1754" xr3:uid="{9AECE3E4-B00F-453A-8242-F3F18EE060AF}" name="Column1745"/>
    <tableColumn id="1755" xr3:uid="{8DF3A9DA-D9E3-4A6C-B085-F0B54C6695C6}" name="Column1746"/>
    <tableColumn id="1756" xr3:uid="{FAE5C60A-92C3-4984-A99E-3E45BFF3F451}" name="Column1747"/>
    <tableColumn id="1757" xr3:uid="{E7FA003B-286E-4F19-A290-2F8F3703E352}" name="Column1748"/>
    <tableColumn id="1758" xr3:uid="{1DE1E7A7-69B1-4403-962C-BFB3D4D2ABC4}" name="Column1749"/>
    <tableColumn id="1759" xr3:uid="{9E82F9A9-9B77-4E39-A27E-8FD60D288944}" name="Column1750"/>
    <tableColumn id="1760" xr3:uid="{A35904B4-CFEE-4FBB-B165-736F9C7130E2}" name="Column1751"/>
    <tableColumn id="1761" xr3:uid="{C248E27D-5037-4864-AE5A-7FEC1E0143F7}" name="Column1752"/>
    <tableColumn id="1762" xr3:uid="{F0ED5613-5227-40E1-BB4F-020B90D7CC59}" name="Column1753"/>
    <tableColumn id="1763" xr3:uid="{30638378-9CDB-458C-B87A-B156C1A5E4B6}" name="Column1754"/>
    <tableColumn id="1764" xr3:uid="{1E7CA24B-B5D6-42D8-915E-11E3567F6068}" name="Column1755"/>
    <tableColumn id="1765" xr3:uid="{C148CE55-3597-4C3B-94EA-129923090A9B}" name="Column1756"/>
    <tableColumn id="1766" xr3:uid="{EFF3E59D-5F57-48EA-9BAF-6AA070AE72ED}" name="Column1757"/>
    <tableColumn id="1767" xr3:uid="{7F4DABFA-F609-42F9-A934-0D740FDD79EC}" name="Column1758"/>
    <tableColumn id="1768" xr3:uid="{88C3BC31-B699-4388-8693-30B829603622}" name="Column1759"/>
    <tableColumn id="1769" xr3:uid="{8D16E59E-0F8A-4A54-98F2-C96D9579EA56}" name="Column1760"/>
    <tableColumn id="1770" xr3:uid="{219276F7-6B2C-4F91-ABA2-F591F6856B58}" name="Column1761"/>
    <tableColumn id="1771" xr3:uid="{EAE90754-1549-4EFE-A1F6-8B7B4F349DD1}" name="Column1762"/>
    <tableColumn id="1772" xr3:uid="{CEFE383F-8D5C-4F2B-A591-F4310482BFEB}" name="Column1763"/>
    <tableColumn id="1773" xr3:uid="{E367FE33-5081-46DA-ACD4-CF563230BF0D}" name="Column1764"/>
    <tableColumn id="1774" xr3:uid="{48471076-FD94-4207-AE88-3F7B381D953F}" name="Column1765"/>
    <tableColumn id="1775" xr3:uid="{052F0908-D13A-4EF8-B0D2-CC06036399BC}" name="Column1766"/>
    <tableColumn id="1776" xr3:uid="{2548100C-7969-43B1-990F-78159534C778}" name="Column1767"/>
    <tableColumn id="1777" xr3:uid="{CC4E3441-0A4A-4EE6-A6D0-32802648758E}" name="Column1768"/>
    <tableColumn id="1778" xr3:uid="{1AA20DEE-8B28-423A-8B11-BA82AE9B01B8}" name="Column1769"/>
    <tableColumn id="1779" xr3:uid="{56069084-7A96-4048-B035-284132C6CD66}" name="Column1770"/>
    <tableColumn id="1780" xr3:uid="{CDCA9652-4D23-46F7-89D3-E975F719DF68}" name="Column1771"/>
    <tableColumn id="1781" xr3:uid="{528FEF03-756D-4694-A918-5A5AB056D193}" name="Column1772"/>
    <tableColumn id="1782" xr3:uid="{F293061C-80D3-4999-8ECF-289A5DA4951C}" name="Column1773"/>
    <tableColumn id="1783" xr3:uid="{DA0A26D5-DCDF-449B-A9A7-B3F590ACE233}" name="Column1774"/>
    <tableColumn id="1784" xr3:uid="{C27FD6C4-A54D-4C7B-A31C-613ABD4D8312}" name="Column1775"/>
    <tableColumn id="1785" xr3:uid="{31F22E1B-EEC7-4DC7-AE55-205947D17FF4}" name="Column1776"/>
    <tableColumn id="1786" xr3:uid="{91D2A48C-47D8-4E98-856D-B76D3CF25181}" name="Column1777"/>
    <tableColumn id="1787" xr3:uid="{B528C852-ECEA-4AB9-8274-FA34D036159D}" name="Column1778"/>
    <tableColumn id="1788" xr3:uid="{5584D469-C142-447E-A716-5F467777E223}" name="Column1779"/>
    <tableColumn id="1789" xr3:uid="{BCD07927-E815-4F30-BF0F-B2E2F5275533}" name="Column1780"/>
    <tableColumn id="1790" xr3:uid="{25AD645E-3F75-4FCE-89F6-28D8EBD38A54}" name="Column1781"/>
    <tableColumn id="1791" xr3:uid="{2D61B0C7-3FCF-49EB-AD1A-3AF84C5A53D9}" name="Column1782"/>
    <tableColumn id="1792" xr3:uid="{4476B8B7-AF36-4809-8C8C-81C8BDF2232C}" name="Column1783"/>
    <tableColumn id="1793" xr3:uid="{395A1452-FDE7-4383-97E2-415A540DAAAE}" name="Column1784"/>
    <tableColumn id="1794" xr3:uid="{410F2547-19AC-4F8B-B03E-05D8C8378510}" name="Column1785"/>
    <tableColumn id="1795" xr3:uid="{47942E4A-45EF-46D5-9ACE-89097F59A948}" name="Column1786"/>
    <tableColumn id="1796" xr3:uid="{BDA87EAD-4D76-47D6-AEC0-FDD96D6C4D94}" name="Column1787"/>
    <tableColumn id="1797" xr3:uid="{1F2CF844-98F3-4DFE-A7D0-292F8074A6BF}" name="Column1788"/>
    <tableColumn id="1798" xr3:uid="{1453E039-8FBF-4ED5-B6EB-FCE794A6BE4E}" name="Column1789"/>
    <tableColumn id="1799" xr3:uid="{DBD6F01C-449F-4F40-8B12-4E9EA1026036}" name="Column1790"/>
    <tableColumn id="1800" xr3:uid="{F20EBC1D-B0F3-4948-A32D-4EC0CB6AE056}" name="Column1791"/>
    <tableColumn id="1801" xr3:uid="{27513AA3-8B1C-42EB-AD59-A9E8FDE1A743}" name="Column1792"/>
    <tableColumn id="1802" xr3:uid="{73265CC4-BCAA-4F13-B5AC-9D2786CCEC81}" name="Column1793"/>
    <tableColumn id="1803" xr3:uid="{DDDFB600-0284-4924-B3CE-4F465C55FBAD}" name="Column1794"/>
    <tableColumn id="1804" xr3:uid="{D118F475-2354-4578-82C4-D4F0D2453C59}" name="Column1795"/>
    <tableColumn id="1805" xr3:uid="{054B0A5C-68F9-4E9E-A18D-660BEC940D3D}" name="Column1796"/>
    <tableColumn id="1806" xr3:uid="{3BCAD61E-042F-4BEE-9147-2C291CA50A5C}" name="Column1797"/>
    <tableColumn id="1807" xr3:uid="{F9107E97-D9EF-4D24-9C51-8F733FEBC02B}" name="Column1798"/>
    <tableColumn id="1808" xr3:uid="{5FF11FB1-0543-4437-9693-6FA20A50794D}" name="Column1799"/>
    <tableColumn id="1809" xr3:uid="{1CE51E58-6471-48C4-8A26-2DA57BFAE85A}" name="Column1800"/>
    <tableColumn id="1810" xr3:uid="{02901D35-E7E5-4F6D-8396-7FBC975C7387}" name="Column1801"/>
    <tableColumn id="1811" xr3:uid="{D184710A-20A3-4A86-8884-91413B27FEEC}" name="Column1802"/>
    <tableColumn id="1812" xr3:uid="{22857F0E-2736-43F3-8FE8-1DA935DBF206}" name="Column1803"/>
    <tableColumn id="1813" xr3:uid="{7A8CA179-EF33-4845-A9C2-31E68C8340C2}" name="Column1804"/>
    <tableColumn id="1814" xr3:uid="{096F1E8B-010A-4A62-92FA-8718C8494C99}" name="Column1805"/>
    <tableColumn id="1815" xr3:uid="{F0DC66AA-7F78-4FD1-9E03-C69E19EB82AA}" name="Column1806"/>
    <tableColumn id="1816" xr3:uid="{0655CDE4-16B9-4E74-8062-BB323681739D}" name="Column1807"/>
    <tableColumn id="1817" xr3:uid="{FC4012DA-FC89-40E4-9B43-75B7974794F0}" name="Column1808"/>
    <tableColumn id="1818" xr3:uid="{33F207C3-A84C-40DC-B1F6-57E9F186506E}" name="Column1809"/>
    <tableColumn id="1819" xr3:uid="{E29C83A6-0708-433C-8603-ED3FAF055E75}" name="Column1810"/>
    <tableColumn id="1820" xr3:uid="{E393F52A-D3CD-4A86-9A28-D687073311AD}" name="Column1811"/>
    <tableColumn id="1821" xr3:uid="{14DAD578-7B41-41AC-8555-3596DC9E9CB2}" name="Column1812"/>
    <tableColumn id="1822" xr3:uid="{814894A3-CDCA-49EE-B887-280EAF0A4F75}" name="Column1813"/>
    <tableColumn id="1823" xr3:uid="{72A44DA2-5670-4D53-96C6-C5ABEE043692}" name="Column1814"/>
    <tableColumn id="1824" xr3:uid="{4FD2456D-20F9-4086-816A-40EB6876310E}" name="Column1815"/>
    <tableColumn id="1825" xr3:uid="{E2E4B67E-3774-4E78-BA70-D15C32A85539}" name="Column1816"/>
    <tableColumn id="1826" xr3:uid="{0DB5361B-1449-4F52-A3B8-3942C78343D8}" name="Column1817"/>
    <tableColumn id="1827" xr3:uid="{10AB383B-3443-4D05-B093-61791C67E541}" name="Column1818"/>
    <tableColumn id="1828" xr3:uid="{D6718A9A-55D1-44C9-9996-B44FF757BE43}" name="Column1819"/>
    <tableColumn id="1829" xr3:uid="{C6E61FCC-C090-4FDA-BE5D-A9249024BCF2}" name="Column1820"/>
    <tableColumn id="1830" xr3:uid="{1D0D03C7-ECEE-4F98-B3CF-A4372F551177}" name="Column1821"/>
    <tableColumn id="1831" xr3:uid="{B2819DA9-10E6-405A-BCB8-70AFC6ED9A5E}" name="Column1822"/>
    <tableColumn id="1832" xr3:uid="{84CD449E-1E28-425E-B9C7-8D3A9EBC988D}" name="Column1823"/>
    <tableColumn id="1833" xr3:uid="{38AEA35B-F45C-4F60-99DB-518C73F76AE3}" name="Column1824"/>
    <tableColumn id="1834" xr3:uid="{CF550263-3E41-4CBF-B4CD-6C793F7EC0E1}" name="Column1825"/>
    <tableColumn id="1835" xr3:uid="{420FF15E-F013-47F6-9548-9CF524965474}" name="Column1826"/>
    <tableColumn id="1836" xr3:uid="{C17A5CCE-A53B-437C-B208-6D94EF5ED81E}" name="Column1827"/>
    <tableColumn id="1837" xr3:uid="{94C10A03-506A-44FF-9436-E35255407647}" name="Column1828"/>
    <tableColumn id="1838" xr3:uid="{E3C10634-A621-49E3-9991-F61612AD7416}" name="Column1829"/>
    <tableColumn id="1839" xr3:uid="{BAFF3AFB-D9A4-482C-A4E7-3467CE4CA87F}" name="Column1830"/>
    <tableColumn id="1840" xr3:uid="{91E1941C-624D-4C72-B3DF-72D7AAFADC04}" name="Column1831"/>
    <tableColumn id="1841" xr3:uid="{8212E16A-E489-44E6-9F7C-9F433E6B120C}" name="Column1832"/>
    <tableColumn id="1842" xr3:uid="{7F0E3344-2C86-4D41-A1C6-B6EBBADF62D1}" name="Column1833"/>
    <tableColumn id="1843" xr3:uid="{C2F92552-E58D-4C79-88DD-AD4F1C376B3E}" name="Column1834"/>
    <tableColumn id="1844" xr3:uid="{3C3FC254-5594-4A0F-8C91-64FA93DB306E}" name="Column1835"/>
    <tableColumn id="1845" xr3:uid="{3921B9FC-4CDD-4651-B66B-FB4BAB26B465}" name="Column1836"/>
    <tableColumn id="1846" xr3:uid="{BD884493-69B9-40A1-B5BA-3C21E8C94404}" name="Column1837"/>
    <tableColumn id="1847" xr3:uid="{463CEB7A-2E07-4581-97D3-6DAD150A7406}" name="Column1838"/>
    <tableColumn id="1848" xr3:uid="{5FB8B749-DFF9-4591-96A7-2BCA603FCCA4}" name="Column1839"/>
    <tableColumn id="1849" xr3:uid="{93737CE9-8E7E-43B4-9950-B29E02EA3574}" name="Column1840"/>
    <tableColumn id="1850" xr3:uid="{F2C1DC4A-F37C-42B1-A96E-90F94635B887}" name="Column1841"/>
    <tableColumn id="1851" xr3:uid="{ABF67DCF-6CC1-4582-8F41-B0C88530351A}" name="Column1842"/>
    <tableColumn id="1852" xr3:uid="{7ABFE0F1-0349-4D0E-A5E2-CA9909E84977}" name="Column1843"/>
    <tableColumn id="1853" xr3:uid="{6963705A-171A-4853-9767-7B9873A3E858}" name="Column1844"/>
    <tableColumn id="1854" xr3:uid="{2D190A93-2428-4540-A4C6-DD2E9F00C9F2}" name="Column1845"/>
    <tableColumn id="1855" xr3:uid="{0EE6496B-5D6B-4AD3-A2FC-1CA8E6C3E68B}" name="Column1846"/>
    <tableColumn id="1856" xr3:uid="{4B5D63C3-74A9-417A-AEA5-EFCE1BA6BD3D}" name="Column1847"/>
    <tableColumn id="1857" xr3:uid="{936AD272-E0C3-4658-A0A6-F040C366A744}" name="Column1848"/>
    <tableColumn id="1858" xr3:uid="{585E7531-74F3-49F6-9F47-F4DDD0B56F4C}" name="Column1849"/>
    <tableColumn id="1859" xr3:uid="{6D8665E4-9B2A-4EC9-8C9E-42E4DD1042CE}" name="Column1850"/>
    <tableColumn id="1860" xr3:uid="{78AF8059-D3F4-42C5-9300-D16A3CEEF9DE}" name="Column1851"/>
    <tableColumn id="1861" xr3:uid="{BFB1FDDE-DD53-4822-9B62-BFAFBC3032F4}" name="Column1852"/>
    <tableColumn id="1862" xr3:uid="{8226B4B3-B000-4558-9E97-83DAB42FB3F1}" name="Column1853"/>
    <tableColumn id="1863" xr3:uid="{EC8F054A-BE21-4E32-9099-ACDDDCF61C29}" name="Column1854"/>
    <tableColumn id="1864" xr3:uid="{AC3E5019-5AD6-4FC3-BA20-C8E35C89CE3E}" name="Column1855"/>
    <tableColumn id="1865" xr3:uid="{198C35DE-044F-43D8-A755-860D833960D6}" name="Column1856"/>
    <tableColumn id="1866" xr3:uid="{CBFC4CF6-569A-4BB3-9202-3EF2F4A24F29}" name="Column1857"/>
    <tableColumn id="1867" xr3:uid="{6B54BC74-FDFF-41BB-AA8A-4BADF6A7CD66}" name="Column1858"/>
    <tableColumn id="1868" xr3:uid="{98FE26F4-2116-45B5-AC94-D5CB45F35597}" name="Column1859"/>
    <tableColumn id="1869" xr3:uid="{A7C2B7B4-6FF4-439B-B324-D4D506D1BA92}" name="Column1860"/>
    <tableColumn id="1870" xr3:uid="{9245201D-2DBE-4558-9E1A-D0DD9688C21B}" name="Column1861"/>
    <tableColumn id="1871" xr3:uid="{E05A681D-7693-4134-8C22-5478123DBEEB}" name="Column1862"/>
    <tableColumn id="1872" xr3:uid="{0FC617A3-D6DE-4FE0-8FC4-B9934F4FF330}" name="Column1863"/>
    <tableColumn id="1873" xr3:uid="{4502FF5C-8124-427A-BD5C-3B9796E0649E}" name="Column1864"/>
    <tableColumn id="1874" xr3:uid="{A2BF941E-D005-4AA4-B478-CD77E6EB2B7D}" name="Column1865"/>
    <tableColumn id="1875" xr3:uid="{6C1C4EAB-A4C8-449B-96CF-DCAF2DD85A46}" name="Column1866"/>
    <tableColumn id="1876" xr3:uid="{0D0037AD-C03F-46EC-81A9-2BC599FB179B}" name="Column1867"/>
    <tableColumn id="1877" xr3:uid="{0F873692-8718-443A-ACB2-2739A38AAD7F}" name="Column1868"/>
    <tableColumn id="1878" xr3:uid="{A9824730-D8CA-4962-AEA9-F5D7746E85AC}" name="Column1869"/>
    <tableColumn id="1879" xr3:uid="{C1173483-61BF-4521-B5CC-0515609200C4}" name="Column1870"/>
    <tableColumn id="1880" xr3:uid="{5EB948C2-1B88-40B8-87FC-315D899BACA0}" name="Column1871"/>
    <tableColumn id="1881" xr3:uid="{170D30B3-0A3B-4C62-9902-2B35193B6C8C}" name="Column1872"/>
    <tableColumn id="1882" xr3:uid="{E102A130-6B19-4FE6-A304-1AE9CD6EEE41}" name="Column1873"/>
    <tableColumn id="1883" xr3:uid="{B6CC8FEE-20B6-4637-8CB5-007F1DC7B7F0}" name="Column1874"/>
    <tableColumn id="1884" xr3:uid="{78BD3739-265C-4731-A720-D7389A9A9557}" name="Column1875"/>
    <tableColumn id="1885" xr3:uid="{AC7E630C-8835-4408-9CA8-AB885C03FDF3}" name="Column1876"/>
    <tableColumn id="1886" xr3:uid="{C61024C5-DFA7-4434-8804-F91813207A57}" name="Column1877"/>
    <tableColumn id="1887" xr3:uid="{DF5BCF1F-83EF-470B-8948-0B804E950D46}" name="Column1878"/>
    <tableColumn id="1888" xr3:uid="{D962074F-5BA0-44BD-89A6-EB70BDA7D552}" name="Column1879"/>
    <tableColumn id="1889" xr3:uid="{48F5A7B6-E219-4466-A7B5-10365E855620}" name="Column1880"/>
    <tableColumn id="1890" xr3:uid="{1C2F0F5E-7314-4D94-95C6-45A9AB91FAB4}" name="Column1881"/>
    <tableColumn id="1891" xr3:uid="{365D541D-08B5-4D09-B3DF-BA02FC454272}" name="Column1882"/>
    <tableColumn id="1892" xr3:uid="{E9ACE220-04E7-4840-88D0-00D87934569B}" name="Column1883"/>
    <tableColumn id="1893" xr3:uid="{B03F9D26-F349-46F5-93A3-A687B5130F77}" name="Column1884"/>
    <tableColumn id="1894" xr3:uid="{46A88652-2723-4174-B671-E9272210908C}" name="Column1885"/>
    <tableColumn id="1895" xr3:uid="{163A84CB-1F7C-4520-89E8-44CA3FB8E77E}" name="Column1886"/>
    <tableColumn id="1896" xr3:uid="{8C50AFA8-FE2F-47A4-9C56-FC9636510B34}" name="Column1887"/>
    <tableColumn id="1897" xr3:uid="{DE2C5D16-50B9-4D99-96BF-688D79168022}" name="Column1888"/>
    <tableColumn id="1898" xr3:uid="{B81C951A-460C-43D1-96F2-65A8BF5B7574}" name="Column1889"/>
    <tableColumn id="1899" xr3:uid="{02DBB521-3EC7-41D2-907E-B067EFBF8435}" name="Column1890"/>
    <tableColumn id="1900" xr3:uid="{9F253288-A3EE-4E91-8ABA-0FD0A26169CA}" name="Column1891"/>
    <tableColumn id="1901" xr3:uid="{507026CA-2128-43BD-B7EA-7423B0F85A90}" name="Column1892"/>
    <tableColumn id="1902" xr3:uid="{8D4D8031-311E-49AE-8B04-AA098B834804}" name="Column1893"/>
    <tableColumn id="1903" xr3:uid="{332867B7-C9BD-4740-8920-F80EE9C6C4D6}" name="Column1894"/>
    <tableColumn id="1904" xr3:uid="{18D2433F-B9AE-4E3B-9B53-4531DB2F945E}" name="Column1895"/>
    <tableColumn id="1905" xr3:uid="{5BF9E7AC-977E-49BE-A37F-22B7AF374454}" name="Column1896"/>
    <tableColumn id="1906" xr3:uid="{076FB36A-4727-4008-B6E6-566F5D4180B3}" name="Column1897"/>
    <tableColumn id="1907" xr3:uid="{3231AC28-5D80-48FC-B22B-A96D3F01E808}" name="Column1898"/>
    <tableColumn id="1908" xr3:uid="{F18E1723-784F-4EC4-A0D7-A64C083702E5}" name="Column1899"/>
    <tableColumn id="1909" xr3:uid="{3EFB0562-7DFD-4ED3-BB94-AAE7E1BECF8B}" name="Column1900"/>
    <tableColumn id="1910" xr3:uid="{C929C07A-C480-4321-98E5-13BDAB854781}" name="Column1901"/>
    <tableColumn id="1911" xr3:uid="{EF9CAED3-98B9-43F2-B7DA-ADEE44AC0533}" name="Column1902"/>
    <tableColumn id="1912" xr3:uid="{400D9122-D7A0-49D7-AAB1-B405CBB95B36}" name="Column1903"/>
    <tableColumn id="1913" xr3:uid="{D06D5CA5-69C2-409B-A5F2-CDAE3CC8C068}" name="Column1904"/>
    <tableColumn id="1914" xr3:uid="{475E7B35-FE5D-4EDC-BAAA-1C29A9F88C88}" name="Column1905"/>
    <tableColumn id="1915" xr3:uid="{5AA8A9CF-0E6F-49EE-B1E3-EECA325AA005}" name="Column1906"/>
    <tableColumn id="1916" xr3:uid="{08F288D2-348D-46C0-A7B8-BC886E6D2BF9}" name="Column1907"/>
    <tableColumn id="1917" xr3:uid="{CB015762-9C61-41DD-BA0A-F4E7B2C81E1F}" name="Column1908"/>
    <tableColumn id="1918" xr3:uid="{12C4A726-2E78-4AED-91AA-CC95272CD19A}" name="Column1909"/>
    <tableColumn id="1919" xr3:uid="{3A1CE446-035C-4B75-9315-77C689DB1338}" name="Column1910"/>
    <tableColumn id="1920" xr3:uid="{C1A56292-37F8-4A2A-A87B-86E976AD8012}" name="Column1911"/>
    <tableColumn id="1921" xr3:uid="{C43CAB35-AA6C-414B-806E-8C70E17D2F86}" name="Column1912"/>
    <tableColumn id="1922" xr3:uid="{9D30780E-9FDE-44E2-8431-1B7713C06C85}" name="Column1913"/>
    <tableColumn id="1923" xr3:uid="{ED1E8099-D730-4089-B948-55C67B1B8509}" name="Column1914"/>
    <tableColumn id="1924" xr3:uid="{68DBE9FA-65CD-4FD1-B778-995E75CA7862}" name="Column1915"/>
    <tableColumn id="1925" xr3:uid="{1FDC0CC9-B4AA-4E4E-ADCE-752B46DB48FE}" name="Column1916"/>
    <tableColumn id="1926" xr3:uid="{DB2FC0E2-357C-4309-B825-7C23F3A506B6}" name="Column1917"/>
    <tableColumn id="1927" xr3:uid="{ADC5D89B-088D-47F4-8472-5549F9B581FD}" name="Column1918"/>
    <tableColumn id="1928" xr3:uid="{2DD5B3CA-A4A2-4E5D-BC5E-6F4DD6E404EA}" name="Column1919"/>
    <tableColumn id="1929" xr3:uid="{99C5FDAC-47FF-426B-AA94-AB413EAD02B0}" name="Column1920"/>
    <tableColumn id="1930" xr3:uid="{0EFE7045-4482-4EBF-85AC-D8AFF509FDD6}" name="Column1921"/>
    <tableColumn id="1931" xr3:uid="{9E235421-370E-4E92-92AF-454BEF177454}" name="Column1922"/>
    <tableColumn id="1932" xr3:uid="{7C486115-57F2-42EC-B8B2-04EEA7817F8F}" name="Column1923"/>
    <tableColumn id="1933" xr3:uid="{6BD77A40-BF9B-4A4C-9475-F9F7B6419684}" name="Column1924"/>
    <tableColumn id="1934" xr3:uid="{76101D6E-160F-4B8C-9AC1-9564B97B4219}" name="Column1925"/>
    <tableColumn id="1935" xr3:uid="{5CE95EBA-E16E-4A4A-80A8-379D3A872744}" name="Column1926"/>
    <tableColumn id="1936" xr3:uid="{E357844F-1D08-4AC0-A1B6-1F406B2883CF}" name="Column1927"/>
    <tableColumn id="1937" xr3:uid="{E6E79467-AA22-4A61-A530-2EE517A7890C}" name="Column1928"/>
    <tableColumn id="1938" xr3:uid="{4D7E30B1-922E-4C40-BE7B-C91BB46203A2}" name="Column1929"/>
    <tableColumn id="1939" xr3:uid="{106919C9-0F18-475D-97A3-B05C54829224}" name="Column1930"/>
    <tableColumn id="1940" xr3:uid="{A0500048-0690-42F0-BB5C-D0EF2AAAF463}" name="Column1931"/>
    <tableColumn id="1941" xr3:uid="{7DBCAA67-DA47-460D-A1CE-3568E16E51C2}" name="Column1932"/>
    <tableColumn id="1942" xr3:uid="{96C53F43-34D6-489B-AAA8-5FDDDC854FD8}" name="Column1933"/>
    <tableColumn id="1943" xr3:uid="{546AD52F-C433-4E6B-B9AE-E798F755827A}" name="Column1934"/>
    <tableColumn id="1944" xr3:uid="{A258769A-3014-45A4-8D98-C9B65CCA44FF}" name="Column1935"/>
    <tableColumn id="1945" xr3:uid="{85742701-1E9D-4F5A-9645-22D9FFEFE5F8}" name="Column1936"/>
    <tableColumn id="1946" xr3:uid="{15A2FCC0-6FB0-40AB-A8E6-AAD7F3271521}" name="Column1937"/>
    <tableColumn id="1947" xr3:uid="{8ADD6BF0-EA01-4F62-9F44-6D9EC2DC51D3}" name="Column1938"/>
    <tableColumn id="1948" xr3:uid="{EFB8D083-96F7-475F-9F84-301C69054C26}" name="Column1939"/>
    <tableColumn id="1949" xr3:uid="{CE7FA09F-3022-47C0-90C6-057E2E808577}" name="Column1940"/>
    <tableColumn id="1950" xr3:uid="{4481B105-16A4-4252-B89A-E9D6395926CB}" name="Column1941"/>
    <tableColumn id="1951" xr3:uid="{A89C414D-415A-4102-9913-7E0F48DA6371}" name="Column1942"/>
    <tableColumn id="1952" xr3:uid="{3DBAD949-29D6-46FC-BF75-4752DCAE79BA}" name="Column1943"/>
    <tableColumn id="1953" xr3:uid="{4D32436F-7B3E-421C-8027-B8E76185F2D5}" name="Column1944"/>
    <tableColumn id="1954" xr3:uid="{5E295966-159F-4AAA-ADD4-0C8FD7F291B6}" name="Column1945"/>
    <tableColumn id="1955" xr3:uid="{46A8558D-5B65-49FC-8A60-017E067177F7}" name="Column1946"/>
    <tableColumn id="1956" xr3:uid="{9159232A-1F7E-467B-BE04-21C8F2D9E480}" name="Column1947"/>
    <tableColumn id="1957" xr3:uid="{93E1A9D7-1E3B-4FC5-8AEC-74CD57AF809B}" name="Column1948"/>
    <tableColumn id="1958" xr3:uid="{B70526BD-41EE-4129-852A-607207BEFF31}" name="Column1949"/>
    <tableColumn id="1959" xr3:uid="{C4F71D46-0108-4870-9F88-5252CF96F084}" name="Column1950"/>
    <tableColumn id="1960" xr3:uid="{1BE6B477-CCBD-4798-9E86-3A48620F5E13}" name="Column1951"/>
    <tableColumn id="1961" xr3:uid="{466DA676-8BF5-4FD0-8BFD-DA479601B664}" name="Column1952"/>
    <tableColumn id="1962" xr3:uid="{41F6283C-8D02-4272-B9EC-5F52C60FC9AB}" name="Column1953"/>
    <tableColumn id="1963" xr3:uid="{50E54E52-FE1E-4EAC-8BFE-3AAFB018E28E}" name="Column1954"/>
    <tableColumn id="1964" xr3:uid="{7F9A8BEA-64FB-4E87-9216-B6E4A0409D92}" name="Column1955"/>
    <tableColumn id="1965" xr3:uid="{3A6D3267-3534-4DE0-B25C-2C19803B1191}" name="Column1956"/>
    <tableColumn id="1966" xr3:uid="{8A7F1690-5EB9-4354-9461-76FD98D4DF47}" name="Column1957"/>
    <tableColumn id="1967" xr3:uid="{6ACB19E2-3394-405A-BB64-F22EE0DE4924}" name="Column1958"/>
    <tableColumn id="1968" xr3:uid="{4739A5FB-EBDE-45A8-A62C-C63A34CF58C5}" name="Column1959"/>
    <tableColumn id="1969" xr3:uid="{794C0A62-4055-475E-904E-61C888291637}" name="Column1960"/>
    <tableColumn id="1970" xr3:uid="{20008B23-649F-43B5-9562-9360478B1A7B}" name="Column1961"/>
    <tableColumn id="1971" xr3:uid="{D118F737-683B-4CF3-81D4-BB9099BE0B35}" name="Column1962"/>
    <tableColumn id="1972" xr3:uid="{EAA4258F-672B-49EF-A2AA-07E7D89A29C4}" name="Column1963"/>
    <tableColumn id="1973" xr3:uid="{C55400A4-DB87-441E-9F9B-EB31BDAABEDA}" name="Column1964"/>
    <tableColumn id="1974" xr3:uid="{2D286B98-897D-49BD-BE29-6E3C9684D886}" name="Column1965"/>
    <tableColumn id="1975" xr3:uid="{3D786F47-E09B-4293-8396-BDA32DEE5359}" name="Column1966"/>
    <tableColumn id="1976" xr3:uid="{7D93E1D9-5F5D-4EFB-A168-E3CD32F89906}" name="Column1967"/>
    <tableColumn id="1977" xr3:uid="{A80C237B-BD92-4477-950B-5019D49AA733}" name="Column1968"/>
    <tableColumn id="1978" xr3:uid="{8273D7EF-D8FF-44D9-AD1B-0A73EB4176A6}" name="Column1969"/>
    <tableColumn id="1979" xr3:uid="{99A81675-8082-4508-87CD-6CEF90651D36}" name="Column1970"/>
    <tableColumn id="1980" xr3:uid="{004F7E3B-90FA-4166-B8AE-A4A2186D054D}" name="Column1971"/>
    <tableColumn id="1981" xr3:uid="{90F1BAD2-666A-4998-B429-73B2B780A366}" name="Column1972"/>
    <tableColumn id="1982" xr3:uid="{A9D0562C-22AD-49A9-90FD-85EF752830E4}" name="Column1973"/>
    <tableColumn id="1983" xr3:uid="{B2C2ECE4-D114-4C33-8E30-B663C5A217DC}" name="Column1974"/>
    <tableColumn id="1984" xr3:uid="{50530B44-7636-4845-945C-2D73699FD905}" name="Column1975"/>
    <tableColumn id="1985" xr3:uid="{12891DFB-C5CB-45A0-8C9B-1E2E3B41471B}" name="Column1976"/>
    <tableColumn id="1986" xr3:uid="{9E8FE8D2-C3C6-4AF7-A8C2-F649860A7A92}" name="Column1977"/>
    <tableColumn id="1987" xr3:uid="{7A0626F8-7848-4665-89C8-12AC55AC3C68}" name="Column1978"/>
    <tableColumn id="1988" xr3:uid="{497CE329-3F1A-452A-8463-C1E68B2EA2DB}" name="Column1979"/>
    <tableColumn id="1989" xr3:uid="{911CFFBB-C02A-4608-874B-954F72165C14}" name="Column1980"/>
    <tableColumn id="1990" xr3:uid="{A268F30B-5A12-4CFC-A876-36349E65569A}" name="Column1981"/>
    <tableColumn id="1991" xr3:uid="{BD472DCF-8C12-4838-8F6F-901E316E3343}" name="Column1982"/>
    <tableColumn id="1992" xr3:uid="{679CB73D-8B2E-431B-8BE3-1F4623AB2DBA}" name="Column1983"/>
    <tableColumn id="1993" xr3:uid="{8F0BF353-28EE-4674-8C67-77CC6671BCAB}" name="Column1984"/>
    <tableColumn id="1994" xr3:uid="{3D3A04EB-2960-4BB3-9624-F47332B133FF}" name="Column1985"/>
    <tableColumn id="1995" xr3:uid="{C4FC20BE-A23B-46FB-8498-480E6F3249DF}" name="Column1986"/>
    <tableColumn id="1996" xr3:uid="{C4437C35-96D2-46B4-91EB-BF0750891426}" name="Column1987"/>
    <tableColumn id="1997" xr3:uid="{52F44B2F-848A-40F6-8FB6-D6768A8F62AC}" name="Column1988"/>
    <tableColumn id="1998" xr3:uid="{E064B2AC-E91C-418C-86BC-7DAAECFB8220}" name="Column1989"/>
    <tableColumn id="1999" xr3:uid="{7740BB74-DADC-4121-B6D3-6A1BA08EEFAB}" name="Column1990"/>
    <tableColumn id="2000" xr3:uid="{E8BE78F2-2AA7-4087-A81E-BC8B0D1B86DB}" name="Column1991"/>
    <tableColumn id="2001" xr3:uid="{20EB97E1-443C-4F80-B9BC-7273D6042B3D}" name="Column1992"/>
    <tableColumn id="2002" xr3:uid="{E4C56CFB-2DA9-413B-BBD8-CE29C75D35DD}" name="Column1993"/>
    <tableColumn id="2003" xr3:uid="{F8CD6D56-1C62-416A-B2D3-60A374C5E640}" name="Column1994"/>
    <tableColumn id="2004" xr3:uid="{79A7A466-92BD-43F9-8DEE-3E8AE824ED83}" name="Column1995"/>
    <tableColumn id="2005" xr3:uid="{A7B1116D-67CD-423F-A150-D798E8A266A9}" name="Column1996"/>
    <tableColumn id="2006" xr3:uid="{B7B0758F-E504-490D-8F19-26A5A2B19414}" name="Column1997"/>
    <tableColumn id="2007" xr3:uid="{FA2A801A-6B85-4911-A03B-62ABB84892B4}" name="Column1998"/>
    <tableColumn id="2008" xr3:uid="{4A647E4C-0D6D-4614-ACE5-73D3BE26A1F5}" name="Column1999"/>
    <tableColumn id="2009" xr3:uid="{C33DD4B6-5CB3-486B-B42D-46E8AAFE6305}" name="Column2000"/>
    <tableColumn id="2010" xr3:uid="{FF461AA7-4B81-4F52-B8DD-534A92E62175}" name="Column2001"/>
    <tableColumn id="2011" xr3:uid="{3E1C72B0-7419-4382-8443-1692D53F4FB5}" name="Column2002"/>
    <tableColumn id="2012" xr3:uid="{F0D1B026-B4C6-4F70-AA35-C4932384F127}" name="Column2003"/>
    <tableColumn id="2013" xr3:uid="{87EF742A-3D9B-4218-B998-7B03DC1C9FF2}" name="Column2004"/>
    <tableColumn id="2014" xr3:uid="{610181C2-EFB7-45B1-B714-32F0D069AF04}" name="Column2005"/>
    <tableColumn id="2015" xr3:uid="{663B259C-D688-4B8B-B8BB-E8D08C538322}" name="Column2006"/>
    <tableColumn id="2016" xr3:uid="{436EB197-F771-4CBB-967E-066ACD0E254A}" name="Column2007"/>
    <tableColumn id="2017" xr3:uid="{FD695C7A-7ED9-4649-B13A-114C4EA83C14}" name="Column2008"/>
    <tableColumn id="2018" xr3:uid="{D57362C2-B6C0-4A8C-9940-A65038BD1989}" name="Column2009"/>
    <tableColumn id="2019" xr3:uid="{8D0BA8A8-0417-4F7A-A947-4294526FE7E4}" name="Column2010"/>
    <tableColumn id="2020" xr3:uid="{66D3899A-61FA-4CB2-A687-6ED65CE93F7F}" name="Column2011"/>
    <tableColumn id="2021" xr3:uid="{17F14AF2-4BC7-4DBB-A8FA-4ED8FE581C7A}" name="Column2012"/>
    <tableColumn id="2022" xr3:uid="{0A6500DF-D3BB-442A-8AD0-79C31152ACB7}" name="Column2013"/>
    <tableColumn id="2023" xr3:uid="{35124350-D01F-4E0D-BD22-1B621E2381DB}" name="Column2014"/>
    <tableColumn id="2024" xr3:uid="{D3708CC8-9E1D-4587-86CC-F809DCFFA664}" name="Column2015"/>
    <tableColumn id="2025" xr3:uid="{29F54C97-BF13-49D0-A554-54DC4BF5E0C6}" name="Column2016"/>
    <tableColumn id="2026" xr3:uid="{BB304F55-FDA3-4EE4-AEFF-A0F60648B263}" name="Column2017"/>
    <tableColumn id="2027" xr3:uid="{2D7A6598-E2A5-4ED1-87AE-E2DC1D602A71}" name="Column2018"/>
    <tableColumn id="2028" xr3:uid="{C2385FD7-AFB5-4F38-8A7C-5F7EAA05D408}" name="Column2019"/>
    <tableColumn id="2029" xr3:uid="{BDFFCEF4-5264-4726-BB96-76162DD9A4C8}" name="Column2020"/>
    <tableColumn id="2030" xr3:uid="{493EC7C7-F3AE-4249-B7BD-FE2983E1B948}" name="Column2021"/>
    <tableColumn id="2031" xr3:uid="{650A1F80-10D4-4238-9C5A-DEB6B3097B3C}" name="Column2022"/>
    <tableColumn id="2032" xr3:uid="{B4ACE140-A0B6-4115-8370-34E63EF19E6F}" name="Column2023"/>
    <tableColumn id="2033" xr3:uid="{9812F54A-A0C6-49D5-B16C-E005C5766C6E}" name="Column2024"/>
    <tableColumn id="2034" xr3:uid="{547D9AA9-E003-4829-85B5-531336BBF770}" name="Column2025"/>
    <tableColumn id="2035" xr3:uid="{38CC56D8-65C4-40E0-8D43-82E74C1AF314}" name="Column2026"/>
    <tableColumn id="2036" xr3:uid="{1FCB01FB-49FB-4EDC-BF7E-14CC5C970439}" name="Column2027"/>
    <tableColumn id="2037" xr3:uid="{0F94D005-AAD6-4E7B-B1CC-281EA2C60788}" name="Column2028"/>
    <tableColumn id="2038" xr3:uid="{FAF7844F-0942-4A89-B634-B4158A7E6D1A}" name="Column2029"/>
    <tableColumn id="2039" xr3:uid="{0750945D-DB18-413D-A18F-AE1CD44F7D72}" name="Column2030"/>
    <tableColumn id="2040" xr3:uid="{F221A690-1654-4A33-B829-1D282A78F967}" name="Column2031"/>
    <tableColumn id="2041" xr3:uid="{90A1D553-5D0B-46A1-BB60-0BCF597579B9}" name="Column2032"/>
    <tableColumn id="2042" xr3:uid="{9BD9A528-C665-4D4D-9D56-3FD09C4C7FA0}" name="Column2033"/>
    <tableColumn id="2043" xr3:uid="{D7D25A22-1148-4A3E-A844-10C7141CDD5A}" name="Column2034"/>
    <tableColumn id="2044" xr3:uid="{D5F4DBD0-5531-498C-ACB0-EF3CC724737C}" name="Column2035"/>
    <tableColumn id="2045" xr3:uid="{71C91B86-F484-43D6-A01C-708077CB7DB7}" name="Column2036"/>
    <tableColumn id="2046" xr3:uid="{93BF25B1-2A2D-440D-A7D3-119A6E15D37C}" name="Column2037"/>
    <tableColumn id="2047" xr3:uid="{A32BA91E-32D9-47F1-B537-30783088A727}" name="Column2038"/>
    <tableColumn id="2048" xr3:uid="{B6A4CE5A-C024-4980-B815-3BBD1DE2825C}" name="Column2039"/>
    <tableColumn id="2049" xr3:uid="{D953228B-97E3-419A-BCF8-76FC1177314C}" name="Column2040"/>
    <tableColumn id="2050" xr3:uid="{245D5E67-59A0-4598-B0C4-9897077E7F01}" name="Column2041"/>
    <tableColumn id="2051" xr3:uid="{5850D3B3-6CC9-4B7B-BFC0-720A496DBF07}" name="Column2042"/>
    <tableColumn id="2052" xr3:uid="{D0FF383B-D473-4F77-86F0-4D51B47CD1EF}" name="Column2043"/>
    <tableColumn id="2053" xr3:uid="{D1A7D17D-F960-4730-B345-159E7C14257F}" name="Column2044"/>
    <tableColumn id="2054" xr3:uid="{F65030E0-FD15-4052-9877-0381D695448C}" name="Column2045"/>
    <tableColumn id="2055" xr3:uid="{B23DCDA9-1700-476F-9D58-FFB4312A2A98}" name="Column2046"/>
    <tableColumn id="2056" xr3:uid="{9AB47820-3147-4DEA-A48C-36E20CD9D0D6}" name="Column2047"/>
    <tableColumn id="2057" xr3:uid="{3B949E43-8DA4-4339-9397-93810B8A6F15}" name="Column2048"/>
    <tableColumn id="2058" xr3:uid="{36DBAB18-934E-4790-9E37-82043B365C20}" name="Column2049"/>
    <tableColumn id="2059" xr3:uid="{D086ADA8-4B9B-4B62-ADBC-6D08914C7AE0}" name="Column2050"/>
    <tableColumn id="2060" xr3:uid="{64F146CB-0A6B-4C07-BDF2-B18CD148ED2A}" name="Column2051"/>
    <tableColumn id="2061" xr3:uid="{2F77351C-92CB-432E-93E6-3135E3C6844F}" name="Column2052"/>
    <tableColumn id="2062" xr3:uid="{47C7E412-A9A1-411E-BF20-0304992B7581}" name="Column2053"/>
    <tableColumn id="2063" xr3:uid="{ACF5059C-EA46-4E95-B3BA-FA83AD76A491}" name="Column2054"/>
    <tableColumn id="2064" xr3:uid="{5C200C2D-F270-41B8-BF21-A8B3D5D4B827}" name="Column2055"/>
    <tableColumn id="2065" xr3:uid="{88E2F97E-63BB-498D-AE1F-8B6A9FA4CD8E}" name="Column2056"/>
    <tableColumn id="2066" xr3:uid="{CAE3EC3A-71D9-4E09-A240-37DFB1FD9E26}" name="Column2057"/>
    <tableColumn id="2067" xr3:uid="{FB873C76-E5FA-4D62-82D0-21F22FEFEF8E}" name="Column2058"/>
    <tableColumn id="2068" xr3:uid="{B0C18963-1D34-4E7F-8FC1-DA7F0B3F7609}" name="Column2059"/>
    <tableColumn id="2069" xr3:uid="{D39F6EAD-F5BF-4341-86B2-F21D450F946F}" name="Column2060"/>
    <tableColumn id="2070" xr3:uid="{8FD353DF-5AE8-46F1-9229-75AC28C537E2}" name="Column2061"/>
    <tableColumn id="2071" xr3:uid="{1344A16E-6971-4D9F-A7D2-5A7B90674492}" name="Column2062"/>
    <tableColumn id="2072" xr3:uid="{B431FD4C-CB42-49D0-83B6-1C90B969ACB2}" name="Column2063"/>
    <tableColumn id="2073" xr3:uid="{4594C115-9A7B-494C-9271-982EF7850685}" name="Column2064"/>
    <tableColumn id="2074" xr3:uid="{05408A49-215F-499E-9950-BC7D33E0B181}" name="Column2065"/>
    <tableColumn id="2075" xr3:uid="{532622CF-36CD-40F4-A0D6-D6E8C2BB9673}" name="Column2066"/>
    <tableColumn id="2076" xr3:uid="{9C582B01-420B-4FC6-845C-D0C066233183}" name="Column2067"/>
    <tableColumn id="2077" xr3:uid="{C3452B45-8B0E-42D0-9740-B426A25BFCA5}" name="Column2068"/>
    <tableColumn id="2078" xr3:uid="{38439E51-69AB-4FDB-A4AD-04A7A8D8039C}" name="Column2069"/>
    <tableColumn id="2079" xr3:uid="{BD626A5E-DE86-4528-AA57-A3EA83D3065D}" name="Column2070"/>
    <tableColumn id="2080" xr3:uid="{7CB6EF66-7023-43BC-99C5-6C1101CAE724}" name="Column2071"/>
    <tableColumn id="2081" xr3:uid="{9AFF813F-9FD0-4F8C-B78B-D6C7A72CF44C}" name="Column2072"/>
    <tableColumn id="2082" xr3:uid="{A88C055F-9516-4676-A3C7-0DFF434788E3}" name="Column2073"/>
    <tableColumn id="2083" xr3:uid="{9797E743-0636-46DF-912B-29FBEF1870E0}" name="Column2074"/>
    <tableColumn id="2084" xr3:uid="{57F62ECD-685A-4137-AE94-20CD9DD6CD93}" name="Column2075"/>
    <tableColumn id="2085" xr3:uid="{6677893E-118A-4551-8CBE-35785E859E82}" name="Column2076"/>
    <tableColumn id="2086" xr3:uid="{596F0B67-0DE7-45DF-A52E-3C4FC9735E71}" name="Column2077"/>
    <tableColumn id="2087" xr3:uid="{24E9B6B2-F177-46DA-9613-D37E8939F93D}" name="Column2078"/>
    <tableColumn id="2088" xr3:uid="{7B0E4D22-86B3-4F78-ACD6-212D9A3AC9B6}" name="Column2079"/>
    <tableColumn id="2089" xr3:uid="{2748DE4B-B77F-4ABA-A87A-C413B8FF57DB}" name="Column2080"/>
    <tableColumn id="2090" xr3:uid="{63CBF16B-D0D5-430A-BEB5-9FABCCDAA798}" name="Column2081"/>
    <tableColumn id="2091" xr3:uid="{FD26E15F-6829-43E1-A440-F87181052A72}" name="Column2082"/>
    <tableColumn id="2092" xr3:uid="{F3B70A8B-FB27-401E-A0FE-6BE18F004C0D}" name="Column2083"/>
    <tableColumn id="2093" xr3:uid="{6AADB057-D6B0-4FA8-8D0B-6CA07AC9ECE6}" name="Column2084"/>
    <tableColumn id="2094" xr3:uid="{6B312D85-56DB-428F-AB5C-4F274F29BD99}" name="Column2085"/>
    <tableColumn id="2095" xr3:uid="{EF0A5A73-4E95-4B6B-9D63-1F80EFDCAE82}" name="Column2086"/>
    <tableColumn id="2096" xr3:uid="{D88D1EB4-0A12-4F10-A155-6BF5818F1C70}" name="Column2087"/>
    <tableColumn id="2097" xr3:uid="{617E943E-44EF-4CC3-A48D-D0B8A55D721F}" name="Column2088"/>
    <tableColumn id="2098" xr3:uid="{890989C0-2BC3-485D-8138-AFA66AE7AE7B}" name="Column2089"/>
    <tableColumn id="2099" xr3:uid="{B6F83D87-1B9A-460A-B9BF-ACAEDD8CB5D4}" name="Column2090"/>
    <tableColumn id="2100" xr3:uid="{C980AB2A-C3B8-4381-B2BE-5B9C0C70E8A7}" name="Column2091"/>
    <tableColumn id="2101" xr3:uid="{930C3CAA-7ACB-42E3-BC22-768C742AE082}" name="Column2092"/>
    <tableColumn id="2102" xr3:uid="{F5C65E4B-177F-470A-AE7C-85F2C369CBFD}" name="Column2093"/>
    <tableColumn id="2103" xr3:uid="{65D6F449-2E83-43AA-83F5-FA824A56730C}" name="Column2094"/>
    <tableColumn id="2104" xr3:uid="{21AB91E6-47BF-4851-BCB2-D3AB6C4AF8F9}" name="Column2095"/>
    <tableColumn id="2105" xr3:uid="{CDB69CE9-D063-4214-9EF0-1E885A962173}" name="Column2096"/>
    <tableColumn id="2106" xr3:uid="{67537204-72D0-485E-9FD8-D73CE766004C}" name="Column2097"/>
    <tableColumn id="2107" xr3:uid="{3C40FA98-E3C3-4FDA-A5F1-9E83648C6F71}" name="Column2098"/>
    <tableColumn id="2108" xr3:uid="{61B7EE3E-4D1A-45E2-A6ED-3A202FDD3476}" name="Column2099"/>
    <tableColumn id="2109" xr3:uid="{602004C0-119E-4D64-A201-28273F22AFED}" name="Column2100"/>
    <tableColumn id="2110" xr3:uid="{6479F12A-12CA-4741-8F3E-44733831EAE6}" name="Column2101"/>
    <tableColumn id="2111" xr3:uid="{E89ADF7A-FA51-48C2-B759-75403932C962}" name="Column2102"/>
    <tableColumn id="2112" xr3:uid="{F7ABF050-304F-4692-BB89-7D529EB56C3F}" name="Column2103"/>
    <tableColumn id="2113" xr3:uid="{86AC1DBC-574E-4FC4-BA59-F8EDE1573A7D}" name="Column2104"/>
    <tableColumn id="2114" xr3:uid="{3B4C81B6-887B-4734-A4D5-5D6F3C4CEB67}" name="Column2105"/>
    <tableColumn id="2115" xr3:uid="{54899490-B9B6-41BC-B134-52F2F955B570}" name="Column2106"/>
    <tableColumn id="2116" xr3:uid="{7454C50E-2C39-4A63-806D-D4CDC06DEC6B}" name="Column2107"/>
    <tableColumn id="2117" xr3:uid="{F2C6055E-BF5C-4C76-8396-311443908007}" name="Column2108"/>
    <tableColumn id="2118" xr3:uid="{DBDA01FE-FAB2-4595-8ABB-8EF0C1D76BB3}" name="Column2109"/>
    <tableColumn id="2119" xr3:uid="{6C19C225-0296-4968-B4FA-32889C9F3A50}" name="Column2110"/>
    <tableColumn id="2120" xr3:uid="{F36CA6E0-44AE-403E-85DB-956DF50458C0}" name="Column2111"/>
    <tableColumn id="2121" xr3:uid="{A04DE598-1FC8-40FC-8CEF-288AAB3B9AB0}" name="Column2112"/>
    <tableColumn id="2122" xr3:uid="{D5A3EE7F-F1CE-4AAF-A428-ACE39A5B2673}" name="Column2113"/>
    <tableColumn id="2123" xr3:uid="{D23ED7DD-AA5C-4192-AF1B-3C749672DE15}" name="Column2114"/>
    <tableColumn id="2124" xr3:uid="{4B271605-E9F2-436B-835E-AF525DFA1370}" name="Column2115"/>
    <tableColumn id="2125" xr3:uid="{ED455492-63F4-43E4-8E46-1D9F86872A87}" name="Column2116"/>
    <tableColumn id="2126" xr3:uid="{ED7F93AA-CFFA-4CD4-A56D-56CCC3D5D1EA}" name="Column2117"/>
    <tableColumn id="2127" xr3:uid="{45115D59-37D5-4BC4-8BB7-CDA538497040}" name="Column2118"/>
    <tableColumn id="2128" xr3:uid="{78914FA1-C905-482F-B3AF-6C75D42ACD06}" name="Column2119"/>
    <tableColumn id="2129" xr3:uid="{0A342BAD-B1D6-4FEF-8482-A4798CAD2258}" name="Column2120"/>
    <tableColumn id="2130" xr3:uid="{2316F6DA-75F5-4501-8AB6-DF21DC04BF4E}" name="Column2121"/>
    <tableColumn id="2131" xr3:uid="{5C5F2FE2-D5E9-4678-9EAE-5072988E31FD}" name="Column2122"/>
    <tableColumn id="2132" xr3:uid="{BA00E342-0A80-41CC-B96E-20F980087511}" name="Column2123"/>
    <tableColumn id="2133" xr3:uid="{F71FE158-40E6-413F-8FF5-373D803770A6}" name="Column2124"/>
    <tableColumn id="2134" xr3:uid="{7A3A28E9-05C4-47F4-8F42-A057F4B9CB5B}" name="Column2125"/>
    <tableColumn id="2135" xr3:uid="{3BECBE55-A575-4DD1-81D4-CCD788C9232A}" name="Column2126"/>
    <tableColumn id="2136" xr3:uid="{BB232896-EE57-44E9-A8C2-750B92DA9498}" name="Column2127"/>
    <tableColumn id="2137" xr3:uid="{FFF8303F-C268-4825-BA35-35CB01B48B79}" name="Column2128"/>
    <tableColumn id="2138" xr3:uid="{D3749AB1-1651-4FF5-864B-1E96B5154189}" name="Column2129"/>
    <tableColumn id="2139" xr3:uid="{09AB7770-2FD7-454E-ACB7-15192B2A6DC8}" name="Column2130"/>
    <tableColumn id="2140" xr3:uid="{149F553E-35BB-4F21-A1E5-509792D41A64}" name="Column2131"/>
    <tableColumn id="2141" xr3:uid="{2A496F4F-9D2D-4744-9424-811F59D12AA3}" name="Column2132"/>
    <tableColumn id="2142" xr3:uid="{EA26A694-7A9C-4F75-B3E6-961E0C47CBA5}" name="Column2133"/>
    <tableColumn id="2143" xr3:uid="{06424155-E950-44EA-8CD0-D9D5A1143976}" name="Column2134"/>
    <tableColumn id="2144" xr3:uid="{9DFC0876-4764-437F-ABAB-5DF96A2A7A1F}" name="Column2135"/>
    <tableColumn id="2145" xr3:uid="{2CC02C2A-F4A8-464C-8529-234B6A27760B}" name="Column2136"/>
    <tableColumn id="2146" xr3:uid="{BF3DE7B2-67AF-4A11-ABEE-B9B14396A4CE}" name="Column2137"/>
    <tableColumn id="2147" xr3:uid="{2E382BCC-A727-46E0-8A4D-3321D7464797}" name="Column2138"/>
    <tableColumn id="2148" xr3:uid="{2BB9585C-212B-4ADA-9A6B-8ABB4D508FFF}" name="Column2139"/>
    <tableColumn id="2149" xr3:uid="{002F0E73-EE92-4C96-9A0F-F755A59B9886}" name="Column2140"/>
    <tableColumn id="2150" xr3:uid="{988F8353-ECB5-4BBA-8DF1-75BC778212DE}" name="Column2141"/>
    <tableColumn id="2151" xr3:uid="{FC8B1F85-6719-4990-885E-F8F8B065BA0D}" name="Column2142"/>
    <tableColumn id="2152" xr3:uid="{62ED73E8-06EB-4B38-9E7D-B95BCED75835}" name="Column2143"/>
    <tableColumn id="2153" xr3:uid="{378B56AD-9FCB-45AD-A66C-BCA1970E6BCA}" name="Column2144"/>
    <tableColumn id="2154" xr3:uid="{047B0A01-62C9-4D22-BC11-0AA151C2E99D}" name="Column2145"/>
    <tableColumn id="2155" xr3:uid="{F942C876-3C73-469B-9798-CFCC7754FAD2}" name="Column2146"/>
    <tableColumn id="2156" xr3:uid="{8B5340C5-E10C-41E1-9737-A4A226B279EA}" name="Column2147"/>
    <tableColumn id="2157" xr3:uid="{D4CF4DB1-A665-4C7E-8FBD-E51A9E01B499}" name="Column2148"/>
    <tableColumn id="2158" xr3:uid="{284DAE92-2E8C-44C4-869B-0501C5F45C9C}" name="Column2149"/>
    <tableColumn id="2159" xr3:uid="{6DD9CA99-0A87-44A2-8B36-185CE07AF218}" name="Column2150"/>
    <tableColumn id="2160" xr3:uid="{4A82259E-2312-44F3-919D-C60021A6537D}" name="Column2151"/>
    <tableColumn id="2161" xr3:uid="{0610E544-6F20-4ED6-8CCF-6BCF77DAF2BA}" name="Column2152"/>
    <tableColumn id="2162" xr3:uid="{EC21756A-BC92-41CA-9981-29EAD4C1EF01}" name="Column2153"/>
    <tableColumn id="2163" xr3:uid="{7DB0F71D-CAE0-4502-9988-22B2C8817297}" name="Column2154"/>
    <tableColumn id="2164" xr3:uid="{A5585AFD-AC4F-4005-84D4-B2113679AC96}" name="Column2155"/>
    <tableColumn id="2165" xr3:uid="{CBA58248-AFCE-4FC1-A542-341ABD37A1A2}" name="Column2156"/>
    <tableColumn id="2166" xr3:uid="{308AFA5B-9F93-4247-B0BB-86EBDB20D6D1}" name="Column2157"/>
    <tableColumn id="2167" xr3:uid="{5A8BD56B-2F23-43D2-83E4-5879B307ECCE}" name="Column2158"/>
    <tableColumn id="2168" xr3:uid="{55A629CE-447E-4152-A0DB-3C87171C0266}" name="Column2159"/>
    <tableColumn id="2169" xr3:uid="{B40E4307-DCAA-4A3B-A25B-14A4F6564DD5}" name="Column2160"/>
    <tableColumn id="2170" xr3:uid="{3EF90A98-CDA1-455D-ADF4-82A5BB9A4D69}" name="Column2161"/>
    <tableColumn id="2171" xr3:uid="{DD12EBB1-7C27-4CDD-AAB7-4EADF9336098}" name="Column2162"/>
    <tableColumn id="2172" xr3:uid="{31E990DF-0211-4506-9714-21F13D0E6C53}" name="Column2163"/>
    <tableColumn id="2173" xr3:uid="{341F066E-7790-4064-B2C6-4CEEC378BA07}" name="Column2164"/>
    <tableColumn id="2174" xr3:uid="{E7C560F2-A1BE-4202-86B3-26C7BD948D9B}" name="Column2165"/>
    <tableColumn id="2175" xr3:uid="{DF797B71-23BC-4DAC-91AE-DC4F7E64C793}" name="Column2166"/>
    <tableColumn id="2176" xr3:uid="{BBACC26D-2909-4D4A-8C05-09EECFD67B54}" name="Column2167"/>
    <tableColumn id="2177" xr3:uid="{B167FB60-26D5-4214-ACDC-7C6F509CE146}" name="Column2168"/>
    <tableColumn id="2178" xr3:uid="{0B7C39C5-05F0-4FF9-BB69-09D1AE773D7D}" name="Column2169"/>
    <tableColumn id="2179" xr3:uid="{58B02CA5-8BF8-47D4-9379-1A6DDAD08E54}" name="Column2170"/>
    <tableColumn id="2180" xr3:uid="{CD81040E-191B-49E8-9CB6-BA6B38AF11CA}" name="Column2171"/>
    <tableColumn id="2181" xr3:uid="{E20E9225-C8A5-4D5D-BC85-701A4D9A6E88}" name="Column2172"/>
    <tableColumn id="2182" xr3:uid="{5186903A-BE83-4317-8A0D-EA576490EE71}" name="Column2173"/>
    <tableColumn id="2183" xr3:uid="{66EA6CE9-90AB-48E2-AA46-CF58DE27B1D4}" name="Column2174"/>
    <tableColumn id="2184" xr3:uid="{9831E7EB-D637-4B26-9BDD-6D3B449114AD}" name="Column2175"/>
    <tableColumn id="2185" xr3:uid="{B7ECDA5A-58CC-4F35-897B-DC287857C4DB}" name="Column2176"/>
    <tableColumn id="2186" xr3:uid="{F5EFF4A7-AC4F-4580-B228-81D8CE087BAA}" name="Column2177"/>
    <tableColumn id="2187" xr3:uid="{A00179E3-B64F-4586-90E3-B0EDE65DAF49}" name="Column2178"/>
    <tableColumn id="2188" xr3:uid="{7698F25D-0910-4588-A3DF-E509BD44DAC5}" name="Column2179"/>
    <tableColumn id="2189" xr3:uid="{184595CC-AB77-4CC2-B6AE-0D9BABE67B12}" name="Column2180"/>
    <tableColumn id="2190" xr3:uid="{B3C2F5C1-227C-4266-8CC4-D6A43FA67C9E}" name="Column2181"/>
    <tableColumn id="2191" xr3:uid="{194F4CFA-E3B2-4E0E-A02B-5BDD0DF457D5}" name="Column2182"/>
    <tableColumn id="2192" xr3:uid="{81E24D42-FFDA-44F5-BE08-BC271C438437}" name="Column2183"/>
    <tableColumn id="2193" xr3:uid="{22C157B3-CCE5-4530-89B0-700E58655447}" name="Column2184"/>
    <tableColumn id="2194" xr3:uid="{70CFAF71-D685-410F-9E8C-E0BC3FB6ED9D}" name="Column2185"/>
    <tableColumn id="2195" xr3:uid="{AFA6F23F-53A2-43BB-9015-745F6BA631F5}" name="Column2186"/>
    <tableColumn id="2196" xr3:uid="{7E510846-01C1-4A9E-9D71-1F34AB965ACA}" name="Column2187"/>
    <tableColumn id="2197" xr3:uid="{DF08E130-CEEB-4548-8EDF-ACE0FB1DEFAD}" name="Column2188"/>
    <tableColumn id="2198" xr3:uid="{4E46B750-7FBB-40B0-A6ED-CA2D93E4EDED}" name="Column2189"/>
    <tableColumn id="2199" xr3:uid="{E5B95F87-EE15-4829-883F-D170CA60CE77}" name="Column2190"/>
    <tableColumn id="2200" xr3:uid="{0F9922E5-A3A0-4294-87CA-0F1D1056FFE3}" name="Column2191"/>
    <tableColumn id="2201" xr3:uid="{A1C396E3-153C-4C21-BF8C-EF913E47EF28}" name="Column2192"/>
    <tableColumn id="2202" xr3:uid="{F659E6BB-3687-401C-808A-ABDA2123D489}" name="Column2193"/>
    <tableColumn id="2203" xr3:uid="{760BA06E-6422-4F97-A477-C930328E1A6F}" name="Column2194"/>
    <tableColumn id="2204" xr3:uid="{C605C25D-1A24-4681-8C7C-0EAE3EE3A8BA}" name="Column2195"/>
    <tableColumn id="2205" xr3:uid="{34E7C238-2953-4D39-A932-12B441171CA5}" name="Column2196"/>
    <tableColumn id="2206" xr3:uid="{1988AA35-C647-41A6-8405-E0EFABD7A802}" name="Column2197"/>
    <tableColumn id="2207" xr3:uid="{71D7E0AD-C02B-461B-8BDC-3F60C67C2B45}" name="Column2198"/>
    <tableColumn id="2208" xr3:uid="{475BA67A-01EE-4B1F-8EF3-706E990CB88D}" name="Column2199"/>
    <tableColumn id="2209" xr3:uid="{5E762971-41BE-4D91-A5E6-372FB3D4E924}" name="Column2200"/>
    <tableColumn id="2210" xr3:uid="{7789A599-BA5A-4903-976F-CC620A472073}" name="Column2201"/>
    <tableColumn id="2211" xr3:uid="{4D490DFB-5A06-4685-9B70-36623313FD1D}" name="Column2202"/>
    <tableColumn id="2212" xr3:uid="{507B57F0-45FA-4F23-A000-08D036B1A1CB}" name="Column2203"/>
    <tableColumn id="2213" xr3:uid="{D3EA61F0-AC97-4938-8223-4C05887E3F48}" name="Column2204"/>
    <tableColumn id="2214" xr3:uid="{91887F0F-24DE-49A9-A809-B5915348412C}" name="Column2205"/>
    <tableColumn id="2215" xr3:uid="{EEFC0ADF-B048-4DD6-A980-F7DEE5E6AA03}" name="Column2206"/>
    <tableColumn id="2216" xr3:uid="{A6C3C496-D19B-4D35-AAA7-092E089323A8}" name="Column2207"/>
    <tableColumn id="2217" xr3:uid="{07FE7C89-74E6-497E-A4A1-929B33C1C859}" name="Column2208"/>
    <tableColumn id="2218" xr3:uid="{01ABBD85-B2D9-4E15-A5EA-63C053B03C10}" name="Column2209"/>
    <tableColumn id="2219" xr3:uid="{FFB74C60-3C39-4449-8A0D-6CFF6BA1F3A3}" name="Column2210"/>
    <tableColumn id="2220" xr3:uid="{6A37F716-BBBB-4F67-88B3-562B14273984}" name="Column2211"/>
    <tableColumn id="2221" xr3:uid="{AE073BD5-33BA-456F-A641-AA2034F010FF}" name="Column2212"/>
    <tableColumn id="2222" xr3:uid="{847D1466-0F57-49D6-AAF8-2DF70075074D}" name="Column2213"/>
    <tableColumn id="2223" xr3:uid="{11E02797-1104-43AA-B709-FA98E176ED37}" name="Column2214"/>
    <tableColumn id="2224" xr3:uid="{CEA838F0-7B0D-4090-8143-A02BFFC69BB3}" name="Column2215"/>
    <tableColumn id="2225" xr3:uid="{B3D9F928-FD5C-4098-9316-EBE9B3097792}" name="Column2216"/>
    <tableColumn id="2226" xr3:uid="{9A6C6110-DC1F-4989-B388-43C16AFDFA65}" name="Column2217"/>
    <tableColumn id="2227" xr3:uid="{C98552F1-1BA5-41F7-BE88-BAF88842E03F}" name="Column2218"/>
    <tableColumn id="2228" xr3:uid="{B5DA32ED-181A-4FDB-B226-A64953163601}" name="Column2219"/>
    <tableColumn id="2229" xr3:uid="{CF995824-E357-4FC5-B4E0-3C0A3F78D250}" name="Column2220"/>
    <tableColumn id="2230" xr3:uid="{53730D2B-F5B3-479A-B47D-089DFA111272}" name="Column2221"/>
    <tableColumn id="2231" xr3:uid="{CA5E56BC-EC4F-42E9-AD62-E57E9CF06FEE}" name="Column2222"/>
    <tableColumn id="2232" xr3:uid="{8582C41B-3302-481B-B91A-245790D762AA}" name="Column2223"/>
    <tableColumn id="2233" xr3:uid="{E9376F2F-A498-40E1-A6CE-6248F20841E1}" name="Column2224"/>
    <tableColumn id="2234" xr3:uid="{77D5AE77-9CBB-4049-A92B-B5ECCBB1477D}" name="Column2225"/>
    <tableColumn id="2235" xr3:uid="{C68BEA5E-AA1D-4036-82E3-669866E30F6D}" name="Column2226"/>
    <tableColumn id="2236" xr3:uid="{49E4E0C9-DE3C-4A61-BFF7-FB469C5F8A84}" name="Column2227"/>
    <tableColumn id="2237" xr3:uid="{5AFF828A-F898-43C6-A271-0DFBC3BBE316}" name="Column2228"/>
    <tableColumn id="2238" xr3:uid="{1BC99D36-E6E8-4FB6-90B5-F68CEA6477E0}" name="Column2229"/>
    <tableColumn id="2239" xr3:uid="{BBC94414-0F41-4987-8646-765A7E045783}" name="Column2230"/>
    <tableColumn id="2240" xr3:uid="{0D3CA574-ACFF-4205-AA73-3010686F584C}" name="Column2231"/>
    <tableColumn id="2241" xr3:uid="{62A2EE73-C88A-45DB-AE6B-98774186FE94}" name="Column2232"/>
    <tableColumn id="2242" xr3:uid="{3F8FC542-A63D-457C-AC73-AFF361C64488}" name="Column2233"/>
    <tableColumn id="2243" xr3:uid="{86D95FFE-CDC0-40AC-B43D-4DBB952B994F}" name="Column2234"/>
    <tableColumn id="2244" xr3:uid="{43FB168B-1023-447B-8728-7C910D3EB202}" name="Column2235"/>
    <tableColumn id="2245" xr3:uid="{577A1090-2F7C-49D5-B453-FBF9363FFF7D}" name="Column2236"/>
    <tableColumn id="2246" xr3:uid="{78A2ECE8-7FEA-478C-B626-EA4AE302139F}" name="Column2237"/>
    <tableColumn id="2247" xr3:uid="{47E3C86A-9135-4E6C-A0D9-C0AAD9162976}" name="Column2238"/>
    <tableColumn id="2248" xr3:uid="{87DC0C7C-6C19-4E95-97B2-A5DC89CF9371}" name="Column2239"/>
    <tableColumn id="2249" xr3:uid="{3F9085E0-AD42-4312-B720-3078393CA25F}" name="Column2240"/>
    <tableColumn id="2250" xr3:uid="{75C4711D-0B5B-4C58-AB82-1080A780AA9D}" name="Column2241"/>
    <tableColumn id="2251" xr3:uid="{09DA3679-13B5-40C4-81F6-CEB159D294D7}" name="Column2242"/>
    <tableColumn id="2252" xr3:uid="{7F1C8041-67C6-44A2-9AE3-4C5643FA1AB6}" name="Column2243"/>
    <tableColumn id="2253" xr3:uid="{34686400-954D-4D62-97EF-5CE6442F583C}" name="Column2244"/>
    <tableColumn id="2254" xr3:uid="{0E9BC063-9A1C-4F5A-A46D-23CF7D2F8A7B}" name="Column2245"/>
    <tableColumn id="2255" xr3:uid="{1301EABA-1526-4BE0-8B0E-B2A6CB609740}" name="Column2246"/>
    <tableColumn id="2256" xr3:uid="{FAA16B83-9051-474E-BB69-7D843A09327F}" name="Column2247"/>
    <tableColumn id="2257" xr3:uid="{FA79FDC4-1077-48F4-90F4-B97888DFCAF3}" name="Column2248"/>
    <tableColumn id="2258" xr3:uid="{FC1BE888-25BA-4B2F-95AE-83E2C3379C90}" name="Column2249"/>
    <tableColumn id="2259" xr3:uid="{50444272-D4D2-46F2-9B7C-44D43CBDACEE}" name="Column2250"/>
    <tableColumn id="2260" xr3:uid="{C146DC2E-2C9D-432F-834E-5F4EC486F993}" name="Column2251"/>
    <tableColumn id="2261" xr3:uid="{A7E7A80B-BC9E-43A9-B8E8-87B70F225213}" name="Column2252"/>
    <tableColumn id="2262" xr3:uid="{2E1A4722-24A4-40A6-BAE5-27C6361555AB}" name="Column2253"/>
    <tableColumn id="2263" xr3:uid="{A0D071F1-29B7-40A8-9E2E-6DFBA66397F6}" name="Column2254"/>
    <tableColumn id="2264" xr3:uid="{DCB909DA-726E-4E03-9CB6-1D815E8646D5}" name="Column2255"/>
    <tableColumn id="2265" xr3:uid="{3722CC42-44E8-4FB9-BC56-79DAD6DFD1E3}" name="Column2256"/>
    <tableColumn id="2266" xr3:uid="{D12A7732-E8C4-4BF8-A95C-5723B8182F77}" name="Column2257"/>
    <tableColumn id="2267" xr3:uid="{E1564E56-6D00-4C81-9B47-B1B2DF3DDDFE}" name="Column2258"/>
    <tableColumn id="2268" xr3:uid="{E969C8BE-8BDE-425E-8FF0-7BF6D80BCF4F}" name="Column2259"/>
    <tableColumn id="2269" xr3:uid="{72D88861-A09A-493B-BE9C-D28A1C0EE954}" name="Column2260"/>
    <tableColumn id="2270" xr3:uid="{B4AA3BE1-7D18-4E04-831B-06E7C86FE053}" name="Column2261"/>
    <tableColumn id="2271" xr3:uid="{C14B967F-9E0B-4ABB-A7D9-5ACE90C61BED}" name="Column2262"/>
    <tableColumn id="2272" xr3:uid="{45248ACB-4EB7-47AC-8076-AD46000C30F5}" name="Column2263"/>
    <tableColumn id="2273" xr3:uid="{C0184FA6-2382-4671-8705-F62FE0DAEA6A}" name="Column2264"/>
    <tableColumn id="2274" xr3:uid="{AA911691-696A-4637-9466-EF3FBA5A184A}" name="Column2265"/>
    <tableColumn id="2275" xr3:uid="{780E9FBB-1C96-4230-825D-1B64686CD481}" name="Column2266"/>
    <tableColumn id="2276" xr3:uid="{FE5749F1-82D7-4259-842A-66C662375A0D}" name="Column2267"/>
    <tableColumn id="2277" xr3:uid="{F45C3875-24BD-48B6-95CE-767A792EE68D}" name="Column2268"/>
    <tableColumn id="2278" xr3:uid="{3B44D34B-6D28-4ADB-A114-853698F3A4AB}" name="Column2269"/>
    <tableColumn id="2279" xr3:uid="{B2F6856B-0159-4A67-A978-9D6BEF52EEA7}" name="Column2270"/>
    <tableColumn id="2280" xr3:uid="{8D8A963E-837C-4A6A-8C75-CD3F7A2C91F7}" name="Column2271"/>
    <tableColumn id="2281" xr3:uid="{D2745963-2754-4973-84EC-23258F639AB4}" name="Column2272"/>
    <tableColumn id="2282" xr3:uid="{44E0DF89-A8BE-4846-A965-5B8C78C3CC8C}" name="Column2273"/>
    <tableColumn id="2283" xr3:uid="{4F10923E-E74F-4A5E-B614-B08F4FD0F0CF}" name="Column2274"/>
    <tableColumn id="2284" xr3:uid="{C9668311-616B-48C4-B01F-24BF58558A25}" name="Column2275"/>
    <tableColumn id="2285" xr3:uid="{CB3F6018-C6B2-495E-BCEF-5CA4FA8D36FA}" name="Column2276"/>
    <tableColumn id="2286" xr3:uid="{2A460ED1-50CC-4DE1-A149-696CB9FC618A}" name="Column2277"/>
    <tableColumn id="2287" xr3:uid="{811FA2E3-0AD0-4898-BB0B-81E402F11531}" name="Column2278"/>
    <tableColumn id="2288" xr3:uid="{BBC3121B-ED6E-4C3E-93AF-99090BEE3995}" name="Column2279"/>
    <tableColumn id="2289" xr3:uid="{33551326-281D-496F-B1F2-74B157BCB610}" name="Column2280"/>
    <tableColumn id="2290" xr3:uid="{A9E284D8-330C-4F6F-B6F2-F785F2F49733}" name="Column2281"/>
    <tableColumn id="2291" xr3:uid="{589735B0-F287-4ACD-8F5B-BB6D05F0A830}" name="Column2282"/>
    <tableColumn id="2292" xr3:uid="{D50873EA-3749-49A3-8EA4-20B7107892FC}" name="Column2283"/>
    <tableColumn id="2293" xr3:uid="{D9EDC561-C171-4D37-91F9-67E6C2D4DCA7}" name="Column2284"/>
    <tableColumn id="2294" xr3:uid="{1F451917-432B-4337-99FA-2433D0A6FE59}" name="Column2285"/>
    <tableColumn id="2295" xr3:uid="{B4F07255-6F35-4055-9359-8CA007836183}" name="Column2286"/>
    <tableColumn id="2296" xr3:uid="{09D02CE1-62AF-4A88-83EC-CDAC6F189A0D}" name="Column2287"/>
    <tableColumn id="2297" xr3:uid="{A4A1E1B6-C06E-420C-811D-B9E789070C86}" name="Column2288"/>
    <tableColumn id="2298" xr3:uid="{EAA3B12C-D7AD-411C-8391-2288D5DB3492}" name="Column2289"/>
    <tableColumn id="2299" xr3:uid="{A2C008BC-CC64-460E-B3BE-1D2708BC5155}" name="Column2290"/>
    <tableColumn id="2300" xr3:uid="{03DE48A9-5B07-4B49-890B-86E391917401}" name="Column2291"/>
    <tableColumn id="2301" xr3:uid="{701EE9D4-E1FF-48AA-80B7-BE98DB36F158}" name="Column2292"/>
    <tableColumn id="2302" xr3:uid="{84F3F2C7-7E84-43B8-A361-7C3018183BFE}" name="Column2293"/>
    <tableColumn id="2303" xr3:uid="{3CA24F96-7EF1-4769-A7EE-CA9332433055}" name="Column2294"/>
    <tableColumn id="2304" xr3:uid="{6CEF48A2-0649-418D-9F92-714EE00A077F}" name="Column2295"/>
    <tableColumn id="2305" xr3:uid="{54B8C7D3-F765-43A7-AEF9-C334C79B613C}" name="Column2296"/>
    <tableColumn id="2306" xr3:uid="{D6E7145D-8ABE-4C4B-944B-AA6653E70186}" name="Column2297"/>
    <tableColumn id="2307" xr3:uid="{9978EB4B-3FF0-4517-B8F3-2D47639A9A59}" name="Column2298"/>
    <tableColumn id="2308" xr3:uid="{05513F8B-28DA-4647-AD18-6EAF026A5D31}" name="Column2299"/>
    <tableColumn id="2309" xr3:uid="{4AAB9862-E1E6-4F61-B1DB-9823C71953FC}" name="Column2300"/>
    <tableColumn id="2310" xr3:uid="{46C82553-6DC9-44D5-85D2-4E84771E4288}" name="Column2301"/>
    <tableColumn id="2311" xr3:uid="{00064389-E5D6-44C3-8430-63BB8B67CB30}" name="Column2302"/>
    <tableColumn id="2312" xr3:uid="{36C66840-369D-45B5-8697-F32061E73801}" name="Column2303"/>
    <tableColumn id="2313" xr3:uid="{7B160B1D-D476-402A-963B-26ECDB6801D5}" name="Column2304"/>
    <tableColumn id="2314" xr3:uid="{F299B844-8F45-4BA9-B72A-14B9E6E125FE}" name="Column2305"/>
    <tableColumn id="2315" xr3:uid="{E5C90A6E-6712-46E8-BA75-538462842A03}" name="Column2306"/>
    <tableColumn id="2316" xr3:uid="{71D55B50-36FE-4102-8A49-CE730D7FF26B}" name="Column2307"/>
    <tableColumn id="2317" xr3:uid="{CAF23508-66D0-4BF9-AAA6-47C87A2962A3}" name="Column2308"/>
    <tableColumn id="2318" xr3:uid="{83EC7EE6-B61B-409E-B28D-EB617B5275EA}" name="Column2309"/>
    <tableColumn id="2319" xr3:uid="{778FDC3B-4E6A-4F92-A7DC-10F8C3D24248}" name="Column2310"/>
    <tableColumn id="2320" xr3:uid="{F5E2D6CF-7DD7-4B88-B738-25321081B937}" name="Column2311"/>
    <tableColumn id="2321" xr3:uid="{3562B631-6BC1-49C1-940E-C1E5108773BB}" name="Column2312"/>
    <tableColumn id="2322" xr3:uid="{9A6877FD-A017-457A-A8F8-135126D82B8B}" name="Column2313"/>
    <tableColumn id="2323" xr3:uid="{68CA99E5-0C37-406B-A368-5FDE87BED117}" name="Column2314"/>
    <tableColumn id="2324" xr3:uid="{223D7DB9-7D09-477F-984E-970B22E4BCF6}" name="Column2315"/>
    <tableColumn id="2325" xr3:uid="{E0B8AD9D-8B95-4B95-A18A-E0388391D519}" name="Column2316"/>
    <tableColumn id="2326" xr3:uid="{C3A9BD8C-985A-4D20-9348-A6105BCB7270}" name="Column2317"/>
    <tableColumn id="2327" xr3:uid="{A562BC68-1A9B-4BAF-A760-331014E106EF}" name="Column2318"/>
    <tableColumn id="2328" xr3:uid="{98CC3BAC-7361-4368-8BC1-C8F1D7650725}" name="Column2319"/>
    <tableColumn id="2329" xr3:uid="{0E1E8895-CD66-4670-86DD-8B2B635F1F5E}" name="Column2320"/>
    <tableColumn id="2330" xr3:uid="{7AC1CFD3-A5AB-4F32-AAD4-21D62AB349C9}" name="Column2321"/>
    <tableColumn id="2331" xr3:uid="{5D8EF58A-7D9F-4E88-B80D-72EDA15EF147}" name="Column2322"/>
    <tableColumn id="2332" xr3:uid="{8802FD90-FD01-4980-813A-A161E162B741}" name="Column2323"/>
    <tableColumn id="2333" xr3:uid="{3392EA06-F773-40C3-BFF1-F836B04611F9}" name="Column2324"/>
    <tableColumn id="2334" xr3:uid="{C10A36FC-B69D-4E9F-962D-06640F722A91}" name="Column2325"/>
    <tableColumn id="2335" xr3:uid="{E1C65F7E-8AB7-4A3D-AE21-1481D04AC228}" name="Column2326"/>
    <tableColumn id="2336" xr3:uid="{185A9D2A-37B2-4335-9485-709687FC2C2E}" name="Column2327"/>
    <tableColumn id="2337" xr3:uid="{3075C56A-29C4-42B9-8C04-FE29F626A992}" name="Column2328"/>
    <tableColumn id="2338" xr3:uid="{1FBBCF14-4344-40A2-88C5-8601BFE046CE}" name="Column2329"/>
    <tableColumn id="2339" xr3:uid="{D822EEE9-D76D-4221-813B-96A5145DF788}" name="Column2330"/>
    <tableColumn id="2340" xr3:uid="{999BE088-A59C-44E8-9389-BD7654C5607C}" name="Column2331"/>
    <tableColumn id="2341" xr3:uid="{0EAE450D-5BB0-4985-AA56-E77E27E0E0D0}" name="Column2332"/>
    <tableColumn id="2342" xr3:uid="{B9E2E66E-93C5-4B5B-BA3D-EFE57A507F2C}" name="Column2333"/>
    <tableColumn id="2343" xr3:uid="{C4453FE4-62E4-4122-9B5E-781C262C63F1}" name="Column2334"/>
    <tableColumn id="2344" xr3:uid="{BD0EAAA3-2BF6-4D0E-8D87-266DB5AE8E76}" name="Column2335"/>
    <tableColumn id="2345" xr3:uid="{8F34F8C8-A14C-4008-9E18-A4D838DF232A}" name="Column2336"/>
    <tableColumn id="2346" xr3:uid="{9117E7D7-5A08-4AFB-B611-A81B8D473BB1}" name="Column2337"/>
    <tableColumn id="2347" xr3:uid="{C6A896F7-E147-40AC-8B31-A2F242A549DC}" name="Column2338"/>
    <tableColumn id="2348" xr3:uid="{2689F6E8-0187-4DDD-8860-76892FD50344}" name="Column2339"/>
    <tableColumn id="2349" xr3:uid="{0C2D3A59-B776-4C10-8DF6-E75A15E59CE8}" name="Column2340"/>
    <tableColumn id="2350" xr3:uid="{0C88D447-92A6-4486-9B38-020FE40EC672}" name="Column2341"/>
    <tableColumn id="2351" xr3:uid="{B2E0AA29-B2DA-4C98-BA0D-178619FF6A72}" name="Column2342"/>
    <tableColumn id="2352" xr3:uid="{E4E1FC95-D552-4A97-900E-5388583643B6}" name="Column2343"/>
    <tableColumn id="2353" xr3:uid="{23F63BBC-6884-4211-B7BF-03878B082D12}" name="Column2344"/>
    <tableColumn id="2354" xr3:uid="{4E6716C1-96FC-42AD-B5C6-54921AB242FC}" name="Column2345"/>
    <tableColumn id="2355" xr3:uid="{FC17D3FE-572F-4234-A25A-71D1D6C52104}" name="Column2346"/>
    <tableColumn id="2356" xr3:uid="{F30AEEDC-80BE-4510-8218-702C7D38989B}" name="Column2347"/>
    <tableColumn id="2357" xr3:uid="{6C126A60-41F8-4DB5-9AB8-2F9E934C0372}" name="Column2348"/>
    <tableColumn id="2358" xr3:uid="{1B12FDAC-EC59-4F55-BE0C-A6B8743D798E}" name="Column2349"/>
    <tableColumn id="2359" xr3:uid="{5ED33159-5129-401A-9E2B-9DD0793CDD87}" name="Column2350"/>
    <tableColumn id="2360" xr3:uid="{0F30EC1E-D810-4A0E-8C42-93C79ABAA02D}" name="Column2351"/>
    <tableColumn id="2361" xr3:uid="{3957F429-F6AB-4750-8711-2E5D914DB37F}" name="Column2352"/>
    <tableColumn id="2362" xr3:uid="{0FB8BDE4-8C0E-49A8-B359-9990FB033EBD}" name="Column2353"/>
    <tableColumn id="2363" xr3:uid="{285DA427-AE8E-4E78-B2DF-810721695022}" name="Column2354"/>
    <tableColumn id="2364" xr3:uid="{AD3CAE9E-CBE0-43CD-97D1-25C0CE25192E}" name="Column2355"/>
    <tableColumn id="2365" xr3:uid="{D03EE134-4F26-4E16-8864-92247AB630CB}" name="Column2356"/>
    <tableColumn id="2366" xr3:uid="{0395F9C9-3EE4-4BEC-A960-40C2D9BB6804}" name="Column2357"/>
    <tableColumn id="2367" xr3:uid="{2EBFA787-87DA-49CA-8F82-0E1BE3F4AE2C}" name="Column2358"/>
    <tableColumn id="2368" xr3:uid="{48BBCCA4-AE3A-4765-AEBF-C3FBAEB2780C}" name="Column2359"/>
    <tableColumn id="2369" xr3:uid="{635FD1DC-6946-4D57-8908-E96FF9539CDA}" name="Column2360"/>
    <tableColumn id="2370" xr3:uid="{72F135BB-E867-4ECE-84F8-46216F767906}" name="Column2361"/>
    <tableColumn id="2371" xr3:uid="{7DE33E59-0AAE-422A-8560-E4A3110FF24D}" name="Column2362"/>
    <tableColumn id="2372" xr3:uid="{0CFE8E70-C208-49E0-A7B5-D1CBFFCB4C0C}" name="Column2363"/>
    <tableColumn id="2373" xr3:uid="{30B304D3-83BF-422A-8252-3A79FEB50790}" name="Column2364"/>
    <tableColumn id="2374" xr3:uid="{DD5E0A32-F568-4BF4-9A40-9AC2E0D84139}" name="Column2365"/>
    <tableColumn id="2375" xr3:uid="{1AC2A99A-4E07-4A68-ACB2-AF2840ECEB24}" name="Column2366"/>
    <tableColumn id="2376" xr3:uid="{20F3C453-2B02-4736-BD44-014B8186CD60}" name="Column2367"/>
    <tableColumn id="2377" xr3:uid="{2CD91D71-B3E5-4FAF-82D2-16C78B3092E4}" name="Column2368"/>
    <tableColumn id="2378" xr3:uid="{3FD98EF7-4AA7-4781-8C30-5675A335E603}" name="Column2369"/>
    <tableColumn id="2379" xr3:uid="{B027A69D-B8A2-4612-9062-8D6F1861692B}" name="Column2370"/>
    <tableColumn id="2380" xr3:uid="{5FB230F3-2705-4449-8B68-238EACE81FF3}" name="Column2371"/>
    <tableColumn id="2381" xr3:uid="{B4CCCFD7-F2F1-44D4-A9B1-624699D636AE}" name="Column2372"/>
    <tableColumn id="2382" xr3:uid="{91527518-8A54-4DB5-AF3D-6CA09783A8CC}" name="Column2373"/>
    <tableColumn id="2383" xr3:uid="{AF2616EF-078D-42BF-B751-0581E6806691}" name="Column2374"/>
    <tableColumn id="2384" xr3:uid="{30958262-7037-4AE5-AC4F-8CD9CB5E2241}" name="Column2375"/>
    <tableColumn id="2385" xr3:uid="{EDB412B6-D617-4F75-BD7D-B3C9BC295F47}" name="Column2376"/>
    <tableColumn id="2386" xr3:uid="{EA945D7A-37EF-416A-8324-B070383B2C1A}" name="Column2377"/>
    <tableColumn id="2387" xr3:uid="{3E6302B7-88E5-4365-9C2B-58D7B01D18C6}" name="Column2378"/>
    <tableColumn id="2388" xr3:uid="{5E44CFE8-5D45-4EF5-BA4D-36420A75B124}" name="Column2379"/>
    <tableColumn id="2389" xr3:uid="{BE396044-E204-4BD0-9ECD-C587DE0C85A0}" name="Column2380"/>
    <tableColumn id="2390" xr3:uid="{720CA0B0-F7E4-4513-A47C-50A1159359A3}" name="Column2381"/>
    <tableColumn id="2391" xr3:uid="{89961F94-7243-4964-895F-7D99FD173698}" name="Column2382"/>
    <tableColumn id="2392" xr3:uid="{821FC547-397B-4024-9F7D-A5F9EDC7EA9C}" name="Column2383"/>
    <tableColumn id="2393" xr3:uid="{0FDDB577-B6DE-477D-B44F-E1C51E143062}" name="Column2384"/>
    <tableColumn id="2394" xr3:uid="{14E90138-B541-4A04-92ED-57E656DE0FFB}" name="Column2385"/>
    <tableColumn id="2395" xr3:uid="{CBDEC817-C7D9-4495-8AF6-2F664A58E286}" name="Column2386"/>
    <tableColumn id="2396" xr3:uid="{5807A239-8D9C-490F-8729-DBFF86ECB243}" name="Column2387"/>
    <tableColumn id="2397" xr3:uid="{43C2EEDF-3FB4-40D5-AFCD-E6C06FB2D02A}" name="Column2388"/>
    <tableColumn id="2398" xr3:uid="{EEE61B07-EA8B-49EF-A385-DE7E10562CE5}" name="Column2389"/>
    <tableColumn id="2399" xr3:uid="{A5F32133-C8A7-4B8E-86EA-D22523A36C97}" name="Column2390"/>
    <tableColumn id="2400" xr3:uid="{3CB001B1-6376-4D81-88B3-2F9F80000374}" name="Column2391"/>
    <tableColumn id="2401" xr3:uid="{6C3ADAEC-9669-46B8-AAE1-2F32D2DB4F40}" name="Column2392"/>
    <tableColumn id="2402" xr3:uid="{2DD6B348-03D7-4C6D-8A51-57B60ABF64B6}" name="Column2393"/>
    <tableColumn id="2403" xr3:uid="{01C17A63-7D76-423B-9D37-F9DE0ECA2178}" name="Column2394"/>
    <tableColumn id="2404" xr3:uid="{EF35CB7B-FD27-45F2-81E6-627EF647F54F}" name="Column2395"/>
    <tableColumn id="2405" xr3:uid="{CE2ECDD1-DE43-4103-AA86-0EC1B628E116}" name="Column2396"/>
    <tableColumn id="2406" xr3:uid="{DB887AE0-D7E5-45DF-9DC7-4730243E1008}" name="Column2397"/>
    <tableColumn id="2407" xr3:uid="{4E665126-02DC-47B9-8F86-351E26A6FD13}" name="Column2398"/>
    <tableColumn id="2408" xr3:uid="{8744DCEA-9A46-4315-B3FB-F10B56D8513A}" name="Column2399"/>
    <tableColumn id="2409" xr3:uid="{6812FEFC-08BA-4EA3-B993-DAB9ED015FE8}" name="Column2400"/>
    <tableColumn id="2410" xr3:uid="{FDDFA226-EC4A-407A-8346-0189ABCBDF91}" name="Column2401"/>
    <tableColumn id="2411" xr3:uid="{353C40FD-BACE-44E7-BE2C-AB1063498475}" name="Column2402"/>
    <tableColumn id="2412" xr3:uid="{0CD09018-78D2-4F92-9679-27379ECB2E20}" name="Column2403"/>
    <tableColumn id="2413" xr3:uid="{A12EE796-3585-48C4-9D6D-CFD8F313593D}" name="Column2404"/>
    <tableColumn id="2414" xr3:uid="{EBE461BE-7B3D-4085-945A-444F9806890C}" name="Column2405"/>
    <tableColumn id="2415" xr3:uid="{79412F94-0DA5-42CA-8F96-5651994E4774}" name="Column2406"/>
    <tableColumn id="2416" xr3:uid="{15E69F52-ABB4-409B-B57F-CED006753A76}" name="Column2407"/>
    <tableColumn id="2417" xr3:uid="{A17A5446-4B3F-44F4-A92C-57C689150F89}" name="Column2408"/>
    <tableColumn id="2418" xr3:uid="{BD6AD4BF-463D-47A5-BCC1-9D1CE954B9C0}" name="Column2409"/>
    <tableColumn id="2419" xr3:uid="{41BB249C-F0DA-41E1-83EF-870CC5F2D5F0}" name="Column2410"/>
    <tableColumn id="2420" xr3:uid="{8209366E-6D89-41A3-AC2F-F957FD65F0F4}" name="Column2411"/>
    <tableColumn id="2421" xr3:uid="{88500536-0056-4E40-8652-372D2E8BC7D4}" name="Column2412"/>
    <tableColumn id="2422" xr3:uid="{A4FFE477-F243-48AC-B8FD-E5521D688818}" name="Column2413"/>
    <tableColumn id="2423" xr3:uid="{5E8D5D9B-6FB4-4BB6-9F6D-47C0E081FCCF}" name="Column2414"/>
    <tableColumn id="2424" xr3:uid="{F02F215B-25D0-4064-9BB8-02E3FAA18D90}" name="Column2415"/>
    <tableColumn id="2425" xr3:uid="{39210B0F-9B86-4040-9079-E57296691EC4}" name="Column2416"/>
    <tableColumn id="2426" xr3:uid="{21F5FC26-D4DC-45F9-89E2-9BB34E56CDED}" name="Column2417"/>
    <tableColumn id="2427" xr3:uid="{E014A3E9-458B-4A7F-AD8D-89E3ED5A2A0A}" name="Column2418"/>
    <tableColumn id="2428" xr3:uid="{1DAECC36-042D-4DB6-B00B-1281AAA1C1F7}" name="Column2419"/>
    <tableColumn id="2429" xr3:uid="{F8F5BDB2-79B6-4F77-AB7E-3E3891FE25C1}" name="Column2420"/>
    <tableColumn id="2430" xr3:uid="{B11DB007-58B2-43FD-8D17-110AE0FBD909}" name="Column2421"/>
    <tableColumn id="2431" xr3:uid="{79B527FE-21C0-44AB-AFA5-48EFD04A59C2}" name="Column2422"/>
    <tableColumn id="2432" xr3:uid="{76146F60-915B-4626-B423-A3C55B3E0AC0}" name="Column2423"/>
    <tableColumn id="2433" xr3:uid="{910774CF-748E-4DB3-8A20-C31A5FB46738}" name="Column2424"/>
    <tableColumn id="2434" xr3:uid="{E9A80289-17EE-4FDB-B713-1B0DC4C59D56}" name="Column2425"/>
    <tableColumn id="2435" xr3:uid="{0BEA8BC1-8EAD-4264-940D-20D913A554C2}" name="Column2426"/>
    <tableColumn id="2436" xr3:uid="{CC61E170-088B-49A3-9733-6CA7C4BD652F}" name="Column2427"/>
    <tableColumn id="2437" xr3:uid="{75683C40-691C-413E-81F3-A977EFA47452}" name="Column2428"/>
    <tableColumn id="2438" xr3:uid="{C9483FFE-5049-4EA1-806D-B545E33B5341}" name="Column2429"/>
    <tableColumn id="2439" xr3:uid="{D73EB645-8FB9-4EAA-A54D-F37C867F250C}" name="Column2430"/>
    <tableColumn id="2440" xr3:uid="{AED1EE87-CE72-4C57-897D-EFDAD0912471}" name="Column2431"/>
    <tableColumn id="2441" xr3:uid="{5133DB8A-8B47-462D-9B96-30C8AAC79A33}" name="Column2432"/>
    <tableColumn id="2442" xr3:uid="{63D4A37F-84F8-4239-9203-1B595BC1B733}" name="Column2433"/>
    <tableColumn id="2443" xr3:uid="{1A2DCDD9-7630-4AB6-B45F-E5F534702F8B}" name="Column2434"/>
    <tableColumn id="2444" xr3:uid="{7CC6CD91-404C-48F6-A787-6D1904775B1A}" name="Column2435"/>
    <tableColumn id="2445" xr3:uid="{0C9498E6-98C4-47FF-A561-A8869289DEA0}" name="Column2436"/>
    <tableColumn id="2446" xr3:uid="{D87D9E20-4384-4EAD-B4F2-7D814B125AE3}" name="Column2437"/>
    <tableColumn id="2447" xr3:uid="{990C399F-C181-4923-9CCF-46AF032230AF}" name="Column2438"/>
    <tableColumn id="2448" xr3:uid="{E4A61097-BF12-43AF-A108-E2E6F6E06C58}" name="Column2439"/>
    <tableColumn id="2449" xr3:uid="{0EA38247-0409-4AD3-B587-50FBC6E1F17C}" name="Column2440"/>
    <tableColumn id="2450" xr3:uid="{ACD0BA26-FEE6-4374-AA6D-A66F59D22AD9}" name="Column2441"/>
    <tableColumn id="2451" xr3:uid="{786B23D4-161F-42C6-94E5-162BD702DB0D}" name="Column2442"/>
    <tableColumn id="2452" xr3:uid="{81FA9B25-37A9-417C-93FF-8EADF662906C}" name="Column2443"/>
    <tableColumn id="2453" xr3:uid="{06C1E156-458D-4214-8EB7-63BD4CB0F175}" name="Column2444"/>
    <tableColumn id="2454" xr3:uid="{C86D3B65-D5C1-4758-92B0-4E1C01DAE816}" name="Column2445"/>
    <tableColumn id="2455" xr3:uid="{0CAD95B9-1A5B-4E84-954C-B6AC695A790A}" name="Column2446"/>
    <tableColumn id="2456" xr3:uid="{A9D5F700-ADE9-4A69-AAFA-84492F708B18}" name="Column2447"/>
    <tableColumn id="2457" xr3:uid="{91659F0B-4A5E-4C0E-8E72-6F94F3DF3A15}" name="Column2448"/>
    <tableColumn id="2458" xr3:uid="{AF7ACA3D-D400-4041-9D31-120385AB7257}" name="Column2449"/>
    <tableColumn id="2459" xr3:uid="{F70DD20F-6DC2-4488-AB70-D5400A6204DF}" name="Column2450"/>
    <tableColumn id="2460" xr3:uid="{BB7EF1D7-3D49-4433-B745-ADE1CEBD36B7}" name="Column2451"/>
    <tableColumn id="2461" xr3:uid="{98E6A68D-A6C5-4E49-8DF3-A5BCA282C917}" name="Column2452"/>
    <tableColumn id="2462" xr3:uid="{E31E5C5F-0FA3-4229-BCE6-EEB5E0F053B4}" name="Column2453"/>
    <tableColumn id="2463" xr3:uid="{CC643C63-6614-4A80-B5B3-7188C6F090CF}" name="Column2454"/>
    <tableColumn id="2464" xr3:uid="{06810CAB-360A-44FF-996D-56310511971C}" name="Column2455"/>
    <tableColumn id="2465" xr3:uid="{31EA4250-3A85-4BA1-B221-F9488A40B602}" name="Column2456"/>
    <tableColumn id="2466" xr3:uid="{AD421CC7-493E-43D2-9C45-1AC46F4B0BBF}" name="Column2457"/>
    <tableColumn id="2467" xr3:uid="{60323ED1-69C6-44BE-B702-F00C8945E9AA}" name="Column2458"/>
    <tableColumn id="2468" xr3:uid="{49F59611-6ACD-4DDC-AADD-A2D2E39C0990}" name="Column2459"/>
    <tableColumn id="2469" xr3:uid="{9F421B1F-8715-4CB4-AE88-F9E01DE9D269}" name="Column2460"/>
    <tableColumn id="2470" xr3:uid="{422D72A9-E272-438B-93D3-1A7EA73D88FF}" name="Column2461"/>
    <tableColumn id="2471" xr3:uid="{C7AB436C-D689-479F-A16C-717FDEBD8C11}" name="Column2462"/>
    <tableColumn id="2472" xr3:uid="{1E7DC9A1-DAA6-4D37-A459-1B456F7D4DD4}" name="Column2463"/>
    <tableColumn id="2473" xr3:uid="{51C7F561-21FE-47ED-977E-5D99917D5875}" name="Column2464"/>
    <tableColumn id="2474" xr3:uid="{0C635F9E-1DCE-4CC5-AD64-0F92232162A6}" name="Column2465"/>
    <tableColumn id="2475" xr3:uid="{129554F0-C7F3-4D61-9258-8A6E6D1BB1C2}" name="Column2466"/>
    <tableColumn id="2476" xr3:uid="{D02461CF-99DE-44B7-9DB6-8B75709622E3}" name="Column2467"/>
    <tableColumn id="2477" xr3:uid="{27F9C469-B405-4241-88D2-9CF4D69971E5}" name="Column2468"/>
    <tableColumn id="2478" xr3:uid="{F310B58E-AC78-45F7-897A-E8B77562D3E2}" name="Column2469"/>
    <tableColumn id="2479" xr3:uid="{1A516DD6-5873-440D-93B5-9AB8E71EBAE9}" name="Column2470"/>
    <tableColumn id="2480" xr3:uid="{CBE7A0CC-D648-4E43-B41E-27CA8775659B}" name="Column2471"/>
    <tableColumn id="2481" xr3:uid="{7D3E3328-E40B-4B48-A10D-6CEA70FA180E}" name="Column2472"/>
    <tableColumn id="2482" xr3:uid="{EB31DEA8-ED62-476C-853F-C6A4ECE5D75D}" name="Column2473"/>
    <tableColumn id="2483" xr3:uid="{561EF02C-7039-45EA-97CC-1ACD570B7788}" name="Column2474"/>
    <tableColumn id="2484" xr3:uid="{BF741713-B360-4154-B5D4-88C13BA6A154}" name="Column2475"/>
    <tableColumn id="2485" xr3:uid="{87E4EC7D-283F-400C-B607-267DDD4DF036}" name="Column2476"/>
    <tableColumn id="2486" xr3:uid="{508CB9E8-A4DE-4E35-BA0D-D4E9DF0E3A0E}" name="Column2477"/>
    <tableColumn id="2487" xr3:uid="{E0CECFDA-ECDD-448A-820F-00CC48520483}" name="Column2478"/>
    <tableColumn id="2488" xr3:uid="{6069FD1D-FCB5-4896-970B-93C2D910D9FA}" name="Column2479"/>
    <tableColumn id="2489" xr3:uid="{3E261762-402F-40E9-B380-06063F3AB7C9}" name="Column2480"/>
    <tableColumn id="2490" xr3:uid="{1879CB6B-0FD8-4E9D-8150-699679548BBC}" name="Column2481"/>
    <tableColumn id="2491" xr3:uid="{72DD6CF3-756B-4848-8C8F-E09A581B48AD}" name="Column2482"/>
    <tableColumn id="2492" xr3:uid="{C52E4473-7680-4EC0-B1F0-518103A3FA38}" name="Column2483"/>
    <tableColumn id="2493" xr3:uid="{1A4A0461-DBBB-4D31-997D-94018F1DBC27}" name="Column2484"/>
    <tableColumn id="2494" xr3:uid="{1B544B4B-77D0-4E71-852A-3D2CCAF18DF9}" name="Column2485"/>
    <tableColumn id="2495" xr3:uid="{931E1EA2-E0C7-47CE-B70F-D0B92B8E4BA6}" name="Column2486"/>
    <tableColumn id="2496" xr3:uid="{EDE39ED1-A9F6-431A-9506-D5E24BB160A0}" name="Column2487"/>
    <tableColumn id="2497" xr3:uid="{4CA7D5DA-0A4A-40D2-9EBA-ABA86EE8B246}" name="Column2488"/>
    <tableColumn id="2498" xr3:uid="{926F6A6B-7C7F-4436-A2AC-42BA95CE4B48}" name="Column2489"/>
    <tableColumn id="2499" xr3:uid="{49203DCF-68AC-4C16-B5F3-1ED3B84AF863}" name="Column2490"/>
    <tableColumn id="2500" xr3:uid="{4B609FB0-20EC-4C01-8E99-86EF6C7F2CC5}" name="Column2491"/>
    <tableColumn id="2501" xr3:uid="{D5354B30-8BEC-4CB6-A0A6-DA946273C3CE}" name="Column2492"/>
    <tableColumn id="2502" xr3:uid="{AEFEA488-6E2F-4272-A325-284E25C93D7D}" name="Column2493"/>
    <tableColumn id="2503" xr3:uid="{A93E553F-2419-4852-82D1-41742E405B9B}" name="Column2494"/>
    <tableColumn id="2504" xr3:uid="{53A4D078-9730-4B9A-9A07-F0E2D7AED151}" name="Column2495"/>
    <tableColumn id="2505" xr3:uid="{5880EB2D-5C82-4657-BC5C-611B756750FC}" name="Column2496"/>
    <tableColumn id="2506" xr3:uid="{A09E7956-3ED7-4B13-962A-3D6D8BD003AE}" name="Column2497"/>
    <tableColumn id="2507" xr3:uid="{95F07381-7E9E-4A35-AFDA-E6D0BA659AC8}" name="Column2498"/>
    <tableColumn id="2508" xr3:uid="{0CC9100E-AFB8-42AC-9504-2DFBE95A8A6D}" name="Column2499"/>
    <tableColumn id="2509" xr3:uid="{99BE617B-32CA-4DFD-A2F0-0167345E20C5}" name="Column2500"/>
    <tableColumn id="2510" xr3:uid="{596982F3-86F2-4F78-B8E4-67803D6AE531}" name="Column2501"/>
    <tableColumn id="2511" xr3:uid="{F6AA6368-BA5B-4940-8C43-2874F91F16EE}" name="Column2502"/>
    <tableColumn id="2512" xr3:uid="{718888AB-087C-4B02-B527-D62F752BF887}" name="Column2503"/>
    <tableColumn id="2513" xr3:uid="{BFCB41EA-F11B-4901-9086-5B0CB9477749}" name="Column2504"/>
    <tableColumn id="2514" xr3:uid="{CD8F02BF-5E7D-4332-BFC8-CF67CB995617}" name="Column2505"/>
    <tableColumn id="2515" xr3:uid="{84F6CCDB-B2A8-45F4-8C70-408BD904FCDD}" name="Column2506"/>
    <tableColumn id="2516" xr3:uid="{CECBFB7A-C641-4046-ADB1-51A4C680E7DB}" name="Column2507"/>
    <tableColumn id="2517" xr3:uid="{119404F0-C2E6-4E20-B914-3E2710EB38F0}" name="Column2508"/>
    <tableColumn id="2518" xr3:uid="{47832207-1F91-4088-908D-D373E1664670}" name="Column2509"/>
    <tableColumn id="2519" xr3:uid="{1C6F8BAA-B8EE-446D-B851-D5D25ABDE2E7}" name="Column2510"/>
    <tableColumn id="2520" xr3:uid="{392A3B06-A57A-4864-92CE-C63BF16C8AC6}" name="Column2511"/>
    <tableColumn id="2521" xr3:uid="{6D28F16F-660E-4B0B-9765-79A1A53D5105}" name="Column2512"/>
    <tableColumn id="2522" xr3:uid="{77B73E9B-B1D2-4D24-9E13-A0AE58E5FEC6}" name="Column2513"/>
    <tableColumn id="2523" xr3:uid="{13189403-1959-4A06-96E3-8DC65B588B71}" name="Column2514"/>
    <tableColumn id="2524" xr3:uid="{94241E36-D378-43E0-BF1D-5A0392A0D18F}" name="Column2515"/>
    <tableColumn id="2525" xr3:uid="{6F6FFFE3-2338-4D0B-9916-382DEFFAB85E}" name="Column2516"/>
    <tableColumn id="2526" xr3:uid="{0412027E-A8AB-496F-9539-65C8846B12B0}" name="Column2517"/>
    <tableColumn id="2527" xr3:uid="{E621FF97-76BC-488E-8F8F-33A1500DBB43}" name="Column2518"/>
    <tableColumn id="2528" xr3:uid="{EC27C9EC-0DDF-4A36-A2D7-6BF49B749507}" name="Column2519"/>
    <tableColumn id="2529" xr3:uid="{BE85B208-95C0-4F4F-95C1-2EAE65151E8E}" name="Column2520"/>
    <tableColumn id="2530" xr3:uid="{15337F14-C507-428F-8B24-19C197CA0DDF}" name="Column2521"/>
    <tableColumn id="2531" xr3:uid="{77E917CC-294D-496A-BF89-627F7FF691E4}" name="Column2522"/>
    <tableColumn id="2532" xr3:uid="{4655D00E-5BA2-4B5D-88FF-3967F0C372A1}" name="Column2523"/>
    <tableColumn id="2533" xr3:uid="{4847D6FA-4037-41A9-8C81-36DAF5052CA6}" name="Column2524"/>
    <tableColumn id="2534" xr3:uid="{07E1407A-282F-4DCD-A30D-C7A57A96265B}" name="Column2525"/>
    <tableColumn id="2535" xr3:uid="{7C298164-3338-450A-917B-E75B2BC151A8}" name="Column2526"/>
    <tableColumn id="2536" xr3:uid="{B2ACB97B-F955-449C-A300-AC2144639A5D}" name="Column2527"/>
    <tableColumn id="2537" xr3:uid="{9A7AAF7E-7A52-497F-9BDF-0AE1AED6FE5D}" name="Column2528"/>
    <tableColumn id="2538" xr3:uid="{3C5B0F65-68E7-446E-B970-322D361FC2B5}" name="Column2529"/>
    <tableColumn id="2539" xr3:uid="{76B971E3-45DB-408A-A2BC-3F84A7F6B288}" name="Column2530"/>
    <tableColumn id="2540" xr3:uid="{C47F8D0A-412D-448C-BBA7-8E932BFA63B1}" name="Column2531"/>
    <tableColumn id="2541" xr3:uid="{0DF4900D-5BC8-41D6-BEAC-AF4E0DFF80CD}" name="Column2532"/>
    <tableColumn id="2542" xr3:uid="{0D0C3D9F-2189-4753-8E19-2F27299C6EA6}" name="Column2533"/>
    <tableColumn id="2543" xr3:uid="{6CC45254-78AA-41E0-845B-9787B8BDD10D}" name="Column2534"/>
    <tableColumn id="2544" xr3:uid="{7148F01B-1311-4433-BEE5-88B2B78222A9}" name="Column2535"/>
    <tableColumn id="2545" xr3:uid="{35B4EB85-019F-4E7B-9096-4C4056A3F230}" name="Column2536"/>
    <tableColumn id="2546" xr3:uid="{4C2ACD46-2A8E-44A2-AFDF-C2759953CDCA}" name="Column2537"/>
    <tableColumn id="2547" xr3:uid="{10B5291C-5010-4809-859B-013B0F2D7F8D}" name="Column2538"/>
    <tableColumn id="2548" xr3:uid="{FFB24B86-502C-43E9-A0CD-0428B8B86150}" name="Column2539"/>
    <tableColumn id="2549" xr3:uid="{D59892CE-B3A1-41D8-BBCD-1470E99BAA25}" name="Column2540"/>
    <tableColumn id="2550" xr3:uid="{0439F169-9331-477C-A7BB-400E6F57A447}" name="Column2541"/>
    <tableColumn id="2551" xr3:uid="{4D3213AD-CA8A-4FC2-9DCB-BC3EAC4D9D9C}" name="Column2542"/>
    <tableColumn id="2552" xr3:uid="{D695A212-25B7-4B27-956A-C082A9CABCEE}" name="Column2543"/>
    <tableColumn id="2553" xr3:uid="{486BAA31-06D2-435B-B5FB-CED62F58CFA3}" name="Column2544"/>
    <tableColumn id="2554" xr3:uid="{75FE2EB9-B3BF-4696-874E-490399709566}" name="Column2545"/>
    <tableColumn id="2555" xr3:uid="{992DFBBA-2DF0-4851-90D3-A908183D9D1F}" name="Column2546"/>
    <tableColumn id="2556" xr3:uid="{A08E6ABC-7D96-404E-B925-4B1620022978}" name="Column2547"/>
    <tableColumn id="2557" xr3:uid="{500D61DE-7755-4D51-A56C-32713FF22D17}" name="Column2548"/>
    <tableColumn id="2558" xr3:uid="{7F0FAC3F-6795-486C-BF16-310B206453F0}" name="Column2549"/>
    <tableColumn id="2559" xr3:uid="{275C14A1-80DA-4C94-A8DF-AAD56D5E26E7}" name="Column2550"/>
    <tableColumn id="2560" xr3:uid="{34EF9621-50E1-4534-B505-852C8E5EADC0}" name="Column2551"/>
    <tableColumn id="2561" xr3:uid="{29D3FCAA-67BE-4EB0-8FA0-4488DD548D2B}" name="Column2552"/>
    <tableColumn id="2562" xr3:uid="{AEA8F22E-356A-466A-B583-C9373E001C5D}" name="Column2553"/>
    <tableColumn id="2563" xr3:uid="{BAEBB0BA-F1A1-4B54-8191-674CA571EFCC}" name="Column2554"/>
    <tableColumn id="2564" xr3:uid="{DCDE1923-2A8A-4C51-A468-A4A66B057618}" name="Column2555"/>
    <tableColumn id="2565" xr3:uid="{4D264801-2C49-4657-8947-0F5208353273}" name="Column2556"/>
    <tableColumn id="2566" xr3:uid="{BE67054E-A537-4BA9-A227-36EE0BF24B8D}" name="Column2557"/>
    <tableColumn id="2567" xr3:uid="{83AA6AC5-EC73-4D9E-AE0F-F3F0B084B8D1}" name="Column2558"/>
    <tableColumn id="2568" xr3:uid="{7ED875D4-E16F-44B6-A931-6B23425EAF2D}" name="Column2559"/>
    <tableColumn id="2569" xr3:uid="{28D2D91F-EC29-46A5-878E-646BAED369A6}" name="Column2560"/>
    <tableColumn id="2570" xr3:uid="{68310080-AC0C-4B83-885F-81C04672F0AD}" name="Column2561"/>
    <tableColumn id="2571" xr3:uid="{82C2A908-36FD-4106-9C3D-94B7E6A56F4E}" name="Column2562"/>
    <tableColumn id="2572" xr3:uid="{8D1E58FD-8780-4D9C-BF78-07BB17AD369F}" name="Column2563"/>
    <tableColumn id="2573" xr3:uid="{85F629B8-382E-4FD1-88B3-18B92E8283D4}" name="Column2564"/>
    <tableColumn id="2574" xr3:uid="{B512CF47-D400-4410-ABDD-DF7CA7F0809A}" name="Column2565"/>
    <tableColumn id="2575" xr3:uid="{F479BFF7-BF0A-4254-98A7-B710EE367E2E}" name="Column2566"/>
    <tableColumn id="2576" xr3:uid="{B5D3E1C9-5D45-4B36-93E6-E87B20AC2B45}" name="Column2567"/>
    <tableColumn id="2577" xr3:uid="{6573E01A-89E8-4D47-8865-84522FBD4FC7}" name="Column2568"/>
    <tableColumn id="2578" xr3:uid="{E2E1EBFE-C3DB-46AE-AB17-316CB3A12DCD}" name="Column2569"/>
    <tableColumn id="2579" xr3:uid="{F6310B4D-1570-41ED-B327-0BDD717431B2}" name="Column2570"/>
    <tableColumn id="2580" xr3:uid="{7862D8F6-8CAF-48EE-BD58-963D6988C107}" name="Column2571"/>
    <tableColumn id="2581" xr3:uid="{101E9BD2-CC88-4EF8-8297-F252CF825B4D}" name="Column2572"/>
    <tableColumn id="2582" xr3:uid="{BE56BCF4-5AFC-4E8E-8F27-C0C45CD52954}" name="Column2573"/>
    <tableColumn id="2583" xr3:uid="{5C39EFE7-0F27-494B-B3A6-0740BF124442}" name="Column2574"/>
    <tableColumn id="2584" xr3:uid="{299E8A61-01BB-47AA-B072-60A39E1B5658}" name="Column2575"/>
    <tableColumn id="2585" xr3:uid="{ECA9200F-35F1-4621-81D3-3B23A8D04661}" name="Column2576"/>
    <tableColumn id="2586" xr3:uid="{F4F5616B-DAC7-4898-836E-37133D4410B9}" name="Column2577"/>
    <tableColumn id="2587" xr3:uid="{58C95A96-88C0-4E7C-BDE6-4458DE65F45E}" name="Column2578"/>
    <tableColumn id="2588" xr3:uid="{8449837A-E69B-42DC-AC2D-107C1FAC92B0}" name="Column2579"/>
    <tableColumn id="2589" xr3:uid="{62DD4F87-339B-4283-A822-1B2A05F8F024}" name="Column2580"/>
    <tableColumn id="2590" xr3:uid="{ED35ECFF-867A-428D-9BFF-8CCA4A8ACB79}" name="Column2581"/>
    <tableColumn id="2591" xr3:uid="{C32BAEAD-BC29-4D91-A566-1FCDC8B878C2}" name="Column2582"/>
    <tableColumn id="2592" xr3:uid="{7D68A798-5196-4454-B4D7-634AE9616EC0}" name="Column2583"/>
    <tableColumn id="2593" xr3:uid="{6A9A848A-0D15-438D-90B9-D221CECB391A}" name="Column2584"/>
    <tableColumn id="2594" xr3:uid="{20CB2825-1A39-4E90-AF84-4B96C7E91A06}" name="Column2585"/>
    <tableColumn id="2595" xr3:uid="{228E0F3D-7F14-4995-98E0-E72DC840CCB1}" name="Column2586"/>
    <tableColumn id="2596" xr3:uid="{A177FDA8-E349-4939-A856-9C3A470863BB}" name="Column2587"/>
    <tableColumn id="2597" xr3:uid="{80681097-937F-46EA-AB81-FA9FBAFD9FE6}" name="Column2588"/>
    <tableColumn id="2598" xr3:uid="{F70BF7F0-5A8E-4435-B0E3-342094008120}" name="Column2589"/>
    <tableColumn id="2599" xr3:uid="{07635749-634F-42C9-8494-A00296EB42E3}" name="Column2590"/>
    <tableColumn id="2600" xr3:uid="{A42E4B78-D7BA-40D3-A525-177D837D3237}" name="Column2591"/>
    <tableColumn id="2601" xr3:uid="{67FD4C07-5B7F-4FD2-B5E6-17AF8710F4CB}" name="Column2592"/>
    <tableColumn id="2602" xr3:uid="{4E4E6988-829F-43FD-8013-4C27F5E0938F}" name="Column2593"/>
    <tableColumn id="2603" xr3:uid="{59438452-349E-4243-8423-F9C75A4165BA}" name="Column2594"/>
    <tableColumn id="2604" xr3:uid="{C63C9804-E284-44C4-B427-38488866324A}" name="Column2595"/>
    <tableColumn id="2605" xr3:uid="{E612DB79-4F7F-45EE-96B1-1D8C1A938797}" name="Column2596"/>
    <tableColumn id="2606" xr3:uid="{B10E4A77-1FAF-4B6D-971E-83891F950F6B}" name="Column2597"/>
    <tableColumn id="2607" xr3:uid="{812B3789-B6AF-4241-864B-06AA3ADDD0A5}" name="Column2598"/>
    <tableColumn id="2608" xr3:uid="{A7EADFAB-83FC-4E36-A41A-FC4E92A6EE46}" name="Column2599"/>
    <tableColumn id="2609" xr3:uid="{659421FB-23DC-42C0-9BAB-E814A7422D94}" name="Column2600"/>
    <tableColumn id="2610" xr3:uid="{AD425C17-D57A-48C6-A8B0-8B8F5872055C}" name="Column2601"/>
    <tableColumn id="2611" xr3:uid="{8BFA1DA6-A5BD-433E-A87D-1AD975E659E0}" name="Column2602"/>
    <tableColumn id="2612" xr3:uid="{09E6ED3F-133F-41B5-BF40-7FFF3578D2AD}" name="Column2603"/>
    <tableColumn id="2613" xr3:uid="{3E48DB93-6515-4525-8B04-2DBDAE223FD7}" name="Column2604"/>
    <tableColumn id="2614" xr3:uid="{677F439A-260B-4AD4-A274-171B64190DA3}" name="Column2605"/>
    <tableColumn id="2615" xr3:uid="{67609A87-941C-45B7-A90A-4D3C1542F0FC}" name="Column2606"/>
    <tableColumn id="2616" xr3:uid="{A56BBA20-C89D-4F05-906C-828D9E24F11C}" name="Column2607"/>
    <tableColumn id="2617" xr3:uid="{7105288D-838B-4946-9A05-5ADCDE7B9F57}" name="Column2608"/>
    <tableColumn id="2618" xr3:uid="{378736FC-2D44-4AA0-B692-974AD2ED4357}" name="Column2609"/>
    <tableColumn id="2619" xr3:uid="{B1AE33AC-FFBD-4346-8DC0-1B9FEE267B57}" name="Column2610"/>
    <tableColumn id="2620" xr3:uid="{A2251F8C-5435-4BE9-955A-A0120F09679D}" name="Column2611"/>
    <tableColumn id="2621" xr3:uid="{93D38838-3E79-4C5D-87C6-2B311F11CF77}" name="Column2612"/>
    <tableColumn id="2622" xr3:uid="{F00FB341-9F8D-44CD-BCC1-893E0C737049}" name="Column2613"/>
    <tableColumn id="2623" xr3:uid="{DF826336-D014-4E3A-834D-3AD9B63D13EC}" name="Column2614"/>
    <tableColumn id="2624" xr3:uid="{2A50FA1A-D091-47E3-90A1-13383F420780}" name="Column2615"/>
    <tableColumn id="2625" xr3:uid="{A0ADF530-759F-41E5-8B9A-8C50EC9C6EC2}" name="Column2616"/>
    <tableColumn id="2626" xr3:uid="{80004F25-DCE7-4273-BB89-B0FB781A4655}" name="Column2617"/>
    <tableColumn id="2627" xr3:uid="{0D940993-98B5-4A0E-BD2D-93DCF361A402}" name="Column2618"/>
    <tableColumn id="2628" xr3:uid="{87D5A30C-375C-4938-9332-3CB833E3792D}" name="Column2619"/>
    <tableColumn id="2629" xr3:uid="{91FAC8D9-103F-4CD0-A684-9B76D3BFED1B}" name="Column2620"/>
    <tableColumn id="2630" xr3:uid="{A2C567BD-1301-41F6-8CF5-7DE8F2EC3287}" name="Column2621"/>
    <tableColumn id="2631" xr3:uid="{8F55DEC0-77EA-4E0A-AA76-841204D31AF5}" name="Column2622"/>
    <tableColumn id="2632" xr3:uid="{5DF00460-5176-48B7-AD5C-C8757F3B03B6}" name="Column2623"/>
    <tableColumn id="2633" xr3:uid="{0575A96F-2582-49CD-AEF3-0E7084512FD8}" name="Column2624"/>
    <tableColumn id="2634" xr3:uid="{CBA5348C-C055-4251-9E15-BCAC36AFDBC7}" name="Column2625"/>
    <tableColumn id="2635" xr3:uid="{0EF8DA64-B462-4DEC-BCB8-D193FE24EE82}" name="Column2626"/>
    <tableColumn id="2636" xr3:uid="{7AD12308-9A63-4B03-9E70-76863A0A2688}" name="Column2627"/>
    <tableColumn id="2637" xr3:uid="{859011AC-F5E9-4053-BA7A-3075213A8F0B}" name="Column2628"/>
    <tableColumn id="2638" xr3:uid="{5CCA734B-6957-41AF-A1EE-3D7E3663FDCA}" name="Column2629"/>
    <tableColumn id="2639" xr3:uid="{31D1B3F4-41E6-4E04-ABC2-72B389E4CB50}" name="Column2630"/>
    <tableColumn id="2640" xr3:uid="{8A8E4954-2B1D-401B-9FE2-05E5FE9A5297}" name="Column2631"/>
    <tableColumn id="2641" xr3:uid="{D10424BD-E0BE-4F80-8524-B9D9176ED6B2}" name="Column2632"/>
    <tableColumn id="2642" xr3:uid="{F636F17C-2BCB-40D1-A9F4-65778853C153}" name="Column2633"/>
    <tableColumn id="2643" xr3:uid="{FAE89671-315F-4895-9435-18B46BA19C9C}" name="Column2634"/>
    <tableColumn id="2644" xr3:uid="{9DE7D39E-0A3B-4BC6-A2F1-753AEA41ADB9}" name="Column2635"/>
    <tableColumn id="2645" xr3:uid="{A856EA02-DAEC-4D78-B0C0-606835484631}" name="Column2636"/>
    <tableColumn id="2646" xr3:uid="{DD40C407-5B95-4975-B679-B8AD323DBD2D}" name="Column2637"/>
    <tableColumn id="2647" xr3:uid="{1A542D93-66AA-481E-8EBE-D3E70967E77C}" name="Column2638"/>
    <tableColumn id="2648" xr3:uid="{7FD8A332-EAB0-4320-B847-1BB349540ADF}" name="Column2639"/>
    <tableColumn id="2649" xr3:uid="{58D61A25-B96F-418E-A574-67EDF34ADEC7}" name="Column2640"/>
    <tableColumn id="2650" xr3:uid="{BDD126A5-F5F1-46BA-92AE-31F5F54F4D03}" name="Column2641"/>
    <tableColumn id="2651" xr3:uid="{2B797636-9815-4A6E-BAF3-F4110F3E8B9D}" name="Column2642"/>
    <tableColumn id="2652" xr3:uid="{9EBE4BC3-00CA-40CB-9C88-AF0C5B2F737B}" name="Column2643"/>
    <tableColumn id="2653" xr3:uid="{7A3C1B94-0776-46F5-B435-A399E74CC9BC}" name="Column2644"/>
    <tableColumn id="2654" xr3:uid="{26E9A111-90E4-45BD-9F59-72089701ECFA}" name="Column2645"/>
    <tableColumn id="2655" xr3:uid="{3CF6B4F2-C2FA-4628-983F-B4DCC0BF7AD8}" name="Column2646"/>
    <tableColumn id="2656" xr3:uid="{2A3C20C6-E22A-4071-847D-C4DE06DCD983}" name="Column2647"/>
    <tableColumn id="2657" xr3:uid="{8D48D5B3-8DD9-4D00-9689-95EB83507720}" name="Column2648"/>
    <tableColumn id="2658" xr3:uid="{FC6567A0-B637-460B-A565-F631F3CB4E9B}" name="Column2649"/>
    <tableColumn id="2659" xr3:uid="{29F51562-C576-4254-B01C-537B7609C3E0}" name="Column2650"/>
    <tableColumn id="2660" xr3:uid="{42D566F8-5C25-4461-B1E0-26040AB2C59A}" name="Column2651"/>
    <tableColumn id="2661" xr3:uid="{B9E6CA5E-CE9F-4542-AB5B-09FCE9CEFED3}" name="Column2652"/>
    <tableColumn id="2662" xr3:uid="{361FD269-7927-4575-B7D0-24CE0153B863}" name="Column2653"/>
    <tableColumn id="2663" xr3:uid="{8AA90887-0581-4B4B-9261-7C1EA18D8F84}" name="Column2654"/>
    <tableColumn id="2664" xr3:uid="{FE76E75B-98BB-413C-A09D-47D9F4619F75}" name="Column2655"/>
    <tableColumn id="2665" xr3:uid="{F74048D2-5B64-402C-B38E-4ECA1A0F0BBF}" name="Column2656"/>
    <tableColumn id="2666" xr3:uid="{B8014AEC-D97C-4CBF-96CB-7B182505EC57}" name="Column2657"/>
    <tableColumn id="2667" xr3:uid="{E88EFA20-61D9-422F-9BCF-DAF10141A291}" name="Column2658"/>
    <tableColumn id="2668" xr3:uid="{23B7070A-628B-4FDA-9200-96DD516D1171}" name="Column2659"/>
    <tableColumn id="2669" xr3:uid="{E4EC393C-2692-435E-BA50-44A3FEB0C137}" name="Column2660"/>
    <tableColumn id="2670" xr3:uid="{55FA82EF-0AE1-442E-AB9F-E8F4700950C0}" name="Column2661"/>
    <tableColumn id="2671" xr3:uid="{042D5DBB-D927-450D-AD62-1B65E44AB4F4}" name="Column2662"/>
    <tableColumn id="2672" xr3:uid="{6DDFA7B2-C384-45C5-A805-0E06035EFC71}" name="Column2663"/>
    <tableColumn id="2673" xr3:uid="{115C8D4C-ED47-4F0E-9448-F3B9B7D4D6FA}" name="Column2664"/>
    <tableColumn id="2674" xr3:uid="{6AC62FF9-C223-47A6-BD74-9E43B97B196C}" name="Column2665"/>
    <tableColumn id="2675" xr3:uid="{FF670246-2862-4205-A4D7-0EE19D9D35D7}" name="Column2666"/>
    <tableColumn id="2676" xr3:uid="{1409AC69-8E3A-4938-B495-307AC67852A2}" name="Column2667"/>
    <tableColumn id="2677" xr3:uid="{6146616D-4DC7-4437-A321-EA2A8362CE15}" name="Column2668"/>
    <tableColumn id="2678" xr3:uid="{25CBC63F-487D-40E7-AE09-CB142A44D638}" name="Column2669"/>
    <tableColumn id="2679" xr3:uid="{40257280-36E7-4CF8-BB72-DA3D059DA792}" name="Column2670"/>
    <tableColumn id="2680" xr3:uid="{7D69B003-BB08-4E0C-8EB6-F610235836F2}" name="Column2671"/>
    <tableColumn id="2681" xr3:uid="{AAC98C64-30B6-4E3D-9C2C-25BFF7EBD424}" name="Column2672"/>
    <tableColumn id="2682" xr3:uid="{751927CF-1580-45D6-AD8C-431EBD077453}" name="Column2673"/>
    <tableColumn id="2683" xr3:uid="{9C58F6EA-BE5F-4A6C-82DE-EEFBF575865A}" name="Column2674"/>
    <tableColumn id="2684" xr3:uid="{3FE124EE-E43E-44B0-BBFA-2966BF1413C7}" name="Column2675"/>
    <tableColumn id="2685" xr3:uid="{F6A0140E-5F73-4655-B46F-652879E0D65D}" name="Column2676"/>
    <tableColumn id="2686" xr3:uid="{258679ED-BCCB-4073-AC1E-F7B659E40622}" name="Column2677"/>
    <tableColumn id="2687" xr3:uid="{9018468E-D7AB-4940-B692-F1EFF17B516A}" name="Column2678"/>
    <tableColumn id="2688" xr3:uid="{D1B4B844-105E-4014-86F2-7CA7D7670D3A}" name="Column2679"/>
    <tableColumn id="2689" xr3:uid="{348BDEF3-C478-4BCA-BA68-AC110919931C}" name="Column2680"/>
    <tableColumn id="2690" xr3:uid="{BF5CC5D4-F271-4DB6-AE92-D651AA66D1BE}" name="Column2681"/>
    <tableColumn id="2691" xr3:uid="{0EFAA1A5-C98E-49D3-AF49-C2168071AF07}" name="Column2682"/>
    <tableColumn id="2692" xr3:uid="{991FD2D5-2376-4219-BDCD-C73DED3B9782}" name="Column2683"/>
    <tableColumn id="2693" xr3:uid="{91FB3D5E-CC65-49C8-9544-C91B816C729D}" name="Column2684"/>
    <tableColumn id="2694" xr3:uid="{DFD1239D-FA75-4BC3-8B79-31E0A593E8DD}" name="Column2685"/>
    <tableColumn id="2695" xr3:uid="{229A80B6-1345-4EA2-B291-2409F314B235}" name="Column2686"/>
    <tableColumn id="2696" xr3:uid="{4AFCCD75-1B71-49FD-84BD-7662831FC336}" name="Column2687"/>
    <tableColumn id="2697" xr3:uid="{278DBDDB-E636-4EDD-ADFB-6B28D38E8D0F}" name="Column2688"/>
    <tableColumn id="2698" xr3:uid="{0462321B-127E-4E5D-9276-3B76AD16FBF4}" name="Column2689"/>
    <tableColumn id="2699" xr3:uid="{34259599-3B38-44E0-BE51-6696E5166FD1}" name="Column2690"/>
    <tableColumn id="2700" xr3:uid="{9B3F8E07-1BD8-4A5B-925F-13FB06449906}" name="Column2691"/>
    <tableColumn id="2701" xr3:uid="{CFD0EB78-1983-45D8-84A0-5550572401A7}" name="Column2692"/>
    <tableColumn id="2702" xr3:uid="{98E808AD-795C-46A2-A6D7-E83E79C8D96C}" name="Column2693"/>
    <tableColumn id="2703" xr3:uid="{7B0097B4-265F-4DC7-A046-B8C9199D5FF2}" name="Column2694"/>
    <tableColumn id="2704" xr3:uid="{F5A98220-6905-462F-8E27-6AC302AA6259}" name="Column2695"/>
    <tableColumn id="2705" xr3:uid="{0E18581F-2614-476F-810C-F5C8A2C5691D}" name="Column2696"/>
    <tableColumn id="2706" xr3:uid="{B1D33F75-722C-45AA-977F-302C916F389F}" name="Column2697"/>
    <tableColumn id="2707" xr3:uid="{211A605B-B114-4F39-8C67-D5C0574CCAF4}" name="Column2698"/>
    <tableColumn id="2708" xr3:uid="{1452C356-45E0-425A-AB78-2C4393254AF7}" name="Column2699"/>
    <tableColumn id="2709" xr3:uid="{FB437A29-9C41-4781-B0DE-17900A3BFCEE}" name="Column2700"/>
    <tableColumn id="2710" xr3:uid="{2090AFD3-3490-4FB6-850A-0C01AABA8DCF}" name="Column2701"/>
    <tableColumn id="2711" xr3:uid="{9F71770A-4354-4A16-ADED-4541F3EFC19C}" name="Column2702"/>
    <tableColumn id="2712" xr3:uid="{3B27C996-5EF5-4BAE-8048-BB04DE902FC0}" name="Column2703"/>
    <tableColumn id="2713" xr3:uid="{6DC35E93-C176-461D-978C-72AF36AAA368}" name="Column2704"/>
    <tableColumn id="2714" xr3:uid="{B6D7CBF6-E89C-4E11-A6DF-8D8FB60FC633}" name="Column2705"/>
    <tableColumn id="2715" xr3:uid="{E69C7971-5CED-4888-947D-39655B784A13}" name="Column2706"/>
    <tableColumn id="2716" xr3:uid="{334E5D81-FE82-4531-83E9-ACF841EAFC6D}" name="Column2707"/>
    <tableColumn id="2717" xr3:uid="{62D6FD0C-B50F-4AF6-850F-31B377CFD8D6}" name="Column2708"/>
    <tableColumn id="2718" xr3:uid="{13F61122-F536-46A1-A3FB-C62D54591693}" name="Column2709"/>
    <tableColumn id="2719" xr3:uid="{42B8A7CD-7FF7-401C-A096-7ED2FA4011CD}" name="Column2710"/>
    <tableColumn id="2720" xr3:uid="{A23046BC-749E-4322-9B22-B6C6DA24055A}" name="Column2711"/>
    <tableColumn id="2721" xr3:uid="{FC340627-77A3-4DD8-AB38-81FD85DFA216}" name="Column2712"/>
    <tableColumn id="2722" xr3:uid="{7742C855-38C6-4660-A6C8-3C596AE0DF66}" name="Column2713"/>
    <tableColumn id="2723" xr3:uid="{14D9444D-0DC4-4FE1-B800-F03DD12F5193}" name="Column2714"/>
    <tableColumn id="2724" xr3:uid="{4BBDA819-37B1-4517-B6BF-2EED7B0976C6}" name="Column2715"/>
    <tableColumn id="2725" xr3:uid="{87F49DD0-D470-43A7-9CD8-175323C95648}" name="Column2716"/>
    <tableColumn id="2726" xr3:uid="{8F8B972D-3F28-4CA0-B8D1-6AF9DDB0DDD6}" name="Column2717"/>
    <tableColumn id="2727" xr3:uid="{E0B00748-A13C-4C70-B57E-0D7F692C9B4D}" name="Column2718"/>
    <tableColumn id="2728" xr3:uid="{AFE3D870-7586-463E-8495-591C8BE6699B}" name="Column2719"/>
    <tableColumn id="2729" xr3:uid="{8AF0D271-49B0-4465-8D6C-441C3822D08A}" name="Column2720"/>
    <tableColumn id="2730" xr3:uid="{4757184D-283A-4214-87E2-49829CE91F1F}" name="Column2721"/>
    <tableColumn id="2731" xr3:uid="{7BB80CCB-097A-4913-AB1B-AE09CA940FC1}" name="Column2722"/>
    <tableColumn id="2732" xr3:uid="{C143F817-B979-444D-81FC-7BDD502EF343}" name="Column2723"/>
    <tableColumn id="2733" xr3:uid="{D0CB922C-03E1-44C1-B26F-FC7DDD7FF045}" name="Column2724"/>
    <tableColumn id="2734" xr3:uid="{74FA0BDB-9B43-4AFC-B3E1-AD8B1F7DB502}" name="Column2725"/>
    <tableColumn id="2735" xr3:uid="{AB0AAE7A-FB99-4B92-8D5C-E14F83E96FB7}" name="Column2726"/>
    <tableColumn id="2736" xr3:uid="{2454ACBB-810A-4704-A2E6-3F3A24BEDBDF}" name="Column2727"/>
    <tableColumn id="2737" xr3:uid="{13ED881A-9EEB-4F03-B226-A26C14343710}" name="Column2728"/>
    <tableColumn id="2738" xr3:uid="{608BBDFE-66A7-4E69-A72D-76A2ED122510}" name="Column2729"/>
    <tableColumn id="2739" xr3:uid="{7BBDE872-0E7C-42E6-83FD-0AD0D6C27BB9}" name="Column2730"/>
    <tableColumn id="2740" xr3:uid="{4EDF6A01-5EDD-4399-A4E7-8D121F49F5C1}" name="Column2731"/>
    <tableColumn id="2741" xr3:uid="{26A051BA-07EA-4314-BCD5-D534635EB7CB}" name="Column2732"/>
    <tableColumn id="2742" xr3:uid="{F99C43D4-ACA2-41E1-8595-BD7FDF3DCEDA}" name="Column2733"/>
    <tableColumn id="2743" xr3:uid="{6A227F18-EBC8-4FC1-90AF-06951534FB33}" name="Column2734"/>
    <tableColumn id="2744" xr3:uid="{57F6BFEA-C287-446A-B161-3BC12ABD2379}" name="Column2735"/>
    <tableColumn id="2745" xr3:uid="{D196994D-D08A-43D3-8218-4504C3C451EA}" name="Column2736"/>
    <tableColumn id="2746" xr3:uid="{DEC6D802-537E-496B-8C8F-42E306AE78EE}" name="Column2737"/>
    <tableColumn id="2747" xr3:uid="{E5E88014-CEBF-459C-A06F-9563F5276B41}" name="Column2738"/>
    <tableColumn id="2748" xr3:uid="{365DDD85-7330-4BFF-A82A-FCC9DF6C10BE}" name="Column2739"/>
    <tableColumn id="2749" xr3:uid="{DB773FBE-19AB-46BF-905C-0A8BEBEEB416}" name="Column2740"/>
    <tableColumn id="2750" xr3:uid="{0D25E474-3E5C-4CF7-8B39-E84A3F8DA981}" name="Column2741"/>
    <tableColumn id="2751" xr3:uid="{5D5F6639-5D62-4DF8-AFD6-1D3EB543BE45}" name="Column2742"/>
    <tableColumn id="2752" xr3:uid="{F94B26C8-4106-4879-908B-40673B77BB4C}" name="Column2743"/>
    <tableColumn id="2753" xr3:uid="{EB4ADA8C-4156-4610-B724-3A58C176D431}" name="Column2744"/>
    <tableColumn id="2754" xr3:uid="{B8FFF309-5521-4204-B272-C3FEECFB1828}" name="Column2745"/>
    <tableColumn id="2755" xr3:uid="{5B3B3729-2A95-427B-93E8-0168891F5F52}" name="Column2746"/>
    <tableColumn id="2756" xr3:uid="{516C7A79-4002-4E06-8B67-0CE8DE7009C1}" name="Column2747"/>
    <tableColumn id="2757" xr3:uid="{70301DFB-203F-4B1D-B0D7-C3F3B181A55F}" name="Column2748"/>
    <tableColumn id="2758" xr3:uid="{B2644E0B-BF6F-40E0-B7F0-2FA85DD650AC}" name="Column2749"/>
    <tableColumn id="2759" xr3:uid="{0BF3553F-EAEF-44B0-91DB-17329F8E1594}" name="Column2750"/>
    <tableColumn id="2760" xr3:uid="{0D9D4DBD-BB55-45CD-A70B-976969D0C843}" name="Column2751"/>
    <tableColumn id="2761" xr3:uid="{47657A4F-FBC6-464B-B768-B41D86695323}" name="Column2752"/>
    <tableColumn id="2762" xr3:uid="{1DBDF154-27EF-4E0A-8715-36220AB7A2FE}" name="Column2753"/>
    <tableColumn id="2763" xr3:uid="{035181EB-E1B3-48A8-BDA2-4BE4A3660835}" name="Column2754"/>
    <tableColumn id="2764" xr3:uid="{8E63E965-08A0-4270-8FBD-F3BBAE66730F}" name="Column2755"/>
    <tableColumn id="2765" xr3:uid="{C7B58CDB-C3D3-4C64-BDA8-701C45372DBD}" name="Column2756"/>
    <tableColumn id="2766" xr3:uid="{C97D5A91-2BA2-43B7-A259-99C630FFBD92}" name="Column2757"/>
    <tableColumn id="2767" xr3:uid="{D9848B94-420D-4042-A8E4-4A3C292B9795}" name="Column2758"/>
    <tableColumn id="2768" xr3:uid="{B2BC19C9-8883-4A79-AC67-AF454DFBDA4E}" name="Column2759"/>
    <tableColumn id="2769" xr3:uid="{F2A72F4D-17E9-4CFE-94CD-C212C48EC40C}" name="Column2760"/>
    <tableColumn id="2770" xr3:uid="{D65ACE51-5A52-4F52-A7FC-D35936B81C00}" name="Column2761"/>
    <tableColumn id="2771" xr3:uid="{9D0BE27A-15F2-44D8-9C9F-81C6578FD8B1}" name="Column2762"/>
    <tableColumn id="2772" xr3:uid="{66B37939-8080-49D4-8DCE-89409C7F0CED}" name="Column2763"/>
    <tableColumn id="2773" xr3:uid="{68D94C52-94A7-4E83-93B8-B1160C04238F}" name="Column2764"/>
    <tableColumn id="2774" xr3:uid="{773655FA-3F47-4C07-A392-5D299BE4DA76}" name="Column2765"/>
    <tableColumn id="2775" xr3:uid="{80CD7B5C-4B51-40FB-B37C-192F61639C87}" name="Column2766"/>
    <tableColumn id="2776" xr3:uid="{0283BC49-8D10-42BB-AB72-68E26BB59444}" name="Column2767"/>
    <tableColumn id="2777" xr3:uid="{09C6EAD6-FB81-46CB-8942-C4CE9467764E}" name="Column2768"/>
    <tableColumn id="2778" xr3:uid="{E4618098-49E4-4E7E-AF9B-703ABD981784}" name="Column2769"/>
    <tableColumn id="2779" xr3:uid="{419BB669-E3FA-44EE-9899-E053E5934761}" name="Column2770"/>
    <tableColumn id="2780" xr3:uid="{05719205-C556-45BD-B229-F9AA10B51F12}" name="Column2771"/>
    <tableColumn id="2781" xr3:uid="{366805F4-21A7-463A-87B4-32E073A73297}" name="Column2772"/>
    <tableColumn id="2782" xr3:uid="{769CD0D9-519A-4C6C-A6C4-01DA06CC60F8}" name="Column2773"/>
    <tableColumn id="2783" xr3:uid="{7A37BA7C-EF99-45D4-98F8-F4FCBCD5E856}" name="Column2774"/>
    <tableColumn id="2784" xr3:uid="{2784A9BD-CF7C-43E5-8DAE-1760E330DA69}" name="Column2775"/>
    <tableColumn id="2785" xr3:uid="{7CF31644-9173-431C-80CD-29ABB9702CBA}" name="Column2776"/>
    <tableColumn id="2786" xr3:uid="{B29EC0BB-AEC5-4C2E-A19F-C2F517A047E2}" name="Column2777"/>
    <tableColumn id="2787" xr3:uid="{E58193D4-2E78-41CE-94DF-D54C544E2BE5}" name="Column2778"/>
    <tableColumn id="2788" xr3:uid="{4410FA55-DFA3-452A-AB60-51CF5C864419}" name="Column2779"/>
    <tableColumn id="2789" xr3:uid="{2A397B38-41AA-448B-8E9A-D897C09BC137}" name="Column2780"/>
    <tableColumn id="2790" xr3:uid="{860ACC46-6775-43D2-810F-4AC11138FD16}" name="Column2781"/>
    <tableColumn id="2791" xr3:uid="{E46F9DC8-AA37-4E29-8E6A-FE500ACB0C57}" name="Column2782"/>
    <tableColumn id="2792" xr3:uid="{432E77DA-5365-4452-8418-827CE068B342}" name="Column2783"/>
    <tableColumn id="2793" xr3:uid="{8497C4F7-0A14-4075-A515-322846A9558A}" name="Column2784"/>
    <tableColumn id="2794" xr3:uid="{8E61268A-FAEF-4644-AF18-79F07EBD4DF7}" name="Column2785"/>
    <tableColumn id="2795" xr3:uid="{276679D9-319F-4D28-BB1D-DC9A3FF131DB}" name="Column2786"/>
    <tableColumn id="2796" xr3:uid="{56D449F8-4B1B-4DA4-9F5B-D9C16E0358AF}" name="Column2787"/>
    <tableColumn id="2797" xr3:uid="{B236EC19-C1A1-4186-A233-C1E09E00C623}" name="Column2788"/>
    <tableColumn id="2798" xr3:uid="{59787FC0-CFB0-4FFD-811B-8AF98F3E096C}" name="Column2789"/>
    <tableColumn id="2799" xr3:uid="{F1D4F990-92A7-416D-A10B-5180E517A54F}" name="Column2790"/>
    <tableColumn id="2800" xr3:uid="{92576A48-DBB8-4B26-B134-2779661CF8EF}" name="Column2791"/>
    <tableColumn id="2801" xr3:uid="{1F245741-6FAB-419F-9D90-222E861DD405}" name="Column2792"/>
    <tableColumn id="2802" xr3:uid="{A62D0FE3-652C-4D55-BA22-6882D3CFB206}" name="Column2793"/>
    <tableColumn id="2803" xr3:uid="{1BE4E931-C16D-4BB5-8AE3-6CD333E4D7F3}" name="Column2794"/>
    <tableColumn id="2804" xr3:uid="{075D2D5F-FFE0-4BCC-A00C-73464A8251AF}" name="Column2795"/>
    <tableColumn id="2805" xr3:uid="{83442E0B-B9D7-450E-B8A2-B9707B755F7C}" name="Column2796"/>
    <tableColumn id="2806" xr3:uid="{7DD08BD2-D8FF-4BEA-A8A9-9CEB2CEFF66A}" name="Column2797"/>
    <tableColumn id="2807" xr3:uid="{A8D8F5FB-3664-49D9-91FC-478CCBAEA0AC}" name="Column2798"/>
    <tableColumn id="2808" xr3:uid="{ADE4732C-07B1-413F-A0B7-C6A3980F7CF3}" name="Column2799"/>
    <tableColumn id="2809" xr3:uid="{8214CC52-12A9-4013-A1A0-E9F8EDC2F993}" name="Column2800"/>
    <tableColumn id="2810" xr3:uid="{646DFEAC-03C6-451C-8AE5-785147A39542}" name="Column2801"/>
    <tableColumn id="2811" xr3:uid="{F5571239-5BFC-4DE6-A80A-7AE6B4D8B98B}" name="Column2802"/>
    <tableColumn id="2812" xr3:uid="{60BEF9C6-06AA-4284-BEC6-32673CFEAA17}" name="Column2803"/>
    <tableColumn id="2813" xr3:uid="{0C37DAFE-BEA9-4A64-A615-AA2EDA7E6416}" name="Column2804"/>
    <tableColumn id="2814" xr3:uid="{5E9635D4-AC70-43AB-9DAC-0D02E821A85E}" name="Column2805"/>
    <tableColumn id="2815" xr3:uid="{9931F921-C6A0-47FE-A2E0-F64049BB9A70}" name="Column2806"/>
    <tableColumn id="2816" xr3:uid="{FB97EEB0-25A2-4FDE-91FA-07ED8574F24F}" name="Column2807"/>
    <tableColumn id="2817" xr3:uid="{ADE63800-2FA0-41B0-A692-1530702A3910}" name="Column2808"/>
    <tableColumn id="2818" xr3:uid="{77A7D5ED-F0DD-42B3-9856-0E4940BFF64F}" name="Column2809"/>
    <tableColumn id="2819" xr3:uid="{1D6E0155-EC33-4A0A-AEFF-DCCF8BCF91F6}" name="Column2810"/>
    <tableColumn id="2820" xr3:uid="{42D18E23-04FC-46F0-926A-0916937E7BC5}" name="Column2811"/>
    <tableColumn id="2821" xr3:uid="{4C5F4C0D-A9E7-4A16-9056-33DF36330662}" name="Column2812"/>
    <tableColumn id="2822" xr3:uid="{5B82A889-B0C7-45AB-9C9E-32AED27A80A7}" name="Column2813"/>
    <tableColumn id="2823" xr3:uid="{A1CA35E4-DFFB-481C-BBAF-FE13C7E77874}" name="Column2814"/>
    <tableColumn id="2824" xr3:uid="{30B97711-2577-4E5D-B478-B55AFE74F6B6}" name="Column2815"/>
    <tableColumn id="2825" xr3:uid="{BFAF3DA9-7503-4C5A-BDCC-792B1611E577}" name="Column2816"/>
    <tableColumn id="2826" xr3:uid="{BAD31DA3-C53C-4C6E-8E42-BAC33636C4C5}" name="Column2817"/>
    <tableColumn id="2827" xr3:uid="{F8F62D9A-C1E1-4C2A-AAC1-45A67CE2BA4A}" name="Column2818"/>
    <tableColumn id="2828" xr3:uid="{60CA1FAF-07B7-47FE-A1AC-782DE904499F}" name="Column2819"/>
    <tableColumn id="2829" xr3:uid="{FF0520A7-6338-45CD-815B-71577133D357}" name="Column2820"/>
    <tableColumn id="2830" xr3:uid="{E98FDF59-9135-4833-AC38-114EED732910}" name="Column2821"/>
    <tableColumn id="2831" xr3:uid="{6E653DDA-0D6D-42AC-A664-77BD04EA7319}" name="Column2822"/>
    <tableColumn id="2832" xr3:uid="{BED51842-377C-418B-80F6-CA8AC216B815}" name="Column2823"/>
    <tableColumn id="2833" xr3:uid="{844782CE-25CA-42B3-981E-2E1F7F260C7A}" name="Column2824"/>
    <tableColumn id="2834" xr3:uid="{CA516C36-E833-47DB-AC6D-0510DEF7F660}" name="Column2825"/>
    <tableColumn id="2835" xr3:uid="{9B058008-1CBC-4995-8F8E-6475FD215694}" name="Column2826"/>
    <tableColumn id="2836" xr3:uid="{DF6914EA-AEBE-4D0B-ABF2-E13ADE375812}" name="Column2827"/>
    <tableColumn id="2837" xr3:uid="{17B801FA-B6B5-4FB2-B179-D5E71047A840}" name="Column2828"/>
    <tableColumn id="2838" xr3:uid="{3ACB31D3-BFFE-4149-9135-8AF5A7B40F0D}" name="Column2829"/>
    <tableColumn id="2839" xr3:uid="{64DD810D-DA4D-4A91-ABF5-BA9A168B9034}" name="Column2830"/>
    <tableColumn id="2840" xr3:uid="{FA1F48AC-CF87-4F40-A120-86290954CD1F}" name="Column2831"/>
    <tableColumn id="2841" xr3:uid="{CD209C66-D485-48FA-9F85-DE2EAC871D85}" name="Column2832"/>
    <tableColumn id="2842" xr3:uid="{8A64A3B1-6DA5-4C74-B656-20CD93DE796D}" name="Column2833"/>
    <tableColumn id="2843" xr3:uid="{C69DED5F-3558-4AAA-8263-128C6875C624}" name="Column2834"/>
    <tableColumn id="2844" xr3:uid="{319277E3-F892-4863-98D0-E3E3A1675537}" name="Column2835"/>
    <tableColumn id="2845" xr3:uid="{29D8C69A-FFE3-4F86-B581-8701607D17D8}" name="Column2836"/>
    <tableColumn id="2846" xr3:uid="{6384B7EB-1F1C-431B-9109-91619714BD90}" name="Column2837"/>
    <tableColumn id="2847" xr3:uid="{B59B95E1-F616-4010-A4AE-0E0335E08A32}" name="Column2838"/>
    <tableColumn id="2848" xr3:uid="{411D1AB1-51EF-49FE-AB2C-AFCCABDC8DDD}" name="Column2839"/>
    <tableColumn id="2849" xr3:uid="{46951ADD-464D-427C-B142-C0736DF612F6}" name="Column2840"/>
    <tableColumn id="2850" xr3:uid="{B64AA3B5-41B1-4233-B487-521E1CA4DE25}" name="Column2841"/>
    <tableColumn id="2851" xr3:uid="{40283321-731B-4BB5-BF43-31F818490218}" name="Column2842"/>
    <tableColumn id="2852" xr3:uid="{A0219918-D434-42D5-97FA-53C409536B80}" name="Column2843"/>
    <tableColumn id="2853" xr3:uid="{308494E6-0BB8-4C46-9B78-8B09DE63D1E1}" name="Column2844"/>
    <tableColumn id="2854" xr3:uid="{35A8FF1F-9082-4F50-91E5-7D2E0ACEF303}" name="Column2845"/>
    <tableColumn id="2855" xr3:uid="{97E0F05C-648A-4753-B1FE-2C7B1BD6C8FF}" name="Column2846"/>
    <tableColumn id="2856" xr3:uid="{01ECE2D7-5DDD-4A62-8EB3-579B000A3C83}" name="Column2847"/>
    <tableColumn id="2857" xr3:uid="{DD375B11-4B0D-4E9E-95A8-74F63ACCB6A9}" name="Column2848"/>
    <tableColumn id="2858" xr3:uid="{28BB1296-7DB6-4CDC-AC03-ABAA176A81E0}" name="Column2849"/>
    <tableColumn id="2859" xr3:uid="{CB6037AD-65EA-4484-A5A1-36F15A425C2B}" name="Column2850"/>
    <tableColumn id="2860" xr3:uid="{CFFAC351-9BAD-446B-A51B-8274E9B2956B}" name="Column2851"/>
    <tableColumn id="2861" xr3:uid="{61348B98-005E-4F27-8179-111E8651DD05}" name="Column2852"/>
    <tableColumn id="2862" xr3:uid="{E3A2EF50-DC2A-4789-BBAD-C129F2EDED26}" name="Column2853"/>
    <tableColumn id="2863" xr3:uid="{E58A5DA5-94E7-40BD-B7C5-AE185FDE6B41}" name="Column2854"/>
    <tableColumn id="2864" xr3:uid="{5B687149-4AB0-4CA1-9617-18CD33F15CE7}" name="Column2855"/>
    <tableColumn id="2865" xr3:uid="{A048618F-C538-4109-8674-CCA7C6A34229}" name="Column2856"/>
    <tableColumn id="2866" xr3:uid="{C9278FDC-13B8-4EA1-A30D-F543FE3DA6FD}" name="Column2857"/>
    <tableColumn id="2867" xr3:uid="{673CF436-868F-4CEC-B9A9-642B6D7D642E}" name="Column2858"/>
    <tableColumn id="2868" xr3:uid="{170B34CD-5CED-48E8-8B4D-BBE56D555002}" name="Column2859"/>
    <tableColumn id="2869" xr3:uid="{E2DFD3AC-ACEE-4D6A-BF4D-FA9B6A2C116E}" name="Column2860"/>
    <tableColumn id="2870" xr3:uid="{EA0C0B0E-5BA2-40E6-935A-A3589EB7C60D}" name="Column2861"/>
    <tableColumn id="2871" xr3:uid="{028E0B63-CB3C-46F4-8F85-1139A26CDBF2}" name="Column2862"/>
    <tableColumn id="2872" xr3:uid="{8D78D835-F2EB-41B0-98C0-2DCAB051AD52}" name="Column2863"/>
    <tableColumn id="2873" xr3:uid="{F507D9D3-6866-4B86-8C23-9D48DCCEEC58}" name="Column2864"/>
    <tableColumn id="2874" xr3:uid="{F1C2C55B-022E-4AF9-A834-FED89065EC69}" name="Column2865"/>
    <tableColumn id="2875" xr3:uid="{B69626AE-93A3-4D9F-BDD6-BDB534E8B788}" name="Column2866"/>
    <tableColumn id="2876" xr3:uid="{9D33375B-7A1C-42B1-9862-CFE06390E29B}" name="Column2867"/>
    <tableColumn id="2877" xr3:uid="{2EF71CD9-5242-497F-90A0-830508DE7BA9}" name="Column2868"/>
    <tableColumn id="2878" xr3:uid="{E46455AB-A465-4FF4-B72E-176AD94E5E89}" name="Column2869"/>
    <tableColumn id="2879" xr3:uid="{4DC6E2CA-28F7-4CB3-8884-92C2D7415A99}" name="Column2870"/>
    <tableColumn id="2880" xr3:uid="{BD930F86-D54C-402B-8F7F-80E2B33424C8}" name="Column2871"/>
    <tableColumn id="2881" xr3:uid="{6A379D61-67A7-464E-90BA-5B230D311CD1}" name="Column2872"/>
    <tableColumn id="2882" xr3:uid="{B474F2FF-F04B-43E4-BD11-431133FF73EC}" name="Column2873"/>
    <tableColumn id="2883" xr3:uid="{9F9E114C-AF6A-417A-AC8E-F35FA1641C44}" name="Column2874"/>
    <tableColumn id="2884" xr3:uid="{82E5BF85-C798-48D8-9CD7-DC0528EB9F53}" name="Column2875"/>
    <tableColumn id="2885" xr3:uid="{FD6534BE-505F-4BC2-A0AB-F68F1994FE79}" name="Column2876"/>
    <tableColumn id="2886" xr3:uid="{2270029D-49C3-4A75-A823-E706C2B38AF1}" name="Column2877"/>
    <tableColumn id="2887" xr3:uid="{C69541C4-5928-4674-9958-5D0DD40F23D7}" name="Column2878"/>
    <tableColumn id="2888" xr3:uid="{CD400F5E-6649-415E-838F-EB6A51D2715C}" name="Column2879"/>
    <tableColumn id="2889" xr3:uid="{7685123F-DB19-4071-9A17-0101271E1938}" name="Column2880"/>
    <tableColumn id="2890" xr3:uid="{DECA2FBC-A2FF-4F6B-81AC-81E3328B64E1}" name="Column2881"/>
    <tableColumn id="2891" xr3:uid="{EC2B8A6C-FD6D-4E4E-BE70-D7D949C2DE87}" name="Column2882"/>
    <tableColumn id="2892" xr3:uid="{1AE38CD0-1821-4574-BDF6-863FC5BD383B}" name="Column2883"/>
    <tableColumn id="2893" xr3:uid="{9FB463BA-B90B-4DD0-B6E2-01E269CEAFB2}" name="Column2884"/>
    <tableColumn id="2894" xr3:uid="{578BC91E-9739-4D51-88CB-7DA44FDA47EA}" name="Column2885"/>
    <tableColumn id="2895" xr3:uid="{6FA98EBF-AE8A-49F3-AA66-0B4E58BA8500}" name="Column2886"/>
    <tableColumn id="2896" xr3:uid="{178D5E1F-2C7B-46C2-898E-481D42C8A687}" name="Column2887"/>
    <tableColumn id="2897" xr3:uid="{A09355B6-16BE-4A7F-AC94-FE301EE1C578}" name="Column2888"/>
    <tableColumn id="2898" xr3:uid="{5D67D4C6-2151-47B8-9F41-0630A5A87F4B}" name="Column2889"/>
    <tableColumn id="2899" xr3:uid="{0DE0E577-80B4-4D2F-A74B-4405FEFC7092}" name="Column2890"/>
    <tableColumn id="2900" xr3:uid="{49D70EA6-C253-4802-AD03-52DB623A1D27}" name="Column2891"/>
    <tableColumn id="2901" xr3:uid="{EA08A05C-B09A-462D-BE52-4D63EE3CFE99}" name="Column2892"/>
    <tableColumn id="2902" xr3:uid="{2305B5E3-FE1D-445E-BD6F-FA50EC84BB1E}" name="Column2893"/>
    <tableColumn id="2903" xr3:uid="{DC53938F-5277-4A6A-AC42-9718771AE68C}" name="Column2894"/>
    <tableColumn id="2904" xr3:uid="{77101F74-F54C-4D20-9C5E-E6183C8C64A0}" name="Column2895"/>
    <tableColumn id="2905" xr3:uid="{8B29DA10-F729-4D23-A6B9-DF4C3E208B78}" name="Column2896"/>
    <tableColumn id="2906" xr3:uid="{516F5200-12D7-4A99-B0D4-B8F715EB2CFB}" name="Column2897"/>
    <tableColumn id="2907" xr3:uid="{B712432D-10D7-4FD9-B988-82BF716C933B}" name="Column2898"/>
    <tableColumn id="2908" xr3:uid="{A50D57F2-CB13-469E-92FF-CF46A721A89B}" name="Column2899"/>
    <tableColumn id="2909" xr3:uid="{ABEADCE3-593C-445E-AB0E-3651D2A4B2BF}" name="Column2900"/>
    <tableColumn id="2910" xr3:uid="{347D9F27-255C-4599-AF1D-FB63538A43E2}" name="Column2901"/>
    <tableColumn id="2911" xr3:uid="{9DBBE710-7C16-4616-A0BA-9329CABC2D02}" name="Column2902"/>
    <tableColumn id="2912" xr3:uid="{712EDF8C-D89B-43C3-8AC4-09958A3751B9}" name="Column2903"/>
    <tableColumn id="2913" xr3:uid="{19B48EAC-C139-4FBF-B134-C3D716274F8A}" name="Column2904"/>
    <tableColumn id="2914" xr3:uid="{EA830D25-DF38-458E-9A26-E78915A609D5}" name="Column2905"/>
    <tableColumn id="2915" xr3:uid="{499CD237-7A46-4F18-BD32-1D173885BFC0}" name="Column2906"/>
    <tableColumn id="2916" xr3:uid="{269FAD4E-8403-41FC-921B-CDBFBC469EAD}" name="Column2907"/>
    <tableColumn id="2917" xr3:uid="{0DDEB58D-E9A6-4691-8905-9209489AF178}" name="Column2908"/>
    <tableColumn id="2918" xr3:uid="{0E672601-E178-45BD-BB6B-0594E32AFD8A}" name="Column2909"/>
    <tableColumn id="2919" xr3:uid="{FEF80B1B-62F9-4601-B791-AFDF42D59354}" name="Column2910"/>
    <tableColumn id="2920" xr3:uid="{35DBDF29-67F0-4F8F-A64C-46E3BFB39EB6}" name="Column2911"/>
    <tableColumn id="2921" xr3:uid="{E14A5B2F-BCF9-41A1-9E1F-208BBE207F59}" name="Column2912"/>
    <tableColumn id="2922" xr3:uid="{CCEA13D8-D733-4036-81D3-BC9E361A523C}" name="Column2913"/>
    <tableColumn id="2923" xr3:uid="{0FC335A6-EB9B-44BB-A2CD-6F37B80D753B}" name="Column2914"/>
    <tableColumn id="2924" xr3:uid="{3A65E559-95E1-4B16-A38A-FE7B208BB36B}" name="Column2915"/>
    <tableColumn id="2925" xr3:uid="{63ADF745-4FB2-49CA-9FC9-3CB3192E5DD3}" name="Column2916"/>
    <tableColumn id="2926" xr3:uid="{8D6715B0-A467-4C19-81FA-21AA5F7EF361}" name="Column2917"/>
    <tableColumn id="2927" xr3:uid="{82EF1510-F871-45E7-8C31-FE72A3FC3B60}" name="Column2918"/>
    <tableColumn id="2928" xr3:uid="{277E781B-0889-4618-94FC-D8E17A8A3019}" name="Column2919"/>
    <tableColumn id="2929" xr3:uid="{00319020-68F3-4C0D-B901-5E55C360D993}" name="Column2920"/>
    <tableColumn id="2930" xr3:uid="{08F74B34-E2D1-47C4-813F-BBF2DB776F48}" name="Column2921"/>
    <tableColumn id="2931" xr3:uid="{B384788E-8701-44ED-AB6B-F9E976EEFAB4}" name="Column2922"/>
    <tableColumn id="2932" xr3:uid="{D67A031B-5B1B-47EF-A54E-6EB9941AE497}" name="Column2923"/>
    <tableColumn id="2933" xr3:uid="{844A45F5-0879-4A59-A3D1-E0AC4EE79BB5}" name="Column2924"/>
    <tableColumn id="2934" xr3:uid="{2FBBDB04-EEC4-417B-A870-F11AC9005E37}" name="Column2925"/>
    <tableColumn id="2935" xr3:uid="{89BEBB58-A57E-46CE-A5C7-0156057BDC47}" name="Column2926"/>
    <tableColumn id="2936" xr3:uid="{BF3424EF-7A7E-425F-971F-77922E39F0A2}" name="Column2927"/>
    <tableColumn id="2937" xr3:uid="{BF617822-B198-4EC4-B9FC-D3A4A6D758BF}" name="Column2928"/>
    <tableColumn id="2938" xr3:uid="{69D5E9B6-A629-4A0E-B303-AC1E53E580C4}" name="Column2929"/>
    <tableColumn id="2939" xr3:uid="{0E2D91DD-A32F-4AF8-9BF8-D945613F4507}" name="Column2930"/>
    <tableColumn id="2940" xr3:uid="{E6AC00E9-DC17-454F-A7DB-2DA4ECD55DD5}" name="Column2931"/>
    <tableColumn id="2941" xr3:uid="{F6A0DDAD-4CB4-4BBF-BBEB-44CD48381C15}" name="Column2932"/>
    <tableColumn id="2942" xr3:uid="{87093040-9FDF-496F-B08D-9633768C86E6}" name="Column2933"/>
    <tableColumn id="2943" xr3:uid="{5A7EECED-2B9C-45DA-A9BB-1A16AF54A9CA}" name="Column2934"/>
    <tableColumn id="2944" xr3:uid="{E69FD915-64AD-47DB-99DD-4215452A65A8}" name="Column2935"/>
    <tableColumn id="2945" xr3:uid="{7B25F8AD-F1AA-4C15-8E97-88232DE54B35}" name="Column2936"/>
    <tableColumn id="2946" xr3:uid="{02A0B964-8AE2-4B28-A4EC-36FBA62D3F5C}" name="Column2937"/>
    <tableColumn id="2947" xr3:uid="{23637E74-2D6A-4C09-9D70-27EB1C1EC29E}" name="Column2938"/>
    <tableColumn id="2948" xr3:uid="{6D1E8464-346E-443E-B6C2-E01B288F55E8}" name="Column2939"/>
    <tableColumn id="2949" xr3:uid="{4E577345-BAC5-4A2A-8AF0-73848B69FA40}" name="Column2940"/>
    <tableColumn id="2950" xr3:uid="{07D93584-C7D7-4E73-A841-7CAED1CB46D3}" name="Column2941"/>
    <tableColumn id="2951" xr3:uid="{A6194E3C-7DD2-4A50-B016-8651C0213129}" name="Column2942"/>
    <tableColumn id="2952" xr3:uid="{A6F67065-7229-4585-8EFA-EC42257B7000}" name="Column2943"/>
    <tableColumn id="2953" xr3:uid="{F89EBC7B-0AAA-4A0B-A73E-41DC3E81FD84}" name="Column2944"/>
    <tableColumn id="2954" xr3:uid="{82B9E709-076B-4EB4-98C7-376D7FEFC1D9}" name="Column2945"/>
    <tableColumn id="2955" xr3:uid="{BFEF3EBC-577D-483F-A9FD-958D25E5B8A8}" name="Column2946"/>
    <tableColumn id="2956" xr3:uid="{A8256E8C-6C82-41D9-8E1B-68FEC47F0DEE}" name="Column2947"/>
    <tableColumn id="2957" xr3:uid="{FB8FA726-2709-44D4-BFC0-D9C7975E8A03}" name="Column2948"/>
    <tableColumn id="2958" xr3:uid="{73340218-9448-4BFD-A1B8-6933AD5A0BA0}" name="Column2949"/>
    <tableColumn id="2959" xr3:uid="{B8BB5DCA-97B7-4DAF-904B-B8F7D8ABF708}" name="Column2950"/>
    <tableColumn id="2960" xr3:uid="{31E27252-18AF-4C3C-A029-E0DA814302DB}" name="Column2951"/>
    <tableColumn id="2961" xr3:uid="{621652A3-49B0-45B1-B61E-61C9006ECA1D}" name="Column2952"/>
    <tableColumn id="2962" xr3:uid="{CEAB08CE-88B1-4277-B1EA-D1CD95CC6CC0}" name="Column2953"/>
    <tableColumn id="2963" xr3:uid="{CDAE5725-7457-4FE2-9135-E214FE3C0EBA}" name="Column2954"/>
    <tableColumn id="2964" xr3:uid="{D4B819F2-CA37-4772-B9BE-C072AD9F473B}" name="Column2955"/>
    <tableColumn id="2965" xr3:uid="{9762EA78-C579-4728-9FF4-7E799FE3EA6D}" name="Column2956"/>
    <tableColumn id="2966" xr3:uid="{14AF5FF0-9E86-478D-B66A-6F9BA356F18C}" name="Column2957"/>
    <tableColumn id="2967" xr3:uid="{08FA8B81-71BB-42AF-B97B-EA547BEF33CC}" name="Column2958"/>
    <tableColumn id="2968" xr3:uid="{FE59677D-8AA8-49DA-969D-2906B39B990F}" name="Column2959"/>
    <tableColumn id="2969" xr3:uid="{9FDDC55A-10E4-413E-BEC8-D1C736AB936C}" name="Column2960"/>
    <tableColumn id="2970" xr3:uid="{CCA50933-95C3-4E4A-B2F1-6F0F5411B65C}" name="Column2961"/>
    <tableColumn id="2971" xr3:uid="{67AD898C-F664-4063-A1A7-E01672DF4016}" name="Column2962"/>
    <tableColumn id="2972" xr3:uid="{15E7756D-D36D-4FD2-BA72-B7AEBD1C6145}" name="Column2963"/>
    <tableColumn id="2973" xr3:uid="{E41C29FB-FEB1-4136-B2AB-3760683DE35A}" name="Column2964"/>
    <tableColumn id="2974" xr3:uid="{5E7EF591-788D-4FD0-81CC-6A65E1600B26}" name="Column2965"/>
    <tableColumn id="2975" xr3:uid="{1907DF51-AA76-454C-A8AF-CCC043C7C12B}" name="Column2966"/>
    <tableColumn id="2976" xr3:uid="{B2243202-05DC-4CC1-8030-7A7200B0704F}" name="Column2967"/>
    <tableColumn id="2977" xr3:uid="{A117E451-85C9-4ACF-ADAD-F1E14E8B50BC}" name="Column2968"/>
    <tableColumn id="2978" xr3:uid="{C4A31018-2CCD-4729-A5A0-EF8FF94CFD3B}" name="Column2969"/>
    <tableColumn id="2979" xr3:uid="{C4110D22-4045-4DD0-8A60-8CB9A669FCBE}" name="Column2970"/>
    <tableColumn id="2980" xr3:uid="{801F5FCC-7C9C-4B65-91AB-FE5CA3DE04B0}" name="Column2971"/>
    <tableColumn id="2981" xr3:uid="{72830520-EDA5-4A4B-8573-FEF599A56E66}" name="Column2972"/>
    <tableColumn id="2982" xr3:uid="{D887ADB9-8A44-4443-B05E-815F4A463269}" name="Column2973"/>
    <tableColumn id="2983" xr3:uid="{C44F180E-1DB9-430C-B502-26C2468BE9C6}" name="Column2974"/>
    <tableColumn id="2984" xr3:uid="{FF35984C-38B4-4ACC-B2F9-1A3E2EA01F87}" name="Column2975"/>
    <tableColumn id="2985" xr3:uid="{52AB3144-B290-4C53-936B-A1C0C37D54F5}" name="Column2976"/>
    <tableColumn id="2986" xr3:uid="{C66DE099-7293-4384-A858-1CFC7A68EEAB}" name="Column2977"/>
    <tableColumn id="2987" xr3:uid="{38A8A9BE-E008-4B79-8A45-7B2D375C145B}" name="Column2978"/>
    <tableColumn id="2988" xr3:uid="{0108CE30-44AB-4D2F-A143-EDD8339008DB}" name="Column2979"/>
    <tableColumn id="2989" xr3:uid="{43336467-41AB-4E0B-B5FA-13B4750B8917}" name="Column2980"/>
    <tableColumn id="2990" xr3:uid="{69D6AF69-B021-407B-966E-494F12618E39}" name="Column2981"/>
    <tableColumn id="2991" xr3:uid="{DEE25A20-6C16-4C79-B30A-868FB94228AC}" name="Column2982"/>
    <tableColumn id="2992" xr3:uid="{C28B8B76-B860-4A4E-AA29-408696F0408B}" name="Column2983"/>
    <tableColumn id="2993" xr3:uid="{17D41AD4-A312-4125-AFF3-496DEA564FEC}" name="Column2984"/>
    <tableColumn id="2994" xr3:uid="{78468C39-BE6C-48DB-9FE5-FB6B7704DB51}" name="Column2985"/>
    <tableColumn id="2995" xr3:uid="{211F2465-5B9F-4A09-9AB7-DF07E4C5A916}" name="Column2986"/>
    <tableColumn id="2996" xr3:uid="{629A6608-4DD6-4ED5-B214-CD535F8351A8}" name="Column2987"/>
    <tableColumn id="2997" xr3:uid="{CEA41C47-07D2-441C-A2D1-BD6150E95B26}" name="Column2988"/>
    <tableColumn id="2998" xr3:uid="{BC6CDA0E-F999-4BCD-AEFD-F7ECF6DC870A}" name="Column2989"/>
    <tableColumn id="2999" xr3:uid="{1A9EBCF1-4892-4C89-B17C-037B29AC2890}" name="Column2990"/>
    <tableColumn id="3000" xr3:uid="{2EEEAA16-F590-452D-B29F-C1F6DA4605FE}" name="Column2991"/>
    <tableColumn id="3001" xr3:uid="{7177250D-AE60-4FD3-AFCE-C2F78BE1FF1D}" name="Column2992"/>
    <tableColumn id="3002" xr3:uid="{A32B101E-28F2-4FF7-A567-CA08E965CA3F}" name="Column2993"/>
    <tableColumn id="3003" xr3:uid="{99DB149A-E6F5-48F7-8648-A6D1B89ADED6}" name="Column2994"/>
    <tableColumn id="3004" xr3:uid="{179D97A5-90D6-41C4-B473-4FB82C073A9A}" name="Column2995"/>
    <tableColumn id="3005" xr3:uid="{E6956996-D9F1-48C5-9697-26791B2E8D6F}" name="Column2996"/>
    <tableColumn id="3006" xr3:uid="{4FDE2906-211D-46EA-A038-12C6A22A6382}" name="Column2997"/>
    <tableColumn id="3007" xr3:uid="{D0FA6973-3B2D-46C1-9FAC-9211CDDCFBCE}" name="Column2998"/>
    <tableColumn id="3008" xr3:uid="{9FCE0939-9420-45A6-A886-ADC36A42DEF3}" name="Column2999"/>
    <tableColumn id="3009" xr3:uid="{DB7271C0-4752-4801-9EBD-0E57621B4518}" name="Column3000"/>
    <tableColumn id="3010" xr3:uid="{507F2A57-00B8-4008-B898-C9722F1F8DA3}" name="Column3001"/>
    <tableColumn id="3011" xr3:uid="{E7EA727F-74FE-4400-801F-92A849F55468}" name="Column3002"/>
    <tableColumn id="3012" xr3:uid="{96DF1234-A7B6-4766-8612-C1237794BCAD}" name="Column3003"/>
    <tableColumn id="3013" xr3:uid="{52F12347-9626-422C-8EB3-E2BDBDA8D383}" name="Column3004"/>
    <tableColumn id="3014" xr3:uid="{25ACB04A-5E3D-40D3-B576-EE83DFBC300F}" name="Column3005"/>
    <tableColumn id="3015" xr3:uid="{8E9943DD-4B3C-435C-8C99-DD6A631E4AB6}" name="Column3006"/>
    <tableColumn id="3016" xr3:uid="{DE5EC228-2EC4-4E76-BF34-1E6B395F17BA}" name="Column3007"/>
    <tableColumn id="3017" xr3:uid="{C316D92C-C13A-4521-8587-9CCA279043DB}" name="Column3008"/>
    <tableColumn id="3018" xr3:uid="{39EB9CAE-CE68-4339-AF54-C113D41A48B7}" name="Column3009"/>
    <tableColumn id="3019" xr3:uid="{84324DFF-2FE3-4176-88AA-FEFA4A03378C}" name="Column3010"/>
    <tableColumn id="3020" xr3:uid="{AC0F6524-17D1-43D6-B86B-9FE1B14D8862}" name="Column3011"/>
    <tableColumn id="3021" xr3:uid="{49B64912-69AB-4D20-B674-1AD0E83CF4C2}" name="Column3012"/>
    <tableColumn id="3022" xr3:uid="{A2EF25C1-1C2B-4C3E-A9E6-D1DB6465B8FB}" name="Column3013"/>
    <tableColumn id="3023" xr3:uid="{8B240627-4425-4A13-8FAA-582376927268}" name="Column3014"/>
    <tableColumn id="3024" xr3:uid="{D7AF80D0-CAE4-43E4-8B7E-DBA17B6DAA5F}" name="Column3015"/>
    <tableColumn id="3025" xr3:uid="{A70A13DE-EDF3-4E98-8C9E-26669D5FDC05}" name="Column3016"/>
    <tableColumn id="3026" xr3:uid="{EF411E03-9508-4578-A4CB-028FB040936B}" name="Column3017"/>
    <tableColumn id="3027" xr3:uid="{319AB916-9376-499E-B2DE-D7AD900CF68F}" name="Column3018"/>
    <tableColumn id="3028" xr3:uid="{24CF5AF2-43C8-4076-A525-CA53FEAD0CF4}" name="Column3019"/>
    <tableColumn id="3029" xr3:uid="{74C7E106-7645-4818-B20F-C34851890211}" name="Column3020"/>
    <tableColumn id="3030" xr3:uid="{0579B36F-714E-4395-B04E-BA1E1DD43C49}" name="Column3021"/>
    <tableColumn id="3031" xr3:uid="{61515CD4-75C8-4792-A3DC-2D3874BD6E19}" name="Column3022"/>
    <tableColumn id="3032" xr3:uid="{26E30DC2-7553-4491-AFB3-EB12B566BA8B}" name="Column3023"/>
    <tableColumn id="3033" xr3:uid="{426C151B-C890-4E09-8279-1B8CA3071E8A}" name="Column3024"/>
    <tableColumn id="3034" xr3:uid="{8BB9AAB6-A225-4D66-8AD1-9D154E3162DF}" name="Column3025"/>
    <tableColumn id="3035" xr3:uid="{8AF9673A-5866-4745-9E80-B9FC6B62F3B4}" name="Column3026"/>
    <tableColumn id="3036" xr3:uid="{E9938FBF-ED3E-4626-BD45-86C4243A69B0}" name="Column3027"/>
    <tableColumn id="3037" xr3:uid="{BB006318-83DD-4BEE-8588-B59D8D9D7271}" name="Column3028"/>
    <tableColumn id="3038" xr3:uid="{9D65AD2B-D433-4958-B5B7-27A0214C151E}" name="Column3029"/>
    <tableColumn id="3039" xr3:uid="{29F57B28-80C0-449B-99F4-8DB7ADE8B6DF}" name="Column3030"/>
    <tableColumn id="3040" xr3:uid="{19A8615B-FCD9-4F10-973C-31AD71DAF71F}" name="Column3031"/>
    <tableColumn id="3041" xr3:uid="{BADED531-278F-4379-917B-63DBA74F04AD}" name="Column3032"/>
    <tableColumn id="3042" xr3:uid="{84A0E4D2-7197-4C14-8AC1-705CB9E9130F}" name="Column3033"/>
    <tableColumn id="3043" xr3:uid="{9BB0AE88-C69E-445F-A75A-26162A747B67}" name="Column3034"/>
    <tableColumn id="3044" xr3:uid="{BF9D8D64-3A42-4108-A979-16BDA5A321F4}" name="Column3035"/>
    <tableColumn id="3045" xr3:uid="{92F9A4C6-AF1F-42F3-935D-159B2C81CAB4}" name="Column3036"/>
    <tableColumn id="3046" xr3:uid="{E1717176-7782-49D5-840E-59BE625F4BBD}" name="Column3037"/>
    <tableColumn id="3047" xr3:uid="{EF3C439D-9666-4B40-8B22-DEF340A98ABA}" name="Column3038"/>
    <tableColumn id="3048" xr3:uid="{0381B95D-8608-4049-B441-9DB508BD2EB2}" name="Column3039"/>
    <tableColumn id="3049" xr3:uid="{18A1E68C-A9C8-473C-9916-6AE8C3FAC2C7}" name="Column3040"/>
    <tableColumn id="3050" xr3:uid="{EF508D56-6685-4EBD-B8BB-6379C6FEDEA7}" name="Column3041"/>
    <tableColumn id="3051" xr3:uid="{CBB5C380-902A-4831-B705-45382BF994A9}" name="Column3042"/>
    <tableColumn id="3052" xr3:uid="{C00F0A4A-E532-4832-890B-0996C7041314}" name="Column3043"/>
    <tableColumn id="3053" xr3:uid="{E06BDE97-88AB-46E8-8D15-295FE810EEBD}" name="Column3044"/>
    <tableColumn id="3054" xr3:uid="{57054CA4-B091-4EA9-BC7A-D90E7FE8DC91}" name="Column3045"/>
    <tableColumn id="3055" xr3:uid="{91F61F3F-2ACF-415B-9DC7-DCB967A3C683}" name="Column3046"/>
    <tableColumn id="3056" xr3:uid="{7526D5F5-D257-4FDF-9FFD-62B5E886F328}" name="Column3047"/>
    <tableColumn id="3057" xr3:uid="{C1996166-56D1-4C7C-BD37-F0DFFBA15969}" name="Column3048"/>
    <tableColumn id="3058" xr3:uid="{32729E7C-6D08-42EB-AE41-D7478BE08A69}" name="Column3049"/>
    <tableColumn id="3059" xr3:uid="{60C02B83-DCB8-49AC-88D7-2866E5D0EA4E}" name="Column3050"/>
    <tableColumn id="3060" xr3:uid="{9779F3FB-9C12-4CED-BFD1-32B7E92FBE04}" name="Column3051"/>
    <tableColumn id="3061" xr3:uid="{0C2DABDD-5FFD-4496-A57B-BB4378CD8A4B}" name="Column3052"/>
    <tableColumn id="3062" xr3:uid="{4458F79A-2D90-4653-A1D4-F86A5679541F}" name="Column3053"/>
    <tableColumn id="3063" xr3:uid="{D65398E5-CC31-4070-9383-7C5CC48F98A4}" name="Column3054"/>
    <tableColumn id="3064" xr3:uid="{04D61257-F559-43BC-885A-C7DD7764D242}" name="Column3055"/>
    <tableColumn id="3065" xr3:uid="{C467E853-D3FF-46E5-944B-764CE28F5774}" name="Column3056"/>
    <tableColumn id="3066" xr3:uid="{C3F85161-8CCF-450B-BEAD-ACFA848A0A44}" name="Column3057"/>
    <tableColumn id="3067" xr3:uid="{34B3A4A7-B448-4410-8326-336426F4E7D3}" name="Column3058"/>
    <tableColumn id="3068" xr3:uid="{4C670249-FBF5-4A83-BA64-5411FFBC80C8}" name="Column3059"/>
    <tableColumn id="3069" xr3:uid="{508FD90E-9E03-4AF7-B583-9099DF894D80}" name="Column3060"/>
    <tableColumn id="3070" xr3:uid="{1EDEE05A-41BE-4A32-B8C4-122BA89ADA0E}" name="Column3061"/>
    <tableColumn id="3071" xr3:uid="{1B26B7C0-04EE-419F-A44B-3871701E2F45}" name="Column3062"/>
    <tableColumn id="3072" xr3:uid="{2608EEA9-AF70-425F-84B3-56DDF1FC7041}" name="Column3063"/>
    <tableColumn id="3073" xr3:uid="{032CFE52-39F0-4B9E-BAC7-6494DC16F443}" name="Column3064"/>
    <tableColumn id="3074" xr3:uid="{8F9C6E2F-3CDF-4DAD-B106-A131A8E1DA95}" name="Column3065"/>
    <tableColumn id="3075" xr3:uid="{D47B4492-A69F-4BC5-A62D-027AD1DE9F08}" name="Column3066"/>
    <tableColumn id="3076" xr3:uid="{26D0DD5D-57FB-4E83-B8FE-138BB4F1D74D}" name="Column3067"/>
    <tableColumn id="3077" xr3:uid="{6A015209-9460-4927-8127-864066B1FB52}" name="Column3068"/>
    <tableColumn id="3078" xr3:uid="{683EC48F-CAC0-4AAC-83BF-D3B7FDDF6EEE}" name="Column3069"/>
    <tableColumn id="3079" xr3:uid="{5E157EA0-E847-4749-A83E-31EB02D980CA}" name="Column3070"/>
    <tableColumn id="3080" xr3:uid="{8E568A23-9854-419A-A534-C388A234A046}" name="Column3071"/>
    <tableColumn id="3081" xr3:uid="{78F254D5-24D5-47A6-8A36-C60899C4F6A7}" name="Column3072"/>
    <tableColumn id="3082" xr3:uid="{255342D9-3A09-4DEC-AED6-B79FA7CDAB0C}" name="Column3073"/>
    <tableColumn id="3083" xr3:uid="{D1F6B745-9E8D-4E58-8801-34264068B315}" name="Column3074"/>
    <tableColumn id="3084" xr3:uid="{E9A0D26F-6998-40AA-B6D3-33C8153837E7}" name="Column3075"/>
    <tableColumn id="3085" xr3:uid="{80159AE0-7448-4A2F-B1B6-20530494764C}" name="Column3076"/>
    <tableColumn id="3086" xr3:uid="{52159DF5-84D3-4E89-9DD2-5CED654C257B}" name="Column3077"/>
    <tableColumn id="3087" xr3:uid="{9B3CC5CE-352F-4728-A460-4E89ED356026}" name="Column3078"/>
    <tableColumn id="3088" xr3:uid="{BE47DE58-BF93-4B8B-9EB5-18AE7A15A397}" name="Column3079"/>
    <tableColumn id="3089" xr3:uid="{30B85AE8-1074-41A0-866F-E57F62C8343F}" name="Column3080"/>
    <tableColumn id="3090" xr3:uid="{4B20F03A-B472-4CA4-9399-B63B6ED128AB}" name="Column3081"/>
    <tableColumn id="3091" xr3:uid="{2A9CCC4C-4BA9-4EB4-9B24-6D411E3B197D}" name="Column3082"/>
    <tableColumn id="3092" xr3:uid="{CBF4F5DB-8B22-4C6A-B42D-5CB9F4FA926C}" name="Column3083"/>
    <tableColumn id="3093" xr3:uid="{A0038D24-89A8-4319-834F-DDA79476B31B}" name="Column3084"/>
    <tableColumn id="3094" xr3:uid="{113CF880-E8BB-4BF8-A636-0D2E9C3E4DCD}" name="Column3085"/>
    <tableColumn id="3095" xr3:uid="{4FFC46D6-BA3D-48EB-916B-EE3A23FB8F27}" name="Column3086"/>
    <tableColumn id="3096" xr3:uid="{5DCCB412-EF7E-42BB-942C-65E8AC995570}" name="Column3087"/>
    <tableColumn id="3097" xr3:uid="{CC485B94-9FE0-4BC5-BD68-01288969DB23}" name="Column3088"/>
    <tableColumn id="3098" xr3:uid="{546923CB-0E3E-4132-A604-47CF40D79ACF}" name="Column3089"/>
    <tableColumn id="3099" xr3:uid="{A916190A-60A9-43A6-B9A4-62485ECDCF92}" name="Column3090"/>
    <tableColumn id="3100" xr3:uid="{5D0E901F-3FCB-4BD7-BFA6-782C655F019F}" name="Column3091"/>
    <tableColumn id="3101" xr3:uid="{9048A781-2EB5-4381-AEFE-A06A0CE0A0E0}" name="Column3092"/>
    <tableColumn id="3102" xr3:uid="{E8DE49D2-7A2D-4D57-B16D-C6099A9CA7ED}" name="Column3093"/>
    <tableColumn id="3103" xr3:uid="{CF0CB602-C60A-44BD-A1D3-900629189587}" name="Column3094"/>
    <tableColumn id="3104" xr3:uid="{A72FE050-68B7-48A8-BCC1-0B301AB3196D}" name="Column3095"/>
    <tableColumn id="3105" xr3:uid="{569360DD-4053-400F-B679-C61E2F740CB8}" name="Column3096"/>
    <tableColumn id="3106" xr3:uid="{76840A88-31B2-4D8C-9CF2-274651F1BFD3}" name="Column3097"/>
    <tableColumn id="3107" xr3:uid="{281D48C6-6B52-4E45-93E2-B540F8CFA5ED}" name="Column3098"/>
    <tableColumn id="3108" xr3:uid="{030C58E6-B377-4088-A954-4CF06A84F4C8}" name="Column3099"/>
    <tableColumn id="3109" xr3:uid="{61D74245-8E72-4CE4-B1C6-85094068FAE9}" name="Column3100"/>
    <tableColumn id="3110" xr3:uid="{7FA8FFE3-7F7D-4635-B2F4-05833C857979}" name="Column3101"/>
    <tableColumn id="3111" xr3:uid="{1997403A-110C-472D-81C0-4D1B31D124F4}" name="Column3102"/>
    <tableColumn id="3112" xr3:uid="{59ADD623-D46B-45F1-A877-D609CEF45614}" name="Column3103"/>
    <tableColumn id="3113" xr3:uid="{DA517DFD-DC13-4502-B916-54097B7F7675}" name="Column3104"/>
    <tableColumn id="3114" xr3:uid="{2D9DEB02-A37E-4EC0-B94C-60F4819E84CD}" name="Column3105"/>
    <tableColumn id="3115" xr3:uid="{47CAE541-32C0-4671-91EC-08E82E29F24D}" name="Column3106"/>
    <tableColumn id="3116" xr3:uid="{76D4EDEA-8CF4-4F98-B286-D83CF6BFE3F1}" name="Column3107"/>
    <tableColumn id="3117" xr3:uid="{BB203197-EDFF-4075-9823-E25D67693512}" name="Column3108"/>
    <tableColumn id="3118" xr3:uid="{34595ED3-B425-4F5E-B065-D3477C2EC09D}" name="Column3109"/>
    <tableColumn id="3119" xr3:uid="{C8EEC540-C425-4A3B-9533-DFD86A0890AE}" name="Column3110"/>
    <tableColumn id="3120" xr3:uid="{BE2ED529-9471-48B7-B7B6-79E9C133720E}" name="Column3111"/>
    <tableColumn id="3121" xr3:uid="{9ED72F80-29E0-41CC-A5DB-53F004159A60}" name="Column3112"/>
    <tableColumn id="3122" xr3:uid="{D212BF88-CD62-4DFC-9585-C8DAD22A29B0}" name="Column3113"/>
    <tableColumn id="3123" xr3:uid="{E63E6A84-12B3-457E-A18B-1F53B6946AD3}" name="Column3114"/>
    <tableColumn id="3124" xr3:uid="{EAEC3434-BDCD-441B-A77C-3D569315C9A8}" name="Column3115"/>
    <tableColumn id="3125" xr3:uid="{2BB8EF52-48F9-4944-80CB-3120570DA44A}" name="Column3116"/>
    <tableColumn id="3126" xr3:uid="{46479621-B218-4AEB-A536-7E79DDF31728}" name="Column3117"/>
    <tableColumn id="3127" xr3:uid="{89C87AAC-56D7-45FB-8A5F-DDE5C7D2FBE1}" name="Column3118"/>
    <tableColumn id="3128" xr3:uid="{01E4B88D-D6E2-4CD5-ABF5-54083D4380A2}" name="Column3119"/>
    <tableColumn id="3129" xr3:uid="{F83C0E44-7F79-41F0-B8B1-1B2C80F649E4}" name="Column3120"/>
    <tableColumn id="3130" xr3:uid="{5FCC0ADE-F21A-485B-A747-1EBE54CB34AE}" name="Column3121"/>
    <tableColumn id="3131" xr3:uid="{8B7B2960-6F2B-408E-97B0-2FDA85B11FCD}" name="Column3122"/>
    <tableColumn id="3132" xr3:uid="{94579673-CA6C-4624-B13E-88F941F29795}" name="Column3123"/>
    <tableColumn id="3133" xr3:uid="{F3C594CB-5543-44C6-9D8D-99F1E41ED039}" name="Column3124"/>
    <tableColumn id="3134" xr3:uid="{2F0B6449-58D7-4960-B927-68A222EA17A3}" name="Column3125"/>
    <tableColumn id="3135" xr3:uid="{82A9D651-73E4-4199-9C90-951DD8B850F7}" name="Column3126"/>
    <tableColumn id="3136" xr3:uid="{1E09A4E5-4340-42A8-8D5F-941A2CFA79C8}" name="Column3127"/>
    <tableColumn id="3137" xr3:uid="{F9A1EF68-4B33-4813-9E33-EA631088CB82}" name="Column3128"/>
    <tableColumn id="3138" xr3:uid="{EEB00EB5-7023-4327-A01C-CEACA2CA8CD3}" name="Column3129"/>
    <tableColumn id="3139" xr3:uid="{97A72E2D-3A6B-4042-A1CA-9865470CE070}" name="Column3130"/>
    <tableColumn id="3140" xr3:uid="{B8C3FEEC-226B-41A1-9D37-2027A611D806}" name="Column3131"/>
    <tableColumn id="3141" xr3:uid="{7C515603-DA53-4E34-B3AF-95876729BB85}" name="Column3132"/>
    <tableColumn id="3142" xr3:uid="{037A74D3-905E-4BD9-8381-A74E2AE5F681}" name="Column3133"/>
    <tableColumn id="3143" xr3:uid="{018FD4F9-CDC2-4B24-86FB-6CB7DC2E738E}" name="Column3134"/>
    <tableColumn id="3144" xr3:uid="{87AF906E-6211-47F2-8394-0D77A31A63A5}" name="Column3135"/>
    <tableColumn id="3145" xr3:uid="{5AC230F2-406A-4342-BF2D-0E59767998E9}" name="Column3136"/>
    <tableColumn id="3146" xr3:uid="{95FA9DDF-8150-4BF0-968C-7A19CE073311}" name="Column3137"/>
    <tableColumn id="3147" xr3:uid="{B55630C7-D3E8-43CC-A3F9-09F155B281C9}" name="Column3138"/>
    <tableColumn id="3148" xr3:uid="{86CCF4F0-21D2-4529-BA65-5BA1D47D4BE0}" name="Column3139"/>
    <tableColumn id="3149" xr3:uid="{AE641A4A-7E7D-4539-A7F1-5CC62B991959}" name="Column3140"/>
    <tableColumn id="3150" xr3:uid="{EFF24137-2E14-42E9-8670-AD1570C752E2}" name="Column3141"/>
    <tableColumn id="3151" xr3:uid="{2866934B-D6B5-460F-9BC8-9477535B8DBD}" name="Column3142"/>
    <tableColumn id="3152" xr3:uid="{82D3B9BA-8A5E-42E1-851F-026957C8CA0A}" name="Column3143"/>
    <tableColumn id="3153" xr3:uid="{2AAF387A-11D0-4890-B0EF-B5794B7D443D}" name="Column3144"/>
    <tableColumn id="3154" xr3:uid="{492C25D0-ADB0-49FC-BED1-D963AC1C2373}" name="Column3145"/>
    <tableColumn id="3155" xr3:uid="{B3510A0F-013D-46F5-9AD4-4E8374F285D0}" name="Column3146"/>
    <tableColumn id="3156" xr3:uid="{79A0E3C4-972F-475E-94E3-F720DC9EA2F8}" name="Column3147"/>
    <tableColumn id="3157" xr3:uid="{8F57EE0E-139B-4384-BC5F-F0ABF3F700E1}" name="Column3148"/>
    <tableColumn id="3158" xr3:uid="{014C3D2E-2D21-4856-94B9-17FCF9FE1A6D}" name="Column3149"/>
    <tableColumn id="3159" xr3:uid="{68DB0800-7AA6-4A98-B4D2-092E7439A711}" name="Column3150"/>
    <tableColumn id="3160" xr3:uid="{D85176ED-ACFB-4373-BE07-26D86E37B4F8}" name="Column3151"/>
    <tableColumn id="3161" xr3:uid="{DC3C70EE-8C98-43CA-A503-6096F68C3BEF}" name="Column3152"/>
    <tableColumn id="3162" xr3:uid="{A782189B-DB79-43B2-9FB0-73AA551DBBBB}" name="Column3153"/>
    <tableColumn id="3163" xr3:uid="{309BC548-F765-437E-8B47-406079F10D2A}" name="Column3154"/>
    <tableColumn id="3164" xr3:uid="{CC2B99D0-6A6F-42BC-BE9C-64B5795D551B}" name="Column3155"/>
    <tableColumn id="3165" xr3:uid="{AA4205DB-C1F1-484B-954A-5ACF72DC7BC1}" name="Column3156"/>
    <tableColumn id="3166" xr3:uid="{7C4B0FB1-D185-4FA0-A525-392A1C533822}" name="Column3157"/>
    <tableColumn id="3167" xr3:uid="{C3D947AF-F5C1-456E-ADBE-E84F6839CF76}" name="Column3158"/>
    <tableColumn id="3168" xr3:uid="{5C21D99D-5329-4F1A-8EC0-1C9BFA14456F}" name="Column3159"/>
    <tableColumn id="3169" xr3:uid="{2E08617F-BF35-4B2A-8392-E5F1D6BF0925}" name="Column3160"/>
    <tableColumn id="3170" xr3:uid="{AECFA72E-F905-452B-BC03-844EB5EEF3B9}" name="Column3161"/>
    <tableColumn id="3171" xr3:uid="{6A05D9EA-C98F-4BCE-B906-FD060523EC0D}" name="Column3162"/>
    <tableColumn id="3172" xr3:uid="{1DB8C98B-2282-46F2-AC45-45645FFED24C}" name="Column3163"/>
    <tableColumn id="3173" xr3:uid="{E3CA30D4-143F-4378-BC85-62A8E796AB92}" name="Column3164"/>
    <tableColumn id="3174" xr3:uid="{B9069A3F-DCB3-4AD9-94C9-A513772BC758}" name="Column3165"/>
    <tableColumn id="3175" xr3:uid="{D5212C52-2DB6-4F12-B6D2-67A36B8312AB}" name="Column3166"/>
    <tableColumn id="3176" xr3:uid="{15754247-B8F8-46EC-82B5-18D1E1A96438}" name="Column3167"/>
    <tableColumn id="3177" xr3:uid="{2D148E76-9702-406B-A433-7782A374FCE5}" name="Column3168"/>
    <tableColumn id="3178" xr3:uid="{F2BE9C81-D1F8-4543-864B-CD938B56BE05}" name="Column3169"/>
    <tableColumn id="3179" xr3:uid="{AC6DA444-134F-482E-88B2-A92AC82F18D9}" name="Column3170"/>
    <tableColumn id="3180" xr3:uid="{A5A787BE-7157-4B18-8C70-47E1ED4FBFE0}" name="Column3171"/>
    <tableColumn id="3181" xr3:uid="{EAE77ED2-2E99-4CB2-923D-C0C81697621E}" name="Column3172"/>
    <tableColumn id="3182" xr3:uid="{31479F13-F94B-4915-A3F3-14BF2077FAE0}" name="Column3173"/>
    <tableColumn id="3183" xr3:uid="{F50EB256-788D-4428-84DA-842B547B84BB}" name="Column3174"/>
    <tableColumn id="3184" xr3:uid="{18DD3FEF-A51D-4E35-B66D-10F0B3943807}" name="Column3175"/>
    <tableColumn id="3185" xr3:uid="{D665F707-2BB7-42F4-98EE-DC22EBDA42A5}" name="Column3176"/>
    <tableColumn id="3186" xr3:uid="{8D97C2EE-1999-4C01-93A0-5CC4C84458BE}" name="Column3177"/>
    <tableColumn id="3187" xr3:uid="{FA95B56B-9BEE-4CB7-86BC-E1BC49FF0934}" name="Column3178"/>
    <tableColumn id="3188" xr3:uid="{75DDFE9D-11A4-456A-AA8B-673C7B0DDE19}" name="Column3179"/>
    <tableColumn id="3189" xr3:uid="{5065F803-3A0B-4317-BAFB-E2A7CC266929}" name="Column3180"/>
    <tableColumn id="3190" xr3:uid="{8D68AC62-BAE9-4249-8438-CFF8C0C351C8}" name="Column3181"/>
    <tableColumn id="3191" xr3:uid="{F1513146-B518-4BC5-8A25-335A73499FCE}" name="Column3182"/>
    <tableColumn id="3192" xr3:uid="{099D706E-B366-48C5-86F4-2648034E1D23}" name="Column3183"/>
    <tableColumn id="3193" xr3:uid="{639865F0-752D-4D7D-B54C-23062CB84C46}" name="Column3184"/>
    <tableColumn id="3194" xr3:uid="{F78B6E7F-A90F-4A9F-8D0C-048F4FCB8D9D}" name="Column3185"/>
    <tableColumn id="3195" xr3:uid="{B826E902-2665-4181-B185-064DCE2F13E1}" name="Column3186"/>
    <tableColumn id="3196" xr3:uid="{2E026D4E-0833-4531-907F-3ED499C71584}" name="Column3187"/>
    <tableColumn id="3197" xr3:uid="{96F74596-6DD3-4523-9F3B-90F9983ECEDE}" name="Column3188"/>
    <tableColumn id="3198" xr3:uid="{4F6DC457-516A-4B8D-B1DC-AFFBF84ADFE2}" name="Column3189"/>
    <tableColumn id="3199" xr3:uid="{2E89CB42-751B-445C-B85C-D408F61B8271}" name="Column3190"/>
    <tableColumn id="3200" xr3:uid="{5FE6A6B3-2BD9-4B3D-B10D-038B9E0C1263}" name="Column3191"/>
    <tableColumn id="3201" xr3:uid="{6AB97CE1-2DE1-486E-8CE7-39237BC7F4E3}" name="Column3192"/>
    <tableColumn id="3202" xr3:uid="{1DA1061D-6437-49CD-B14F-96F408D66FCC}" name="Column3193"/>
    <tableColumn id="3203" xr3:uid="{DA141586-18AE-41D8-8B97-70F3C1C2FA2E}" name="Column3194"/>
    <tableColumn id="3204" xr3:uid="{0013BE15-043B-4AAC-A7BB-906E6D211F2C}" name="Column3195"/>
    <tableColumn id="3205" xr3:uid="{2E2BDB5B-1A0B-48D5-A7C5-DCFD709039CE}" name="Column3196"/>
    <tableColumn id="3206" xr3:uid="{1592AE19-5CF5-44B0-BC3D-DBBEB7BC560C}" name="Column3197"/>
    <tableColumn id="3207" xr3:uid="{9194BEAD-5E05-4493-A8E9-9BC9B76C47B2}" name="Column3198"/>
    <tableColumn id="3208" xr3:uid="{9195C1ED-1120-441C-8AF9-22BE89421A86}" name="Column3199"/>
    <tableColumn id="3209" xr3:uid="{6BFD0FD2-72E1-42A8-BF9A-F1D1195C9118}" name="Column3200"/>
    <tableColumn id="3210" xr3:uid="{52BE00D9-B377-4963-AFED-020B25329E9C}" name="Column3201"/>
    <tableColumn id="3211" xr3:uid="{F8AD344E-B9CE-4D82-BE03-5B57E58D3993}" name="Column3202"/>
    <tableColumn id="3212" xr3:uid="{7FD298E9-2C82-41E3-8E44-CE34B7E3FFC5}" name="Column3203"/>
    <tableColumn id="3213" xr3:uid="{676C333F-8FAE-451E-99B7-F1578293349E}" name="Column3204"/>
    <tableColumn id="3214" xr3:uid="{DEDC155F-96BB-4948-B4B1-3C3538A6F472}" name="Column3205"/>
    <tableColumn id="3215" xr3:uid="{F10029A9-1FEE-4CB7-B18F-78505DFCC573}" name="Column3206"/>
    <tableColumn id="3216" xr3:uid="{1EE69F69-A0D7-4028-8AA2-7E5828D1E26E}" name="Column3207"/>
    <tableColumn id="3217" xr3:uid="{2626F852-178E-440E-BCA8-1C39BA287C70}" name="Column3208"/>
    <tableColumn id="3218" xr3:uid="{EE364720-3339-40A2-A627-91E76E82BB77}" name="Column3209"/>
    <tableColumn id="3219" xr3:uid="{07A87FA2-F50F-40A2-A485-642293422BAA}" name="Column3210"/>
    <tableColumn id="3220" xr3:uid="{2AA72417-3DF6-430F-911E-925593B8A84B}" name="Column3211"/>
    <tableColumn id="3221" xr3:uid="{D311494F-A381-4F1C-8BBF-99D436EE2349}" name="Column3212"/>
    <tableColumn id="3222" xr3:uid="{CD29031B-C053-46F2-A25C-A235F355DF7E}" name="Column3213"/>
    <tableColumn id="3223" xr3:uid="{035F9178-76A8-48BB-9062-C93D2EAF71DA}" name="Column3214"/>
    <tableColumn id="3224" xr3:uid="{DF15EC2E-BE2D-41CF-B9FE-A11BAB7B4C51}" name="Column3215"/>
    <tableColumn id="3225" xr3:uid="{A28AB74B-C087-40C4-8909-34D45F7DCFBE}" name="Column3216"/>
    <tableColumn id="3226" xr3:uid="{405DC9C1-43C3-4D16-B086-1085DC5B59A3}" name="Column3217"/>
    <tableColumn id="3227" xr3:uid="{D374FDB4-9575-4521-88A9-440F039E2D76}" name="Column3218"/>
    <tableColumn id="3228" xr3:uid="{0CC5B60E-C127-41AD-B5E5-7FC5490190A5}" name="Column3219"/>
    <tableColumn id="3229" xr3:uid="{4F338EF3-5403-41C6-882F-1643731D7727}" name="Column3220"/>
    <tableColumn id="3230" xr3:uid="{1F689D82-322C-4EF0-AAC4-34BBF0D7D92A}" name="Column3221"/>
    <tableColumn id="3231" xr3:uid="{9D1EE0DF-5A1A-431B-89CF-D0FDB299C049}" name="Column3222"/>
    <tableColumn id="3232" xr3:uid="{E5B51688-1591-467A-BEB5-59450F378AA4}" name="Column3223"/>
    <tableColumn id="3233" xr3:uid="{B5744F7C-6880-4E94-BA76-A1A6D2B43A41}" name="Column3224"/>
    <tableColumn id="3234" xr3:uid="{6157879E-826D-4D20-8F89-A545BF2096E7}" name="Column3225"/>
    <tableColumn id="3235" xr3:uid="{63E1FA69-9090-4B50-92C9-7FB5F5C8C698}" name="Column3226"/>
    <tableColumn id="3236" xr3:uid="{A25732C0-D4B5-4FB2-B88F-8F592FAE4E47}" name="Column3227"/>
    <tableColumn id="3237" xr3:uid="{CFF09304-2F84-4FD8-9545-1DCCB662EC0A}" name="Column3228"/>
    <tableColumn id="3238" xr3:uid="{04F9A3BC-BC74-4C13-AE3B-B1CF856DC5BE}" name="Column3229"/>
    <tableColumn id="3239" xr3:uid="{983D0F7F-D9CB-473F-A271-125C85005DA1}" name="Column3230"/>
    <tableColumn id="3240" xr3:uid="{78DC9F7E-E6E4-45C0-AA03-B7AE9E739CFF}" name="Column3231"/>
    <tableColumn id="3241" xr3:uid="{06B5EBED-4F5C-41EA-B9F9-0F8CFBF52515}" name="Column3232"/>
    <tableColumn id="3242" xr3:uid="{AAB4ADB5-75B6-4498-91DC-3B1E7D2F675A}" name="Column3233"/>
    <tableColumn id="3243" xr3:uid="{B7FA8241-5336-4901-80B4-7B489CD1A7C8}" name="Column3234"/>
    <tableColumn id="3244" xr3:uid="{AF3F9D06-633F-451B-ABBC-A1C00B1BD2B9}" name="Column3235"/>
    <tableColumn id="3245" xr3:uid="{3F22C1A2-4C4B-47E8-A07C-962FAA0A1867}" name="Column3236"/>
    <tableColumn id="3246" xr3:uid="{3D2D6CA7-A046-4A0F-815B-00380EFBD263}" name="Column3237"/>
    <tableColumn id="3247" xr3:uid="{2A18671F-E9BA-44ED-A7FE-603A2805B90E}" name="Column3238"/>
    <tableColumn id="3248" xr3:uid="{5EEF1380-00E8-4CB9-AD32-DA183C5304BF}" name="Column3239"/>
    <tableColumn id="3249" xr3:uid="{5085D1CD-A452-4228-9E06-699BE1A2903A}" name="Column3240"/>
    <tableColumn id="3250" xr3:uid="{F9B59E66-5EE8-4B43-ABDD-284B8A098A0D}" name="Column3241"/>
    <tableColumn id="3251" xr3:uid="{EC947F30-931B-4F2A-9BB0-DE2562F896C9}" name="Column3242"/>
    <tableColumn id="3252" xr3:uid="{A6842C30-7E18-4A20-8336-B585F6C062EB}" name="Column3243"/>
    <tableColumn id="3253" xr3:uid="{6B47CD2F-7281-452D-A1FA-7E01680BBFDE}" name="Column3244"/>
    <tableColumn id="3254" xr3:uid="{A1D40643-371E-4CC8-B818-E74EB375047D}" name="Column3245"/>
    <tableColumn id="3255" xr3:uid="{57EA60DB-5530-4A0C-8412-E33766AAAB81}" name="Column3246"/>
    <tableColumn id="3256" xr3:uid="{2DF173CD-9BB3-4537-B3C2-D37FCF5DC1A0}" name="Column3247"/>
    <tableColumn id="3257" xr3:uid="{1F9FCFF5-8F19-4FB1-B74F-5298209E20DA}" name="Column3248"/>
    <tableColumn id="3258" xr3:uid="{278AF717-D0E1-44F8-8187-1FCFAE888BA9}" name="Column3249"/>
    <tableColumn id="3259" xr3:uid="{D9B95CAB-9775-4CC2-B96D-B74094F52E86}" name="Column3250"/>
    <tableColumn id="3260" xr3:uid="{F20033A3-9730-4DD3-8116-657B11811E8A}" name="Column3251"/>
    <tableColumn id="3261" xr3:uid="{A748701F-E1D0-4F39-A645-FEF633E11712}" name="Column3252"/>
    <tableColumn id="3262" xr3:uid="{A7067847-715D-49AF-B971-1B151493DD24}" name="Column3253"/>
    <tableColumn id="3263" xr3:uid="{11C3D20F-FA5B-4E8E-8C35-05B36E064C82}" name="Column3254"/>
    <tableColumn id="3264" xr3:uid="{4B473A64-B383-42AA-A2BC-2B3E51F0E59A}" name="Column3255"/>
    <tableColumn id="3265" xr3:uid="{E81C9F7B-5671-416C-9B74-1538F08B5CA0}" name="Column3256"/>
    <tableColumn id="3266" xr3:uid="{E95BDE00-2A0F-4824-88AE-B06ABA15D880}" name="Column3257"/>
    <tableColumn id="3267" xr3:uid="{A258A8D7-228C-49BE-92A5-ADE8530A6204}" name="Column3258"/>
    <tableColumn id="3268" xr3:uid="{A3C664E3-EF50-464F-A34F-1EC4A29BACF0}" name="Column3259"/>
    <tableColumn id="3269" xr3:uid="{57BBCB05-0471-4ADC-B914-CFA4D442B959}" name="Column3260"/>
    <tableColumn id="3270" xr3:uid="{6F100C84-4CF7-4B70-8BD7-6772C9615E19}" name="Column3261"/>
    <tableColumn id="3271" xr3:uid="{21CE1A95-A4BF-4003-81C0-68BCF8237810}" name="Column3262"/>
    <tableColumn id="3272" xr3:uid="{79F1E587-6E4B-4783-B580-25E34B200C09}" name="Column3263"/>
    <tableColumn id="3273" xr3:uid="{DB3803FE-4FC9-4946-B548-9A71C7F5E802}" name="Column3264"/>
    <tableColumn id="3274" xr3:uid="{B81E77E8-A006-405F-AB71-5A5BB121FAB9}" name="Column3265"/>
    <tableColumn id="3275" xr3:uid="{5E217C76-F4C6-47CA-9F05-2EB7D37EDAE5}" name="Column3266"/>
    <tableColumn id="3276" xr3:uid="{3AC6F3B4-E5AC-4749-BE69-9107DB7B69AC}" name="Column3267"/>
    <tableColumn id="3277" xr3:uid="{BE508B6D-DE6E-41CD-B9D5-701256ED7EC5}" name="Column3268"/>
    <tableColumn id="3278" xr3:uid="{38553D89-7619-4D44-95FA-2A41A97A1C1D}" name="Column3269"/>
    <tableColumn id="3279" xr3:uid="{C37D3AD7-1475-4568-8328-27C8330AE46D}" name="Column3270"/>
    <tableColumn id="3280" xr3:uid="{F97ACC3A-A476-4ECA-915D-4FD8ED7D7709}" name="Column3271"/>
    <tableColumn id="3281" xr3:uid="{92B00F1D-B364-41DF-AD3A-A972218D19A0}" name="Column3272"/>
    <tableColumn id="3282" xr3:uid="{402355F7-0A7F-418E-971A-A93EE5524077}" name="Column3273"/>
    <tableColumn id="3283" xr3:uid="{5E31858B-BF6A-4E5B-B3C8-4C56343FA3AF}" name="Column3274"/>
    <tableColumn id="3284" xr3:uid="{6C992572-5CDC-4F23-8356-6E34BAF0C98E}" name="Column3275"/>
    <tableColumn id="3285" xr3:uid="{4F739C58-4AEF-4DD0-849B-D3287B314A8E}" name="Column3276"/>
    <tableColumn id="3286" xr3:uid="{F5454FCF-114D-4B51-A3FF-A7D24737459F}" name="Column3277"/>
    <tableColumn id="3287" xr3:uid="{5FB660AD-C7A8-496B-8BE6-9096987860A9}" name="Column3278"/>
    <tableColumn id="3288" xr3:uid="{2928B717-9AFF-409E-B324-12F052CA62C1}" name="Column3279"/>
    <tableColumn id="3289" xr3:uid="{DEACC67C-9342-4937-9D20-E810BA954FE1}" name="Column3280"/>
    <tableColumn id="3290" xr3:uid="{BC98A37C-1E04-4A8F-8EEC-FBC424ED2225}" name="Column3281"/>
    <tableColumn id="3291" xr3:uid="{CABAF6E7-3D76-4AAB-908E-C0E756CEFB4D}" name="Column3282"/>
    <tableColumn id="3292" xr3:uid="{38415A85-185F-476B-86DE-8275F2759C08}" name="Column3283"/>
    <tableColumn id="3293" xr3:uid="{9A22B0CB-13C7-4F78-A47F-0EE439B1003A}" name="Column3284"/>
    <tableColumn id="3294" xr3:uid="{F5D3CFB7-6A7A-4B65-9288-EC2FB3FA0099}" name="Column3285"/>
    <tableColumn id="3295" xr3:uid="{9BE7148F-B411-4966-82BF-883E9A8345EC}" name="Column3286"/>
    <tableColumn id="3296" xr3:uid="{7AFC023E-BD59-4C18-874E-3E9AE97554C6}" name="Column3287"/>
    <tableColumn id="3297" xr3:uid="{30CAEC03-7AD8-4F3C-80B2-E9FF1E631DF3}" name="Column3288"/>
    <tableColumn id="3298" xr3:uid="{2F103D77-0E47-4852-8E10-66A92A70FE1C}" name="Column3289"/>
    <tableColumn id="3299" xr3:uid="{FA65A63F-B1C0-4E40-AB54-15DBE9599603}" name="Column3290"/>
    <tableColumn id="3300" xr3:uid="{43D79CE1-F802-4814-AB88-3A4E489E6CB8}" name="Column3291"/>
    <tableColumn id="3301" xr3:uid="{6D5C8612-D132-4F21-8CF5-A2739215E93A}" name="Column3292"/>
    <tableColumn id="3302" xr3:uid="{7605A947-A4C7-4B92-896A-2BB8783D0F4B}" name="Column3293"/>
    <tableColumn id="3303" xr3:uid="{7600113C-3BD9-4698-B505-52531617F162}" name="Column3294"/>
    <tableColumn id="3304" xr3:uid="{9BD3AEE7-2AB4-4BA4-A037-393879C83AAB}" name="Column3295"/>
    <tableColumn id="3305" xr3:uid="{F349BCC9-FCF5-4E11-A308-461F56216A8D}" name="Column3296"/>
    <tableColumn id="3306" xr3:uid="{7509E0C4-DFE1-4303-9869-994C215C88D8}" name="Column3297"/>
    <tableColumn id="3307" xr3:uid="{FD5E03BD-C857-4E62-B4CB-01F4E67E751E}" name="Column3298"/>
    <tableColumn id="3308" xr3:uid="{A455B578-41D3-43BE-ABA5-FF495C3D4E77}" name="Column3299"/>
    <tableColumn id="3309" xr3:uid="{C4ACA071-6C1B-4A8F-9BD6-8E3A5F8D38A7}" name="Column3300"/>
    <tableColumn id="3310" xr3:uid="{1350EB62-2897-4CF3-964A-823856A3DB6C}" name="Column3301"/>
    <tableColumn id="3311" xr3:uid="{38F6ABBF-FBE7-4743-9165-A54212A8B239}" name="Column3302"/>
    <tableColumn id="3312" xr3:uid="{EBC47A12-8C33-4EA7-A3D7-D65E9F5D88D7}" name="Column3303"/>
    <tableColumn id="3313" xr3:uid="{2AFAADFE-0C8E-4726-AF76-4931B5B5B2FD}" name="Column3304"/>
    <tableColumn id="3314" xr3:uid="{6FE1C6B3-0857-4D11-9C2C-206B1E5FC7CB}" name="Column3305"/>
    <tableColumn id="3315" xr3:uid="{6B600C81-6A04-4169-B989-6465A37991E7}" name="Column3306"/>
    <tableColumn id="3316" xr3:uid="{9DCE6DAA-0F98-408F-AE26-0149822EA534}" name="Column3307"/>
    <tableColumn id="3317" xr3:uid="{F996318F-9DA0-483D-AD91-75A0769EB5DC}" name="Column3308"/>
    <tableColumn id="3318" xr3:uid="{DF613AB5-86DE-45C1-B16C-B39151E64D87}" name="Column3309"/>
    <tableColumn id="3319" xr3:uid="{9E744A4C-71D3-484C-8E02-6F1DCAFFADAB}" name="Column3310"/>
    <tableColumn id="3320" xr3:uid="{2F3DF443-0651-4CFA-B11D-DA4C0D83F0ED}" name="Column3311"/>
    <tableColumn id="3321" xr3:uid="{445B93D2-DA2B-4DD2-A132-07A0A4491578}" name="Column3312"/>
    <tableColumn id="3322" xr3:uid="{3E2B9160-E357-42DD-B4E3-FA6CD544251C}" name="Column3313"/>
    <tableColumn id="3323" xr3:uid="{4BC62D8F-9980-4E2F-9285-AFEF2ADEC5C1}" name="Column3314"/>
    <tableColumn id="3324" xr3:uid="{F3194B60-76E2-415F-9ECC-B6151D53CC9D}" name="Column3315"/>
    <tableColumn id="3325" xr3:uid="{8187CC24-01D6-483B-9943-3004CA4535A3}" name="Column3316"/>
    <tableColumn id="3326" xr3:uid="{484FA9A4-C6B0-436D-8AAB-3A76F81307B6}" name="Column3317"/>
    <tableColumn id="3327" xr3:uid="{B1F86305-CE8D-4D72-BD2E-80CDD7F10541}" name="Column3318"/>
    <tableColumn id="3328" xr3:uid="{4F2D2544-DAEC-4601-B3C5-21D17BF25997}" name="Column3319"/>
    <tableColumn id="3329" xr3:uid="{E9286480-EA82-45D7-B62D-73AA96B44E76}" name="Column3320"/>
    <tableColumn id="3330" xr3:uid="{80995ABE-052E-41B3-A11A-361EDC3A4B8B}" name="Column3321"/>
    <tableColumn id="3331" xr3:uid="{2BD20C6C-BBDE-41A5-B0CE-BFCD642B9333}" name="Column3322"/>
    <tableColumn id="3332" xr3:uid="{572B4565-6E22-4D45-BA37-CD1BB6C6C271}" name="Column3323"/>
    <tableColumn id="3333" xr3:uid="{3A4E6794-CCDB-43C8-A2AE-391B85B65620}" name="Column3324"/>
    <tableColumn id="3334" xr3:uid="{53ADFD63-3D3E-4692-907A-C1E9041DCDEE}" name="Column3325"/>
    <tableColumn id="3335" xr3:uid="{3E02D026-D8E1-4191-8B49-6E06598D9E4B}" name="Column3326"/>
    <tableColumn id="3336" xr3:uid="{33BA69DB-793D-4175-9F21-4DF45A121CD9}" name="Column3327"/>
    <tableColumn id="3337" xr3:uid="{99439702-B745-43F9-B391-953DC3C50060}" name="Column3328"/>
    <tableColumn id="3338" xr3:uid="{2AF47EAD-F68F-4BB7-A40E-388D30FA7EBC}" name="Column3329"/>
    <tableColumn id="3339" xr3:uid="{25F7683C-1D94-4358-9B50-6528B719C6DA}" name="Column3330"/>
    <tableColumn id="3340" xr3:uid="{9739484D-3206-4CC8-89E8-157017262262}" name="Column3331"/>
    <tableColumn id="3341" xr3:uid="{89A6872A-025B-4399-8B33-EF6588FB0784}" name="Column3332"/>
    <tableColumn id="3342" xr3:uid="{032CEAA7-4C90-4337-851F-23BFC15BA7FD}" name="Column3333"/>
    <tableColumn id="3343" xr3:uid="{2380E5E8-2A20-4832-833E-A6A8864EE4DF}" name="Column3334"/>
    <tableColumn id="3344" xr3:uid="{D9F3DCBA-0723-4633-9404-C5B13D114FEA}" name="Column3335"/>
    <tableColumn id="3345" xr3:uid="{03ED26B3-6C77-40F1-886F-E4E4C25DC065}" name="Column3336"/>
    <tableColumn id="3346" xr3:uid="{FCF4C8AD-382A-4F92-8FEC-A4175996C8FE}" name="Column3337"/>
    <tableColumn id="3347" xr3:uid="{B091D234-0E2C-4982-A7C5-F92F4F07F4A1}" name="Column3338"/>
    <tableColumn id="3348" xr3:uid="{085D2DA8-9DEE-414F-84A2-84E990C3B9A2}" name="Column3339"/>
    <tableColumn id="3349" xr3:uid="{7D9714B1-6192-4DF8-8F11-A2F543CC9FCD}" name="Column3340"/>
    <tableColumn id="3350" xr3:uid="{55232137-2DB1-4E7B-8A0E-81D046FE5F23}" name="Column3341"/>
    <tableColumn id="3351" xr3:uid="{5380FBB2-E495-48E8-AED7-E912A8C3F096}" name="Column3342"/>
    <tableColumn id="3352" xr3:uid="{1A95FE62-8B20-4BDB-AD7D-F3F60D6DA963}" name="Column3343"/>
    <tableColumn id="3353" xr3:uid="{480C1F2F-649D-4DE4-8922-2A5A02B8F21B}" name="Column3344"/>
    <tableColumn id="3354" xr3:uid="{13E30BD8-A284-4AA2-B8EA-CFAB53D2C8F8}" name="Column3345"/>
    <tableColumn id="3355" xr3:uid="{FB02A28C-8C1B-4835-B1E7-952272D52FE7}" name="Column3346"/>
    <tableColumn id="3356" xr3:uid="{E6C9F9F0-69DD-469D-8D64-7AB81D5B2E1E}" name="Column3347"/>
    <tableColumn id="3357" xr3:uid="{1B8FE2B2-27A5-442C-ADCD-FD665B5A068B}" name="Column3348"/>
    <tableColumn id="3358" xr3:uid="{77C6DEAD-5172-4A87-AE97-440DB3CB33FD}" name="Column3349"/>
    <tableColumn id="3359" xr3:uid="{3041D126-ADD7-4095-A20C-E02A8668828D}" name="Column3350"/>
    <tableColumn id="3360" xr3:uid="{C3988DA0-3EEE-4AB3-89BF-A632A9C0625D}" name="Column3351"/>
    <tableColumn id="3361" xr3:uid="{F6F370B1-CB9D-451D-95E3-5F28187EBE03}" name="Column3352"/>
    <tableColumn id="3362" xr3:uid="{D3B7BD13-BF83-41AA-A4C0-5C4994F3932F}" name="Column3353"/>
    <tableColumn id="3363" xr3:uid="{454983BD-0563-402B-A32B-8C48E69C9FF8}" name="Column3354"/>
    <tableColumn id="3364" xr3:uid="{F3096F04-EC1E-402C-A98A-2C91CD8FAD84}" name="Column3355"/>
    <tableColumn id="3365" xr3:uid="{61F671F3-215F-4764-8E2C-C6751A991302}" name="Column3356"/>
    <tableColumn id="3366" xr3:uid="{7F6CD4C0-5119-4FFF-8953-CB52A372C486}" name="Column3357"/>
    <tableColumn id="3367" xr3:uid="{547E5F86-E02C-4AD7-A6F7-9BEDB10C8BB4}" name="Column3358"/>
    <tableColumn id="3368" xr3:uid="{62BE3CE8-4360-446A-958E-614B79F51008}" name="Column3359"/>
    <tableColumn id="3369" xr3:uid="{2C8AC95C-E3FF-43A5-A9A5-ADC38C97CA77}" name="Column3360"/>
    <tableColumn id="3370" xr3:uid="{16B853BA-AB1A-4AAD-9AF9-7575ED01229F}" name="Column3361"/>
    <tableColumn id="3371" xr3:uid="{87C41F86-0EEE-4ED4-B154-34B3F98AEB37}" name="Column3362"/>
    <tableColumn id="3372" xr3:uid="{D1C5D430-2FE3-46B8-8EA4-BB44A1E114A4}" name="Column3363"/>
    <tableColumn id="3373" xr3:uid="{8DD01E65-9934-4552-BA99-88AA40EFA192}" name="Column3364"/>
    <tableColumn id="3374" xr3:uid="{CAE0C291-BBAB-4866-9E16-18CC0C80D514}" name="Column3365"/>
    <tableColumn id="3375" xr3:uid="{255EDB19-3E90-45BA-BD99-114E843CE038}" name="Column3366"/>
    <tableColumn id="3376" xr3:uid="{DE7286C6-1F2D-49A8-918D-8F7D5EEF9D92}" name="Column3367"/>
    <tableColumn id="3377" xr3:uid="{6EF908E8-E0B6-43F3-B1BD-3E242ABEC695}" name="Column3368"/>
    <tableColumn id="3378" xr3:uid="{4CD30DC5-31C8-4B7F-803D-89AA0C189C59}" name="Column3369"/>
    <tableColumn id="3379" xr3:uid="{5753D010-F2D6-4458-BE61-7221BE9B035D}" name="Column3370"/>
    <tableColumn id="3380" xr3:uid="{D4128528-D2B8-49AB-8A52-E9BCF05A2C23}" name="Column3371"/>
    <tableColumn id="3381" xr3:uid="{E18045FC-5270-41C0-8ADB-473625CCD0B5}" name="Column3372"/>
    <tableColumn id="3382" xr3:uid="{81AF7E7F-8702-4D71-9D88-B949397C3357}" name="Column3373"/>
    <tableColumn id="3383" xr3:uid="{F6B064F4-3451-4C51-AEDD-DB542F54C0A1}" name="Column3374"/>
    <tableColumn id="3384" xr3:uid="{1B338682-C271-4886-8329-C31D80C58F15}" name="Column3375"/>
    <tableColumn id="3385" xr3:uid="{BAC9C426-8274-4FC3-B9E0-7E4B0F8ED52E}" name="Column3376"/>
    <tableColumn id="3386" xr3:uid="{40740C74-E9EC-4C6A-8A27-CAF695ED13D3}" name="Column3377"/>
    <tableColumn id="3387" xr3:uid="{4BD6B41F-1AA0-4105-A3B3-83FD0DADC76A}" name="Column3378"/>
    <tableColumn id="3388" xr3:uid="{E4A1DE84-BD40-417C-8069-F962E880259E}" name="Column3379"/>
    <tableColumn id="3389" xr3:uid="{9BA401E4-7D2D-4FFC-944B-0CDAF3C3B100}" name="Column3380"/>
    <tableColumn id="3390" xr3:uid="{FE666C89-3DEA-47F5-8484-E10D14A8CD4E}" name="Column3381"/>
    <tableColumn id="3391" xr3:uid="{0BA50A7A-920E-4FB0-AFE9-6DE95B2663A5}" name="Column3382"/>
    <tableColumn id="3392" xr3:uid="{FB32B127-90C8-4195-9E82-0C4721BF1CAA}" name="Column3383"/>
    <tableColumn id="3393" xr3:uid="{3D096D99-C55F-4844-8897-EA30E9932578}" name="Column3384"/>
    <tableColumn id="3394" xr3:uid="{8F066DB3-6F67-4FC3-A106-6C47E303FF71}" name="Column3385"/>
    <tableColumn id="3395" xr3:uid="{30F48F34-37DB-4B64-B8BF-F7AAC51F1A92}" name="Column3386"/>
    <tableColumn id="3396" xr3:uid="{4A58A87A-8EDA-4268-869C-A9413C4FE5E3}" name="Column3387"/>
    <tableColumn id="3397" xr3:uid="{99C7829F-E3F5-4402-8311-CEA827D4AB69}" name="Column3388"/>
    <tableColumn id="3398" xr3:uid="{A0D1FC95-44B9-4F72-9DB7-5DC3BEAB66C9}" name="Column3389"/>
    <tableColumn id="3399" xr3:uid="{37DDA196-115E-4D47-80DC-E0C8E7BEAFB1}" name="Column3390"/>
    <tableColumn id="3400" xr3:uid="{E70E588C-1819-4B9C-A391-AF4AA20D4CC8}" name="Column3391"/>
    <tableColumn id="3401" xr3:uid="{F519F979-75DC-4891-B506-26A6BFCFD069}" name="Column3392"/>
    <tableColumn id="3402" xr3:uid="{33D9C7D2-844C-47A4-B6D7-BEB1A1F3D3EC}" name="Column3393"/>
    <tableColumn id="3403" xr3:uid="{057C1349-D0DD-4E0F-AF58-98DCB86D0F79}" name="Column3394"/>
    <tableColumn id="3404" xr3:uid="{F7A1A600-0BD2-4B43-BA4B-42858322CB48}" name="Column3395"/>
    <tableColumn id="3405" xr3:uid="{6C00DCE9-156C-4B50-B347-EEE8AFF6FB99}" name="Column3396"/>
    <tableColumn id="3406" xr3:uid="{F11417F8-D894-4B56-929B-FFFA7611FC73}" name="Column3397"/>
    <tableColumn id="3407" xr3:uid="{D207E242-E339-4C1F-99CD-98156F734D86}" name="Column3398"/>
    <tableColumn id="3408" xr3:uid="{2E1F08A5-D3D8-42AB-B0C8-C3BA0EC24CA2}" name="Column3399"/>
    <tableColumn id="3409" xr3:uid="{5E0C843D-9CCA-4957-AA9E-A47E339A6671}" name="Column3400"/>
    <tableColumn id="3410" xr3:uid="{18DAE2D9-FE1C-40A8-984E-8AB38D6A7C4B}" name="Column3401"/>
    <tableColumn id="3411" xr3:uid="{33B35484-B18F-46A1-B960-4C1AAA4DB4E7}" name="Column3402"/>
    <tableColumn id="3412" xr3:uid="{C112E821-4EF6-4285-BFB6-AA9A6D1A6932}" name="Column3403"/>
    <tableColumn id="3413" xr3:uid="{E0434859-B7C7-47D3-BF27-4FAD19A88E2C}" name="Column3404"/>
    <tableColumn id="3414" xr3:uid="{9409A18B-2DA1-43CD-B2EE-EAD850BAD922}" name="Column3405"/>
    <tableColumn id="3415" xr3:uid="{0A6364B8-90E0-4A0E-8494-44C61F16024A}" name="Column3406"/>
    <tableColumn id="3416" xr3:uid="{4FB06A69-6AF8-4E13-8092-CDCAD6CB1AFC}" name="Column3407"/>
    <tableColumn id="3417" xr3:uid="{69BC3802-58B4-44E3-AEF8-22DA249277BE}" name="Column3408"/>
    <tableColumn id="3418" xr3:uid="{AF1176A2-C558-416B-88DE-126DBD624DD8}" name="Column3409"/>
    <tableColumn id="3419" xr3:uid="{7194F811-F80E-497E-B21C-4E10643FBF4F}" name="Column3410"/>
    <tableColumn id="3420" xr3:uid="{C1809B8B-CB07-48FF-9C67-45A192AD3146}" name="Column3411"/>
    <tableColumn id="3421" xr3:uid="{C0F795EF-DE4E-4472-A0CE-DD5026C74AA0}" name="Column3412"/>
    <tableColumn id="3422" xr3:uid="{F46552EE-7E0B-4789-B8A4-C906F9553730}" name="Column3413"/>
    <tableColumn id="3423" xr3:uid="{9A9A6155-E795-422D-8C75-36716C5024FF}" name="Column3414"/>
    <tableColumn id="3424" xr3:uid="{F5211FE3-23F3-41D3-801A-7ACC13DE6D60}" name="Column3415"/>
    <tableColumn id="3425" xr3:uid="{80F8B6B8-F7DB-405D-9AA2-0B65C89A33D6}" name="Column3416"/>
    <tableColumn id="3426" xr3:uid="{2E6E2FE9-1C4F-43DD-A48A-62ECBEEFEF70}" name="Column3417"/>
    <tableColumn id="3427" xr3:uid="{25EDB82C-A28E-4F42-AE4E-AD9202BBCCAA}" name="Column3418"/>
    <tableColumn id="3428" xr3:uid="{787BD6D6-09D9-4AC4-BB42-09FDFD89D6F9}" name="Column3419"/>
    <tableColumn id="3429" xr3:uid="{B2CB3251-2CAC-4574-B46A-29C92BE21646}" name="Column3420"/>
    <tableColumn id="3430" xr3:uid="{F69CCF84-7CE6-4DDE-BE13-F5430C6FDCC3}" name="Column3421"/>
    <tableColumn id="3431" xr3:uid="{FF9454C7-712F-45F4-B69E-ECA6EBAFCA1E}" name="Column3422"/>
    <tableColumn id="3432" xr3:uid="{4B5B0B76-A485-46F1-BFC6-3F0B12968821}" name="Column3423"/>
    <tableColumn id="3433" xr3:uid="{954864A6-9486-4F5F-9E07-8B2926B782CF}" name="Column3424"/>
    <tableColumn id="3434" xr3:uid="{7016E3CB-6027-4268-9068-857FCB9AF3C4}" name="Column3425"/>
    <tableColumn id="3435" xr3:uid="{A706731D-FB97-4727-A707-DE530D88C4EE}" name="Column3426"/>
    <tableColumn id="3436" xr3:uid="{96B0F8C9-D6A7-46CE-BD9D-F36E6F05A7C7}" name="Column3427"/>
    <tableColumn id="3437" xr3:uid="{F61279EE-39D7-45C4-8248-26998B5AF057}" name="Column3428"/>
    <tableColumn id="3438" xr3:uid="{EDCBA884-5B4D-4E7D-A0C5-781C22DCB94D}" name="Column3429"/>
    <tableColumn id="3439" xr3:uid="{6B62B637-D737-4910-A897-64F95B93EE24}" name="Column3430"/>
    <tableColumn id="3440" xr3:uid="{69899C54-FA42-4B65-918B-87DB95AA4E8E}" name="Column3431"/>
    <tableColumn id="3441" xr3:uid="{E5F1C0BA-DF29-4662-8F58-24E1AD3C7606}" name="Column3432"/>
    <tableColumn id="3442" xr3:uid="{50CDA2A7-5A11-4B79-B634-8484FCEABD58}" name="Column3433"/>
    <tableColumn id="3443" xr3:uid="{CBAF1D8E-1716-42AC-BFE2-5ABE5BE5E390}" name="Column3434"/>
    <tableColumn id="3444" xr3:uid="{22B72CA4-C148-4A6B-83D9-FE69A95F4456}" name="Column3435"/>
    <tableColumn id="3445" xr3:uid="{360FF36B-B888-465D-922B-DDA0D5FAFBAB}" name="Column3436"/>
    <tableColumn id="3446" xr3:uid="{BD686F4E-96D5-4B2E-A565-E14E1D181EE3}" name="Column3437"/>
    <tableColumn id="3447" xr3:uid="{4CD42775-322B-4D4F-ADDC-7D33E7A62B5E}" name="Column3438"/>
    <tableColumn id="3448" xr3:uid="{61C054F8-F805-44B1-8DF7-0869E33D6F68}" name="Column3439"/>
    <tableColumn id="3449" xr3:uid="{4DDC9C78-43F5-4C07-BA59-2AF9FDE5240A}" name="Column3440"/>
    <tableColumn id="3450" xr3:uid="{67B231A9-5DC6-4CAA-8E08-A994928FA8F3}" name="Column3441"/>
    <tableColumn id="3451" xr3:uid="{B666A3A0-F1B9-452D-A621-A5E46DFAA055}" name="Column3442"/>
    <tableColumn id="3452" xr3:uid="{DB6AF027-FBFA-4EC2-B10F-911F39CD0EA9}" name="Column3443"/>
    <tableColumn id="3453" xr3:uid="{A6525BDF-FDC2-4DBE-A93A-33E18AC93EED}" name="Column3444"/>
    <tableColumn id="3454" xr3:uid="{A36C847F-E957-4D5C-8379-D0F42C108DC6}" name="Column3445"/>
    <tableColumn id="3455" xr3:uid="{4FDC371F-F100-4AA5-BADD-2378AE36C28C}" name="Column3446"/>
    <tableColumn id="3456" xr3:uid="{95DEDB43-336F-4AF2-BDFC-4F6A85DC1C54}" name="Column3447"/>
    <tableColumn id="3457" xr3:uid="{DF49FC2C-4CD9-4B64-BA76-88CF4EAD2EC1}" name="Column3448"/>
    <tableColumn id="3458" xr3:uid="{858AE6DC-B70D-410A-8D58-1B5BB08DF58B}" name="Column3449"/>
    <tableColumn id="3459" xr3:uid="{8C508F16-EEDF-4B86-AD15-CE7585E4355D}" name="Column3450"/>
    <tableColumn id="3460" xr3:uid="{6E1C22F7-B828-4227-95B4-56242A467B41}" name="Column3451"/>
    <tableColumn id="3461" xr3:uid="{8F9E67E3-4205-4F4A-B162-0CEA3CB13FB8}" name="Column3452"/>
    <tableColumn id="3462" xr3:uid="{8259BEA7-F9E0-4AC3-B170-AC71B9CFF4D1}" name="Column3453"/>
    <tableColumn id="3463" xr3:uid="{179DBB6E-28E2-44A2-8726-E8B98E7C6E1B}" name="Column3454"/>
    <tableColumn id="3464" xr3:uid="{0407F9E1-C5F3-498C-B193-78B2037CC222}" name="Column3455"/>
    <tableColumn id="3465" xr3:uid="{66AA720F-B9E7-4F48-94B7-1DEBF40EC247}" name="Column3456"/>
    <tableColumn id="3466" xr3:uid="{CBD88E12-37B9-4363-8080-C9E52F89A82B}" name="Column3457"/>
    <tableColumn id="3467" xr3:uid="{AE8ABFCA-2CB0-4493-85AD-930F913DFE34}" name="Column3458"/>
    <tableColumn id="3468" xr3:uid="{5820DAE2-F84B-4979-BF4C-8BCDD466F507}" name="Column3459"/>
    <tableColumn id="3469" xr3:uid="{4E290F86-A015-499F-85C3-38335492106A}" name="Column3460"/>
    <tableColumn id="3470" xr3:uid="{206CCF9B-0C35-4816-9C52-C81356DF1165}" name="Column3461"/>
    <tableColumn id="3471" xr3:uid="{2C27CECF-635D-4194-B460-898D9809C3C6}" name="Column3462"/>
    <tableColumn id="3472" xr3:uid="{3B8FFB27-1E6F-4946-92D5-AA1E52D9A1D5}" name="Column3463"/>
    <tableColumn id="3473" xr3:uid="{B7BEDFA3-5C91-4039-A133-7697A6F29F00}" name="Column3464"/>
    <tableColumn id="3474" xr3:uid="{A75B0CA2-1B9B-4646-9643-3427CF83FC25}" name="Column3465"/>
    <tableColumn id="3475" xr3:uid="{1B37B12F-A398-44C8-83BB-4E27FC4851B0}" name="Column3466"/>
    <tableColumn id="3476" xr3:uid="{C5533DF1-3169-4C8C-B33F-5D684D03848F}" name="Column3467"/>
    <tableColumn id="3477" xr3:uid="{E5AEAEDA-F180-4485-9CEC-5FC24BE65F75}" name="Column3468"/>
    <tableColumn id="3478" xr3:uid="{F3597985-374A-4E7B-82DC-00EE99701283}" name="Column3469"/>
    <tableColumn id="3479" xr3:uid="{47385E39-E021-4AA1-BC25-59DBD12B6732}" name="Column3470"/>
    <tableColumn id="3480" xr3:uid="{D5C51023-45E2-487F-9DDB-4BA1813C9A8B}" name="Column3471"/>
    <tableColumn id="3481" xr3:uid="{482B9F14-FF4C-4928-B0AC-D3543F2E91D3}" name="Column3472"/>
    <tableColumn id="3482" xr3:uid="{BAC389A8-539C-4F6F-95FE-890152E7C559}" name="Column3473"/>
    <tableColumn id="3483" xr3:uid="{4660F029-3447-4F1B-A2CD-CC0986C41477}" name="Column3474"/>
    <tableColumn id="3484" xr3:uid="{75BA7BF6-0704-47AA-95C7-FB6C7387D6F2}" name="Column3475"/>
    <tableColumn id="3485" xr3:uid="{99DB5553-4F1D-4EC6-A533-207B96F05F59}" name="Column3476"/>
    <tableColumn id="3486" xr3:uid="{FCFF6BAB-15C3-4B84-A565-50AFF6709183}" name="Column3477"/>
    <tableColumn id="3487" xr3:uid="{C0782FB7-1656-438F-9179-C8195DC600D5}" name="Column3478"/>
    <tableColumn id="3488" xr3:uid="{FCB85434-0115-4D41-8505-12F53499540E}" name="Column3479"/>
    <tableColumn id="3489" xr3:uid="{F5FE2BB3-1573-45E8-91F1-6C7447E85FC2}" name="Column3480"/>
    <tableColumn id="3490" xr3:uid="{A29F2D2A-BA6A-40CF-9E0A-8542655A92C9}" name="Column3481"/>
    <tableColumn id="3491" xr3:uid="{FF42C8B4-4634-4DB9-9AE2-2F442806ADF1}" name="Column3482"/>
    <tableColumn id="3492" xr3:uid="{0B908C7D-3F97-4956-B3E9-DF6115B68626}" name="Column3483"/>
    <tableColumn id="3493" xr3:uid="{2F727C02-9EC6-43F5-A788-4A4015D9AC22}" name="Column3484"/>
    <tableColumn id="3494" xr3:uid="{FD03C8BB-CDFB-420A-A6BD-6B60F3469B7B}" name="Column3485"/>
    <tableColumn id="3495" xr3:uid="{AF4EB16A-BBE3-44B5-8B1F-67EFFB881B1E}" name="Column3486"/>
    <tableColumn id="3496" xr3:uid="{06E41CDE-1192-4A23-8BBC-0247D9AEBD21}" name="Column3487"/>
    <tableColumn id="3497" xr3:uid="{F7C6B92E-A90D-414F-9FA9-071B809B35C0}" name="Column3488"/>
    <tableColumn id="3498" xr3:uid="{149E3B6B-0272-4545-B582-29D65C5845F6}" name="Column3489"/>
    <tableColumn id="3499" xr3:uid="{0AA99821-D1C1-44CE-9BE8-87935CCBBAE9}" name="Column3490"/>
    <tableColumn id="3500" xr3:uid="{63E04378-000F-491B-9FE9-837A6102F6C2}" name="Column3491"/>
    <tableColumn id="3501" xr3:uid="{047366C0-09F6-496E-987E-BD4C0A8BDEB9}" name="Column3492"/>
    <tableColumn id="3502" xr3:uid="{F8091FDF-E75A-43FA-838A-57770633E40B}" name="Column3493"/>
    <tableColumn id="3503" xr3:uid="{4E7EFA0D-0C82-4440-A625-563B9610FDB9}" name="Column3494"/>
    <tableColumn id="3504" xr3:uid="{9039D8B7-ECC9-4481-918B-4B2AFCFD4A9B}" name="Column3495"/>
    <tableColumn id="3505" xr3:uid="{FDB3D334-53E5-42EC-9311-45474F9B1B52}" name="Column3496"/>
    <tableColumn id="3506" xr3:uid="{7F462788-BC53-451A-8805-F1DC8141BB24}" name="Column3497"/>
    <tableColumn id="3507" xr3:uid="{531DCC07-E372-4FD7-A524-3787748008C6}" name="Column3498"/>
    <tableColumn id="3508" xr3:uid="{083AF9D3-E90A-4F2E-8D6E-FAEBE9A7BF1E}" name="Column3499"/>
    <tableColumn id="3509" xr3:uid="{A912FE5F-D534-4DFD-AA10-DCCAE93C987D}" name="Column3500"/>
    <tableColumn id="3510" xr3:uid="{EB4A26F0-8BBD-422B-8C82-F5EBCCCA823E}" name="Column3501"/>
    <tableColumn id="3511" xr3:uid="{A6E74A39-E689-4E3C-A039-F4DD14A43211}" name="Column3502"/>
    <tableColumn id="3512" xr3:uid="{2F239C15-3500-49CD-B73B-B99452DC8163}" name="Column3503"/>
    <tableColumn id="3513" xr3:uid="{1DC2CCE7-D527-47CC-865E-A9A95687446D}" name="Column3504"/>
    <tableColumn id="3514" xr3:uid="{D712B129-73E6-4603-B590-4CA04A735107}" name="Column3505"/>
    <tableColumn id="3515" xr3:uid="{8C3B5983-27EE-4BFA-BC24-DCEACB27D8C3}" name="Column3506"/>
    <tableColumn id="3516" xr3:uid="{ED3DB33C-1C54-4D2B-9139-8BC197705DD9}" name="Column3507"/>
    <tableColumn id="3517" xr3:uid="{85F6B7C3-D0AA-4AC2-80B2-3F0AD23C7823}" name="Column3508"/>
    <tableColumn id="3518" xr3:uid="{3AD48E3E-E6C3-4774-A370-1DCB18BA2BC3}" name="Column3509"/>
    <tableColumn id="3519" xr3:uid="{F5484719-DA57-4349-B98A-A82A2DB90C31}" name="Column3510"/>
    <tableColumn id="3520" xr3:uid="{185CB2EC-8EE4-4FAA-978B-8EDABD97FE6A}" name="Column3511"/>
    <tableColumn id="3521" xr3:uid="{7AAB6283-CBF7-4182-9706-CCC971F416B3}" name="Column3512"/>
    <tableColumn id="3522" xr3:uid="{1AAAB221-3AC0-4538-8047-E6E2EAB52176}" name="Column3513"/>
    <tableColumn id="3523" xr3:uid="{B8D0B40F-2FBB-46C6-B54B-18EDB7043D88}" name="Column3514"/>
    <tableColumn id="3524" xr3:uid="{B0C6E7C6-3357-4A23-8D79-E562C8F9F7DE}" name="Column3515"/>
    <tableColumn id="3525" xr3:uid="{B6F47F03-8322-4A8C-84C1-59C0FDE0DC56}" name="Column3516"/>
    <tableColumn id="3526" xr3:uid="{77060090-9EB8-4983-B4EC-3705C00332E1}" name="Column3517"/>
    <tableColumn id="3527" xr3:uid="{BCD6F0B5-7F56-4DF4-A800-9FE256A5354C}" name="Column3518"/>
    <tableColumn id="3528" xr3:uid="{4C4AC408-2AD5-47E3-A97D-12D4DA0F41DF}" name="Column3519"/>
    <tableColumn id="3529" xr3:uid="{676E0E2C-E6CA-4A1A-BA3F-D2BB8F82718C}" name="Column3520"/>
    <tableColumn id="3530" xr3:uid="{22067435-4FD1-4806-8E60-1A566305F049}" name="Column3521"/>
    <tableColumn id="3531" xr3:uid="{6E84B794-C759-4B1C-8C60-62EE115931E3}" name="Column3522"/>
    <tableColumn id="3532" xr3:uid="{A76DDDF5-2BC4-4A09-8B7B-37799BF21D38}" name="Column3523"/>
    <tableColumn id="3533" xr3:uid="{E4193A25-DB1D-41C5-884F-43952372C8F6}" name="Column3524"/>
    <tableColumn id="3534" xr3:uid="{728360C3-58BB-42D4-B3CA-1926A0EF4E5C}" name="Column3525"/>
    <tableColumn id="3535" xr3:uid="{4E7187C6-BB1B-44F4-9E02-FE336F27F8A1}" name="Column3526"/>
    <tableColumn id="3536" xr3:uid="{C5FC06F4-31F4-4146-80F9-FCB97553E6BC}" name="Column3527"/>
    <tableColumn id="3537" xr3:uid="{499712A6-B221-4B13-A375-C9CE96C7EAF7}" name="Column3528"/>
    <tableColumn id="3538" xr3:uid="{C3457A91-1C18-4946-8BCD-FD65E2C07AA5}" name="Column3529"/>
    <tableColumn id="3539" xr3:uid="{3F9569A7-D7B1-4DBB-B97D-4FD24E75921C}" name="Column3530"/>
    <tableColumn id="3540" xr3:uid="{EB232EBE-2DB0-4183-ACEB-871AD855C0DA}" name="Column3531"/>
    <tableColumn id="3541" xr3:uid="{F0D8F1B3-5CE5-445A-BB50-5EC2DDD57455}" name="Column3532"/>
    <tableColumn id="3542" xr3:uid="{923643BD-5B72-4398-8D5B-E799DD6F8B18}" name="Column3533"/>
    <tableColumn id="3543" xr3:uid="{DBEE6ECD-077B-4BEA-9423-276B149F229A}" name="Column3534"/>
    <tableColumn id="3544" xr3:uid="{92405655-439E-4F25-B556-ECE3DE1EB2EB}" name="Column3535"/>
    <tableColumn id="3545" xr3:uid="{794B8E09-186B-4613-A189-DDF41C758281}" name="Column3536"/>
    <tableColumn id="3546" xr3:uid="{10856FA6-CD3B-44C7-B154-AF7EAE92DF14}" name="Column3537"/>
    <tableColumn id="3547" xr3:uid="{0D9787C6-6CCE-439D-8AB0-774260049DDF}" name="Column3538"/>
    <tableColumn id="3548" xr3:uid="{A3CBB708-C35E-4A45-B404-E923D7EE6C8A}" name="Column3539"/>
    <tableColumn id="3549" xr3:uid="{02398313-0127-4D96-AEE2-1DD8889646DE}" name="Column3540"/>
    <tableColumn id="3550" xr3:uid="{861634D1-28F0-4C2F-A6DC-FA219E4B0EDF}" name="Column3541"/>
    <tableColumn id="3551" xr3:uid="{77E1DD48-527A-4906-8067-AD542BE3F18B}" name="Column3542"/>
    <tableColumn id="3552" xr3:uid="{E888DB70-BD50-4A75-BADA-BA305977F6E8}" name="Column3543"/>
    <tableColumn id="3553" xr3:uid="{2F6E19F4-DB9C-4AB8-89E1-394EB558CC4A}" name="Column3544"/>
    <tableColumn id="3554" xr3:uid="{A95B3E9D-7A93-4596-B487-74AAA8E192A3}" name="Column3545"/>
    <tableColumn id="3555" xr3:uid="{A84EC835-B8F3-4309-8BDF-7F76DC7FC6A8}" name="Column3546"/>
    <tableColumn id="3556" xr3:uid="{B9705D8C-A397-4898-A7CD-5394E8AB6B13}" name="Column3547"/>
    <tableColumn id="3557" xr3:uid="{F6EC4CEB-6F65-459D-84C4-BD9705CE51E5}" name="Column3548"/>
    <tableColumn id="3558" xr3:uid="{8A02BE22-0E24-4838-974D-59383EE7FF1E}" name="Column3549"/>
    <tableColumn id="3559" xr3:uid="{87FA45B6-FA5C-47EB-A019-E4DA00EEAD8A}" name="Column3550"/>
    <tableColumn id="3560" xr3:uid="{FBA67A33-C70A-41E8-8463-22290705C503}" name="Column3551"/>
    <tableColumn id="3561" xr3:uid="{F96751D7-0A3B-409C-97EA-9FBCB6CA8F56}" name="Column3552"/>
    <tableColumn id="3562" xr3:uid="{2E614F19-535B-471F-8FAA-1A14C8455550}" name="Column3553"/>
    <tableColumn id="3563" xr3:uid="{1F7FDF8E-4FEA-4151-A3CE-A893570FF646}" name="Column3554"/>
    <tableColumn id="3564" xr3:uid="{AD7294BA-417F-4931-BBC9-D5110804598F}" name="Column3555"/>
    <tableColumn id="3565" xr3:uid="{E7031A79-D24B-4AE0-8635-91A06DE1E901}" name="Column3556"/>
    <tableColumn id="3566" xr3:uid="{0083864E-7DCC-437F-888B-DB18BD651D88}" name="Column3557"/>
    <tableColumn id="3567" xr3:uid="{B77F76E1-2459-4604-89EA-94F78AF5891C}" name="Column3558"/>
    <tableColumn id="3568" xr3:uid="{AA6FAAE4-32C5-4CBB-AE24-206924B58F09}" name="Column3559"/>
    <tableColumn id="3569" xr3:uid="{61AB591B-D204-468A-B775-52BF414C7C5B}" name="Column3560"/>
    <tableColumn id="3570" xr3:uid="{9C95190B-5FBF-4FC1-864C-A9687397657E}" name="Column3561"/>
    <tableColumn id="3571" xr3:uid="{C53CD927-3284-4D17-823A-A0C4E34C65C3}" name="Column3562"/>
    <tableColumn id="3572" xr3:uid="{A962317A-4710-4E4C-8928-4B2B3B9296BC}" name="Column3563"/>
    <tableColumn id="3573" xr3:uid="{152AE927-CBA9-4CDD-89B7-C2374826F7F8}" name="Column3564"/>
    <tableColumn id="3574" xr3:uid="{84344ACA-7D4E-41AF-8782-122702185E76}" name="Column3565"/>
    <tableColumn id="3575" xr3:uid="{393D7FDF-6DF4-4978-9DF7-12A6FAA41030}" name="Column3566"/>
    <tableColumn id="3576" xr3:uid="{C41BDEE7-C4FE-4A47-8380-45554009D39E}" name="Column3567"/>
    <tableColumn id="3577" xr3:uid="{48C87059-1960-4C29-91E3-06C7926E65F8}" name="Column3568"/>
    <tableColumn id="3578" xr3:uid="{EE3DF25D-FE1C-4D09-9AB6-EF9611C2A173}" name="Column3569"/>
    <tableColumn id="3579" xr3:uid="{3BE9D6D5-448D-4667-8CA0-A001EED6090B}" name="Column3570"/>
    <tableColumn id="3580" xr3:uid="{2CF61085-47F5-4AE7-B809-40420CB14454}" name="Column3571"/>
    <tableColumn id="3581" xr3:uid="{58706CF0-BB7F-42A9-9F22-438AC106C2D8}" name="Column3572"/>
    <tableColumn id="3582" xr3:uid="{EC925F0C-57C1-42BE-B94A-6EB3285ED87D}" name="Column3573"/>
    <tableColumn id="3583" xr3:uid="{C983B38E-DB83-4BA8-96AB-961EFCD56658}" name="Column3574"/>
    <tableColumn id="3584" xr3:uid="{F9440EA1-90D4-4046-B406-04FDA6900282}" name="Column3575"/>
    <tableColumn id="3585" xr3:uid="{E3D9C96A-571B-4E61-9314-45802ACAEF1F}" name="Column3576"/>
    <tableColumn id="3586" xr3:uid="{D0BADF08-40E3-4529-AA88-EDD2F15C9DC9}" name="Column3577"/>
    <tableColumn id="3587" xr3:uid="{36000C1C-4176-46EF-8E53-4645C94B9F38}" name="Column3578"/>
    <tableColumn id="3588" xr3:uid="{D8FDCAD8-394C-4A08-9BBD-53075780ABF9}" name="Column3579"/>
    <tableColumn id="3589" xr3:uid="{E556E336-E594-418B-AF44-1E4E42CB5206}" name="Column3580"/>
    <tableColumn id="3590" xr3:uid="{5C1713A2-C8A9-477D-B99A-6DED2FEB21BF}" name="Column3581"/>
    <tableColumn id="3591" xr3:uid="{31D949F4-4C26-42AD-BFD1-AC56A8F8D602}" name="Column3582"/>
    <tableColumn id="3592" xr3:uid="{1C4414E4-D96A-479E-95AC-3D2CF7896006}" name="Column3583"/>
    <tableColumn id="3593" xr3:uid="{0808B690-DD81-449F-AEC9-3E7FD2C079A0}" name="Column3584"/>
    <tableColumn id="3594" xr3:uid="{4D81DC8F-806F-40EE-92F9-DA4CF5D76669}" name="Column3585"/>
    <tableColumn id="3595" xr3:uid="{7BE642B9-9F4A-4740-8263-46031A14FBD6}" name="Column3586"/>
    <tableColumn id="3596" xr3:uid="{70F4DC7A-50ED-466B-9B34-62B27373B578}" name="Column3587"/>
    <tableColumn id="3597" xr3:uid="{FAD06D34-0AB9-49F4-B977-C31158575C5F}" name="Column3588"/>
    <tableColumn id="3598" xr3:uid="{9E95D2D0-3C52-4949-8D96-350F9192068C}" name="Column3589"/>
    <tableColumn id="3599" xr3:uid="{9C43C6EF-D75D-4E8E-BB4E-36AF91F404AC}" name="Column3590"/>
    <tableColumn id="3600" xr3:uid="{E07B8F21-F9B1-48AE-AFD4-2F3B8E8F6CB3}" name="Column3591"/>
    <tableColumn id="3601" xr3:uid="{FCED5C5A-9E92-4671-80AF-C5908A30F347}" name="Column3592"/>
    <tableColumn id="3602" xr3:uid="{6F4F1F56-FD9C-463D-92AF-9BFDC4510C25}" name="Column3593"/>
    <tableColumn id="3603" xr3:uid="{4847E4D7-328A-4DED-8083-9B404546C4C1}" name="Column3594"/>
    <tableColumn id="3604" xr3:uid="{79981929-D8FF-42C6-A02B-F3F7393A333E}" name="Column3595"/>
    <tableColumn id="3605" xr3:uid="{23DC21F0-1AB1-4961-985C-05B5EDFB02E9}" name="Column3596"/>
    <tableColumn id="3606" xr3:uid="{EC917818-16F9-497B-B538-654F741F4386}" name="Column3597"/>
    <tableColumn id="3607" xr3:uid="{9F7AB1B9-889F-4239-89EB-BBCAE0A6CFAA}" name="Column3598"/>
    <tableColumn id="3608" xr3:uid="{4539F6C1-20AE-4EEA-93F3-53BC95927498}" name="Column3599"/>
    <tableColumn id="3609" xr3:uid="{4BE3C75C-2220-4747-87B6-CABEBA016096}" name="Column3600"/>
    <tableColumn id="3610" xr3:uid="{6D69A076-DCB1-493F-934D-ED089ABE9FD2}" name="Column3601"/>
    <tableColumn id="3611" xr3:uid="{9F6E13CC-3914-491B-86F8-DE97F7E45DCB}" name="Column3602"/>
    <tableColumn id="3612" xr3:uid="{12941C7B-A1E7-48CF-B9F4-9C3CBBB41E8F}" name="Column3603"/>
    <tableColumn id="3613" xr3:uid="{8FB06A5E-80B2-4A52-852A-59E492255DF5}" name="Column3604"/>
    <tableColumn id="3614" xr3:uid="{78012E1D-2FA1-42BD-94F8-F775BB829E1E}" name="Column3605"/>
    <tableColumn id="3615" xr3:uid="{D864736E-BBEF-4AD9-B296-EED1CC97EBBF}" name="Column3606"/>
    <tableColumn id="3616" xr3:uid="{A0FB0765-918A-4D79-BEDB-3F153ED10B66}" name="Column3607"/>
    <tableColumn id="3617" xr3:uid="{C4D11F62-842C-4EF3-9046-6BC46CF17F27}" name="Column3608"/>
    <tableColumn id="3618" xr3:uid="{663DA24B-0EEC-4C62-B8FF-D349B3C3BAA0}" name="Column3609"/>
    <tableColumn id="3619" xr3:uid="{0E9F0865-5CC5-4C82-AE72-3C537EC020F9}" name="Column3610"/>
    <tableColumn id="3620" xr3:uid="{77577108-107D-405B-AC98-17687C01333E}" name="Column3611"/>
    <tableColumn id="3621" xr3:uid="{3A337857-3522-4A07-A563-C53EC8E95923}" name="Column3612"/>
    <tableColumn id="3622" xr3:uid="{D306DA1C-886C-4841-8390-6B4E20DF6FD1}" name="Column3613"/>
    <tableColumn id="3623" xr3:uid="{F28D6399-4CDF-4418-B858-AFE9D26F19DE}" name="Column3614"/>
    <tableColumn id="3624" xr3:uid="{65BD9364-2BD0-4680-837B-F5437B719924}" name="Column3615"/>
    <tableColumn id="3625" xr3:uid="{845DE22E-8E6F-495B-B32C-455F221EE698}" name="Column3616"/>
    <tableColumn id="3626" xr3:uid="{D59A2379-B819-49EF-A260-D361F62F2F77}" name="Column3617"/>
    <tableColumn id="3627" xr3:uid="{B3002C42-0777-4F2D-ACF2-DF4308EB81D7}" name="Column3618"/>
    <tableColumn id="3628" xr3:uid="{052F5613-4D09-4770-90FE-20C7C09BF3A3}" name="Column3619"/>
    <tableColumn id="3629" xr3:uid="{3FA1CE54-3774-4AA6-9F6C-9CD12E3839BC}" name="Column3620"/>
    <tableColumn id="3630" xr3:uid="{D165C934-1F95-4BBD-9800-9439DF8E7691}" name="Column3621"/>
    <tableColumn id="3631" xr3:uid="{B67E8427-8AD0-4C5A-AF07-AAD284DE8648}" name="Column3622"/>
    <tableColumn id="3632" xr3:uid="{1C9E28C3-6077-4ED6-8BE2-44BEF5ED2B2A}" name="Column3623"/>
    <tableColumn id="3633" xr3:uid="{FE461931-1D2D-43AC-9190-45554DFFFECF}" name="Column3624"/>
    <tableColumn id="3634" xr3:uid="{C6BF685A-EF1F-4158-B6A7-37187FA2A04E}" name="Column3625"/>
    <tableColumn id="3635" xr3:uid="{78FE8F49-78F8-48ED-B06F-F53FC0B22A7F}" name="Column3626"/>
    <tableColumn id="3636" xr3:uid="{0DF44C31-7BA9-4E5B-8220-AC4AEDEAD171}" name="Column3627"/>
    <tableColumn id="3637" xr3:uid="{DBFCC2C3-6DE4-4011-9156-F73E7AB210F8}" name="Column3628"/>
    <tableColumn id="3638" xr3:uid="{1BD736CE-51FB-4E31-B13F-1BE390317871}" name="Column3629"/>
    <tableColumn id="3639" xr3:uid="{2CFB0DBC-3528-421B-AC1A-E0217C032CC7}" name="Column3630"/>
    <tableColumn id="3640" xr3:uid="{C2165F56-6E05-4935-A94B-D51132A46CA2}" name="Column3631"/>
    <tableColumn id="3641" xr3:uid="{49C5490C-737D-4C19-92A0-4FC001A9A779}" name="Column3632"/>
    <tableColumn id="3642" xr3:uid="{CA85B591-44C9-463F-81A7-96839B0DF62B}" name="Column3633"/>
    <tableColumn id="3643" xr3:uid="{8B754463-1C69-4A40-B92D-6C4CFD736B5C}" name="Column3634"/>
    <tableColumn id="3644" xr3:uid="{D318A8D3-0F87-42AA-A9D5-E0C6E0A37E41}" name="Column3635"/>
    <tableColumn id="3645" xr3:uid="{7DD1492A-A3D6-4B7C-8891-460517C2DE45}" name="Column3636"/>
    <tableColumn id="3646" xr3:uid="{651A72A5-81DD-4745-9722-A708877D901B}" name="Column3637"/>
    <tableColumn id="3647" xr3:uid="{7EA40B47-BED2-40DF-99DB-1824DB5BE6DC}" name="Column3638"/>
    <tableColumn id="3648" xr3:uid="{13ABA264-AF9B-4C6A-9B94-617E9598158F}" name="Column3639"/>
    <tableColumn id="3649" xr3:uid="{2AE387A8-B86C-4A79-AB89-EE3417396FD0}" name="Column3640"/>
    <tableColumn id="3650" xr3:uid="{12C24B64-3A85-4C10-B7AD-331474A2A895}" name="Column3641"/>
    <tableColumn id="3651" xr3:uid="{7D2C3F98-3A15-439A-8AC8-143500B7C019}" name="Column3642"/>
    <tableColumn id="3652" xr3:uid="{4B6AB06C-A8AD-40CE-A7E6-26C2A12B8748}" name="Column3643"/>
    <tableColumn id="3653" xr3:uid="{EC084B1A-BE10-4EFC-9E09-09231CF1BA2F}" name="Column3644"/>
    <tableColumn id="3654" xr3:uid="{667851B3-22D8-42F0-A7C8-3E4231506168}" name="Column3645"/>
    <tableColumn id="3655" xr3:uid="{E0649AF8-2E44-422A-A251-A2E4F67CCC03}" name="Column3646"/>
    <tableColumn id="3656" xr3:uid="{56B32DAE-8F44-44B4-9F29-92C10BE5502F}" name="Column3647"/>
    <tableColumn id="3657" xr3:uid="{31AE931A-5685-4DC6-9FB7-FC8862D0CBEE}" name="Column3648"/>
    <tableColumn id="3658" xr3:uid="{82BA4969-05F2-4321-84EB-9B8F2D0DA2AF}" name="Column3649"/>
    <tableColumn id="3659" xr3:uid="{2025B189-0801-4FBD-B2E8-F0928E6398CF}" name="Column3650"/>
    <tableColumn id="3660" xr3:uid="{1F51EC47-605E-4C8E-A26A-1AC5A6A5D2D3}" name="Column3651"/>
    <tableColumn id="3661" xr3:uid="{6D18F127-FFA0-47E3-98B6-231E711E69B0}" name="Column3652"/>
    <tableColumn id="3662" xr3:uid="{3DA882DE-B0BC-4E02-92C4-C1C4158D9883}" name="Column3653"/>
    <tableColumn id="3663" xr3:uid="{B99012FA-F84F-4154-A9C8-EB1A2D8EE159}" name="Column3654"/>
    <tableColumn id="3664" xr3:uid="{5EDE5384-6FDB-44F3-A53C-A77975E778C6}" name="Column3655"/>
    <tableColumn id="3665" xr3:uid="{F21164F2-6636-4427-8732-CD4E03BCEECC}" name="Column3656"/>
    <tableColumn id="3666" xr3:uid="{F05E1029-A870-411C-A993-739747CC076C}" name="Column3657"/>
    <tableColumn id="3667" xr3:uid="{CF5E3887-5BB8-48DD-ACE2-6D51B021DD84}" name="Column3658"/>
    <tableColumn id="3668" xr3:uid="{4CFBF1C7-00F6-4740-A11B-4D4344662F1C}" name="Column3659"/>
    <tableColumn id="3669" xr3:uid="{A756801B-1E7D-4970-A8F6-49DB2252461D}" name="Column3660"/>
    <tableColumn id="3670" xr3:uid="{C26B0056-E2DE-4239-8830-3DB752250ADD}" name="Column3661"/>
    <tableColumn id="3671" xr3:uid="{EEA51F6C-A2D7-40BA-9E6A-9CC32D398588}" name="Column3662"/>
    <tableColumn id="3672" xr3:uid="{ADB2FD3F-0FED-433D-AABB-9ADDCEB7E276}" name="Column3663"/>
    <tableColumn id="3673" xr3:uid="{22C42FF4-84F9-49BD-8F5A-9242CCAA6A37}" name="Column3664"/>
    <tableColumn id="3674" xr3:uid="{F2D8D66A-420F-4DE4-A01E-94384DE4A9F3}" name="Column3665"/>
    <tableColumn id="3675" xr3:uid="{3CC98120-F6C8-4CD0-BFC9-4C7158A6548C}" name="Column3666"/>
    <tableColumn id="3676" xr3:uid="{CD802B1B-A80A-4C19-9420-2EFDB5DA92B4}" name="Column3667"/>
    <tableColumn id="3677" xr3:uid="{1ADE3470-F24E-4998-98D4-317248706110}" name="Column3668"/>
    <tableColumn id="3678" xr3:uid="{1BF7A987-9329-4ED3-915E-D7CE0AACC275}" name="Column3669"/>
    <tableColumn id="3679" xr3:uid="{D4BBF79C-786F-447A-B694-AB69977F2B3E}" name="Column3670"/>
    <tableColumn id="3680" xr3:uid="{3BD000A7-1059-4D18-9607-80DFD2B225C9}" name="Column3671"/>
    <tableColumn id="3681" xr3:uid="{A773AD67-7822-4C24-832F-C5BF8DDD26C0}" name="Column3672"/>
    <tableColumn id="3682" xr3:uid="{0E6CFC36-88A2-410A-AB8F-2DB638D9B8B6}" name="Column3673"/>
    <tableColumn id="3683" xr3:uid="{F2DECD45-1EC8-4F1E-A038-0847F4CDB510}" name="Column3674"/>
    <tableColumn id="3684" xr3:uid="{337B03DB-B2E1-4095-86B5-3AB74A938C0E}" name="Column3675"/>
    <tableColumn id="3685" xr3:uid="{4586BEE0-B828-4DF7-9F5E-FDB52D0A1DEB}" name="Column3676"/>
    <tableColumn id="3686" xr3:uid="{124C85F6-7A38-4A24-86FB-B9FA3F30DAA9}" name="Column3677"/>
    <tableColumn id="3687" xr3:uid="{93C27045-9362-44C5-A902-A07070458AC3}" name="Column3678"/>
    <tableColumn id="3688" xr3:uid="{A3347018-1F9F-49B0-82E8-5BA38727FBC5}" name="Column3679"/>
    <tableColumn id="3689" xr3:uid="{3D9EE7D6-E8B3-4B6D-9C92-FF326A8437CD}" name="Column3680"/>
    <tableColumn id="3690" xr3:uid="{7AC9C069-3F5D-4DC2-BB06-8F25FB9015A0}" name="Column3681"/>
    <tableColumn id="3691" xr3:uid="{2A37592F-1A76-4880-90FA-2ACA34BFE418}" name="Column3682"/>
    <tableColumn id="3692" xr3:uid="{1437E97D-B302-4AF2-8995-B723E97D72C7}" name="Column3683"/>
    <tableColumn id="3693" xr3:uid="{E15FE969-9557-41C3-9463-529E5EF43378}" name="Column3684"/>
    <tableColumn id="3694" xr3:uid="{73CF7CD8-BC59-416D-A129-7193F47E0421}" name="Column3685"/>
    <tableColumn id="3695" xr3:uid="{E3C95DF4-2FD0-435A-8030-80798A4B3873}" name="Column3686"/>
    <tableColumn id="3696" xr3:uid="{3EF0A81C-F059-4B75-8E19-DA0945D9B7B8}" name="Column3687"/>
    <tableColumn id="3697" xr3:uid="{C9BA61BC-6E8D-4DB3-A3D6-7DEE06F873F9}" name="Column3688"/>
    <tableColumn id="3698" xr3:uid="{738CD740-4AC2-49C3-8E0B-A0D49F97E0B8}" name="Column3689"/>
    <tableColumn id="3699" xr3:uid="{9B9FD223-3D9C-4CE9-AA72-BDAFC353DBF0}" name="Column3690"/>
    <tableColumn id="3700" xr3:uid="{B2CAB00A-D98D-4A9D-9C0D-97E3B2A41AD9}" name="Column3691"/>
    <tableColumn id="3701" xr3:uid="{AE2ACA66-B416-4296-9CA0-A60436C5A9BB}" name="Column3692"/>
    <tableColumn id="3702" xr3:uid="{53901CEE-3207-4E16-947A-FE715154D805}" name="Column3693"/>
    <tableColumn id="3703" xr3:uid="{84E0B554-4508-4E41-8744-AF4DCB613E0E}" name="Column3694"/>
    <tableColumn id="3704" xr3:uid="{C19B1EAD-49E3-4996-AAC2-AD46D42BD3F8}" name="Column3695"/>
    <tableColumn id="3705" xr3:uid="{746A39D9-2AC1-4735-8A6D-EEBA385FECC6}" name="Column3696"/>
    <tableColumn id="3706" xr3:uid="{961273B2-66DA-4AAF-86B9-8BBD7DAFBEFA}" name="Column3697"/>
    <tableColumn id="3707" xr3:uid="{CE48A215-1A8C-4741-A52A-3C02CD74CCB4}" name="Column3698"/>
    <tableColumn id="3708" xr3:uid="{086CD429-D73E-4179-A923-2E64CEBF9367}" name="Column3699"/>
    <tableColumn id="3709" xr3:uid="{5895E2CA-F859-464B-BB24-828CAC4E0D9A}" name="Column3700"/>
    <tableColumn id="3710" xr3:uid="{A301CEC5-07AE-462D-9809-1DB444F1F87E}" name="Column3701"/>
    <tableColumn id="3711" xr3:uid="{BD9FEC87-DEBB-470C-A8C5-3D4979637F28}" name="Column3702"/>
    <tableColumn id="3712" xr3:uid="{B07A7D72-1406-4349-817E-DCCF98BC0409}" name="Column3703"/>
    <tableColumn id="3713" xr3:uid="{965FBA0F-7B32-4450-8409-770469BC7337}" name="Column3704"/>
    <tableColumn id="3714" xr3:uid="{79CB2922-C778-417F-8233-E6EB57D6A125}" name="Column3705"/>
    <tableColumn id="3715" xr3:uid="{084CCA91-A2CA-46BA-854C-D44F59171745}" name="Column3706"/>
    <tableColumn id="3716" xr3:uid="{4874878F-B359-4E66-A7AA-C4CA6BE5020A}" name="Column3707"/>
    <tableColumn id="3717" xr3:uid="{A6136941-EA8F-49A7-8418-EE0F7EF9E5EC}" name="Column3708"/>
    <tableColumn id="3718" xr3:uid="{E93D91E1-51B7-414E-ACB6-5827CEAD3748}" name="Column3709"/>
    <tableColumn id="3719" xr3:uid="{AB5A345B-1638-41A2-9669-720C99823F95}" name="Column3710"/>
    <tableColumn id="3720" xr3:uid="{73184118-5AB9-456A-94E5-E83BD703D6C7}" name="Column3711"/>
    <tableColumn id="3721" xr3:uid="{40E1A13C-E615-4E55-B1A5-43BC0AA40BE2}" name="Column3712"/>
    <tableColumn id="3722" xr3:uid="{973EDD88-4EF4-4C81-878A-BC64A894736B}" name="Column3713"/>
    <tableColumn id="3723" xr3:uid="{EF7D75E2-DF0B-4046-A347-A5714E34D0B8}" name="Column3714"/>
    <tableColumn id="3724" xr3:uid="{7B8028AD-1F66-4783-B8CA-8BE790209F0E}" name="Column3715"/>
    <tableColumn id="3725" xr3:uid="{A676FAA0-108A-4F85-BB84-0A3BA156A399}" name="Column3716"/>
    <tableColumn id="3726" xr3:uid="{745B532A-A923-445E-B3D3-CDBB0E860364}" name="Column3717"/>
    <tableColumn id="3727" xr3:uid="{9C1B9809-F094-43C0-9FE3-1E5001A49D1D}" name="Column3718"/>
    <tableColumn id="3728" xr3:uid="{B1756B1F-D54C-4C27-BB3B-AA7FA608452D}" name="Column3719"/>
    <tableColumn id="3729" xr3:uid="{6A8400FB-1E83-40F5-9ADD-80E93E293BE6}" name="Column3720"/>
    <tableColumn id="3730" xr3:uid="{1AC4B22F-BB84-4368-8A02-58096AE385D5}" name="Column3721"/>
    <tableColumn id="3731" xr3:uid="{C2764D36-C71D-4E54-BEE2-0451EFC59AFA}" name="Column3722"/>
    <tableColumn id="3732" xr3:uid="{6FC9EF5D-6C31-436F-A7B6-285FFB9D788D}" name="Column3723"/>
    <tableColumn id="3733" xr3:uid="{4D9CE43C-4F97-4923-90A1-CB19F9362FBF}" name="Column3724"/>
    <tableColumn id="3734" xr3:uid="{4DE4EB15-FED4-45CF-AB60-0422025E37B0}" name="Column3725"/>
    <tableColumn id="3735" xr3:uid="{46D26A5C-8285-48BC-AC5A-962947FE9A45}" name="Column3726"/>
    <tableColumn id="3736" xr3:uid="{2E677D41-C483-4D36-BA17-7188C679DE4D}" name="Column3727"/>
    <tableColumn id="3737" xr3:uid="{8772C36D-7672-42B3-91CC-AAD494A74D52}" name="Column3728"/>
    <tableColumn id="3738" xr3:uid="{F8ED3CFB-1E34-4BE9-A1BB-2D68D0D8CE5A}" name="Column3729"/>
    <tableColumn id="3739" xr3:uid="{90785FDE-2C36-43F1-A57C-48FEEBDA4CCA}" name="Column3730"/>
    <tableColumn id="3740" xr3:uid="{36FDB0A7-5B47-4BFC-A034-0AF8864F016C}" name="Column3731"/>
    <tableColumn id="3741" xr3:uid="{C9B3B355-ED07-4F0D-8782-0CC76F8B5020}" name="Column3732"/>
    <tableColumn id="3742" xr3:uid="{0E4CE852-6B39-4BD2-8D9C-A9C4922207C7}" name="Column3733"/>
    <tableColumn id="3743" xr3:uid="{9FB1CE49-C305-4D20-9C6D-7C8E4587A9EB}" name="Column3734"/>
    <tableColumn id="3744" xr3:uid="{32F28857-88C1-4828-B705-2FB0A41A64BF}" name="Column3735"/>
    <tableColumn id="3745" xr3:uid="{4E7558E0-ACA5-49E6-B03F-C5B239B2BD5A}" name="Column3736"/>
    <tableColumn id="3746" xr3:uid="{59196C7B-08FC-45D5-BB31-A933B92F8CDB}" name="Column3737"/>
    <tableColumn id="3747" xr3:uid="{FF5C1766-4AD8-4791-97CA-88EA1796C07B}" name="Column3738"/>
    <tableColumn id="3748" xr3:uid="{1B7706D9-AEFB-4843-A746-B76819631FCA}" name="Column3739"/>
    <tableColumn id="3749" xr3:uid="{54390AAC-2CAF-4F22-888F-5517B9F7806F}" name="Column3740"/>
    <tableColumn id="3750" xr3:uid="{7AE8391F-F5A7-41F6-9080-9130B7A59335}" name="Column3741"/>
    <tableColumn id="3751" xr3:uid="{896B911D-F62C-4EDD-ACFD-6BBB89DB9540}" name="Column3742"/>
    <tableColumn id="3752" xr3:uid="{842A0EA5-EE2A-4904-975A-A81C09762A1B}" name="Column3743"/>
    <tableColumn id="3753" xr3:uid="{4C539B06-96F7-457F-B7A4-11022E77F0C5}" name="Column3744"/>
    <tableColumn id="3754" xr3:uid="{076ECF08-9AEA-4AF2-80D9-4821DCCECA43}" name="Column3745"/>
    <tableColumn id="3755" xr3:uid="{85F4B116-2766-450A-83FD-70A59DC07740}" name="Column3746"/>
    <tableColumn id="3756" xr3:uid="{811485CC-F3A0-4259-8B72-B06585D8E7B9}" name="Column3747"/>
    <tableColumn id="3757" xr3:uid="{F7064AA8-3599-424C-A46A-98F255A60710}" name="Column3748"/>
    <tableColumn id="3758" xr3:uid="{755A341A-3E24-44AD-AD2C-DEF7FB84E50D}" name="Column3749"/>
    <tableColumn id="3759" xr3:uid="{BB0F3E65-9388-4515-A78D-F877F5CCE4F1}" name="Column3750"/>
    <tableColumn id="3760" xr3:uid="{9C7F6DD8-7AE2-46EF-8C39-C752951D7C5A}" name="Column3751"/>
    <tableColumn id="3761" xr3:uid="{70D2A73E-41BF-41D1-A477-E2F52594FD28}" name="Column3752"/>
    <tableColumn id="3762" xr3:uid="{38479243-977C-4616-8BEC-5FF0ABB719FC}" name="Column3753"/>
    <tableColumn id="3763" xr3:uid="{A6343432-7C23-429F-93FB-48937F271913}" name="Column3754"/>
    <tableColumn id="3764" xr3:uid="{1A43A105-DD71-4E53-9349-2B677966D98A}" name="Column3755"/>
    <tableColumn id="3765" xr3:uid="{217B3667-85A3-4013-B087-B7510D522CE3}" name="Column3756"/>
    <tableColumn id="3766" xr3:uid="{4D0F9496-89D6-4D71-987E-E802183DC34E}" name="Column3757"/>
    <tableColumn id="3767" xr3:uid="{8B12E62B-B398-4067-B415-0B04CB95C541}" name="Column3758"/>
    <tableColumn id="3768" xr3:uid="{D68039D3-A1FF-46C4-A719-146CC1056E1E}" name="Column3759"/>
    <tableColumn id="3769" xr3:uid="{27BD4FC2-9237-4262-B150-9331CCD571BC}" name="Column3760"/>
    <tableColumn id="3770" xr3:uid="{ED2063A0-AEF6-4484-AD93-01925247037E}" name="Column3761"/>
    <tableColumn id="3771" xr3:uid="{F9345714-D6E3-43F4-85F1-45AE34CC450B}" name="Column3762"/>
    <tableColumn id="3772" xr3:uid="{F15BF60F-B60D-4A68-B677-0C2FECE9D659}" name="Column3763"/>
    <tableColumn id="3773" xr3:uid="{65EB522D-AE72-4905-A162-20E9A7454391}" name="Column3764"/>
    <tableColumn id="3774" xr3:uid="{75D0C942-B407-4D02-B8E8-29F8574CCCD4}" name="Column3765"/>
    <tableColumn id="3775" xr3:uid="{BC328EE4-B199-4D43-BAB2-4AFBC2229A1B}" name="Column3766"/>
    <tableColumn id="3776" xr3:uid="{38C0712C-DD3B-4C93-B4EC-BAFABE3C42F3}" name="Column3767"/>
    <tableColumn id="3777" xr3:uid="{D725C2B4-0D6A-4FEB-8A9F-26D43F05B9C1}" name="Column3768"/>
    <tableColumn id="3778" xr3:uid="{EC972E24-ECBC-491F-B011-835A49FB060D}" name="Column3769"/>
    <tableColumn id="3779" xr3:uid="{F76E7B11-DBF6-4380-BB0A-D68B0A1CAA77}" name="Column3770"/>
    <tableColumn id="3780" xr3:uid="{22C21BA2-ABF1-4697-BBC6-1A64415DB229}" name="Column3771"/>
    <tableColumn id="3781" xr3:uid="{D410D3EE-37D2-484C-A045-5DBCED5E4242}" name="Column3772"/>
    <tableColumn id="3782" xr3:uid="{D2CC2DE0-D64C-4B4F-A010-BC69632ABB27}" name="Column3773"/>
    <tableColumn id="3783" xr3:uid="{3C451A3A-995D-41AC-963D-C6C2E1AFF5A7}" name="Column3774"/>
    <tableColumn id="3784" xr3:uid="{6812F36E-A1D1-4DA5-8675-F0E500784EF3}" name="Column3775"/>
    <tableColumn id="3785" xr3:uid="{0BCC88D6-1D0B-412D-BFD8-759A5DF7F19A}" name="Column3776"/>
    <tableColumn id="3786" xr3:uid="{6328A001-01BC-42D4-8F81-319E865B8123}" name="Column3777"/>
    <tableColumn id="3787" xr3:uid="{BCEDDF86-A612-4E1B-9E66-AE043C3069F9}" name="Column3778"/>
    <tableColumn id="3788" xr3:uid="{CCB5D46F-AB91-474A-ACA7-9B34D9FDF357}" name="Column3779"/>
    <tableColumn id="3789" xr3:uid="{0E2BF322-567F-4983-8022-497217FA13F1}" name="Column3780"/>
    <tableColumn id="3790" xr3:uid="{F1C4E00C-B12B-4A35-9EBD-9C7A747B8D02}" name="Column3781"/>
    <tableColumn id="3791" xr3:uid="{25E33850-AF41-44BC-BD47-2F49CC988406}" name="Column3782"/>
    <tableColumn id="3792" xr3:uid="{F2D39109-D35E-4E8A-BFA4-F612538DDCC8}" name="Column3783"/>
    <tableColumn id="3793" xr3:uid="{17C64E0D-E1C5-49F3-A8A9-43EA8FF4CED0}" name="Column3784"/>
    <tableColumn id="3794" xr3:uid="{FB3C5103-50BF-4614-99D5-27CA5A5EBB8A}" name="Column3785"/>
    <tableColumn id="3795" xr3:uid="{0536EA72-6B14-461E-88DF-04AC043E6474}" name="Column3786"/>
    <tableColumn id="3796" xr3:uid="{6BCEA5A1-ABA1-4F0D-95A7-719DE34D2D7C}" name="Column3787"/>
    <tableColumn id="3797" xr3:uid="{A479AA43-4007-4E20-A042-AA13A06B2A97}" name="Column3788"/>
    <tableColumn id="3798" xr3:uid="{63A0D715-559E-4CC7-90ED-C45EEF78BDEB}" name="Column3789"/>
    <tableColumn id="3799" xr3:uid="{F30FD557-95E4-450D-98DE-ABC540C4AADC}" name="Column3790"/>
    <tableColumn id="3800" xr3:uid="{5675C187-63F0-4A73-B481-43774D72CBA1}" name="Column3791"/>
    <tableColumn id="3801" xr3:uid="{F3920E6F-ECCA-42BE-BB6B-89353E2034BE}" name="Column3792"/>
    <tableColumn id="3802" xr3:uid="{4816B1C8-9DB7-460F-9FCF-584C090B0C1B}" name="Column3793"/>
    <tableColumn id="3803" xr3:uid="{ACCDF858-4AA4-41AB-B60F-A1FCD8EA9246}" name="Column3794"/>
    <tableColumn id="3804" xr3:uid="{F5B0D60E-A2CA-44A5-93C8-197402C46F55}" name="Column3795"/>
    <tableColumn id="3805" xr3:uid="{F473B38F-D0F0-4078-BC2E-16C3FED65602}" name="Column3796"/>
    <tableColumn id="3806" xr3:uid="{2CE812F4-47DE-4A0E-9E80-ECB816B667F3}" name="Column3797"/>
    <tableColumn id="3807" xr3:uid="{0CF05F00-E529-4995-BDAE-56F67D6A22A3}" name="Column3798"/>
    <tableColumn id="3808" xr3:uid="{9CE304C2-AFD9-46CC-8C76-9A4C9BA6158A}" name="Column3799"/>
    <tableColumn id="3809" xr3:uid="{63C5D6E4-89BB-4610-ACFA-FA338CA45A5F}" name="Column3800"/>
    <tableColumn id="3810" xr3:uid="{8561FD3D-7093-42FE-8C11-DB331A6ACCBE}" name="Column3801"/>
    <tableColumn id="3811" xr3:uid="{B19E4F40-5990-4219-81E5-71B94BF08069}" name="Column3802"/>
    <tableColumn id="3812" xr3:uid="{53397667-AA8B-485C-A28A-A5BFC96CCC5E}" name="Column3803"/>
    <tableColumn id="3813" xr3:uid="{DE3AC37F-2BF8-4219-8ABC-078CEE275F92}" name="Column3804"/>
    <tableColumn id="3814" xr3:uid="{DAE091DA-3789-4188-AE39-5CA16727F757}" name="Column3805"/>
    <tableColumn id="3815" xr3:uid="{75363E3B-6ECD-4216-B003-7B3C0047D416}" name="Column3806"/>
    <tableColumn id="3816" xr3:uid="{C1577526-E39C-4622-B62F-08FD4E38602B}" name="Column3807"/>
    <tableColumn id="3817" xr3:uid="{F054260C-BD38-4787-9B74-BBBEAB5451F0}" name="Column3808"/>
    <tableColumn id="3818" xr3:uid="{88F2F6F1-238E-4BC6-99D4-04166F2F6F71}" name="Column3809"/>
    <tableColumn id="3819" xr3:uid="{2FA1AB71-F5E9-443E-9063-BF198B459EEB}" name="Column3810"/>
    <tableColumn id="3820" xr3:uid="{933CF44F-EE0E-4040-9B7E-80C1189E0145}" name="Column3811"/>
    <tableColumn id="3821" xr3:uid="{4474FCBD-A12C-42A9-93C5-63EDB841DDB6}" name="Column3812"/>
    <tableColumn id="3822" xr3:uid="{294917A3-56CF-409A-97FC-D064F4D91A88}" name="Column3813"/>
    <tableColumn id="3823" xr3:uid="{39830CC1-A546-4B4E-81C8-E9543F1ABE71}" name="Column3814"/>
    <tableColumn id="3824" xr3:uid="{1A683D37-BE86-4B62-B331-512A06932E08}" name="Column3815"/>
    <tableColumn id="3825" xr3:uid="{8A33B106-ADB0-42F6-A7E6-76772158E7B7}" name="Column3816"/>
    <tableColumn id="3826" xr3:uid="{D8E99490-6C19-4EFF-B08D-45FB20B8DB8D}" name="Column3817"/>
    <tableColumn id="3827" xr3:uid="{E3CBC777-6326-48CB-A3BD-794CF852A3A9}" name="Column3818"/>
    <tableColumn id="3828" xr3:uid="{26085293-E139-47D8-A2A5-AC726C3A62C7}" name="Column3819"/>
    <tableColumn id="3829" xr3:uid="{61001FA5-162F-4853-87BC-700E7D4D5FA5}" name="Column3820"/>
    <tableColumn id="3830" xr3:uid="{12815F6E-59FF-46BA-96DC-D9699534371D}" name="Column3821"/>
    <tableColumn id="3831" xr3:uid="{23C801A5-9FCB-4B9F-B79F-ACCF5FA69F1C}" name="Column3822"/>
    <tableColumn id="3832" xr3:uid="{48A418D5-1DA3-44BA-ACD2-F4EA4CECACB8}" name="Column3823"/>
    <tableColumn id="3833" xr3:uid="{FB26154E-FD67-49A7-8BA5-2945E502F531}" name="Column3824"/>
    <tableColumn id="3834" xr3:uid="{794285DD-415F-41EF-9867-852F4C663A34}" name="Column3825"/>
    <tableColumn id="3835" xr3:uid="{8B21B4CA-D694-40C3-975D-B366C7108B13}" name="Column3826"/>
    <tableColumn id="3836" xr3:uid="{60CE7A41-6542-472B-A01B-6D1F85CD9A02}" name="Column3827"/>
    <tableColumn id="3837" xr3:uid="{6A6B6C57-57C9-48F5-9E33-6C8A59916FFB}" name="Column3828"/>
    <tableColumn id="3838" xr3:uid="{49AFA5A6-5C98-4ED5-9A5E-CAA9FEA00D05}" name="Column3829"/>
    <tableColumn id="3839" xr3:uid="{631EBFE9-651B-4A59-9791-FAC7BE0662DD}" name="Column3830"/>
    <tableColumn id="3840" xr3:uid="{02ACD445-22E2-45A6-AEB4-F22A9038EF89}" name="Column3831"/>
    <tableColumn id="3841" xr3:uid="{676A2A93-E2DD-43BF-A3B8-C5C1D17C1095}" name="Column3832"/>
    <tableColumn id="3842" xr3:uid="{08A8EE38-697A-4986-AAFF-61EA0665BE12}" name="Column3833"/>
    <tableColumn id="3843" xr3:uid="{483E758F-D9F7-41EE-AA28-9A5412D7024D}" name="Column3834"/>
    <tableColumn id="3844" xr3:uid="{387F01C0-1207-47CB-A30A-33AB819C90BE}" name="Column3835"/>
    <tableColumn id="3845" xr3:uid="{4340831A-2F35-4952-BB39-BD0E120F6178}" name="Column3836"/>
    <tableColumn id="3846" xr3:uid="{DD460C48-0BBC-406A-AD7B-7EA93E0D0E2C}" name="Column3837"/>
    <tableColumn id="3847" xr3:uid="{E2C92A15-AD8C-4713-A548-26D02A1F7508}" name="Column3838"/>
    <tableColumn id="3848" xr3:uid="{6ADEC046-CCCA-47B4-9826-11FB70D13208}" name="Column3839"/>
    <tableColumn id="3849" xr3:uid="{A76451CA-6B7B-45E3-89B3-ACEF863A2DB5}" name="Column3840"/>
    <tableColumn id="3850" xr3:uid="{CAB09177-1825-45CA-806F-B5E11A7BDDAB}" name="Column3841"/>
    <tableColumn id="3851" xr3:uid="{0270BD51-30E3-4669-A555-18CB08FE5A16}" name="Column3842"/>
    <tableColumn id="3852" xr3:uid="{933176FB-4AAC-427A-A807-42D84772975F}" name="Column3843"/>
    <tableColumn id="3853" xr3:uid="{BBD9272D-0510-4822-A19C-1EFD3F2D818D}" name="Column3844"/>
    <tableColumn id="3854" xr3:uid="{D983525D-53A6-4F3D-B290-C46CB902F81E}" name="Column3845"/>
    <tableColumn id="3855" xr3:uid="{9C511087-FE2E-490A-B219-CB63EFAD27B8}" name="Column3846"/>
    <tableColumn id="3856" xr3:uid="{A9B781C6-83A1-4810-B6D9-32E940D801E2}" name="Column3847"/>
    <tableColumn id="3857" xr3:uid="{C809C006-0749-4F63-909E-F7D821109F6B}" name="Column3848"/>
    <tableColumn id="3858" xr3:uid="{C9DE8BDF-6C40-4D02-B9C5-ECCC4E0279D2}" name="Column3849"/>
    <tableColumn id="3859" xr3:uid="{FC04CD45-1565-4CC2-9B5A-136088E0CDDD}" name="Column3850"/>
    <tableColumn id="3860" xr3:uid="{E92B5998-2283-4A23-AAA2-7BCBDCBB9412}" name="Column3851"/>
    <tableColumn id="3861" xr3:uid="{0271EE91-9C0B-474A-B051-F327F5E216B4}" name="Column3852"/>
    <tableColumn id="3862" xr3:uid="{B831D5F2-705F-4BB5-BD33-99B6E0F4BC3D}" name="Column3853"/>
    <tableColumn id="3863" xr3:uid="{1A4A5D60-6107-431C-B13A-CB353D315858}" name="Column3854"/>
    <tableColumn id="3864" xr3:uid="{AAE2EFDF-5F03-4C5D-B5D3-F0FB3274E6A9}" name="Column3855"/>
    <tableColumn id="3865" xr3:uid="{4C277394-55C7-45AA-8D1F-678DF103DB65}" name="Column3856"/>
    <tableColumn id="3866" xr3:uid="{E574C61E-716B-4D09-B394-2EF9FF87C84F}" name="Column3857"/>
    <tableColumn id="3867" xr3:uid="{B47416FA-083A-4F00-8A5D-F7B9C873384E}" name="Column3858"/>
    <tableColumn id="3868" xr3:uid="{6FF8E794-7E76-4552-8456-4EEE536B8276}" name="Column3859"/>
    <tableColumn id="3869" xr3:uid="{469B2BE8-66B9-447E-A30A-B7880339D555}" name="Column3860"/>
    <tableColumn id="3870" xr3:uid="{58341B5E-08C1-4E11-A6B7-763025B1AAA4}" name="Column3861"/>
    <tableColumn id="3871" xr3:uid="{01C39DFA-5A79-44A0-A0A3-8A5625896503}" name="Column3862"/>
    <tableColumn id="3872" xr3:uid="{2CCBD2EF-4760-4191-B608-A357D9B4DA72}" name="Column3863"/>
    <tableColumn id="3873" xr3:uid="{EAB98F5B-0810-475D-8FFF-EA9BA48C4E83}" name="Column3864"/>
    <tableColumn id="3874" xr3:uid="{19845CA7-F278-4D37-9006-4D54C0F3083C}" name="Column3865"/>
    <tableColumn id="3875" xr3:uid="{195CDD05-9DE6-4306-9BA2-E9EB1EA52E76}" name="Column3866"/>
    <tableColumn id="3876" xr3:uid="{B0DAB028-AB2A-4A92-991C-C37500556E05}" name="Column3867"/>
    <tableColumn id="3877" xr3:uid="{1C28EDCE-3931-498C-9F93-B7FEB2B1944C}" name="Column3868"/>
    <tableColumn id="3878" xr3:uid="{0C470709-5405-4C81-AA39-580E757C65BB}" name="Column3869"/>
    <tableColumn id="3879" xr3:uid="{5F623DA7-9F8C-4408-9F41-1C00A56A59C6}" name="Column3870"/>
    <tableColumn id="3880" xr3:uid="{43B2B20E-0746-44D4-B175-1BFB67933A30}" name="Column3871"/>
    <tableColumn id="3881" xr3:uid="{2533459A-F8C0-42B8-A074-9E37D0B5FA38}" name="Column3872"/>
    <tableColumn id="3882" xr3:uid="{7272F9FA-6129-42D9-B94F-5854FB4A9FA2}" name="Column3873"/>
    <tableColumn id="3883" xr3:uid="{5D08C9A7-4FF0-4DD5-9D49-E970B87223B8}" name="Column3874"/>
    <tableColumn id="3884" xr3:uid="{627DA224-11DF-45C6-A670-6D64EF222CA8}" name="Column3875"/>
    <tableColumn id="3885" xr3:uid="{450E2BF1-70FB-4310-9370-1B56BB137996}" name="Column3876"/>
    <tableColumn id="3886" xr3:uid="{D3ADFB23-8B39-4B0E-B4DB-E7CCB9CE07D3}" name="Column3877"/>
    <tableColumn id="3887" xr3:uid="{8F64A478-53B3-4A74-9E5D-0D9AF9C500FA}" name="Column3878"/>
    <tableColumn id="3888" xr3:uid="{0E8E4A0D-5E7C-4AC9-B1E1-39598EB02227}" name="Column3879"/>
    <tableColumn id="3889" xr3:uid="{23E11742-559A-4068-8D71-1809D078CC82}" name="Column3880"/>
    <tableColumn id="3890" xr3:uid="{36D4BF72-FF9A-4EF3-B3BB-C48D0F2475FB}" name="Column3881"/>
    <tableColumn id="3891" xr3:uid="{1560ED3D-AA37-41CA-8C2F-0B137B8F129A}" name="Column3882"/>
    <tableColumn id="3892" xr3:uid="{09F9D363-21A2-4C1C-9597-0F3674DAF9E7}" name="Column3883"/>
    <tableColumn id="3893" xr3:uid="{8DD42FE1-4A6D-499D-A1DF-CDD1D9895508}" name="Column3884"/>
    <tableColumn id="3894" xr3:uid="{29D59D63-5F32-4C72-9DE7-CD14C0CCE107}" name="Column3885"/>
    <tableColumn id="3895" xr3:uid="{76BFBE47-1853-4DB3-8179-AE97FC25CA41}" name="Column3886"/>
    <tableColumn id="3896" xr3:uid="{35DB900B-10F1-4E95-B8B1-61FE57E8909C}" name="Column3887"/>
    <tableColumn id="3897" xr3:uid="{A46A2DED-D8A2-44D2-866B-6D344A982E9C}" name="Column3888"/>
    <tableColumn id="3898" xr3:uid="{C78E791D-346D-4510-BBB7-B0DB5F02BF4E}" name="Column3889"/>
    <tableColumn id="3899" xr3:uid="{FF5ADE5E-6AEA-4834-A110-E221779CD3CE}" name="Column3890"/>
    <tableColumn id="3900" xr3:uid="{D977889D-11F4-4667-AB67-C8D4412F31C5}" name="Column3891"/>
    <tableColumn id="3901" xr3:uid="{22425121-1E51-4E0A-AA6B-0C9C799953C5}" name="Column3892"/>
    <tableColumn id="3902" xr3:uid="{8E612562-4F05-4D05-BE6E-C94F12E198E6}" name="Column3893"/>
    <tableColumn id="3903" xr3:uid="{2A8812B1-7147-4665-AD12-D754DDF2E933}" name="Column3894"/>
    <tableColumn id="3904" xr3:uid="{226B93D3-E20C-43DD-964F-E7B00BC701EA}" name="Column3895"/>
    <tableColumn id="3905" xr3:uid="{F1DF72BA-B7D3-4F46-BDD8-0B2F0322DE12}" name="Column3896"/>
    <tableColumn id="3906" xr3:uid="{9EEA0F9D-509D-441A-8042-56F65B2A9967}" name="Column3897"/>
    <tableColumn id="3907" xr3:uid="{E02D8AE6-3EA2-4BA9-BF7B-72F4233DE0A1}" name="Column3898"/>
    <tableColumn id="3908" xr3:uid="{617CE9CD-4F35-4DAF-A8AB-9EC655347E91}" name="Column3899"/>
    <tableColumn id="3909" xr3:uid="{D29384FD-E58E-411E-8241-2DC6F32C8216}" name="Column3900"/>
    <tableColumn id="3910" xr3:uid="{6E04E21D-52D6-495D-BF1F-D4D3E5956AF4}" name="Column3901"/>
    <tableColumn id="3911" xr3:uid="{804EBAD2-186B-420F-AA8B-35C04E39780F}" name="Column3902"/>
    <tableColumn id="3912" xr3:uid="{825A4CDC-1041-40AD-883B-19C52823D723}" name="Column3903"/>
    <tableColumn id="3913" xr3:uid="{8C5E0C04-60CB-44D8-B454-6C40EFBAF782}" name="Column3904"/>
    <tableColumn id="3914" xr3:uid="{A416E8B2-0955-4D38-B35A-4239632D4627}" name="Column3905"/>
    <tableColumn id="3915" xr3:uid="{BE8E978D-C6E2-469C-8D3A-09946C2967D9}" name="Column3906"/>
    <tableColumn id="3916" xr3:uid="{000C429F-275B-4CA2-8060-EA9BBC5AAD82}" name="Column3907"/>
    <tableColumn id="3917" xr3:uid="{EA2CB00B-D0CA-48A1-8B7C-967E70A48F3C}" name="Column3908"/>
    <tableColumn id="3918" xr3:uid="{D5465D01-DD71-4050-B72F-D695E4854093}" name="Column3909"/>
    <tableColumn id="3919" xr3:uid="{CE59472B-4464-44FE-A745-F6EDE9B40039}" name="Column3910"/>
    <tableColumn id="3920" xr3:uid="{DC72A543-7BF8-427F-93A5-E26DF0B1C55E}" name="Column3911"/>
    <tableColumn id="3921" xr3:uid="{9A13744F-A0C4-43A0-976E-821547241CB7}" name="Column3912"/>
    <tableColumn id="3922" xr3:uid="{B5A722BC-FECE-4683-86EC-61481D4C9733}" name="Column3913"/>
    <tableColumn id="3923" xr3:uid="{766AC42D-FFFB-4119-8654-B376350AB137}" name="Column3914"/>
    <tableColumn id="3924" xr3:uid="{C8E572EB-BCF4-44C8-8615-4A2BDEB27CEC}" name="Column3915"/>
    <tableColumn id="3925" xr3:uid="{57B3987B-6BE4-4F1C-890A-6ACFCE5FD5D7}" name="Column3916"/>
    <tableColumn id="3926" xr3:uid="{1B87DAD0-9276-4E05-9FCD-64B8AF9594D1}" name="Column3917"/>
    <tableColumn id="3927" xr3:uid="{6FD802C9-DE3C-45E1-9666-D88871BCBFA9}" name="Column3918"/>
    <tableColumn id="3928" xr3:uid="{2457160C-65BF-4FE0-B3D3-EACC77E39D7B}" name="Column3919"/>
    <tableColumn id="3929" xr3:uid="{695EA425-71BD-4EDB-A0FC-856BD6F98CA2}" name="Column3920"/>
    <tableColumn id="3930" xr3:uid="{B60DD57F-FBE4-48DA-90E6-87191CE0B8AB}" name="Column3921"/>
    <tableColumn id="3931" xr3:uid="{613CF947-56DD-4B6D-A473-AE9B97694EF6}" name="Column3922"/>
    <tableColumn id="3932" xr3:uid="{7FE8BE4A-18F8-4F30-BD4F-8AC6D61EABC2}" name="Column3923"/>
    <tableColumn id="3933" xr3:uid="{6A832B35-9F88-4512-862C-54201F080339}" name="Column3924"/>
    <tableColumn id="3934" xr3:uid="{46C6FBAB-AC70-454D-BC08-F4A0298C2A8D}" name="Column3925"/>
    <tableColumn id="3935" xr3:uid="{033B31C4-864D-4A59-8D1F-16FCC0A28315}" name="Column3926"/>
    <tableColumn id="3936" xr3:uid="{767167E0-096C-4C3C-9919-D8E5707C4DC5}" name="Column3927"/>
    <tableColumn id="3937" xr3:uid="{7ABC6B96-53FB-4877-B66F-11A62634E740}" name="Column3928"/>
    <tableColumn id="3938" xr3:uid="{BD7A014E-D787-4DD8-9E5F-2D3071BCE824}" name="Column3929"/>
    <tableColumn id="3939" xr3:uid="{A77CEBAD-D9EB-4F98-827F-9B61D254DD8C}" name="Column3930"/>
    <tableColumn id="3940" xr3:uid="{69C4E52D-4430-4542-9D2C-B1A2BF777DE0}" name="Column3931"/>
    <tableColumn id="3941" xr3:uid="{0EEB9F4B-C9EE-451F-873E-E475DF7068F9}" name="Column3932"/>
    <tableColumn id="3942" xr3:uid="{2AF5C9A1-07B5-4304-9480-2F174CD05BD3}" name="Column3933"/>
    <tableColumn id="3943" xr3:uid="{3DCA847D-085C-4813-B98D-5DF4907407D9}" name="Column3934"/>
    <tableColumn id="3944" xr3:uid="{290D2126-34A3-47EA-A392-C5C83F405D4C}" name="Column3935"/>
    <tableColumn id="3945" xr3:uid="{875E12F7-ABBD-453D-99EC-AE079E4ACE41}" name="Column3936"/>
    <tableColumn id="3946" xr3:uid="{43F1F6F4-EB91-47C6-B2FC-24D2AC78B0A4}" name="Column3937"/>
    <tableColumn id="3947" xr3:uid="{520ACCED-F86A-44EA-9C3A-475A45BA64C7}" name="Column3938"/>
    <tableColumn id="3948" xr3:uid="{6D91F4BE-391D-4007-B424-D87885F90F7A}" name="Column3939"/>
    <tableColumn id="3949" xr3:uid="{776B53FB-168B-44B8-8BD7-14EF41389A48}" name="Column3940"/>
    <tableColumn id="3950" xr3:uid="{6C94ECDC-D7AA-4833-97B0-C9277B196406}" name="Column3941"/>
    <tableColumn id="3951" xr3:uid="{9A7202C3-8417-4812-8694-A1FF6D824989}" name="Column3942"/>
    <tableColumn id="3952" xr3:uid="{8C726C63-131F-4FF2-BEBE-62F487F23196}" name="Column3943"/>
    <tableColumn id="3953" xr3:uid="{DF0BE97C-3687-4A4E-AE2B-87B98CC99432}" name="Column3944"/>
    <tableColumn id="3954" xr3:uid="{C33D98E4-14BA-4AF5-8124-CC9C3A7B355C}" name="Column3945"/>
    <tableColumn id="3955" xr3:uid="{2A75075E-0070-4AC2-A073-7659AEEE2063}" name="Column3946"/>
    <tableColumn id="3956" xr3:uid="{535F62E2-E03E-49A3-BDCE-33644A7F52B5}" name="Column3947"/>
    <tableColumn id="3957" xr3:uid="{CF7C5B59-E5E3-4AD2-9FB5-762132A6048E}" name="Column3948"/>
    <tableColumn id="3958" xr3:uid="{67A25F9C-DF44-47E4-882B-488C12E4E773}" name="Column3949"/>
    <tableColumn id="3959" xr3:uid="{3D6ECFC9-FFED-4716-A765-CD12D02FA0EA}" name="Column3950"/>
    <tableColumn id="3960" xr3:uid="{F2A9C6DB-A5FD-4D20-8FA6-17378B85C117}" name="Column3951"/>
    <tableColumn id="3961" xr3:uid="{31E3FC33-EB0C-4D6E-AD37-9C2F1D1B8A5C}" name="Column3952"/>
    <tableColumn id="3962" xr3:uid="{A0F095C9-AC83-4AAD-BF84-DCFC7AAFFEF4}" name="Column3953"/>
    <tableColumn id="3963" xr3:uid="{A7CAC547-6B1A-4689-B3C9-3E7D51D4DF78}" name="Column3954"/>
    <tableColumn id="3964" xr3:uid="{FABDD1AD-75C4-417F-AAD5-F1F8F4197AFA}" name="Column3955"/>
    <tableColumn id="3965" xr3:uid="{966B04D2-A66C-42CF-891E-5A48C4ABB211}" name="Column3956"/>
    <tableColumn id="3966" xr3:uid="{19835C3E-F598-42DD-931D-3DAC9DC254DB}" name="Column3957"/>
    <tableColumn id="3967" xr3:uid="{EBC8AD84-828B-4647-A76D-CC13C013CC29}" name="Column3958"/>
    <tableColumn id="3968" xr3:uid="{302112F8-4E5F-48C7-958D-B8B334B8DB33}" name="Column3959"/>
    <tableColumn id="3969" xr3:uid="{7799527F-4B2C-405C-AB8D-EB26FBA83706}" name="Column3960"/>
    <tableColumn id="3970" xr3:uid="{2B050C6A-75E3-4113-A16B-B22C1D1CF648}" name="Column3961"/>
    <tableColumn id="3971" xr3:uid="{E53A4FC0-B075-481D-9155-E4604C483459}" name="Column3962"/>
    <tableColumn id="3972" xr3:uid="{D2BD9224-BB7D-4206-AD62-68A6E602F019}" name="Column3963"/>
    <tableColumn id="3973" xr3:uid="{C3AF491E-AA48-45DB-B506-252F73D644F9}" name="Column3964"/>
    <tableColumn id="3974" xr3:uid="{B70A8F2F-FE78-4505-ABA5-44E9FC9A578F}" name="Column3965"/>
    <tableColumn id="3975" xr3:uid="{0D44A080-A610-4DDB-AA9A-E1341E7B4E68}" name="Column3966"/>
    <tableColumn id="3976" xr3:uid="{92028E96-0B9B-427D-A6E6-BAFF34EF984B}" name="Column3967"/>
    <tableColumn id="3977" xr3:uid="{1261F7A5-632F-48C8-9980-C87BD18FDC06}" name="Column3968"/>
    <tableColumn id="3978" xr3:uid="{3B7A2351-8C95-4805-82DC-045EF5472A77}" name="Column3969"/>
    <tableColumn id="3979" xr3:uid="{8750515C-6C29-46A7-B893-EF9FDCC7BE84}" name="Column3970"/>
    <tableColumn id="3980" xr3:uid="{B9041984-FFE0-4C3D-8677-B8B8C9A374F6}" name="Column3971"/>
    <tableColumn id="3981" xr3:uid="{1CD9B907-E062-4E6E-AB0D-C9C898688009}" name="Column3972"/>
    <tableColumn id="3982" xr3:uid="{413065EC-ECA5-425D-A7AE-348681D79C01}" name="Column3973"/>
    <tableColumn id="3983" xr3:uid="{241A6787-66F8-42AF-98DA-DC6C5E17665B}" name="Column3974"/>
    <tableColumn id="3984" xr3:uid="{E96A2973-8D17-4A49-BC5E-93426395C54F}" name="Column3975"/>
    <tableColumn id="3985" xr3:uid="{EC5D2866-E2C8-426D-8491-3965A8B1CD8A}" name="Column3976"/>
    <tableColumn id="3986" xr3:uid="{464CEC5E-3166-4F5C-8D93-7F441500BEC0}" name="Column3977"/>
    <tableColumn id="3987" xr3:uid="{09427E04-B3C0-4FD2-A8AD-801D62ECF33B}" name="Column3978"/>
    <tableColumn id="3988" xr3:uid="{85206A46-1213-4D8E-BE94-D377D5988C89}" name="Column3979"/>
    <tableColumn id="3989" xr3:uid="{3CE6F8AF-561C-4045-82DE-EF97D09D2962}" name="Column3980"/>
    <tableColumn id="3990" xr3:uid="{07517F59-4885-466B-82AD-E2E00B5EAE17}" name="Column3981"/>
    <tableColumn id="3991" xr3:uid="{76F0F946-6520-4C89-8D13-9ABF9F7504EE}" name="Column3982"/>
    <tableColumn id="3992" xr3:uid="{E532E9B0-4B10-41B4-979C-92E872FB0FB3}" name="Column3983"/>
    <tableColumn id="3993" xr3:uid="{6D76A7A9-7CEA-45E2-AB95-AD708DCA98EA}" name="Column3984"/>
    <tableColumn id="3994" xr3:uid="{507E4A62-A7F1-4A61-8AA3-25C8C50FDC0C}" name="Column3985"/>
    <tableColumn id="3995" xr3:uid="{A0D742DE-8EBB-41F3-8FC3-2F3D8A5A9B74}" name="Column3986"/>
    <tableColumn id="3996" xr3:uid="{99626555-CE70-4ABD-BA1E-5F7017EBC014}" name="Column3987"/>
    <tableColumn id="3997" xr3:uid="{33BCE0FF-A22E-4CD3-A5C7-04AEE5D9881B}" name="Column3988"/>
    <tableColumn id="3998" xr3:uid="{9124BA25-23E5-4E37-A8F3-A04226979649}" name="Column3989"/>
    <tableColumn id="3999" xr3:uid="{B833F706-E318-4D94-8C44-87662658F286}" name="Column3990"/>
    <tableColumn id="4000" xr3:uid="{83CC2F0A-2626-4EA7-ABC4-EBDC65C15B53}" name="Column3991"/>
    <tableColumn id="4001" xr3:uid="{1B132A91-8D50-4F9A-8EBC-9F5770FC5D80}" name="Column3992"/>
    <tableColumn id="4002" xr3:uid="{2FDA0A18-757E-47AE-A01A-CF790577E4FA}" name="Column3993"/>
    <tableColumn id="4003" xr3:uid="{F9D8C6FE-EDB2-4068-9E30-23DA01C99037}" name="Column3994"/>
    <tableColumn id="4004" xr3:uid="{FED9016D-C819-4943-B917-5646421FFA4A}" name="Column3995"/>
    <tableColumn id="4005" xr3:uid="{949CE441-E090-461C-9172-D79099D2E92D}" name="Column3996"/>
    <tableColumn id="4006" xr3:uid="{B81D2D18-47CA-45A5-84F0-5215B7B6E5D1}" name="Column3997"/>
    <tableColumn id="4007" xr3:uid="{33AB4E26-EC80-4B48-8670-BEB420593683}" name="Column3998"/>
    <tableColumn id="4008" xr3:uid="{C0DA642C-AB24-4816-9838-C36F898A61DD}" name="Column3999"/>
    <tableColumn id="4009" xr3:uid="{C2CE689C-3037-4141-B83B-66499879A06F}" name="Column4000"/>
    <tableColumn id="4010" xr3:uid="{2C55DCA9-9724-45DC-9A4A-3BF1C0E266BD}" name="Column4001"/>
    <tableColumn id="4011" xr3:uid="{8B385111-F05A-4CBD-9338-FEE62055D45D}" name="Column4002"/>
    <tableColumn id="4012" xr3:uid="{AD5623D7-2865-490C-B47F-26056314D2B9}" name="Column4003"/>
    <tableColumn id="4013" xr3:uid="{A74B4675-7E03-42A1-AD36-5258A172DA61}" name="Column4004"/>
    <tableColumn id="4014" xr3:uid="{6D8BEF64-676D-48CC-967C-779B3B343050}" name="Column4005"/>
    <tableColumn id="4015" xr3:uid="{5058A243-60C8-4F7C-87BF-C861E154A7A7}" name="Column4006"/>
    <tableColumn id="4016" xr3:uid="{8B09C999-A071-46AB-800D-AC2A5701D45D}" name="Column4007"/>
    <tableColumn id="4017" xr3:uid="{67CF0AD3-F14F-4A0B-B3DB-96889CDA47F9}" name="Column4008"/>
    <tableColumn id="4018" xr3:uid="{DC6A0C4E-0F8E-4AD7-A4E3-C90A8D4A0D46}" name="Column4009"/>
    <tableColumn id="4019" xr3:uid="{A8EC8072-E8E6-4DFE-B4BA-30CD187C94ED}" name="Column4010"/>
    <tableColumn id="4020" xr3:uid="{7056B2C5-9E8C-4D92-B6CF-2D7CA6CB3A82}" name="Column4011"/>
    <tableColumn id="4021" xr3:uid="{4FE9287D-AE1B-4DE0-8E88-E7488DDFFB56}" name="Column4012"/>
    <tableColumn id="4022" xr3:uid="{828B1AC3-90AA-4F3B-BEA0-B306D21D50F0}" name="Column4013"/>
    <tableColumn id="4023" xr3:uid="{41A63420-41BE-48F6-9CA3-1CF53A2F0738}" name="Column4014"/>
    <tableColumn id="4024" xr3:uid="{00CD6AE8-8A91-438A-85DC-E8406F03F48B}" name="Column4015"/>
    <tableColumn id="4025" xr3:uid="{9F536F25-7605-444C-991A-2B8A49A9D878}" name="Column4016"/>
    <tableColumn id="4026" xr3:uid="{F460D69E-E97A-4368-9B8A-67EA7769AC01}" name="Column4017"/>
    <tableColumn id="4027" xr3:uid="{6D681B8F-83EF-4AAB-AAD4-DEA12D77EC73}" name="Column4018"/>
    <tableColumn id="4028" xr3:uid="{83E21FC3-C727-492B-809E-42E9B3D796FE}" name="Column4019"/>
    <tableColumn id="4029" xr3:uid="{ED1FABF0-E8F2-45BD-95AB-7ACE881935C0}" name="Column4020"/>
    <tableColumn id="4030" xr3:uid="{3A2D6684-6CBC-4DF4-BB13-1B2FEF6E319D}" name="Column4021"/>
    <tableColumn id="4031" xr3:uid="{11643EC8-F9E2-487E-A245-13C9CB1346B6}" name="Column4022"/>
    <tableColumn id="4032" xr3:uid="{AF8DFB1D-6B99-47BD-A882-FE93DB54AE69}" name="Column4023"/>
    <tableColumn id="4033" xr3:uid="{E47D7033-53A0-41C1-BAB3-1E0A929AB05B}" name="Column4024"/>
    <tableColumn id="4034" xr3:uid="{5AA03824-9645-4B40-942F-BEA895ED51BF}" name="Column4025"/>
    <tableColumn id="4035" xr3:uid="{F402FA4A-13CF-4EE7-987B-88916D7DB340}" name="Column4026"/>
    <tableColumn id="4036" xr3:uid="{3E713200-C9FB-4331-BED3-179D461814DA}" name="Column4027"/>
    <tableColumn id="4037" xr3:uid="{90F198DD-B134-420D-AC90-0CB99B5D7D0D}" name="Column4028"/>
    <tableColumn id="4038" xr3:uid="{7B06005F-E0DA-4942-812F-2A1FC5C44715}" name="Column4029"/>
    <tableColumn id="4039" xr3:uid="{102EE970-0B31-42AE-9210-B6A76642EAF4}" name="Column4030"/>
    <tableColumn id="4040" xr3:uid="{A11D4EC0-06DD-472A-95FC-96B7B8F25D5C}" name="Column4031"/>
    <tableColumn id="4041" xr3:uid="{EAF91313-959F-46B3-87D2-FF2674DBABD9}" name="Column4032"/>
    <tableColumn id="4042" xr3:uid="{BC684A44-79FC-4F1B-A5E5-A64C1FF80197}" name="Column4033"/>
    <tableColumn id="4043" xr3:uid="{1A98C4E9-4737-4E0A-BA9D-3419157754C7}" name="Column4034"/>
    <tableColumn id="4044" xr3:uid="{6EB2D950-4D9F-4BF0-B31B-4DA3BD743B62}" name="Column4035"/>
    <tableColumn id="4045" xr3:uid="{A7703D49-347E-4DBC-AF98-7F50AEC6642C}" name="Column4036"/>
    <tableColumn id="4046" xr3:uid="{BCF293B7-50DF-4664-902D-4522D267206E}" name="Column4037"/>
    <tableColumn id="4047" xr3:uid="{341226FB-C5FC-4D26-8B6B-E26BF963DC56}" name="Column4038"/>
    <tableColumn id="4048" xr3:uid="{ED95612A-EDC1-4B2A-94CB-53F43996C415}" name="Column4039"/>
    <tableColumn id="4049" xr3:uid="{C3F62FB8-B0A3-456A-9327-C8E358D382F1}" name="Column4040"/>
    <tableColumn id="4050" xr3:uid="{7F6B9FC8-C3E9-4351-AC2B-1A592E181097}" name="Column4041"/>
    <tableColumn id="4051" xr3:uid="{D8BBA853-8348-4DB9-BE4C-B4AC7705E59E}" name="Column4042"/>
    <tableColumn id="4052" xr3:uid="{B1D2C665-D456-4623-8647-39D5DF2C32BA}" name="Column4043"/>
    <tableColumn id="4053" xr3:uid="{97AC8A96-2BA9-43D6-83B6-9E9BB61B6577}" name="Column4044"/>
    <tableColumn id="4054" xr3:uid="{C52C5403-02A5-4FC7-B098-FCB3FDE9F340}" name="Column4045"/>
    <tableColumn id="4055" xr3:uid="{C578DAB7-AAB0-488E-94B6-D2A6D3C62906}" name="Column4046"/>
    <tableColumn id="4056" xr3:uid="{DF7E30E5-CE89-4294-A386-CD5881B20126}" name="Column4047"/>
    <tableColumn id="4057" xr3:uid="{0DC183E3-9A55-4F34-A0F4-6C3DA62589E2}" name="Column4048"/>
    <tableColumn id="4058" xr3:uid="{2292E58C-F61D-4D16-8F2F-8FFB8E547074}" name="Column4049"/>
    <tableColumn id="4059" xr3:uid="{0CA4BACD-CA75-42A8-9533-EA490F515F8F}" name="Column4050"/>
    <tableColumn id="4060" xr3:uid="{CA5FC679-EC2E-469D-B3A9-09772632000B}" name="Column4051"/>
    <tableColumn id="4061" xr3:uid="{3B88B94C-3540-40CC-A867-39AED2EFC8BE}" name="Column4052"/>
    <tableColumn id="4062" xr3:uid="{D607E88D-D83F-40E4-B8B4-2075012F3A47}" name="Column4053"/>
    <tableColumn id="4063" xr3:uid="{0466368B-9AE2-4FF5-8871-BF7F12F6CD88}" name="Column4054"/>
    <tableColumn id="4064" xr3:uid="{7B41D97A-63DE-4FAF-BEF3-EBD5B213B1A8}" name="Column4055"/>
    <tableColumn id="4065" xr3:uid="{97640D77-7A4F-4717-B51E-BC73C05AB947}" name="Column4056"/>
    <tableColumn id="4066" xr3:uid="{ED977976-09FD-413A-811E-A04DF09C4A02}" name="Column4057"/>
    <tableColumn id="4067" xr3:uid="{8485564A-90C9-4223-ABBD-A01D9DE5C557}" name="Column4058"/>
    <tableColumn id="4068" xr3:uid="{B73BF738-F9FD-4610-B1CE-3D2B1E3D521B}" name="Column4059"/>
    <tableColumn id="4069" xr3:uid="{F8393DD0-5F7B-4A26-BF9A-4D6CF776BB26}" name="Column4060"/>
    <tableColumn id="4070" xr3:uid="{6ABCA5A2-684F-458B-9A38-8C798443A04F}" name="Column4061"/>
    <tableColumn id="4071" xr3:uid="{6C79B95F-3D52-42E9-A466-8EA903AA7225}" name="Column4062"/>
    <tableColumn id="4072" xr3:uid="{FBB53871-8609-4EF0-B9B8-6864775DBEA8}" name="Column4063"/>
    <tableColumn id="4073" xr3:uid="{66FB1AE4-66DA-4ACA-86D1-CB4996848CE3}" name="Column4064"/>
    <tableColumn id="4074" xr3:uid="{24E2B325-C30D-4CA7-AB1A-601CE9DB9356}" name="Column4065"/>
    <tableColumn id="4075" xr3:uid="{61823A40-3183-4EC4-98C6-4DF52E20D445}" name="Column4066"/>
    <tableColumn id="4076" xr3:uid="{77D4F5FC-BCEA-4B0B-8106-57F0D1A048E1}" name="Column4067"/>
    <tableColumn id="4077" xr3:uid="{24D07EDC-66C8-4B0D-8656-8C4358A0E373}" name="Column4068"/>
    <tableColumn id="4078" xr3:uid="{96A5C19F-3111-4191-AAAF-FB48B4020B93}" name="Column4069"/>
    <tableColumn id="4079" xr3:uid="{41F54B45-A724-4AC4-A079-0A94A8DE31AA}" name="Column4070"/>
    <tableColumn id="4080" xr3:uid="{0D19DB7A-8C5F-41FC-B130-0EFFC8ABC982}" name="Column4071"/>
    <tableColumn id="4081" xr3:uid="{808537D2-E891-4D68-857A-8D56ED6E1B1E}" name="Column4072"/>
    <tableColumn id="4082" xr3:uid="{CE766161-CF60-4DEA-B952-91B5120DDD9C}" name="Column4073"/>
    <tableColumn id="4083" xr3:uid="{7EFFF690-5EC8-419A-B920-C3FCF42BB07F}" name="Column4074"/>
    <tableColumn id="4084" xr3:uid="{772E68F3-31A8-46E0-B00A-757E1089B2CA}" name="Column4075"/>
    <tableColumn id="4085" xr3:uid="{994B2E4F-4240-4795-906D-40CFB44C3748}" name="Column4076"/>
    <tableColumn id="4086" xr3:uid="{F990780E-5B7B-4634-8376-BF92EA768AAF}" name="Column4077"/>
    <tableColumn id="4087" xr3:uid="{AA08D2E8-15A3-4394-91CD-D2844CF9C3B3}" name="Column4078"/>
    <tableColumn id="4088" xr3:uid="{F0A1572C-CEB9-446F-84EC-31AE9DBD1896}" name="Column4079"/>
    <tableColumn id="4089" xr3:uid="{314C1501-B2B8-40E6-AEC8-E4D5449A6DD8}" name="Column4080"/>
    <tableColumn id="4090" xr3:uid="{41E679FA-A8E0-47E4-A5DC-870F38DD2DFD}" name="Column4081"/>
    <tableColumn id="4091" xr3:uid="{6B408820-D3A3-46E9-BFB4-1FD5BF0B5C52}" name="Column4082"/>
    <tableColumn id="4092" xr3:uid="{A1F619C5-7FF4-44FA-82E7-B9569BC78F1D}" name="Column4083"/>
    <tableColumn id="4093" xr3:uid="{6E5860E8-18D9-4808-A546-B898B16A6123}" name="Column4084"/>
    <tableColumn id="4094" xr3:uid="{871ED2B8-3FC1-4929-89D4-E5E13D0826C9}" name="Column4085"/>
    <tableColumn id="4095" xr3:uid="{0D0E1B7A-AC7B-4CDB-9B30-744EC8010EE2}" name="Column4086"/>
    <tableColumn id="4096" xr3:uid="{BB34D2D5-5055-485B-8917-0CABB61991AF}" name="Column4087"/>
    <tableColumn id="4097" xr3:uid="{CCACB7A0-F9C4-451D-AEE0-ED4498784F6E}" name="Column4088"/>
    <tableColumn id="4098" xr3:uid="{6047B302-E5BD-422B-A380-D798395392D5}" name="Column4089"/>
    <tableColumn id="4099" xr3:uid="{9EA3211B-7410-4212-8E3F-C172921788AC}" name="Column4090"/>
    <tableColumn id="4100" xr3:uid="{A0D36D7C-A6A5-4904-9338-89EE60E6CF88}" name="Column4091"/>
    <tableColumn id="4101" xr3:uid="{5036C32B-E909-4AA4-8ACE-69099ABBBB02}" name="Column4092"/>
    <tableColumn id="4102" xr3:uid="{A30B3DC7-A369-4840-8F57-0E73AC5DC11F}" name="Column4093"/>
    <tableColumn id="4103" xr3:uid="{1BC1CEC4-91BB-4265-BB74-2FA89670F68D}" name="Column4094"/>
    <tableColumn id="4104" xr3:uid="{70215C85-5BCC-4851-804B-70A618BE8A9D}" name="Column4095"/>
    <tableColumn id="4105" xr3:uid="{2AC1BD3C-ACEB-4E5D-8340-DD2377265D3A}" name="Column4096"/>
    <tableColumn id="4106" xr3:uid="{6FD37AFD-3E72-409A-85AB-592A95743C98}" name="Column4097"/>
    <tableColumn id="4107" xr3:uid="{B186312B-9A3D-4005-B8FF-DF5FB6FDD048}" name="Column4098"/>
    <tableColumn id="4108" xr3:uid="{A0EDE914-8F6B-4408-98C1-CFB8610A0CC6}" name="Column4099"/>
    <tableColumn id="4109" xr3:uid="{991D6170-CF37-41DF-B596-8FDA40253A25}" name="Column4100"/>
    <tableColumn id="4110" xr3:uid="{A14E0F1F-3C49-4628-8B60-125877C1F7EA}" name="Column4101"/>
    <tableColumn id="4111" xr3:uid="{F5F8603F-0070-4703-955D-39C1CDC967B6}" name="Column4102"/>
    <tableColumn id="4112" xr3:uid="{B5F335DB-1028-49EC-A305-E04AAC703BC8}" name="Column4103"/>
    <tableColumn id="4113" xr3:uid="{D6BCF69B-BBA4-474A-9140-FFAF690B461C}" name="Column4104"/>
    <tableColumn id="4114" xr3:uid="{BD5AE00A-5F2D-4B91-BAB8-2CD50EC90F1C}" name="Column4105"/>
    <tableColumn id="4115" xr3:uid="{6332FE18-6211-4F5B-BC94-46A069E6CBBD}" name="Column4106"/>
    <tableColumn id="4116" xr3:uid="{94AE2676-A9A7-467A-9F6C-7919BB4C32F4}" name="Column4107"/>
    <tableColumn id="4117" xr3:uid="{F050782B-B72A-4414-90F5-E940F329C679}" name="Column4108"/>
    <tableColumn id="4118" xr3:uid="{DE64C70C-21A0-44DC-BD19-4FFF1F8E6780}" name="Column4109"/>
    <tableColumn id="4119" xr3:uid="{32DF17CE-8B21-4C58-8A73-FDF66DE792AA}" name="Column4110"/>
    <tableColumn id="4120" xr3:uid="{812888A7-D9F2-4707-A886-893FD3078057}" name="Column4111"/>
    <tableColumn id="4121" xr3:uid="{D5861075-AE25-4B2D-A39B-E40E8F71E0C3}" name="Column4112"/>
    <tableColumn id="4122" xr3:uid="{79179B5A-F739-44B0-83B0-B8BB3EDC3090}" name="Column4113"/>
    <tableColumn id="4123" xr3:uid="{6A43E9DE-1580-43A7-8BD2-0D44E8CB2D81}" name="Column4114"/>
    <tableColumn id="4124" xr3:uid="{EF2E17A0-6CF0-4978-B594-38E5D19EBD37}" name="Column4115"/>
    <tableColumn id="4125" xr3:uid="{F47872D8-8648-467F-B95E-87633E2B98AD}" name="Column4116"/>
    <tableColumn id="4126" xr3:uid="{559CC5F3-4E25-4177-A9C2-AB0889EDE55B}" name="Column4117"/>
    <tableColumn id="4127" xr3:uid="{84506E93-18A1-4C24-8EA8-43CDFA30F02E}" name="Column4118"/>
    <tableColumn id="4128" xr3:uid="{8380742D-D74A-4453-97EA-C6C03F6F04A4}" name="Column4119"/>
    <tableColumn id="4129" xr3:uid="{412C7258-36E7-4572-A7BF-AD0A2ABED8B9}" name="Column4120"/>
    <tableColumn id="4130" xr3:uid="{3B491622-09D8-4F6C-B272-F2578F5C6C8B}" name="Column4121"/>
    <tableColumn id="4131" xr3:uid="{A525D847-CA03-4C87-8BC2-F3863A509300}" name="Column4122"/>
    <tableColumn id="4132" xr3:uid="{2DD286F3-A6F6-42BA-B543-0D5A781DAE65}" name="Column4123"/>
    <tableColumn id="4133" xr3:uid="{208FB312-A499-45F6-A219-85C9E7C9278E}" name="Column4124"/>
    <tableColumn id="4134" xr3:uid="{4F094CB7-B84E-4591-9A11-30A2EE7006C4}" name="Column4125"/>
    <tableColumn id="4135" xr3:uid="{58B2C08F-65DA-48C9-9578-CBA5321A63D3}" name="Column4126"/>
    <tableColumn id="4136" xr3:uid="{67D8A29C-FE05-4111-8BA4-2F2B007862D4}" name="Column4127"/>
    <tableColumn id="4137" xr3:uid="{581174F2-BCE7-4918-A90C-36BB656A64B9}" name="Column4128"/>
    <tableColumn id="4138" xr3:uid="{1FE9C471-AC62-41CC-A129-90F7FCDB9F72}" name="Column4129"/>
    <tableColumn id="4139" xr3:uid="{337C0A54-A400-49FC-8FE4-1A5838B636FC}" name="Column4130"/>
    <tableColumn id="4140" xr3:uid="{A5FB4C98-25D7-4AE3-A56C-DEE7F2FDED01}" name="Column4131"/>
    <tableColumn id="4141" xr3:uid="{4AB09718-A2A8-4726-8BB2-536E188DC425}" name="Column4132"/>
    <tableColumn id="4142" xr3:uid="{573FD94E-218D-4C6F-B62F-D9F882ED8D3C}" name="Column4133"/>
    <tableColumn id="4143" xr3:uid="{B891D62B-E230-4D90-B193-44FB6D5CF31C}" name="Column4134"/>
    <tableColumn id="4144" xr3:uid="{BFC3A585-13F8-4447-BB3F-5C11C6EE6762}" name="Column4135"/>
    <tableColumn id="4145" xr3:uid="{0EB746E0-1C65-4CE2-AF07-D78DD226DF96}" name="Column4136"/>
    <tableColumn id="4146" xr3:uid="{61AB6379-4BF8-476A-9D4F-9B1418E3ED67}" name="Column4137"/>
    <tableColumn id="4147" xr3:uid="{E61AB68E-3E71-49C3-81AB-0057B0BD6F39}" name="Column4138"/>
    <tableColumn id="4148" xr3:uid="{E20443A7-D7A2-477E-9D29-CBF35F678C0A}" name="Column4139"/>
    <tableColumn id="4149" xr3:uid="{D98BA76C-6256-4D84-AADE-C427885F8424}" name="Column4140"/>
    <tableColumn id="4150" xr3:uid="{077CA004-CB98-4AC8-AFD8-61983AE429B4}" name="Column4141"/>
    <tableColumn id="4151" xr3:uid="{2A641D86-F870-4635-99BD-3719CE652022}" name="Column4142"/>
    <tableColumn id="4152" xr3:uid="{8EDAB269-9922-4538-8E4F-FE3FF44E509B}" name="Column4143"/>
    <tableColumn id="4153" xr3:uid="{C58F9D20-7706-42F9-9682-1885F32D828D}" name="Column4144"/>
    <tableColumn id="4154" xr3:uid="{A3A625FD-48DF-4ECA-B35B-D158643168AC}" name="Column4145"/>
    <tableColumn id="4155" xr3:uid="{02498C00-BCA1-48E0-81C9-E2B1EA4F7BF3}" name="Column4146"/>
    <tableColumn id="4156" xr3:uid="{682C9048-7029-43D2-9758-42FB48C7CE7F}" name="Column4147"/>
    <tableColumn id="4157" xr3:uid="{5ADAD287-7075-4AF0-9641-ECA147E0A663}" name="Column4148"/>
    <tableColumn id="4158" xr3:uid="{C7D07F2D-37AC-479A-936A-ADD15BF0F590}" name="Column4149"/>
    <tableColumn id="4159" xr3:uid="{137F37A4-F46E-44F5-ABAF-01C729DACABA}" name="Column4150"/>
    <tableColumn id="4160" xr3:uid="{F66BF283-E2EB-435F-A5CB-CA1FCE710050}" name="Column4151"/>
    <tableColumn id="4161" xr3:uid="{61DD2E66-E835-4F80-8D0A-B56F6E2C544F}" name="Column4152"/>
    <tableColumn id="4162" xr3:uid="{E4C7A0D6-1F92-4511-B8D9-64826B037BE6}" name="Column4153"/>
    <tableColumn id="4163" xr3:uid="{2E886723-F9F3-4C75-AFF4-DBBA1C631EA0}" name="Column4154"/>
    <tableColumn id="4164" xr3:uid="{CCA7CC82-2619-4BC0-990E-CDB9E650512B}" name="Column4155"/>
    <tableColumn id="4165" xr3:uid="{87A35ABE-692B-4AAB-9A27-FE87ACD68DAC}" name="Column4156"/>
    <tableColumn id="4166" xr3:uid="{9F325567-5AA0-4A85-8407-D6DA03026E87}" name="Column4157"/>
    <tableColumn id="4167" xr3:uid="{82121A9A-9553-4957-8114-B1B6E42A90F3}" name="Column4158"/>
    <tableColumn id="4168" xr3:uid="{D0A1A902-CE85-405A-913B-3F1EBDD93FC6}" name="Column4159"/>
    <tableColumn id="4169" xr3:uid="{5E386227-DF91-4FF5-9B45-16EBE8D1547F}" name="Column4160"/>
    <tableColumn id="4170" xr3:uid="{61E76A11-EA99-4EE2-A37D-E3DAC52EA4B1}" name="Column4161"/>
    <tableColumn id="4171" xr3:uid="{5E544FD4-D992-4F34-8CD8-C2236FE288B7}" name="Column4162"/>
    <tableColumn id="4172" xr3:uid="{5CF7092B-24A8-4F6E-9866-CDF888CF1827}" name="Column4163"/>
    <tableColumn id="4173" xr3:uid="{E1715F21-A5E2-4ADD-942E-B9136C3CE75B}" name="Column4164"/>
    <tableColumn id="4174" xr3:uid="{CBD8FCD1-A6FF-4173-B61A-A360B4F35E4C}" name="Column4165"/>
    <tableColumn id="4175" xr3:uid="{005CE3B6-3020-45A4-972C-E0B5BE86A5DD}" name="Column4166"/>
    <tableColumn id="4176" xr3:uid="{5F0EA0BE-F62D-4B74-A7EB-EA93C8244CB7}" name="Column4167"/>
    <tableColumn id="4177" xr3:uid="{E1D639DC-F530-4184-8401-B9F269535CB0}" name="Column4168"/>
    <tableColumn id="4178" xr3:uid="{A5BFA480-515D-49B7-9C12-5325208845D5}" name="Column4169"/>
    <tableColumn id="4179" xr3:uid="{823423F8-48E6-409E-9B47-2B8E88F5711B}" name="Column4170"/>
    <tableColumn id="4180" xr3:uid="{9551C17F-DDDB-4EDF-B12B-EE112638E185}" name="Column4171"/>
    <tableColumn id="4181" xr3:uid="{DD5EB4DA-5866-4467-B00A-0502E8A92645}" name="Column4172"/>
    <tableColumn id="4182" xr3:uid="{D1D25730-37DD-4E76-B5F6-63A0F68E319C}" name="Column4173"/>
    <tableColumn id="4183" xr3:uid="{AC0C7B3F-288E-4DEC-8630-267F9E29D371}" name="Column4174"/>
    <tableColumn id="4184" xr3:uid="{01385D17-C628-4637-94F4-0D1D0BB7D047}" name="Column4175"/>
    <tableColumn id="4185" xr3:uid="{5508932E-496B-41DD-95A0-9C9D6D0B9A8C}" name="Column4176"/>
    <tableColumn id="4186" xr3:uid="{CDF28E17-1518-496E-8B83-B3C8D86C8D12}" name="Column4177"/>
    <tableColumn id="4187" xr3:uid="{68310087-ED3E-41E9-B789-94B41418F50D}" name="Column4178"/>
    <tableColumn id="4188" xr3:uid="{20F79D54-6DE7-4986-81D3-6CD297B6BA7E}" name="Column4179"/>
    <tableColumn id="4189" xr3:uid="{50842CA4-802B-4381-85ED-7678971495EE}" name="Column4180"/>
    <tableColumn id="4190" xr3:uid="{FD949E7E-6672-40C7-90DA-5E80FEDAC8C2}" name="Column4181"/>
    <tableColumn id="4191" xr3:uid="{D0CAB2DD-B31E-4F9D-A9A1-8494EE96B651}" name="Column4182"/>
    <tableColumn id="4192" xr3:uid="{A490E01C-73E3-4D7E-807B-3ECE10876AB0}" name="Column4183"/>
    <tableColumn id="4193" xr3:uid="{A35F093F-DF76-40C4-9F0F-05CAA8ADCE51}" name="Column4184"/>
    <tableColumn id="4194" xr3:uid="{B9A5AB3D-F79F-4476-A6BC-6F8777439B08}" name="Column4185"/>
    <tableColumn id="4195" xr3:uid="{19FF7616-5106-4037-AB5A-957583D03D94}" name="Column4186"/>
    <tableColumn id="4196" xr3:uid="{79F5FADE-6A61-472E-B660-BEE8993A03D2}" name="Column4187"/>
    <tableColumn id="4197" xr3:uid="{43C187DD-7F1E-4859-A56B-131502A434C8}" name="Column4188"/>
    <tableColumn id="4198" xr3:uid="{2434002D-ECE4-4886-9775-FF22BB44942C}" name="Column4189"/>
    <tableColumn id="4199" xr3:uid="{D8607DBF-584A-4958-BD99-319DF68813BE}" name="Column4190"/>
    <tableColumn id="4200" xr3:uid="{1BCBC300-17AF-4C66-88AD-5061B3F68D85}" name="Column4191"/>
    <tableColumn id="4201" xr3:uid="{D04C0E3B-16ED-4AB8-8AC0-A3B6FC163ABA}" name="Column4192"/>
    <tableColumn id="4202" xr3:uid="{3359C94F-7338-490B-B4DF-A4E55E0BDCB1}" name="Column4193"/>
    <tableColumn id="4203" xr3:uid="{7DC5A50F-CCB2-4E90-8E2E-C681FB00BFF9}" name="Column4194"/>
    <tableColumn id="4204" xr3:uid="{DE0D96E4-6AF7-40EB-AE77-55DD145B31CD}" name="Column4195"/>
    <tableColumn id="4205" xr3:uid="{8D983378-5F0C-4039-9EC1-4B2B79EAD8FB}" name="Column4196"/>
    <tableColumn id="4206" xr3:uid="{D91112DE-976B-4948-9861-6D94CE563F92}" name="Column4197"/>
    <tableColumn id="4207" xr3:uid="{D87B3345-A9DD-4D7D-8060-FA7962CA1247}" name="Column4198"/>
    <tableColumn id="4208" xr3:uid="{363C08C1-5B6C-4BE2-A296-3792A383677F}" name="Column4199"/>
    <tableColumn id="4209" xr3:uid="{E6CA1EB9-FB2D-4724-90C8-32E96FAE3624}" name="Column4200"/>
    <tableColumn id="4210" xr3:uid="{26CB05EA-4C6B-4F19-9FFD-364696D358AA}" name="Column4201"/>
    <tableColumn id="4211" xr3:uid="{119B5372-780B-4FFC-9F9C-CC12B2346DBE}" name="Column4202"/>
    <tableColumn id="4212" xr3:uid="{84097592-3A30-4A33-96FB-EF852945F053}" name="Column4203"/>
    <tableColumn id="4213" xr3:uid="{63F90B7B-E405-4588-A613-69461660D620}" name="Column4204"/>
    <tableColumn id="4214" xr3:uid="{C49D6F4C-E47C-42F4-8B8D-3A409A0989E7}" name="Column4205"/>
    <tableColumn id="4215" xr3:uid="{C4F76087-89BA-4B99-B061-2A897D48E4D3}" name="Column4206"/>
    <tableColumn id="4216" xr3:uid="{1A929B54-05D6-4199-8251-EE030D4B4943}" name="Column4207"/>
    <tableColumn id="4217" xr3:uid="{08D3D68C-E328-461C-BC52-C696DC0ADBE3}" name="Column4208"/>
    <tableColumn id="4218" xr3:uid="{63E0EB49-86B3-4D1A-B4CB-8A1C0303B19C}" name="Column4209"/>
    <tableColumn id="4219" xr3:uid="{D33DFD63-3432-407C-9909-02CB6A92BD2B}" name="Column4210"/>
    <tableColumn id="4220" xr3:uid="{A0BFB142-7B89-4CC5-9E6B-3D2332403E3A}" name="Column4211"/>
    <tableColumn id="4221" xr3:uid="{84C869FD-8680-4F9C-BBEF-32C2D8445818}" name="Column4212"/>
    <tableColumn id="4222" xr3:uid="{7202E17D-3E96-4885-A969-DC7AE9415549}" name="Column4213"/>
    <tableColumn id="4223" xr3:uid="{DD414E55-29FE-4CF2-A505-F8F955FB6D7A}" name="Column4214"/>
    <tableColumn id="4224" xr3:uid="{613390D3-FEAB-4800-8E26-87B121009E80}" name="Column4215"/>
    <tableColumn id="4225" xr3:uid="{32745CB7-BE76-4929-96A5-B9531DFCE8DD}" name="Column4216"/>
    <tableColumn id="4226" xr3:uid="{B75F2E0D-63FC-4091-BE82-3ABB6480ACD0}" name="Column4217"/>
    <tableColumn id="4227" xr3:uid="{F0B182B7-1057-431B-9199-AEA7E60F2C75}" name="Column4218"/>
    <tableColumn id="4228" xr3:uid="{1309C7FA-71E0-40A8-9A64-D64B066D31E9}" name="Column4219"/>
    <tableColumn id="4229" xr3:uid="{B57A4D8D-2190-41B0-89D8-6AA87D42C480}" name="Column4220"/>
    <tableColumn id="4230" xr3:uid="{DB750645-F4FD-4729-AB44-D6114E19E41B}" name="Column4221"/>
    <tableColumn id="4231" xr3:uid="{DB3E44B5-76F6-4DCA-8577-97F9926EA13D}" name="Column4222"/>
    <tableColumn id="4232" xr3:uid="{95163140-994B-4FC8-8BEA-A86F6AEC82B3}" name="Column4223"/>
    <tableColumn id="4233" xr3:uid="{5327B066-6B87-4A02-BBD2-D9E94CACBD03}" name="Column4224"/>
    <tableColumn id="4234" xr3:uid="{1D0D490B-AD87-47F8-8498-A34E42320858}" name="Column4225"/>
    <tableColumn id="4235" xr3:uid="{89DD6EFB-8926-422E-8FEE-59CCA560B85D}" name="Column4226"/>
    <tableColumn id="4236" xr3:uid="{4240D132-658C-4C7E-89EA-9FFC61D75FDB}" name="Column4227"/>
    <tableColumn id="4237" xr3:uid="{7B3B4396-ADD7-4EB1-97F2-23A71FC4A814}" name="Column4228"/>
    <tableColumn id="4238" xr3:uid="{F09D693A-64F2-4156-B962-CC1DE9317AB5}" name="Column4229"/>
    <tableColumn id="4239" xr3:uid="{DDAB7719-9D85-4983-AE62-CDB83E5D7264}" name="Column4230"/>
    <tableColumn id="4240" xr3:uid="{B083BE21-C68D-49DD-AF81-7D1CBB7A7198}" name="Column4231"/>
    <tableColumn id="4241" xr3:uid="{C4A71B08-1B8C-453F-8AB4-F7429B0D682B}" name="Column4232"/>
    <tableColumn id="4242" xr3:uid="{7A1067D1-7FBC-42B6-9A39-F9C348FA1064}" name="Column4233"/>
    <tableColumn id="4243" xr3:uid="{47A00CF7-4F80-4615-84D6-C09657BEA30C}" name="Column4234"/>
    <tableColumn id="4244" xr3:uid="{881D8FE8-6A04-4FC7-83FB-574B3CB630F5}" name="Column4235"/>
    <tableColumn id="4245" xr3:uid="{12B21D51-B66F-4A84-9A72-494904DC375E}" name="Column4236"/>
    <tableColumn id="4246" xr3:uid="{9D7870D7-A37B-41E1-9F22-2EAD2888E547}" name="Column4237"/>
    <tableColumn id="4247" xr3:uid="{26353FE5-FF15-467A-934B-4677D7047F93}" name="Column4238"/>
    <tableColumn id="4248" xr3:uid="{AEFC7863-4844-4ED5-B9CD-F9B81446B960}" name="Column4239"/>
    <tableColumn id="4249" xr3:uid="{8568D7E4-8DDD-40C4-A35E-BF85BAF34A1E}" name="Column4240"/>
    <tableColumn id="4250" xr3:uid="{8C81A50F-98DC-4426-8060-3885F465433C}" name="Column4241"/>
    <tableColumn id="4251" xr3:uid="{300B38EB-FB6B-470E-88EB-24F40E342FB5}" name="Column4242"/>
    <tableColumn id="4252" xr3:uid="{B8F2A5B1-D51D-4D87-A623-2C3AC0881D31}" name="Column4243"/>
    <tableColumn id="4253" xr3:uid="{EE36567D-2993-492D-8D81-11DF960D8A57}" name="Column4244"/>
    <tableColumn id="4254" xr3:uid="{DAF3D61F-9C4B-44AF-A921-340DADEC92C0}" name="Column4245"/>
    <tableColumn id="4255" xr3:uid="{622FDD52-58CC-4F3C-9099-B0DDC7197D7A}" name="Column4246"/>
    <tableColumn id="4256" xr3:uid="{6D9C4163-25D0-4FD0-80C3-23DE2DC4B024}" name="Column4247"/>
    <tableColumn id="4257" xr3:uid="{6CCC3079-609C-45BE-A08D-0131E1E170E4}" name="Column4248"/>
    <tableColumn id="4258" xr3:uid="{F49B8CAB-94B0-4171-9F85-2D4C50594401}" name="Column4249"/>
    <tableColumn id="4259" xr3:uid="{84D00B78-610E-4EF7-939D-47DBF77D7DB4}" name="Column4250"/>
    <tableColumn id="4260" xr3:uid="{9056DE72-D5F1-4CEE-BC54-74A50340C840}" name="Column4251"/>
    <tableColumn id="4261" xr3:uid="{BBDA054F-96F1-43BF-8683-EFF081CCDC59}" name="Column4252"/>
    <tableColumn id="4262" xr3:uid="{E9130AC4-00A4-40F9-A780-B5092B6DA384}" name="Column4253"/>
    <tableColumn id="4263" xr3:uid="{6D52DA82-0BB9-4E74-9322-AB644A10AAD0}" name="Column4254"/>
    <tableColumn id="4264" xr3:uid="{F0EA1F25-CDDA-49F6-93AB-C0C784472F02}" name="Column4255"/>
    <tableColumn id="4265" xr3:uid="{181EC0C3-8FF8-4FFD-ABE4-8E3337D5154C}" name="Column4256"/>
    <tableColumn id="4266" xr3:uid="{FF7A41F5-B6E3-43BF-86DD-29B90FB6A50A}" name="Column4257"/>
    <tableColumn id="4267" xr3:uid="{DCCA83D7-69E7-4ADF-A32E-5D90D90FC280}" name="Column4258"/>
    <tableColumn id="4268" xr3:uid="{B63ABA1A-164E-4743-BA8E-ADE5DCACCC80}" name="Column4259"/>
    <tableColumn id="4269" xr3:uid="{CC51C2B7-F698-47EC-A0B8-3F273D86E4F1}" name="Column4260"/>
    <tableColumn id="4270" xr3:uid="{1ED0F2C7-38D7-4B3C-BDF7-198F9FBC597C}" name="Column4261"/>
    <tableColumn id="4271" xr3:uid="{12B8398A-1D4D-47EE-943A-731160F151BB}" name="Column4262"/>
    <tableColumn id="4272" xr3:uid="{DE1EE347-5391-4504-8E42-0D2D9FAE8004}" name="Column4263"/>
    <tableColumn id="4273" xr3:uid="{CAE4DA52-AAF8-483A-92CF-FD4257307709}" name="Column4264"/>
    <tableColumn id="4274" xr3:uid="{7D916796-D1FF-4479-90F5-85B3AAADF2E4}" name="Column4265"/>
    <tableColumn id="4275" xr3:uid="{3431F02C-C5D4-412C-96A2-CBBD9283EB2F}" name="Column4266"/>
    <tableColumn id="4276" xr3:uid="{8589CF0F-33FF-4EB9-B283-7C62C3F3323D}" name="Column4267"/>
    <tableColumn id="4277" xr3:uid="{747706C1-A005-4423-9B32-E6A7A9712892}" name="Column4268"/>
    <tableColumn id="4278" xr3:uid="{328BFDC8-AD96-4E19-AD0B-4B362DCB55AA}" name="Column4269"/>
    <tableColumn id="4279" xr3:uid="{130DE47A-E150-4832-B2D2-990B0537E64E}" name="Column4270"/>
    <tableColumn id="4280" xr3:uid="{E67C08FD-BAD9-4D59-B06D-A0BA7C9655A2}" name="Column4271"/>
    <tableColumn id="4281" xr3:uid="{ED7213EA-CD8C-47FC-81B7-E02E4DBA8966}" name="Column4272"/>
    <tableColumn id="4282" xr3:uid="{FDEB29F7-56ED-44B9-AA79-B0068A266241}" name="Column4273"/>
    <tableColumn id="4283" xr3:uid="{F1707F6A-33FB-4747-A5DF-7A28119203F4}" name="Column4274"/>
    <tableColumn id="4284" xr3:uid="{8BDA0E55-FD6F-49C6-B010-00508CB3A017}" name="Column4275"/>
    <tableColumn id="4285" xr3:uid="{2FD33081-5E44-4C6E-BC9D-421A3C9824B8}" name="Column4276"/>
    <tableColumn id="4286" xr3:uid="{F73E6B0E-9511-4E3D-90ED-86658D927E8F}" name="Column4277"/>
    <tableColumn id="4287" xr3:uid="{858A2285-D554-4E8D-8BB9-FB9B292FE4EE}" name="Column4278"/>
    <tableColumn id="4288" xr3:uid="{8591B808-9042-4DA2-AC22-6A998614FEB6}" name="Column4279"/>
    <tableColumn id="4289" xr3:uid="{EA7A3FEF-6E80-425C-AF2A-02BDDAE098EA}" name="Column4280"/>
    <tableColumn id="4290" xr3:uid="{9D112183-DC2D-4BBC-9482-7DB025D63229}" name="Column4281"/>
    <tableColumn id="4291" xr3:uid="{693776E7-15A3-4215-9CE4-D2545C5F8722}" name="Column4282"/>
    <tableColumn id="4292" xr3:uid="{74337363-227B-4D0D-8CEC-1BF63EE5DC90}" name="Column4283"/>
    <tableColumn id="4293" xr3:uid="{2F42D609-9AAC-4CDE-8A51-BA7632F52A32}" name="Column4284"/>
    <tableColumn id="4294" xr3:uid="{29BAB1D0-150A-41AB-9D0A-4858A0CC091E}" name="Column4285"/>
    <tableColumn id="4295" xr3:uid="{1FC9420F-86F4-4B78-804E-B7AD7BDA5C97}" name="Column4286"/>
    <tableColumn id="4296" xr3:uid="{80C5B2AF-5D5C-4F52-87CC-EC7887BC35E4}" name="Column4287"/>
    <tableColumn id="4297" xr3:uid="{87BAC1D0-573A-4352-BA7E-CF70E9594CDD}" name="Column4288"/>
    <tableColumn id="4298" xr3:uid="{934F76AA-264D-4C2D-8E3D-8A95331FC57D}" name="Column4289"/>
    <tableColumn id="4299" xr3:uid="{4AF4FBCD-FB59-4074-87C6-285349EEADA8}" name="Column4290"/>
    <tableColumn id="4300" xr3:uid="{42F7BE60-9A9B-48A4-8F1B-FB0BA69AD8FA}" name="Column4291"/>
    <tableColumn id="4301" xr3:uid="{077C4045-8358-42BF-A625-DDFF7C89B3C3}" name="Column4292"/>
    <tableColumn id="4302" xr3:uid="{6EE6FF23-EC01-40E0-8393-887B185ED5FE}" name="Column4293"/>
    <tableColumn id="4303" xr3:uid="{5B6BB0AB-B8A7-4A49-B5BE-37355B2ABF14}" name="Column4294"/>
    <tableColumn id="4304" xr3:uid="{4C52A32B-1696-434E-A3CA-811DD241D245}" name="Column4295"/>
    <tableColumn id="4305" xr3:uid="{9C6A6E2D-E42C-493B-B7AE-123BCE902FF9}" name="Column4296"/>
    <tableColumn id="4306" xr3:uid="{000F1229-3D5F-402B-94CF-2874B04475A6}" name="Column4297"/>
    <tableColumn id="4307" xr3:uid="{02D6BF76-B8FC-423B-8440-9CEF3DE8A470}" name="Column4298"/>
    <tableColumn id="4308" xr3:uid="{5AB7CD49-A343-4900-B9CF-2A513E862F3F}" name="Column4299"/>
    <tableColumn id="4309" xr3:uid="{FBB6376F-78DC-47FF-B8F0-7B931FCAE8EA}" name="Column4300"/>
    <tableColumn id="4310" xr3:uid="{80B5A9BE-646A-4C04-953B-E6E63168B296}" name="Column4301"/>
    <tableColumn id="4311" xr3:uid="{6C47C4DD-A94D-458F-A44F-85645E023D0D}" name="Column4302"/>
    <tableColumn id="4312" xr3:uid="{D0315A19-54E9-4EB3-9BC2-4D0D0C7D6ED9}" name="Column4303"/>
    <tableColumn id="4313" xr3:uid="{4DB926EB-C4C9-4A26-9414-25CC2AEE5FBA}" name="Column4304"/>
    <tableColumn id="4314" xr3:uid="{E7B00493-97BA-4ECC-9D6B-876C74036DD3}" name="Column4305"/>
    <tableColumn id="4315" xr3:uid="{6C217AFD-4002-4E82-B905-DA1084131305}" name="Column4306"/>
    <tableColumn id="4316" xr3:uid="{D06C3311-A7C8-4B9B-92C3-8B6A448FF1F3}" name="Column4307"/>
    <tableColumn id="4317" xr3:uid="{CF05DBB1-30FD-46EE-B5CD-1AC5F0D2950A}" name="Column4308"/>
    <tableColumn id="4318" xr3:uid="{7E7CE3F6-A4BE-40E2-8FF3-8420EB7687C1}" name="Column4309"/>
    <tableColumn id="4319" xr3:uid="{B246F772-D313-4113-84F0-3F63C63DB141}" name="Column4310"/>
    <tableColumn id="4320" xr3:uid="{098C7F6B-718F-4F00-B222-329BFE043CAF}" name="Column4311"/>
    <tableColumn id="4321" xr3:uid="{DDF376E0-C9EF-45F0-82CE-C372E6485664}" name="Column4312"/>
    <tableColumn id="4322" xr3:uid="{EB84E516-1638-4C83-99D6-71FFB248FD66}" name="Column4313"/>
    <tableColumn id="4323" xr3:uid="{0E5DBF21-D9C3-46B3-8C6F-4EC73E569036}" name="Column4314"/>
    <tableColumn id="4324" xr3:uid="{A9934758-E1DD-4223-996C-9C0719D2DC21}" name="Column4315"/>
    <tableColumn id="4325" xr3:uid="{F638189B-A94D-4EE8-9560-45940441431C}" name="Column4316"/>
    <tableColumn id="4326" xr3:uid="{4A771038-DABF-43FA-B84B-C209F36615E0}" name="Column4317"/>
    <tableColumn id="4327" xr3:uid="{24B85E53-07A0-4A16-ACDB-55451654AB38}" name="Column4318"/>
    <tableColumn id="4328" xr3:uid="{452316E7-C50D-48AE-9798-5EB0FA64930A}" name="Column4319"/>
    <tableColumn id="4329" xr3:uid="{70C94297-BCC7-44BC-ADDA-C4D9223686AC}" name="Column4320"/>
    <tableColumn id="4330" xr3:uid="{A5E20B21-8160-4405-8A81-C09E453CAC27}" name="Column4321"/>
    <tableColumn id="4331" xr3:uid="{B46BE0FF-690A-4033-92B1-E3D5500A57E7}" name="Column4322"/>
    <tableColumn id="4332" xr3:uid="{4193ABFA-494E-449C-BD6B-979FDDBF14E6}" name="Column4323"/>
    <tableColumn id="4333" xr3:uid="{FBFBE9B0-DB0E-4BE1-8AB0-AEE02F8F7F7F}" name="Column4324"/>
    <tableColumn id="4334" xr3:uid="{4E960627-8930-404F-8F9C-D305DB337B84}" name="Column4325"/>
    <tableColumn id="4335" xr3:uid="{85690B11-419A-42CA-B0D3-343BF0AFF7F2}" name="Column4326"/>
    <tableColumn id="4336" xr3:uid="{5CB7CE6D-FC68-47E8-8DA7-414D9602708A}" name="Column4327"/>
    <tableColumn id="4337" xr3:uid="{1836568B-3410-4DFB-AD45-3E0DC9713A71}" name="Column4328"/>
    <tableColumn id="4338" xr3:uid="{1C571ED2-B82F-496B-B114-2CEABC9F8D59}" name="Column4329"/>
    <tableColumn id="4339" xr3:uid="{36B495AA-C083-4693-A0CA-B3B1065BDA4B}" name="Column4330"/>
    <tableColumn id="4340" xr3:uid="{7607C81B-9251-408C-9608-7EF670517FF7}" name="Column4331"/>
    <tableColumn id="4341" xr3:uid="{3503F8CD-FA5B-4367-8129-19E5EDF2C8E9}" name="Column4332"/>
    <tableColumn id="4342" xr3:uid="{BCADD1A5-3617-4215-93CA-79BD8B6AD9AE}" name="Column4333"/>
    <tableColumn id="4343" xr3:uid="{B3796374-22F4-4C84-951B-892582E5B853}" name="Column4334"/>
    <tableColumn id="4344" xr3:uid="{A304E91C-9877-4C13-8FA3-E3789EFDFAB6}" name="Column4335"/>
    <tableColumn id="4345" xr3:uid="{459B6CB6-C7B8-4C9D-8EEE-5D07017036AF}" name="Column4336"/>
    <tableColumn id="4346" xr3:uid="{7CCCD07F-FCD5-4629-8404-1A637EFE34A3}" name="Column4337"/>
    <tableColumn id="4347" xr3:uid="{7B72D16B-690C-4504-A7AA-661C20388B9D}" name="Column4338"/>
    <tableColumn id="4348" xr3:uid="{E2AD3645-9781-45E6-B59A-74B0980AF2B2}" name="Column4339"/>
    <tableColumn id="4349" xr3:uid="{6571B22E-2B23-4967-815D-16D1A111363A}" name="Column4340"/>
    <tableColumn id="4350" xr3:uid="{57B642E8-F8A4-4485-8170-62B55BC28D88}" name="Column4341"/>
    <tableColumn id="4351" xr3:uid="{65540EC1-00CE-43C5-8268-7D0F8B9F1E99}" name="Column4342"/>
    <tableColumn id="4352" xr3:uid="{D8F8D1F4-255B-48D5-8D29-79B81C6B5CEF}" name="Column4343"/>
    <tableColumn id="4353" xr3:uid="{1FDD2EB7-888A-493B-B981-CD54FE95E937}" name="Column4344"/>
    <tableColumn id="4354" xr3:uid="{D4A545F4-D2A7-4FFF-8D3B-2CE0D7A11872}" name="Column4345"/>
    <tableColumn id="4355" xr3:uid="{57A54A52-4084-4DAB-B5E8-E8C4088ABB38}" name="Column4346"/>
    <tableColumn id="4356" xr3:uid="{23DA5EA4-958A-4B2E-B1B1-51497447259A}" name="Column4347"/>
    <tableColumn id="4357" xr3:uid="{9AE607B9-43C8-4137-8BD3-750B339CB172}" name="Column4348"/>
    <tableColumn id="4358" xr3:uid="{5D4D23BF-2C4C-4BBC-A590-6A2F7C764252}" name="Column4349"/>
    <tableColumn id="4359" xr3:uid="{09DC6D0A-5A1F-44F9-B2CC-591944A4D5D7}" name="Column4350"/>
    <tableColumn id="4360" xr3:uid="{AD55ED29-70C7-40AB-86BB-7E74A3DB3465}" name="Column4351"/>
    <tableColumn id="4361" xr3:uid="{A7D41416-C551-487C-B09F-EE73841BE144}" name="Column4352"/>
    <tableColumn id="4362" xr3:uid="{3EB41EAA-8A6A-4DBE-8709-8FF7607E9575}" name="Column4353"/>
    <tableColumn id="4363" xr3:uid="{B5026082-0CC9-43A1-A0D3-5A7A6F5AD7D4}" name="Column4354"/>
    <tableColumn id="4364" xr3:uid="{982B2205-2785-4D71-9DCD-FC42CEF2E1D8}" name="Column4355"/>
    <tableColumn id="4365" xr3:uid="{29070598-37A6-4F89-9F4D-5DBCAA9070B0}" name="Column4356"/>
    <tableColumn id="4366" xr3:uid="{3E5EEE5B-F535-478E-9F0B-05239152AF4B}" name="Column4357"/>
    <tableColumn id="4367" xr3:uid="{60A79D47-D0E0-4F93-A76C-59720763E400}" name="Column4358"/>
    <tableColumn id="4368" xr3:uid="{DE8A651F-E0C9-4720-8990-863368DDE626}" name="Column4359"/>
    <tableColumn id="4369" xr3:uid="{1C7F7C52-9C5E-45DC-AAE8-0A5A86C28E3B}" name="Column4360"/>
    <tableColumn id="4370" xr3:uid="{21F259A2-CD27-4964-AF02-B8D9829EE814}" name="Column4361"/>
    <tableColumn id="4371" xr3:uid="{4EB7DB67-4758-4B06-A76D-6BEC7EE4D9A4}" name="Column4362"/>
    <tableColumn id="4372" xr3:uid="{99C7C139-3045-4830-97C7-8068F83E1BBB}" name="Column4363"/>
    <tableColumn id="4373" xr3:uid="{67770585-E8A4-4DB7-89B8-5B7271C72C17}" name="Column4364"/>
    <tableColumn id="4374" xr3:uid="{78F8093C-1E0D-4872-BA5A-467C53930A41}" name="Column4365"/>
    <tableColumn id="4375" xr3:uid="{7A858C8E-7B4C-459B-A3A9-C63C3578E704}" name="Column4366"/>
    <tableColumn id="4376" xr3:uid="{58020D27-DBE6-423A-B220-9034BCB98A8A}" name="Column4367"/>
    <tableColumn id="4377" xr3:uid="{07D6AA5F-CF77-4B0A-AF74-5AB9255DB218}" name="Column4368"/>
    <tableColumn id="4378" xr3:uid="{C95B4E35-B06D-4CBA-991A-986BDFF740A0}" name="Column4369"/>
    <tableColumn id="4379" xr3:uid="{CF70F0B0-5314-401F-B35A-93A23DBAD918}" name="Column4370"/>
    <tableColumn id="4380" xr3:uid="{2ED6C875-827B-4E4F-9912-E5CF91DDBDCC}" name="Column4371"/>
    <tableColumn id="4381" xr3:uid="{35E2A9DB-53A6-426A-B207-B433D8E21093}" name="Column4372"/>
    <tableColumn id="4382" xr3:uid="{6A876790-F6D5-4044-8618-F6F8847D0AF4}" name="Column4373"/>
    <tableColumn id="4383" xr3:uid="{499333A9-B5FE-4D60-84D4-6AA8BDCC8705}" name="Column4374"/>
    <tableColumn id="4384" xr3:uid="{065AF040-0749-414D-8A7F-7D295165EACF}" name="Column4375"/>
    <tableColumn id="4385" xr3:uid="{DDF07D0D-3411-4FA2-A792-8E3AF5B0425F}" name="Column4376"/>
    <tableColumn id="4386" xr3:uid="{93799E0B-EE2F-4D92-90FA-0FB7A09B1F1A}" name="Column4377"/>
    <tableColumn id="4387" xr3:uid="{CC361893-4F9D-45A9-9F8D-AD935EF7D45F}" name="Column4378"/>
    <tableColumn id="4388" xr3:uid="{764C0019-8226-4893-AC5C-D0BBCD26C026}" name="Column4379"/>
    <tableColumn id="4389" xr3:uid="{387283CD-194E-40E8-B6DD-5D451551853E}" name="Column4380"/>
    <tableColumn id="4390" xr3:uid="{201A1B33-5787-43B7-A923-E933A18DE352}" name="Column4381"/>
    <tableColumn id="4391" xr3:uid="{2F15B72B-1592-4F7F-BE6C-7CFDB7AD1213}" name="Column4382"/>
    <tableColumn id="4392" xr3:uid="{E72BD5D2-C8B5-4853-ACE0-D21FB8B5227E}" name="Column4383"/>
    <tableColumn id="4393" xr3:uid="{159AB25D-E685-45C3-B3BE-400E5AE9BF63}" name="Column4384"/>
    <tableColumn id="4394" xr3:uid="{6E696E3E-5BD7-49F3-A280-53025044359A}" name="Column4385"/>
    <tableColumn id="4395" xr3:uid="{3915F76F-D884-46D8-B7CB-28CBEBB76969}" name="Column4386"/>
    <tableColumn id="4396" xr3:uid="{0E0BBB5B-DA1C-4645-AE6B-801206934889}" name="Column4387"/>
    <tableColumn id="4397" xr3:uid="{9A44F800-E1DA-4D89-9CC3-E298CE9D0240}" name="Column4388"/>
    <tableColumn id="4398" xr3:uid="{46A2E0B9-0D3D-4855-A240-4CE4811D5B2D}" name="Column4389"/>
    <tableColumn id="4399" xr3:uid="{B57E8111-92B8-4F05-9058-A116D44A29B9}" name="Column4390"/>
    <tableColumn id="4400" xr3:uid="{C4C12933-CA04-4913-92DE-0CFC3CD69ECD}" name="Column4391"/>
    <tableColumn id="4401" xr3:uid="{7CC56545-F210-4B0F-88C2-755813F15C99}" name="Column4392"/>
    <tableColumn id="4402" xr3:uid="{71B809DF-29D8-454E-958D-18BB9BB72C9F}" name="Column4393"/>
    <tableColumn id="4403" xr3:uid="{1C00454A-1A3B-4611-8A0C-A840E23B6B0B}" name="Column4394"/>
    <tableColumn id="4404" xr3:uid="{BA0FFB17-5480-47DC-977E-3B8C768F4E40}" name="Column4395"/>
    <tableColumn id="4405" xr3:uid="{D2E6C7E3-E2A6-41C9-997E-B0EE459CB70F}" name="Column4396"/>
    <tableColumn id="4406" xr3:uid="{82EAE903-E1C9-4DCE-968C-728D9E7768AF}" name="Column4397"/>
    <tableColumn id="4407" xr3:uid="{0E35BCA9-6EB7-4449-AEB3-7F85D0C361A9}" name="Column4398"/>
    <tableColumn id="4408" xr3:uid="{E758263E-BB41-4EA1-9443-389E45E74CA9}" name="Column4399"/>
    <tableColumn id="4409" xr3:uid="{C68A20CA-0699-4ED6-B934-92DE0900EE28}" name="Column4400"/>
    <tableColumn id="4410" xr3:uid="{0D9AEDCF-C4F8-4447-B3F3-0DA19E9C8156}" name="Column4401"/>
    <tableColumn id="4411" xr3:uid="{BA420783-1672-4923-BB67-787EC2DB0056}" name="Column4402"/>
    <tableColumn id="4412" xr3:uid="{8B68EEFE-1F9A-4A26-82BF-F55515F8B0F2}" name="Column4403"/>
    <tableColumn id="4413" xr3:uid="{04D2D384-D5E6-4E8A-9F92-CA046B4F59DC}" name="Column4404"/>
    <tableColumn id="4414" xr3:uid="{F03133C0-9395-497D-AD43-7A03FC1B7A7E}" name="Column4405"/>
    <tableColumn id="4415" xr3:uid="{8B98C682-DEAE-4947-AB75-87B6F1B0EF0D}" name="Column4406"/>
    <tableColumn id="4416" xr3:uid="{BF93A8A8-A239-4545-A7C6-50115A91EC92}" name="Column4407"/>
    <tableColumn id="4417" xr3:uid="{3FE52843-E27C-451D-A394-787CAE8C86B5}" name="Column4408"/>
    <tableColumn id="4418" xr3:uid="{0DEBF030-5752-4742-B168-5AC789412D41}" name="Column4409"/>
    <tableColumn id="4419" xr3:uid="{96FA0DF0-7708-4D43-AAF7-8AD5AA6A34F0}" name="Column4410"/>
    <tableColumn id="4420" xr3:uid="{ECC2F087-99C4-4EC2-B987-587F25296C0A}" name="Column4411"/>
    <tableColumn id="4421" xr3:uid="{06420013-B9C0-4259-A2A9-45A231DA5349}" name="Column4412"/>
    <tableColumn id="4422" xr3:uid="{68984F2C-7ED1-4593-96B8-27D080BDC1B1}" name="Column4413"/>
    <tableColumn id="4423" xr3:uid="{8AD85798-82DA-459C-8872-C21803BFAE8E}" name="Column4414"/>
    <tableColumn id="4424" xr3:uid="{79FE2C97-72EC-4D68-85C4-27E6AF822DCF}" name="Column4415"/>
    <tableColumn id="4425" xr3:uid="{1650B806-D8D4-4C49-8C3D-0CB6A82682F3}" name="Column4416"/>
    <tableColumn id="4426" xr3:uid="{D9CE8628-58A6-45DD-999D-C1238F35249B}" name="Column4417"/>
    <tableColumn id="4427" xr3:uid="{9D9EDAFA-8C79-40F6-8900-A73A35198541}" name="Column4418"/>
    <tableColumn id="4428" xr3:uid="{B1873C26-86D8-4755-99FB-AF17E94CA42C}" name="Column4419"/>
    <tableColumn id="4429" xr3:uid="{6C2B28AF-3E97-44C0-B40B-265C9BE616B3}" name="Column4420"/>
    <tableColumn id="4430" xr3:uid="{B3B67091-E5D6-47FD-9EE6-67FF8BB51A3E}" name="Column4421"/>
    <tableColumn id="4431" xr3:uid="{476CF756-74B4-4006-825E-4B58F319BC9D}" name="Column4422"/>
    <tableColumn id="4432" xr3:uid="{EFF75EC2-EE14-4438-918A-EEC5546C87BF}" name="Column4423"/>
    <tableColumn id="4433" xr3:uid="{08065DBE-2B1D-4EC5-A8E6-541BCB176951}" name="Column4424"/>
    <tableColumn id="4434" xr3:uid="{2DEFC8B1-B6A2-4C43-9C93-FEDB42A7E50F}" name="Column4425"/>
    <tableColumn id="4435" xr3:uid="{673ADCEB-E371-4E41-BCC8-430E19941773}" name="Column4426"/>
    <tableColumn id="4436" xr3:uid="{56D17F54-323A-4736-AAB0-CEF48772A480}" name="Column4427"/>
    <tableColumn id="4437" xr3:uid="{69B853C7-1F0F-48C0-9214-323C7D2DC3B4}" name="Column4428"/>
    <tableColumn id="4438" xr3:uid="{D3399E12-3F92-45BD-AA88-B85B0E67C22B}" name="Column4429"/>
    <tableColumn id="4439" xr3:uid="{D31EB9DB-87A3-4270-9C71-45C7A0B07377}" name="Column4430"/>
    <tableColumn id="4440" xr3:uid="{5F370530-5858-4C01-A667-3753A8B998C2}" name="Column4431"/>
    <tableColumn id="4441" xr3:uid="{42CC6149-921A-427E-A45B-D63A903B64FC}" name="Column4432"/>
    <tableColumn id="4442" xr3:uid="{BCBC94CF-700B-4469-A9F2-2DB433C5BCBC}" name="Column4433"/>
    <tableColumn id="4443" xr3:uid="{7C2F374A-AC5F-4494-B040-DFE05FB72528}" name="Column4434"/>
    <tableColumn id="4444" xr3:uid="{5644FD10-C7FA-46AE-B688-F9D5B96F9319}" name="Column4435"/>
    <tableColumn id="4445" xr3:uid="{324075D9-0748-4E9B-A23A-CD6B3DE0DDE4}" name="Column4436"/>
    <tableColumn id="4446" xr3:uid="{9185089C-06FD-4A1E-8E35-669FB6A37364}" name="Column4437"/>
    <tableColumn id="4447" xr3:uid="{E339AC1E-34CD-4C51-A90E-5FD6FE7CB2FB}" name="Column4438"/>
    <tableColumn id="4448" xr3:uid="{6F35D428-B0A9-4B91-AE53-7BF94385DBBA}" name="Column4439"/>
    <tableColumn id="4449" xr3:uid="{2B494CA1-9CE6-4258-AE96-5843EEAB08D7}" name="Column4440"/>
    <tableColumn id="4450" xr3:uid="{3C9CD360-1BF2-4E54-8E74-89D5B636FE81}" name="Column4441"/>
    <tableColumn id="4451" xr3:uid="{CEC93520-1096-4A3A-A11D-3F8213B2DA03}" name="Column4442"/>
    <tableColumn id="4452" xr3:uid="{1C4633C8-CC9F-43BA-BD04-7373B23C832D}" name="Column4443"/>
    <tableColumn id="4453" xr3:uid="{F73BB98C-F79D-4BAD-961E-696CBDDFEC49}" name="Column4444"/>
    <tableColumn id="4454" xr3:uid="{D7736BEA-CF7D-4A06-9246-F24E735B96B2}" name="Column4445"/>
    <tableColumn id="4455" xr3:uid="{A68C30DA-9FF7-4DE4-BF8A-2DDBBFDEC5C7}" name="Column4446"/>
    <tableColumn id="4456" xr3:uid="{AE9F6106-AB9B-4F78-84F6-D05C44B39095}" name="Column4447"/>
    <tableColumn id="4457" xr3:uid="{9DE1CF3E-56DA-4E64-9A18-ECC777B76D68}" name="Column4448"/>
    <tableColumn id="4458" xr3:uid="{9C59B135-2A54-4155-88B5-F1DA3F217441}" name="Column4449"/>
    <tableColumn id="4459" xr3:uid="{236897F6-5256-4445-A0B2-4B327C057DCB}" name="Column4450"/>
    <tableColumn id="4460" xr3:uid="{63DFE3B8-FFE3-44E7-BDE1-C57E756A5AE1}" name="Column4451"/>
    <tableColumn id="4461" xr3:uid="{B926B485-490E-4A99-AA78-71C20F6B495D}" name="Column4452"/>
    <tableColumn id="4462" xr3:uid="{6EB9DDB3-905B-4AEB-B1CE-55F380EC4101}" name="Column4453"/>
    <tableColumn id="4463" xr3:uid="{ADD5BA42-B387-4A78-B290-A776F35D1E5A}" name="Column4454"/>
    <tableColumn id="4464" xr3:uid="{878F65A7-50A2-4BA9-8016-27D35100D6E7}" name="Column4455"/>
    <tableColumn id="4465" xr3:uid="{24A237A9-E2B9-4F4B-95C1-39105BB9023B}" name="Column4456"/>
    <tableColumn id="4466" xr3:uid="{1756DB5C-B14B-4D14-98FA-44C507179A43}" name="Column4457"/>
    <tableColumn id="4467" xr3:uid="{9C32DE70-E55D-4E8D-9312-A6FD5F79065A}" name="Column4458"/>
    <tableColumn id="4468" xr3:uid="{EC59F473-60A0-4108-81F4-FBACEF9902CA}" name="Column4459"/>
    <tableColumn id="4469" xr3:uid="{D86AEAED-645D-4140-873A-14FBB1357A9B}" name="Column4460"/>
    <tableColumn id="4470" xr3:uid="{FDF32447-E89A-486F-AC9C-B1E30AEA8BB1}" name="Column4461"/>
    <tableColumn id="4471" xr3:uid="{F73F1F0C-9A3A-44B8-81E6-9699F4EBC79E}" name="Column4462"/>
    <tableColumn id="4472" xr3:uid="{A1D5692B-C3E9-4059-A063-0D447B0543E8}" name="Column4463"/>
    <tableColumn id="4473" xr3:uid="{FA69F1A8-EC0F-42A5-A92A-6A437BC3EAC7}" name="Column4464"/>
    <tableColumn id="4474" xr3:uid="{3ACDF91D-1189-494B-BED6-F71723B5B454}" name="Column4465"/>
    <tableColumn id="4475" xr3:uid="{B823A0AA-B369-4440-A871-D27FA6D4A072}" name="Column4466"/>
    <tableColumn id="4476" xr3:uid="{8583F337-2637-41B8-8E03-57B89FD2D496}" name="Column4467"/>
    <tableColumn id="4477" xr3:uid="{B2103340-25BA-41BE-A82F-5F47D24F98E4}" name="Column4468"/>
    <tableColumn id="4478" xr3:uid="{7D379866-E303-41E7-84C8-76CF6487A6DA}" name="Column4469"/>
    <tableColumn id="4479" xr3:uid="{2EAB0CFC-112F-4560-A51B-452ADB586BAA}" name="Column4470"/>
    <tableColumn id="4480" xr3:uid="{1C366308-8C71-498D-B9D5-A67FCBF0EF9A}" name="Column4471"/>
    <tableColumn id="4481" xr3:uid="{2264D92B-F194-42EF-BA42-3505971F474C}" name="Column4472"/>
    <tableColumn id="4482" xr3:uid="{3CCBC4B0-C041-4781-B785-22BA71E70935}" name="Column4473"/>
    <tableColumn id="4483" xr3:uid="{8FB63AE3-5C4F-436C-9DAA-C98E06BB9431}" name="Column4474"/>
    <tableColumn id="4484" xr3:uid="{8C3898F5-BCAF-4F17-9FB6-723777D3F02E}" name="Column4475"/>
    <tableColumn id="4485" xr3:uid="{E4F48E6E-ED33-43BB-A94C-974391F0D03F}" name="Column4476"/>
    <tableColumn id="4486" xr3:uid="{8C374A02-91A8-49C4-9BE8-4A93C6F10E86}" name="Column4477"/>
    <tableColumn id="4487" xr3:uid="{2A348D6B-6512-414B-8457-333659D65A23}" name="Column4478"/>
    <tableColumn id="4488" xr3:uid="{78362F87-E3FC-45EB-83DE-EA7F32A1CA04}" name="Column4479"/>
    <tableColumn id="4489" xr3:uid="{41720CE3-6506-45E5-9154-6020A22DB246}" name="Column4480"/>
    <tableColumn id="4490" xr3:uid="{C2443567-595E-4E40-B007-EC5FBA8E669F}" name="Column4481"/>
    <tableColumn id="4491" xr3:uid="{116BCA2B-D143-45A6-9112-5BBCAEFAA52E}" name="Column4482"/>
    <tableColumn id="4492" xr3:uid="{3ABA135C-1BAD-4BE8-B101-601B41E61EFB}" name="Column4483"/>
    <tableColumn id="4493" xr3:uid="{503DCE6C-58F3-41FA-9EEB-FC4FA189CD31}" name="Column4484"/>
    <tableColumn id="4494" xr3:uid="{E10C4B7E-FEA8-49F0-B6DB-862765557AC1}" name="Column4485"/>
    <tableColumn id="4495" xr3:uid="{806DFD46-4258-4D4A-BC82-790F6059F822}" name="Column4486"/>
    <tableColumn id="4496" xr3:uid="{1E3C740E-72FF-4077-BEF8-0994A7BF1EEB}" name="Column4487"/>
    <tableColumn id="4497" xr3:uid="{5EED878F-AF8B-40BE-BD0C-A3FBE024EACD}" name="Column4488"/>
    <tableColumn id="4498" xr3:uid="{DA760A80-7563-4D52-B4F0-FD90850307E4}" name="Column4489"/>
    <tableColumn id="4499" xr3:uid="{AD16E340-3DDD-4BE7-AD1D-E6E190D06CC3}" name="Column4490"/>
    <tableColumn id="4500" xr3:uid="{D15229C9-6449-4463-87E2-E45B780EDC90}" name="Column4491"/>
    <tableColumn id="4501" xr3:uid="{1FC2AFDE-BE01-47B9-BDE3-0AD63B7093E0}" name="Column4492"/>
    <tableColumn id="4502" xr3:uid="{89684CAC-DE4C-42D1-90CE-6B9EB9A036AE}" name="Column4493"/>
    <tableColumn id="4503" xr3:uid="{34C1C37D-9220-4F85-B874-859F2826261A}" name="Column4494"/>
    <tableColumn id="4504" xr3:uid="{DEDC828B-9F09-41AF-A10F-78899FB7F845}" name="Column4495"/>
    <tableColumn id="4505" xr3:uid="{CE2091F7-3C8A-4E3B-8166-83796FC20D8E}" name="Column4496"/>
    <tableColumn id="4506" xr3:uid="{89380290-62C9-48DC-A296-1F0A2A58BCAE}" name="Column4497"/>
    <tableColumn id="4507" xr3:uid="{00905B50-026A-4C82-9BF3-14168C485828}" name="Column4498"/>
    <tableColumn id="4508" xr3:uid="{6E717D39-7330-4AF3-9A9D-EF0CFA15E150}" name="Column4499"/>
    <tableColumn id="4509" xr3:uid="{8E5EECE6-2596-497E-BCA7-063C1B4270A5}" name="Column4500"/>
    <tableColumn id="4510" xr3:uid="{65805C79-C9EA-45C5-9411-5BF4D4298F1F}" name="Column4501"/>
    <tableColumn id="4511" xr3:uid="{02775603-3EB7-457D-BE78-904EF0AF5E17}" name="Column4502"/>
    <tableColumn id="4512" xr3:uid="{9DD0D5B4-62A1-45E3-BBD6-941D58645EFE}" name="Column4503"/>
    <tableColumn id="4513" xr3:uid="{FCEFC225-30AB-44D1-9C22-E85B8B9D9202}" name="Column4504"/>
    <tableColumn id="4514" xr3:uid="{DE063018-A906-4BE6-9617-57A9F91B45C7}" name="Column4505"/>
    <tableColumn id="4515" xr3:uid="{B11C21BC-5A40-415A-A345-E186D6CC177E}" name="Column4506"/>
    <tableColumn id="4516" xr3:uid="{BF80BB93-0238-4849-9A0A-08C7C83F1230}" name="Column4507"/>
    <tableColumn id="4517" xr3:uid="{FC142676-9EA5-45CD-A30B-273EB8A20F60}" name="Column4508"/>
    <tableColumn id="4518" xr3:uid="{77F3AF7E-67E1-4507-B1A2-9D90D5DF11FD}" name="Column4509"/>
    <tableColumn id="4519" xr3:uid="{7ED66BCA-5311-41BB-ABD2-8E8A33B2F595}" name="Column4510"/>
    <tableColumn id="4520" xr3:uid="{76DCB57D-6C50-436C-B9A6-BE54FF44D9FA}" name="Column4511"/>
    <tableColumn id="4521" xr3:uid="{A33912AD-B64B-48C1-B9F6-88289BA8F2CF}" name="Column4512"/>
    <tableColumn id="4522" xr3:uid="{FE281B5F-E6D7-472D-BD14-B7AD2447B610}" name="Column4513"/>
    <tableColumn id="4523" xr3:uid="{8342C631-3BEB-4233-BEB7-B709650C72A6}" name="Column4514"/>
    <tableColumn id="4524" xr3:uid="{3D415494-ED28-4D6B-8A5A-E9E7E6578EBE}" name="Column4515"/>
    <tableColumn id="4525" xr3:uid="{D5C85993-C910-4687-9CF3-2B8192875068}" name="Column4516"/>
    <tableColumn id="4526" xr3:uid="{B07510E1-363D-47BB-99C1-C0C5F47CE7E3}" name="Column4517"/>
    <tableColumn id="4527" xr3:uid="{9E4C6AAD-73A1-45A0-B3FD-84EC5430AF10}" name="Column4518"/>
    <tableColumn id="4528" xr3:uid="{692CB07B-BA2B-4859-93F3-630F1C847983}" name="Column4519"/>
    <tableColumn id="4529" xr3:uid="{20FDB4D4-45A0-4343-983B-F76CACADD0FD}" name="Column4520"/>
    <tableColumn id="4530" xr3:uid="{A715B47A-4942-49CA-840C-97619EDD3AD9}" name="Column4521"/>
    <tableColumn id="4531" xr3:uid="{7FB42057-2DC6-4ADC-83E4-C2D5B3226D6A}" name="Column4522"/>
    <tableColumn id="4532" xr3:uid="{1D0676D4-20C5-4C16-966C-BA28EE0204BF}" name="Column4523"/>
    <tableColumn id="4533" xr3:uid="{1E487AE5-0542-4C3E-96F9-686B91CCB30C}" name="Column4524"/>
    <tableColumn id="4534" xr3:uid="{2C167DCF-220C-46E4-BC00-E6E8D30BD9C7}" name="Column4525"/>
    <tableColumn id="4535" xr3:uid="{6B5F8295-0D85-444D-A341-EC8D145F229D}" name="Column4526"/>
    <tableColumn id="4536" xr3:uid="{2CC86D40-7B4D-4F65-803C-16F45703CAE2}" name="Column4527"/>
    <tableColumn id="4537" xr3:uid="{EAB84F12-3265-4183-8DD7-65B0259CFBE4}" name="Column4528"/>
    <tableColumn id="4538" xr3:uid="{B61DAF0F-7BAF-4B97-9851-B50803F6F776}" name="Column4529"/>
    <tableColumn id="4539" xr3:uid="{A7A0A04D-3F27-4E15-87F4-E56D627031DF}" name="Column4530"/>
    <tableColumn id="4540" xr3:uid="{DF1608FE-8E38-42EC-9F0F-777939600E9F}" name="Column4531"/>
    <tableColumn id="4541" xr3:uid="{C71D2C96-23CE-4517-8736-01FC290987EF}" name="Column4532"/>
    <tableColumn id="4542" xr3:uid="{B560DFF0-0C09-48D8-AA28-A919B6937598}" name="Column4533"/>
    <tableColumn id="4543" xr3:uid="{450791C3-1C3B-447E-8FC4-A9080FAD2244}" name="Column4534"/>
    <tableColumn id="4544" xr3:uid="{1DC62112-095A-4379-A31B-D8B757C0C0FE}" name="Column4535"/>
    <tableColumn id="4545" xr3:uid="{9EE33123-5DFF-4FD8-8CCC-ED0696E26D64}" name="Column4536"/>
    <tableColumn id="4546" xr3:uid="{087874DD-701B-4A0C-A0D7-FACA1AB7D3C0}" name="Column4537"/>
    <tableColumn id="4547" xr3:uid="{23F965A1-7547-483F-B9B6-6C67D6CB9874}" name="Column4538"/>
    <tableColumn id="4548" xr3:uid="{76B7A8AB-E32A-49B8-AE75-8FCDE3C8A325}" name="Column4539"/>
    <tableColumn id="4549" xr3:uid="{5EB6D053-A4D9-4F76-B5D5-02AF5ADE87C6}" name="Column4540"/>
    <tableColumn id="4550" xr3:uid="{CF497254-5655-45FB-ABAC-960AA73FFAED}" name="Column4541"/>
    <tableColumn id="4551" xr3:uid="{F25E2D74-713B-4DFE-97C1-224CB0AAB08A}" name="Column4542"/>
    <tableColumn id="4552" xr3:uid="{5C91BDD0-889F-449A-9E6D-62C6F5C16D09}" name="Column4543"/>
    <tableColumn id="4553" xr3:uid="{A8A07BD6-1DDE-4EE7-85D8-8831CFBE5350}" name="Column4544"/>
    <tableColumn id="4554" xr3:uid="{A93F5C66-4661-400F-B3B9-816C894EA96E}" name="Column4545"/>
    <tableColumn id="4555" xr3:uid="{5DE9F91C-B911-43C6-A03F-7D3686C83B56}" name="Column4546"/>
    <tableColumn id="4556" xr3:uid="{9C2F6FF4-AE06-43CA-B407-2B22DEB3EFD3}" name="Column4547"/>
    <tableColumn id="4557" xr3:uid="{62D974E6-37AB-48EE-A29A-4E4880B1AA61}" name="Column4548"/>
    <tableColumn id="4558" xr3:uid="{EEB3693D-DEF5-4508-AA51-D8C7AE26DAA7}" name="Column4549"/>
    <tableColumn id="4559" xr3:uid="{CF700399-B93B-4D41-A8A7-577C1DA3DBEF}" name="Column4550"/>
    <tableColumn id="4560" xr3:uid="{8BF44DBC-8E5D-4CCC-BF8D-AE5A1B16C240}" name="Column4551"/>
    <tableColumn id="4561" xr3:uid="{F9ED9263-15AE-4483-A1B9-BE4D680F01FA}" name="Column4552"/>
    <tableColumn id="4562" xr3:uid="{03A7046D-75F9-471B-938A-FEAF861EFC9B}" name="Column4553"/>
    <tableColumn id="4563" xr3:uid="{E64F5237-FE64-46A7-A09D-B4EDC421E33E}" name="Column4554"/>
    <tableColumn id="4564" xr3:uid="{76867AE7-5508-43E5-8B9B-88732769C738}" name="Column4555"/>
    <tableColumn id="4565" xr3:uid="{C6395832-A259-47D3-B763-7493268480FC}" name="Column4556"/>
    <tableColumn id="4566" xr3:uid="{962C086E-43F5-491E-ABBB-DD38E5232A92}" name="Column4557"/>
    <tableColumn id="4567" xr3:uid="{1415BD65-9D86-4C98-8DCC-09C2E9B6CB5C}" name="Column4558"/>
    <tableColumn id="4568" xr3:uid="{841EDFF5-C7F7-47FD-AFC6-77573CE39F8E}" name="Column4559"/>
    <tableColumn id="4569" xr3:uid="{ABC33FC9-5FF3-480F-BCCE-749AC300FD8B}" name="Column4560"/>
    <tableColumn id="4570" xr3:uid="{C77C0B54-4848-413F-90DF-96B974ECCEA5}" name="Column4561"/>
    <tableColumn id="4571" xr3:uid="{E28E2E0D-7F5F-4BBE-93A2-40B7255A2DFA}" name="Column4562"/>
    <tableColumn id="4572" xr3:uid="{89684277-F157-4FE2-B21C-B96136702E00}" name="Column4563"/>
    <tableColumn id="4573" xr3:uid="{CD0A2798-5B8A-4DE4-A69D-D295721B4542}" name="Column4564"/>
    <tableColumn id="4574" xr3:uid="{C7374B14-B8C2-4AE1-8C35-2A6CE0D04AD3}" name="Column4565"/>
    <tableColumn id="4575" xr3:uid="{E0C5DA47-4A2E-4A90-B82D-9F7D0DA6452F}" name="Column4566"/>
    <tableColumn id="4576" xr3:uid="{4897B481-0D67-4D4A-9E7F-0AA9CABBBB58}" name="Column4567"/>
    <tableColumn id="4577" xr3:uid="{9EB585D9-4CAA-4091-B455-0A290C49DA4A}" name="Column4568"/>
    <tableColumn id="4578" xr3:uid="{190CB898-0A6C-4F41-B00C-7CF20EF1FBE2}" name="Column4569"/>
    <tableColumn id="4579" xr3:uid="{DA8C542F-9F20-436B-9B64-393ADB4ED215}" name="Column4570"/>
    <tableColumn id="4580" xr3:uid="{37DBDCC2-042A-43FC-9A56-1D38397143EC}" name="Column4571"/>
    <tableColumn id="4581" xr3:uid="{656B8FFA-13B6-4513-A75A-9982B3EC9959}" name="Column4572"/>
    <tableColumn id="4582" xr3:uid="{C297D577-E71C-4155-A6A4-442AF1CABFC2}" name="Column4573"/>
    <tableColumn id="4583" xr3:uid="{2CF82F09-41E3-44F4-B1F8-272AA2F722F9}" name="Column4574"/>
    <tableColumn id="4584" xr3:uid="{FEA06ADF-9B6B-4B5E-AA6C-1171DBF75D03}" name="Column4575"/>
    <tableColumn id="4585" xr3:uid="{1A1BE4F7-6AB5-4B27-8C60-37980ED68A15}" name="Column4576"/>
    <tableColumn id="4586" xr3:uid="{221EAABE-BD35-44B1-80C5-AC45273856C4}" name="Column4577"/>
    <tableColumn id="4587" xr3:uid="{CD801AA9-F2C0-476F-9AD1-0C43366C1770}" name="Column4578"/>
    <tableColumn id="4588" xr3:uid="{FE48F950-4346-4B20-BB70-36FBA8B28A0C}" name="Column4579"/>
    <tableColumn id="4589" xr3:uid="{F7E608EE-5F0E-418F-B396-D80CD825A604}" name="Column4580"/>
    <tableColumn id="4590" xr3:uid="{F8945CC6-0CF4-40C5-BDBD-D607CA6B95D7}" name="Column4581"/>
    <tableColumn id="4591" xr3:uid="{CA206AE0-0F23-4642-AE18-8221E159D18B}" name="Column4582"/>
    <tableColumn id="4592" xr3:uid="{54D6D50A-9176-4648-9702-15F6DACF18F3}" name="Column4583"/>
    <tableColumn id="4593" xr3:uid="{2346C4ED-C5CB-41A2-8715-3F32B81793B9}" name="Column4584"/>
    <tableColumn id="4594" xr3:uid="{F6B8DD1B-CC6A-4DF2-85D8-F4579C57A0D1}" name="Column4585"/>
    <tableColumn id="4595" xr3:uid="{69808243-9B8A-4038-B4F8-2FF03DC88F25}" name="Column4586"/>
    <tableColumn id="4596" xr3:uid="{FE1749D9-A437-4894-8604-6DE428B8F720}" name="Column4587"/>
    <tableColumn id="4597" xr3:uid="{92DCFDB6-4198-421A-9945-4FECEAB31EDB}" name="Column4588"/>
    <tableColumn id="4598" xr3:uid="{C8853373-A069-4383-B59D-E1EF5EB80EF8}" name="Column4589"/>
    <tableColumn id="4599" xr3:uid="{B92CBE36-EC55-48BB-817C-B2A6CE211A8E}" name="Column4590"/>
    <tableColumn id="4600" xr3:uid="{28C2A00C-28E4-4A97-B6EE-79F42CF09152}" name="Column4591"/>
    <tableColumn id="4601" xr3:uid="{1187D1DD-89E1-4765-A55C-F62AF7E4C69A}" name="Column4592"/>
    <tableColumn id="4602" xr3:uid="{31423F6B-23B4-40CB-AFE1-78FA52B47986}" name="Column4593"/>
    <tableColumn id="4603" xr3:uid="{BD2EC8F3-4E93-4EF8-954C-1560285FB461}" name="Column4594"/>
    <tableColumn id="4604" xr3:uid="{3A9521BB-B2EA-4E5F-BF63-37D827AFA1F8}" name="Column4595"/>
    <tableColumn id="4605" xr3:uid="{6F1B7F44-D633-4E6D-B180-DB96ED278FE2}" name="Column4596"/>
    <tableColumn id="4606" xr3:uid="{121DB74A-3CA4-47F1-9EC8-D55A30ECC9F9}" name="Column4597"/>
    <tableColumn id="4607" xr3:uid="{042CB907-523A-4B2C-8600-8548B2D5D6AE}" name="Column4598"/>
    <tableColumn id="4608" xr3:uid="{FC021EB6-83DA-4824-BAF0-F06AD69B791E}" name="Column4599"/>
    <tableColumn id="4609" xr3:uid="{B9ADAF8E-0E43-4938-A3BC-646216139758}" name="Column4600"/>
    <tableColumn id="4610" xr3:uid="{C958919D-3DC5-419E-B1BA-774A54D1691F}" name="Column4601"/>
    <tableColumn id="4611" xr3:uid="{474F5106-3AC5-411B-B582-2970FD62E4DF}" name="Column4602"/>
    <tableColumn id="4612" xr3:uid="{A84B2D3D-78AA-4239-9C7D-7CD46AC17CCC}" name="Column4603"/>
    <tableColumn id="4613" xr3:uid="{5D86BC58-AD0B-4DFC-959C-53000799A1A5}" name="Column4604"/>
    <tableColumn id="4614" xr3:uid="{D0C1CCF1-56BC-46E4-AD35-DC07FD44E60D}" name="Column4605"/>
    <tableColumn id="4615" xr3:uid="{251A9E7D-A65F-4081-B5CC-67A2651D2DED}" name="Column4606"/>
    <tableColumn id="4616" xr3:uid="{487366BA-A2B5-4A82-91CC-207B3A446956}" name="Column4607"/>
    <tableColumn id="4617" xr3:uid="{52921305-F84A-4614-AFC3-78B0AE864D9B}" name="Column4608"/>
    <tableColumn id="4618" xr3:uid="{0F0254EF-DF76-4C7A-88DD-25DFBD6C05E1}" name="Column4609"/>
    <tableColumn id="4619" xr3:uid="{F841B482-F9C5-4F76-A0D7-1D161912F1F7}" name="Column4610"/>
    <tableColumn id="4620" xr3:uid="{9E6A40F8-8237-472C-9965-B48F41B620FC}" name="Column4611"/>
    <tableColumn id="4621" xr3:uid="{8161CE19-52D1-4720-B4F6-322A6F2F6236}" name="Column4612"/>
    <tableColumn id="4622" xr3:uid="{6A935F01-0E32-4F7C-A904-C07C5B4BB48A}" name="Column4613"/>
    <tableColumn id="4623" xr3:uid="{F24869C1-E429-4DC8-8402-B88C2AB0D511}" name="Column4614"/>
    <tableColumn id="4624" xr3:uid="{72967E0E-2054-4176-9928-D15F8CE273D3}" name="Column4615"/>
    <tableColumn id="4625" xr3:uid="{904F039E-D31F-45DD-A726-D60B3014A356}" name="Column4616"/>
    <tableColumn id="4626" xr3:uid="{835B6FAF-01F6-44D7-BD87-A9BEE928C661}" name="Column4617"/>
    <tableColumn id="4627" xr3:uid="{87E3E182-29BA-4B24-8F23-01C614D1B16C}" name="Column4618"/>
    <tableColumn id="4628" xr3:uid="{6A3C7944-4D7F-4617-B0DD-161D3A2F1D21}" name="Column4619"/>
    <tableColumn id="4629" xr3:uid="{31F074B0-E8F3-4A83-8271-E65633641868}" name="Column4620"/>
    <tableColumn id="4630" xr3:uid="{77D1009D-9FC2-42F1-9E80-268B18DFA671}" name="Column4621"/>
    <tableColumn id="4631" xr3:uid="{A82DDFBC-03F1-407E-A45D-20C56B6C5227}" name="Column4622"/>
    <tableColumn id="4632" xr3:uid="{AEECD58D-3E25-472B-8B3F-07E32A22FC1B}" name="Column4623"/>
    <tableColumn id="4633" xr3:uid="{64AECE34-0C13-4DB5-BFD2-ECF830706E7D}" name="Column4624"/>
    <tableColumn id="4634" xr3:uid="{4176D2FB-836E-4300-9F40-557B44CF22F9}" name="Column4625"/>
    <tableColumn id="4635" xr3:uid="{7BC3E3CF-A76D-4A23-A26D-6E5D2D900226}" name="Column4626"/>
    <tableColumn id="4636" xr3:uid="{1CC59811-C575-4554-A0D4-738E55A4D37B}" name="Column4627"/>
    <tableColumn id="4637" xr3:uid="{8D159A6F-FEE8-4A22-859E-12348D67C6D2}" name="Column4628"/>
    <tableColumn id="4638" xr3:uid="{3FF92CE6-B56B-4518-862B-7CAAD67F1BF2}" name="Column4629"/>
    <tableColumn id="4639" xr3:uid="{2A13AAC9-3C3F-4ADC-8882-5F6CAEE80B03}" name="Column4630"/>
    <tableColumn id="4640" xr3:uid="{0586825C-E2E8-4C74-8D55-121BAAA30F4F}" name="Column4631"/>
    <tableColumn id="4641" xr3:uid="{F92DA6F3-F847-44C3-A68B-CDB8C04BD0CF}" name="Column4632"/>
    <tableColumn id="4642" xr3:uid="{2B323882-2C5A-4D97-ACE1-0F2580D5103F}" name="Column4633"/>
    <tableColumn id="4643" xr3:uid="{A30DE735-BFBB-4831-9990-0DC3B9D7B504}" name="Column4634"/>
    <tableColumn id="4644" xr3:uid="{5DFB378C-E4F1-405A-86E8-74A4FCB4EA8D}" name="Column4635"/>
    <tableColumn id="4645" xr3:uid="{A4FE1FE9-1368-49AF-918F-0BA134C37845}" name="Column4636"/>
    <tableColumn id="4646" xr3:uid="{F1B0DE4D-F119-49E5-A53E-D07E1C5DBBB6}" name="Column4637"/>
    <tableColumn id="4647" xr3:uid="{3A055D88-7C68-4244-8DD2-D6C1E3AEE28E}" name="Column4638"/>
    <tableColumn id="4648" xr3:uid="{830DA7FE-7AF2-447C-91F7-CA8A6012E696}" name="Column4639"/>
    <tableColumn id="4649" xr3:uid="{11E829DF-DD8E-4DC7-A876-170D0513436B}" name="Column4640"/>
    <tableColumn id="4650" xr3:uid="{1863B209-7079-44E1-BA14-7EA21BAFA494}" name="Column4641"/>
    <tableColumn id="4651" xr3:uid="{D4B243B8-059F-4521-9DF6-0EEA6A5922B1}" name="Column4642"/>
    <tableColumn id="4652" xr3:uid="{3ADE2957-8DEF-4E52-99D0-9A4F7570EF2F}" name="Column4643"/>
    <tableColumn id="4653" xr3:uid="{5E3B5FB0-670B-4623-BF9A-F32847BFCCBE}" name="Column4644"/>
    <tableColumn id="4654" xr3:uid="{3B645F7E-CCE6-4200-B6B8-BDFFEC57C3B2}" name="Column4645"/>
    <tableColumn id="4655" xr3:uid="{FEF7B9A9-5CD1-4411-A207-0DAC92372CCF}" name="Column4646"/>
    <tableColumn id="4656" xr3:uid="{117A3CC8-A611-4F9F-B1C6-BC4D2C13AAD4}" name="Column4647"/>
    <tableColumn id="4657" xr3:uid="{B08DCF20-2A15-4802-A96D-8E41D620E557}" name="Column4648"/>
    <tableColumn id="4658" xr3:uid="{F3EF0720-006E-4D41-BE36-BD2BCC6D88B4}" name="Column4649"/>
    <tableColumn id="4659" xr3:uid="{9CC69C58-29A9-471C-838D-2D342595BCF4}" name="Column4650"/>
    <tableColumn id="4660" xr3:uid="{59912BC8-D021-411E-939E-C048E29ABF29}" name="Column4651"/>
    <tableColumn id="4661" xr3:uid="{4F05C5C1-578D-4A5D-A125-78D52D4C9BE3}" name="Column4652"/>
    <tableColumn id="4662" xr3:uid="{464C7E9E-00FE-4633-9355-CDC909C80EC6}" name="Column4653"/>
    <tableColumn id="4663" xr3:uid="{25D1A1DC-EAF8-486D-B42F-B552F3774140}" name="Column4654"/>
    <tableColumn id="4664" xr3:uid="{BB4672B2-F428-4BE0-BF5E-733EE93842E8}" name="Column4655"/>
    <tableColumn id="4665" xr3:uid="{32952BE9-4C1B-4C90-AE14-889A7FB7703B}" name="Column4656"/>
    <tableColumn id="4666" xr3:uid="{97ECB1BB-529E-4835-9171-1863D02CFD71}" name="Column4657"/>
    <tableColumn id="4667" xr3:uid="{529D8D73-AC94-4153-99E4-4B660A99FFA1}" name="Column4658"/>
    <tableColumn id="4668" xr3:uid="{28AF5D9A-EA44-4C20-942D-ED476BA92CB2}" name="Column4659"/>
    <tableColumn id="4669" xr3:uid="{FC2525A8-1942-4385-BEF1-205965647B94}" name="Column4660"/>
    <tableColumn id="4670" xr3:uid="{2768703E-4400-4870-8695-C7710D6A2A58}" name="Column4661"/>
    <tableColumn id="4671" xr3:uid="{E6B54EC3-2C95-42E4-BF30-B75E53F8AF44}" name="Column4662"/>
    <tableColumn id="4672" xr3:uid="{84921BD4-2814-492C-BABE-72865ED51096}" name="Column4663"/>
    <tableColumn id="4673" xr3:uid="{BC4A8308-2088-47FF-BA7F-4C3924813ACC}" name="Column4664"/>
    <tableColumn id="4674" xr3:uid="{CE7F857A-902C-4A03-8B64-74E90C66E503}" name="Column4665"/>
    <tableColumn id="4675" xr3:uid="{0410052A-FCF3-4B46-ABC3-E825780735FE}" name="Column4666"/>
    <tableColumn id="4676" xr3:uid="{8358AF8A-8408-4D5A-987F-5A4095265FB8}" name="Column4667"/>
    <tableColumn id="4677" xr3:uid="{F67E0C8B-F3B5-409E-9B3B-33C571A724F1}" name="Column4668"/>
    <tableColumn id="4678" xr3:uid="{DBAC3B72-4362-4BEC-90EE-9B439A171E40}" name="Column4669"/>
    <tableColumn id="4679" xr3:uid="{02D7AB65-9797-4940-B229-B9E7DB21D4CC}" name="Column4670"/>
    <tableColumn id="4680" xr3:uid="{B0AB798F-CF7B-4723-B7BB-A72401D53DD8}" name="Column4671"/>
    <tableColumn id="4681" xr3:uid="{6804A653-24F0-4B05-B948-59F9C1A95915}" name="Column4672"/>
    <tableColumn id="4682" xr3:uid="{AF768CD7-4B66-4799-8EDF-49CCCB5CE175}" name="Column4673"/>
    <tableColumn id="4683" xr3:uid="{2AD35B4A-5DF9-45E2-B3E6-465CEC23EEE2}" name="Column4674"/>
    <tableColumn id="4684" xr3:uid="{52E8563B-9286-4ED4-BF5B-E8EC9502115B}" name="Column4675"/>
    <tableColumn id="4685" xr3:uid="{C1B259A9-0968-420A-B68D-08CF408F9272}" name="Column4676"/>
    <tableColumn id="4686" xr3:uid="{62F86248-D165-4936-9AA4-8FA3F49AA166}" name="Column4677"/>
    <tableColumn id="4687" xr3:uid="{D3D7FAEE-4C83-4657-97D4-5BB3333C124B}" name="Column4678"/>
    <tableColumn id="4688" xr3:uid="{9B85DCA9-9A26-42A2-9F6B-25E95C921BE4}" name="Column4679"/>
    <tableColumn id="4689" xr3:uid="{F8CBB4C9-9640-44F0-82C8-CBFE67DE3F5A}" name="Column4680"/>
    <tableColumn id="4690" xr3:uid="{0C367A87-9A09-435C-8B85-A22C6D2FC11F}" name="Column4681"/>
    <tableColumn id="4691" xr3:uid="{17382FE7-0F8B-419F-9603-433874D0557A}" name="Column4682"/>
    <tableColumn id="4692" xr3:uid="{CEF00B94-5EDC-4C12-9517-3FE3E88B423E}" name="Column4683"/>
    <tableColumn id="4693" xr3:uid="{FE6D581B-1F5D-48B2-B19E-3BD3A9847AAB}" name="Column4684"/>
    <tableColumn id="4694" xr3:uid="{8CEDED74-F5FA-43AF-8710-A6DECBF52D84}" name="Column4685"/>
    <tableColumn id="4695" xr3:uid="{979A7491-1412-42E2-8B6B-19F695BD6AF4}" name="Column4686"/>
    <tableColumn id="4696" xr3:uid="{3185C5B4-E605-4171-BD78-73F27BAE319C}" name="Column4687"/>
    <tableColumn id="4697" xr3:uid="{FF433AE7-66A1-4BF5-A1F0-6228E5E27701}" name="Column4688"/>
    <tableColumn id="4698" xr3:uid="{E6819C31-E132-45A6-AEA2-42041595C3AA}" name="Column4689"/>
    <tableColumn id="4699" xr3:uid="{0A613356-A068-473B-B964-BCCBFC0F471A}" name="Column4690"/>
    <tableColumn id="4700" xr3:uid="{552260CD-BFE6-492E-A714-036980D86CCF}" name="Column4691"/>
    <tableColumn id="4701" xr3:uid="{C17E3BBD-A2F0-4E89-B3F3-21D73D055DAE}" name="Column4692"/>
    <tableColumn id="4702" xr3:uid="{99A5CDE6-3F6A-4505-AD74-63878AEBFC0D}" name="Column4693"/>
    <tableColumn id="4703" xr3:uid="{A008FCA8-8C1D-4FFF-A267-439FBE9AE02C}" name="Column4694"/>
    <tableColumn id="4704" xr3:uid="{11B84C47-4EB7-471E-A9EC-F29E5E48B48E}" name="Column4695"/>
    <tableColumn id="4705" xr3:uid="{987C2262-3094-4CBF-B145-2875A97A9A77}" name="Column4696"/>
    <tableColumn id="4706" xr3:uid="{3D8C8B39-7769-4F01-BCC3-F31743FB9ABB}" name="Column4697"/>
    <tableColumn id="4707" xr3:uid="{57FE97B9-9526-44EC-A059-9133F8EE0267}" name="Column4698"/>
    <tableColumn id="4708" xr3:uid="{19CB5243-32BA-4919-85F6-C2A864DDDE92}" name="Column4699"/>
    <tableColumn id="4709" xr3:uid="{5CFF4D3C-B9BB-4F64-963E-99BC20A3A596}" name="Column4700"/>
    <tableColumn id="4710" xr3:uid="{BF4AB959-AE99-4ABE-84C4-FDFC2A1059C3}" name="Column4701"/>
    <tableColumn id="4711" xr3:uid="{193CD50D-C5A2-4FC1-8136-95405E60941E}" name="Column4702"/>
    <tableColumn id="4712" xr3:uid="{2A05C737-658D-4DA3-B258-3537CE2D137F}" name="Column4703"/>
    <tableColumn id="4713" xr3:uid="{D46C3027-86D9-4933-A283-CB63B5FF3BD5}" name="Column4704"/>
    <tableColumn id="4714" xr3:uid="{3DB7E2D2-E9AF-44AD-9EAA-C6EA05D48788}" name="Column4705"/>
    <tableColumn id="4715" xr3:uid="{7001D777-8A9C-4678-B853-282741BF3C2B}" name="Column4706"/>
    <tableColumn id="4716" xr3:uid="{E60BA005-5E92-44AD-A3D7-5A6B33946717}" name="Column4707"/>
    <tableColumn id="4717" xr3:uid="{307E2B9E-C061-4AB5-BF82-2F5AC46214ED}" name="Column4708"/>
    <tableColumn id="4718" xr3:uid="{5D9C8CB2-63F3-449F-8003-A51AD8A85330}" name="Column4709"/>
    <tableColumn id="4719" xr3:uid="{64062837-6A36-4724-ADC4-A4513884D345}" name="Column4710"/>
    <tableColumn id="4720" xr3:uid="{4BD0AF07-179E-41EE-B24F-C18BC0D10751}" name="Column4711"/>
    <tableColumn id="4721" xr3:uid="{A01577D0-8459-4848-926C-2A34452C24F6}" name="Column4712"/>
    <tableColumn id="4722" xr3:uid="{B1515F72-DBE1-43A4-A07F-D4751BA77509}" name="Column4713"/>
    <tableColumn id="4723" xr3:uid="{C68F568E-D851-420E-803E-35AD1ABB9711}" name="Column4714"/>
    <tableColumn id="4724" xr3:uid="{B3031410-FB33-45F3-BC67-D01303DEBFC2}" name="Column4715"/>
    <tableColumn id="4725" xr3:uid="{F8FA4333-850B-4103-8A01-3C6E9F147780}" name="Column4716"/>
    <tableColumn id="4726" xr3:uid="{CBF1A5D5-F496-462B-8CB5-A872458660F7}" name="Column4717"/>
    <tableColumn id="4727" xr3:uid="{E573253A-B98F-4EEA-A39B-BBE731598316}" name="Column4718"/>
    <tableColumn id="4728" xr3:uid="{5581B14E-9BC6-4629-9D5B-921AC77A4EE3}" name="Column4719"/>
    <tableColumn id="4729" xr3:uid="{1120C1B2-D9CC-4894-9749-C5FFDCC49169}" name="Column4720"/>
    <tableColumn id="4730" xr3:uid="{D2ED8719-00FD-4BB3-887C-E38F1FAC1457}" name="Column4721"/>
    <tableColumn id="4731" xr3:uid="{DDA6720B-B1FF-4E4B-9BF9-6E5E65AC84D2}" name="Column4722"/>
    <tableColumn id="4732" xr3:uid="{4E76EE8B-D474-4750-B62B-1B11274B4407}" name="Column4723"/>
    <tableColumn id="4733" xr3:uid="{21C7C46A-F258-444C-9311-6F42DC1DBF1D}" name="Column4724"/>
    <tableColumn id="4734" xr3:uid="{BC32150D-46B2-4BD2-8743-52F1F0FC345B}" name="Column4725"/>
    <tableColumn id="4735" xr3:uid="{194BB072-C35F-42CE-A7FB-5D9807C1794E}" name="Column4726"/>
    <tableColumn id="4736" xr3:uid="{2666057D-1B2D-438E-94F6-2BC3BA192E2F}" name="Column4727"/>
    <tableColumn id="4737" xr3:uid="{5E0F7F06-93F3-4EE7-8067-41520A977586}" name="Column4728"/>
    <tableColumn id="4738" xr3:uid="{53BD32D8-0550-4FCD-8D46-BBB9F5611417}" name="Column4729"/>
    <tableColumn id="4739" xr3:uid="{85D3055A-1012-4660-B996-3680EDE89D6E}" name="Column4730"/>
    <tableColumn id="4740" xr3:uid="{72F777DD-78CF-4EBB-83BD-090F0D9615A2}" name="Column4731"/>
    <tableColumn id="4741" xr3:uid="{168003B5-5C49-416F-BA35-83AE67B10686}" name="Column4732"/>
    <tableColumn id="4742" xr3:uid="{BE7BDB41-B28F-4CA8-88FF-64762958D683}" name="Column4733"/>
    <tableColumn id="4743" xr3:uid="{DB377E02-1C40-41E9-91FB-896F56545E0A}" name="Column4734"/>
    <tableColumn id="4744" xr3:uid="{7A7E62FD-5EC4-4635-B552-AE30D4E454A2}" name="Column4735"/>
    <tableColumn id="4745" xr3:uid="{A41C3704-EFC7-41C4-A38C-E93038E4C1BE}" name="Column4736"/>
    <tableColumn id="4746" xr3:uid="{82863110-0A56-4DFF-8AF0-B808B2406606}" name="Column4737"/>
    <tableColumn id="4747" xr3:uid="{83BE91DB-99A8-423D-B657-ABBDD5E80B4A}" name="Column4738"/>
    <tableColumn id="4748" xr3:uid="{877ED829-77AB-4858-8D1E-4A5C88CF8017}" name="Column4739"/>
    <tableColumn id="4749" xr3:uid="{3116E6C9-7A97-4C25-A657-5B0228548629}" name="Column4740"/>
    <tableColumn id="4750" xr3:uid="{D3230C9A-2DED-4038-9513-F175A14F9D0B}" name="Column4741"/>
    <tableColumn id="4751" xr3:uid="{7786DA68-C375-40F5-9965-786AF80DD805}" name="Column4742"/>
    <tableColumn id="4752" xr3:uid="{BA75B7C1-402A-471D-9D1C-69F632C028BE}" name="Column4743"/>
    <tableColumn id="4753" xr3:uid="{AA7042F0-C993-40D5-A4B6-55BA92255450}" name="Column4744"/>
    <tableColumn id="4754" xr3:uid="{AE5AE4FF-99F8-4C1C-9A50-817D4AA12E86}" name="Column4745"/>
    <tableColumn id="4755" xr3:uid="{F202D360-BA4F-4515-92D3-5E5658480E94}" name="Column4746"/>
    <tableColumn id="4756" xr3:uid="{F4F63F78-535D-4171-B156-1A2615A1BDDC}" name="Column4747"/>
    <tableColumn id="4757" xr3:uid="{E26A7AC6-07C8-4494-B60E-7EE5C02F675E}" name="Column4748"/>
    <tableColumn id="4758" xr3:uid="{818A145A-9A0D-43A9-B274-4C927E31BB03}" name="Column4749"/>
    <tableColumn id="4759" xr3:uid="{42B8B38F-5A17-442A-B5F3-E5FEF7DFA484}" name="Column4750"/>
    <tableColumn id="4760" xr3:uid="{9F90E5FE-C915-4BC7-9AF6-E5F168DD067D}" name="Column4751"/>
    <tableColumn id="4761" xr3:uid="{E26B1450-297D-431E-B387-B89C39D76276}" name="Column4752"/>
    <tableColumn id="4762" xr3:uid="{3A864034-CA40-4B8C-8D74-9973507B5165}" name="Column4753"/>
    <tableColumn id="4763" xr3:uid="{FAC6B51C-47C1-48D5-B558-F5300C60C5CE}" name="Column4754"/>
    <tableColumn id="4764" xr3:uid="{5A815D9A-EBF3-4D39-8982-24EA5540AE5A}" name="Column4755"/>
    <tableColumn id="4765" xr3:uid="{872921D6-BBEB-43B0-AC7E-37374A448C95}" name="Column4756"/>
    <tableColumn id="4766" xr3:uid="{4E4616F4-0EBE-4A10-813D-C41C733C215C}" name="Column4757"/>
    <tableColumn id="4767" xr3:uid="{168CE8E2-2B7E-42AC-ABE9-D38883F295D1}" name="Column4758"/>
    <tableColumn id="4768" xr3:uid="{9A174541-44A5-4916-A7FD-D54DAC6CBA6D}" name="Column4759"/>
    <tableColumn id="4769" xr3:uid="{F1F91E6D-9653-4F4E-8DF1-AC3379E35441}" name="Column4760"/>
    <tableColumn id="4770" xr3:uid="{FAC6971C-17BE-472D-9614-E23927CCA6FA}" name="Column4761"/>
    <tableColumn id="4771" xr3:uid="{0B89FEF5-56E0-4522-933B-5479E8F0043C}" name="Column4762"/>
    <tableColumn id="4772" xr3:uid="{FB976C40-5291-46E0-8B46-F991BB50C2D0}" name="Column4763"/>
    <tableColumn id="4773" xr3:uid="{9858A263-32FF-40E5-BA15-625297618A78}" name="Column4764"/>
    <tableColumn id="4774" xr3:uid="{4605F920-5ED2-4148-B871-7C6BC8F49F87}" name="Column4765"/>
    <tableColumn id="4775" xr3:uid="{26001130-954E-4AB1-A345-D9ACDA0297AB}" name="Column4766"/>
    <tableColumn id="4776" xr3:uid="{D27138FE-862D-4FA0-9F24-77E5056FDB88}" name="Column4767"/>
    <tableColumn id="4777" xr3:uid="{2DFA2D36-2A3B-4E93-A2D5-C80E8ABCBA4A}" name="Column4768"/>
    <tableColumn id="4778" xr3:uid="{9477482D-DF87-486C-84C5-1A896F764953}" name="Column4769"/>
    <tableColumn id="4779" xr3:uid="{B6722792-446A-4725-8AAA-80A31F9716F3}" name="Column4770"/>
    <tableColumn id="4780" xr3:uid="{6148098D-8D8E-452C-880D-EE2B5AA05CEB}" name="Column4771"/>
    <tableColumn id="4781" xr3:uid="{3E57139D-A38B-46CB-B99B-1EB29D0285C9}" name="Column4772"/>
    <tableColumn id="4782" xr3:uid="{BBC64D8F-30AB-4507-BC7D-8C953EE3D17D}" name="Column4773"/>
    <tableColumn id="4783" xr3:uid="{266B4A12-6C6A-4738-937B-5F137445F1DE}" name="Column4774"/>
    <tableColumn id="4784" xr3:uid="{6D27272F-F2B2-45F8-9FD5-456F19D783BF}" name="Column4775"/>
    <tableColumn id="4785" xr3:uid="{7CD4E0A8-7594-4B5A-959F-AD3D65B9987A}" name="Column4776"/>
    <tableColumn id="4786" xr3:uid="{5A74980D-6FE1-43CC-BC2D-B3983709A2DE}" name="Column4777"/>
    <tableColumn id="4787" xr3:uid="{D7A74ECC-ED93-4390-BFC1-AA588A0181CF}" name="Column4778"/>
    <tableColumn id="4788" xr3:uid="{4B6857E4-5965-4475-8C9B-5F62DC3921E8}" name="Column4779"/>
    <tableColumn id="4789" xr3:uid="{689846A3-6F5C-4BCF-A604-50B477C31EEC}" name="Column4780"/>
    <tableColumn id="4790" xr3:uid="{8ABCB95A-7275-4282-BC35-A26B2FB8240A}" name="Column4781"/>
    <tableColumn id="4791" xr3:uid="{875E6F21-6B51-43A2-8A1A-9785976798B2}" name="Column4782"/>
    <tableColumn id="4792" xr3:uid="{FA3FB206-71F0-4EF7-8F66-6A5BFF89063B}" name="Column4783"/>
    <tableColumn id="4793" xr3:uid="{E046F768-0C96-4EDA-BCCC-44AA10A08AD9}" name="Column4784"/>
    <tableColumn id="4794" xr3:uid="{B2A458AC-F24C-4901-81C7-CBC5D7D703F4}" name="Column4785"/>
    <tableColumn id="4795" xr3:uid="{7E2BCB4E-F84F-482F-A796-AA46D42B058A}" name="Column4786"/>
    <tableColumn id="4796" xr3:uid="{F34B598A-415C-47CE-BE31-A3FDD4E9ED06}" name="Column4787"/>
    <tableColumn id="4797" xr3:uid="{243400DE-88E0-45D9-B339-13A7E7B31B9E}" name="Column4788"/>
    <tableColumn id="4798" xr3:uid="{108568ED-1824-4CC8-A919-FB286D73ABF6}" name="Column4789"/>
    <tableColumn id="4799" xr3:uid="{21924E9D-0F31-4F2B-B7F3-3C61B8DB185A}" name="Column4790"/>
    <tableColumn id="4800" xr3:uid="{929AA720-512D-49FA-9A8A-E8DDDB9E8A37}" name="Column4791"/>
    <tableColumn id="4801" xr3:uid="{25F86CF2-8882-42D5-BB7A-15C22F90912D}" name="Column4792"/>
    <tableColumn id="4802" xr3:uid="{3A1CBF27-A808-4DAB-8568-54DA3D9152FA}" name="Column4793"/>
    <tableColumn id="4803" xr3:uid="{48A8FB60-E857-4F9B-AB77-DD4E27CE9BCA}" name="Column4794"/>
    <tableColumn id="4804" xr3:uid="{B67FE0CC-533E-4873-86AF-EB4D784AE4FA}" name="Column4795"/>
    <tableColumn id="4805" xr3:uid="{1D945913-2D46-4155-B83A-937E70A0D2AA}" name="Column4796"/>
    <tableColumn id="4806" xr3:uid="{38162F2A-522E-4E11-BCF5-0E2E2DAA3114}" name="Column4797"/>
    <tableColumn id="4807" xr3:uid="{61D4DE60-A07F-4C9D-955C-A2082850640C}" name="Column4798"/>
    <tableColumn id="4808" xr3:uid="{8A2175F5-FE72-45DB-962C-73FCD2A5C2B9}" name="Column4799"/>
    <tableColumn id="4809" xr3:uid="{5BFC8A2C-4E3A-453A-BF87-3972AF668F0B}" name="Column4800"/>
    <tableColumn id="4810" xr3:uid="{F374CD06-CAA5-4533-B9AB-01B5B39BE627}" name="Column4801"/>
    <tableColumn id="4811" xr3:uid="{67712792-B5D8-459D-A43B-C552C7D180D8}" name="Column4802"/>
    <tableColumn id="4812" xr3:uid="{7E02049B-5283-4D4D-9E9E-E43967F0BFBC}" name="Column4803"/>
    <tableColumn id="4813" xr3:uid="{E44A1935-4222-42C0-8E34-AB7E7EC81080}" name="Column4804"/>
    <tableColumn id="4814" xr3:uid="{4D1387C5-B52D-441E-86F6-E135BC162279}" name="Column4805"/>
    <tableColumn id="4815" xr3:uid="{7001B0D0-05C8-486A-AC26-C7479E947440}" name="Column4806"/>
    <tableColumn id="4816" xr3:uid="{AA5758F1-EA2E-4542-ACB6-60E9AC4C6E0A}" name="Column4807"/>
    <tableColumn id="4817" xr3:uid="{0B40EE91-F594-4269-8752-2D637D32C2EC}" name="Column4808"/>
    <tableColumn id="4818" xr3:uid="{5C915B8C-01F7-4CE3-8EB5-2F437A45B441}" name="Column4809"/>
    <tableColumn id="4819" xr3:uid="{B9AE24A8-E933-4EB1-BCCF-BDEDF5769B07}" name="Column4810"/>
    <tableColumn id="4820" xr3:uid="{8E19903C-F8DC-4C75-870F-8B7D7B310A71}" name="Column4811"/>
    <tableColumn id="4821" xr3:uid="{FFC6E850-0F4C-466A-98A8-5348E7EC4B18}" name="Column4812"/>
    <tableColumn id="4822" xr3:uid="{A00AE3B5-B571-4CBF-A781-3931CE9986CE}" name="Column4813"/>
    <tableColumn id="4823" xr3:uid="{4C382376-97BE-4298-A96C-38004DA9C0A9}" name="Column4814"/>
    <tableColumn id="4824" xr3:uid="{F19D3579-14D9-45CD-9868-A7B88980274D}" name="Column4815"/>
    <tableColumn id="4825" xr3:uid="{F5CC953D-08F9-47B1-B474-C0DA00DEE88A}" name="Column4816"/>
    <tableColumn id="4826" xr3:uid="{3A65F000-B141-479D-8E24-D3B1F831E238}" name="Column4817"/>
    <tableColumn id="4827" xr3:uid="{9340DD2A-3FB5-437F-B31E-E85D92188CD0}" name="Column4818"/>
    <tableColumn id="4828" xr3:uid="{7D414551-757A-4F78-A189-2CC2F2D1DBEE}" name="Column4819"/>
    <tableColumn id="4829" xr3:uid="{B02271A0-A93D-4A83-B759-9796AC881CCE}" name="Column4820"/>
    <tableColumn id="4830" xr3:uid="{45EF2250-7095-4979-BEF4-461F8A1569E3}" name="Column4821"/>
    <tableColumn id="4831" xr3:uid="{6639088F-08AC-49DB-8498-649F9DEA36EB}" name="Column4822"/>
    <tableColumn id="4832" xr3:uid="{00C66212-CC4F-4303-91F0-EDF7C976D860}" name="Column4823"/>
    <tableColumn id="4833" xr3:uid="{6640808E-0003-4F76-94E6-1A208AD177B2}" name="Column4824"/>
    <tableColumn id="4834" xr3:uid="{308D9F9F-9337-4DD5-8FC3-1EE2B726A940}" name="Column4825"/>
    <tableColumn id="4835" xr3:uid="{AA8D91C3-A1CA-4BCC-A260-39A99E9670BA}" name="Column4826"/>
    <tableColumn id="4836" xr3:uid="{115ACC48-0917-4FA9-8951-2F16D3B2DC8A}" name="Column4827"/>
    <tableColumn id="4837" xr3:uid="{8BEF7040-A5F3-47E7-9B4F-25EFAE4B2F2F}" name="Column4828"/>
    <tableColumn id="4838" xr3:uid="{E6FE9437-126A-4B2A-8A83-A38298EB4D30}" name="Column4829"/>
    <tableColumn id="4839" xr3:uid="{D094A43A-F26E-4744-B3FA-52EF306728CB}" name="Column4830"/>
    <tableColumn id="4840" xr3:uid="{0BD7EC31-18E2-4B8C-9879-89AA83EC11EC}" name="Column4831"/>
    <tableColumn id="4841" xr3:uid="{1F502E08-F8AD-4940-B340-A7B20F1681DE}" name="Column4832"/>
    <tableColumn id="4842" xr3:uid="{4AD00131-F8B3-4167-93C9-4B89CB32A853}" name="Column4833"/>
    <tableColumn id="4843" xr3:uid="{6AC5D199-3570-4406-B022-CBD072FF8863}" name="Column4834"/>
    <tableColumn id="4844" xr3:uid="{793C9E98-FDE0-40D5-88AF-0700F310C7D6}" name="Column4835"/>
    <tableColumn id="4845" xr3:uid="{D494CBAF-73FA-4B69-8750-9B88B3255DAA}" name="Column4836"/>
    <tableColumn id="4846" xr3:uid="{4DCD4BAB-21BF-45FF-85E7-AD9A0D27E9C9}" name="Column4837"/>
    <tableColumn id="4847" xr3:uid="{5ED92290-F4DF-40FD-B238-510A0161090F}" name="Column4838"/>
    <tableColumn id="4848" xr3:uid="{0B36DE6B-5624-454C-A8F5-768699548750}" name="Column4839"/>
    <tableColumn id="4849" xr3:uid="{786F304B-A1BC-4593-8E46-8407A2A9A547}" name="Column4840"/>
    <tableColumn id="4850" xr3:uid="{3C83CC34-E190-454F-88BB-CE72C00B2002}" name="Column4841"/>
    <tableColumn id="4851" xr3:uid="{A351D924-2907-4EF7-B3F1-4673243429A7}" name="Column4842"/>
    <tableColumn id="4852" xr3:uid="{1C816EDC-8DE1-46A2-90B2-55B309BA14AB}" name="Column4843"/>
    <tableColumn id="4853" xr3:uid="{35086D58-35F8-4222-9AFD-F059373719AB}" name="Column4844"/>
    <tableColumn id="4854" xr3:uid="{573464DE-BD7A-4906-9A17-58E3E9DE1EF6}" name="Column4845"/>
    <tableColumn id="4855" xr3:uid="{5B4C4EB3-8BFE-4973-8118-9410BAE827BB}" name="Column4846"/>
    <tableColumn id="4856" xr3:uid="{1007DA33-E629-430F-9ECE-DE83F590F050}" name="Column4847"/>
    <tableColumn id="4857" xr3:uid="{A9C39710-928A-4DFC-ADDA-F1FAEE9EB54F}" name="Column4848"/>
    <tableColumn id="4858" xr3:uid="{051A0AB9-95F5-4215-BFB2-EF8074D4EBCA}" name="Column4849"/>
    <tableColumn id="4859" xr3:uid="{6AD8D8B1-9B2E-45A2-AD2E-10AA6A80A001}" name="Column4850"/>
    <tableColumn id="4860" xr3:uid="{C83C85A9-965C-4E2F-A4D1-2A7743C97808}" name="Column4851"/>
    <tableColumn id="4861" xr3:uid="{B294BFAC-D62A-4C2C-A6F8-606EECD3B3D2}" name="Column4852"/>
    <tableColumn id="4862" xr3:uid="{F6780C32-7EAF-4CCF-A470-145DEAE892D4}" name="Column4853"/>
    <tableColumn id="4863" xr3:uid="{E7CF5A05-34A9-4179-B8E8-95D213A5341E}" name="Column4854"/>
    <tableColumn id="4864" xr3:uid="{FD306D00-AE83-458E-9CBF-11A84320C9FF}" name="Column4855"/>
    <tableColumn id="4865" xr3:uid="{91B08B6F-D144-409F-BC2B-B3A43848406E}" name="Column4856"/>
    <tableColumn id="4866" xr3:uid="{009F4476-5763-4287-8532-757135574A54}" name="Column4857"/>
    <tableColumn id="4867" xr3:uid="{81D39CA3-0348-4F6A-8CE9-F8F03C1129DA}" name="Column4858"/>
    <tableColumn id="4868" xr3:uid="{7A2D3685-53CE-4023-B12B-840587F12F82}" name="Column4859"/>
    <tableColumn id="4869" xr3:uid="{DE98266F-F8CF-4E11-B080-A127CFBDBF63}" name="Column4860"/>
    <tableColumn id="4870" xr3:uid="{614201B7-1EFE-4B8D-9623-9523F9B68BBE}" name="Column4861"/>
    <tableColumn id="4871" xr3:uid="{1ABEDBBA-EC24-4512-A497-4BFAECF46C36}" name="Column4862"/>
    <tableColumn id="4872" xr3:uid="{6ACCB90F-36EE-4FB1-BD94-4A054DC2DCBF}" name="Column4863"/>
    <tableColumn id="4873" xr3:uid="{2478D85E-5AC3-45E3-B789-C0AE69D64416}" name="Column4864"/>
    <tableColumn id="4874" xr3:uid="{BB231EE6-15AB-4FAD-A85E-3F28AAFE0BB1}" name="Column4865"/>
    <tableColumn id="4875" xr3:uid="{36D63135-4A9C-47A1-8EB6-621B1FDD44A0}" name="Column4866"/>
    <tableColumn id="4876" xr3:uid="{51E0584B-D14B-44FF-A6FB-199DAA7CE6E7}" name="Column4867"/>
    <tableColumn id="4877" xr3:uid="{7F73B760-630F-45F4-9003-9637EBA351DC}" name="Column4868"/>
    <tableColumn id="4878" xr3:uid="{47961E25-667B-47B9-84CC-EEE86BD8802A}" name="Column4869"/>
    <tableColumn id="4879" xr3:uid="{8D187F85-1E48-46B9-88D6-3B6998D3915A}" name="Column4870"/>
    <tableColumn id="4880" xr3:uid="{1274A58B-6C11-4ABF-9853-0C37EC9B08A8}" name="Column4871"/>
    <tableColumn id="4881" xr3:uid="{C949833D-CDCC-4BDA-B7F2-C2437F981BDC}" name="Column4872"/>
    <tableColumn id="4882" xr3:uid="{3637F8AA-9620-4066-9B37-7173F1C086AA}" name="Column4873"/>
    <tableColumn id="4883" xr3:uid="{C05ACE9F-6C54-4E02-B2CB-50A4FA84EB01}" name="Column4874"/>
    <tableColumn id="4884" xr3:uid="{13087DA3-4327-40E0-A9CB-65683FFE682F}" name="Column4875"/>
    <tableColumn id="4885" xr3:uid="{DF93F46E-0DBD-4B83-A2AA-1F1997D4B514}" name="Column4876"/>
    <tableColumn id="4886" xr3:uid="{68B2BC02-88A0-44FD-A662-8EEEDC7E3235}" name="Column4877"/>
    <tableColumn id="4887" xr3:uid="{C5E82AFC-E5DF-4177-93B3-230CE530B7ED}" name="Column4878"/>
    <tableColumn id="4888" xr3:uid="{A787C50F-2668-4D4A-8753-059B0142D61D}" name="Column4879"/>
    <tableColumn id="4889" xr3:uid="{CFF26005-2367-44A8-AEC9-4F4426A710A2}" name="Column4880"/>
    <tableColumn id="4890" xr3:uid="{E2A901D7-E56E-4C60-9C6F-8832CC330274}" name="Column4881"/>
    <tableColumn id="4891" xr3:uid="{B6EC8E27-B0BB-46F0-81AA-BAB8692E44EE}" name="Column4882"/>
    <tableColumn id="4892" xr3:uid="{12224C75-AF4A-442A-A0B6-AC91CBD518C1}" name="Column4883"/>
    <tableColumn id="4893" xr3:uid="{7A7F2EAA-D0CE-4E8E-8787-F3CF5780F864}" name="Column4884"/>
    <tableColumn id="4894" xr3:uid="{0BBC078F-E866-4197-9004-F0A67E319BAB}" name="Column4885"/>
    <tableColumn id="4895" xr3:uid="{D744E2A4-D61E-4861-9187-AC220ABE7ABE}" name="Column4886"/>
    <tableColumn id="4896" xr3:uid="{F4A6018F-2846-495D-9DFF-92D8AEFC8588}" name="Column4887"/>
    <tableColumn id="4897" xr3:uid="{2D16BF5A-D1EB-4616-8329-34D9A689F769}" name="Column4888"/>
    <tableColumn id="4898" xr3:uid="{D13527F6-F899-481E-992F-17F95D16D77A}" name="Column4889"/>
    <tableColumn id="4899" xr3:uid="{C1626ED7-F93D-4D86-87B1-0390DF891A22}" name="Column4890"/>
    <tableColumn id="4900" xr3:uid="{22934AB9-AE34-42ED-9267-1290A3384176}" name="Column4891"/>
    <tableColumn id="4901" xr3:uid="{A4647354-D2A1-4E76-A9FB-9425E21186A5}" name="Column4892"/>
    <tableColumn id="4902" xr3:uid="{08A6EF90-4809-4CEB-B831-A07925B8831D}" name="Column4893"/>
    <tableColumn id="4903" xr3:uid="{864AECB3-971B-45E3-BD92-662FB1CAC9AC}" name="Column4894"/>
    <tableColumn id="4904" xr3:uid="{8E881C2F-21DC-4BA0-B297-302A0762B1F0}" name="Column4895"/>
    <tableColumn id="4905" xr3:uid="{7D17DCA1-D8F9-42EB-805D-0A8151D2BB7F}" name="Column4896"/>
    <tableColumn id="4906" xr3:uid="{5D0F1F57-E3A5-4C7E-92CE-F9E8C4CEEB7E}" name="Column4897"/>
    <tableColumn id="4907" xr3:uid="{BEA6DB22-F595-491C-AC76-FF89CF682284}" name="Column4898"/>
    <tableColumn id="4908" xr3:uid="{37A1D2FC-5AF5-4CAA-8DAD-1906FF5CF113}" name="Column4899"/>
    <tableColumn id="4909" xr3:uid="{648096EA-7CC4-4F9E-9E60-3E47D21E8CF3}" name="Column4900"/>
    <tableColumn id="4910" xr3:uid="{07FB84A6-3FDE-40AD-A5D2-0C8B67B1ECC3}" name="Column4901"/>
    <tableColumn id="4911" xr3:uid="{8A26E1E6-0F0A-4824-A484-AC63EA9D8203}" name="Column4902"/>
    <tableColumn id="4912" xr3:uid="{1B1E3595-4357-4078-89FA-8C5C3C9F7179}" name="Column4903"/>
    <tableColumn id="4913" xr3:uid="{CA5392D3-D778-41EA-96BF-DB574C8E7141}" name="Column4904"/>
    <tableColumn id="4914" xr3:uid="{AE6DBDDB-FFEA-42B4-906B-10DE9C84C131}" name="Column4905"/>
    <tableColumn id="4915" xr3:uid="{ADB12191-6A91-4A84-9D8B-7714DC675D83}" name="Column4906"/>
    <tableColumn id="4916" xr3:uid="{6C9790F5-B102-4889-984E-C34A457A1AB6}" name="Column4907"/>
    <tableColumn id="4917" xr3:uid="{9793F28F-27E5-434B-95C1-885A0D8523E0}" name="Column4908"/>
    <tableColumn id="4918" xr3:uid="{1F532ADF-DB5C-4FA2-8B83-12DEAFFC441E}" name="Column4909"/>
    <tableColumn id="4919" xr3:uid="{84921159-F123-4A58-B93E-57DC76860C49}" name="Column4910"/>
    <tableColumn id="4920" xr3:uid="{D198B690-85CF-4B68-8919-564E5D410AC4}" name="Column4911"/>
    <tableColumn id="4921" xr3:uid="{B42D6FA6-6CCE-4298-A513-7D54F2ACDDBB}" name="Column4912"/>
    <tableColumn id="4922" xr3:uid="{E132266A-A3D3-4EB3-AB57-B0D7E9CF0963}" name="Column4913"/>
    <tableColumn id="4923" xr3:uid="{F5329405-2883-4564-BDB9-D1AD1ADB2C93}" name="Column4914"/>
    <tableColumn id="4924" xr3:uid="{114F279F-EB73-48B6-95BB-A717E857260F}" name="Column4915"/>
    <tableColumn id="4925" xr3:uid="{AC31616E-1952-4DD8-8AC4-74D22E1365D3}" name="Column4916"/>
    <tableColumn id="4926" xr3:uid="{604E7C9C-6145-4BA3-A8A4-3897FA0C37FE}" name="Column4917"/>
    <tableColumn id="4927" xr3:uid="{5847B354-4B42-4E72-BAAB-A9F677A5B753}" name="Column4918"/>
    <tableColumn id="4928" xr3:uid="{C1F558B5-0B73-4BB4-9750-7A36E46EDC1E}" name="Column4919"/>
    <tableColumn id="4929" xr3:uid="{294F1EA8-FD2D-46BD-8EE8-11AA76CEFA27}" name="Column4920"/>
    <tableColumn id="4930" xr3:uid="{BC2A28D2-CBAA-4258-BDAA-A71B9BA6A622}" name="Column4921"/>
    <tableColumn id="4931" xr3:uid="{B11AE652-9162-4808-9981-81DB2545E330}" name="Column4922"/>
    <tableColumn id="4932" xr3:uid="{CD17E9C5-BACF-42E3-A298-3533E774D7CE}" name="Column4923"/>
    <tableColumn id="4933" xr3:uid="{85886D7D-05E2-484F-A334-682671E43DAB}" name="Column4924"/>
    <tableColumn id="4934" xr3:uid="{9A9096D3-06B7-463B-BA74-03FFA7A72627}" name="Column4925"/>
    <tableColumn id="4935" xr3:uid="{DC0321B9-433A-4AE6-9E9C-AE89A06B03C1}" name="Column4926"/>
    <tableColumn id="4936" xr3:uid="{D09E3392-90BF-4D38-9E4B-0842CD634065}" name="Column4927"/>
    <tableColumn id="4937" xr3:uid="{1F9B9BB5-56D7-436D-AB1F-9760FBB79DEA}" name="Column4928"/>
    <tableColumn id="4938" xr3:uid="{46E74270-0959-4EDF-9878-24D83454E011}" name="Column4929"/>
    <tableColumn id="4939" xr3:uid="{2400C71A-BA9E-4B2E-AD79-C04D623C5923}" name="Column4930"/>
    <tableColumn id="4940" xr3:uid="{8D8E0460-A163-4C9D-8B8F-C8128BC6D9A2}" name="Column4931"/>
    <tableColumn id="4941" xr3:uid="{FE282A4E-11F4-40B9-A6BC-E22B7A1F56A0}" name="Column4932"/>
    <tableColumn id="4942" xr3:uid="{C626C331-6AD4-4D54-B16B-9D3EB3B9AF8A}" name="Column4933"/>
    <tableColumn id="4943" xr3:uid="{64E7E5C9-A289-4C00-96FA-59C0DF45F021}" name="Column4934"/>
    <tableColumn id="4944" xr3:uid="{6B0A417A-5983-44C3-B42B-BBE385E03CF9}" name="Column4935"/>
    <tableColumn id="4945" xr3:uid="{6D6EEA97-0129-4A41-AE1B-47946AEF19F1}" name="Column4936"/>
    <tableColumn id="4946" xr3:uid="{105340B3-614E-4837-A68C-7BAA593D2C77}" name="Column4937"/>
    <tableColumn id="4947" xr3:uid="{86C0ED13-A16F-444E-AF0E-7A28423F672C}" name="Column4938"/>
    <tableColumn id="4948" xr3:uid="{E2E58EF6-17B1-4058-A47E-FC4AF9B27F8B}" name="Column4939"/>
    <tableColumn id="4949" xr3:uid="{B3F86A50-3438-4107-861D-8582F67F74CD}" name="Column4940"/>
    <tableColumn id="4950" xr3:uid="{578030E9-88D9-4976-A425-DA0D78EB1AE2}" name="Column4941"/>
    <tableColumn id="4951" xr3:uid="{0BDA7E4A-6FE9-4622-8A9F-DDDA28FDC5B4}" name="Column4942"/>
    <tableColumn id="4952" xr3:uid="{31F148FD-0EC2-4FB6-BE14-B828D1D5DFDA}" name="Column4943"/>
    <tableColumn id="4953" xr3:uid="{CBB8CFC7-5B85-4572-8C25-EFF95BAFD43D}" name="Column4944"/>
    <tableColumn id="4954" xr3:uid="{BB8B9599-3A37-4665-AF49-D7A3128EF747}" name="Column4945"/>
    <tableColumn id="4955" xr3:uid="{F07E0755-804D-4D58-AA3A-31DCB6B9DECB}" name="Column4946"/>
    <tableColumn id="4956" xr3:uid="{DAFB2AA7-ED0E-4F11-8254-8E3C033F2F52}" name="Column4947"/>
    <tableColumn id="4957" xr3:uid="{4CCC4705-3D8F-4C52-AFEC-9A8D39D915D6}" name="Column4948"/>
    <tableColumn id="4958" xr3:uid="{887738EA-D32E-48D8-AAD6-D49A3BFF67AA}" name="Column4949"/>
    <tableColumn id="4959" xr3:uid="{71615FCF-0793-4B13-AD8F-AF82C351AE59}" name="Column4950"/>
    <tableColumn id="4960" xr3:uid="{B47FCE66-D5E0-4542-BA88-7A1055A9F70B}" name="Column4951"/>
    <tableColumn id="4961" xr3:uid="{8868F662-CC36-4133-8779-0E17374B4479}" name="Column4952"/>
    <tableColumn id="4962" xr3:uid="{05360DA6-625F-45FF-AAEB-552C4BC34841}" name="Column4953"/>
    <tableColumn id="4963" xr3:uid="{1C050D96-626C-4DE6-A7E2-5EEE1F778A33}" name="Column4954"/>
    <tableColumn id="4964" xr3:uid="{41018678-B903-412C-BFBD-8CF21640D867}" name="Column4955"/>
    <tableColumn id="4965" xr3:uid="{A664C801-C691-4624-A14F-3323B1CF3BD2}" name="Column4956"/>
    <tableColumn id="4966" xr3:uid="{C5B9220F-A68E-48B4-B574-F6125832A6D6}" name="Column4957"/>
    <tableColumn id="4967" xr3:uid="{625B8BD8-4877-4719-B469-8C0EFA03BF9C}" name="Column4958"/>
    <tableColumn id="4968" xr3:uid="{D797CE67-D118-4FA2-ACF2-E98F439CA3E1}" name="Column4959"/>
    <tableColumn id="4969" xr3:uid="{2893E25A-6290-47D0-9EA6-1B7A7C5477CA}" name="Column4960"/>
    <tableColumn id="4970" xr3:uid="{4C4A2D14-2065-44CC-9572-1713F3245732}" name="Column4961"/>
    <tableColumn id="4971" xr3:uid="{5DD07286-8C1F-4DED-A2A3-ADE2AF7DC9E1}" name="Column4962"/>
    <tableColumn id="4972" xr3:uid="{A4059EB6-A119-4316-BAC8-E924A47B479F}" name="Column4963"/>
    <tableColumn id="4973" xr3:uid="{1372ECB7-A84D-441F-B3FA-A5E78DC4779C}" name="Column4964"/>
    <tableColumn id="4974" xr3:uid="{9043AED6-6AAA-4F67-98B4-203568E91149}" name="Column4965"/>
    <tableColumn id="4975" xr3:uid="{3E6BD7E8-BB60-42FB-8B10-79B1302F1415}" name="Column4966"/>
    <tableColumn id="4976" xr3:uid="{96294DCD-7F51-41BF-BDF4-93F77A18FCBC}" name="Column4967"/>
    <tableColumn id="4977" xr3:uid="{5EA1195F-A390-430E-9B10-39DB42DB32E4}" name="Column4968"/>
    <tableColumn id="4978" xr3:uid="{82D0E123-B5DE-460C-BE74-4D1B568AE534}" name="Column4969"/>
    <tableColumn id="4979" xr3:uid="{0EBD20BA-CAC1-46C1-AAAD-E9B6DED5EFB4}" name="Column4970"/>
    <tableColumn id="4980" xr3:uid="{5A70B162-B60C-4F20-BAD3-267401A0BD86}" name="Column4971"/>
    <tableColumn id="4981" xr3:uid="{36B7CDE8-9760-4733-91B6-9BDB35FD0844}" name="Column4972"/>
    <tableColumn id="4982" xr3:uid="{D9BD5A44-2C44-40CB-92FC-38ABF3F1F9B9}" name="Column4973"/>
    <tableColumn id="4983" xr3:uid="{78DA0BFD-9967-4EDD-9273-D829FDE21323}" name="Column4974"/>
    <tableColumn id="4984" xr3:uid="{5E126669-F29F-4C71-A230-D0A8D4345F67}" name="Column4975"/>
    <tableColumn id="4985" xr3:uid="{E9A7B303-0BEC-421F-BF0B-2F935FE22A56}" name="Column4976"/>
    <tableColumn id="4986" xr3:uid="{95F87650-2D58-409A-AA06-DD5000BD9E98}" name="Column4977"/>
    <tableColumn id="4987" xr3:uid="{507F2F97-A45D-4874-8D69-326AA1447AE1}" name="Column4978"/>
    <tableColumn id="4988" xr3:uid="{26C5282D-BCB8-4528-80F7-30F8EF4DD87A}" name="Column4979"/>
    <tableColumn id="4989" xr3:uid="{393378AD-3C14-4022-B235-2EA04D612C96}" name="Column4980"/>
    <tableColumn id="4990" xr3:uid="{BDFF40AF-A5C9-4B2C-8ECE-5F678C216B9C}" name="Column4981"/>
    <tableColumn id="4991" xr3:uid="{311FA3AD-624A-47A6-906E-2687BA390315}" name="Column4982"/>
    <tableColumn id="4992" xr3:uid="{A75FB0F2-FDC7-421C-AE97-71ECECCB2EA2}" name="Column4983"/>
    <tableColumn id="4993" xr3:uid="{27D983F2-86C2-480A-9108-57C94BA0B155}" name="Column4984"/>
    <tableColumn id="4994" xr3:uid="{C8F34A99-C24D-40E1-88E1-937F227D3377}" name="Column4985"/>
    <tableColumn id="4995" xr3:uid="{0B89D212-E8CD-4914-8BA7-5C4B86A84413}" name="Column4986"/>
    <tableColumn id="4996" xr3:uid="{74BB0FE9-8F52-4D49-B0A3-0040ED56E8E5}" name="Column4987"/>
    <tableColumn id="4997" xr3:uid="{5F719264-0B89-4300-9A62-990B2266A023}" name="Column4988"/>
    <tableColumn id="4998" xr3:uid="{900A008F-5FAC-48B4-A8BA-51CA3E7A422F}" name="Column4989"/>
    <tableColumn id="4999" xr3:uid="{C5103931-31FA-4048-B1F3-36A6FCAF5149}" name="Column4990"/>
    <tableColumn id="5000" xr3:uid="{A2F8D98B-8F4C-42B8-B47D-28E895D6682E}" name="Column4991"/>
    <tableColumn id="5001" xr3:uid="{30FBFD76-B47F-4E4A-BC19-5BCCBC98696E}" name="Column4992"/>
    <tableColumn id="5002" xr3:uid="{B03DF490-F8EE-4EFC-AF79-7C5FD5E73819}" name="Column4993"/>
    <tableColumn id="5003" xr3:uid="{7577412B-747F-4B73-9F2B-6A9C7C6D70FF}" name="Column4994"/>
    <tableColumn id="5004" xr3:uid="{E148AB8A-5A81-4C52-965F-835DA4EC9C7C}" name="Column4995"/>
    <tableColumn id="5005" xr3:uid="{71343FF4-95D2-436D-992A-001AF18FCA47}" name="Column4996"/>
    <tableColumn id="5006" xr3:uid="{B1028545-6525-445C-9B17-FA3CAAFC968C}" name="Column4997"/>
    <tableColumn id="5007" xr3:uid="{E1CC264A-8785-4BBC-B760-8517CECD17E8}" name="Column4998"/>
    <tableColumn id="5008" xr3:uid="{C423B8E1-9DDF-4748-AD7D-79FC00094F53}" name="Column4999"/>
    <tableColumn id="5009" xr3:uid="{72E0F8F0-89A6-4677-AF75-FD7681EEA276}" name="Column5000"/>
    <tableColumn id="5010" xr3:uid="{BD5E9836-35F7-452B-8B35-AD9AC85D099C}" name="Column5001"/>
    <tableColumn id="5011" xr3:uid="{87D1A5D4-CADE-4D1A-918A-1F38B071A675}" name="Column5002"/>
    <tableColumn id="5012" xr3:uid="{69FBEF62-6BBF-478A-90E9-CE6C73A32F8D}" name="Column5003"/>
    <tableColumn id="5013" xr3:uid="{84E7531A-C580-48B3-BF5A-5F15A508F128}" name="Column5004"/>
    <tableColumn id="5014" xr3:uid="{0B9823CA-9F1E-4D4D-849A-58FDA9A378C7}" name="Column5005"/>
    <tableColumn id="5015" xr3:uid="{19429CF0-A67F-4797-A8EA-737AB4ED03E7}" name="Column5006"/>
    <tableColumn id="5016" xr3:uid="{86E82D3C-716E-4426-B8D1-E5CC0F97A9E4}" name="Column5007"/>
    <tableColumn id="5017" xr3:uid="{82F644E1-2ADB-4707-9F30-B52616F1CC92}" name="Column5008"/>
    <tableColumn id="5018" xr3:uid="{54D7AEDC-2B4A-4366-81A1-6E7FB48D7F47}" name="Column5009"/>
    <tableColumn id="5019" xr3:uid="{05E966BD-C486-4E84-A118-877E589E4BC3}" name="Column5010"/>
    <tableColumn id="5020" xr3:uid="{CD7E5A37-96B2-44DE-AA3C-A7C3F878264C}" name="Column5011"/>
    <tableColumn id="5021" xr3:uid="{8FBDB921-71A7-41F0-8AAB-3097D0F6320A}" name="Column5012"/>
    <tableColumn id="5022" xr3:uid="{7AE4DF10-74AB-405F-BEFA-AE6235C6E673}" name="Column5013"/>
    <tableColumn id="5023" xr3:uid="{78D19194-D727-439C-8B4B-F63DEE84BD3D}" name="Column5014"/>
    <tableColumn id="5024" xr3:uid="{A4CBD295-2AB5-4993-AA89-C6A3BEC3BF22}" name="Column5015"/>
    <tableColumn id="5025" xr3:uid="{7CA14A26-DF3A-430D-84F8-F56343B77437}" name="Column5016"/>
    <tableColumn id="5026" xr3:uid="{0A4ED620-0972-42E9-8CAD-0BC6CDB6191B}" name="Column5017"/>
    <tableColumn id="5027" xr3:uid="{9D479ECA-CCF0-4F56-A568-771B0DD8ECA1}" name="Column5018"/>
    <tableColumn id="5028" xr3:uid="{C9FF88C5-6E06-4A1D-BA32-507804A5707B}" name="Column5019"/>
    <tableColumn id="5029" xr3:uid="{62032011-419A-4E09-B102-D1188B6A16EE}" name="Column5020"/>
    <tableColumn id="5030" xr3:uid="{58FF8292-C8D1-4E13-9577-2531C9FDD2C4}" name="Column5021"/>
    <tableColumn id="5031" xr3:uid="{DB4DE5A0-2C7E-4E87-AC77-3990BEEB6361}" name="Column5022"/>
    <tableColumn id="5032" xr3:uid="{178ED6C3-4811-4AAE-A909-111BA432B841}" name="Column5023"/>
    <tableColumn id="5033" xr3:uid="{88D0C743-8B27-4436-BBA9-733F236FE073}" name="Column5024"/>
    <tableColumn id="5034" xr3:uid="{C2B6508B-833A-46B0-8650-380C6073EB32}" name="Column5025"/>
    <tableColumn id="5035" xr3:uid="{299A13A8-1CE4-4252-BE9D-9A0CE69D3DDD}" name="Column5026"/>
    <tableColumn id="5036" xr3:uid="{EA1886E4-ACF0-42B9-A3BC-5766F90A42D7}" name="Column5027"/>
    <tableColumn id="5037" xr3:uid="{D5C50448-979D-43A4-8805-2E728B2FCB5C}" name="Column5028"/>
    <tableColumn id="5038" xr3:uid="{9FC2FE46-591D-445C-B374-FBEF70758E85}" name="Column5029"/>
    <tableColumn id="5039" xr3:uid="{E1B810FC-FDDF-4F38-8F98-26A0643DA1E2}" name="Column5030"/>
    <tableColumn id="5040" xr3:uid="{87EEA914-18F4-4195-A398-1B5E7CDF0CE0}" name="Column5031"/>
    <tableColumn id="5041" xr3:uid="{2DEE5E1E-69D9-45CE-995E-68A5F6E088E7}" name="Column5032"/>
    <tableColumn id="5042" xr3:uid="{6CBC5CF0-11A7-4F67-B9B5-5913FB807EB2}" name="Column5033"/>
    <tableColumn id="5043" xr3:uid="{1741B598-0C40-4E18-BBDD-FB15ADD98766}" name="Column5034"/>
    <tableColumn id="5044" xr3:uid="{0963C10E-D94F-46F7-811C-D0408E82F247}" name="Column5035"/>
    <tableColumn id="5045" xr3:uid="{3E5180B7-F350-4E38-B6D4-D959FFA76366}" name="Column5036"/>
    <tableColumn id="5046" xr3:uid="{90EAE260-F916-4268-8F7F-58A558D6AB6F}" name="Column5037"/>
    <tableColumn id="5047" xr3:uid="{2435C1E9-3633-45E4-8AE4-C41C4A678D02}" name="Column5038"/>
    <tableColumn id="5048" xr3:uid="{35EB0F5A-DAB8-4FB9-B96B-76B68EEC2576}" name="Column5039"/>
    <tableColumn id="5049" xr3:uid="{C2BC2726-A890-41BA-A48B-93A64BFC5456}" name="Column5040"/>
    <tableColumn id="5050" xr3:uid="{031A1BB3-4DE0-4099-B0D8-4A43C0FBFA06}" name="Column5041"/>
    <tableColumn id="5051" xr3:uid="{67019771-A31A-44EA-B204-5DF59D7D2EFF}" name="Column5042"/>
    <tableColumn id="5052" xr3:uid="{4283685C-CD8C-40B1-AA62-220AA0077D49}" name="Column5043"/>
    <tableColumn id="5053" xr3:uid="{871996A7-67F2-4596-AEEF-D45B07F7086B}" name="Column5044"/>
    <tableColumn id="5054" xr3:uid="{A0171D72-03CB-4801-901C-B7D4C8380BA1}" name="Column5045"/>
    <tableColumn id="5055" xr3:uid="{AC401C85-1A7E-4BBE-B134-6D1EEBBA7E98}" name="Column5046"/>
    <tableColumn id="5056" xr3:uid="{7D18B596-C1C0-4357-9569-0156126A91F3}" name="Column5047"/>
    <tableColumn id="5057" xr3:uid="{886A2C31-F4E5-4412-B9EC-7DC5F02973D0}" name="Column5048"/>
    <tableColumn id="5058" xr3:uid="{5CEBD697-47C8-40CC-9AFC-98113CEBFA25}" name="Column5049"/>
    <tableColumn id="5059" xr3:uid="{C14E20B3-6993-48F8-B4F8-AAA83A260BC7}" name="Column5050"/>
    <tableColumn id="5060" xr3:uid="{6494B915-DCC4-40B8-8FCC-0FCE51525C1D}" name="Column5051"/>
    <tableColumn id="5061" xr3:uid="{0EC31117-CC57-486F-9606-037E3EB90728}" name="Column5052"/>
    <tableColumn id="5062" xr3:uid="{76AAF92C-FC34-4A3F-82B3-320120A016EE}" name="Column5053"/>
    <tableColumn id="5063" xr3:uid="{37335788-AB11-4799-A7A4-DF5BE662A0E5}" name="Column5054"/>
    <tableColumn id="5064" xr3:uid="{4B9979F1-9279-45EE-81DD-91365A31270E}" name="Column5055"/>
    <tableColumn id="5065" xr3:uid="{D39A3CC4-F1B9-473C-9264-59F22FA0CDB6}" name="Column5056"/>
    <tableColumn id="5066" xr3:uid="{019F5E9C-13E9-4879-B121-467CCDAEAD9D}" name="Column5057"/>
    <tableColumn id="5067" xr3:uid="{3F163222-C65B-4F72-8F3F-C380815C214F}" name="Column5058"/>
    <tableColumn id="5068" xr3:uid="{8E7C18EE-ADDB-4BD7-904A-D8005F524A55}" name="Column5059"/>
    <tableColumn id="5069" xr3:uid="{1F6A9B2F-6F31-4243-9FA4-C603EA6456FD}" name="Column5060"/>
    <tableColumn id="5070" xr3:uid="{E888B1AC-EABA-4B40-936A-B46A62418E93}" name="Column5061"/>
    <tableColumn id="5071" xr3:uid="{05BADBA5-EEB5-4B9E-8D6E-D996116D5986}" name="Column5062"/>
    <tableColumn id="5072" xr3:uid="{EDDCC33F-CAE9-4A53-8B34-37DC66F06E3D}" name="Column5063"/>
    <tableColumn id="5073" xr3:uid="{0B550B1C-563F-4557-AD51-ECBA250377DE}" name="Column5064"/>
    <tableColumn id="5074" xr3:uid="{7B269BAE-D030-4B84-AC3F-274A0ED3F1FB}" name="Column5065"/>
    <tableColumn id="5075" xr3:uid="{42C8809F-120E-4B8F-A79B-6273981A673A}" name="Column5066"/>
    <tableColumn id="5076" xr3:uid="{6DFDB7D0-D6DC-4FF4-951C-A7B0C464637F}" name="Column5067"/>
    <tableColumn id="5077" xr3:uid="{4F0FD015-BBC6-48E5-8FE2-280A182AD0B2}" name="Column5068"/>
    <tableColumn id="5078" xr3:uid="{1A598FA5-D7F3-4F46-B1E8-047DC66B7936}" name="Column5069"/>
    <tableColumn id="5079" xr3:uid="{BDBA47F4-585A-45AC-9626-D2C4B595EA79}" name="Column5070"/>
    <tableColumn id="5080" xr3:uid="{90BC8BB3-FBB5-4203-990C-0F35D11F20EB}" name="Column5071"/>
    <tableColumn id="5081" xr3:uid="{472EC424-145C-4611-9129-95DC5856B7CA}" name="Column5072"/>
    <tableColumn id="5082" xr3:uid="{CA280BE8-909B-4D3E-B667-E6FB8688E0FD}" name="Column5073"/>
    <tableColumn id="5083" xr3:uid="{E9000622-E193-4D68-AAFD-0F92978ABC46}" name="Column5074"/>
    <tableColumn id="5084" xr3:uid="{FE93CDEC-3534-4218-8CE9-40F7219BC455}" name="Column5075"/>
    <tableColumn id="5085" xr3:uid="{43218A76-4E7A-46E3-AFA3-9063FCEAF97C}" name="Column5076"/>
    <tableColumn id="5086" xr3:uid="{715CB908-99D2-449A-BE27-CAA7CC476032}" name="Column5077"/>
    <tableColumn id="5087" xr3:uid="{C4A8340C-4036-4946-B525-BE4125A95B12}" name="Column5078"/>
    <tableColumn id="5088" xr3:uid="{3AEABE2B-F199-4FEC-9537-D23603978EA4}" name="Column5079"/>
    <tableColumn id="5089" xr3:uid="{0D753694-7AA4-490F-91E7-B8E998D03A5B}" name="Column5080"/>
    <tableColumn id="5090" xr3:uid="{BA252CF6-DCEF-4F96-94AC-3BE3987E15F3}" name="Column5081"/>
    <tableColumn id="5091" xr3:uid="{068153E3-50B9-437A-95F8-A4BA64CF6057}" name="Column5082"/>
    <tableColumn id="5092" xr3:uid="{419BDB3F-D4F1-446E-A451-68C401DF0658}" name="Column5083"/>
    <tableColumn id="5093" xr3:uid="{64FAB530-21D9-47F6-BE1A-72F715E9AAC2}" name="Column5084"/>
    <tableColumn id="5094" xr3:uid="{C3EB46F4-759D-4616-B5EA-515DDD497E5F}" name="Column5085"/>
    <tableColumn id="5095" xr3:uid="{2935D5E0-3E71-4142-A59E-355D9658C835}" name="Column5086"/>
    <tableColumn id="5096" xr3:uid="{8DB4D585-1B81-4A01-9D7C-AEC0ADDE9E2A}" name="Column5087"/>
    <tableColumn id="5097" xr3:uid="{06DE14D9-5744-4B06-A73E-966E5F39DCDC}" name="Column5088"/>
    <tableColumn id="5098" xr3:uid="{A9359684-4E6F-4883-8549-2CEDDCFBB72F}" name="Column5089"/>
    <tableColumn id="5099" xr3:uid="{30A5D50B-BE41-4FBA-A4DE-299C9A04EF25}" name="Column5090"/>
    <tableColumn id="5100" xr3:uid="{9162DCFF-4D34-44CF-A903-BD2F405865DE}" name="Column5091"/>
    <tableColumn id="5101" xr3:uid="{F976A096-5931-4E6B-B889-BEB3C5704477}" name="Column5092"/>
    <tableColumn id="5102" xr3:uid="{7ED3684E-9D89-4F9F-A2FE-4DE59E1E6DC4}" name="Column5093"/>
    <tableColumn id="5103" xr3:uid="{8BFA30D4-CB42-42D8-A5CF-001FB196E48D}" name="Column5094"/>
    <tableColumn id="5104" xr3:uid="{919B4E83-3F2E-4F7B-A961-671ED7E779F8}" name="Column5095"/>
    <tableColumn id="5105" xr3:uid="{70A0E20D-242F-4ECB-A2FA-BA8E76E10C5A}" name="Column5096"/>
    <tableColumn id="5106" xr3:uid="{64077A95-80EF-43A9-8BBD-B561A114AF40}" name="Column5097"/>
    <tableColumn id="5107" xr3:uid="{B5778C4F-C0B9-458C-889A-D0D82641DA33}" name="Column5098"/>
    <tableColumn id="5108" xr3:uid="{446A221C-279F-4B7F-B4F2-19DAF923E900}" name="Column5099"/>
    <tableColumn id="5109" xr3:uid="{8F3EDC24-37E6-4081-8D55-59A3CD153D82}" name="Column5100"/>
    <tableColumn id="5110" xr3:uid="{FF0CF565-5D19-40EA-A8DB-39A030A8C161}" name="Column5101"/>
    <tableColumn id="5111" xr3:uid="{77E5E5FC-99AA-4F32-8E58-F9698969FB69}" name="Column5102"/>
    <tableColumn id="5112" xr3:uid="{303B37C1-124E-4D4C-9BE3-55365BB4B23C}" name="Column5103"/>
    <tableColumn id="5113" xr3:uid="{068B532A-BEDD-4946-9421-4A16D7D7C9EE}" name="Column5104"/>
    <tableColumn id="5114" xr3:uid="{DF42718F-31D2-4F79-959B-C6D3C907F3F9}" name="Column5105"/>
    <tableColumn id="5115" xr3:uid="{9088B45E-5A01-451F-8402-9733E166ABD0}" name="Column5106"/>
    <tableColumn id="5116" xr3:uid="{37613A3F-E246-4235-BA8B-EAF5EDAA2630}" name="Column5107"/>
    <tableColumn id="5117" xr3:uid="{3E7CAF4E-5496-4D57-9644-AA6E19D1541A}" name="Column5108"/>
    <tableColumn id="5118" xr3:uid="{05578BD9-676B-4A40-87A7-B94A7D3261B5}" name="Column5109"/>
    <tableColumn id="5119" xr3:uid="{6D6B656C-2838-49D2-BEA9-F8949277E6B5}" name="Column5110"/>
    <tableColumn id="5120" xr3:uid="{39B1165E-487E-406B-B7BA-B5B257773D0D}" name="Column5111"/>
    <tableColumn id="5121" xr3:uid="{53B9BD93-7596-410C-9B4C-DD3DABEF03C7}" name="Column5112"/>
    <tableColumn id="5122" xr3:uid="{373C76C4-89C5-4BB9-9074-98696135D22F}" name="Column5113"/>
    <tableColumn id="5123" xr3:uid="{D021546C-378E-4FA6-B9E9-06341508EAEB}" name="Column5114"/>
    <tableColumn id="5124" xr3:uid="{A05A3680-ED3F-4287-88D5-C63E14C2B153}" name="Column5115"/>
    <tableColumn id="5125" xr3:uid="{7035B347-9CB8-4175-B742-43448ED29887}" name="Column5116"/>
    <tableColumn id="5126" xr3:uid="{70B405B0-C7C7-45E8-B395-D41383242DE2}" name="Column5117"/>
    <tableColumn id="5127" xr3:uid="{A07ADBE4-8023-4CCC-9D3A-B8730962B623}" name="Column5118"/>
    <tableColumn id="5128" xr3:uid="{0F089E70-40DC-4E0A-9BB7-E36A85F0D277}" name="Column5119"/>
    <tableColumn id="5129" xr3:uid="{F4825A98-ECCF-4866-874A-00A5BFF56208}" name="Column5120"/>
    <tableColumn id="5130" xr3:uid="{F00648C8-A3EF-4EF7-A4BC-46A1C2DAEF12}" name="Column5121"/>
    <tableColumn id="5131" xr3:uid="{02EAA5B5-E7D1-4854-A994-FBD5EAE5A181}" name="Column5122"/>
    <tableColumn id="5132" xr3:uid="{D345C626-77B1-4520-BA09-8FD0545A7E0B}" name="Column5123"/>
    <tableColumn id="5133" xr3:uid="{C1375BA3-6DC2-4BD2-AEC4-C40FCBD1C8C1}" name="Column5124"/>
    <tableColumn id="5134" xr3:uid="{F4DC82ED-C39C-4509-8CD1-F98295219CC1}" name="Column5125"/>
    <tableColumn id="5135" xr3:uid="{F9F33D6E-AA20-44E0-BC18-E5B7FD74EE1E}" name="Column5126"/>
    <tableColumn id="5136" xr3:uid="{EB89D15E-5AC4-4AAA-9649-BA9E93939581}" name="Column5127"/>
    <tableColumn id="5137" xr3:uid="{4209F707-5EBF-41E0-ABD0-0805069B1E00}" name="Column5128"/>
    <tableColumn id="5138" xr3:uid="{37554BAE-BE23-4C4E-A84D-40C06E803B28}" name="Column5129"/>
    <tableColumn id="5139" xr3:uid="{43E63ADB-FF85-435C-8E87-EFE928780C84}" name="Column5130"/>
    <tableColumn id="5140" xr3:uid="{BDE01408-5C9B-4AC5-9FEE-868A390C9D04}" name="Column5131"/>
    <tableColumn id="5141" xr3:uid="{7930DA8F-CD1F-473B-8961-E0906BEC6039}" name="Column5132"/>
    <tableColumn id="5142" xr3:uid="{A4602C6A-29D3-48F5-8893-14778E0DD164}" name="Column5133"/>
    <tableColumn id="5143" xr3:uid="{4E5DA0A5-2DF7-4DD3-96F0-ED37AB9307B1}" name="Column5134"/>
    <tableColumn id="5144" xr3:uid="{08E2DB27-5E14-4056-8FCA-02839264BD7F}" name="Column5135"/>
    <tableColumn id="5145" xr3:uid="{FE9DD13D-1542-489F-8090-9F1564F31DAC}" name="Column5136"/>
    <tableColumn id="5146" xr3:uid="{28FF1977-0279-4FCD-8A2F-3659EF05E956}" name="Column5137"/>
    <tableColumn id="5147" xr3:uid="{2BBEBFB4-FB7D-4E3A-9B5A-BA06C677C21D}" name="Column5138"/>
    <tableColumn id="5148" xr3:uid="{21111900-FF8A-4894-BC60-CE684F778AC3}" name="Column5139"/>
    <tableColumn id="5149" xr3:uid="{3230FC44-0BB3-4765-9740-94AFF430AF8C}" name="Column5140"/>
    <tableColumn id="5150" xr3:uid="{73008B5F-34C1-43CB-AEBD-BFE2FB466A2E}" name="Column5141"/>
    <tableColumn id="5151" xr3:uid="{6F2D6430-3E5F-4139-852E-E805A8B43D75}" name="Column5142"/>
    <tableColumn id="5152" xr3:uid="{6EC32F5E-8723-4275-BA29-822BCA12E58A}" name="Column5143"/>
    <tableColumn id="5153" xr3:uid="{F54ED32B-7A60-43F9-85FE-0B2BE839A375}" name="Column5144"/>
    <tableColumn id="5154" xr3:uid="{6D2166BB-C169-47B4-ACCE-05FD9992253F}" name="Column5145"/>
    <tableColumn id="5155" xr3:uid="{156ED9F1-CF1A-46DC-A8CF-61BE88A1EA49}" name="Column5146"/>
    <tableColumn id="5156" xr3:uid="{1DF95AD4-4961-47A8-95EB-D8E4A6B7C624}" name="Column5147"/>
    <tableColumn id="5157" xr3:uid="{72E8D309-45AA-47C0-89DD-FE061C79FDD9}" name="Column5148"/>
    <tableColumn id="5158" xr3:uid="{030C1853-6BA3-4049-AF67-BCD16FEAD716}" name="Column5149"/>
    <tableColumn id="5159" xr3:uid="{D287077B-B899-4C95-8B29-98A5A4F5473E}" name="Column5150"/>
    <tableColumn id="5160" xr3:uid="{89AA25A5-289F-4E4B-9738-C8CFC555515C}" name="Column5151"/>
    <tableColumn id="5161" xr3:uid="{5E1792F0-FD45-4E47-A11B-E145E0531B3B}" name="Column5152"/>
    <tableColumn id="5162" xr3:uid="{982787AB-8679-4832-B491-EBF7A94AC0D9}" name="Column5153"/>
    <tableColumn id="5163" xr3:uid="{C070D6AF-01DC-4A6D-B1C0-5E668665FA6A}" name="Column5154"/>
    <tableColumn id="5164" xr3:uid="{820B5444-2AAA-4E58-A9F9-B23FD4235599}" name="Column5155"/>
    <tableColumn id="5165" xr3:uid="{A36B3E39-44EF-4C57-8C51-1AE4F55CEECC}" name="Column5156"/>
    <tableColumn id="5166" xr3:uid="{D594F633-AF2B-4C30-B48D-FE3DB663491A}" name="Column5157"/>
    <tableColumn id="5167" xr3:uid="{BBA1C60A-62CF-4B38-B612-7AD474F931FE}" name="Column5158"/>
    <tableColumn id="5168" xr3:uid="{4E2A22FB-E4F1-42BF-9195-D1D9A1CFC0C2}" name="Column5159"/>
    <tableColumn id="5169" xr3:uid="{85AF50A2-A3D6-411E-B483-B105312B931C}" name="Column5160"/>
    <tableColumn id="5170" xr3:uid="{0C118723-8404-4392-ABF9-7ED676D238AE}" name="Column5161"/>
    <tableColumn id="5171" xr3:uid="{631ED729-5274-400F-B23C-8EA05E75B066}" name="Column5162"/>
    <tableColumn id="5172" xr3:uid="{749F7C8E-30D3-46CD-8DE0-3685815DAC9C}" name="Column5163"/>
    <tableColumn id="5173" xr3:uid="{43E9495A-BDF9-47B4-A076-E0FFEB0E5851}" name="Column5164"/>
    <tableColumn id="5174" xr3:uid="{CB34B6B7-1BED-4B37-AB7E-6FA9D2A3A123}" name="Column5165"/>
    <tableColumn id="5175" xr3:uid="{26FD4A30-2141-4109-83BC-FE93E949951B}" name="Column5166"/>
    <tableColumn id="5176" xr3:uid="{7645DCFF-39E1-49F9-94B4-8B742948E34C}" name="Column5167"/>
    <tableColumn id="5177" xr3:uid="{561DFD25-B6E2-4FF8-A3A3-827DD0DDCD43}" name="Column5168"/>
    <tableColumn id="5178" xr3:uid="{520756D2-5874-482C-9DB2-4AE4064323CE}" name="Column5169"/>
    <tableColumn id="5179" xr3:uid="{EFECBFFE-7880-483B-898B-AE501ACAB45D}" name="Column5170"/>
    <tableColumn id="5180" xr3:uid="{CA5DABE5-9749-4B4C-B221-481BB18E0950}" name="Column5171"/>
    <tableColumn id="5181" xr3:uid="{122F53A4-C52F-4A26-9AA4-E430366EFC8A}" name="Column5172"/>
    <tableColumn id="5182" xr3:uid="{3E68CAF1-20C8-433E-ACFE-35662E5D5C3B}" name="Column5173"/>
    <tableColumn id="5183" xr3:uid="{8903B62D-6A33-4A81-9512-4C2697D8A3A0}" name="Column5174"/>
    <tableColumn id="5184" xr3:uid="{4AD7CE07-C5D3-417B-8922-7D08F82C438F}" name="Column5175"/>
    <tableColumn id="5185" xr3:uid="{8C60EEE4-DC7B-4FF5-A8AC-48CB228B3C82}" name="Column5176"/>
    <tableColumn id="5186" xr3:uid="{BD71E547-CA8A-4536-9C0D-4DE185E7459B}" name="Column5177"/>
    <tableColumn id="5187" xr3:uid="{FC2198F4-75F5-40C6-8CF7-5894FC9B8E23}" name="Column5178"/>
    <tableColumn id="5188" xr3:uid="{C182DA83-29DD-4E82-A87F-828C0324F722}" name="Column5179"/>
    <tableColumn id="5189" xr3:uid="{707EE831-9457-4E55-B9AE-75825CF6756F}" name="Column5180"/>
    <tableColumn id="5190" xr3:uid="{7CA734F8-85D2-4347-97B0-491A9FB81429}" name="Column5181"/>
    <tableColumn id="5191" xr3:uid="{7A2EF867-95C2-4385-BB2B-D6D709D4900C}" name="Column5182"/>
    <tableColumn id="5192" xr3:uid="{CBD00928-3A54-4C19-855D-C48BEB81DE6C}" name="Column5183"/>
    <tableColumn id="5193" xr3:uid="{B6797AB2-0CED-4CE4-A5BA-6C87EEA08830}" name="Column5184"/>
    <tableColumn id="5194" xr3:uid="{7F3AF5EE-CD2A-42AE-BBA0-17D74DA94EE9}" name="Column5185"/>
    <tableColumn id="5195" xr3:uid="{E8ECA330-F5D2-4C1D-9D82-906732C2CE62}" name="Column5186"/>
    <tableColumn id="5196" xr3:uid="{461CBAC2-D78D-4353-BD0D-78F9D67CA90E}" name="Column5187"/>
    <tableColumn id="5197" xr3:uid="{9399CBDA-58B0-4540-8EA9-72E4D28B0BEB}" name="Column5188"/>
    <tableColumn id="5198" xr3:uid="{C767F627-2D87-45F8-98BE-EE0547EE9BFA}" name="Column5189"/>
    <tableColumn id="5199" xr3:uid="{DAF8F0D1-C44A-40FC-A087-B6FE8AA119F3}" name="Column5190"/>
    <tableColumn id="5200" xr3:uid="{8B2C9488-5329-472F-9CF4-028460EA8ED0}" name="Column5191"/>
    <tableColumn id="5201" xr3:uid="{FFFCFD1D-FD50-49D2-B690-750822027A0D}" name="Column5192"/>
    <tableColumn id="5202" xr3:uid="{7975FEBB-1C69-4BEB-9ED0-BB194A8DE2C8}" name="Column5193"/>
    <tableColumn id="5203" xr3:uid="{3BF14031-E3A6-431A-9ADB-0C5D76379CEC}" name="Column5194"/>
    <tableColumn id="5204" xr3:uid="{F159A818-150A-4471-AC0B-856D122AB74B}" name="Column5195"/>
    <tableColumn id="5205" xr3:uid="{A6B55EB4-B7EF-4913-941A-3F10453C3D5A}" name="Column5196"/>
    <tableColumn id="5206" xr3:uid="{A70DCC3E-9338-4023-AF9B-76CE0F876BB8}" name="Column5197"/>
    <tableColumn id="5207" xr3:uid="{DE03645C-9802-4DB4-A46B-3FC411B28064}" name="Column5198"/>
    <tableColumn id="5208" xr3:uid="{34D9E96A-CF37-4881-A217-4103BF0DE591}" name="Column5199"/>
    <tableColumn id="5209" xr3:uid="{E7905ED7-DC72-46E3-AB56-D955A93C3401}" name="Column5200"/>
    <tableColumn id="5210" xr3:uid="{FDA29E31-53B8-403A-8B1E-66D645DE3AF7}" name="Column5201"/>
    <tableColumn id="5211" xr3:uid="{A1A00F01-F801-4CDC-AF5F-8E3F4B09503E}" name="Column5202"/>
    <tableColumn id="5212" xr3:uid="{8A23D9FE-187D-41D9-9A2A-1E66B0AF6323}" name="Column5203"/>
    <tableColumn id="5213" xr3:uid="{90A546F6-A32A-4D22-9EE5-A0D3C71E783E}" name="Column5204"/>
    <tableColumn id="5214" xr3:uid="{0CB93E51-7971-4606-8147-5C0ECF5342D3}" name="Column5205"/>
    <tableColumn id="5215" xr3:uid="{E7379FB6-C79C-4F02-AF5A-FBFD99C44606}" name="Column5206"/>
    <tableColumn id="5216" xr3:uid="{5EC8306A-5828-4EAD-9DD9-5978267805DC}" name="Column5207"/>
    <tableColumn id="5217" xr3:uid="{F11861ED-4F46-4927-8AB7-BC9E8CC583ED}" name="Column5208"/>
    <tableColumn id="5218" xr3:uid="{51F7D89B-55A9-42DA-8425-A9D57C7077C9}" name="Column5209"/>
    <tableColumn id="5219" xr3:uid="{86F54595-E7FF-4A67-9398-38C23A7FD1F2}" name="Column5210"/>
    <tableColumn id="5220" xr3:uid="{9966F489-526F-45AC-9672-B28B8F8900A2}" name="Column5211"/>
    <tableColumn id="5221" xr3:uid="{4510569A-FE5C-48B5-843D-FEC9BEAFCEDD}" name="Column5212"/>
    <tableColumn id="5222" xr3:uid="{0D06521C-1FAC-4B5D-8774-EE6E11ADAD54}" name="Column5213"/>
    <tableColumn id="5223" xr3:uid="{3A7E6AAE-30A2-4AE9-AE87-49E79CC8B982}" name="Column5214"/>
    <tableColumn id="5224" xr3:uid="{9EF3CDCB-4DFB-4BFC-984E-BE0392A2FAA4}" name="Column5215"/>
    <tableColumn id="5225" xr3:uid="{2F996943-C2B3-47B7-BF48-CC67F1B33AA8}" name="Column5216"/>
    <tableColumn id="5226" xr3:uid="{7156CE8C-1840-46DB-8B8E-9990257C7403}" name="Column5217"/>
    <tableColumn id="5227" xr3:uid="{1B45BDE8-83A4-44A3-9783-5814C530E270}" name="Column5218"/>
    <tableColumn id="5228" xr3:uid="{9FC74D65-D135-47BC-98B9-1F7B191EA471}" name="Column5219"/>
    <tableColumn id="5229" xr3:uid="{E7669223-4FF9-499B-B6F5-F03D439D2975}" name="Column5220"/>
    <tableColumn id="5230" xr3:uid="{98732E84-9BD8-42A4-A270-AB683B55013B}" name="Column5221"/>
    <tableColumn id="5231" xr3:uid="{FB7ADFA0-C46B-4C26-8F6A-93654C635CDB}" name="Column5222"/>
    <tableColumn id="5232" xr3:uid="{D96A4919-901B-4E51-970D-9A303542F6CE}" name="Column5223"/>
    <tableColumn id="5233" xr3:uid="{146F1D45-3C0C-4744-92AA-DC547CE2FA28}" name="Column5224"/>
    <tableColumn id="5234" xr3:uid="{533165AD-96A1-4358-B7A0-A72C824679D2}" name="Column5225"/>
    <tableColumn id="5235" xr3:uid="{6CC4E2DD-0FF6-4E18-861F-B76C70EBB9B6}" name="Column5226"/>
    <tableColumn id="5236" xr3:uid="{B55D64C4-6DE6-4EA6-82E5-FEA5065BAE14}" name="Column5227"/>
    <tableColumn id="5237" xr3:uid="{F1EC8124-BDF5-48F0-81E8-0E4BD2073CEB}" name="Column5228"/>
    <tableColumn id="5238" xr3:uid="{E4FF550F-6B0C-4670-AE86-0FA60A75E3D5}" name="Column5229"/>
    <tableColumn id="5239" xr3:uid="{DE7C8914-B805-48F0-A071-B9FE1ADA1DF5}" name="Column5230"/>
    <tableColumn id="5240" xr3:uid="{B7C500C1-3FCA-4354-984C-60D45F06A7A7}" name="Column5231"/>
    <tableColumn id="5241" xr3:uid="{815F88F7-153E-45AE-AD9C-7067EA805EC8}" name="Column5232"/>
    <tableColumn id="5242" xr3:uid="{A84E9751-01A2-4E31-B071-D9E282513A17}" name="Column5233"/>
    <tableColumn id="5243" xr3:uid="{EC192B3B-55DC-46E2-8A85-0330C42F5ACB}" name="Column5234"/>
    <tableColumn id="5244" xr3:uid="{13D06FA1-40B6-433A-8FF2-DF9A98EB6637}" name="Column5235"/>
    <tableColumn id="5245" xr3:uid="{6A52FD31-6B3D-4549-B74D-184697D581B4}" name="Column5236"/>
    <tableColumn id="5246" xr3:uid="{20310178-F966-4050-A0B0-9B770B4DCEA9}" name="Column5237"/>
    <tableColumn id="5247" xr3:uid="{9ABE1884-B406-48E9-AFEE-8D05AD5D519D}" name="Column5238"/>
    <tableColumn id="5248" xr3:uid="{EFCB6512-2B24-4562-A43D-3E6B7D3D346C}" name="Column5239"/>
    <tableColumn id="5249" xr3:uid="{7FCCA345-F030-49E8-B9B9-6F9298A34D7F}" name="Column5240"/>
    <tableColumn id="5250" xr3:uid="{C6B4B8CB-A7AB-4392-9CF3-B7FFD99B7038}" name="Column5241"/>
    <tableColumn id="5251" xr3:uid="{1D91AE62-9E76-4BD1-84F0-2604DE91E06C}" name="Column5242"/>
    <tableColumn id="5252" xr3:uid="{3F7426C6-58B5-4713-A2F2-4A9F0242A8A9}" name="Column5243"/>
    <tableColumn id="5253" xr3:uid="{3BF2B4A9-F970-455C-9D62-E506E920A94D}" name="Column5244"/>
    <tableColumn id="5254" xr3:uid="{FC2B7EE0-9BA0-4E77-8A0C-093F41B65F76}" name="Column5245"/>
    <tableColumn id="5255" xr3:uid="{4553A6E5-D577-4529-930A-74190B730211}" name="Column5246"/>
    <tableColumn id="5256" xr3:uid="{7467883E-A5D9-4A62-86CF-4423DD8C7083}" name="Column5247"/>
    <tableColumn id="5257" xr3:uid="{0D31D7FF-20D4-4E55-A6B4-3831FF1F50DB}" name="Column5248"/>
    <tableColumn id="5258" xr3:uid="{61B112C1-86DE-4808-9310-2AB953AD371B}" name="Column5249"/>
    <tableColumn id="5259" xr3:uid="{972118D6-0186-4A71-A696-7209DA109278}" name="Column5250"/>
    <tableColumn id="5260" xr3:uid="{119BCCB2-8723-40A1-B089-B696D7EAC5E3}" name="Column5251"/>
    <tableColumn id="5261" xr3:uid="{396A5C15-2111-4292-A4EE-D6812D79D071}" name="Column5252"/>
    <tableColumn id="5262" xr3:uid="{30C3609B-EAB3-4AB5-8504-1A56B6987749}" name="Column5253"/>
    <tableColumn id="5263" xr3:uid="{091738A5-CFB6-4C8A-9F22-B789AE903845}" name="Column5254"/>
    <tableColumn id="5264" xr3:uid="{7F7C9F1A-AFBA-4604-84F2-1958C9A2C10A}" name="Column5255"/>
    <tableColumn id="5265" xr3:uid="{61AF7FE6-6021-4AFA-96BE-0683A62FC197}" name="Column5256"/>
    <tableColumn id="5266" xr3:uid="{3A91C015-D958-4927-A9EF-5FA8E9D49EB5}" name="Column5257"/>
    <tableColumn id="5267" xr3:uid="{A454B5F0-8B23-49FD-BDD3-4D848915AC4E}" name="Column5258"/>
    <tableColumn id="5268" xr3:uid="{C434FD84-996F-4F46-8735-A2CFE1CE1BF9}" name="Column5259"/>
    <tableColumn id="5269" xr3:uid="{FE626FB2-2691-4E52-9ED4-DDA07916DD7E}" name="Column5260"/>
    <tableColumn id="5270" xr3:uid="{2C7DF2D3-B926-4A71-9608-B5C240F07349}" name="Column5261"/>
    <tableColumn id="5271" xr3:uid="{4390FBA2-8B7A-4D87-9201-356D555F163C}" name="Column5262"/>
    <tableColumn id="5272" xr3:uid="{A5324F75-115A-4B0C-A900-7A9B1FD7407D}" name="Column5263"/>
    <tableColumn id="5273" xr3:uid="{D1DF85A3-F158-4654-8B97-F6DC3C6DCCF1}" name="Column5264"/>
    <tableColumn id="5274" xr3:uid="{65D2C5C4-60D8-4D37-9663-F57C2A44BCCC}" name="Column5265"/>
    <tableColumn id="5275" xr3:uid="{DBBC5F15-865B-474F-98D4-0D7688B2FBE3}" name="Column5266"/>
    <tableColumn id="5276" xr3:uid="{F6BCBAEE-FD3E-43E0-87F1-2C9776EAC4AF}" name="Column5267"/>
    <tableColumn id="5277" xr3:uid="{6F023B25-6518-41D7-8E22-B3F9A321673E}" name="Column5268"/>
    <tableColumn id="5278" xr3:uid="{71089851-48C7-4FD8-997E-058B8224552F}" name="Column5269"/>
    <tableColumn id="5279" xr3:uid="{1E3467E1-3692-4D56-96A6-DF9F74287454}" name="Column5270"/>
    <tableColumn id="5280" xr3:uid="{3117AE62-D04C-4EF2-85A3-2C82D9ACD51A}" name="Column5271"/>
    <tableColumn id="5281" xr3:uid="{5FB1B97E-B0F6-4632-8FBF-146E949FB522}" name="Column5272"/>
    <tableColumn id="5282" xr3:uid="{126D0090-F3B9-411B-AC87-C4584A137437}" name="Column5273"/>
    <tableColumn id="5283" xr3:uid="{5B34E40E-3AD0-4425-8F44-A9296A4A5946}" name="Column5274"/>
    <tableColumn id="5284" xr3:uid="{F6379E26-FE75-4144-94E4-7E900F72B9A7}" name="Column5275"/>
    <tableColumn id="5285" xr3:uid="{B8406B69-73AF-4A7D-941A-5D45D8285085}" name="Column5276"/>
    <tableColumn id="5286" xr3:uid="{3C17F3D6-AAD8-4593-8614-F7C3B368EBD6}" name="Column5277"/>
    <tableColumn id="5287" xr3:uid="{8F04796D-617E-40DB-9859-C484475506A5}" name="Column5278"/>
    <tableColumn id="5288" xr3:uid="{145672A0-E850-4F02-A7A4-522B12813987}" name="Column5279"/>
    <tableColumn id="5289" xr3:uid="{840A4AC7-313F-4621-A588-E82584AF13E7}" name="Column5280"/>
    <tableColumn id="5290" xr3:uid="{12411137-13DB-4D50-937F-4C7F27F4B3DE}" name="Column5281"/>
    <tableColumn id="5291" xr3:uid="{D6B63AEB-29AA-44D5-8F08-2D2710E08D46}" name="Column5282"/>
    <tableColumn id="5292" xr3:uid="{221FBD24-563C-44AE-A3BA-F401CA5FDA6A}" name="Column5283"/>
    <tableColumn id="5293" xr3:uid="{BC82CD1F-BA22-4366-B74B-8B7066F89D9B}" name="Column5284"/>
    <tableColumn id="5294" xr3:uid="{15B91506-2F42-4CDB-B5D6-039E7CC69459}" name="Column5285"/>
    <tableColumn id="5295" xr3:uid="{C54AFED0-4ED6-4782-9285-AD2002E17C55}" name="Column5286"/>
    <tableColumn id="5296" xr3:uid="{01F91E2D-4C5C-4933-9C16-12DAD18B8F68}" name="Column5287"/>
    <tableColumn id="5297" xr3:uid="{8C1DC765-36A2-4A09-BAD0-0D169903B8DE}" name="Column5288"/>
    <tableColumn id="5298" xr3:uid="{D6FAEEE0-F26E-41E2-BD57-845AB8E6C17E}" name="Column5289"/>
    <tableColumn id="5299" xr3:uid="{0C2B0299-4144-4D72-87FF-E5391E737A30}" name="Column5290"/>
    <tableColumn id="5300" xr3:uid="{479891FE-0B49-4599-AB4B-28B468187763}" name="Column5291"/>
    <tableColumn id="5301" xr3:uid="{DE0F5B58-73E6-42FC-9890-FAF7D6BDE182}" name="Column5292"/>
    <tableColumn id="5302" xr3:uid="{6F1B1F8C-D439-4317-9A27-E3060E670243}" name="Column5293"/>
    <tableColumn id="5303" xr3:uid="{242CE52D-2A83-4923-9409-E0BFE995AF6B}" name="Column5294"/>
    <tableColumn id="5304" xr3:uid="{F63090B7-3F0C-4599-BCA9-599E34A8E092}" name="Column5295"/>
    <tableColumn id="5305" xr3:uid="{E1CDA01B-22A2-4D2C-806E-C98D09C62CEB}" name="Column5296"/>
    <tableColumn id="5306" xr3:uid="{E2D9811D-9E99-4AB7-9A44-A53194C61502}" name="Column5297"/>
    <tableColumn id="5307" xr3:uid="{633516D7-CC3B-44EC-8424-0E9FB95C1CC8}" name="Column5298"/>
    <tableColumn id="5308" xr3:uid="{F59B452F-D5D9-44A6-87D0-DBEF7B1613AB}" name="Column5299"/>
    <tableColumn id="5309" xr3:uid="{D08A9E31-F024-4CB3-BEE5-954C04B1529C}" name="Column5300"/>
    <tableColumn id="5310" xr3:uid="{38F680FA-DD0B-417C-A6F0-6BBBCC208BC0}" name="Column5301"/>
    <tableColumn id="5311" xr3:uid="{E409D471-2215-433D-AFDB-6E43CA6A3A2A}" name="Column5302"/>
    <tableColumn id="5312" xr3:uid="{2FFC8D39-664B-4C87-8640-6B715BB6F02B}" name="Column5303"/>
    <tableColumn id="5313" xr3:uid="{88DA8022-4C61-4EE3-A229-67B3D430C618}" name="Column5304"/>
    <tableColumn id="5314" xr3:uid="{CD45541C-7AED-4163-B980-E14486D56435}" name="Column5305"/>
    <tableColumn id="5315" xr3:uid="{3D5E9EB3-7501-4F82-BEE3-5BB6FD1686AF}" name="Column5306"/>
    <tableColumn id="5316" xr3:uid="{5D636105-434D-45CE-83D4-F42EEA81B6AB}" name="Column5307"/>
    <tableColumn id="5317" xr3:uid="{EBE33C1F-14A3-44D7-9787-313697AC7066}" name="Column5308"/>
    <tableColumn id="5318" xr3:uid="{42965C5E-99F4-424A-8B64-5EB21D4895DA}" name="Column5309"/>
    <tableColumn id="5319" xr3:uid="{BE74DE2E-F034-471B-81ED-EC4F8B48608A}" name="Column5310"/>
    <tableColumn id="5320" xr3:uid="{6617BE5D-4ED2-47FB-B813-9CCFE22BD24C}" name="Column5311"/>
    <tableColumn id="5321" xr3:uid="{1F5D5FFE-623A-4D88-9095-A3CE2A662F4D}" name="Column5312"/>
    <tableColumn id="5322" xr3:uid="{D0D95820-1456-488F-BD8A-6791EFE1BB14}" name="Column5313"/>
    <tableColumn id="5323" xr3:uid="{0C5E1298-A805-4D07-BFB3-9712868296CB}" name="Column5314"/>
    <tableColumn id="5324" xr3:uid="{CA442AC1-6F74-46B0-8070-5CB06684F5ED}" name="Column5315"/>
    <tableColumn id="5325" xr3:uid="{33A27138-29D0-4293-BDFB-14743B34B6F7}" name="Column5316"/>
    <tableColumn id="5326" xr3:uid="{5DF50A88-A79F-4709-96A5-645AA7AF0869}" name="Column5317"/>
    <tableColumn id="5327" xr3:uid="{9A59D894-D444-4D73-B24A-3A3A35C633E5}" name="Column5318"/>
    <tableColumn id="5328" xr3:uid="{15016B0C-4ED7-430C-ABE6-AFD304EC749C}" name="Column5319"/>
    <tableColumn id="5329" xr3:uid="{3567BC49-5774-4217-87A9-D4B199870015}" name="Column5320"/>
    <tableColumn id="5330" xr3:uid="{A5A6C8AD-AB8B-4731-A112-05E96EA21E56}" name="Column5321"/>
    <tableColumn id="5331" xr3:uid="{DEED1C24-A8E8-47B3-A0F9-BA727CBFC9B4}" name="Column5322"/>
    <tableColumn id="5332" xr3:uid="{47978E47-663C-4D90-90AB-C20A69D4987D}" name="Column5323"/>
    <tableColumn id="5333" xr3:uid="{09C78B11-DAE4-4EDA-84C6-86DFD0E31A6B}" name="Column5324"/>
    <tableColumn id="5334" xr3:uid="{56ABDD28-5F4E-4A82-A2A0-E76522870609}" name="Column5325"/>
    <tableColumn id="5335" xr3:uid="{F0822A21-5024-4867-A02B-F622A2F87558}" name="Column5326"/>
    <tableColumn id="5336" xr3:uid="{C5E71DF6-91B1-45F1-A044-0DFD528B40D9}" name="Column5327"/>
    <tableColumn id="5337" xr3:uid="{AAAAB32C-9C6B-4018-BF42-54875C76EE60}" name="Column5328"/>
    <tableColumn id="5338" xr3:uid="{32C50CDA-0AC2-4DC5-A0E3-D6F73C55E953}" name="Column5329"/>
    <tableColumn id="5339" xr3:uid="{8C172D2F-4314-4806-A943-29AA87FECE7C}" name="Column5330"/>
    <tableColumn id="5340" xr3:uid="{7FA616D7-718F-4900-8F16-5D2CCB1613C1}" name="Column5331"/>
    <tableColumn id="5341" xr3:uid="{7C0E5897-0487-4369-8F80-2A0ED42ABAB4}" name="Column5332"/>
    <tableColumn id="5342" xr3:uid="{2CE3A90B-6595-4927-9E93-04BA98031E27}" name="Column5333"/>
    <tableColumn id="5343" xr3:uid="{B0B495B1-57EA-40D0-A2CD-2328EF8498BC}" name="Column5334"/>
    <tableColumn id="5344" xr3:uid="{564686F8-658F-4BFE-8F00-674A62798188}" name="Column5335"/>
    <tableColumn id="5345" xr3:uid="{94D62EDC-B5DC-430B-A0E3-7CD10138EE08}" name="Column5336"/>
    <tableColumn id="5346" xr3:uid="{A670C0BB-3AC4-4C9A-82DD-2197729D5D89}" name="Column5337"/>
    <tableColumn id="5347" xr3:uid="{F6662E23-CF84-4AD7-BDD8-3F33668DDF9B}" name="Column5338"/>
    <tableColumn id="5348" xr3:uid="{4533683F-89E8-434E-B5F7-1D3D53EE0742}" name="Column5339"/>
    <tableColumn id="5349" xr3:uid="{9AB1D689-7A2C-4437-9274-594B75831C87}" name="Column5340"/>
    <tableColumn id="5350" xr3:uid="{63CA7DD5-A95B-4306-9465-DC45F04B7877}" name="Column5341"/>
    <tableColumn id="5351" xr3:uid="{B48F8EEE-1138-453A-B4F5-98A48DD7037E}" name="Column5342"/>
    <tableColumn id="5352" xr3:uid="{D49FC156-8B6F-45AC-ACCA-57A34386B8D1}" name="Column5343"/>
    <tableColumn id="5353" xr3:uid="{E589C121-DD51-4C7B-A663-C753180CB6C2}" name="Column5344"/>
    <tableColumn id="5354" xr3:uid="{47D624B3-BD43-4D26-B9AF-894EE0AD2573}" name="Column5345"/>
    <tableColumn id="5355" xr3:uid="{AC1AB3AC-D097-4486-8D02-7F232676B6E7}" name="Column5346"/>
    <tableColumn id="5356" xr3:uid="{0BB8C855-303D-4971-B597-D191078A664B}" name="Column5347"/>
    <tableColumn id="5357" xr3:uid="{9457AE20-71E4-43AD-B8EE-48A2C4ACD3D7}" name="Column5348"/>
    <tableColumn id="5358" xr3:uid="{D2123638-A386-41E7-B4A3-368D43587C42}" name="Column5349"/>
    <tableColumn id="5359" xr3:uid="{27B8B452-3606-49B6-9F75-9D50EA98AE6C}" name="Column5350"/>
    <tableColumn id="5360" xr3:uid="{221FAEFC-1483-4423-A41E-CD68EAD3BF1C}" name="Column5351"/>
    <tableColumn id="5361" xr3:uid="{05DD222F-FF72-42BB-87AA-AB02BB48259E}" name="Column5352"/>
    <tableColumn id="5362" xr3:uid="{2923132E-E718-4910-BF58-3046105E4E89}" name="Column5353"/>
    <tableColumn id="5363" xr3:uid="{61292CC7-C529-49C7-B8AB-83A1E66AF65D}" name="Column5354"/>
    <tableColumn id="5364" xr3:uid="{E1972CE7-07F3-410A-ADEC-ED5A1101E41E}" name="Column5355"/>
    <tableColumn id="5365" xr3:uid="{6A45DBB6-C79A-4DCC-AC22-BE7A24903B0D}" name="Column5356"/>
    <tableColumn id="5366" xr3:uid="{C7CE29A4-2E47-497B-A2DB-1494245FACE1}" name="Column5357"/>
    <tableColumn id="5367" xr3:uid="{583128A9-C5ED-40B9-9764-D10D217EEA20}" name="Column5358"/>
    <tableColumn id="5368" xr3:uid="{3E17C0FC-A1E5-4B30-AEBB-47847F43EEB8}" name="Column5359"/>
    <tableColumn id="5369" xr3:uid="{BDE57F2F-5576-424D-AEF6-73079F6056EB}" name="Column5360"/>
    <tableColumn id="5370" xr3:uid="{8FCC8052-85FB-4414-A167-CED690E37BAE}" name="Column5361"/>
    <tableColumn id="5371" xr3:uid="{E014D5D9-6147-45EC-924E-FA2105A375AE}" name="Column5362"/>
    <tableColumn id="5372" xr3:uid="{31F4C5B8-7E09-4F75-95E8-04EEE2011433}" name="Column5363"/>
    <tableColumn id="5373" xr3:uid="{5818D25F-2A72-4139-B465-088F1698BDB8}" name="Column5364"/>
    <tableColumn id="5374" xr3:uid="{CC60B04D-0F51-40DA-A2A7-9CD069C5962A}" name="Column5365"/>
    <tableColumn id="5375" xr3:uid="{D9A6741C-F6DF-426F-BA43-9802F116D224}" name="Column5366"/>
    <tableColumn id="5376" xr3:uid="{35E34AA5-840F-4A1F-BD63-D1DC21B93747}" name="Column5367"/>
    <tableColumn id="5377" xr3:uid="{F29F1693-5B70-4A6F-9B81-B7C72F16FCE7}" name="Column5368"/>
    <tableColumn id="5378" xr3:uid="{2F83B787-9BCE-49EB-BF79-E5C5C0B5617F}" name="Column5369"/>
    <tableColumn id="5379" xr3:uid="{10664634-85E0-4F24-B922-55E69AA5967F}" name="Column5370"/>
    <tableColumn id="5380" xr3:uid="{665AA1A1-EC83-4B9A-9FFC-ACE0A97586CD}" name="Column5371"/>
    <tableColumn id="5381" xr3:uid="{47F3EA97-4903-42AB-95C1-A87DAE075232}" name="Column5372"/>
    <tableColumn id="5382" xr3:uid="{A89D4F63-A970-4EB0-93EB-56E3EAB5F905}" name="Column5373"/>
    <tableColumn id="5383" xr3:uid="{23C64039-8219-49C0-B010-47E6E4062B5C}" name="Column5374"/>
    <tableColumn id="5384" xr3:uid="{B9B3258C-60D9-41FD-9922-30706E522390}" name="Column5375"/>
    <tableColumn id="5385" xr3:uid="{CF1AA99A-7A93-43B9-A64F-7F51C0BF42AF}" name="Column5376"/>
    <tableColumn id="5386" xr3:uid="{8CCE20D3-290D-4961-985F-5210EC9E78A0}" name="Column5377"/>
    <tableColumn id="5387" xr3:uid="{42B12218-DE61-4599-AE83-0265969B733D}" name="Column5378"/>
    <tableColumn id="5388" xr3:uid="{3620AC4A-D00C-4761-B059-3CBDBDB18510}" name="Column5379"/>
    <tableColumn id="5389" xr3:uid="{E808672E-CE3C-45D1-9772-B4A179FCD80E}" name="Column5380"/>
    <tableColumn id="5390" xr3:uid="{787CAB3B-48A6-4F71-A701-220E3E1B33EB}" name="Column5381"/>
    <tableColumn id="5391" xr3:uid="{6E899642-F82D-45D8-84C8-19902C2C1D1F}" name="Column5382"/>
    <tableColumn id="5392" xr3:uid="{DAB67237-37C9-47E2-A886-5AA037C1C26C}" name="Column5383"/>
    <tableColumn id="5393" xr3:uid="{8B5AAD91-F72B-4F6D-A2D0-E644D306822B}" name="Column5384"/>
    <tableColumn id="5394" xr3:uid="{9ED91D04-9764-494C-B479-79B8378F2AF1}" name="Column5385"/>
    <tableColumn id="5395" xr3:uid="{48962A3E-53A7-4DAE-A367-FD3656CF95F7}" name="Column5386"/>
    <tableColumn id="5396" xr3:uid="{5E2485BD-B3AC-4D99-BDD2-64023690CE88}" name="Column5387"/>
    <tableColumn id="5397" xr3:uid="{6D8E5FF4-093D-4EA2-92E6-0E7ABD0C5AFE}" name="Column5388"/>
    <tableColumn id="5398" xr3:uid="{53E21FC1-DDBC-446C-9A63-DDF5FB8A9C71}" name="Column5389"/>
    <tableColumn id="5399" xr3:uid="{BDA73FEF-5557-44E1-A025-532BF146EA00}" name="Column5390"/>
    <tableColumn id="5400" xr3:uid="{1D1C8746-9B3F-4732-BEAE-F692E9DE182F}" name="Column5391"/>
    <tableColumn id="5401" xr3:uid="{080EBCEB-7108-4682-924A-C1DCAD15FF8E}" name="Column5392"/>
    <tableColumn id="5402" xr3:uid="{972127DC-C61D-4241-88E5-02307239B5D8}" name="Column5393"/>
    <tableColumn id="5403" xr3:uid="{3B3F2FFB-78E4-4417-A735-FDC6FEDBBB3B}" name="Column5394"/>
    <tableColumn id="5404" xr3:uid="{6C367804-D98F-495B-842A-C82698E8D824}" name="Column5395"/>
    <tableColumn id="5405" xr3:uid="{4261B755-9EEC-4B80-BD2F-D16E6F2B5C0D}" name="Column5396"/>
    <tableColumn id="5406" xr3:uid="{0A75865B-057B-4426-9530-B7607E623666}" name="Column5397"/>
    <tableColumn id="5407" xr3:uid="{DEAB3D0A-D807-4281-A9C2-37C622A64289}" name="Column5398"/>
    <tableColumn id="5408" xr3:uid="{BC4E1005-D68B-4EA7-B9E6-46845806A472}" name="Column5399"/>
    <tableColumn id="5409" xr3:uid="{50FF4E77-D589-44BA-B637-E565435A996C}" name="Column5400"/>
    <tableColumn id="5410" xr3:uid="{CC914125-B9EF-4C22-A781-28259EDDAAFB}" name="Column5401"/>
    <tableColumn id="5411" xr3:uid="{5121CF0A-4D37-4402-8F37-50620111CA57}" name="Column5402"/>
    <tableColumn id="5412" xr3:uid="{7057528C-DFE3-44C1-ACBF-62F3D620C1EF}" name="Column5403"/>
    <tableColumn id="5413" xr3:uid="{40969A71-95E4-4825-8C93-F030A5C4713C}" name="Column5404"/>
    <tableColumn id="5414" xr3:uid="{7A4ED1C8-D9B3-4D08-BE43-C27030D3DEF1}" name="Column5405"/>
    <tableColumn id="5415" xr3:uid="{C4A3DA48-A4AE-45C6-948C-F8BF7347CD6A}" name="Column5406"/>
    <tableColumn id="5416" xr3:uid="{C7412305-0E74-49C2-AB54-AB9F051F1A70}" name="Column5407"/>
    <tableColumn id="5417" xr3:uid="{6A1006A1-D4B2-4258-9F2B-6DC7BBDC433C}" name="Column5408"/>
    <tableColumn id="5418" xr3:uid="{2DB95964-2E1D-43A8-831F-ECDF85EBE8CF}" name="Column5409"/>
    <tableColumn id="5419" xr3:uid="{A7633A55-E2A1-4D5D-B020-38A3BE13E515}" name="Column5410"/>
    <tableColumn id="5420" xr3:uid="{2CC74C1A-87CD-4903-84A0-F755A65992A1}" name="Column5411"/>
    <tableColumn id="5421" xr3:uid="{1278BB4C-4E1D-4A1F-936D-29FA32CFC1D4}" name="Column5412"/>
    <tableColumn id="5422" xr3:uid="{F6C2656D-A446-45A5-A86F-CC149661717B}" name="Column5413"/>
    <tableColumn id="5423" xr3:uid="{7ADD0720-BCA9-4CA3-AD11-6BEAA215C653}" name="Column5414"/>
    <tableColumn id="5424" xr3:uid="{A08EA27F-1111-44A6-A92F-19F8CB789343}" name="Column5415"/>
    <tableColumn id="5425" xr3:uid="{1E3A036D-7B62-4768-AA35-399BBEEE3DC9}" name="Column5416"/>
    <tableColumn id="5426" xr3:uid="{8285D9F5-6A35-4D7B-9DF8-0D57A239301E}" name="Column5417"/>
    <tableColumn id="5427" xr3:uid="{58DCE623-92F8-4F6D-9F37-2F08D73A23DB}" name="Column5418"/>
    <tableColumn id="5428" xr3:uid="{CA62A587-8312-46D6-91C0-835857A74C05}" name="Column5419"/>
    <tableColumn id="5429" xr3:uid="{1AAD6FBE-4819-48A7-A5F2-9FDE3A01B7A4}" name="Column5420"/>
    <tableColumn id="5430" xr3:uid="{4BD3CDE4-B652-4440-9DA6-2B2820404770}" name="Column5421"/>
    <tableColumn id="5431" xr3:uid="{0FB9105A-466C-49FE-9265-965DE0683D69}" name="Column5422"/>
    <tableColumn id="5432" xr3:uid="{4232B2A6-F8B0-4369-9221-C71E9FE528EF}" name="Column5423"/>
    <tableColumn id="5433" xr3:uid="{2ED4601B-12D6-46F7-9268-5AD29B4A2B8E}" name="Column5424"/>
    <tableColumn id="5434" xr3:uid="{6739F423-5E72-4F3B-BB95-F92E572C26B6}" name="Column5425"/>
    <tableColumn id="5435" xr3:uid="{13859BBD-C498-4D63-9A00-E705076D6481}" name="Column5426"/>
    <tableColumn id="5436" xr3:uid="{95460624-AC6B-4124-92A0-7C1CC3B7AA46}" name="Column5427"/>
    <tableColumn id="5437" xr3:uid="{5CE3FE6F-B9C8-40FC-B4A1-727AFD686FE8}" name="Column5428"/>
    <tableColumn id="5438" xr3:uid="{80CF9C9D-42C5-4003-9AF9-C48C42380907}" name="Column5429"/>
    <tableColumn id="5439" xr3:uid="{D4E6ACE6-65F9-4CED-AC88-3EF6AB25C530}" name="Column5430"/>
    <tableColumn id="5440" xr3:uid="{4647AEEA-7B2F-4EC3-AC17-B546B597B914}" name="Column5431"/>
    <tableColumn id="5441" xr3:uid="{FEF1E2B1-C41F-401A-B31C-F1C829F644EB}" name="Column5432"/>
    <tableColumn id="5442" xr3:uid="{62E3B591-C6F9-4C95-BD63-4B5347148C8C}" name="Column5433"/>
    <tableColumn id="5443" xr3:uid="{D78AFAE7-03AC-4573-8870-5B33FD25740C}" name="Column5434"/>
    <tableColumn id="5444" xr3:uid="{3F04744E-8A9D-4A1D-A34F-28E2775947D5}" name="Column5435"/>
    <tableColumn id="5445" xr3:uid="{243249A5-74EC-4942-ABAC-D675EC547E90}" name="Column5436"/>
    <tableColumn id="5446" xr3:uid="{A74EF397-70DD-4F6F-AD1F-BD945BF972DB}" name="Column5437"/>
    <tableColumn id="5447" xr3:uid="{BA4943BF-3E58-463F-ABC1-37F9EF6D70C1}" name="Column5438"/>
    <tableColumn id="5448" xr3:uid="{C3F875E8-96D3-4D51-A03E-370FF4B9A8B4}" name="Column5439"/>
    <tableColumn id="5449" xr3:uid="{57013181-3657-4AE5-9687-CA33F1BEE5AB}" name="Column5440"/>
    <tableColumn id="5450" xr3:uid="{4C3EAC32-E4B8-452A-9428-ADFBC3DFBEBD}" name="Column5441"/>
    <tableColumn id="5451" xr3:uid="{281D6AA9-9A9F-4D0C-A679-FA11DE17D1DD}" name="Column5442"/>
    <tableColumn id="5452" xr3:uid="{F41F5D32-067E-4657-A3F6-094D613E8492}" name="Column5443"/>
    <tableColumn id="5453" xr3:uid="{D7333F53-E4CB-4BAE-97BB-89B6E7E751BC}" name="Column5444"/>
    <tableColumn id="5454" xr3:uid="{5C5D038E-2661-4307-9169-831C44236B1B}" name="Column5445"/>
    <tableColumn id="5455" xr3:uid="{6A039156-B667-4F83-9A1E-1DE6A572C5DC}" name="Column5446"/>
    <tableColumn id="5456" xr3:uid="{F6A68432-AD9E-4006-BC66-D151D4738FEE}" name="Column5447"/>
    <tableColumn id="5457" xr3:uid="{AB988F8B-9C28-4485-9242-96818C5DE6CF}" name="Column5448"/>
    <tableColumn id="5458" xr3:uid="{109B496F-A855-40C1-94F8-E3FEB3D1EAAB}" name="Column5449"/>
    <tableColumn id="5459" xr3:uid="{46D36F06-BD5B-4976-A949-7C57DE436EE3}" name="Column5450"/>
    <tableColumn id="5460" xr3:uid="{260CB632-0080-4993-9283-C9240B02F1D9}" name="Column5451"/>
    <tableColumn id="5461" xr3:uid="{850B4FB1-A1D6-4F1A-A5BB-6DF781B5CC8C}" name="Column5452"/>
    <tableColumn id="5462" xr3:uid="{81DFAF07-DAEE-4708-81DD-7B133134FC39}" name="Column5453"/>
    <tableColumn id="5463" xr3:uid="{01D596F2-4BAD-49AD-BA11-69807A28DF13}" name="Column5454"/>
    <tableColumn id="5464" xr3:uid="{52B0D3D5-F574-46BE-884B-151546B7E282}" name="Column5455"/>
    <tableColumn id="5465" xr3:uid="{97D24AE3-3E18-445D-919B-D9DE4723B867}" name="Column5456"/>
    <tableColumn id="5466" xr3:uid="{53D25B74-0812-4803-B7F1-7E9E542A3813}" name="Column5457"/>
    <tableColumn id="5467" xr3:uid="{ABFC0F21-97C7-49B2-836B-04F59E65D49D}" name="Column5458"/>
    <tableColumn id="5468" xr3:uid="{CF1D92B5-6CE6-43F2-A34E-FA5239BFCE05}" name="Column5459"/>
    <tableColumn id="5469" xr3:uid="{6CE8C091-6458-482E-9EFE-F01227C3094B}" name="Column5460"/>
    <tableColumn id="5470" xr3:uid="{EF69F3F3-8A93-450D-A3A5-EE704F31F6EF}" name="Column5461"/>
    <tableColumn id="5471" xr3:uid="{E1BE22B3-C278-4957-8D1D-A386B4FC0C37}" name="Column5462"/>
    <tableColumn id="5472" xr3:uid="{F3FB27AD-7678-4C8E-BEF6-F6722CDC8A07}" name="Column5463"/>
    <tableColumn id="5473" xr3:uid="{CCBFBC8D-A443-4581-92BE-DFD6F88A450A}" name="Column5464"/>
    <tableColumn id="5474" xr3:uid="{907CC5E5-136E-4C1E-8137-FED4CC799B96}" name="Column5465"/>
    <tableColumn id="5475" xr3:uid="{14E0DC14-7082-4341-A6C2-4AE3ED8B94AA}" name="Column5466"/>
    <tableColumn id="5476" xr3:uid="{443788FE-21E5-433F-AE07-6D7FED7246D8}" name="Column5467"/>
    <tableColumn id="5477" xr3:uid="{F21F192A-0F35-4442-8BCC-B2470D9B372B}" name="Column5468"/>
    <tableColumn id="5478" xr3:uid="{C9F82CFF-537A-4FA2-BD48-BEA1EABC0B59}" name="Column5469"/>
    <tableColumn id="5479" xr3:uid="{667861A8-4F6B-4438-9234-D258DA23BF48}" name="Column5470"/>
    <tableColumn id="5480" xr3:uid="{CD00BF59-0D8E-441F-BFB7-5B733D570AA8}" name="Column5471"/>
    <tableColumn id="5481" xr3:uid="{DA6595CE-0EA7-4656-AB66-7E064C3A4449}" name="Column5472"/>
    <tableColumn id="5482" xr3:uid="{9E74AD87-8648-49E5-A6B1-FA8262E346C9}" name="Column5473"/>
    <tableColumn id="5483" xr3:uid="{29F159CC-A5D7-4337-B97A-E9A34E16D689}" name="Column5474"/>
    <tableColumn id="5484" xr3:uid="{CA4405BE-5F24-4F1B-B598-550F68A931A3}" name="Column5475"/>
    <tableColumn id="5485" xr3:uid="{BF049206-2E8D-496F-A176-92752A05CAC6}" name="Column5476"/>
    <tableColumn id="5486" xr3:uid="{1178E588-7FB0-4607-84DE-62831B309852}" name="Column5477"/>
    <tableColumn id="5487" xr3:uid="{663E5B1B-130A-4C07-BAEA-F1086589DC2D}" name="Column5478"/>
    <tableColumn id="5488" xr3:uid="{AD131856-2D38-4D17-9D90-28B5BF746015}" name="Column5479"/>
    <tableColumn id="5489" xr3:uid="{4CA84960-164E-4CF6-A1C6-21EF16B9C2C1}" name="Column5480"/>
    <tableColumn id="5490" xr3:uid="{6D29EB64-E434-4447-80DA-5F5FFC2BB7BC}" name="Column5481"/>
    <tableColumn id="5491" xr3:uid="{D689414F-65AD-4B5A-8C7F-3AAD4521EE7C}" name="Column5482"/>
    <tableColumn id="5492" xr3:uid="{714DAECF-5944-4C60-9FD0-D05E25BB8E7D}" name="Column5483"/>
    <tableColumn id="5493" xr3:uid="{41E4243C-81DE-4068-AC45-B404F56FE6C8}" name="Column5484"/>
    <tableColumn id="5494" xr3:uid="{E73C2DB8-7C79-4468-A53D-CDEACE482402}" name="Column5485"/>
    <tableColumn id="5495" xr3:uid="{86375D2C-E073-47E6-8B74-E830BE74D711}" name="Column5486"/>
    <tableColumn id="5496" xr3:uid="{FC3A9DE8-152A-4D2D-B1D9-C8BFFCEC822E}" name="Column5487"/>
    <tableColumn id="5497" xr3:uid="{BA3CE583-7C13-4334-80C2-674269785991}" name="Column5488"/>
    <tableColumn id="5498" xr3:uid="{E242A1B6-299D-418D-9A75-55EF98E0115E}" name="Column5489"/>
    <tableColumn id="5499" xr3:uid="{659B3B02-6FC6-488A-A472-B2F2FC2EFCEF}" name="Column5490"/>
    <tableColumn id="5500" xr3:uid="{B1C5AB7F-9C4F-4AB6-AC25-A4A9E9720110}" name="Column5491"/>
    <tableColumn id="5501" xr3:uid="{99EC58BE-0A7D-4587-BFE1-29342DFFE405}" name="Column5492"/>
    <tableColumn id="5502" xr3:uid="{4CA04C78-6654-477F-88C5-4AD7315AE97D}" name="Column5493"/>
    <tableColumn id="5503" xr3:uid="{DB13158A-7ABA-4DF4-B7B9-D2F6691B1AEE}" name="Column5494"/>
    <tableColumn id="5504" xr3:uid="{31FE933E-0B0B-4DCD-B03D-06C4B6BD0129}" name="Column5495"/>
    <tableColumn id="5505" xr3:uid="{BDB2654C-D48F-47EB-8ECA-AF77352BA5B8}" name="Column5496"/>
    <tableColumn id="5506" xr3:uid="{AE5E207F-AC2E-4C81-A37B-44584F56AD81}" name="Column5497"/>
    <tableColumn id="5507" xr3:uid="{3C78F238-A7A3-4DF8-903C-25D8EA1D74A8}" name="Column5498"/>
    <tableColumn id="5508" xr3:uid="{B8B159B5-FCCB-4DE5-B534-2151AC6E3C6D}" name="Column5499"/>
    <tableColumn id="5509" xr3:uid="{6E838CD5-16CC-4851-ADBD-AFFE968A1A14}" name="Column5500"/>
    <tableColumn id="5510" xr3:uid="{31B12225-87EB-4249-B375-6F1D5DD0210D}" name="Column5501"/>
    <tableColumn id="5511" xr3:uid="{8E4FD1C0-2A63-4804-86E5-5FE3F494D961}" name="Column5502"/>
    <tableColumn id="5512" xr3:uid="{2BF56668-F597-41E5-9A7C-1581727EFC0B}" name="Column5503"/>
    <tableColumn id="5513" xr3:uid="{048E672C-8A16-402B-B143-E97757BF4F38}" name="Column5504"/>
    <tableColumn id="5514" xr3:uid="{C2EEA3FE-2E0F-4A09-B5FB-581AC91A0CEB}" name="Column5505"/>
    <tableColumn id="5515" xr3:uid="{F98DA792-8873-42D0-9458-CC43CAC4291A}" name="Column5506"/>
    <tableColumn id="5516" xr3:uid="{67E8B813-5834-4C0B-9B4B-4136A5B39062}" name="Column5507"/>
    <tableColumn id="5517" xr3:uid="{5EECDBF7-98FE-443F-A8AB-7294E2256E25}" name="Column5508"/>
    <tableColumn id="5518" xr3:uid="{13832ABA-066E-4043-8709-224B1E8A67AA}" name="Column5509"/>
    <tableColumn id="5519" xr3:uid="{BA4D3754-4FEA-4C00-84CA-C6098E1F8066}" name="Column5510"/>
    <tableColumn id="5520" xr3:uid="{C1E16C1E-C693-4C16-B86A-A1F72E7F944B}" name="Column5511"/>
    <tableColumn id="5521" xr3:uid="{029520DE-0134-43B8-A152-FC69C6E35360}" name="Column5512"/>
    <tableColumn id="5522" xr3:uid="{808A8A70-5DBA-406A-9001-045C83483F8C}" name="Column5513"/>
    <tableColumn id="5523" xr3:uid="{D03D52B2-0FDC-4F5D-A717-91751E71F450}" name="Column5514"/>
    <tableColumn id="5524" xr3:uid="{58734C6A-ABAF-4874-AA8D-62FCDE8E5736}" name="Column5515"/>
    <tableColumn id="5525" xr3:uid="{52EBB564-0295-40A3-9221-0E3EFC44898F}" name="Column5516"/>
    <tableColumn id="5526" xr3:uid="{749A7D6B-1768-41AC-AC6F-4A04BE9632E9}" name="Column5517"/>
    <tableColumn id="5527" xr3:uid="{A182987B-01EF-4DCA-B868-24EE99CA1E68}" name="Column5518"/>
    <tableColumn id="5528" xr3:uid="{8811E182-3ECE-4545-B370-0DD2110F35A3}" name="Column5519"/>
    <tableColumn id="5529" xr3:uid="{CBEAE7E5-4241-4D67-A9FB-91C91081B568}" name="Column5520"/>
    <tableColumn id="5530" xr3:uid="{D50EFDDE-F5D4-462B-97B5-58DA998BD37B}" name="Column5521"/>
    <tableColumn id="5531" xr3:uid="{66E051E0-4EBE-4D78-AF6E-6FF0C9023E60}" name="Column5522"/>
    <tableColumn id="5532" xr3:uid="{07C12BCC-D307-4081-87AD-E31D2EAE241E}" name="Column5523"/>
    <tableColumn id="5533" xr3:uid="{D5DF85B4-66D8-4B97-8DFD-CBA10D8A5FCF}" name="Column5524"/>
    <tableColumn id="5534" xr3:uid="{897ED644-E322-449E-B729-5C025BC58D9B}" name="Column5525"/>
    <tableColumn id="5535" xr3:uid="{355AFFDD-EC8A-40BD-89D6-85BC05702AB5}" name="Column5526"/>
    <tableColumn id="5536" xr3:uid="{E190B4B9-0778-4678-9257-C89D4E329C77}" name="Column5527"/>
    <tableColumn id="5537" xr3:uid="{04E8AE1E-FFDF-453A-AEEB-8FF5C2D7A5DB}" name="Column5528"/>
    <tableColumn id="5538" xr3:uid="{A8685B0E-48A3-434F-884E-393D0CC6E769}" name="Column5529"/>
    <tableColumn id="5539" xr3:uid="{01602840-388A-42A8-A562-5E49D2BF7C50}" name="Column5530"/>
    <tableColumn id="5540" xr3:uid="{87C2167F-9869-4257-B2A2-B48BE8944AA9}" name="Column5531"/>
    <tableColumn id="5541" xr3:uid="{22204A23-FEF5-4776-92F6-E00BB3725BE3}" name="Column5532"/>
    <tableColumn id="5542" xr3:uid="{31AD5B4D-A22A-44D9-A38E-E48937C4FE72}" name="Column5533"/>
    <tableColumn id="5543" xr3:uid="{2A76132E-DBFD-4C70-8FC6-3AE8219EB6D6}" name="Column5534"/>
    <tableColumn id="5544" xr3:uid="{F1AB9D40-95DC-4D5C-BF6D-B6F5A545AE5D}" name="Column5535"/>
    <tableColumn id="5545" xr3:uid="{F7C442B6-0813-4EE1-A5AD-617DF96248D8}" name="Column5536"/>
    <tableColumn id="5546" xr3:uid="{F65CA05A-116E-447B-B768-28F0F622D97E}" name="Column5537"/>
    <tableColumn id="5547" xr3:uid="{74197D8D-0F07-453A-9950-EC22861D8E06}" name="Column5538"/>
    <tableColumn id="5548" xr3:uid="{6789F998-1729-4266-9EA9-E7C9C76ABD3E}" name="Column5539"/>
    <tableColumn id="5549" xr3:uid="{6D7765FF-D100-4DB2-938B-16F35F3BC332}" name="Column5540"/>
    <tableColumn id="5550" xr3:uid="{DED9CD4F-6017-4648-B9C6-796064A50943}" name="Column5541"/>
    <tableColumn id="5551" xr3:uid="{454CCCC6-4D31-4A7B-9F3C-E44B132B162D}" name="Column5542"/>
    <tableColumn id="5552" xr3:uid="{B6AFA888-B3F1-40E1-A2FE-086BFD44CFF4}" name="Column5543"/>
    <tableColumn id="5553" xr3:uid="{DF4B5769-C681-481F-BEC6-0916B9CEF61A}" name="Column5544"/>
    <tableColumn id="5554" xr3:uid="{63EE670C-B6D7-4AF4-9226-6BF12FBD3443}" name="Column5545"/>
    <tableColumn id="5555" xr3:uid="{4F9854FB-11A6-4CEA-934F-9EEB1CBD94C3}" name="Column5546"/>
    <tableColumn id="5556" xr3:uid="{A4F1706D-895D-4F2B-BDC7-990F1A286784}" name="Column5547"/>
    <tableColumn id="5557" xr3:uid="{504656AF-2D99-4107-9148-CA30677FB851}" name="Column5548"/>
    <tableColumn id="5558" xr3:uid="{EBE77949-8676-4AC6-876E-061A8F8E3044}" name="Column5549"/>
    <tableColumn id="5559" xr3:uid="{5934B3BD-E41C-404C-8099-9AA5298D976A}" name="Column5550"/>
    <tableColumn id="5560" xr3:uid="{50C4DEA6-A5ED-4789-9441-97BD5023D785}" name="Column5551"/>
    <tableColumn id="5561" xr3:uid="{1E563E21-1D0B-4BA7-8166-22A84043C795}" name="Column5552"/>
    <tableColumn id="5562" xr3:uid="{E4ECC1FD-E188-476D-80DE-7508B239A3C9}" name="Column5553"/>
    <tableColumn id="5563" xr3:uid="{0AC82717-0284-45E3-965D-3C0566E432E6}" name="Column5554"/>
    <tableColumn id="5564" xr3:uid="{107DAAEE-D0FD-400E-8A71-05E672F3DCBA}" name="Column5555"/>
    <tableColumn id="5565" xr3:uid="{77EAB051-C521-4859-A37A-4D564BC0C344}" name="Column5556"/>
    <tableColumn id="5566" xr3:uid="{5C1D837C-7D51-4CB8-98B3-41515BE993E1}" name="Column5557"/>
    <tableColumn id="5567" xr3:uid="{F2EB608B-EBAB-4D05-A74A-542F878F04AF}" name="Column5558"/>
    <tableColumn id="5568" xr3:uid="{0F48BB00-F81F-4FB8-A890-309C681C0C0F}" name="Column5559"/>
    <tableColumn id="5569" xr3:uid="{B66C16D0-42B6-4D7B-8DBE-0266C0AF9E22}" name="Column5560"/>
    <tableColumn id="5570" xr3:uid="{A96EA2A7-AA63-46ED-B259-6C658A3F4309}" name="Column5561"/>
    <tableColumn id="5571" xr3:uid="{5626B838-5AC1-4707-B237-BF182D48A219}" name="Column5562"/>
    <tableColumn id="5572" xr3:uid="{D324BEA6-5732-4A49-8802-EB97E408FCA9}" name="Column5563"/>
    <tableColumn id="5573" xr3:uid="{8CBD000F-FC8C-4DD3-AA06-7F896563FE46}" name="Column5564"/>
    <tableColumn id="5574" xr3:uid="{A2D1FCC1-A9A7-4596-892A-084BA87A7E44}" name="Column5565"/>
    <tableColumn id="5575" xr3:uid="{4E458B2B-41FA-4B61-A8D6-DEB2F544C6F4}" name="Column5566"/>
    <tableColumn id="5576" xr3:uid="{C219C61B-7ED4-48FA-A992-22407635242E}" name="Column5567"/>
    <tableColumn id="5577" xr3:uid="{B555AE9E-9A73-4ACD-994D-FD7DC24344EF}" name="Column5568"/>
    <tableColumn id="5578" xr3:uid="{45B02663-3ABE-4126-9E28-D388D8002D73}" name="Column5569"/>
    <tableColumn id="5579" xr3:uid="{E7C9884A-C221-4B4D-A733-2CCE1B03152B}" name="Column5570"/>
    <tableColumn id="5580" xr3:uid="{9209FA28-25DD-4D73-94C2-22F27F087791}" name="Column5571"/>
    <tableColumn id="5581" xr3:uid="{603767FC-926A-41D2-AF97-230B836DFF1E}" name="Column5572"/>
    <tableColumn id="5582" xr3:uid="{FEA50DCF-ADA8-4B22-B514-C29046E7F4CE}" name="Column5573"/>
    <tableColumn id="5583" xr3:uid="{23ADDBDC-A1B5-43AD-843E-5FE84203489A}" name="Column5574"/>
    <tableColumn id="5584" xr3:uid="{7837875A-B2A4-4AC2-8028-5AA3022E1E36}" name="Column5575"/>
    <tableColumn id="5585" xr3:uid="{849C3195-2353-4C2D-B2E0-856CCA9C26F5}" name="Column5576"/>
    <tableColumn id="5586" xr3:uid="{C8CA06D8-97A4-49C9-A0F1-70DE0F1BA146}" name="Column5577"/>
    <tableColumn id="5587" xr3:uid="{8CE661E2-57A8-4064-830A-C40A0233D6E2}" name="Column5578"/>
    <tableColumn id="5588" xr3:uid="{D41E68EF-27DE-49D2-B643-3D3346E6B3CB}" name="Column5579"/>
    <tableColumn id="5589" xr3:uid="{0C3E1E3C-7C60-4059-A741-ACE11FCA9C89}" name="Column5580"/>
    <tableColumn id="5590" xr3:uid="{34A521AC-2B33-4FCA-A3CF-8F711AF4A7FA}" name="Column5581"/>
    <tableColumn id="5591" xr3:uid="{366ED773-0326-441D-96E5-48EC3B5F51BF}" name="Column5582"/>
    <tableColumn id="5592" xr3:uid="{012694AC-4B46-46CA-B88B-913E6A3E9CE2}" name="Column5583"/>
    <tableColumn id="5593" xr3:uid="{F54D405C-C261-4244-A1F9-BBEC9710F7E3}" name="Column5584"/>
    <tableColumn id="5594" xr3:uid="{B6767840-6528-47E2-BC6A-EDFB253C0DFE}" name="Column5585"/>
    <tableColumn id="5595" xr3:uid="{AAB76919-A63C-4960-8BF5-E3D47ED2372D}" name="Column5586"/>
    <tableColumn id="5596" xr3:uid="{DC4F7A77-19C2-4DEF-B645-237D33052F40}" name="Column5587"/>
    <tableColumn id="5597" xr3:uid="{7933E81B-637A-47FC-ADDF-AFAD22601384}" name="Column5588"/>
    <tableColumn id="5598" xr3:uid="{1FC3656C-86A1-4118-83AD-12254F053DE9}" name="Column5589"/>
    <tableColumn id="5599" xr3:uid="{66F32C45-166E-4602-BF5D-694D4808E946}" name="Column5590"/>
    <tableColumn id="5600" xr3:uid="{CE94269D-10B0-44C2-ACA2-A968E2864AFF}" name="Column5591"/>
    <tableColumn id="5601" xr3:uid="{A3EFED04-1F00-490C-91E7-9B8A3B919921}" name="Column5592"/>
    <tableColumn id="5602" xr3:uid="{97D2BFD2-C6E1-4CED-8BE7-8EE0FD553A8C}" name="Column5593"/>
    <tableColumn id="5603" xr3:uid="{9D1B047F-6382-46E9-B0FE-05355B021337}" name="Column5594"/>
    <tableColumn id="5604" xr3:uid="{907D43F6-F9DD-4AEC-BB9A-1E3B2FC31BFA}" name="Column5595"/>
    <tableColumn id="5605" xr3:uid="{0292FB0F-8CD1-4071-A516-2362A3AA57E2}" name="Column5596"/>
    <tableColumn id="5606" xr3:uid="{89036BEF-AAD0-4271-8E10-41106534728A}" name="Column5597"/>
    <tableColumn id="5607" xr3:uid="{0A4956C8-0659-40EE-ACD9-4B70A5787F5B}" name="Column5598"/>
    <tableColumn id="5608" xr3:uid="{91865D8A-0885-45B4-BBDB-CBFBE1400825}" name="Column5599"/>
    <tableColumn id="5609" xr3:uid="{B299948D-9BA7-450C-A941-0AC39B443B95}" name="Column5600"/>
    <tableColumn id="5610" xr3:uid="{736DFD50-2C63-4BC1-AA9D-18F4CCF15D8A}" name="Column5601"/>
    <tableColumn id="5611" xr3:uid="{49501FFF-1B0E-420E-B44D-A1969E8C651E}" name="Column5602"/>
    <tableColumn id="5612" xr3:uid="{E2769E39-253E-4934-97D5-77A880EB46A2}" name="Column5603"/>
    <tableColumn id="5613" xr3:uid="{329C91F6-379F-460B-8AF6-F4F54E728CDB}" name="Column5604"/>
    <tableColumn id="5614" xr3:uid="{AFED4E56-61FA-4EF6-AFFD-C357C8010FAA}" name="Column5605"/>
    <tableColumn id="5615" xr3:uid="{367184FA-68C7-4449-B375-15066E6B3C1C}" name="Column5606"/>
    <tableColumn id="5616" xr3:uid="{77F80E8E-C0CE-4172-B973-F439B9D901F6}" name="Column5607"/>
    <tableColumn id="5617" xr3:uid="{76DC8182-F845-411D-8471-D8BB6DEEEC1B}" name="Column5608"/>
    <tableColumn id="5618" xr3:uid="{EA11C9DE-02E1-4B53-A869-258BFF3A0821}" name="Column5609"/>
    <tableColumn id="5619" xr3:uid="{DBF6A165-0377-4DDF-B7BD-1B9CBE5368CD}" name="Column5610"/>
    <tableColumn id="5620" xr3:uid="{3E6072F9-9017-4D10-93AF-2011DFF8F77B}" name="Column5611"/>
    <tableColumn id="5621" xr3:uid="{9D881D4F-E428-4FAC-8E77-D3A4CD291629}" name="Column5612"/>
    <tableColumn id="5622" xr3:uid="{A1DFCE12-EB8D-428A-BA43-2AABA970F0D2}" name="Column5613"/>
    <tableColumn id="5623" xr3:uid="{C314D155-8B1C-4774-B543-6B61B737A5A4}" name="Column5614"/>
    <tableColumn id="5624" xr3:uid="{BD5ADB20-C7C8-4E07-8944-36F1A7AA4031}" name="Column5615"/>
    <tableColumn id="5625" xr3:uid="{100CB8BE-67B2-4D1B-A304-C1CA0169724A}" name="Column5616"/>
    <tableColumn id="5626" xr3:uid="{112C38EB-8E3A-450C-96CE-4856BC89EFE4}" name="Column5617"/>
    <tableColumn id="5627" xr3:uid="{0006B173-E000-46C5-A835-36D3A0FD99C0}" name="Column5618"/>
    <tableColumn id="5628" xr3:uid="{D6E1142C-A20E-4667-A89B-F930749D1B39}" name="Column5619"/>
    <tableColumn id="5629" xr3:uid="{E4F13285-B108-4897-9326-1F84357D2F47}" name="Column5620"/>
    <tableColumn id="5630" xr3:uid="{7398C406-6FBC-43A5-ACB1-A6029E8B083B}" name="Column5621"/>
    <tableColumn id="5631" xr3:uid="{146B3D1A-79F2-4E8C-A11E-3F79640E1029}" name="Column5622"/>
    <tableColumn id="5632" xr3:uid="{0C450A75-65CC-405D-B98D-29F43D26B484}" name="Column5623"/>
    <tableColumn id="5633" xr3:uid="{EC2EC4ED-8F9A-4182-AD59-8428066467BC}" name="Column5624"/>
    <tableColumn id="5634" xr3:uid="{4861486E-FA2B-447F-8B85-8C7580D72FC2}" name="Column5625"/>
    <tableColumn id="5635" xr3:uid="{CD188FFE-8BCD-4F88-BC76-A7346E4F0513}" name="Column5626"/>
    <tableColumn id="5636" xr3:uid="{5FEA1EA4-5D1C-412D-B81F-97C129AFA6A6}" name="Column5627"/>
    <tableColumn id="5637" xr3:uid="{50ADB5A9-F02E-4567-BB75-6B0842A3D432}" name="Column5628"/>
    <tableColumn id="5638" xr3:uid="{1C655E8F-2D1A-4036-9609-10D74BFC105F}" name="Column5629"/>
    <tableColumn id="5639" xr3:uid="{F74715C9-1CE5-4576-B8C6-A3E9E4534793}" name="Column5630"/>
    <tableColumn id="5640" xr3:uid="{5A6B15CD-BA11-4D05-A722-37A1CDBAAA8A}" name="Column5631"/>
    <tableColumn id="5641" xr3:uid="{604783E4-9857-41C9-944B-512822450C8D}" name="Column5632"/>
    <tableColumn id="5642" xr3:uid="{3E51B6D9-3B5B-48D6-BE6D-48EB4222E4D1}" name="Column5633"/>
    <tableColumn id="5643" xr3:uid="{50E4D440-BBBF-4C06-8EFD-DD21212804B0}" name="Column5634"/>
    <tableColumn id="5644" xr3:uid="{93BB45BB-6146-4942-ADF4-0FD8713ACD86}" name="Column5635"/>
    <tableColumn id="5645" xr3:uid="{458B18C8-57D1-4468-B9C9-5ED1C7E915EA}" name="Column5636"/>
    <tableColumn id="5646" xr3:uid="{3469CD6D-CF8B-4956-984E-98070B92BF10}" name="Column5637"/>
    <tableColumn id="5647" xr3:uid="{E13C43DF-0BDA-445D-A90A-C8B0A3A628B8}" name="Column5638"/>
    <tableColumn id="5648" xr3:uid="{3861B656-6658-456A-B4C6-82CF5943A43D}" name="Column5639"/>
    <tableColumn id="5649" xr3:uid="{F7F0C688-CA8F-4D22-BB9E-A575B941408B}" name="Column5640"/>
    <tableColumn id="5650" xr3:uid="{EBAE74A7-6A31-4B1B-9950-F4BD52BCAD17}" name="Column5641"/>
    <tableColumn id="5651" xr3:uid="{3CBF3498-F69C-417C-80F3-C426E8E34CE8}" name="Column5642"/>
    <tableColumn id="5652" xr3:uid="{C66C1FFB-AAB8-4CD4-A7E2-4EF8FEA1FD86}" name="Column5643"/>
    <tableColumn id="5653" xr3:uid="{8AC2F6B5-18A8-4EF6-9FB8-31B8C235F39A}" name="Column5644"/>
    <tableColumn id="5654" xr3:uid="{D78FE39B-7B36-415D-B6F8-829D22E74394}" name="Column5645"/>
    <tableColumn id="5655" xr3:uid="{445EC504-FE2C-44C0-8823-3B7E3EF3518A}" name="Column5646"/>
    <tableColumn id="5656" xr3:uid="{7F2A01A9-73A3-46AA-BA45-ACC547E0AA56}" name="Column5647"/>
    <tableColumn id="5657" xr3:uid="{51EDC240-8903-4FD0-AACB-5239605A4807}" name="Column5648"/>
    <tableColumn id="5658" xr3:uid="{402B285D-1ABA-4B35-A63C-F068E67C3F25}" name="Column5649"/>
    <tableColumn id="5659" xr3:uid="{E6CC91C7-F93D-4E36-9803-5B1710C159CC}" name="Column5650"/>
    <tableColumn id="5660" xr3:uid="{BD31C622-BDE9-4AC8-A01C-22515EFE810A}" name="Column5651"/>
    <tableColumn id="5661" xr3:uid="{EC0017F8-2711-42E3-8F6D-3AF43C465273}" name="Column5652"/>
    <tableColumn id="5662" xr3:uid="{BBA33658-BACB-4C58-A00D-0FCA7A8A44A1}" name="Column5653"/>
    <tableColumn id="5663" xr3:uid="{0F5D37A1-0AF2-4ABF-9802-6E1447E46E42}" name="Column5654"/>
    <tableColumn id="5664" xr3:uid="{0C5F9AA3-BBBB-4580-A3AA-FC19F72320AB}" name="Column5655"/>
    <tableColumn id="5665" xr3:uid="{BF735029-3041-452B-8DBF-C1CFE2501BFA}" name="Column5656"/>
    <tableColumn id="5666" xr3:uid="{00F7F8EC-4464-48AF-94B7-6132729D661B}" name="Column5657"/>
    <tableColumn id="5667" xr3:uid="{84648A95-6FA6-40CD-A6AE-2A338B75CC6A}" name="Column5658"/>
    <tableColumn id="5668" xr3:uid="{3562A50E-95E6-439A-BEE1-22DBC655CCFF}" name="Column5659"/>
    <tableColumn id="5669" xr3:uid="{9FDAAE09-8B7D-4458-BB3B-6C21F0CE0477}" name="Column5660"/>
    <tableColumn id="5670" xr3:uid="{FF62A8BB-BE2E-4C06-9EBE-1A929E80F20B}" name="Column5661"/>
    <tableColumn id="5671" xr3:uid="{40DFFE54-FE05-460B-A31B-1583BAEAF6BF}" name="Column5662"/>
    <tableColumn id="5672" xr3:uid="{C4D236A7-C4E5-4D93-9731-66DFEFB7E090}" name="Column5663"/>
    <tableColumn id="5673" xr3:uid="{A627908F-737E-4B51-856D-2E51403D1772}" name="Column5664"/>
    <tableColumn id="5674" xr3:uid="{D40B8F36-CF91-4496-AE32-E37579B4ED04}" name="Column5665"/>
    <tableColumn id="5675" xr3:uid="{8011C631-3C9A-4BFE-B214-27F50306977B}" name="Column5666"/>
    <tableColumn id="5676" xr3:uid="{56FE4F5A-4220-4A59-9BC5-1B0CD1A1CB7D}" name="Column5667"/>
    <tableColumn id="5677" xr3:uid="{50BF4C75-FBF1-4B2B-BBA6-A6B3A7B37974}" name="Column5668"/>
    <tableColumn id="5678" xr3:uid="{352954BA-952C-4AB3-9DC4-F697544AD857}" name="Column5669"/>
    <tableColumn id="5679" xr3:uid="{87E740AA-B5A0-4664-9153-32C7BE72AD28}" name="Column5670"/>
    <tableColumn id="5680" xr3:uid="{5D20299D-4246-4719-9A4B-70B55BA08DD3}" name="Column5671"/>
    <tableColumn id="5681" xr3:uid="{A6B2F8F7-EF52-43DE-AAE7-53C5BBC1EBCB}" name="Column5672"/>
    <tableColumn id="5682" xr3:uid="{70A7287F-956A-4AB9-BC48-7058DAED96C1}" name="Column5673"/>
    <tableColumn id="5683" xr3:uid="{4471C775-9B0F-46E6-B800-894A14D3E29F}" name="Column5674"/>
    <tableColumn id="5684" xr3:uid="{11638A91-F3B3-4172-8EA6-58801A970593}" name="Column5675"/>
    <tableColumn id="5685" xr3:uid="{ABAC0766-C332-44E9-A94B-0BFC1763610D}" name="Column5676"/>
    <tableColumn id="5686" xr3:uid="{73334802-6433-4C3D-AAEC-9994E6627D62}" name="Column5677"/>
    <tableColumn id="5687" xr3:uid="{EF2AD359-63BF-4739-9D0F-6B82704D1B6A}" name="Column5678"/>
    <tableColumn id="5688" xr3:uid="{25027205-12A2-4225-8947-687240E38F60}" name="Column5679"/>
    <tableColumn id="5689" xr3:uid="{3A98C399-DCE7-4795-AFAA-B63CD8FEE4FF}" name="Column5680"/>
    <tableColumn id="5690" xr3:uid="{E44229B2-020F-406A-8097-4AFFC84B9EC8}" name="Column5681"/>
    <tableColumn id="5691" xr3:uid="{F2A37372-B23E-4228-A485-68D815B4BE0B}" name="Column5682"/>
    <tableColumn id="5692" xr3:uid="{2DC6FA5D-1F67-4877-9988-E26B2ADB6DF4}" name="Column5683"/>
    <tableColumn id="5693" xr3:uid="{B4E89722-CEEB-4751-AF54-BD0740D7FD42}" name="Column5684"/>
    <tableColumn id="5694" xr3:uid="{42EC47ED-60EC-4C8F-B51C-FF56F02F460E}" name="Column5685"/>
    <tableColumn id="5695" xr3:uid="{87262CF7-CA34-46AE-8E95-B1AC708EE137}" name="Column5686"/>
    <tableColumn id="5696" xr3:uid="{4745CBAB-9D6B-4B11-A412-4C29B0764D0D}" name="Column5687"/>
    <tableColumn id="5697" xr3:uid="{AD80309B-3B48-485A-A983-FA0DF3AAC98C}" name="Column5688"/>
    <tableColumn id="5698" xr3:uid="{F4396DE7-76CF-4177-9FFF-417B7483D55F}" name="Column5689"/>
    <tableColumn id="5699" xr3:uid="{368A7D15-85EB-44DC-AB77-C815F5343142}" name="Column5690"/>
    <tableColumn id="5700" xr3:uid="{B29E1552-B8E9-4206-9181-BE079AEBFF6D}" name="Column5691"/>
    <tableColumn id="5701" xr3:uid="{2E8D5BB2-B81A-4B61-989E-D6B92536DDE9}" name="Column5692"/>
    <tableColumn id="5702" xr3:uid="{1E2EF61C-0AE8-46A7-BB0E-E3131FE86064}" name="Column5693"/>
    <tableColumn id="5703" xr3:uid="{296AF66F-BC5C-460D-8DC4-3A85121C24DC}" name="Column5694"/>
    <tableColumn id="5704" xr3:uid="{7433F069-974F-4E69-A516-22197073C44B}" name="Column5695"/>
    <tableColumn id="5705" xr3:uid="{EAC6600B-6174-4940-AB91-3959983304E0}" name="Column5696"/>
    <tableColumn id="5706" xr3:uid="{59260D4C-5049-46F9-8A24-DBE9C5E7C39B}" name="Column5697"/>
    <tableColumn id="5707" xr3:uid="{3114A91A-2004-43B8-A513-FA5983B24559}" name="Column5698"/>
    <tableColumn id="5708" xr3:uid="{C75E59DF-0A76-4CD9-AD80-6BA43FB4B6C8}" name="Column5699"/>
    <tableColumn id="5709" xr3:uid="{6165CE91-49F4-426D-9BE9-F0FC6DBBB873}" name="Column5700"/>
    <tableColumn id="5710" xr3:uid="{0070F58B-7DF7-47FD-B14E-0D78059A07F2}" name="Column5701"/>
    <tableColumn id="5711" xr3:uid="{635686B5-059B-4B19-AC9B-336ED4D355C1}" name="Column5702"/>
    <tableColumn id="5712" xr3:uid="{10311AC3-B60A-4E78-A334-156C57C8F0C7}" name="Column5703"/>
    <tableColumn id="5713" xr3:uid="{F345973A-8EF2-4D75-852C-9B196D9DBE1D}" name="Column5704"/>
    <tableColumn id="5714" xr3:uid="{C6D027CF-2FD9-423F-81AD-39BE6B257EBD}" name="Column5705"/>
    <tableColumn id="5715" xr3:uid="{D243D428-3F44-4097-A9D1-2215A66B7638}" name="Column5706"/>
    <tableColumn id="5716" xr3:uid="{D669CF4C-4E80-4EAE-8188-E79A78A77E58}" name="Column5707"/>
    <tableColumn id="5717" xr3:uid="{A43D9555-F96E-4806-B591-D3F4F330FB83}" name="Column5708"/>
    <tableColumn id="5718" xr3:uid="{EB8927F7-D5E9-4227-B2F0-3A0C50B3E2A8}" name="Column5709"/>
    <tableColumn id="5719" xr3:uid="{AA1D58AA-43C7-4502-9099-0E4E184B1CDA}" name="Column5710"/>
    <tableColumn id="5720" xr3:uid="{66641232-4733-413A-B6A0-1185009DA99B}" name="Column5711"/>
    <tableColumn id="5721" xr3:uid="{612B3D9D-04F9-48EB-B5F8-D214C321A83F}" name="Column5712"/>
    <tableColumn id="5722" xr3:uid="{C1C7825A-C780-445B-B7E0-50E98AA571A8}" name="Column5713"/>
    <tableColumn id="5723" xr3:uid="{688AC375-BC96-4C62-8FF4-EE1D16175CC0}" name="Column5714"/>
    <tableColumn id="5724" xr3:uid="{49C9E481-46FD-47E3-AF0A-2CD1F639F5A9}" name="Column5715"/>
    <tableColumn id="5725" xr3:uid="{EA1ACEF6-C394-438C-80AC-B8610091C65F}" name="Column5716"/>
    <tableColumn id="5726" xr3:uid="{CE6DC162-AD99-47CC-AF67-0FE0F95D12CF}" name="Column5717"/>
    <tableColumn id="5727" xr3:uid="{260B2993-0369-49E0-B988-F5A4985D9AB5}" name="Column5718"/>
    <tableColumn id="5728" xr3:uid="{8010BF45-3E8B-4BDA-8AA8-A329073EC37F}" name="Column5719"/>
    <tableColumn id="5729" xr3:uid="{9EF995C8-5000-44F9-B388-BE6B8BB8802B}" name="Column5720"/>
    <tableColumn id="5730" xr3:uid="{2C9DF8A2-E3DA-44C2-A403-5F7C55945B42}" name="Column5721"/>
    <tableColumn id="5731" xr3:uid="{4A4A50AD-F577-4303-BB4D-D9AAD44260A0}" name="Column5722"/>
    <tableColumn id="5732" xr3:uid="{CB8F6026-03FB-4A59-82DB-8E981322A14D}" name="Column5723"/>
    <tableColumn id="5733" xr3:uid="{54B04A6F-AE0D-4E79-87EA-86EBB16C9B42}" name="Column5724"/>
    <tableColumn id="5734" xr3:uid="{83844CAF-2C18-4623-A80E-D0FAADE04DEF}" name="Column5725"/>
    <tableColumn id="5735" xr3:uid="{13B32BED-632F-443B-A50E-8CAB05CF4BB0}" name="Column5726"/>
    <tableColumn id="5736" xr3:uid="{D8353BAA-F6C0-4F70-9EC8-3B0E63E3B9A2}" name="Column5727"/>
    <tableColumn id="5737" xr3:uid="{8C99508D-78A2-4EBE-A41C-12CF5B9AC99F}" name="Column5728"/>
    <tableColumn id="5738" xr3:uid="{D0E0FD02-F4E2-46B5-B4B9-2E0D50C11FE3}" name="Column5729"/>
    <tableColumn id="5739" xr3:uid="{FBEBB93F-E3A9-4B39-9D23-A9DE7ACD239C}" name="Column5730"/>
    <tableColumn id="5740" xr3:uid="{C85DBF68-7AED-477E-9108-5E523F58137D}" name="Column5731"/>
    <tableColumn id="5741" xr3:uid="{F8558EF4-F144-4E36-B7FA-4B3980830AE6}" name="Column5732"/>
    <tableColumn id="5742" xr3:uid="{C0D5E761-4407-4E38-9435-76B2E844D384}" name="Column5733"/>
    <tableColumn id="5743" xr3:uid="{5BD859D1-D44B-4A13-A290-DCF2853F4DE0}" name="Column5734"/>
    <tableColumn id="5744" xr3:uid="{8E50E0E5-A65F-43AE-8E95-21A4AF1500BB}" name="Column5735"/>
    <tableColumn id="5745" xr3:uid="{2FAC801C-0C53-44CD-85E8-53E025E2D3AF}" name="Column5736"/>
    <tableColumn id="5746" xr3:uid="{EFF9EA6E-6A66-4A7B-94B2-F347DB5F4197}" name="Column5737"/>
    <tableColumn id="5747" xr3:uid="{F62B4A5E-D1B8-4D5F-8322-C8212CCD4B34}" name="Column5738"/>
    <tableColumn id="5748" xr3:uid="{DBFC1791-3285-4F00-9305-AD9AF04AA4B6}" name="Column5739"/>
    <tableColumn id="5749" xr3:uid="{6128633F-4F9D-4478-8BEA-C60B6133428C}" name="Column5740"/>
    <tableColumn id="5750" xr3:uid="{E5E479A3-3D85-4C0B-9C7D-5A2B6E7037DE}" name="Column5741"/>
    <tableColumn id="5751" xr3:uid="{343EB3A2-1C37-42CA-AB2E-497D16871A1A}" name="Column5742"/>
    <tableColumn id="5752" xr3:uid="{7B2A07F6-DFAB-4D5C-9165-A1CBBCC3A0C7}" name="Column5743"/>
    <tableColumn id="5753" xr3:uid="{95D329D2-9941-40CE-AE28-FC201C6B9ED0}" name="Column5744"/>
    <tableColumn id="5754" xr3:uid="{7FB09789-1630-4B5E-901E-9F9557A26098}" name="Column5745"/>
    <tableColumn id="5755" xr3:uid="{513F310B-700E-4A2C-B456-8A70AEB6257D}" name="Column5746"/>
    <tableColumn id="5756" xr3:uid="{554EC22D-291B-4219-8A7C-8787DA345007}" name="Column5747"/>
    <tableColumn id="5757" xr3:uid="{B4494E15-08D0-40B0-819F-D5D9CBE8B247}" name="Column5748"/>
    <tableColumn id="5758" xr3:uid="{AFAF2275-FE06-454B-88A2-25C14B7DB9C8}" name="Column5749"/>
    <tableColumn id="5759" xr3:uid="{783B57FA-6329-4720-8DFF-0D45E9B54ABE}" name="Column5750"/>
    <tableColumn id="5760" xr3:uid="{3AB4A423-A00F-472B-B882-DC89EEF33758}" name="Column5751"/>
    <tableColumn id="5761" xr3:uid="{0500AB89-AC51-4CF7-A353-764E5987DE04}" name="Column5752"/>
    <tableColumn id="5762" xr3:uid="{BF7BD5E5-307F-467F-ACB5-9DE676EA179A}" name="Column5753"/>
    <tableColumn id="5763" xr3:uid="{A1C7756B-39BB-49EB-8447-9BEBB0BBE224}" name="Column5754"/>
    <tableColumn id="5764" xr3:uid="{C7F5C7DC-99EF-497D-B226-CF3A5455D2F5}" name="Column5755"/>
    <tableColumn id="5765" xr3:uid="{305E7564-516D-499E-9D1A-91766CE15E14}" name="Column5756"/>
    <tableColumn id="5766" xr3:uid="{D5214CF1-4D26-44A0-9420-8D563D863A52}" name="Column5757"/>
    <tableColumn id="5767" xr3:uid="{D696F1F6-680A-4A77-9D87-FF76E03F3495}" name="Column5758"/>
    <tableColumn id="5768" xr3:uid="{688405D1-16DD-4D9B-9421-7CD5FB014615}" name="Column5759"/>
    <tableColumn id="5769" xr3:uid="{9FAEA9EE-5BCB-427F-94FA-FD309FB25E4C}" name="Column5760"/>
    <tableColumn id="5770" xr3:uid="{9C3CE123-ECD1-4B73-AE81-DCF84DD85BBC}" name="Column5761"/>
    <tableColumn id="5771" xr3:uid="{23E7E940-EE7A-43C4-809E-C3CBF907A863}" name="Column5762"/>
    <tableColumn id="5772" xr3:uid="{ABEFB60A-70E6-41B7-A1AC-9504F22AF9CA}" name="Column5763"/>
    <tableColumn id="5773" xr3:uid="{79BA6365-5983-474B-8369-141EBC2AE8F2}" name="Column5764"/>
    <tableColumn id="5774" xr3:uid="{33E43429-C182-4FBA-8969-8A355E59F4A5}" name="Column5765"/>
    <tableColumn id="5775" xr3:uid="{C591B714-3DFF-494F-970A-57C46379AA93}" name="Column5766"/>
    <tableColumn id="5776" xr3:uid="{10CB6438-1979-4C02-918B-4A4156ED1D95}" name="Column5767"/>
    <tableColumn id="5777" xr3:uid="{F27C7A27-56FC-4CA1-83FD-2773DFCD4154}" name="Column5768"/>
    <tableColumn id="5778" xr3:uid="{8A3F0543-987E-4F69-A40C-B3FD6C6EDF4D}" name="Column5769"/>
    <tableColumn id="5779" xr3:uid="{AB9B21B4-16B7-41F4-8627-586393994F8D}" name="Column5770"/>
    <tableColumn id="5780" xr3:uid="{9EC5F6DE-B25E-47BF-8D8E-E700B6DB9F8A}" name="Column5771"/>
    <tableColumn id="5781" xr3:uid="{331290E1-415B-4EF5-AEC4-C9D320A7C839}" name="Column5772"/>
    <tableColumn id="5782" xr3:uid="{B101C7F3-3211-41C9-AD7E-348412BD2C2F}" name="Column5773"/>
    <tableColumn id="5783" xr3:uid="{3D1D6C3C-3442-4CF5-AA62-B9071BE23F12}" name="Column5774"/>
    <tableColumn id="5784" xr3:uid="{15005BF3-D172-407A-B93C-A04A6446B3FB}" name="Column5775"/>
    <tableColumn id="5785" xr3:uid="{CF29288A-422E-4AA5-8648-5CE602ED1B79}" name="Column5776"/>
    <tableColumn id="5786" xr3:uid="{CB1D1A2B-1157-4DF7-AE61-85468C3C821D}" name="Column5777"/>
    <tableColumn id="5787" xr3:uid="{0D61F3B4-C3BF-4ABC-A27E-C950CB72CC8D}" name="Column5778"/>
    <tableColumn id="5788" xr3:uid="{6F28257C-B888-40CC-8730-63038075464B}" name="Column5779"/>
    <tableColumn id="5789" xr3:uid="{9E5CE3C4-7BE5-436B-AA05-810E7ECC2C31}" name="Column5780"/>
    <tableColumn id="5790" xr3:uid="{26FA9C99-AE1D-4A65-846E-AA245B789906}" name="Column5781"/>
    <tableColumn id="5791" xr3:uid="{8B53516A-A30E-48BD-8786-5C890D29CF5E}" name="Column5782"/>
    <tableColumn id="5792" xr3:uid="{73DEA3DB-337D-44E1-AAEA-85F2D565A446}" name="Column5783"/>
    <tableColumn id="5793" xr3:uid="{F7BC3BCF-3DE4-4CD5-A891-C7293204A4DA}" name="Column5784"/>
    <tableColumn id="5794" xr3:uid="{5654DB4F-F872-4649-89FA-DF4A2D45D10C}" name="Column5785"/>
    <tableColumn id="5795" xr3:uid="{99799C0F-0711-483A-9CDD-9FA2CD221312}" name="Column5786"/>
    <tableColumn id="5796" xr3:uid="{4C1F4E96-D529-4F43-87DA-E754A107C247}" name="Column5787"/>
    <tableColumn id="5797" xr3:uid="{157305B9-53A7-4EB6-97AF-B6707169D6BA}" name="Column5788"/>
    <tableColumn id="5798" xr3:uid="{37072817-89CE-4AE6-8D08-03114D52C800}" name="Column5789"/>
    <tableColumn id="5799" xr3:uid="{7160301C-C4FD-419A-8D59-A6D0082E3AEA}" name="Column5790"/>
    <tableColumn id="5800" xr3:uid="{091BB91F-7A90-4356-ACC4-9DD093B3C626}" name="Column5791"/>
    <tableColumn id="5801" xr3:uid="{BF06C104-EFD1-4EDD-B106-44B99CAB079F}" name="Column5792"/>
    <tableColumn id="5802" xr3:uid="{A9FA2884-AB0B-4B67-B852-59D541F411CB}" name="Column5793"/>
    <tableColumn id="5803" xr3:uid="{3294ED32-55B3-443C-AEAB-C25262C3608A}" name="Column5794"/>
    <tableColumn id="5804" xr3:uid="{28F942A4-5A83-4A29-8953-F7B58A03F56F}" name="Column5795"/>
    <tableColumn id="5805" xr3:uid="{2D1D4FBD-9F4B-427F-9597-98BF2C6FD55A}" name="Column5796"/>
    <tableColumn id="5806" xr3:uid="{A6C803D0-AD2E-4AEF-80F9-93D7561AC570}" name="Column5797"/>
    <tableColumn id="5807" xr3:uid="{6EC5D6ED-084E-4725-8CAB-15993299A8F4}" name="Column5798"/>
    <tableColumn id="5808" xr3:uid="{E74047A2-5424-4B26-BB7C-B0DB115C0572}" name="Column5799"/>
    <tableColumn id="5809" xr3:uid="{F900BE9B-5EC5-4250-9500-C14D6CFE1EFA}" name="Column5800"/>
    <tableColumn id="5810" xr3:uid="{01A5B0CC-62F0-4642-BF60-9EFDA4589E3E}" name="Column5801"/>
    <tableColumn id="5811" xr3:uid="{6449CDB2-B6FA-402A-AB76-1322E4E07DFB}" name="Column5802"/>
    <tableColumn id="5812" xr3:uid="{51B67333-9457-48BD-B636-E42713460859}" name="Column5803"/>
    <tableColumn id="5813" xr3:uid="{4E77B73A-C710-4796-80F4-E2BCF4DFE8A6}" name="Column5804"/>
    <tableColumn id="5814" xr3:uid="{8B6352B2-E1D1-4B19-8A4E-71C796BAB39A}" name="Column5805"/>
    <tableColumn id="5815" xr3:uid="{72DFA3D4-771E-4B49-B6F5-5AC37B9BB599}" name="Column5806"/>
    <tableColumn id="5816" xr3:uid="{3743CA68-3249-4B56-BAD4-6743D19079DB}" name="Column5807"/>
    <tableColumn id="5817" xr3:uid="{6FBB4F40-9B8F-4004-9744-35D66B19D01C}" name="Column5808"/>
    <tableColumn id="5818" xr3:uid="{E1A70306-A22B-47C9-960E-79B7CAD24C6F}" name="Column5809"/>
    <tableColumn id="5819" xr3:uid="{B97E3BE4-05DC-492F-9793-ABE864DE3093}" name="Column5810"/>
    <tableColumn id="5820" xr3:uid="{EF6ACC2A-98BD-45E7-A88E-31DAAA79EB6B}" name="Column5811"/>
    <tableColumn id="5821" xr3:uid="{912F55B1-FE9B-4CC5-9A8C-065ED55C0BC7}" name="Column5812"/>
    <tableColumn id="5822" xr3:uid="{5EB9C308-F681-4592-A365-59827904F010}" name="Column5813"/>
    <tableColumn id="5823" xr3:uid="{C6CDDAF3-E31F-4746-B851-A12662B1347F}" name="Column5814"/>
    <tableColumn id="5824" xr3:uid="{748312C8-6F6B-4E6F-8C56-040D83CFD7F8}" name="Column5815"/>
    <tableColumn id="5825" xr3:uid="{7159311E-452E-4FD5-941E-536E44D214BB}" name="Column5816"/>
    <tableColumn id="5826" xr3:uid="{882793D8-CBE4-4E1E-BD68-9ABB10E8521E}" name="Column5817"/>
    <tableColumn id="5827" xr3:uid="{C5323CFD-6887-4A3F-80FC-3992B97E4629}" name="Column5818"/>
    <tableColumn id="5828" xr3:uid="{660D98DE-E2F1-4376-8389-C64E5C973897}" name="Column5819"/>
    <tableColumn id="5829" xr3:uid="{D3EC1F7E-2BBA-43FF-AE29-4ACEB6402597}" name="Column5820"/>
    <tableColumn id="5830" xr3:uid="{6A075116-4374-4E68-8042-6D9A6685AA40}" name="Column5821"/>
    <tableColumn id="5831" xr3:uid="{8132327A-13D1-48ED-A494-DD6E18E29C17}" name="Column5822"/>
    <tableColumn id="5832" xr3:uid="{0986F704-4E22-4651-9D4D-1F487ECB314A}" name="Column5823"/>
    <tableColumn id="5833" xr3:uid="{A8A3F60D-2670-49AA-8756-8862C40911FD}" name="Column5824"/>
    <tableColumn id="5834" xr3:uid="{C39673A9-DAF7-4840-8FC0-2F3E688878AE}" name="Column5825"/>
    <tableColumn id="5835" xr3:uid="{96E4A2F1-EEAE-44DC-9BAE-CA65325A2759}" name="Column5826"/>
    <tableColumn id="5836" xr3:uid="{A243CBA7-76C0-4C61-B3BF-F49958D25AC8}" name="Column5827"/>
    <tableColumn id="5837" xr3:uid="{4093A099-7316-43B2-96FD-DD5D34454710}" name="Column5828"/>
    <tableColumn id="5838" xr3:uid="{4F48FDDC-AF49-46AA-9A66-7595A504CF57}" name="Column5829"/>
    <tableColumn id="5839" xr3:uid="{9948AFB8-41DB-4CDA-95EB-79007C84C6D6}" name="Column5830"/>
    <tableColumn id="5840" xr3:uid="{25B2A022-C792-4CFB-9685-51F267881311}" name="Column5831"/>
    <tableColumn id="5841" xr3:uid="{0BB322B3-D8CD-4A50-BB45-9DC7CF7AF12F}" name="Column5832"/>
    <tableColumn id="5842" xr3:uid="{976FF4F6-0C85-454A-8C35-BED2E94D952F}" name="Column5833"/>
    <tableColumn id="5843" xr3:uid="{AA493F5F-F64A-4A47-A092-0B9CAA600766}" name="Column5834"/>
    <tableColumn id="5844" xr3:uid="{124C62D5-D9F8-4233-921E-E01E4899D0AA}" name="Column5835"/>
    <tableColumn id="5845" xr3:uid="{791B406F-2F7D-4E7A-A21A-9CAE217CB038}" name="Column5836"/>
    <tableColumn id="5846" xr3:uid="{9D38D57C-2979-4C6D-9AE3-E249B164E978}" name="Column5837"/>
    <tableColumn id="5847" xr3:uid="{7E4DF22E-2006-43E2-BC88-6D81771FBC57}" name="Column5838"/>
    <tableColumn id="5848" xr3:uid="{13BC5083-5153-4B6B-939B-AF844D967F55}" name="Column5839"/>
    <tableColumn id="5849" xr3:uid="{104E2826-D459-4C32-AB60-8B5C378C221B}" name="Column5840"/>
    <tableColumn id="5850" xr3:uid="{DC84565C-D543-4F5F-8926-60C7BB1BA8D1}" name="Column5841"/>
    <tableColumn id="5851" xr3:uid="{7D318050-12CB-4AC7-87C9-46C8125BF2D3}" name="Column5842"/>
    <tableColumn id="5852" xr3:uid="{9084FE79-E2B8-47CC-AE22-4207D553292F}" name="Column5843"/>
    <tableColumn id="5853" xr3:uid="{7316B46B-D097-40DD-AE93-28AC66C779C4}" name="Column5844"/>
    <tableColumn id="5854" xr3:uid="{BEDDCB96-0FB6-40FC-8E2E-F39427C59006}" name="Column5845"/>
    <tableColumn id="5855" xr3:uid="{5C16A96F-5C7E-459B-89D4-AF2BAA51BE84}" name="Column5846"/>
    <tableColumn id="5856" xr3:uid="{D8D5F709-403A-4B6F-AEFC-1232FB9FA1DA}" name="Column5847"/>
    <tableColumn id="5857" xr3:uid="{BB4B568C-F8A9-4D5A-891E-231684CE3E42}" name="Column5848"/>
    <tableColumn id="5858" xr3:uid="{BD13E899-9A17-4425-9A2E-4914ECCD7F73}" name="Column5849"/>
    <tableColumn id="5859" xr3:uid="{F4C2B0E3-9097-4E1C-A579-4C0283D26478}" name="Column5850"/>
    <tableColumn id="5860" xr3:uid="{548B3B50-A2E2-45B1-B43F-DAA03D338DB4}" name="Column5851"/>
    <tableColumn id="5861" xr3:uid="{59C0695C-2D94-4255-85D1-7B49FCECDB08}" name="Column5852"/>
    <tableColumn id="5862" xr3:uid="{CDEA01B4-828C-4568-800B-01DA526DAB1A}" name="Column5853"/>
    <tableColumn id="5863" xr3:uid="{BEEC1055-4955-4664-9BB8-1E340BC67EB8}" name="Column5854"/>
    <tableColumn id="5864" xr3:uid="{6AA24D42-3E31-4B98-B8EC-25F6E2FAFBFE}" name="Column5855"/>
    <tableColumn id="5865" xr3:uid="{EA7493E9-7803-46B4-8D70-5FE4506EAA7A}" name="Column5856"/>
    <tableColumn id="5866" xr3:uid="{5F0A01AA-7DFF-4FF7-9511-D9F4CB8B1F1F}" name="Column5857"/>
    <tableColumn id="5867" xr3:uid="{7AD1482D-EB0E-429E-ABD3-0AEA5E4E835A}" name="Column5858"/>
    <tableColumn id="5868" xr3:uid="{BB578441-2CDD-498A-B152-39A0D2EA8FDB}" name="Column5859"/>
    <tableColumn id="5869" xr3:uid="{6256CBD4-9CB2-41B1-8C9B-4E45CDB6442C}" name="Column5860"/>
    <tableColumn id="5870" xr3:uid="{B164B765-4747-4953-A22D-6B5CC59713A2}" name="Column5861"/>
    <tableColumn id="5871" xr3:uid="{10A7915F-5D4B-4ED1-9F3E-B117B315DA7C}" name="Column5862"/>
    <tableColumn id="5872" xr3:uid="{CF728BBD-B13F-4D83-AFA4-26CC6C1727B5}" name="Column5863"/>
    <tableColumn id="5873" xr3:uid="{556DFA42-A5BA-4FCA-B8AC-CC507608D684}" name="Column5864"/>
    <tableColumn id="5874" xr3:uid="{362921B4-FC91-40C8-95BC-2F7145609CDA}" name="Column5865"/>
    <tableColumn id="5875" xr3:uid="{FFE4A5DC-104F-4582-B72E-6F8FBFD18B5D}" name="Column5866"/>
    <tableColumn id="5876" xr3:uid="{6A05F757-0AA0-4637-A938-8235120C43C2}" name="Column5867"/>
    <tableColumn id="5877" xr3:uid="{45295835-B13F-41E9-94BE-68BE1D3D9527}" name="Column5868"/>
    <tableColumn id="5878" xr3:uid="{A5FDE4D9-EB74-4485-9193-8C003981938A}" name="Column5869"/>
    <tableColumn id="5879" xr3:uid="{3A211D06-2A11-45AD-8B60-604FFFDF65FA}" name="Column5870"/>
    <tableColumn id="5880" xr3:uid="{C4DBB054-5876-4A8B-B3EA-5950107395D4}" name="Column5871"/>
    <tableColumn id="5881" xr3:uid="{EC6BAF96-0935-4154-875A-F8085843FAF3}" name="Column5872"/>
    <tableColumn id="5882" xr3:uid="{5D978D75-19C5-4F6A-844B-2C2CE0206B3C}" name="Column5873"/>
    <tableColumn id="5883" xr3:uid="{4FC96258-5B80-4DC7-A1D9-25A724DE83C7}" name="Column5874"/>
    <tableColumn id="5884" xr3:uid="{CEF4C790-A243-4B25-8387-4416562C691B}" name="Column5875"/>
    <tableColumn id="5885" xr3:uid="{8B688AAF-F838-4200-9CFB-14EDD560BF27}" name="Column5876"/>
    <tableColumn id="5886" xr3:uid="{A4107F56-0C2A-4B0D-8D1B-831F2CA6D029}" name="Column5877"/>
    <tableColumn id="5887" xr3:uid="{04E21BA2-83ED-4F87-B8C4-26A69A895628}" name="Column5878"/>
    <tableColumn id="5888" xr3:uid="{0D2C1218-1A4A-4DDB-9D0E-F69855F7271E}" name="Column5879"/>
    <tableColumn id="5889" xr3:uid="{154D4AA9-AB61-4FC8-94F8-F0BD628C597F}" name="Column5880"/>
    <tableColumn id="5890" xr3:uid="{FC26074E-C18E-434E-8083-F8AD04EBCE37}" name="Column5881"/>
    <tableColumn id="5891" xr3:uid="{B6072EC1-4DB7-465A-BAA8-F1586ED073CF}" name="Column5882"/>
    <tableColumn id="5892" xr3:uid="{D364A0D3-5161-4233-ACE6-EFBE5AAFB663}" name="Column5883"/>
    <tableColumn id="5893" xr3:uid="{32E0B39B-BE6C-464A-9FEA-0D992F7E8C15}" name="Column5884"/>
    <tableColumn id="5894" xr3:uid="{6132D27B-F193-4E58-BA4F-5140AD7EF61B}" name="Column5885"/>
    <tableColumn id="5895" xr3:uid="{46A7AAF5-D1B8-47CA-871E-623005EA893A}" name="Column5886"/>
    <tableColumn id="5896" xr3:uid="{8C37AACE-E5A5-49E4-B193-862B2DAC315C}" name="Column5887"/>
    <tableColumn id="5897" xr3:uid="{CB11B5F0-A878-4186-883C-A03F81B1A724}" name="Column5888"/>
    <tableColumn id="5898" xr3:uid="{290377A0-D5DA-4ADE-995B-3438DA0FA96D}" name="Column5889"/>
    <tableColumn id="5899" xr3:uid="{6F13C83B-8B8E-434C-B2CF-598EED15B764}" name="Column5890"/>
    <tableColumn id="5900" xr3:uid="{2B676BB5-31D0-4E48-99BB-DDF75AADCEA5}" name="Column5891"/>
    <tableColumn id="5901" xr3:uid="{ACCD12CC-4172-4E44-B46C-4DAF12C4E418}" name="Column5892"/>
    <tableColumn id="5902" xr3:uid="{561C4CAD-60B1-43D1-8864-406A16996591}" name="Column5893"/>
    <tableColumn id="5903" xr3:uid="{1BE3E1EA-ECC6-4A62-9FF3-F431BB51C9DC}" name="Column5894"/>
    <tableColumn id="5904" xr3:uid="{6D67593A-B428-438A-8831-B94AC2E26AFB}" name="Column5895"/>
    <tableColumn id="5905" xr3:uid="{9D380653-DAFD-4E3B-909E-27346DB445F9}" name="Column5896"/>
    <tableColumn id="5906" xr3:uid="{F69D9E9D-6D29-4615-BF85-DB93F401A3A5}" name="Column5897"/>
    <tableColumn id="5907" xr3:uid="{4EC763BE-B9C4-4398-8B1C-F036F7345451}" name="Column5898"/>
    <tableColumn id="5908" xr3:uid="{EFD45B0A-80CB-492D-B427-15B0DB232CEA}" name="Column5899"/>
    <tableColumn id="5909" xr3:uid="{2D86503C-2F3F-4C95-9474-685290927904}" name="Column5900"/>
    <tableColumn id="5910" xr3:uid="{76F8CD94-615D-4482-A582-B641998EE5FA}" name="Column5901"/>
    <tableColumn id="5911" xr3:uid="{B7A022D1-8116-4DF2-A688-68D37AC3873D}" name="Column5902"/>
    <tableColumn id="5912" xr3:uid="{78B2999E-464C-464F-88EE-0D7A570B86FB}" name="Column5903"/>
    <tableColumn id="5913" xr3:uid="{0E44784B-2C69-41E0-B5D0-0B3AE524E1B5}" name="Column5904"/>
    <tableColumn id="5914" xr3:uid="{5446E31F-6E11-49B8-8955-3BE545E4ECA7}" name="Column5905"/>
    <tableColumn id="5915" xr3:uid="{78B2D334-6253-4E98-AC9C-42488288373B}" name="Column5906"/>
    <tableColumn id="5916" xr3:uid="{666BBBF8-48FF-4018-B668-C7948C1886EE}" name="Column5907"/>
    <tableColumn id="5917" xr3:uid="{99FD494E-4AAD-4959-BDDD-70BFE942D92C}" name="Column5908"/>
    <tableColumn id="5918" xr3:uid="{9C8E917A-5DD3-44AE-863C-917616DF90AA}" name="Column5909"/>
    <tableColumn id="5919" xr3:uid="{E09D8D6E-88F8-490C-B9F5-F1E2FEFDB0C8}" name="Column5910"/>
    <tableColumn id="5920" xr3:uid="{573941ED-FA86-4996-96A4-D43B3348BCB1}" name="Column5911"/>
    <tableColumn id="5921" xr3:uid="{F1221ACB-FAEC-4ECD-B8AA-DB11C9FA72C5}" name="Column5912"/>
    <tableColumn id="5922" xr3:uid="{7F29F934-AAC3-4BA5-9251-3E96DF36A92B}" name="Column5913"/>
    <tableColumn id="5923" xr3:uid="{56FEE424-F1C8-4A25-BAA0-1297D720298E}" name="Column5914"/>
    <tableColumn id="5924" xr3:uid="{CB66DCF8-7663-4FC7-96C2-5F0E561C3728}" name="Column5915"/>
    <tableColumn id="5925" xr3:uid="{ED8044ED-B39C-40AF-9377-71560A4F1FBE}" name="Column5916"/>
    <tableColumn id="5926" xr3:uid="{06CE644E-FCFA-419B-85BB-22B43E21EEBB}" name="Column5917"/>
    <tableColumn id="5927" xr3:uid="{F95F5587-CAF5-4D7C-A289-EAD0E0DA4367}" name="Column5918"/>
    <tableColumn id="5928" xr3:uid="{B99F5377-6D1C-4024-8447-18AB31A3BB5C}" name="Column5919"/>
    <tableColumn id="5929" xr3:uid="{DD846CA8-2996-4E1C-966A-4FA641008E5C}" name="Column5920"/>
    <tableColumn id="5930" xr3:uid="{FD28AC77-18CE-47DF-BC30-093A438DB5C6}" name="Column5921"/>
    <tableColumn id="5931" xr3:uid="{C73B3DB1-2EF7-4E6B-83AE-9F66D94C6C76}" name="Column5922"/>
    <tableColumn id="5932" xr3:uid="{9C244729-0473-4272-8E3E-659F64870D96}" name="Column5923"/>
    <tableColumn id="5933" xr3:uid="{F664BD95-F7C5-42CE-BEED-4868CEED1326}" name="Column5924"/>
    <tableColumn id="5934" xr3:uid="{9AA394C7-DA19-4BF2-A370-29C4B74BA0AF}" name="Column5925"/>
    <tableColumn id="5935" xr3:uid="{8A333CC2-24C5-4AE4-A45D-0FB40E516D8C}" name="Column5926"/>
    <tableColumn id="5936" xr3:uid="{0CA9CC9D-3B1E-4218-B3DD-98CE36049423}" name="Column5927"/>
    <tableColumn id="5937" xr3:uid="{0AB6E665-C442-4E4F-AC3F-AC9BCE355F23}" name="Column5928"/>
    <tableColumn id="5938" xr3:uid="{3D5E6B96-95BF-46C8-BF19-2393D0F840AB}" name="Column5929"/>
    <tableColumn id="5939" xr3:uid="{2CC6F1A7-76C7-4E46-8493-D837F085FC0C}" name="Column5930"/>
    <tableColumn id="5940" xr3:uid="{CB365218-6D71-4E28-AA85-B62479FB43C4}" name="Column5931"/>
    <tableColumn id="5941" xr3:uid="{788F02F9-615A-4903-8425-656901B8F1B4}" name="Column5932"/>
    <tableColumn id="5942" xr3:uid="{29A12009-851F-47C3-A4E9-8E3C913F0874}" name="Column5933"/>
    <tableColumn id="5943" xr3:uid="{ADFB8316-BA58-4773-87C8-E19E806F7A3B}" name="Column5934"/>
    <tableColumn id="5944" xr3:uid="{FCD4D22E-6FAF-4016-8829-C02D246F6F9E}" name="Column5935"/>
    <tableColumn id="5945" xr3:uid="{EC3F6966-8770-446E-B231-3D5C3C158029}" name="Column5936"/>
    <tableColumn id="5946" xr3:uid="{C6AAB149-4D8C-4D50-A81B-4815115CCE30}" name="Column5937"/>
    <tableColumn id="5947" xr3:uid="{8F9BEE58-EAED-48E4-80BB-8B437713F0B4}" name="Column5938"/>
    <tableColumn id="5948" xr3:uid="{81A4DC94-6B73-4C3A-89BF-DA2B9EFE671C}" name="Column5939"/>
    <tableColumn id="5949" xr3:uid="{C535ED39-5940-4C85-9D7D-D1124A11EB19}" name="Column5940"/>
    <tableColumn id="5950" xr3:uid="{58A3D12B-37DA-458D-8952-E395FDC6E6D1}" name="Column5941"/>
    <tableColumn id="5951" xr3:uid="{B40ABFC0-2BF6-4DA9-9B92-488727DA3DC3}" name="Column5942"/>
    <tableColumn id="5952" xr3:uid="{D9A1736D-5335-425A-9D61-2E4399B52B88}" name="Column5943"/>
    <tableColumn id="5953" xr3:uid="{D1FE4A55-8D01-45AA-8906-36223B8ECE92}" name="Column5944"/>
    <tableColumn id="5954" xr3:uid="{F532289F-4020-4BCB-B393-961859A212E5}" name="Column5945"/>
    <tableColumn id="5955" xr3:uid="{2D0F0715-B12E-40CB-A786-FDF353E6F37A}" name="Column5946"/>
    <tableColumn id="5956" xr3:uid="{2A5D854A-2052-4C8A-B043-60D89B418367}" name="Column5947"/>
    <tableColumn id="5957" xr3:uid="{CB72D74C-1A62-4B54-B0E5-6FD38CCCFB14}" name="Column5948"/>
    <tableColumn id="5958" xr3:uid="{754D84CC-5236-4B4C-AF7D-AA1B3A1427D5}" name="Column5949"/>
    <tableColumn id="5959" xr3:uid="{54A674C3-3FB1-4125-AC9C-D461209D4204}" name="Column5950"/>
    <tableColumn id="5960" xr3:uid="{95A71788-4FFB-4A6E-84DB-3DE03AF8B6A4}" name="Column5951"/>
    <tableColumn id="5961" xr3:uid="{B3B392E4-C6E6-4979-A0A0-AC122289347E}" name="Column5952"/>
    <tableColumn id="5962" xr3:uid="{433039C6-27B8-4694-AC59-AB3440F41BBA}" name="Column5953"/>
    <tableColumn id="5963" xr3:uid="{CCD8915C-C9D5-4502-82FF-9AE3CA2DABB3}" name="Column5954"/>
    <tableColumn id="5964" xr3:uid="{4AE4A80B-E627-4881-873B-D64D07DAA113}" name="Column5955"/>
    <tableColumn id="5965" xr3:uid="{0FB97E65-EFFD-44F1-8471-3EDF16700EC2}" name="Column5956"/>
    <tableColumn id="5966" xr3:uid="{6AA8BE83-9BA2-47BD-82D0-9F698FD647DD}" name="Column5957"/>
    <tableColumn id="5967" xr3:uid="{8E9A9E68-629E-4083-B85A-B4F203962597}" name="Column5958"/>
    <tableColumn id="5968" xr3:uid="{D8F0E72F-C5F4-4647-A1F0-76C32FDF105B}" name="Column5959"/>
    <tableColumn id="5969" xr3:uid="{B8940069-9AAA-4F63-BAA9-52D951F43B16}" name="Column5960"/>
    <tableColumn id="5970" xr3:uid="{91068DC0-0094-4A23-8F14-11DB50AB6C1C}" name="Column5961"/>
    <tableColumn id="5971" xr3:uid="{65568E6A-3326-42E4-A260-E0D004DE47F1}" name="Column5962"/>
    <tableColumn id="5972" xr3:uid="{43DAAEF4-50C8-49DD-87AB-78DACC2B7594}" name="Column5963"/>
    <tableColumn id="5973" xr3:uid="{AE9FD2E4-1C3B-48ED-ADB8-FECCA04749BC}" name="Column5964"/>
    <tableColumn id="5974" xr3:uid="{FDD3EBC2-10A4-4143-8B11-D4A0A7728ADE}" name="Column5965"/>
    <tableColumn id="5975" xr3:uid="{02FD9AF1-4BA9-4446-8B50-B250AC6924FE}" name="Column5966"/>
    <tableColumn id="5976" xr3:uid="{2E8A86AC-B41B-4B9E-B5C5-D7A04AAEAA1A}" name="Column5967"/>
    <tableColumn id="5977" xr3:uid="{C2D92242-FF04-4655-A6EB-E939A1464E2B}" name="Column5968"/>
    <tableColumn id="5978" xr3:uid="{F22AEA4D-C18B-4385-81FE-5C7EAE7E53C5}" name="Column5969"/>
    <tableColumn id="5979" xr3:uid="{C92059CF-3816-4B6C-8416-AC347FC80B15}" name="Column5970"/>
    <tableColumn id="5980" xr3:uid="{7F641684-2F9C-43A2-BAC5-B74B802819F7}" name="Column5971"/>
    <tableColumn id="5981" xr3:uid="{449055BA-1475-4197-9B75-BF9DE58DD6F1}" name="Column5972"/>
    <tableColumn id="5982" xr3:uid="{D420473D-1E22-49D0-990F-7C2003253218}" name="Column5973"/>
    <tableColumn id="5983" xr3:uid="{99F2EA41-40CA-4127-9E3F-2FB00178744C}" name="Column5974"/>
    <tableColumn id="5984" xr3:uid="{C6E6A88F-74DF-4A32-9ED8-8B3CF2B7F198}" name="Column5975"/>
    <tableColumn id="5985" xr3:uid="{A746FA0E-217B-479D-AD74-8E2DF4360B46}" name="Column5976"/>
    <tableColumn id="5986" xr3:uid="{E24F0019-492F-4D05-9B15-9B2B9ADDD308}" name="Column5977"/>
    <tableColumn id="5987" xr3:uid="{F39D8E62-BF41-44B5-BE57-8F3EA7608A1D}" name="Column5978"/>
    <tableColumn id="5988" xr3:uid="{5F8A5889-8220-4BF7-878D-7AF38B4DEE24}" name="Column5979"/>
    <tableColumn id="5989" xr3:uid="{418BCE59-CB4C-4489-968C-1AF728386950}" name="Column5980"/>
    <tableColumn id="5990" xr3:uid="{64033E47-CF05-44BC-B4B4-804CA728990B}" name="Column5981"/>
    <tableColumn id="5991" xr3:uid="{4895CAB6-7BED-4383-B321-363162966378}" name="Column5982"/>
    <tableColumn id="5992" xr3:uid="{1CA7771C-E7F4-4F8F-A7A4-F889C5FA4095}" name="Column5983"/>
    <tableColumn id="5993" xr3:uid="{77F8A69F-C38B-4ACB-8DC1-A0F42496B1E3}" name="Column5984"/>
    <tableColumn id="5994" xr3:uid="{B1F5B3BC-221C-42D2-BA51-B92E763D4922}" name="Column5985"/>
    <tableColumn id="5995" xr3:uid="{3864AB58-21DC-462C-8171-CC948235F7B7}" name="Column5986"/>
    <tableColumn id="5996" xr3:uid="{C9B7D1EF-B64E-4AEA-BFC3-E9C5BD9498EE}" name="Column5987"/>
    <tableColumn id="5997" xr3:uid="{DA30E17B-902F-494A-B141-5E635A615A21}" name="Column5988"/>
    <tableColumn id="5998" xr3:uid="{E32395C2-37E6-4E43-91D2-2EDE51359F7D}" name="Column5989"/>
    <tableColumn id="5999" xr3:uid="{B9FEBB7A-986F-4821-A530-5ED2E407729B}" name="Column5990"/>
    <tableColumn id="6000" xr3:uid="{C00F9283-13C5-4ECC-89A3-186E7EE185B4}" name="Column5991"/>
    <tableColumn id="6001" xr3:uid="{A83F00A0-73D2-4DD4-9EAE-3135C5282510}" name="Column5992"/>
    <tableColumn id="6002" xr3:uid="{CD7E233D-1A75-4925-815C-5B87E1887061}" name="Column5993"/>
    <tableColumn id="6003" xr3:uid="{01CA4749-D173-4BF9-A03A-372409DF1A36}" name="Column5994"/>
    <tableColumn id="6004" xr3:uid="{F0EF0BD2-4536-4484-B3A0-2F29C2D1378B}" name="Column5995"/>
    <tableColumn id="6005" xr3:uid="{7C842C4A-6A6B-4002-B3B4-04DCDB5CE152}" name="Column5996"/>
    <tableColumn id="6006" xr3:uid="{22FD3509-3071-431D-A167-1389059059E9}" name="Column5997"/>
    <tableColumn id="6007" xr3:uid="{62290719-13CE-4251-9422-9D31F3F9CE00}" name="Column5998"/>
    <tableColumn id="6008" xr3:uid="{BF1B2A10-648B-4D87-8EFB-AE24B1123574}" name="Column5999"/>
    <tableColumn id="6009" xr3:uid="{852FD9EB-55AA-4010-8C40-8BD2E15010E7}" name="Column6000"/>
    <tableColumn id="6010" xr3:uid="{658BCB93-794D-4B3D-9B7C-74D508301AB8}" name="Column6001"/>
    <tableColumn id="6011" xr3:uid="{DFAD8895-7ED2-4CE6-BE63-52256EC3201C}" name="Column6002"/>
    <tableColumn id="6012" xr3:uid="{CD24013D-5D61-4E01-A6A5-BB44E6200CE4}" name="Column6003"/>
    <tableColumn id="6013" xr3:uid="{53C770AE-7D3C-4ECA-8E30-4CAFAA40F6FD}" name="Column6004"/>
    <tableColumn id="6014" xr3:uid="{16973712-B58B-4310-B7DB-B8B2DCABB3D9}" name="Column6005"/>
    <tableColumn id="6015" xr3:uid="{3B95998B-481B-4B23-BACA-5A63BD93C0C9}" name="Column6006"/>
    <tableColumn id="6016" xr3:uid="{FECD7384-AC17-496E-89A3-8099CE58305B}" name="Column6007"/>
    <tableColumn id="6017" xr3:uid="{C705134D-250F-4DE7-BFEB-C40F467B43E7}" name="Column6008"/>
    <tableColumn id="6018" xr3:uid="{10D498DA-2E65-4A2A-8674-1529CBE57125}" name="Column6009"/>
    <tableColumn id="6019" xr3:uid="{C80AA1D0-C22A-47FE-AE07-D192F84F338E}" name="Column6010"/>
    <tableColumn id="6020" xr3:uid="{1CC3310B-DD86-4E1D-B672-7073B3A75968}" name="Column6011"/>
    <tableColumn id="6021" xr3:uid="{836EF9D9-042C-41C4-B225-3BD54C35D169}" name="Column6012"/>
    <tableColumn id="6022" xr3:uid="{EE8C1F8F-2EC0-4453-B026-547EC885C361}" name="Column6013"/>
    <tableColumn id="6023" xr3:uid="{EF2B10E4-D8EA-4770-A5E6-50452682A62B}" name="Column6014"/>
    <tableColumn id="6024" xr3:uid="{F37DF643-0CC1-4C50-8D23-9A1FA1D2DC50}" name="Column6015"/>
    <tableColumn id="6025" xr3:uid="{AA22F0C2-26A7-4782-8C1C-196D8EEFC8CB}" name="Column6016"/>
    <tableColumn id="6026" xr3:uid="{F739F9F6-41FF-4203-A5EA-6BB72E544E3B}" name="Column6017"/>
    <tableColumn id="6027" xr3:uid="{EED00CCD-33AE-402B-A8A8-31C1D4E51E32}" name="Column6018"/>
    <tableColumn id="6028" xr3:uid="{C3E0B146-8F36-466B-8E72-B2CCC5186AD3}" name="Column6019"/>
    <tableColumn id="6029" xr3:uid="{55FBEFC7-DC26-4916-8811-20A56B315303}" name="Column6020"/>
    <tableColumn id="6030" xr3:uid="{B438A35C-24A4-4013-A28E-B5D71E884631}" name="Column6021"/>
    <tableColumn id="6031" xr3:uid="{C4B7C6A4-4E2D-4AE6-8BB8-9051532E6056}" name="Column6022"/>
    <tableColumn id="6032" xr3:uid="{E34569D0-FAFD-4448-AE2D-D0237ACA9A33}" name="Column6023"/>
    <tableColumn id="6033" xr3:uid="{CAEFC7C9-6E75-4DBE-BFCB-B32D54917805}" name="Column6024"/>
    <tableColumn id="6034" xr3:uid="{4B7D4B35-E80A-4D87-A69F-B81737216471}" name="Column6025"/>
    <tableColumn id="6035" xr3:uid="{D0952712-8B75-47EC-B50B-91F921AD1166}" name="Column6026"/>
    <tableColumn id="6036" xr3:uid="{34D5E3F7-3EE0-42E6-A14D-8D664C07D26A}" name="Column6027"/>
    <tableColumn id="6037" xr3:uid="{C5478D9E-AD2A-40B8-AA62-EC086B5E5B8A}" name="Column6028"/>
    <tableColumn id="6038" xr3:uid="{FAC20677-4E44-413D-A3F3-B1DB7A4923DD}" name="Column6029"/>
    <tableColumn id="6039" xr3:uid="{5E2D33B3-B48C-444B-82E2-4835F95DAC43}" name="Column6030"/>
    <tableColumn id="6040" xr3:uid="{C0385B7D-4079-416F-9A7C-89B6ADFBE8CE}" name="Column6031"/>
    <tableColumn id="6041" xr3:uid="{D75454FE-1CF2-4972-9B3A-A7AC33567F33}" name="Column6032"/>
    <tableColumn id="6042" xr3:uid="{87F3ACB6-EBF6-49E0-B97D-29EA880C6D46}" name="Column6033"/>
    <tableColumn id="6043" xr3:uid="{18220449-C186-4BF8-841E-BF568CED40A8}" name="Column6034"/>
    <tableColumn id="6044" xr3:uid="{F4912E32-2788-4875-B238-C46FE3C57FD5}" name="Column6035"/>
    <tableColumn id="6045" xr3:uid="{D988DF26-FA3A-4331-9143-6CE2DF2E99BD}" name="Column6036"/>
    <tableColumn id="6046" xr3:uid="{67730680-F3F7-4032-8C2A-48AFF39D5C09}" name="Column6037"/>
    <tableColumn id="6047" xr3:uid="{BB6DB985-754A-4B08-A317-9C57E06FDEF2}" name="Column6038"/>
    <tableColumn id="6048" xr3:uid="{39717BEE-7D09-4A09-B74A-3B6C1B52533D}" name="Column6039"/>
    <tableColumn id="6049" xr3:uid="{E73156DC-B5BD-4F07-996A-30BD6821880C}" name="Column6040"/>
    <tableColumn id="6050" xr3:uid="{C907AFE4-DE19-4A77-854D-81BA6A8F9A39}" name="Column6041"/>
    <tableColumn id="6051" xr3:uid="{AA1B8D4E-ACE8-44A8-9383-A8F124DCC676}" name="Column6042"/>
    <tableColumn id="6052" xr3:uid="{D73C52E8-F523-4143-97D1-4AFCA714DD46}" name="Column6043"/>
    <tableColumn id="6053" xr3:uid="{D81940B1-96EA-40CA-94E9-F73B2F3ABD92}" name="Column6044"/>
    <tableColumn id="6054" xr3:uid="{25D1B2CE-CADC-4562-8D69-A7B418FB3189}" name="Column6045"/>
    <tableColumn id="6055" xr3:uid="{D3C640E0-7676-4975-93B2-6E13E3079A3E}" name="Column6046"/>
    <tableColumn id="6056" xr3:uid="{00D2EE83-C8B9-41B3-BF5C-AC93443E1120}" name="Column6047"/>
    <tableColumn id="6057" xr3:uid="{A25AA115-EACC-42B4-A211-4E96ECCF2ACE}" name="Column6048"/>
    <tableColumn id="6058" xr3:uid="{98EC0C48-45C4-4BFA-B34B-7B3E188F2555}" name="Column6049"/>
    <tableColumn id="6059" xr3:uid="{5FFB7A00-4982-432F-B391-125A901DAA64}" name="Column6050"/>
    <tableColumn id="6060" xr3:uid="{109248E2-74FF-481F-AB51-09D187F8F0B6}" name="Column6051"/>
    <tableColumn id="6061" xr3:uid="{DE56E1D9-8FD8-4843-8921-C51BBE656CF7}" name="Column6052"/>
    <tableColumn id="6062" xr3:uid="{9F85654E-657D-493F-89F7-A7E6FBA90F0B}" name="Column6053"/>
    <tableColumn id="6063" xr3:uid="{3ADAB4F4-E5BF-41EE-85F1-EF7389D60E66}" name="Column6054"/>
    <tableColumn id="6064" xr3:uid="{950A8658-CF58-4C57-9497-D27D92570955}" name="Column6055"/>
    <tableColumn id="6065" xr3:uid="{15EAD51D-4A9A-42A4-AE37-7C767DC12998}" name="Column6056"/>
    <tableColumn id="6066" xr3:uid="{98D77BA0-1699-4126-9FFC-63610A8C11AE}" name="Column6057"/>
    <tableColumn id="6067" xr3:uid="{CCF61848-F033-4591-9103-13941B5FAE64}" name="Column6058"/>
    <tableColumn id="6068" xr3:uid="{95558B9B-EC5B-4ACD-A965-585B36D9D628}" name="Column6059"/>
    <tableColumn id="6069" xr3:uid="{38045D7A-578C-4ACB-AF85-82B2AB500A88}" name="Column6060"/>
    <tableColumn id="6070" xr3:uid="{73975808-2CA1-4E68-BEAB-FB868190E85B}" name="Column6061"/>
    <tableColumn id="6071" xr3:uid="{5AA9A2D6-A33C-4E15-B6E0-3BE8D7B518D3}" name="Column6062"/>
    <tableColumn id="6072" xr3:uid="{F1608FB7-36FD-4AC4-AF49-1199BEA9C7CA}" name="Column6063"/>
    <tableColumn id="6073" xr3:uid="{54890055-3578-492B-9F13-FBB957846332}" name="Column6064"/>
    <tableColumn id="6074" xr3:uid="{483A6F37-CDEE-4D2B-BE41-1C3D8A57506E}" name="Column6065"/>
    <tableColumn id="6075" xr3:uid="{ECCD7E33-E358-4C48-AEB1-FBB30F05B088}" name="Column6066"/>
    <tableColumn id="6076" xr3:uid="{C1A08BFA-7257-42FC-8922-84595C9F4915}" name="Column6067"/>
    <tableColumn id="6077" xr3:uid="{5347F27A-84CA-4C06-9E23-37BE8A639540}" name="Column6068"/>
    <tableColumn id="6078" xr3:uid="{70D9DA71-7960-4A24-970A-B18A6E535963}" name="Column6069"/>
    <tableColumn id="6079" xr3:uid="{6A4E1158-B76A-4BF5-8DF6-06D8EAA5211D}" name="Column6070"/>
    <tableColumn id="6080" xr3:uid="{FA1B8E00-F879-4E31-92C3-01BCC99AD765}" name="Column6071"/>
    <tableColumn id="6081" xr3:uid="{1D259B85-5EAC-4478-A01D-0A41184B5CE7}" name="Column6072"/>
    <tableColumn id="6082" xr3:uid="{244C7BF6-4DFE-4ED8-A029-3C0EB8DB9AAA}" name="Column6073"/>
    <tableColumn id="6083" xr3:uid="{DC5C0B3A-8834-4150-85C7-4401DC8EC92D}" name="Column6074"/>
    <tableColumn id="6084" xr3:uid="{A02B5AC5-1569-403F-9409-040279CE5919}" name="Column6075"/>
    <tableColumn id="6085" xr3:uid="{2D60DE48-C7EB-4613-BE37-B89F96E8DDC3}" name="Column6076"/>
    <tableColumn id="6086" xr3:uid="{13A781E0-DD3E-4D87-BAAE-186FB427523B}" name="Column6077"/>
    <tableColumn id="6087" xr3:uid="{721C48F9-569C-4385-AE3E-DA7BAEEF472E}" name="Column6078"/>
    <tableColumn id="6088" xr3:uid="{8DD461B4-CD32-4370-BD85-8DFF3F31EF27}" name="Column6079"/>
    <tableColumn id="6089" xr3:uid="{7E4B884B-82B3-41FE-981A-34CB0A0CADF7}" name="Column6080"/>
    <tableColumn id="6090" xr3:uid="{3AE321CE-275C-46F6-82A5-6665784C5CF2}" name="Column6081"/>
    <tableColumn id="6091" xr3:uid="{6A5EF081-002B-40F5-8241-0B8F6CDC8F18}" name="Column6082"/>
    <tableColumn id="6092" xr3:uid="{E5476B77-344E-463A-A158-34B5649D1765}" name="Column6083"/>
    <tableColumn id="6093" xr3:uid="{710EED1C-C311-4091-B50D-85C6BD3C49A0}" name="Column6084"/>
    <tableColumn id="6094" xr3:uid="{2EB15A25-4DFF-4872-8031-4403650EFEBC}" name="Column6085"/>
    <tableColumn id="6095" xr3:uid="{E856E632-4846-4E3B-98CB-93EBE51ECAFB}" name="Column6086"/>
    <tableColumn id="6096" xr3:uid="{E43506A9-F005-4268-9DB8-2732EBE79282}" name="Column6087"/>
    <tableColumn id="6097" xr3:uid="{3D8C1978-0E37-4E8C-8329-05774CC671BD}" name="Column6088"/>
    <tableColumn id="6098" xr3:uid="{EDD76F45-971D-4795-A626-2CF6E30862E6}" name="Column6089"/>
    <tableColumn id="6099" xr3:uid="{F46BB1F2-E71F-4D16-BD49-149002D39DBC}" name="Column6090"/>
    <tableColumn id="6100" xr3:uid="{96A565E4-87FF-4504-BC99-BCA5E52C2887}" name="Column6091"/>
    <tableColumn id="6101" xr3:uid="{13BC6791-CC55-46EB-888D-CB18E8FA5081}" name="Column6092"/>
    <tableColumn id="6102" xr3:uid="{5D5F5B1B-57BD-4D8B-8C2C-ACA4E7A88C26}" name="Column6093"/>
    <tableColumn id="6103" xr3:uid="{7550166F-D43D-4D63-9B00-E8EA9105178C}" name="Column6094"/>
    <tableColumn id="6104" xr3:uid="{2E771CCC-84A3-403C-B44E-FA29BCF30017}" name="Column6095"/>
    <tableColumn id="6105" xr3:uid="{79EE7F18-DE65-455D-BDE3-37B49CE77207}" name="Column6096"/>
    <tableColumn id="6106" xr3:uid="{C775C24A-5AB6-413D-8A54-6EDC78CFF387}" name="Column6097"/>
    <tableColumn id="6107" xr3:uid="{D4310AC3-9071-4FB8-BB15-FD8A22F1EB16}" name="Column6098"/>
    <tableColumn id="6108" xr3:uid="{1E548CF4-620F-4422-A47B-7B226C96EC98}" name="Column6099"/>
    <tableColumn id="6109" xr3:uid="{0E9C2A6E-08BD-457B-BC59-7A086AD8D941}" name="Column6100"/>
    <tableColumn id="6110" xr3:uid="{736E56F9-1351-421B-8A23-43E71622BA64}" name="Column6101"/>
    <tableColumn id="6111" xr3:uid="{79520EA4-AD54-4594-99B8-ED9FD10BD2CE}" name="Column6102"/>
    <tableColumn id="6112" xr3:uid="{AB6B514E-7541-4F1C-87BC-B32B689B8BEB}" name="Column6103"/>
    <tableColumn id="6113" xr3:uid="{201B3346-26D0-4E31-9E9C-ACAF775489A1}" name="Column6104"/>
    <tableColumn id="6114" xr3:uid="{F281A20D-411F-4B3E-8888-F202A48F7736}" name="Column6105"/>
    <tableColumn id="6115" xr3:uid="{7CEE7E54-7434-4E34-966B-D26B217FF37B}" name="Column6106"/>
    <tableColumn id="6116" xr3:uid="{4F43A0C2-A9E4-4FD3-88FC-52F5A87571D8}" name="Column6107"/>
    <tableColumn id="6117" xr3:uid="{9D94D729-F91C-4E3E-B374-884385FE4ECC}" name="Column6108"/>
    <tableColumn id="6118" xr3:uid="{F7BC0844-3C20-409D-9FEB-5A12E0D36304}" name="Column6109"/>
    <tableColumn id="6119" xr3:uid="{46C536EB-1DCD-4C20-8171-D422D68EDD1D}" name="Column6110"/>
    <tableColumn id="6120" xr3:uid="{0C2F3BEE-A97B-4505-A4B9-715BAEDBCCBB}" name="Column6111"/>
    <tableColumn id="6121" xr3:uid="{4E3448B8-D94F-4818-87CA-39009BEA04B8}" name="Column6112"/>
    <tableColumn id="6122" xr3:uid="{594D9087-594E-41DC-BB94-58AA28DC6C44}" name="Column6113"/>
    <tableColumn id="6123" xr3:uid="{8DC3AF46-86D6-4E40-9BD8-A4C1059489A9}" name="Column6114"/>
    <tableColumn id="6124" xr3:uid="{368C1DCF-6F10-4714-B993-987B65C39567}" name="Column6115"/>
    <tableColumn id="6125" xr3:uid="{AECE61FC-AE43-43EB-8EE5-C9BAD3DB71EA}" name="Column6116"/>
    <tableColumn id="6126" xr3:uid="{EE81036A-4C17-4ECB-85C8-7325FC2F0B95}" name="Column6117"/>
    <tableColumn id="6127" xr3:uid="{3402BD45-A097-4606-BFDF-B841D7ECEC71}" name="Column6118"/>
    <tableColumn id="6128" xr3:uid="{D9778DC6-E99D-4690-9CCE-BEE382C6EE80}" name="Column6119"/>
    <tableColumn id="6129" xr3:uid="{E2B2CEF4-80DE-4A20-BA29-DEFB5761DF01}" name="Column6120"/>
    <tableColumn id="6130" xr3:uid="{6A505FA4-B904-43FD-802C-49FEE7F977DB}" name="Column6121"/>
    <tableColumn id="6131" xr3:uid="{13082297-57B3-4FDC-82B8-4A60874A59D2}" name="Column6122"/>
    <tableColumn id="6132" xr3:uid="{256869A5-C8C7-42D4-9CE7-74B4BE8327E2}" name="Column6123"/>
    <tableColumn id="6133" xr3:uid="{051B1C83-1961-4EEB-A30F-D875764C194B}" name="Column6124"/>
    <tableColumn id="6134" xr3:uid="{6403C290-9D90-4537-A9A3-9041B5C9047C}" name="Column6125"/>
    <tableColumn id="6135" xr3:uid="{865CF109-D30F-4500-90B7-AE992ED3851D}" name="Column6126"/>
    <tableColumn id="6136" xr3:uid="{33D20D13-AAE7-4C3A-92DD-0046CAA7FDD8}" name="Column6127"/>
    <tableColumn id="6137" xr3:uid="{63068C5A-9562-4FEF-910A-A96017BBBE8D}" name="Column6128"/>
    <tableColumn id="6138" xr3:uid="{E93470CA-C168-4489-84A6-520A9A436954}" name="Column6129"/>
    <tableColumn id="6139" xr3:uid="{AD6926B7-629D-455D-BF0A-7533C233E548}" name="Column6130"/>
    <tableColumn id="6140" xr3:uid="{D3921EBE-0DC2-417C-8BE8-F34463E58E4E}" name="Column6131"/>
    <tableColumn id="6141" xr3:uid="{9B24A488-03B3-46B7-A50E-ABD2F9241827}" name="Column6132"/>
    <tableColumn id="6142" xr3:uid="{23CF1D82-7ABF-42AE-8F02-F9FE99785914}" name="Column6133"/>
    <tableColumn id="6143" xr3:uid="{5C2A5A66-CA09-4112-A01A-C354B631AF50}" name="Column6134"/>
    <tableColumn id="6144" xr3:uid="{2643CDD9-2FA0-49F6-92A0-680D76ED6852}" name="Column6135"/>
    <tableColumn id="6145" xr3:uid="{DF0B2B0E-BADE-46E1-ABA4-3F46BDE8A193}" name="Column6136"/>
    <tableColumn id="6146" xr3:uid="{57A304FC-3B87-4D44-A492-DC7440A54ADC}" name="Column6137"/>
    <tableColumn id="6147" xr3:uid="{59913493-FEEE-48E0-BF56-1181CFD6390C}" name="Column6138"/>
    <tableColumn id="6148" xr3:uid="{2262DAF1-87FA-4507-A8E3-749DA8D041EA}" name="Column6139"/>
    <tableColumn id="6149" xr3:uid="{1E3141DF-8549-4FD9-9856-2895EF66CA82}" name="Column6140"/>
    <tableColumn id="6150" xr3:uid="{3C0A7821-FC4B-4286-84D8-1B34947C1178}" name="Column6141"/>
    <tableColumn id="6151" xr3:uid="{26F075E0-9460-4BF3-83C8-6DA4F8DA09D8}" name="Column6142"/>
    <tableColumn id="6152" xr3:uid="{1CAC5EC7-CB28-4C40-9147-D9516771A904}" name="Column6143"/>
    <tableColumn id="6153" xr3:uid="{31B09243-0513-46BF-A5CC-AA269730154D}" name="Column6144"/>
    <tableColumn id="6154" xr3:uid="{C82F593A-6C6B-44A4-8955-621D2C0584B5}" name="Column6145"/>
    <tableColumn id="6155" xr3:uid="{0DEFE04E-3563-491A-806E-E31E3AF76388}" name="Column6146"/>
    <tableColumn id="6156" xr3:uid="{073B2976-498D-48D5-9302-95B02457293A}" name="Column6147"/>
    <tableColumn id="6157" xr3:uid="{5E1DDDF2-959C-4126-A6A1-FF386450E606}" name="Column6148"/>
    <tableColumn id="6158" xr3:uid="{1F7A9A97-687B-48DF-B5E7-3DFC38278841}" name="Column6149"/>
    <tableColumn id="6159" xr3:uid="{5495CCDF-C4FB-4CE4-9FE6-B8C53B30AE26}" name="Column6150"/>
    <tableColumn id="6160" xr3:uid="{09630B29-A918-4821-B6B2-AED55F5723C0}" name="Column6151"/>
    <tableColumn id="6161" xr3:uid="{4FA57BCA-4608-4979-B796-B54A2F8D4C06}" name="Column6152"/>
    <tableColumn id="6162" xr3:uid="{70B2AA1D-31EF-4A7B-9A0E-E5D9F28BFB0C}" name="Column6153"/>
    <tableColumn id="6163" xr3:uid="{99A741E2-92EC-445C-BBB8-97B1A4F60A2E}" name="Column6154"/>
    <tableColumn id="6164" xr3:uid="{FA454AB4-FC62-494D-8E12-E3C7DD93FF4E}" name="Column6155"/>
    <tableColumn id="6165" xr3:uid="{56914036-8028-4916-8A4D-DEA0110D90CE}" name="Column6156"/>
    <tableColumn id="6166" xr3:uid="{61E501E0-2A0D-4614-8B93-520C970CCDD6}" name="Column6157"/>
    <tableColumn id="6167" xr3:uid="{38D3AC11-204B-4522-9BA7-B6EC444293DD}" name="Column6158"/>
    <tableColumn id="6168" xr3:uid="{BFAD2793-7472-41FC-9D73-55AEFEC2CBF8}" name="Column6159"/>
    <tableColumn id="6169" xr3:uid="{98D3B7E2-9107-4F20-B335-BBC45667F241}" name="Column6160"/>
    <tableColumn id="6170" xr3:uid="{CF0C83D9-2307-4B9D-A899-4E780DF73A4A}" name="Column6161"/>
    <tableColumn id="6171" xr3:uid="{EB801D30-CBBE-4FAF-A846-A0F38CCB5340}" name="Column6162"/>
    <tableColumn id="6172" xr3:uid="{4E33246F-BC07-4D30-9B4A-9C0865A7AA5D}" name="Column6163"/>
    <tableColumn id="6173" xr3:uid="{33C49870-895A-4BF8-A786-A2F18178A4CB}" name="Column6164"/>
    <tableColumn id="6174" xr3:uid="{106FAB7F-035E-4F9A-9E90-ABA970210359}" name="Column6165"/>
    <tableColumn id="6175" xr3:uid="{B518D0B5-A2EF-4E03-93C8-F7B58F560FDA}" name="Column6166"/>
    <tableColumn id="6176" xr3:uid="{3150DB0C-C7A4-4B8B-8DB4-9C9B17F18CA1}" name="Column6167"/>
    <tableColumn id="6177" xr3:uid="{257E082B-427E-495E-89D6-98E9D44D8134}" name="Column6168"/>
    <tableColumn id="6178" xr3:uid="{9B601139-20F6-46D4-BF39-59125E2848DE}" name="Column6169"/>
    <tableColumn id="6179" xr3:uid="{A5E22760-7749-4452-9F1D-A280B9A82D9F}" name="Column6170"/>
    <tableColumn id="6180" xr3:uid="{1061607E-0966-4321-81C7-FFEBC3013FCE}" name="Column6171"/>
    <tableColumn id="6181" xr3:uid="{DBD3DCDD-FD36-4554-9322-A031B7460640}" name="Column6172"/>
    <tableColumn id="6182" xr3:uid="{AD75F1A0-0145-43DA-A514-4DDAF4BF2823}" name="Column6173"/>
    <tableColumn id="6183" xr3:uid="{83614B2B-2CF8-4671-9F9B-796D22EE11E5}" name="Column6174"/>
    <tableColumn id="6184" xr3:uid="{842F35F9-5A47-4690-8E32-8010611520BC}" name="Column6175"/>
    <tableColumn id="6185" xr3:uid="{CBAD7320-6A19-457B-8EF7-5B4024B7225C}" name="Column6176"/>
    <tableColumn id="6186" xr3:uid="{6EF72238-7770-49E7-827C-4B1B4FD2648A}" name="Column6177"/>
    <tableColumn id="6187" xr3:uid="{A8F5688D-1BF3-4463-8D15-0214E20ED93C}" name="Column6178"/>
    <tableColumn id="6188" xr3:uid="{F136B108-9930-491D-9782-1E9EF5D26E11}" name="Column6179"/>
    <tableColumn id="6189" xr3:uid="{E1D586B0-8644-4300-9936-CC04D6CC3614}" name="Column6180"/>
    <tableColumn id="6190" xr3:uid="{DE45EBBA-F4A4-48A3-BC14-19602B1CED44}" name="Column6181"/>
    <tableColumn id="6191" xr3:uid="{CE698823-BCC0-4325-971E-6C97F77408DA}" name="Column6182"/>
    <tableColumn id="6192" xr3:uid="{6583FB63-099D-4EAB-8B91-EB08B9AFC600}" name="Column6183"/>
    <tableColumn id="6193" xr3:uid="{56397528-99BB-444F-AECA-94883A17249E}" name="Column6184"/>
    <tableColumn id="6194" xr3:uid="{70DB8E58-93A0-4C0A-B61F-0709F79522AA}" name="Column6185"/>
    <tableColumn id="6195" xr3:uid="{11B49A03-39A3-452F-AA57-AC432A94DA43}" name="Column6186"/>
    <tableColumn id="6196" xr3:uid="{84CDA44F-274E-46F2-9B61-6EB0BAA38999}" name="Column6187"/>
    <tableColumn id="6197" xr3:uid="{AF503617-6802-4D47-B178-9583E26604BB}" name="Column6188"/>
    <tableColumn id="6198" xr3:uid="{FB7E7437-5332-46D7-8EAC-1D8C63E4DAF2}" name="Column6189"/>
    <tableColumn id="6199" xr3:uid="{4B5C5FA1-BE0D-4077-AE6D-69FC1F0A90F4}" name="Column6190"/>
    <tableColumn id="6200" xr3:uid="{C2E480B3-7375-48A2-95FF-A5EA81305A36}" name="Column6191"/>
    <tableColumn id="6201" xr3:uid="{2C5E4618-CD80-48A4-9F8E-6F5B5E5ABE95}" name="Column6192"/>
    <tableColumn id="6202" xr3:uid="{BEE49B34-2353-4405-AD35-1B9EF5E37D0C}" name="Column6193"/>
    <tableColumn id="6203" xr3:uid="{12CC9AB2-E8AD-4190-98BC-4D9D9F3C4299}" name="Column6194"/>
    <tableColumn id="6204" xr3:uid="{C4194696-2D1D-4D23-8A26-FCD7AAC0A09D}" name="Column6195"/>
    <tableColumn id="6205" xr3:uid="{953E9BA6-E86A-4819-AA6E-62C768E16899}" name="Column6196"/>
    <tableColumn id="6206" xr3:uid="{C88875C5-47E3-4B9C-B0FE-EB94647B95FF}" name="Column6197"/>
    <tableColumn id="6207" xr3:uid="{279D57BB-EC02-4C4B-A62E-F13CF12302E0}" name="Column6198"/>
    <tableColumn id="6208" xr3:uid="{82F240B5-7CD3-4F8A-AA7A-C142907608D9}" name="Column6199"/>
    <tableColumn id="6209" xr3:uid="{B3E99042-6246-4F41-B041-C03E4FBE0C55}" name="Column6200"/>
    <tableColumn id="6210" xr3:uid="{FD98C853-E9FA-4942-8A72-7098F328AF39}" name="Column6201"/>
    <tableColumn id="6211" xr3:uid="{A2AD7FEC-13C6-4C83-87EC-03132812A883}" name="Column6202"/>
    <tableColumn id="6212" xr3:uid="{476EE10B-E0F0-474B-B8D9-05BD2912F0AF}" name="Column6203"/>
    <tableColumn id="6213" xr3:uid="{A3423B21-5CE3-4B57-9E00-636EB996FD64}" name="Column6204"/>
    <tableColumn id="6214" xr3:uid="{8A5D8513-F0DF-40C7-8584-069E046D4C70}" name="Column6205"/>
    <tableColumn id="6215" xr3:uid="{231C3C55-9755-4AD3-897B-9142D59682AA}" name="Column6206"/>
    <tableColumn id="6216" xr3:uid="{7236F48C-54C3-4806-B720-73484C337304}" name="Column6207"/>
    <tableColumn id="6217" xr3:uid="{330C2154-F911-4BF5-8BE3-2E315E784B0C}" name="Column6208"/>
    <tableColumn id="6218" xr3:uid="{02EE51BF-540A-4507-B505-F321CB318C5F}" name="Column6209"/>
    <tableColumn id="6219" xr3:uid="{5BA186EB-9A77-4670-AA40-20E624419497}" name="Column6210"/>
    <tableColumn id="6220" xr3:uid="{39D1481F-F495-496C-B6AB-26A68BB1E5CB}" name="Column6211"/>
    <tableColumn id="6221" xr3:uid="{84E34E1F-6789-4A5F-B145-A940ACAE49E7}" name="Column6212"/>
    <tableColumn id="6222" xr3:uid="{BF1AA921-ECFC-4901-BEFE-DF461A0F629D}" name="Column6213"/>
    <tableColumn id="6223" xr3:uid="{54271257-695E-4F96-AD3F-C10A3F834A3D}" name="Column6214"/>
    <tableColumn id="6224" xr3:uid="{F0614CCC-8317-4267-B1E3-E40DAAA88E7C}" name="Column6215"/>
    <tableColumn id="6225" xr3:uid="{DE964CAB-42EC-45D6-9C28-6840392B5515}" name="Column6216"/>
    <tableColumn id="6226" xr3:uid="{9213C914-37A4-4B03-A3E1-629B24D68EAB}" name="Column6217"/>
    <tableColumn id="6227" xr3:uid="{85BC0D71-FACD-4F3A-A9DB-14527B952CC5}" name="Column6218"/>
    <tableColumn id="6228" xr3:uid="{20F9A508-526F-4BE1-8B5B-6D85EA2140FC}" name="Column6219"/>
    <tableColumn id="6229" xr3:uid="{0A83BD68-29D1-491D-B25E-3382D41F107B}" name="Column6220"/>
    <tableColumn id="6230" xr3:uid="{329290D2-7E83-46DD-9DDD-833D7C96CC5F}" name="Column6221"/>
    <tableColumn id="6231" xr3:uid="{9D32C406-4665-4BFD-A2EA-F19B2F4B4502}" name="Column6222"/>
    <tableColumn id="6232" xr3:uid="{ACD2E01D-042E-4CB3-A281-8C15C6D09A24}" name="Column6223"/>
    <tableColumn id="6233" xr3:uid="{93F09B86-403E-4456-B112-D8D1A30D449C}" name="Column6224"/>
    <tableColumn id="6234" xr3:uid="{1E793E47-41AF-4493-97BE-5021B3B575F9}" name="Column6225"/>
    <tableColumn id="6235" xr3:uid="{E15160B8-4B4A-42CA-B23F-9C336499C102}" name="Column6226"/>
    <tableColumn id="6236" xr3:uid="{2592C671-D4BF-4933-B78C-2C18FEAB5B54}" name="Column6227"/>
    <tableColumn id="6237" xr3:uid="{9E73983E-B1FA-454A-963E-550376A2146F}" name="Column6228"/>
    <tableColumn id="6238" xr3:uid="{66232920-1909-478D-B062-9B96FABDC156}" name="Column6229"/>
    <tableColumn id="6239" xr3:uid="{6FE9C065-CC4F-4AA6-B7F4-27888A9858C7}" name="Column6230"/>
    <tableColumn id="6240" xr3:uid="{D944156B-99E4-4113-A6A2-B46591571423}" name="Column6231"/>
    <tableColumn id="6241" xr3:uid="{3251DECF-4550-471E-969B-8D87C0165A98}" name="Column6232"/>
    <tableColumn id="6242" xr3:uid="{8B141A60-2C67-44B6-8149-3B344E4E71CB}" name="Column6233"/>
    <tableColumn id="6243" xr3:uid="{EF23CEC4-A58B-4D18-9634-3954ACF4ACCF}" name="Column6234"/>
    <tableColumn id="6244" xr3:uid="{C0622D55-929A-42E4-AA72-A6885F06A2A7}" name="Column6235"/>
    <tableColumn id="6245" xr3:uid="{EF926445-44F7-432D-9758-73822AB796FE}" name="Column6236"/>
    <tableColumn id="6246" xr3:uid="{47ADA1DC-884F-463A-A243-45A4346EBB88}" name="Column6237"/>
    <tableColumn id="6247" xr3:uid="{B40DB97F-5A41-44FB-B98C-FAB9D0D170B1}" name="Column6238"/>
    <tableColumn id="6248" xr3:uid="{BBABB5F1-26BA-47F2-BDA9-02C568A24F04}" name="Column6239"/>
    <tableColumn id="6249" xr3:uid="{778B1F54-1F5D-4932-B129-02C5DB30A450}" name="Column6240"/>
    <tableColumn id="6250" xr3:uid="{7A29976B-C816-46DC-A7D1-0A1D5953CE3A}" name="Column6241"/>
    <tableColumn id="6251" xr3:uid="{60AE10C3-4534-4CEF-8C04-3B312F1668F0}" name="Column6242"/>
    <tableColumn id="6252" xr3:uid="{728B4C12-DA6E-436B-A23C-F948A65141EA}" name="Column6243"/>
    <tableColumn id="6253" xr3:uid="{0A63FB45-DBC9-4DCF-BEF0-A966779F3A42}" name="Column6244"/>
    <tableColumn id="6254" xr3:uid="{FE86E6E6-7D5F-417D-A451-D196A3977AA3}" name="Column6245"/>
    <tableColumn id="6255" xr3:uid="{119AE07A-E97B-4C78-BDA2-CAB3C8CD6919}" name="Column6246"/>
    <tableColumn id="6256" xr3:uid="{00EBBF03-F448-481F-A826-86C242F81AAE}" name="Column6247"/>
    <tableColumn id="6257" xr3:uid="{C2CEDAA5-C4C4-42FD-8705-56E5073B532C}" name="Column6248"/>
    <tableColumn id="6258" xr3:uid="{90FDE45D-D19A-45AD-94AF-A736631F8E2B}" name="Column6249"/>
    <tableColumn id="6259" xr3:uid="{70CB71CE-AB04-4DD8-8CEB-568EF384E643}" name="Column6250"/>
    <tableColumn id="6260" xr3:uid="{101A7415-B828-41E6-9787-AC5F17AC1D62}" name="Column6251"/>
    <tableColumn id="6261" xr3:uid="{F5F16C89-B107-45E6-8887-7FCEE435F7E5}" name="Column6252"/>
    <tableColumn id="6262" xr3:uid="{F9D8B8B7-A998-4CE3-8FB7-13AB8253F3F9}" name="Column6253"/>
    <tableColumn id="6263" xr3:uid="{4208EE61-0324-4531-AC91-50D4E1F80D60}" name="Column6254"/>
    <tableColumn id="6264" xr3:uid="{F7C4EB5A-0A68-4FA4-A2B2-70763FA4D688}" name="Column6255"/>
    <tableColumn id="6265" xr3:uid="{1CC11A52-8CC2-409E-96FC-093E70596F7A}" name="Column6256"/>
    <tableColumn id="6266" xr3:uid="{DD5867B4-F2C2-4E04-946E-30151DD83107}" name="Column6257"/>
    <tableColumn id="6267" xr3:uid="{48804183-5B1F-4FF5-88BC-42F7D9277CF0}" name="Column6258"/>
    <tableColumn id="6268" xr3:uid="{09678403-CF8A-4650-B440-E623D4F2B08F}" name="Column6259"/>
    <tableColumn id="6269" xr3:uid="{8CF241DE-9A91-4F18-AA17-1F8BBF1A5A51}" name="Column6260"/>
    <tableColumn id="6270" xr3:uid="{D89EC43C-AB74-4A43-934B-E185C0CC5D3B}" name="Column6261"/>
    <tableColumn id="6271" xr3:uid="{D44E518B-765E-4DD1-BC13-A4A05B2A75D0}" name="Column6262"/>
    <tableColumn id="6272" xr3:uid="{6C8F0361-C26C-42E1-8460-A7F2B6CCE4B5}" name="Column6263"/>
    <tableColumn id="6273" xr3:uid="{6B9F34CE-52B3-4227-A67D-DEC04ED948AF}" name="Column6264"/>
    <tableColumn id="6274" xr3:uid="{01F5E96B-3624-4983-B685-BEEA9015BBEE}" name="Column6265"/>
    <tableColumn id="6275" xr3:uid="{8100372F-1AA2-45C5-807D-CF2D74F82E60}" name="Column6266"/>
    <tableColumn id="6276" xr3:uid="{F2EF3C74-4273-4B96-AB72-E913639F277C}" name="Column6267"/>
    <tableColumn id="6277" xr3:uid="{07E836FF-5319-4B80-9439-37F1FA5B4601}" name="Column6268"/>
    <tableColumn id="6278" xr3:uid="{7622090A-DFA7-443F-91CB-9EFD2FA679DA}" name="Column6269"/>
    <tableColumn id="6279" xr3:uid="{BB2522D4-DB85-487E-8546-E739D7D89D53}" name="Column6270"/>
    <tableColumn id="6280" xr3:uid="{5BEDF77E-B20D-4DCA-B191-1F87F99DA929}" name="Column6271"/>
    <tableColumn id="6281" xr3:uid="{6C412AD0-8388-4FFB-AA9D-761A7D0648E1}" name="Column6272"/>
    <tableColumn id="6282" xr3:uid="{E0875B65-4997-426F-8839-9FC24CE34346}" name="Column6273"/>
    <tableColumn id="6283" xr3:uid="{9D93BE7F-AF21-4DE2-8BD5-09E8766DC74F}" name="Column6274"/>
    <tableColumn id="6284" xr3:uid="{BC7366C3-AD33-43DB-8D57-4F064AE7480A}" name="Column6275"/>
    <tableColumn id="6285" xr3:uid="{7ABC16B5-32BE-45D1-9AF6-E444E717B48D}" name="Column6276"/>
    <tableColumn id="6286" xr3:uid="{2E5C36E4-8EFC-4294-8929-F164C60087F5}" name="Column6277"/>
    <tableColumn id="6287" xr3:uid="{13376978-328E-488B-A5F7-CFEA8E3C5087}" name="Column6278"/>
    <tableColumn id="6288" xr3:uid="{22B44A45-AAD2-4181-9853-C4E1A9FA8863}" name="Column6279"/>
    <tableColumn id="6289" xr3:uid="{5EF6867E-0012-4280-B5D7-F721AA3F2462}" name="Column6280"/>
    <tableColumn id="6290" xr3:uid="{4722E954-C6ED-4DA3-9B80-1201C5220F67}" name="Column6281"/>
    <tableColumn id="6291" xr3:uid="{AA7FEF1E-CC2B-424E-8442-91CFEED74930}" name="Column6282"/>
    <tableColumn id="6292" xr3:uid="{54B79F15-7F5F-4710-AFE6-C81F7FBCB483}" name="Column6283"/>
    <tableColumn id="6293" xr3:uid="{6420D8F0-4A14-41A3-9300-634624B7E438}" name="Column6284"/>
    <tableColumn id="6294" xr3:uid="{3B6B08A6-0597-4370-9D16-0A7B1B815C15}" name="Column6285"/>
    <tableColumn id="6295" xr3:uid="{1BBBBE52-2436-4FDD-9749-4D2786AA7E27}" name="Column6286"/>
    <tableColumn id="6296" xr3:uid="{818F5EE1-F2DB-46B8-AD8D-745ED5676D44}" name="Column6287"/>
    <tableColumn id="6297" xr3:uid="{62DC403D-6971-4086-9508-C5B6EF8CC50A}" name="Column6288"/>
    <tableColumn id="6298" xr3:uid="{9C84206B-B157-4CBB-B02A-0CFC6220CB5A}" name="Column6289"/>
    <tableColumn id="6299" xr3:uid="{866F0180-B06F-4900-9654-3328D1CD5728}" name="Column6290"/>
    <tableColumn id="6300" xr3:uid="{6BA2FBB1-672F-44F7-9D86-14398B405DC5}" name="Column6291"/>
    <tableColumn id="6301" xr3:uid="{AAB12600-8806-40E5-B092-2B801724505A}" name="Column6292"/>
    <tableColumn id="6302" xr3:uid="{0026AB59-2F8A-4420-9B46-6D40D63061DA}" name="Column6293"/>
    <tableColumn id="6303" xr3:uid="{B8355D0B-43BE-4BC7-8D66-5AC12B483642}" name="Column6294"/>
    <tableColumn id="6304" xr3:uid="{4483857A-FDEC-46AD-AD7F-ED2A71F5A84E}" name="Column6295"/>
    <tableColumn id="6305" xr3:uid="{A1494157-6064-4F5E-96A7-3A221588C88E}" name="Column6296"/>
    <tableColumn id="6306" xr3:uid="{39141B6F-B167-4CB2-8925-CB5154AD436E}" name="Column6297"/>
    <tableColumn id="6307" xr3:uid="{1CBE24BB-63BC-4E37-89CB-EFC6127470BE}" name="Column6298"/>
    <tableColumn id="6308" xr3:uid="{C67AE45F-9C46-4217-8F31-C9AF66668A36}" name="Column6299"/>
    <tableColumn id="6309" xr3:uid="{07B964AA-6FF4-402D-B570-ECCE971865A3}" name="Column6300"/>
    <tableColumn id="6310" xr3:uid="{239DAF3C-72EC-44F0-883D-4AC290B5CD0E}" name="Column6301"/>
    <tableColumn id="6311" xr3:uid="{CDCF4EDD-60AB-4D81-B1A3-617FABB9BE9D}" name="Column6302"/>
    <tableColumn id="6312" xr3:uid="{26D07B4D-DCC5-4426-BFF0-C028702CD078}" name="Column6303"/>
    <tableColumn id="6313" xr3:uid="{D9EE37F6-519E-47FD-97BE-F954F58BE570}" name="Column6304"/>
    <tableColumn id="6314" xr3:uid="{5084FE49-D4C1-45D0-AD25-A9DB1FE8463C}" name="Column6305"/>
    <tableColumn id="6315" xr3:uid="{89DFCC7E-26B6-4E33-B380-81C4C03D0392}" name="Column6306"/>
    <tableColumn id="6316" xr3:uid="{44594629-30A4-4726-B974-4CFB0319845B}" name="Column6307"/>
    <tableColumn id="6317" xr3:uid="{41E6B751-D5F0-4200-89E4-76172D9286C1}" name="Column6308"/>
    <tableColumn id="6318" xr3:uid="{ED1F3517-927F-4535-9275-C411991AF2CB}" name="Column6309"/>
    <tableColumn id="6319" xr3:uid="{929594B8-9AAD-43E8-8FBC-8DB7A6BE96FD}" name="Column6310"/>
    <tableColumn id="6320" xr3:uid="{174CF310-2477-42C2-8432-64F90613C53E}" name="Column6311"/>
    <tableColumn id="6321" xr3:uid="{C643E1F9-25F2-44B0-96B7-DE62190ED403}" name="Column6312"/>
    <tableColumn id="6322" xr3:uid="{61DF7AE9-A5D5-45D6-86BF-0D656300A9EA}" name="Column6313"/>
    <tableColumn id="6323" xr3:uid="{B0E88792-E780-49CB-916E-0D81EB182852}" name="Column6314"/>
    <tableColumn id="6324" xr3:uid="{D10CA6C5-BA66-47B6-BFC8-4A92FA3C27DE}" name="Column6315"/>
    <tableColumn id="6325" xr3:uid="{63220D19-D8A0-4841-BAF6-3DF524C7F9AD}" name="Column6316"/>
    <tableColumn id="6326" xr3:uid="{5A228A6D-6B2A-4521-8A49-3F7C89C8CFE5}" name="Column6317"/>
    <tableColumn id="6327" xr3:uid="{503E68AB-E5A5-4C71-B94D-5BE86E334224}" name="Column6318"/>
    <tableColumn id="6328" xr3:uid="{CA189418-6237-4379-A774-864341F0BF24}" name="Column6319"/>
    <tableColumn id="6329" xr3:uid="{EF0472B1-D186-4B48-8808-AE94FCD4F898}" name="Column6320"/>
    <tableColumn id="6330" xr3:uid="{2C54A0F1-6FB3-4E04-AB8F-877BDC24E451}" name="Column6321"/>
    <tableColumn id="6331" xr3:uid="{04EF73C7-E077-47BD-B2FA-BCDBD6CE387D}" name="Column6322"/>
    <tableColumn id="6332" xr3:uid="{1F15B25B-0352-4BD6-97FC-4CBD415D732B}" name="Column6323"/>
    <tableColumn id="6333" xr3:uid="{BC73B3FB-2A11-4493-868C-EAF826EB3246}" name="Column6324"/>
    <tableColumn id="6334" xr3:uid="{152D28A9-E398-4E80-9608-05E5C3B6ED17}" name="Column6325"/>
    <tableColumn id="6335" xr3:uid="{A66F92A9-83CA-40C8-8806-8ED426BCCE84}" name="Column6326"/>
    <tableColumn id="6336" xr3:uid="{4F70BD82-6148-44FB-82F5-59866E85066B}" name="Column6327"/>
    <tableColumn id="6337" xr3:uid="{6BC25C23-E40F-4269-AC40-3169B54962AC}" name="Column6328"/>
    <tableColumn id="6338" xr3:uid="{B427C4CE-4B76-4A21-9F55-FFEDA52A5591}" name="Column6329"/>
    <tableColumn id="6339" xr3:uid="{6CF81BED-C355-4ABE-87CB-30AA86798F1B}" name="Column6330"/>
    <tableColumn id="6340" xr3:uid="{B808B363-5573-42FD-A951-D8E518D33989}" name="Column6331"/>
    <tableColumn id="6341" xr3:uid="{D84F88A0-CF4A-42A8-A77E-E1D763C48EB5}" name="Column6332"/>
    <tableColumn id="6342" xr3:uid="{26EA0343-DE1B-4DB3-9856-78ED1701AE8D}" name="Column6333"/>
    <tableColumn id="6343" xr3:uid="{522DFB98-BF02-4D1F-BF0A-DC915E0F9061}" name="Column6334"/>
    <tableColumn id="6344" xr3:uid="{28FBB4A4-2A9A-4C80-90EE-D5EFAD579330}" name="Column6335"/>
    <tableColumn id="6345" xr3:uid="{EF0AF038-DA4F-4225-94BB-F8990E791884}" name="Column6336"/>
    <tableColumn id="6346" xr3:uid="{A8E79468-B650-466D-8065-F54DC597E331}" name="Column6337"/>
    <tableColumn id="6347" xr3:uid="{A229E7CC-AB73-429F-9C18-1B01F4E90DF4}" name="Column6338"/>
    <tableColumn id="6348" xr3:uid="{CB645A6E-D343-4D0A-93CA-45EAD82CB4D9}" name="Column6339"/>
    <tableColumn id="6349" xr3:uid="{10EA75B7-A16D-4B3F-9EC8-FE9DD832B28D}" name="Column6340"/>
    <tableColumn id="6350" xr3:uid="{561B05F7-92D6-4376-A028-61D294A83CB5}" name="Column6341"/>
    <tableColumn id="6351" xr3:uid="{15498A6E-DABE-4D16-B6CE-F6000981AEF5}" name="Column6342"/>
    <tableColumn id="6352" xr3:uid="{8071B8A2-E400-4BF6-AEAD-7C81B5CFD41C}" name="Column6343"/>
    <tableColumn id="6353" xr3:uid="{F1FE908A-AE3C-4444-85E9-76DA8795B2E2}" name="Column6344"/>
    <tableColumn id="6354" xr3:uid="{C3F7FDC1-5831-4340-9662-7C7CF5929C23}" name="Column6345"/>
    <tableColumn id="6355" xr3:uid="{121F5174-1E86-4733-A6D1-F76EFB510561}" name="Column6346"/>
    <tableColumn id="6356" xr3:uid="{0ED67C36-A765-43CC-8883-26A321DB364F}" name="Column6347"/>
    <tableColumn id="6357" xr3:uid="{0744534E-9E6C-438B-87C2-16C2325E1C45}" name="Column6348"/>
    <tableColumn id="6358" xr3:uid="{9238B03B-ABBC-449C-9365-201E1257C840}" name="Column6349"/>
    <tableColumn id="6359" xr3:uid="{126A1C84-F42A-429A-891F-14A392BF7A6A}" name="Column6350"/>
    <tableColumn id="6360" xr3:uid="{D9600C08-7C86-4A8D-A6F1-5C76BFC5E549}" name="Column6351"/>
    <tableColumn id="6361" xr3:uid="{4C08F882-7F22-4755-8590-85193D64C1B6}" name="Column6352"/>
    <tableColumn id="6362" xr3:uid="{39BA11E9-726B-46C6-9E2E-A415E1494A03}" name="Column6353"/>
    <tableColumn id="6363" xr3:uid="{54B96B2A-378D-4ABB-82B2-298EFD24004A}" name="Column6354"/>
    <tableColumn id="6364" xr3:uid="{0FF23BF6-CC7F-48DA-8A90-A6A09431BE9D}" name="Column6355"/>
    <tableColumn id="6365" xr3:uid="{92DD11E3-B8E4-4232-9C33-0A696C478E70}" name="Column6356"/>
    <tableColumn id="6366" xr3:uid="{0E833B5C-FC75-4588-AABD-346AFECFA979}" name="Column6357"/>
    <tableColumn id="6367" xr3:uid="{B5835881-A245-4C0E-A7BD-FEA8F4A94FA1}" name="Column6358"/>
    <tableColumn id="6368" xr3:uid="{7E4C4100-7948-4CB5-8A51-C0B86E29E032}" name="Column6359"/>
    <tableColumn id="6369" xr3:uid="{CB1DFA53-ADF2-48C6-8335-EEA636CEF39A}" name="Column6360"/>
    <tableColumn id="6370" xr3:uid="{C73D1FC1-46A2-44A0-A793-2C0133B6F4F4}" name="Column6361"/>
    <tableColumn id="6371" xr3:uid="{21813749-6B40-45A1-9897-8B72FD2FFD21}" name="Column6362"/>
    <tableColumn id="6372" xr3:uid="{262A38C2-9AF8-47C4-A9FF-EA451A152416}" name="Column6363"/>
    <tableColumn id="6373" xr3:uid="{04529E3A-42E7-40A7-80B4-A01322771A53}" name="Column6364"/>
    <tableColumn id="6374" xr3:uid="{CA0F546D-4F37-4694-A0A6-1B6D0BAF2BC8}" name="Column6365"/>
    <tableColumn id="6375" xr3:uid="{BF893771-F2D7-49BD-B4A7-AE8181BCFC35}" name="Column6366"/>
    <tableColumn id="6376" xr3:uid="{895FE8CE-F48F-4E8E-8D40-A4E6986DD50B}" name="Column6367"/>
    <tableColumn id="6377" xr3:uid="{502EAEBD-7D35-4398-B15B-A6207458AACB}" name="Column6368"/>
    <tableColumn id="6378" xr3:uid="{4EF4FACE-817D-48FF-BB34-B216E09AD247}" name="Column6369"/>
    <tableColumn id="6379" xr3:uid="{AC1D64B9-86FE-43C3-AC53-72542B0A10CF}" name="Column6370"/>
    <tableColumn id="6380" xr3:uid="{E0C39C69-3F95-467E-803D-6D67133F704E}" name="Column6371"/>
    <tableColumn id="6381" xr3:uid="{2F81DA9A-CCFC-47E0-B57A-2D5D1A474260}" name="Column6372"/>
    <tableColumn id="6382" xr3:uid="{C7548672-A907-4B9D-8513-B5C44859881C}" name="Column6373"/>
    <tableColumn id="6383" xr3:uid="{B5370B63-2CB0-4F19-AD86-9FB038C43000}" name="Column6374"/>
    <tableColumn id="6384" xr3:uid="{647226F1-5DED-4179-892F-995E4630F256}" name="Column6375"/>
    <tableColumn id="6385" xr3:uid="{6E0C7FE8-62DF-4E31-B470-85976F852C7D}" name="Column6376"/>
    <tableColumn id="6386" xr3:uid="{89AED513-991E-485B-B869-ECE026CC21C8}" name="Column6377"/>
    <tableColumn id="6387" xr3:uid="{216C87E7-D4AE-4BCC-A17F-9FE20887952F}" name="Column6378"/>
    <tableColumn id="6388" xr3:uid="{E96D0319-82E2-47CA-BF2C-8B08C9E39E01}" name="Column6379"/>
    <tableColumn id="6389" xr3:uid="{104327B5-6E13-4FB3-94F3-5736CB5776D1}" name="Column6380"/>
    <tableColumn id="6390" xr3:uid="{9BD99C92-3809-46DD-950D-81CB0523C785}" name="Column6381"/>
    <tableColumn id="6391" xr3:uid="{852B95E7-6AB0-4F26-94AF-75335892647D}" name="Column6382"/>
    <tableColumn id="6392" xr3:uid="{81AC9FCF-CD66-4647-835A-3991F98DAF9C}" name="Column6383"/>
    <tableColumn id="6393" xr3:uid="{6FED872C-AA82-4392-9140-CF5D3288E752}" name="Column6384"/>
    <tableColumn id="6394" xr3:uid="{45EC4665-3607-410E-81F4-7A72D2F3DBCA}" name="Column6385"/>
    <tableColumn id="6395" xr3:uid="{19F68199-8ED4-4EC1-AA84-32EEC9FFB718}" name="Column6386"/>
    <tableColumn id="6396" xr3:uid="{F083F8E6-F36C-4401-BE7D-84273B73A3AA}" name="Column6387"/>
    <tableColumn id="6397" xr3:uid="{6B3FE67B-B39A-4F8B-B1C9-CC6B6A979AC2}" name="Column6388"/>
    <tableColumn id="6398" xr3:uid="{837445D2-B674-4978-84C7-BF0E8C6DEF5A}" name="Column6389"/>
    <tableColumn id="6399" xr3:uid="{EE549FF2-5F95-4A8A-90C4-503367210D44}" name="Column6390"/>
    <tableColumn id="6400" xr3:uid="{8B38FF2D-E37A-4889-8F58-5CF461A30289}" name="Column6391"/>
    <tableColumn id="6401" xr3:uid="{77AF173D-CCDD-4A5F-9B2A-DF318B244757}" name="Column6392"/>
    <tableColumn id="6402" xr3:uid="{D631C7B3-B0FE-493B-843A-5D547036F42B}" name="Column6393"/>
    <tableColumn id="6403" xr3:uid="{BE20E7B8-FD2B-4ED9-954A-3D1EBBD0BEFC}" name="Column6394"/>
    <tableColumn id="6404" xr3:uid="{A86E4392-6F8F-457A-B3A2-A03583AAA7AF}" name="Column6395"/>
    <tableColumn id="6405" xr3:uid="{9B81F48A-AFF4-4675-9EA1-9B943D704FCA}" name="Column6396"/>
    <tableColumn id="6406" xr3:uid="{C2D1F8E6-055F-45D6-9242-BE7A15AAF342}" name="Column6397"/>
    <tableColumn id="6407" xr3:uid="{1D6195A4-C75B-493B-9C55-7DA1EEB6B757}" name="Column6398"/>
    <tableColumn id="6408" xr3:uid="{16957E06-8FDC-43EB-BB3E-57C0CD47571B}" name="Column6399"/>
    <tableColumn id="6409" xr3:uid="{D5E53F54-FAD2-4402-A513-20B5A33EF47D}" name="Column6400"/>
    <tableColumn id="6410" xr3:uid="{55A1BB42-B1CD-4824-807F-058AED23A89F}" name="Column6401"/>
    <tableColumn id="6411" xr3:uid="{0B950BBD-555A-4AAA-B1DD-94C118C84909}" name="Column6402"/>
    <tableColumn id="6412" xr3:uid="{22FCB26C-D1BB-479D-A771-D65D1EAC1F44}" name="Column6403"/>
    <tableColumn id="6413" xr3:uid="{C2597BBF-3038-4C87-9D3A-D65173381D7E}" name="Column6404"/>
    <tableColumn id="6414" xr3:uid="{EA82F25A-5A8F-431D-B5FA-ECAC7AC5F80A}" name="Column6405"/>
    <tableColumn id="6415" xr3:uid="{9FC2D5EB-54AA-45FD-BF91-73A48A99FE4F}" name="Column6406"/>
    <tableColumn id="6416" xr3:uid="{844121FE-AC3F-42D9-90D6-553DD1978604}" name="Column6407"/>
    <tableColumn id="6417" xr3:uid="{2208FC61-7A8E-4062-A4F0-58F69E6B4324}" name="Column6408"/>
    <tableColumn id="6418" xr3:uid="{CC302113-DDF7-4887-BA17-38A682A851F3}" name="Column6409"/>
    <tableColumn id="6419" xr3:uid="{9AE151B0-FF38-4AD7-989F-9E302CA26CB1}" name="Column6410"/>
    <tableColumn id="6420" xr3:uid="{076BD2CA-7FC3-4ECD-A7AB-6E7E2787654F}" name="Column6411"/>
    <tableColumn id="6421" xr3:uid="{69A24D03-D562-4F8F-881F-DA846363BCF9}" name="Column6412"/>
    <tableColumn id="6422" xr3:uid="{E87D7C67-8954-410A-89DB-05A62E1A5F34}" name="Column6413"/>
    <tableColumn id="6423" xr3:uid="{703D27AC-7E47-4960-A676-E36A25088EAA}" name="Column6414"/>
    <tableColumn id="6424" xr3:uid="{2AD704F0-4C43-4164-A615-E039CB2A7F5E}" name="Column6415"/>
    <tableColumn id="6425" xr3:uid="{F7E8720B-0B0C-46FD-B9DB-4CE178E7FB6F}" name="Column6416"/>
    <tableColumn id="6426" xr3:uid="{86FD127B-1F4A-46B9-BF01-578AD011DC6F}" name="Column6417"/>
    <tableColumn id="6427" xr3:uid="{C3B0915D-3D29-4169-ADCB-44D97A0EFD1B}" name="Column6418"/>
    <tableColumn id="6428" xr3:uid="{95A40661-7B81-4920-A50F-36BAB385711F}" name="Column6419"/>
    <tableColumn id="6429" xr3:uid="{38EE6E24-3835-4A9B-8A44-3C5C40FEAB0C}" name="Column6420"/>
    <tableColumn id="6430" xr3:uid="{67E47ACD-C5AA-409E-BE61-0112C5105014}" name="Column6421"/>
    <tableColumn id="6431" xr3:uid="{BA482383-1B48-43EB-A948-EBA90BD93246}" name="Column6422"/>
    <tableColumn id="6432" xr3:uid="{9F7A12CB-C48F-47AD-8AAA-D89F40D9EE65}" name="Column6423"/>
    <tableColumn id="6433" xr3:uid="{46A9E249-CB44-4A95-B2B6-0A512B610617}" name="Column6424"/>
    <tableColumn id="6434" xr3:uid="{3D107AE8-65E0-477B-999E-959E9C24B1B4}" name="Column6425"/>
    <tableColumn id="6435" xr3:uid="{110923C6-DF2A-4539-9768-D13898420AEF}" name="Column6426"/>
    <tableColumn id="6436" xr3:uid="{1F9D90DA-5EC4-4309-8C4F-3ADDE54FED68}" name="Column6427"/>
    <tableColumn id="6437" xr3:uid="{A41C0FE3-E284-425B-AAC0-505C35FAF077}" name="Column6428"/>
    <tableColumn id="6438" xr3:uid="{610A992F-7816-44CA-891F-C4E47595001A}" name="Column6429"/>
    <tableColumn id="6439" xr3:uid="{1ABAEB70-9E63-418C-BE51-9EC9C963E2DE}" name="Column6430"/>
    <tableColumn id="6440" xr3:uid="{F1738549-987F-4214-A5CD-5260F1C3B4EB}" name="Column6431"/>
    <tableColumn id="6441" xr3:uid="{FA5C97C8-2EA3-437B-A9F7-87810D6886A0}" name="Column6432"/>
    <tableColumn id="6442" xr3:uid="{73A7E26A-9614-41D9-8F18-0A83DA1EC610}" name="Column6433"/>
    <tableColumn id="6443" xr3:uid="{F97E6567-1501-44C3-9ABD-9485AACB2389}" name="Column6434"/>
    <tableColumn id="6444" xr3:uid="{C1BF4395-EA04-4FB4-AFD2-8303F9430FBF}" name="Column6435"/>
    <tableColumn id="6445" xr3:uid="{4A314DC5-39EA-4FF7-BE92-A2A1BA941E0F}" name="Column6436"/>
    <tableColumn id="6446" xr3:uid="{6621A63A-CA09-4127-A18E-F35C6C92A88D}" name="Column6437"/>
    <tableColumn id="6447" xr3:uid="{0525F749-7488-4907-A30A-4BC99F7153D4}" name="Column6438"/>
    <tableColumn id="6448" xr3:uid="{8998983A-04F9-4941-B435-9689271A3EEE}" name="Column6439"/>
    <tableColumn id="6449" xr3:uid="{1D8E8DFD-5B66-45BE-962B-26845D96CC88}" name="Column6440"/>
    <tableColumn id="6450" xr3:uid="{E5DFF13A-DD00-4BE5-8A54-E2C45A95B0F2}" name="Column6441"/>
    <tableColumn id="6451" xr3:uid="{DDD9AE0C-AA35-43EA-8F58-8C64D949DF0E}" name="Column6442"/>
    <tableColumn id="6452" xr3:uid="{BE0C375B-7324-4D99-9320-EA1529D6BBDC}" name="Column6443"/>
    <tableColumn id="6453" xr3:uid="{FD3261EA-8179-41E7-B74D-550730CF7334}" name="Column6444"/>
    <tableColumn id="6454" xr3:uid="{7932BB36-FC1D-42B9-912B-E8BAB0ED9DD6}" name="Column6445"/>
    <tableColumn id="6455" xr3:uid="{9E39369B-D89B-41D2-8FE0-EC1179331D01}" name="Column6446"/>
    <tableColumn id="6456" xr3:uid="{A452ED91-71E6-428B-B567-1702901D2845}" name="Column6447"/>
    <tableColumn id="6457" xr3:uid="{1F7D8641-87FE-4D34-B736-4DB63B873510}" name="Column6448"/>
    <tableColumn id="6458" xr3:uid="{CBE9AD00-3BED-4BFC-B8C6-A6EDBF788600}" name="Column6449"/>
    <tableColumn id="6459" xr3:uid="{B005F1D2-41DF-4F35-86EC-F5DCBEB5164E}" name="Column6450"/>
    <tableColumn id="6460" xr3:uid="{897AA548-5D7A-4E01-8F23-6565F60D363F}" name="Column6451"/>
    <tableColumn id="6461" xr3:uid="{687DEC28-2538-4BAD-BBF0-F46695B63EC0}" name="Column6452"/>
    <tableColumn id="6462" xr3:uid="{CEACAC6D-0D24-4DC4-BB85-0138250716A3}" name="Column6453"/>
    <tableColumn id="6463" xr3:uid="{DE42E066-8C18-4528-9CEA-E6CAA7C50CD2}" name="Column6454"/>
    <tableColumn id="6464" xr3:uid="{F974857D-D940-46D7-B684-CC8BA60E5BF0}" name="Column6455"/>
    <tableColumn id="6465" xr3:uid="{2085147B-5DED-4EDD-A5ED-F52066AC49CB}" name="Column6456"/>
    <tableColumn id="6466" xr3:uid="{9743F214-3A76-4B5A-A9B1-7B20E22BB235}" name="Column6457"/>
    <tableColumn id="6467" xr3:uid="{D02A03FA-84B2-4AD5-9FEC-138B90A75113}" name="Column6458"/>
    <tableColumn id="6468" xr3:uid="{B3FE9E8B-1600-4D29-AA44-1615722C4DE7}" name="Column6459"/>
    <tableColumn id="6469" xr3:uid="{422A705D-C5B4-4E80-8109-E9E624D8085A}" name="Column6460"/>
    <tableColumn id="6470" xr3:uid="{9F07A58E-C666-4C66-866F-078F0CF386B9}" name="Column6461"/>
    <tableColumn id="6471" xr3:uid="{1B14E860-596D-4530-A9E4-A4F151A15102}" name="Column6462"/>
    <tableColumn id="6472" xr3:uid="{C300CAA3-8132-4BBA-9744-16AE185C4AFD}" name="Column6463"/>
    <tableColumn id="6473" xr3:uid="{B25058D0-7497-4DF3-A1CD-DCABEE518916}" name="Column6464"/>
    <tableColumn id="6474" xr3:uid="{828F9B4D-82FF-4C05-97FE-A363E6EF3C86}" name="Column6465"/>
    <tableColumn id="6475" xr3:uid="{BBB658C3-8D48-476C-AA22-9ACF61D93689}" name="Column6466"/>
    <tableColumn id="6476" xr3:uid="{15044BDF-E01B-4BA1-BCD3-3055C9E666C0}" name="Column6467"/>
    <tableColumn id="6477" xr3:uid="{3D7967B7-6A6F-4F38-872C-67FD9D8871BE}" name="Column6468"/>
    <tableColumn id="6478" xr3:uid="{C71FD5D7-D7A9-48F3-AC61-EE44AF5B7C98}" name="Column6469"/>
    <tableColumn id="6479" xr3:uid="{4D770E15-892C-4A79-A8B4-04723B516D30}" name="Column6470"/>
    <tableColumn id="6480" xr3:uid="{46999F41-498B-48DE-8391-AF60A318A495}" name="Column6471"/>
    <tableColumn id="6481" xr3:uid="{075C8B78-E284-4F88-906D-25F14DBD215A}" name="Column6472"/>
    <tableColumn id="6482" xr3:uid="{6632AC52-6542-472E-8567-03637F346E2D}" name="Column6473"/>
    <tableColumn id="6483" xr3:uid="{11F03920-D1DC-420B-A70F-0CE4BEC5C079}" name="Column6474"/>
    <tableColumn id="6484" xr3:uid="{360CE4D6-CA9C-47AC-8779-1D0D14CC74BE}" name="Column6475"/>
    <tableColumn id="6485" xr3:uid="{BA6A7F5F-6C4C-4147-8E3C-D1D223026BFD}" name="Column6476"/>
    <tableColumn id="6486" xr3:uid="{5B9BE7D2-B64E-4FA2-B387-64A22C4D4B01}" name="Column6477"/>
    <tableColumn id="6487" xr3:uid="{3A7E00C9-704E-47BF-A294-1370386C1AAC}" name="Column6478"/>
    <tableColumn id="6488" xr3:uid="{2888CD5C-997F-4AA2-92E0-44BDB6F95F52}" name="Column6479"/>
    <tableColumn id="6489" xr3:uid="{97F136C5-EAAA-4CAB-8C5D-6CD095804A30}" name="Column6480"/>
    <tableColumn id="6490" xr3:uid="{632253CB-820D-483F-9292-9703ACA09ABF}" name="Column6481"/>
    <tableColumn id="6491" xr3:uid="{4DD6C02B-F865-412E-BD77-7FA191588516}" name="Column6482"/>
    <tableColumn id="6492" xr3:uid="{76E11D66-7653-4470-8346-30A38ECC94ED}" name="Column6483"/>
    <tableColumn id="6493" xr3:uid="{5B004BC4-BD9D-44D5-87E7-8689AC9F1037}" name="Column6484"/>
    <tableColumn id="6494" xr3:uid="{BB322869-8415-47F9-9B60-D77B50942E69}" name="Column6485"/>
    <tableColumn id="6495" xr3:uid="{FB1E42F2-E811-445A-A6E2-9BDB12A5940A}" name="Column6486"/>
    <tableColumn id="6496" xr3:uid="{448D41A7-0411-4669-9A25-CC69B78F933F}" name="Column6487"/>
    <tableColumn id="6497" xr3:uid="{E2E5B1A0-F3E2-43CC-8755-31FC3812A4A7}" name="Column6488"/>
    <tableColumn id="6498" xr3:uid="{FEFE5610-47BB-479C-82CF-80BC5CF846B7}" name="Column6489"/>
    <tableColumn id="6499" xr3:uid="{A1378F65-C932-4962-8550-55FEFB3E47D0}" name="Column6490"/>
    <tableColumn id="6500" xr3:uid="{F1F956E0-2889-4D05-B89E-6FF886445C09}" name="Column6491"/>
    <tableColumn id="6501" xr3:uid="{1E642D74-4B87-4800-9836-AF7298271E86}" name="Column6492"/>
    <tableColumn id="6502" xr3:uid="{38827839-709B-44CF-9BCF-37A8C1054ABA}" name="Column6493"/>
    <tableColumn id="6503" xr3:uid="{A47A6C78-B454-489D-9F27-C6D0E77D63F6}" name="Column6494"/>
    <tableColumn id="6504" xr3:uid="{23DE58F1-378E-4FB0-927C-9C8E228C107F}" name="Column6495"/>
    <tableColumn id="6505" xr3:uid="{5D4AB9FD-CA6C-4D79-87D1-462F47C03289}" name="Column6496"/>
    <tableColumn id="6506" xr3:uid="{B9CC1CB0-595F-4CF5-A0B6-36927497F380}" name="Column6497"/>
    <tableColumn id="6507" xr3:uid="{3B7FBBC6-A96B-4578-99BC-22AF0AB9C4A1}" name="Column6498"/>
    <tableColumn id="6508" xr3:uid="{EB841D7F-4AA3-4185-90C3-C3EA3900017E}" name="Column6499"/>
    <tableColumn id="6509" xr3:uid="{BFE331EE-3E97-4F1E-B66F-9A077CCF6D13}" name="Column6500"/>
    <tableColumn id="6510" xr3:uid="{EB42420D-6D35-4F10-B8D6-EBE63FE22403}" name="Column6501"/>
    <tableColumn id="6511" xr3:uid="{12CDE956-F935-4C4F-B8EF-A6BEB655CEC7}" name="Column6502"/>
    <tableColumn id="6512" xr3:uid="{762161AC-B49A-4B3D-A8FB-506CBFD35376}" name="Column6503"/>
    <tableColumn id="6513" xr3:uid="{81383F0B-C012-4B32-9D59-BB35A11062AB}" name="Column6504"/>
    <tableColumn id="6514" xr3:uid="{EE46F614-D6B0-4E7F-81CE-0FAF0D7B804B}" name="Column6505"/>
    <tableColumn id="6515" xr3:uid="{354316A1-48DB-4DB7-95BA-FAA5DB7FDDAD}" name="Column6506"/>
    <tableColumn id="6516" xr3:uid="{12A458C9-A243-4760-9314-BDD9FA6BF57F}" name="Column6507"/>
    <tableColumn id="6517" xr3:uid="{9104477D-F842-49E3-96A9-E161F6F49E84}" name="Column6508"/>
    <tableColumn id="6518" xr3:uid="{67AF0EF2-88A5-4762-BE96-016DEE619528}" name="Column6509"/>
    <tableColumn id="6519" xr3:uid="{A6CF72F8-ADCE-4525-B854-A39C8B6C67A9}" name="Column6510"/>
    <tableColumn id="6520" xr3:uid="{3295DC3B-1C03-448A-88A4-60AE265733E4}" name="Column6511"/>
    <tableColumn id="6521" xr3:uid="{ADE946B7-1A48-4296-8343-49B2C7A410D8}" name="Column6512"/>
    <tableColumn id="6522" xr3:uid="{A7904AC4-FE68-4821-968A-6057BE85535E}" name="Column6513"/>
    <tableColumn id="6523" xr3:uid="{C9113634-9765-4C12-94C6-16ADD36650D2}" name="Column6514"/>
    <tableColumn id="6524" xr3:uid="{BAFD4A33-EE03-40F0-8E9D-EB57279DF5D0}" name="Column6515"/>
    <tableColumn id="6525" xr3:uid="{60D9B86D-A470-49F9-B16D-9E01CA8D2F46}" name="Column6516"/>
    <tableColumn id="6526" xr3:uid="{6B9DE1F7-62A4-4EF2-84F3-DEC44F520451}" name="Column6517"/>
    <tableColumn id="6527" xr3:uid="{FD0B700C-7EF8-463D-A2A8-376259A5EE5A}" name="Column6518"/>
    <tableColumn id="6528" xr3:uid="{F2530B3C-7E1C-4A33-8CC8-C5C8958A6A2B}" name="Column6519"/>
    <tableColumn id="6529" xr3:uid="{AD5D1991-8781-4BA7-ADA1-BDAA900D9A0E}" name="Column6520"/>
    <tableColumn id="6530" xr3:uid="{DC01D297-8D97-481A-AD29-ADD6C8F9D899}" name="Column6521"/>
    <tableColumn id="6531" xr3:uid="{13BD027C-B707-4410-A6DF-A13B3EF64FF1}" name="Column6522"/>
    <tableColumn id="6532" xr3:uid="{83D2CA2A-98A1-4702-A0BE-8C407AED4471}" name="Column6523"/>
    <tableColumn id="6533" xr3:uid="{53827458-28F2-45CD-9B38-B141002830AC}" name="Column6524"/>
    <tableColumn id="6534" xr3:uid="{702801E5-E594-4880-975F-F63142ABE221}" name="Column6525"/>
    <tableColumn id="6535" xr3:uid="{26AD8294-D0ED-444F-832C-5ED5C144CDA1}" name="Column6526"/>
    <tableColumn id="6536" xr3:uid="{D4F866AB-453D-4A14-A90E-EDDDFF91250A}" name="Column6527"/>
    <tableColumn id="6537" xr3:uid="{0E2D5A63-D611-4244-9F0F-9062A0C1827E}" name="Column6528"/>
    <tableColumn id="6538" xr3:uid="{2ECCC521-F0E8-4D2F-B961-00C05E531476}" name="Column6529"/>
    <tableColumn id="6539" xr3:uid="{462B772F-E51A-4BE0-A1FE-DC2B730AB161}" name="Column6530"/>
    <tableColumn id="6540" xr3:uid="{F8763816-BCF3-45B7-A080-390D3E3B44E0}" name="Column6531"/>
    <tableColumn id="6541" xr3:uid="{958B6493-4D4F-4790-82EE-833CFC443618}" name="Column6532"/>
    <tableColumn id="6542" xr3:uid="{09D4678F-63A6-469B-AC92-21740DE3C351}" name="Column6533"/>
    <tableColumn id="6543" xr3:uid="{D548989B-1B2A-45BB-8770-33A63348E574}" name="Column6534"/>
    <tableColumn id="6544" xr3:uid="{F88D7794-35A5-4386-A517-02830CB3399A}" name="Column6535"/>
    <tableColumn id="6545" xr3:uid="{1085900D-443A-44B9-9368-DFF8D1355831}" name="Column6536"/>
    <tableColumn id="6546" xr3:uid="{A02F5E37-1291-47F7-95BE-31FE18997148}" name="Column6537"/>
    <tableColumn id="6547" xr3:uid="{B8B8BD8B-4BE7-4DEB-ABD1-E335401CAB5D}" name="Column6538"/>
    <tableColumn id="6548" xr3:uid="{1A16924B-7167-407E-8E57-786CBF73A3F9}" name="Column6539"/>
    <tableColumn id="6549" xr3:uid="{8979544B-E2B8-4679-9B8F-AC8639C064C3}" name="Column6540"/>
    <tableColumn id="6550" xr3:uid="{3F364C03-BB84-47D2-8D75-25E637EBBE45}" name="Column6541"/>
    <tableColumn id="6551" xr3:uid="{A0255C5A-9A54-4969-9542-79103AA42C9B}" name="Column6542"/>
    <tableColumn id="6552" xr3:uid="{31A9B51F-C14F-4CAC-AAC7-47D8BD3C3788}" name="Column6543"/>
    <tableColumn id="6553" xr3:uid="{806959ED-0672-473C-82D5-8A26CA45A516}" name="Column6544"/>
    <tableColumn id="6554" xr3:uid="{A1A73B39-9ECD-471D-974A-48BD732BE268}" name="Column6545"/>
    <tableColumn id="6555" xr3:uid="{53280B92-93E3-406A-BC5B-C524833C7C6E}" name="Column6546"/>
    <tableColumn id="6556" xr3:uid="{A7892A2B-4301-4622-976C-8A79EB5B1B28}" name="Column6547"/>
    <tableColumn id="6557" xr3:uid="{81E040C6-B9B3-4E97-A85D-E2056FDC0EE2}" name="Column6548"/>
    <tableColumn id="6558" xr3:uid="{B4BE2304-F1DC-4E84-8B98-BA073D709FC8}" name="Column6549"/>
    <tableColumn id="6559" xr3:uid="{18AF0673-D780-4F17-810C-EDE1907113B8}" name="Column6550"/>
    <tableColumn id="6560" xr3:uid="{6BF2F586-B40A-4DC3-8C3E-875DD3EE9F11}" name="Column6551"/>
    <tableColumn id="6561" xr3:uid="{3EA96E4E-FE13-4178-B2EB-956433B7CB5B}" name="Column6552"/>
    <tableColumn id="6562" xr3:uid="{256DA6F6-CE32-446E-9DCD-113A5EF7288E}" name="Column6553"/>
    <tableColumn id="6563" xr3:uid="{B4B1374D-851F-432C-BAE0-85C4B3283613}" name="Column6554"/>
    <tableColumn id="6564" xr3:uid="{A2CB3646-FDE9-4D63-A81F-E9C1AAF8AF66}" name="Column6555"/>
    <tableColumn id="6565" xr3:uid="{90E11164-4ED0-432A-AE5E-8A82B474E60B}" name="Column6556"/>
    <tableColumn id="6566" xr3:uid="{3916EA4D-397A-4993-9C8D-9D050467160F}" name="Column6557"/>
    <tableColumn id="6567" xr3:uid="{67EE1B96-8A3A-4DD6-8E61-C8756B87617B}" name="Column6558"/>
    <tableColumn id="6568" xr3:uid="{8BD3110F-0024-4B0B-AE08-83F3BCFE0D33}" name="Column6559"/>
    <tableColumn id="6569" xr3:uid="{3C689D36-4A94-4080-8FB2-9BB241957DF3}" name="Column6560"/>
    <tableColumn id="6570" xr3:uid="{EA1A05A0-2AC7-497B-AAB3-6F7AAEFD5ADA}" name="Column6561"/>
    <tableColumn id="6571" xr3:uid="{85F0301D-4653-4BC2-9186-EAC1E14A5AF5}" name="Column6562"/>
    <tableColumn id="6572" xr3:uid="{47E07BA6-3E6F-4EAD-BC04-C58194880623}" name="Column6563"/>
    <tableColumn id="6573" xr3:uid="{E9C6A449-AF24-42FF-A995-A7C924CDE290}" name="Column6564"/>
    <tableColumn id="6574" xr3:uid="{3F2FFDA2-EFBA-43C1-A0D0-F64A3E1DB2B8}" name="Column6565"/>
    <tableColumn id="6575" xr3:uid="{64EAB663-0255-47BD-B9ED-3C68F2B65F3A}" name="Column6566"/>
    <tableColumn id="6576" xr3:uid="{C33A9BC8-A847-4D84-B4F4-439695240205}" name="Column6567"/>
    <tableColumn id="6577" xr3:uid="{308CA4E2-116A-4637-9DB3-0DB74748118F}" name="Column6568"/>
    <tableColumn id="6578" xr3:uid="{D7540F9B-2596-4549-8A01-C078A1D18D36}" name="Column6569"/>
    <tableColumn id="6579" xr3:uid="{EA37941A-5022-4BC4-B94C-03FE39392EC1}" name="Column6570"/>
    <tableColumn id="6580" xr3:uid="{322C3A56-237E-4EE4-925C-FEEB387D1C01}" name="Column6571"/>
    <tableColumn id="6581" xr3:uid="{3291DBD9-C3AC-4F87-88A0-C48E124561ED}" name="Column6572"/>
    <tableColumn id="6582" xr3:uid="{7B55E0C4-8FEC-49AC-9BB0-7597966891D8}" name="Column6573"/>
    <tableColumn id="6583" xr3:uid="{DC369861-00C6-46A2-88DF-553B6B823165}" name="Column6574"/>
    <tableColumn id="6584" xr3:uid="{5FEACB5C-30E2-440F-BD45-E3BB140E01B3}" name="Column6575"/>
    <tableColumn id="6585" xr3:uid="{D56B1825-443F-49F1-BB49-E7ED9B264B03}" name="Column6576"/>
    <tableColumn id="6586" xr3:uid="{53AF0D07-95AE-4A1D-9403-16AFC266CF42}" name="Column6577"/>
    <tableColumn id="6587" xr3:uid="{B9ADBA51-A953-42C8-B705-C2D8B5637E62}" name="Column6578"/>
    <tableColumn id="6588" xr3:uid="{5D9B0DB2-137E-404D-B4AB-1451A35642ED}" name="Column6579"/>
    <tableColumn id="6589" xr3:uid="{5D5FD1F7-AA26-4518-A4AF-E7294798B256}" name="Column6580"/>
    <tableColumn id="6590" xr3:uid="{8060BB55-5905-44B5-A3C2-EA39DA706610}" name="Column6581"/>
    <tableColumn id="6591" xr3:uid="{914DED99-E884-4213-A4C6-076E329AA2AA}" name="Column6582"/>
    <tableColumn id="6592" xr3:uid="{F7B7C0CC-DC1D-4E99-B274-E9F610C5ECAF}" name="Column6583"/>
    <tableColumn id="6593" xr3:uid="{9ECEF791-FA08-4D22-B4BF-07D5029F1901}" name="Column6584"/>
    <tableColumn id="6594" xr3:uid="{1E9E2C38-ECE2-4A73-9612-38385A0F23F4}" name="Column6585"/>
    <tableColumn id="6595" xr3:uid="{4FAE748F-D875-4535-BD2E-BF8E9318A0EF}" name="Column6586"/>
    <tableColumn id="6596" xr3:uid="{85C3EB61-6EEF-4D65-B207-91869246D5EC}" name="Column6587"/>
    <tableColumn id="6597" xr3:uid="{84010F3F-A061-4F00-8CE3-90D500D0C2D9}" name="Column6588"/>
    <tableColumn id="6598" xr3:uid="{5E6CE957-2098-4FEC-A092-5F68AB260ED3}" name="Column6589"/>
    <tableColumn id="6599" xr3:uid="{7890B0B8-4260-486F-A67F-7F9782BE93C7}" name="Column6590"/>
    <tableColumn id="6600" xr3:uid="{45D61003-DF50-481B-B452-3C91DD4FB404}" name="Column6591"/>
    <tableColumn id="6601" xr3:uid="{1AEE46DB-7285-4BAD-A523-229F7C3C50F7}" name="Column6592"/>
    <tableColumn id="6602" xr3:uid="{D54C91C3-37DF-4C82-B698-2FECD1592D74}" name="Column6593"/>
    <tableColumn id="6603" xr3:uid="{2315DB44-1CEA-4302-A257-C9BC602F0A71}" name="Column6594"/>
    <tableColumn id="6604" xr3:uid="{7E36D816-C261-4EB6-848C-4320103EFFDB}" name="Column6595"/>
    <tableColumn id="6605" xr3:uid="{731AA44F-C3A4-4489-ABED-EB74C6C77C57}" name="Column6596"/>
    <tableColumn id="6606" xr3:uid="{3C885E8B-B436-4791-95F9-71604D30C4B4}" name="Column6597"/>
    <tableColumn id="6607" xr3:uid="{07ECC7CA-43C4-4153-B550-2FFAAC30063A}" name="Column6598"/>
    <tableColumn id="6608" xr3:uid="{C3D63D61-30CF-485D-B816-8B49C7EFF3A6}" name="Column6599"/>
    <tableColumn id="6609" xr3:uid="{85C3F3EF-566F-47F8-B0C2-6FDCF3FDB4A8}" name="Column6600"/>
    <tableColumn id="6610" xr3:uid="{D040FCF6-541B-43A8-BA70-82564CB3A963}" name="Column6601"/>
    <tableColumn id="6611" xr3:uid="{F2C8E330-DF77-42F0-9E3D-A1BE529D6A5D}" name="Column6602"/>
    <tableColumn id="6612" xr3:uid="{1912E6A1-8545-4EC7-ADE8-2469DAD53572}" name="Column6603"/>
    <tableColumn id="6613" xr3:uid="{048AA80F-E560-4641-A984-A139F5532810}" name="Column6604"/>
    <tableColumn id="6614" xr3:uid="{A67036FE-FC3F-44A7-91E5-4A8BF0CEBD6D}" name="Column6605"/>
    <tableColumn id="6615" xr3:uid="{8549EA8C-9FB6-4B83-B745-B0614007600F}" name="Column6606"/>
    <tableColumn id="6616" xr3:uid="{EAC2286C-8915-4848-B1B8-7B1330A13B94}" name="Column6607"/>
    <tableColumn id="6617" xr3:uid="{5D94E7F2-1F19-4D7E-A1F8-33EA38C6ED35}" name="Column6608"/>
    <tableColumn id="6618" xr3:uid="{650F24D4-B41F-4BDD-9959-C9E1B42F241D}" name="Column6609"/>
    <tableColumn id="6619" xr3:uid="{4B35557B-BF6D-4C21-842C-571074092D87}" name="Column6610"/>
    <tableColumn id="6620" xr3:uid="{569604FD-294B-4787-891F-D3E15C7B4EA5}" name="Column6611"/>
    <tableColumn id="6621" xr3:uid="{ECE1618F-D544-432C-8DBB-34BEABB30299}" name="Column6612"/>
    <tableColumn id="6622" xr3:uid="{C18B8262-C6DE-4EBD-91AB-22352083EC58}" name="Column6613"/>
    <tableColumn id="6623" xr3:uid="{0C763FC3-B2AF-4E2A-8D02-744F52AC36E0}" name="Column6614"/>
    <tableColumn id="6624" xr3:uid="{0C5B7950-C3A2-410D-9AA3-F58FF6FD7026}" name="Column6615"/>
    <tableColumn id="6625" xr3:uid="{58002493-30B1-4A7A-8D07-AF364CF41572}" name="Column6616"/>
    <tableColumn id="6626" xr3:uid="{0EEE364B-ECD9-440F-B55C-C9B0E6468717}" name="Column6617"/>
    <tableColumn id="6627" xr3:uid="{1CB82738-F0BD-4B5B-AD98-D6E4FAF3E8F1}" name="Column6618"/>
    <tableColumn id="6628" xr3:uid="{D55BE55A-36A0-4AFD-9794-A0D3B60ED9C8}" name="Column6619"/>
    <tableColumn id="6629" xr3:uid="{3AFF1BAD-0087-45C2-BBD6-860F652C45F4}" name="Column6620"/>
    <tableColumn id="6630" xr3:uid="{F7DAB81C-0BA5-422C-A1DA-99EA9A72A27B}" name="Column6621"/>
    <tableColumn id="6631" xr3:uid="{1045CBA0-E615-4972-8246-724F4391652E}" name="Column6622"/>
    <tableColumn id="6632" xr3:uid="{70D5C1C3-A51A-4909-8CC7-1ECFC423D152}" name="Column6623"/>
    <tableColumn id="6633" xr3:uid="{B7CC9291-533D-482A-A009-378B2DC7CF4E}" name="Column6624"/>
    <tableColumn id="6634" xr3:uid="{4FC1F523-3734-4EC7-8392-173014CBD6FA}" name="Column6625"/>
    <tableColumn id="6635" xr3:uid="{4094E2B5-BF6B-4AC5-949F-95AD169DD8DF}" name="Column6626"/>
    <tableColumn id="6636" xr3:uid="{482670D5-1618-4CFF-B8EA-DF089AE837F4}" name="Column6627"/>
    <tableColumn id="6637" xr3:uid="{E010439D-61EE-4576-93E7-3E1C2804CF7F}" name="Column6628"/>
    <tableColumn id="6638" xr3:uid="{F2BCFB33-61B5-47E6-8CA7-D2027E837AC3}" name="Column6629"/>
    <tableColumn id="6639" xr3:uid="{7DEA8257-CADF-432E-9BA8-ADD9B9AFFE38}" name="Column6630"/>
    <tableColumn id="6640" xr3:uid="{2EEA9C5D-76EE-4927-8417-171A29F45093}" name="Column6631"/>
    <tableColumn id="6641" xr3:uid="{95257CE4-9382-47CD-842E-AFA59AB6DC8B}" name="Column6632"/>
    <tableColumn id="6642" xr3:uid="{026AF870-78D3-40B9-A121-54C458E6CF0F}" name="Column6633"/>
    <tableColumn id="6643" xr3:uid="{E923C57F-DFFC-41FB-BA57-8EC494352047}" name="Column6634"/>
    <tableColumn id="6644" xr3:uid="{A0271FDF-FEDE-4C43-89D8-5D3FDD313BFF}" name="Column6635"/>
    <tableColumn id="6645" xr3:uid="{404823F3-CC62-48E7-B37E-A096717ADB73}" name="Column6636"/>
    <tableColumn id="6646" xr3:uid="{7AEFE76D-DF34-4263-A491-AC5FEA1A40DA}" name="Column6637"/>
    <tableColumn id="6647" xr3:uid="{8B258739-C61F-4FA5-B710-216FB34A8D83}" name="Column6638"/>
    <tableColumn id="6648" xr3:uid="{5C365169-CDA2-44EB-9AE0-2DF902FF0749}" name="Column6639"/>
    <tableColumn id="6649" xr3:uid="{BD75BD4C-219B-4951-88CA-F81666C0715B}" name="Column6640"/>
    <tableColumn id="6650" xr3:uid="{996F97CD-B58F-4EBB-AC9D-385CE7052324}" name="Column6641"/>
    <tableColumn id="6651" xr3:uid="{35309C59-5F2E-49AB-B02C-E54694D35DE4}" name="Column6642"/>
    <tableColumn id="6652" xr3:uid="{FD0865E2-C08B-435F-9D30-6D45943CCAAF}" name="Column6643"/>
    <tableColumn id="6653" xr3:uid="{72B200F7-5442-49AC-AB83-2F6BD539D972}" name="Column6644"/>
    <tableColumn id="6654" xr3:uid="{58E06014-B845-4370-80D2-507A9CB8DC3D}" name="Column6645"/>
    <tableColumn id="6655" xr3:uid="{F71FC9AC-ACEA-4E90-82E5-4795B13637F5}" name="Column6646"/>
    <tableColumn id="6656" xr3:uid="{9B3DC97A-EE15-49EA-99D0-1C5D00409B8D}" name="Column6647"/>
    <tableColumn id="6657" xr3:uid="{27C91257-C11C-4F91-8A12-EE21D93A0DA4}" name="Column6648"/>
    <tableColumn id="6658" xr3:uid="{8EA78CF4-DECA-4690-A865-224F1FA49302}" name="Column6649"/>
    <tableColumn id="6659" xr3:uid="{155EB6B4-4CF5-4B85-A4A3-ECBE251AAEEF}" name="Column6650"/>
    <tableColumn id="6660" xr3:uid="{2884562D-3D81-49D3-AAD1-87B42000B24C}" name="Column6651"/>
    <tableColumn id="6661" xr3:uid="{A8276109-8EB8-4F5B-A42E-51350AA6D003}" name="Column6652"/>
    <tableColumn id="6662" xr3:uid="{D69CBC2A-FAC8-4E28-9EA7-309CEC705F23}" name="Column6653"/>
    <tableColumn id="6663" xr3:uid="{9816D50A-E401-4451-849F-CD67F7243949}" name="Column6654"/>
    <tableColumn id="6664" xr3:uid="{530A9A4B-E4B7-4631-8C9E-79A390922BAD}" name="Column6655"/>
    <tableColumn id="6665" xr3:uid="{FECEB391-B1E1-4C7B-AC08-4A68F65DD975}" name="Column6656"/>
    <tableColumn id="6666" xr3:uid="{CB77EC94-2CBF-4ED9-9549-1B23498A7DB1}" name="Column6657"/>
    <tableColumn id="6667" xr3:uid="{56A973E9-F70D-475A-B440-1E1112CC4521}" name="Column6658"/>
    <tableColumn id="6668" xr3:uid="{7C464921-EFC1-4F94-A8F1-3BEDBC83C226}" name="Column6659"/>
    <tableColumn id="6669" xr3:uid="{7E3E9F54-0592-41B0-AFED-835ECD5E1686}" name="Column6660"/>
    <tableColumn id="6670" xr3:uid="{FE26AA8B-4415-470D-88A8-521586D4A816}" name="Column6661"/>
    <tableColumn id="6671" xr3:uid="{8A504D92-2B01-4630-8F94-6CAE6C749437}" name="Column6662"/>
    <tableColumn id="6672" xr3:uid="{70C28D07-6678-472A-B38B-356E12EEF1F4}" name="Column6663"/>
    <tableColumn id="6673" xr3:uid="{16469EDD-834B-4670-B8C7-F086DBACC8B1}" name="Column6664"/>
    <tableColumn id="6674" xr3:uid="{F953B569-8465-4BD5-A109-86442D4D8735}" name="Column6665"/>
    <tableColumn id="6675" xr3:uid="{8619F4AA-22A9-4C42-9FDA-8EC4B5424472}" name="Column6666"/>
    <tableColumn id="6676" xr3:uid="{A96E4360-4CE2-445D-80EE-8FD410D55182}" name="Column6667"/>
    <tableColumn id="6677" xr3:uid="{7B4DA7FB-7F8E-40D3-A8AD-04F9DC710D5C}" name="Column6668"/>
    <tableColumn id="6678" xr3:uid="{EEE9A62F-4B4F-4201-BC51-4F85C0ABD43D}" name="Column6669"/>
    <tableColumn id="6679" xr3:uid="{08C0608B-F4E9-4BC1-AA5B-EFF9F40EB59F}" name="Column6670"/>
    <tableColumn id="6680" xr3:uid="{7E67E1FD-BA15-47F9-B9CC-8FCCD3E246BF}" name="Column6671"/>
    <tableColumn id="6681" xr3:uid="{63CDD154-0FF7-40FF-A197-97808C9C62EA}" name="Column6672"/>
    <tableColumn id="6682" xr3:uid="{9991908F-6FF9-4EAA-998E-D05648467DE9}" name="Column6673"/>
    <tableColumn id="6683" xr3:uid="{087DA9A5-80B9-40E6-B465-EF3D5BB3EC75}" name="Column6674"/>
    <tableColumn id="6684" xr3:uid="{C09E4FF2-C6D0-42DC-BE8E-6241E7BE17EE}" name="Column6675"/>
    <tableColumn id="6685" xr3:uid="{1313EA0D-99A1-4E00-AB28-C36E463C1957}" name="Column6676"/>
    <tableColumn id="6686" xr3:uid="{048F8592-8AB3-400B-AB57-779F96A22FBF}" name="Column6677"/>
    <tableColumn id="6687" xr3:uid="{558361C5-3A75-45DA-9665-EF947A960AEF}" name="Column6678"/>
    <tableColumn id="6688" xr3:uid="{F64801A7-5ABB-4026-9F4D-FA36A0E1BD35}" name="Column6679"/>
    <tableColumn id="6689" xr3:uid="{9B74D9EF-77F9-4BD0-9D60-8F070DF5483A}" name="Column6680"/>
    <tableColumn id="6690" xr3:uid="{F8B795FD-CBE2-4DF4-A9A6-5E9314DBD927}" name="Column6681"/>
    <tableColumn id="6691" xr3:uid="{0F8E291A-4838-437C-8E4B-5F373D17ED4A}" name="Column6682"/>
    <tableColumn id="6692" xr3:uid="{6FA41B2B-E2C5-4452-BB01-C59650387960}" name="Column6683"/>
    <tableColumn id="6693" xr3:uid="{08A7B324-FC88-4DB7-B251-F1A15E952C82}" name="Column6684"/>
    <tableColumn id="6694" xr3:uid="{D97EB9FE-68D1-476A-8D8D-E05F964054BB}" name="Column6685"/>
    <tableColumn id="6695" xr3:uid="{5BA00625-C41F-4390-A4D7-426975E92A28}" name="Column6686"/>
    <tableColumn id="6696" xr3:uid="{E7557BCE-3053-44F5-91AE-026E78E192B9}" name="Column6687"/>
    <tableColumn id="6697" xr3:uid="{65FCA8A4-18F5-4037-8279-8EA6A5065EB9}" name="Column6688"/>
    <tableColumn id="6698" xr3:uid="{08A01BF3-F296-4EA8-8581-FAEDB5A02DAB}" name="Column6689"/>
    <tableColumn id="6699" xr3:uid="{D56E7358-FBA2-4B70-9163-3AA707407A2A}" name="Column6690"/>
    <tableColumn id="6700" xr3:uid="{8FDCB42B-5B7B-4D0D-88C5-9B94ADD0D71D}" name="Column6691"/>
    <tableColumn id="6701" xr3:uid="{0BD62BA1-A78A-4C8A-8A8D-3EE0E0B376E4}" name="Column6692"/>
    <tableColumn id="6702" xr3:uid="{B0778B1F-F62F-4163-A631-45014029B291}" name="Column6693"/>
    <tableColumn id="6703" xr3:uid="{9905041A-495E-40FC-AAB1-1F4F25096859}" name="Column6694"/>
    <tableColumn id="6704" xr3:uid="{33FAAF2F-D82F-4448-BB58-1F05F497314F}" name="Column6695"/>
    <tableColumn id="6705" xr3:uid="{458A746C-B417-4C30-AABA-61ABF16AAFF4}" name="Column6696"/>
    <tableColumn id="6706" xr3:uid="{ED419B35-9B60-44B0-9ACD-F363EA9C0AB8}" name="Column6697"/>
    <tableColumn id="6707" xr3:uid="{3B418B81-BEB2-458F-8DDB-6880D060AEC8}" name="Column6698"/>
    <tableColumn id="6708" xr3:uid="{C6739120-7368-438C-8AC2-787F2216FFE1}" name="Column6699"/>
    <tableColumn id="6709" xr3:uid="{A9432F64-0A63-468C-A504-BC7ACFD5F2B2}" name="Column6700"/>
    <tableColumn id="6710" xr3:uid="{988B0D91-D6CF-4696-8BDC-185159A9A34D}" name="Column6701"/>
    <tableColumn id="6711" xr3:uid="{81AC9D93-452A-4C84-85E8-FDF2058D5268}" name="Column6702"/>
    <tableColumn id="6712" xr3:uid="{71B09A00-9337-4866-95E4-00AEA16E6908}" name="Column6703"/>
    <tableColumn id="6713" xr3:uid="{F55BF0CE-98E3-4388-AAC3-D41E33E001B4}" name="Column6704"/>
    <tableColumn id="6714" xr3:uid="{8499AF47-A52E-4864-AE0C-3E5A67BDA6E1}" name="Column6705"/>
    <tableColumn id="6715" xr3:uid="{708EB170-51F8-4DEE-9DC4-1E2FD2FA671F}" name="Column6706"/>
    <tableColumn id="6716" xr3:uid="{C336CBF4-6787-47C8-BADC-0A78913E4DE9}" name="Column6707"/>
    <tableColumn id="6717" xr3:uid="{A2D893A5-9BE5-4B3F-80FF-D943016F1AFA}" name="Column6708"/>
    <tableColumn id="6718" xr3:uid="{9E24DF15-4690-4B03-A647-FA4AA718B609}" name="Column6709"/>
    <tableColumn id="6719" xr3:uid="{37FC6C64-B1A4-4939-922E-BC5C4E0D1C37}" name="Column6710"/>
    <tableColumn id="6720" xr3:uid="{3C3D3B81-723C-4D2D-8F78-A7FD88B5B91B}" name="Column6711"/>
    <tableColumn id="6721" xr3:uid="{3B94C8C6-4E72-4793-B81F-2838D7683260}" name="Column6712"/>
    <tableColumn id="6722" xr3:uid="{91766588-5A1A-461C-A471-221774074961}" name="Column6713"/>
    <tableColumn id="6723" xr3:uid="{EC273699-7913-4F46-828C-D0FBD663841C}" name="Column6714"/>
    <tableColumn id="6724" xr3:uid="{1561C62D-1F17-4EBD-839B-AFD6CF71867B}" name="Column6715"/>
    <tableColumn id="6725" xr3:uid="{8C1C6178-3CB8-4363-AD75-9A81412DE75A}" name="Column6716"/>
    <tableColumn id="6726" xr3:uid="{B8F99D88-FF2E-47A6-96C6-35DB284862DB}" name="Column6717"/>
    <tableColumn id="6727" xr3:uid="{FBA5A081-140F-4342-BB38-D2961FDDA191}" name="Column6718"/>
    <tableColumn id="6728" xr3:uid="{AE2620B0-0BF2-4003-800A-7DC2AAC8F46B}" name="Column6719"/>
    <tableColumn id="6729" xr3:uid="{52EED066-CBD7-464F-81BD-F62168C1F445}" name="Column6720"/>
    <tableColumn id="6730" xr3:uid="{1B142FC7-10B5-479F-ABA9-E569B37F91B3}" name="Column6721"/>
    <tableColumn id="6731" xr3:uid="{AD5BA17F-6E1C-4F27-9475-7FD858BC87D9}" name="Column6722"/>
    <tableColumn id="6732" xr3:uid="{A2CCA37B-0DAF-4DB3-926A-F66D9CA7E7FE}" name="Column6723"/>
    <tableColumn id="6733" xr3:uid="{67E5C15B-69E9-4B31-BF4D-ADD51D4E23C1}" name="Column6724"/>
    <tableColumn id="6734" xr3:uid="{18A1BC71-5524-4484-B167-2C7FFA5980F1}" name="Column6725"/>
    <tableColumn id="6735" xr3:uid="{894F7C7C-44C0-497A-87E6-1562FBC290D6}" name="Column6726"/>
    <tableColumn id="6736" xr3:uid="{BCBE44EA-4105-4C01-9FA8-BF5ED324A4E9}" name="Column6727"/>
    <tableColumn id="6737" xr3:uid="{F317D789-19AE-4715-AA7E-C08F83BB39F8}" name="Column6728"/>
    <tableColumn id="6738" xr3:uid="{BD5FA604-AE5A-4C45-91F9-65EB49AFC2A2}" name="Column6729"/>
    <tableColumn id="6739" xr3:uid="{FC215A63-E6CE-42AA-B4EB-1BB34E8C5ED8}" name="Column6730"/>
    <tableColumn id="6740" xr3:uid="{2B4FB56A-E33E-4093-B288-C636063A9EEB}" name="Column6731"/>
    <tableColumn id="6741" xr3:uid="{14DDE032-3A2B-4AF4-927C-14BDF47FF225}" name="Column6732"/>
    <tableColumn id="6742" xr3:uid="{77732F1C-D223-444E-AE37-FD9304E628E8}" name="Column6733"/>
    <tableColumn id="6743" xr3:uid="{4AD48E48-F5E7-4A74-8BA1-1F32EA6D6F44}" name="Column6734"/>
    <tableColumn id="6744" xr3:uid="{7D461FBE-C747-409F-A3B8-62246F1F1C2C}" name="Column6735"/>
    <tableColumn id="6745" xr3:uid="{D105F830-9618-4454-B5EB-D758369E2E12}" name="Column6736"/>
    <tableColumn id="6746" xr3:uid="{0ED379DE-7F7B-4454-A9FC-0A3E4B637B72}" name="Column6737"/>
    <tableColumn id="6747" xr3:uid="{74CBE6E3-9442-4079-96BF-A52214F5E858}" name="Column6738"/>
    <tableColumn id="6748" xr3:uid="{30C998CB-7B17-48CE-BFF1-898A658D8FA0}" name="Column6739"/>
    <tableColumn id="6749" xr3:uid="{BAB51B90-755D-45BF-80AD-FD80505ECF42}" name="Column6740"/>
    <tableColumn id="6750" xr3:uid="{6528FF47-7912-482A-9714-33AD7CB21FA5}" name="Column6741"/>
    <tableColumn id="6751" xr3:uid="{9D5D7EC0-FDC1-4A54-B53D-7A295A6D9A85}" name="Column6742"/>
    <tableColumn id="6752" xr3:uid="{26F4A340-5E24-4725-A3CF-B66326FAD15F}" name="Column6743"/>
    <tableColumn id="6753" xr3:uid="{90BCB9C6-8C96-4C00-ABE6-AD3085EA2369}" name="Column6744"/>
    <tableColumn id="6754" xr3:uid="{C9C26B5F-7087-4F58-ABE1-B0E398C79398}" name="Column6745"/>
    <tableColumn id="6755" xr3:uid="{36330BF2-C255-49A8-A0F3-97505B15A802}" name="Column6746"/>
    <tableColumn id="6756" xr3:uid="{9C129876-888E-47C3-BAD3-BCC01315EF22}" name="Column6747"/>
    <tableColumn id="6757" xr3:uid="{3DE19B4F-C815-467A-86CD-784A6F0826E7}" name="Column6748"/>
    <tableColumn id="6758" xr3:uid="{F99D7FC3-491E-4373-8E60-3A104CDECAE8}" name="Column6749"/>
    <tableColumn id="6759" xr3:uid="{882E731B-D362-4AC3-818B-D6A81BB3800B}" name="Column6750"/>
    <tableColumn id="6760" xr3:uid="{895CDD8E-D229-4237-A771-82A6FF5B8A3B}" name="Column6751"/>
    <tableColumn id="6761" xr3:uid="{DC38B303-F541-450D-B0BB-0841DA963707}" name="Column6752"/>
    <tableColumn id="6762" xr3:uid="{0D604DFC-693F-446D-BCC7-441F0658C1C4}" name="Column6753"/>
    <tableColumn id="6763" xr3:uid="{6AA01CAC-06CE-4D34-B64E-075BF51E5D22}" name="Column6754"/>
    <tableColumn id="6764" xr3:uid="{64060463-123D-41DD-A400-79C4C356242E}" name="Column6755"/>
    <tableColumn id="6765" xr3:uid="{B0640711-AF78-4AB6-A5C7-3CF318111CCF}" name="Column6756"/>
    <tableColumn id="6766" xr3:uid="{90035D74-CB65-4B50-AB5A-4F78A2A45076}" name="Column6757"/>
    <tableColumn id="6767" xr3:uid="{3A3026FA-F2A7-45EA-A306-C72B6063E5DD}" name="Column6758"/>
    <tableColumn id="6768" xr3:uid="{BF2899B7-7919-4E08-A82C-A1003A5183AB}" name="Column6759"/>
    <tableColumn id="6769" xr3:uid="{7076B508-9A56-419D-8FEF-F8E9BF0AE817}" name="Column6760"/>
    <tableColumn id="6770" xr3:uid="{D381A7CD-DE7A-4B1D-B0AA-0820D08C86C2}" name="Column6761"/>
    <tableColumn id="6771" xr3:uid="{15760E51-536E-4BC4-9E82-6FC058BD4034}" name="Column6762"/>
    <tableColumn id="6772" xr3:uid="{C88AB9B1-98F9-42CF-A785-4549B85097AE}" name="Column6763"/>
    <tableColumn id="6773" xr3:uid="{E6A5CA59-D0B2-45A6-AA92-3594D0ABB74C}" name="Column6764"/>
    <tableColumn id="6774" xr3:uid="{2B614289-5282-451C-A3B4-A0D764D2671A}" name="Column6765"/>
    <tableColumn id="6775" xr3:uid="{389511CC-7305-4EA5-A115-B79621E4769A}" name="Column6766"/>
    <tableColumn id="6776" xr3:uid="{68FAD932-F107-4DEF-AF28-9D96715097AA}" name="Column6767"/>
    <tableColumn id="6777" xr3:uid="{42B7AF1E-FF9D-4F8C-82B3-35C26E4BDBF2}" name="Column6768"/>
    <tableColumn id="6778" xr3:uid="{AD7D92BC-780B-4DDE-921F-8863D6CC7758}" name="Column6769"/>
    <tableColumn id="6779" xr3:uid="{590863E3-9794-40BB-9896-761761C2CBB0}" name="Column6770"/>
    <tableColumn id="6780" xr3:uid="{66EC7771-9861-4048-B438-CFFD879DC9AE}" name="Column6771"/>
    <tableColumn id="6781" xr3:uid="{B72A7A13-1524-4EBF-8EB5-B4F3BC93D0D3}" name="Column6772"/>
    <tableColumn id="6782" xr3:uid="{6BFB1E9F-FF20-49AF-96D0-7A2209085B44}" name="Column6773"/>
    <tableColumn id="6783" xr3:uid="{06C9CB01-30E1-4012-9B5C-02B4F3D40F0F}" name="Column6774"/>
    <tableColumn id="6784" xr3:uid="{62062EA6-E58C-45CB-ABA2-5C248CEFEFBA}" name="Column6775"/>
    <tableColumn id="6785" xr3:uid="{ED95016F-66EE-4C9C-9095-E6DA75F34047}" name="Column6776"/>
    <tableColumn id="6786" xr3:uid="{803CA585-B789-4E42-BE2F-7C442B9174D3}" name="Column6777"/>
    <tableColumn id="6787" xr3:uid="{981AEC40-773C-493E-A9BD-679EFE322A05}" name="Column6778"/>
    <tableColumn id="6788" xr3:uid="{05A37B9A-BA0F-4D1D-BD17-DAD911E81C6B}" name="Column6779"/>
    <tableColumn id="6789" xr3:uid="{1344341B-D962-4C3B-92F5-98432F26ED76}" name="Column6780"/>
    <tableColumn id="6790" xr3:uid="{C0ECB22F-DC98-4849-8EC3-15917BD49A4C}" name="Column6781"/>
    <tableColumn id="6791" xr3:uid="{496DBFC7-7281-442F-B1A7-DBCA3E52DDC0}" name="Column6782"/>
    <tableColumn id="6792" xr3:uid="{6473CEE0-1197-4A44-BB63-B5AC600E66EE}" name="Column6783"/>
    <tableColumn id="6793" xr3:uid="{F7193584-6915-4068-B159-E37766B21E71}" name="Column6784"/>
    <tableColumn id="6794" xr3:uid="{8C180158-A12F-44F7-925C-85930620F17C}" name="Column6785"/>
    <tableColumn id="6795" xr3:uid="{E819E586-4175-41AB-B5E1-CB907638C5ED}" name="Column6786"/>
    <tableColumn id="6796" xr3:uid="{CF2008A0-F728-4F61-B90C-507F4094F2BE}" name="Column6787"/>
    <tableColumn id="6797" xr3:uid="{99689D61-73CC-4AF5-B31B-B7A6871DE59B}" name="Column6788"/>
    <tableColumn id="6798" xr3:uid="{7A53B550-409F-4A3D-82E3-48DC18859701}" name="Column6789"/>
    <tableColumn id="6799" xr3:uid="{D3CAD07B-7C85-481C-9499-3E940D27A30A}" name="Column6790"/>
    <tableColumn id="6800" xr3:uid="{3E116417-44E2-4332-BFBA-C4CF8E5E3FDC}" name="Column6791"/>
    <tableColumn id="6801" xr3:uid="{9A3E8F36-BEFB-483C-92BB-69B4807ECE63}" name="Column6792"/>
    <tableColumn id="6802" xr3:uid="{1B00F6E7-1439-447F-A148-0E1D67E82478}" name="Column6793"/>
    <tableColumn id="6803" xr3:uid="{3BD21CCD-1425-4DA3-B244-5358744ACB86}" name="Column6794"/>
    <tableColumn id="6804" xr3:uid="{C7AAA6C6-2C6B-4C9F-B315-F1700AF8CE91}" name="Column6795"/>
    <tableColumn id="6805" xr3:uid="{03B56BA7-62F1-4286-9770-0A71F1B1A5C6}" name="Column6796"/>
    <tableColumn id="6806" xr3:uid="{D33D2EE5-5314-4C9C-8B63-40CC368D5A98}" name="Column6797"/>
    <tableColumn id="6807" xr3:uid="{B765BB4C-4B7E-4B53-AA47-BC035E82AB55}" name="Column6798"/>
    <tableColumn id="6808" xr3:uid="{F65354B6-4F80-462C-8733-B5CA00DF8C7A}" name="Column6799"/>
    <tableColumn id="6809" xr3:uid="{FD0FBAD4-5E29-47A4-BFD6-88E2A0ABD483}" name="Column6800"/>
    <tableColumn id="6810" xr3:uid="{D357D803-A972-46ED-9A0C-C91FC7F9EFBD}" name="Column6801"/>
    <tableColumn id="6811" xr3:uid="{511DE527-B7AB-42D7-9F4F-10532EE67A50}" name="Column6802"/>
    <tableColumn id="6812" xr3:uid="{6533A3D1-FC1C-41D8-AE15-8E4ED8E9A621}" name="Column6803"/>
    <tableColumn id="6813" xr3:uid="{8D62148C-F79C-4B41-BDD5-570BD0C76813}" name="Column6804"/>
    <tableColumn id="6814" xr3:uid="{31F69F76-63C6-458A-8AD2-A58ED03C1A61}" name="Column6805"/>
    <tableColumn id="6815" xr3:uid="{23FE813F-A310-4297-A6BD-5B76A6D24D4A}" name="Column6806"/>
    <tableColumn id="6816" xr3:uid="{EAA58126-0C32-43E4-89D4-D844436C3C36}" name="Column6807"/>
    <tableColumn id="6817" xr3:uid="{693216F8-21C3-4AE2-BAEC-6C6A7447C31F}" name="Column6808"/>
    <tableColumn id="6818" xr3:uid="{40E3F79C-EC3B-484B-ACE8-EFC194EDF99D}" name="Column6809"/>
    <tableColumn id="6819" xr3:uid="{CE39FD31-9544-49EF-86AA-97E020C5D6E2}" name="Column6810"/>
    <tableColumn id="6820" xr3:uid="{FDF21FE7-7958-450E-AAEE-FBFA75FCF8C7}" name="Column6811"/>
    <tableColumn id="6821" xr3:uid="{D26C1ACA-35FC-42F7-B381-7C0F96D53DBD}" name="Column6812"/>
    <tableColumn id="6822" xr3:uid="{8542B9B5-D1D4-42A7-B703-C29FA7A51EB2}" name="Column6813"/>
    <tableColumn id="6823" xr3:uid="{089AA0FD-120C-4544-8145-1A7C64F16865}" name="Column6814"/>
    <tableColumn id="6824" xr3:uid="{CE0D1F68-5264-4185-BA9C-0040826DC250}" name="Column6815"/>
    <tableColumn id="6825" xr3:uid="{A24A50E1-D3BA-4058-98B3-8265B7FA803F}" name="Column6816"/>
    <tableColumn id="6826" xr3:uid="{A88B9922-3ED0-4A05-8547-D4927EE97783}" name="Column6817"/>
    <tableColumn id="6827" xr3:uid="{DFEBA65D-9A28-457F-814F-8243C84549E3}" name="Column6818"/>
    <tableColumn id="6828" xr3:uid="{7421FB6C-DB17-4B9A-9815-436DEA7C4A9D}" name="Column6819"/>
    <tableColumn id="6829" xr3:uid="{60E7F7AC-5A96-4A72-AB36-0026A08DD0C6}" name="Column6820"/>
    <tableColumn id="6830" xr3:uid="{6F81BAD6-798B-4C36-AE92-916936AE6B97}" name="Column6821"/>
    <tableColumn id="6831" xr3:uid="{36CDC066-EE8D-49A3-BFEF-59E288FC3FB5}" name="Column6822"/>
    <tableColumn id="6832" xr3:uid="{8AB493BD-8585-4561-AF4E-A71EF728372A}" name="Column6823"/>
    <tableColumn id="6833" xr3:uid="{2B5CE403-B487-4602-8FAA-5C00B4723124}" name="Column6824"/>
    <tableColumn id="6834" xr3:uid="{E5DB8879-DD7E-4DCE-AFCE-E81A54CF143C}" name="Column6825"/>
    <tableColumn id="6835" xr3:uid="{228868C0-EDDA-4A72-A651-780E5B8B57BF}" name="Column6826"/>
    <tableColumn id="6836" xr3:uid="{587FAB25-281D-438A-99DE-57CB529374C6}" name="Column6827"/>
    <tableColumn id="6837" xr3:uid="{47FCE254-59AA-465D-8719-69AA62C6DFE8}" name="Column6828"/>
    <tableColumn id="6838" xr3:uid="{4E7B2C2F-5522-4DA9-88BA-118D465837CB}" name="Column6829"/>
    <tableColumn id="6839" xr3:uid="{67B93956-A998-4761-B682-99F1A0823DD4}" name="Column6830"/>
    <tableColumn id="6840" xr3:uid="{721877FC-C552-4E88-8A1B-66010F5655F7}" name="Column6831"/>
    <tableColumn id="6841" xr3:uid="{3F5F2937-9EDC-431E-B4F5-633DCE3B6355}" name="Column6832"/>
    <tableColumn id="6842" xr3:uid="{3C0589D3-96FA-41EB-BE58-F150B3D05978}" name="Column6833"/>
    <tableColumn id="6843" xr3:uid="{B87F2F4F-D3E7-488C-A1AA-9684AB74DE4D}" name="Column6834"/>
    <tableColumn id="6844" xr3:uid="{E06825CA-EC41-4E96-A77E-5F845F6E873D}" name="Column6835"/>
    <tableColumn id="6845" xr3:uid="{57DC8369-CF1A-438D-912C-EAD81D9769EB}" name="Column6836"/>
    <tableColumn id="6846" xr3:uid="{5EBB50C1-5D07-4A59-9E3A-25BA5E817088}" name="Column6837"/>
    <tableColumn id="6847" xr3:uid="{3DDC14F5-3917-4A4E-87D7-DD62563BC2D4}" name="Column6838"/>
    <tableColumn id="6848" xr3:uid="{A85040A5-D6B9-4A18-A7B0-6727EB29B9D6}" name="Column6839"/>
    <tableColumn id="6849" xr3:uid="{2BE92C4E-C88E-4DF4-9107-44467DE22C95}" name="Column6840"/>
    <tableColumn id="6850" xr3:uid="{9A14AF78-9533-4B5E-9FC0-E9C38DF2EE04}" name="Column6841"/>
    <tableColumn id="6851" xr3:uid="{EE7BD199-9ABB-4681-B069-693309091DBE}" name="Column6842"/>
    <tableColumn id="6852" xr3:uid="{91B2DD27-E2EB-4FBE-919B-AFD76751F9E5}" name="Column6843"/>
    <tableColumn id="6853" xr3:uid="{C5AF42E6-0D55-410D-8421-D16C3459F36E}" name="Column6844"/>
    <tableColumn id="6854" xr3:uid="{093C8EE6-E55E-46E3-A266-20C0DD217F7F}" name="Column6845"/>
    <tableColumn id="6855" xr3:uid="{F782A053-FA58-43D7-B4BA-9E4231E51209}" name="Column6846"/>
    <tableColumn id="6856" xr3:uid="{61F0CBBE-2B5B-4CB8-8807-CE4DB008FD1D}" name="Column6847"/>
    <tableColumn id="6857" xr3:uid="{33526820-DB67-4C22-B833-9A2F0CE56F9C}" name="Column6848"/>
    <tableColumn id="6858" xr3:uid="{7D0467C0-6405-417A-A182-7F6E3C11FB02}" name="Column6849"/>
    <tableColumn id="6859" xr3:uid="{E2E4A9BD-149A-49FD-AED9-9110B5156894}" name="Column6850"/>
    <tableColumn id="6860" xr3:uid="{F9C897E4-2927-4F39-95A9-B0678B9F3F0C}" name="Column6851"/>
    <tableColumn id="6861" xr3:uid="{401FE943-2EB5-4025-9DA0-BAAD1C5975CE}" name="Column6852"/>
    <tableColumn id="6862" xr3:uid="{1003D143-1C77-4FF2-A7A3-EC8218E896C6}" name="Column6853"/>
    <tableColumn id="6863" xr3:uid="{82ED5389-C400-4131-8392-13454356BE93}" name="Column6854"/>
    <tableColumn id="6864" xr3:uid="{B51C1044-9886-42C6-AFF8-6960DA5BE8C8}" name="Column6855"/>
    <tableColumn id="6865" xr3:uid="{0D20B717-755E-4B64-BD2A-DFF3B52A0AB8}" name="Column6856"/>
    <tableColumn id="6866" xr3:uid="{9A2136D1-54BA-40B3-89B7-EC04733104B1}" name="Column6857"/>
    <tableColumn id="6867" xr3:uid="{D2024ADA-FFF2-4564-BD2D-A6446C0DE981}" name="Column6858"/>
    <tableColumn id="6868" xr3:uid="{38ED2B30-0482-4F9A-B99F-E68AE33FF079}" name="Column6859"/>
    <tableColumn id="6869" xr3:uid="{1635FC89-0455-45EC-AF27-9A29053A08EB}" name="Column6860"/>
    <tableColumn id="6870" xr3:uid="{9A00AF08-3E33-48C9-9AFA-2C62AFBBD20B}" name="Column6861"/>
    <tableColumn id="6871" xr3:uid="{AA06369F-04AA-4AA7-A8FA-016025689B2F}" name="Column6862"/>
    <tableColumn id="6872" xr3:uid="{EDB5917B-D3C3-49D2-A2B6-FD5AC066F4A5}" name="Column6863"/>
    <tableColumn id="6873" xr3:uid="{C932AA88-C6CB-4EDB-870A-7FA5D8B24B7B}" name="Column6864"/>
    <tableColumn id="6874" xr3:uid="{078983AA-3867-4C1D-9591-F7B569F9D89D}" name="Column6865"/>
    <tableColumn id="6875" xr3:uid="{6892880B-D755-47AF-9EFF-127386A4F8FB}" name="Column6866"/>
    <tableColumn id="6876" xr3:uid="{448B6F66-BBB7-4F0B-B9AE-01E0304F80DA}" name="Column6867"/>
    <tableColumn id="6877" xr3:uid="{69D9AD1F-1837-4012-A42F-3FA250A0D610}" name="Column6868"/>
    <tableColumn id="6878" xr3:uid="{7667E7E5-8FFE-46BA-9EBF-FA66D5009E6A}" name="Column6869"/>
    <tableColumn id="6879" xr3:uid="{90D9ADCA-F57E-489B-B6FB-6A620BFE9BB9}" name="Column6870"/>
    <tableColumn id="6880" xr3:uid="{FB016D00-35A5-452A-A0D8-CA678BF0626B}" name="Column6871"/>
    <tableColumn id="6881" xr3:uid="{F777F726-01ED-45F7-8D95-795CCD4907B6}" name="Column6872"/>
    <tableColumn id="6882" xr3:uid="{C2DCE75E-7E9E-4AC6-B2EE-A9825EC58326}" name="Column6873"/>
    <tableColumn id="6883" xr3:uid="{3FFD0D0C-F4D9-47AC-BE96-FA7B1B815069}" name="Column6874"/>
    <tableColumn id="6884" xr3:uid="{C444CEB3-4FA4-4660-9C67-5240EFE9876E}" name="Column6875"/>
    <tableColumn id="6885" xr3:uid="{BD6F55B9-0F62-431F-BE8C-D5C9FBCA134F}" name="Column6876"/>
    <tableColumn id="6886" xr3:uid="{A280E61E-CEEC-4915-8212-06FAB19DD2D2}" name="Column6877"/>
    <tableColumn id="6887" xr3:uid="{718E9075-A052-4291-A706-6638DE5020DD}" name="Column6878"/>
    <tableColumn id="6888" xr3:uid="{8C8DB8CC-9908-497A-94CF-0A39B5E0A2CD}" name="Column6879"/>
    <tableColumn id="6889" xr3:uid="{A5BC8EB7-1488-4206-9928-9E6C281848CF}" name="Column6880"/>
    <tableColumn id="6890" xr3:uid="{0226725E-EC21-4DAE-9062-BBF9AB08AA89}" name="Column6881"/>
    <tableColumn id="6891" xr3:uid="{85BAC44A-A8A1-4A94-A612-7AB7604D1147}" name="Column6882"/>
    <tableColumn id="6892" xr3:uid="{FF659B50-A1D4-44A7-8BF2-AF8BF8ADCC17}" name="Column6883"/>
    <tableColumn id="6893" xr3:uid="{BDC782B0-7D83-4EE8-B699-63F5DB33143F}" name="Column6884"/>
    <tableColumn id="6894" xr3:uid="{F34EC111-3FF6-41FD-9D29-75F38F8993F7}" name="Column6885"/>
    <tableColumn id="6895" xr3:uid="{D945CC67-5BA5-4DCC-99B8-415370A8F84A}" name="Column6886"/>
    <tableColumn id="6896" xr3:uid="{78D1E1BB-9106-4843-B0CC-C520599EE816}" name="Column6887"/>
    <tableColumn id="6897" xr3:uid="{EA1066EF-CDDB-4B73-A1EF-E9237F85E801}" name="Column6888"/>
    <tableColumn id="6898" xr3:uid="{24287BC9-73E0-4B5F-8EC4-6BCED09FB95B}" name="Column6889"/>
    <tableColumn id="6899" xr3:uid="{0BB769DC-123F-4099-BE94-07C166C6EFF4}" name="Column6890"/>
    <tableColumn id="6900" xr3:uid="{ED710814-D690-4A58-83CC-5C1AC2F39944}" name="Column6891"/>
    <tableColumn id="6901" xr3:uid="{7A1A2E56-6E21-4BDC-A549-10054277211F}" name="Column6892"/>
    <tableColumn id="6902" xr3:uid="{D2E07F7E-D9C9-40D6-94E3-F563E3EE6B2F}" name="Column6893"/>
    <tableColumn id="6903" xr3:uid="{32DF50A9-18E2-4D76-936D-95DD8D8E38C9}" name="Column6894"/>
    <tableColumn id="6904" xr3:uid="{43EC4DE8-0E14-43F5-AF21-0752DAC44AF2}" name="Column6895"/>
    <tableColumn id="6905" xr3:uid="{905E79B3-C694-4826-8DAE-AAA8B7BF4189}" name="Column6896"/>
    <tableColumn id="6906" xr3:uid="{4887A47B-C21C-4126-9F59-0985197517E1}" name="Column6897"/>
    <tableColumn id="6907" xr3:uid="{789DD4DF-A4B8-4B64-ACFF-3F3D433DA7A9}" name="Column6898"/>
    <tableColumn id="6908" xr3:uid="{AC2B106B-E16C-4089-97C9-D997A1314F68}" name="Column6899"/>
    <tableColumn id="6909" xr3:uid="{3F47CFE6-EADF-4945-8533-B06C321819B2}" name="Column6900"/>
    <tableColumn id="6910" xr3:uid="{4AD796C5-A7A3-4187-B4E0-AA42CA1E0D33}" name="Column6901"/>
    <tableColumn id="6911" xr3:uid="{F061B9EF-4B35-4353-873C-C133D014DD7F}" name="Column6902"/>
    <tableColumn id="6912" xr3:uid="{A4B65CA9-3F78-4E4C-9212-C52F28F496ED}" name="Column6903"/>
    <tableColumn id="6913" xr3:uid="{F1525C83-B1E7-4C79-8CFB-5AC7966A9A3F}" name="Column6904"/>
    <tableColumn id="6914" xr3:uid="{096CA310-4874-415B-97A0-3EE2C4EE0987}" name="Column6905"/>
    <tableColumn id="6915" xr3:uid="{C00B8042-AFBE-4815-9B63-504D5F947471}" name="Column6906"/>
    <tableColumn id="6916" xr3:uid="{E06C513E-7163-4162-8C37-072EDF99788C}" name="Column6907"/>
    <tableColumn id="6917" xr3:uid="{69F00A1D-51BF-4396-88EE-936402C4EA86}" name="Column6908"/>
    <tableColumn id="6918" xr3:uid="{8EF9ECD3-DC5C-40D7-9467-090E79E01740}" name="Column6909"/>
    <tableColumn id="6919" xr3:uid="{709B8203-CE6F-45DE-859A-F201067CE2F4}" name="Column6910"/>
    <tableColumn id="6920" xr3:uid="{6DBCCC78-7D4B-4767-ADD1-C5362388A758}" name="Column6911"/>
    <tableColumn id="6921" xr3:uid="{48886EEC-8899-43FB-9218-F2E1EBE9FDDB}" name="Column6912"/>
    <tableColumn id="6922" xr3:uid="{522CD92B-B393-4803-8FE8-3BE1D2367386}" name="Column6913"/>
    <tableColumn id="6923" xr3:uid="{EA6DEBFE-5B46-4E25-A368-CE93CE84C7F8}" name="Column6914"/>
    <tableColumn id="6924" xr3:uid="{C5E6F1B2-1D03-4907-A168-72E4AC94383F}" name="Column6915"/>
    <tableColumn id="6925" xr3:uid="{CBFB71BF-733E-45BF-AC8F-139AD4A071D0}" name="Column6916"/>
    <tableColumn id="6926" xr3:uid="{094E6F8F-06E8-4354-830C-2451862A0305}" name="Column6917"/>
    <tableColumn id="6927" xr3:uid="{DFFEED57-A751-4BBE-B5B6-DD8E00D0565F}" name="Column6918"/>
    <tableColumn id="6928" xr3:uid="{1AA537A4-68F7-4FE0-9505-DFCCED334F6F}" name="Column6919"/>
    <tableColumn id="6929" xr3:uid="{B8847EE3-616F-467F-94CA-0DF72F1B7A81}" name="Column6920"/>
    <tableColumn id="6930" xr3:uid="{61C20B87-34AE-4696-8848-6E2E0075F128}" name="Column6921"/>
    <tableColumn id="6931" xr3:uid="{5082BC2B-EBBE-43F3-85F5-74AF01D885D9}" name="Column6922"/>
    <tableColumn id="6932" xr3:uid="{29917BCC-56E8-494F-8590-37A8C8E8373B}" name="Column6923"/>
    <tableColumn id="6933" xr3:uid="{17ED76FD-8620-4491-9FFD-AD46B218CF73}" name="Column6924"/>
    <tableColumn id="6934" xr3:uid="{DA654FF2-89C1-41E2-A8F4-38701F5C1C79}" name="Column6925"/>
    <tableColumn id="6935" xr3:uid="{8FAC232C-8E94-49CA-B6F6-914194B04297}" name="Column6926"/>
    <tableColumn id="6936" xr3:uid="{FDE25322-E831-468A-AB3A-FA6E7D506664}" name="Column6927"/>
    <tableColumn id="6937" xr3:uid="{B5470D6E-363E-4627-A748-2877953A1686}" name="Column6928"/>
    <tableColumn id="6938" xr3:uid="{BE880A1B-1167-4984-842E-8164D6E5CE6D}" name="Column6929"/>
    <tableColumn id="6939" xr3:uid="{157FEB74-5CE7-444C-9B36-2A991FD9C38F}" name="Column6930"/>
    <tableColumn id="6940" xr3:uid="{0F702BC9-B153-4310-8142-8F1581F3EC1F}" name="Column6931"/>
    <tableColumn id="6941" xr3:uid="{ADB5FC53-71F9-44A8-90A3-FC42D157DC9E}" name="Column6932"/>
    <tableColumn id="6942" xr3:uid="{D35D251B-6C66-410E-B3B7-CE83C4489435}" name="Column6933"/>
    <tableColumn id="6943" xr3:uid="{8C153B78-B70E-4A2E-B5E8-F4B720A703F1}" name="Column6934"/>
    <tableColumn id="6944" xr3:uid="{E532C846-BFF8-4E6A-B570-7C2F92B326DF}" name="Column6935"/>
    <tableColumn id="6945" xr3:uid="{2198DF3F-3873-44CA-A9CF-13BE9384AC8C}" name="Column6936"/>
    <tableColumn id="6946" xr3:uid="{A0CD5578-2833-4768-B2B2-E8B51E0792BD}" name="Column6937"/>
    <tableColumn id="6947" xr3:uid="{36F26974-9B52-4A49-B1B2-4D39B5223030}" name="Column6938"/>
    <tableColumn id="6948" xr3:uid="{A457E334-B750-43CD-BE99-65AF425D86D4}" name="Column6939"/>
    <tableColumn id="6949" xr3:uid="{624EBE6E-9401-4B75-BF24-243DB0EA8A9D}" name="Column6940"/>
    <tableColumn id="6950" xr3:uid="{947585F3-336A-4CDC-839C-BF14F0931CED}" name="Column6941"/>
    <tableColumn id="6951" xr3:uid="{EA9A9219-9BCA-49D0-8AB1-B24D632259AC}" name="Column6942"/>
    <tableColumn id="6952" xr3:uid="{81CB7400-1DFF-41C7-AF5C-F3FAB68C51AA}" name="Column6943"/>
    <tableColumn id="6953" xr3:uid="{189D7536-2456-4D0A-B277-BE22288C1587}" name="Column6944"/>
    <tableColumn id="6954" xr3:uid="{A32FB815-681B-48DF-AF3C-646EAFD7E7AA}" name="Column6945"/>
    <tableColumn id="6955" xr3:uid="{4C003D00-2615-4A48-B8C9-226D1B9454C6}" name="Column6946"/>
    <tableColumn id="6956" xr3:uid="{970AC313-B152-4790-802D-04F8E8323773}" name="Column6947"/>
    <tableColumn id="6957" xr3:uid="{9D2D5F63-A6D5-446F-A9D7-204E7268102D}" name="Column6948"/>
    <tableColumn id="6958" xr3:uid="{6140E3C6-41F4-4293-B922-25FE36173D30}" name="Column6949"/>
    <tableColumn id="6959" xr3:uid="{0A9F7E9B-1FEC-4E60-A26C-F17CC2CB3256}" name="Column6950"/>
    <tableColumn id="6960" xr3:uid="{3992602D-5BC7-4B44-A8E7-B7774FAE0119}" name="Column6951"/>
    <tableColumn id="6961" xr3:uid="{1E4CCF52-3653-48E2-80BE-C08DE8ABA9EE}" name="Column6952"/>
    <tableColumn id="6962" xr3:uid="{21D2BC2C-42E0-417D-BFE2-D1AA279B176B}" name="Column6953"/>
    <tableColumn id="6963" xr3:uid="{F7E2ACD8-0C26-44C3-B3C1-DA201217C97D}" name="Column6954"/>
    <tableColumn id="6964" xr3:uid="{198DA965-9FF9-480F-A2C0-56F79B0635B8}" name="Column6955"/>
    <tableColumn id="6965" xr3:uid="{CE5B403B-A3C4-4D9D-A3C5-C2449C22A987}" name="Column6956"/>
    <tableColumn id="6966" xr3:uid="{B006B02E-9B5A-42BF-9EA8-DA0B20D60471}" name="Column6957"/>
    <tableColumn id="6967" xr3:uid="{8FF417AF-9E29-4F47-A646-3022BE7F24C5}" name="Column6958"/>
    <tableColumn id="6968" xr3:uid="{88652893-5BE0-4AB8-BDE6-B19BDFA72EEC}" name="Column6959"/>
    <tableColumn id="6969" xr3:uid="{F56C143E-507E-4A95-BB17-7FA50CDACCFA}" name="Column6960"/>
    <tableColumn id="6970" xr3:uid="{68B823EF-E8D6-4717-8A00-2610CE7602A7}" name="Column6961"/>
    <tableColumn id="6971" xr3:uid="{2C5D903C-6A93-4133-BBF8-E3B9C242F989}" name="Column6962"/>
    <tableColumn id="6972" xr3:uid="{45C1AB17-CE22-4C85-9C12-250BB854B21E}" name="Column6963"/>
    <tableColumn id="6973" xr3:uid="{45232DE9-240E-49C6-BC01-2CCED6EA9E36}" name="Column6964"/>
    <tableColumn id="6974" xr3:uid="{24657F10-428A-46AD-BAB3-C3EA7C8A07AF}" name="Column6965"/>
    <tableColumn id="6975" xr3:uid="{DD5A5DD0-1E7A-4844-B151-995BBC82FEED}" name="Column6966"/>
    <tableColumn id="6976" xr3:uid="{B25A43DD-AE4A-48A4-AE65-0C73E724C611}" name="Column6967"/>
    <tableColumn id="6977" xr3:uid="{651150E1-EC18-49B5-A448-765524FB4216}" name="Column6968"/>
    <tableColumn id="6978" xr3:uid="{6CACF3E0-2CA0-49C8-8661-802ACFB1F0D9}" name="Column6969"/>
    <tableColumn id="6979" xr3:uid="{FBC57E8A-00C0-45CB-A0DF-776153F2CBCE}" name="Column6970"/>
    <tableColumn id="6980" xr3:uid="{780ECF77-8655-493F-AF95-21A709930DCE}" name="Column6971"/>
    <tableColumn id="6981" xr3:uid="{F898B059-7682-436F-917C-6DC600152279}" name="Column6972"/>
    <tableColumn id="6982" xr3:uid="{760D166D-D300-45D1-9DB6-0368850F7FBF}" name="Column6973"/>
    <tableColumn id="6983" xr3:uid="{BB59C67A-214D-406F-83FD-77092D9C8B3C}" name="Column6974"/>
    <tableColumn id="6984" xr3:uid="{50617850-DB84-4BFF-A1A3-A0049FA2FA89}" name="Column6975"/>
    <tableColumn id="6985" xr3:uid="{40685193-B7CE-4F6F-9409-7C0B51AC884C}" name="Column6976"/>
    <tableColumn id="6986" xr3:uid="{3BB0A31C-6231-443C-8D6F-EFDC1AE59EF8}" name="Column6977"/>
    <tableColumn id="6987" xr3:uid="{A92ADD99-4264-4EBD-992C-181784244923}" name="Column6978"/>
    <tableColumn id="6988" xr3:uid="{47AB0414-13EA-4B09-A8B9-A4F22A69293C}" name="Column6979"/>
    <tableColumn id="6989" xr3:uid="{964BE3A4-F396-4FCF-9576-B17A71C58BA3}" name="Column6980"/>
    <tableColumn id="6990" xr3:uid="{4ABD20C6-53BB-4AEC-929A-C7F3C3765D1A}" name="Column6981"/>
    <tableColumn id="6991" xr3:uid="{7D671573-A163-45EE-8009-96CFEA34A872}" name="Column6982"/>
    <tableColumn id="6992" xr3:uid="{CF64A6BC-A6E3-42D3-9AC0-65CD1E0ADE34}" name="Column6983"/>
    <tableColumn id="6993" xr3:uid="{F6F87B23-417C-412C-9B79-247037D01869}" name="Column6984"/>
    <tableColumn id="6994" xr3:uid="{635BC2F9-EC22-4704-B5FA-3C96705AC0BE}" name="Column6985"/>
    <tableColumn id="6995" xr3:uid="{D109CD4C-E275-4AB7-B37E-9A1783CFF79E}" name="Column6986"/>
    <tableColumn id="6996" xr3:uid="{8530FCBB-FE40-4FA4-BE93-32FBDB564A70}" name="Column6987"/>
    <tableColumn id="6997" xr3:uid="{5B9D9D73-DE6E-49F6-8EAA-0A01A80F457B}" name="Column6988"/>
    <tableColumn id="6998" xr3:uid="{426E8D00-378B-45A3-ADBE-38FC0874B917}" name="Column6989"/>
    <tableColumn id="6999" xr3:uid="{65811B53-6A21-44FD-A3A6-8B4D9244ED25}" name="Column6990"/>
    <tableColumn id="7000" xr3:uid="{5E6619BA-4096-4D12-B73E-1DC676C54019}" name="Column6991"/>
    <tableColumn id="7001" xr3:uid="{BA946085-93C0-40C0-A5F3-CF33BC3A457E}" name="Column6992"/>
    <tableColumn id="7002" xr3:uid="{79D4F07C-2236-4FE6-847A-7AA8B62A9DF4}" name="Column6993"/>
    <tableColumn id="7003" xr3:uid="{A5AC16B3-693E-45FB-A68E-F3A24083506E}" name="Column6994"/>
    <tableColumn id="7004" xr3:uid="{62E8BCEC-68D9-408C-84D5-980014F2F0E1}" name="Column6995"/>
    <tableColumn id="7005" xr3:uid="{C4EE0B8C-8552-4AD6-AAD8-A01037F78041}" name="Column6996"/>
    <tableColumn id="7006" xr3:uid="{406FB1B5-63B5-49D0-9E3C-7E622BECF86A}" name="Column6997"/>
    <tableColumn id="7007" xr3:uid="{EB8E057A-2A0C-494E-AAB2-B36ECDD7B387}" name="Column6998"/>
    <tableColumn id="7008" xr3:uid="{31742202-57AC-459D-8FFD-C12692488B52}" name="Column6999"/>
    <tableColumn id="7009" xr3:uid="{D1A9A93C-147A-474B-982C-AEBE0BB87343}" name="Column7000"/>
    <tableColumn id="7010" xr3:uid="{80965923-9586-4213-8170-E4218EC4BD11}" name="Column7001"/>
    <tableColumn id="7011" xr3:uid="{41256ADC-13B6-4AD4-A157-F002909BC6B2}" name="Column7002"/>
    <tableColumn id="7012" xr3:uid="{1C6CE89F-AFFA-48AE-9E89-1B2F25FC9BA2}" name="Column7003"/>
    <tableColumn id="7013" xr3:uid="{7BDB0E70-5B5A-4249-8BA5-14FC13ECCF59}" name="Column7004"/>
    <tableColumn id="7014" xr3:uid="{1DC26B27-30A5-42B2-B63B-951FFE5E4BA6}" name="Column7005"/>
    <tableColumn id="7015" xr3:uid="{0CC45C3D-D26B-4B1F-8C3B-1E38D4D3F94B}" name="Column7006"/>
    <tableColumn id="7016" xr3:uid="{5639333C-C3A4-45C6-801B-31753DC0F3D7}" name="Column7007"/>
    <tableColumn id="7017" xr3:uid="{A6C0D641-A53D-4A6F-9613-6579B418FFC9}" name="Column7008"/>
    <tableColumn id="7018" xr3:uid="{B0555D6A-C084-488F-A593-18E20E82274B}" name="Column7009"/>
    <tableColumn id="7019" xr3:uid="{3E339DDC-B40B-4A02-B20D-319524CF9E90}" name="Column7010"/>
    <tableColumn id="7020" xr3:uid="{AFB7E68F-4D24-4715-A636-523232C3AE95}" name="Column7011"/>
    <tableColumn id="7021" xr3:uid="{91519E05-AF32-47A9-8B33-9DC388E8365F}" name="Column7012"/>
    <tableColumn id="7022" xr3:uid="{86EAABA3-B420-4A8A-963A-965710309EE3}" name="Column7013"/>
    <tableColumn id="7023" xr3:uid="{8058F839-3D5A-4406-84B8-62398552122F}" name="Column7014"/>
    <tableColumn id="7024" xr3:uid="{3905DF81-4CD4-4D53-B7F0-97D765F10F7B}" name="Column7015"/>
    <tableColumn id="7025" xr3:uid="{9B3A7EB8-DDCA-412D-B77F-67B7BFEF2455}" name="Column7016"/>
    <tableColumn id="7026" xr3:uid="{12C5F6B3-CB36-4706-B438-A04DC1C0741F}" name="Column7017"/>
    <tableColumn id="7027" xr3:uid="{6199ADC6-DD44-4EE4-B7BB-6B464E6AB01E}" name="Column7018"/>
    <tableColumn id="7028" xr3:uid="{6815F6CE-DAC1-489D-B2CB-8940D2284FB8}" name="Column7019"/>
    <tableColumn id="7029" xr3:uid="{7DE80640-7B93-48FD-A120-D0B528686DFD}" name="Column7020"/>
    <tableColumn id="7030" xr3:uid="{D218CA91-0F20-40B8-A04F-299F9A97F4F0}" name="Column7021"/>
    <tableColumn id="7031" xr3:uid="{69CB3FFA-103D-4C16-8E7A-AFA074A0326B}" name="Column7022"/>
    <tableColumn id="7032" xr3:uid="{DBF51592-3D96-40AA-A416-B631F1070161}" name="Column7023"/>
    <tableColumn id="7033" xr3:uid="{FE405119-AF46-4936-8388-1DF055F7D601}" name="Column7024"/>
    <tableColumn id="7034" xr3:uid="{5264D6F6-26AA-4748-8BB3-DF817A1BDF1B}" name="Column7025"/>
    <tableColumn id="7035" xr3:uid="{7D07312B-0611-4152-A03A-7ACEEFC06888}" name="Column7026"/>
    <tableColumn id="7036" xr3:uid="{15F06B89-D2BB-4015-A350-F8D5350C22D6}" name="Column7027"/>
    <tableColumn id="7037" xr3:uid="{E6913D92-5DE8-47DA-82CA-1EC4452D8BE6}" name="Column7028"/>
    <tableColumn id="7038" xr3:uid="{6D357494-0C6B-460B-99B3-E482D601D6D2}" name="Column7029"/>
    <tableColumn id="7039" xr3:uid="{86E7CE48-E611-4906-BF08-637E1A1129C4}" name="Column7030"/>
    <tableColumn id="7040" xr3:uid="{C905B8BC-2F99-44F3-84D1-946AFA4A93B7}" name="Column7031"/>
    <tableColumn id="7041" xr3:uid="{E5ABD0BA-FDDA-4528-9F66-F8127EB4AF18}" name="Column7032"/>
    <tableColumn id="7042" xr3:uid="{7F51191E-B3D8-4395-A02D-CE2BE1E1FCA8}" name="Column7033"/>
    <tableColumn id="7043" xr3:uid="{09407FF9-6A2D-4328-B642-57C51434A694}" name="Column7034"/>
    <tableColumn id="7044" xr3:uid="{3DBAABC9-5FB0-44CE-93A7-A07745A7C235}" name="Column7035"/>
    <tableColumn id="7045" xr3:uid="{6F6CD418-911A-400B-B579-86A88F09DFD5}" name="Column7036"/>
    <tableColumn id="7046" xr3:uid="{EE77C68D-3EB8-4442-A2C3-FF9F284EB44D}" name="Column7037"/>
    <tableColumn id="7047" xr3:uid="{BC254F2A-8853-440D-B0C0-D07424808040}" name="Column7038"/>
    <tableColumn id="7048" xr3:uid="{B8CA28EA-43C3-4275-8F66-28429EC6A8E6}" name="Column7039"/>
    <tableColumn id="7049" xr3:uid="{0C2E125A-FE73-4C8A-9ABA-D4378BB4DFDA}" name="Column7040"/>
    <tableColumn id="7050" xr3:uid="{A5ACCA90-132C-4FB7-B3D7-908388B32FD4}" name="Column7041"/>
    <tableColumn id="7051" xr3:uid="{915C359C-A047-413D-8E87-85384876DAFF}" name="Column7042"/>
    <tableColumn id="7052" xr3:uid="{0C065884-99FF-42EB-9BF2-5555677FC3FF}" name="Column7043"/>
    <tableColumn id="7053" xr3:uid="{7CEE38EB-B732-4717-BEAE-77032E6A7E12}" name="Column7044"/>
    <tableColumn id="7054" xr3:uid="{4BB6266B-C48B-4BF9-8F65-A79540AE17F0}" name="Column7045"/>
    <tableColumn id="7055" xr3:uid="{602C5CEB-000B-40DF-8A21-D48739AD3329}" name="Column7046"/>
    <tableColumn id="7056" xr3:uid="{484C47A3-0439-4F0F-AB78-251F42B1B000}" name="Column7047"/>
    <tableColumn id="7057" xr3:uid="{DBC596A3-D482-4549-AB30-DB8E199A120B}" name="Column7048"/>
    <tableColumn id="7058" xr3:uid="{C8259972-B15F-4BF8-A934-075390D98C5F}" name="Column7049"/>
    <tableColumn id="7059" xr3:uid="{693B34D8-2CFE-48CA-9379-5DBDBB52BC83}" name="Column7050"/>
    <tableColumn id="7060" xr3:uid="{33C14988-8397-4312-9874-02C94EB39CD8}" name="Column7051"/>
    <tableColumn id="7061" xr3:uid="{23351AEB-0A8E-48DD-8F67-96C51F7E2C6C}" name="Column7052"/>
    <tableColumn id="7062" xr3:uid="{069ECC25-69ED-42F0-878C-8ED944B67D0E}" name="Column7053"/>
    <tableColumn id="7063" xr3:uid="{B332C04D-69A1-416A-A2BB-0C538AC75580}" name="Column7054"/>
    <tableColumn id="7064" xr3:uid="{8968CBCD-EF39-4A3A-9DE6-FE27CF64EF35}" name="Column7055"/>
    <tableColumn id="7065" xr3:uid="{AF24D3C4-C750-4546-B9E5-1FB4ADFDB4B6}" name="Column7056"/>
    <tableColumn id="7066" xr3:uid="{BB18B7E1-A0FE-4F9B-8B61-670DEE2268EB}" name="Column7057"/>
    <tableColumn id="7067" xr3:uid="{9B5E7A35-AF91-4C2E-BA39-9250C5C463D5}" name="Column7058"/>
    <tableColumn id="7068" xr3:uid="{4F258FF5-D70F-4A56-93F1-88486E5B1ED4}" name="Column7059"/>
    <tableColumn id="7069" xr3:uid="{DCA86DE3-4EBA-4572-96E9-5AD1577A279E}" name="Column7060"/>
    <tableColumn id="7070" xr3:uid="{0CE254BF-75FB-40B3-A47E-A024CEFA3D8C}" name="Column7061"/>
    <tableColumn id="7071" xr3:uid="{FE4922C1-AE1E-4487-9896-E9F24BB9FFA1}" name="Column7062"/>
    <tableColumn id="7072" xr3:uid="{8A042A38-474A-4E4B-8E5F-A1792A96FF86}" name="Column7063"/>
    <tableColumn id="7073" xr3:uid="{B92E28F7-0485-43E5-A27C-24B61FE48196}" name="Column7064"/>
    <tableColumn id="7074" xr3:uid="{AA1FC707-9D3D-48E2-9FE6-F7C0D357EDF2}" name="Column7065"/>
    <tableColumn id="7075" xr3:uid="{A0DC6D55-86D4-46DB-A717-CDA1A4D515F2}" name="Column7066"/>
    <tableColumn id="7076" xr3:uid="{0928A228-99B9-42D2-B512-4E0C1B7BDD53}" name="Column7067"/>
    <tableColumn id="7077" xr3:uid="{8AAE389B-2930-4633-A367-2C1341BD5E9D}" name="Column7068"/>
    <tableColumn id="7078" xr3:uid="{10492718-43BA-4EF9-A9DD-134515888272}" name="Column7069"/>
    <tableColumn id="7079" xr3:uid="{8B9D471A-AC21-4439-B89F-C57521E76A75}" name="Column7070"/>
    <tableColumn id="7080" xr3:uid="{5619B921-32B2-4724-B34F-C9AFB0438CFD}" name="Column7071"/>
    <tableColumn id="7081" xr3:uid="{FDC2641F-E205-4C49-B509-9DFEB771860D}" name="Column7072"/>
    <tableColumn id="7082" xr3:uid="{3D4700B2-F04B-4A09-8E16-53A023D7313A}" name="Column7073"/>
    <tableColumn id="7083" xr3:uid="{9E83C514-76D6-486D-B40C-CC5085B5C22D}" name="Column7074"/>
    <tableColumn id="7084" xr3:uid="{137E1C4B-6165-4DB3-A35E-0CE9B8CA2571}" name="Column7075"/>
    <tableColumn id="7085" xr3:uid="{25B0BC85-E1F2-44C3-AA36-B688DFC737A8}" name="Column7076"/>
    <tableColumn id="7086" xr3:uid="{9C53109E-E02B-446C-B51F-5FB28B5A8B72}" name="Column7077"/>
    <tableColumn id="7087" xr3:uid="{28F77314-9AF8-467C-A193-6FA5BD6F2FA8}" name="Column7078"/>
    <tableColumn id="7088" xr3:uid="{0C49BBF5-92C9-45D1-B5D1-AB37F7092894}" name="Column7079"/>
    <tableColumn id="7089" xr3:uid="{0437D920-9398-47E5-A3D3-061A5E596E24}" name="Column7080"/>
    <tableColumn id="7090" xr3:uid="{6A9BD7DB-39DE-4066-84B3-86E47D9CA6C7}" name="Column7081"/>
    <tableColumn id="7091" xr3:uid="{4E6C097F-F83D-40AF-852B-0A20F44BAB51}" name="Column7082"/>
    <tableColumn id="7092" xr3:uid="{3901488B-5665-462E-87E3-AF05AC47DAE2}" name="Column7083"/>
    <tableColumn id="7093" xr3:uid="{6B8EBCCE-4DE4-49F7-A355-8319D84B1F04}" name="Column7084"/>
    <tableColumn id="7094" xr3:uid="{F3C69694-4EB0-4D53-97F6-AABA65037C2B}" name="Column7085"/>
    <tableColumn id="7095" xr3:uid="{62E7F4B7-2D8B-4717-A4FC-C93ECF7A5603}" name="Column7086"/>
    <tableColumn id="7096" xr3:uid="{437CBFD2-EAD9-42A4-B554-68F2C2BD1D66}" name="Column7087"/>
    <tableColumn id="7097" xr3:uid="{8AE76C5E-E389-43C6-9E5D-ADDB2A5FD89B}" name="Column7088"/>
    <tableColumn id="7098" xr3:uid="{9C6137B1-068C-4A5F-B1D9-0548C3A83B74}" name="Column7089"/>
    <tableColumn id="7099" xr3:uid="{744FB206-D867-4F78-8A74-EA0FBD6CFFA0}" name="Column7090"/>
    <tableColumn id="7100" xr3:uid="{B33B6C2B-F8A6-4941-8A9B-9978E523B8C0}" name="Column7091"/>
    <tableColumn id="7101" xr3:uid="{BAE88219-C6DC-4F08-8F8B-EE84D994F628}" name="Column7092"/>
    <tableColumn id="7102" xr3:uid="{3848993D-FF35-458F-BF10-63F5232ECACC}" name="Column7093"/>
    <tableColumn id="7103" xr3:uid="{86A61A69-44FA-4D9F-A8A2-D4EFB5EE3D84}" name="Column7094"/>
    <tableColumn id="7104" xr3:uid="{A61C77A4-6E12-4E93-939D-322A7F22ED1B}" name="Column7095"/>
    <tableColumn id="7105" xr3:uid="{969657DC-5892-4CD0-AA86-F5C73F80EF17}" name="Column7096"/>
    <tableColumn id="7106" xr3:uid="{2C60C44F-9B1E-4D34-88CF-20229AD9079B}" name="Column7097"/>
    <tableColumn id="7107" xr3:uid="{82033FCC-2AEE-41E9-9754-24EF9F38E6F2}" name="Column7098"/>
    <tableColumn id="7108" xr3:uid="{76C0BCFA-6828-4C49-AAF8-63F011F34C4C}" name="Column7099"/>
    <tableColumn id="7109" xr3:uid="{1050F987-B00D-4AA9-84F4-EF48430D3754}" name="Column7100"/>
    <tableColumn id="7110" xr3:uid="{E1E89BFC-9292-424B-AE99-D5FDE3C36E5B}" name="Column7101"/>
    <tableColumn id="7111" xr3:uid="{A202D81A-2C4E-4C27-9624-EAB324852951}" name="Column7102"/>
    <tableColumn id="7112" xr3:uid="{B702CAEA-911A-410C-A418-B84DD39FB389}" name="Column7103"/>
    <tableColumn id="7113" xr3:uid="{32B97ECD-B0A9-40F1-BC6A-C4F7C53C5D8A}" name="Column7104"/>
    <tableColumn id="7114" xr3:uid="{61BB5BCA-56D6-424F-BA8E-E17F7F08D41E}" name="Column7105"/>
    <tableColumn id="7115" xr3:uid="{5639EADF-FEE7-4805-9A70-FBF5862D191D}" name="Column7106"/>
    <tableColumn id="7116" xr3:uid="{FC3F2542-4969-443A-91E1-8C59A1C8D650}" name="Column7107"/>
    <tableColumn id="7117" xr3:uid="{FD0D8BBB-0847-4F39-892B-7B656B268A16}" name="Column7108"/>
    <tableColumn id="7118" xr3:uid="{071E6946-8173-4DFE-B8E4-67403602FD61}" name="Column7109"/>
    <tableColumn id="7119" xr3:uid="{7BCE044C-1E4C-4B59-A822-A55A9516127B}" name="Column7110"/>
    <tableColumn id="7120" xr3:uid="{9F268A54-7F5E-4702-899D-5F402F77B19D}" name="Column7111"/>
    <tableColumn id="7121" xr3:uid="{D21602CF-FEB3-4325-A31F-6416F53A301A}" name="Column7112"/>
    <tableColumn id="7122" xr3:uid="{202987B0-442E-4161-8D9A-376903C9817E}" name="Column7113"/>
    <tableColumn id="7123" xr3:uid="{8AF684B7-C159-4EA9-A026-55442BF16D66}" name="Column7114"/>
    <tableColumn id="7124" xr3:uid="{381489F6-E338-4530-93A3-1F54504234FE}" name="Column7115"/>
    <tableColumn id="7125" xr3:uid="{70F74E37-42CA-4ACE-B8D5-6A60742FB3B1}" name="Column7116"/>
    <tableColumn id="7126" xr3:uid="{E474AD55-C422-4E63-92D9-48F7DD928D8E}" name="Column7117"/>
    <tableColumn id="7127" xr3:uid="{27025843-B99F-42C7-86F0-AD39BBE70F4E}" name="Column7118"/>
    <tableColumn id="7128" xr3:uid="{638B66CB-DECF-4392-B32F-4AEFAB6A890B}" name="Column7119"/>
    <tableColumn id="7129" xr3:uid="{8E598EDA-D63C-415D-9866-C8E06C6F8762}" name="Column7120"/>
    <tableColumn id="7130" xr3:uid="{FC01EF00-E8DE-403E-B8E5-C60695F0AADE}" name="Column7121"/>
    <tableColumn id="7131" xr3:uid="{8C423E08-4EF0-4956-81B2-11848CA94859}" name="Column7122"/>
    <tableColumn id="7132" xr3:uid="{F05AB7D8-E706-48D2-84BD-5353080A7652}" name="Column7123"/>
    <tableColumn id="7133" xr3:uid="{752D37EA-7E6B-42E7-B25A-D5C00749B4EC}" name="Column7124"/>
    <tableColumn id="7134" xr3:uid="{C6882666-F444-4D88-A8B6-5FBB45812EE9}" name="Column7125"/>
    <tableColumn id="7135" xr3:uid="{8196E000-B1C4-47F8-AE45-1CD39F92DE17}" name="Column7126"/>
    <tableColumn id="7136" xr3:uid="{5634A996-670D-477A-B741-BDC4DAF21D69}" name="Column7127"/>
    <tableColumn id="7137" xr3:uid="{62F5E41D-300D-4958-BAA8-1043B7236436}" name="Column7128"/>
    <tableColumn id="7138" xr3:uid="{BD04B3D9-9725-4520-A56D-41BA7C6AA0A8}" name="Column7129"/>
    <tableColumn id="7139" xr3:uid="{965B3396-BD32-4C53-A1E9-2CD9EB62B1D9}" name="Column7130"/>
    <tableColumn id="7140" xr3:uid="{A52597BD-B2DC-4E04-BEA9-4F1623BCCD99}" name="Column7131"/>
    <tableColumn id="7141" xr3:uid="{750DEB6C-66ED-469F-A5FD-74566838D3A9}" name="Column7132"/>
    <tableColumn id="7142" xr3:uid="{63A1A87E-B58B-4314-B601-30FA9B45BC4B}" name="Column7133"/>
    <tableColumn id="7143" xr3:uid="{750561F6-0D81-421E-982F-8C623913918E}" name="Column7134"/>
    <tableColumn id="7144" xr3:uid="{86DA3A0C-9F4B-4F49-AD6E-24A701961D21}" name="Column7135"/>
    <tableColumn id="7145" xr3:uid="{70BE6B70-1EB1-491F-82D1-A86AAEC50025}" name="Column7136"/>
    <tableColumn id="7146" xr3:uid="{FBB80038-F929-440B-B4D2-258BEB66C6EA}" name="Column7137"/>
    <tableColumn id="7147" xr3:uid="{FDAFCCCA-A31A-4E9E-B4B2-A42F3EBFBD67}" name="Column7138"/>
    <tableColumn id="7148" xr3:uid="{7B41EA6B-6681-4C3F-89E5-7B1F0F323989}" name="Column7139"/>
    <tableColumn id="7149" xr3:uid="{C2BABA87-5024-4C3F-9F54-971FAD241BB2}" name="Column7140"/>
    <tableColumn id="7150" xr3:uid="{418D922A-0D73-453A-8523-6802875940B6}" name="Column7141"/>
    <tableColumn id="7151" xr3:uid="{62E03809-41B0-4258-9E10-24951EA7C3BD}" name="Column7142"/>
    <tableColumn id="7152" xr3:uid="{53C05832-079F-406F-B474-F81C131E060D}" name="Column7143"/>
    <tableColumn id="7153" xr3:uid="{12A27534-81D4-411D-8803-FFE178315AF7}" name="Column7144"/>
    <tableColumn id="7154" xr3:uid="{624FA613-D130-4329-8181-5D75EDE89BC7}" name="Column7145"/>
    <tableColumn id="7155" xr3:uid="{7143844A-387E-41B6-ACC7-3ECE51259296}" name="Column7146"/>
    <tableColumn id="7156" xr3:uid="{09BE7221-8682-4B65-A39C-0B0B461AD6C6}" name="Column7147"/>
    <tableColumn id="7157" xr3:uid="{C5B1D061-5EB9-4BD1-8178-81DA10A06082}" name="Column7148"/>
    <tableColumn id="7158" xr3:uid="{CC3A19D0-D2DF-4B58-9DFE-F390B121199D}" name="Column7149"/>
    <tableColumn id="7159" xr3:uid="{E5DF7A07-D962-44F5-9AB6-04C6FC2D287E}" name="Column7150"/>
    <tableColumn id="7160" xr3:uid="{F9437C57-908E-4E35-A850-795AAC9A4EEB}" name="Column7151"/>
    <tableColumn id="7161" xr3:uid="{75E75981-54EF-4B42-9135-6983EEF32A95}" name="Column7152"/>
    <tableColumn id="7162" xr3:uid="{E8356CC0-A1DD-496F-8F91-D16B388BA854}" name="Column7153"/>
    <tableColumn id="7163" xr3:uid="{7E549365-2E66-4016-8854-6C8672734DDB}" name="Column7154"/>
    <tableColumn id="7164" xr3:uid="{521AF790-F343-4AE1-809B-0FA702166A7E}" name="Column7155"/>
    <tableColumn id="7165" xr3:uid="{F0FD8461-61FD-4244-A47E-F7C97C24194A}" name="Column7156"/>
    <tableColumn id="7166" xr3:uid="{0EC379CF-3883-4D2F-B27F-E78C7F1E16EA}" name="Column7157"/>
    <tableColumn id="7167" xr3:uid="{7B68A825-EA34-413A-88FB-D81D9F7C53F9}" name="Column7158"/>
    <tableColumn id="7168" xr3:uid="{6BBEFFD7-853C-48BD-AFF6-CCB44646B95D}" name="Column7159"/>
    <tableColumn id="7169" xr3:uid="{3EBD6522-B14D-4C38-9826-9A9F878C3859}" name="Column7160"/>
    <tableColumn id="7170" xr3:uid="{86F73D56-F428-4F4E-82B8-3AC37CC36CFC}" name="Column7161"/>
    <tableColumn id="7171" xr3:uid="{74E5F095-DE07-4C6B-AB82-94DD3C953EF0}" name="Column7162"/>
    <tableColumn id="7172" xr3:uid="{5131A5C2-86B8-464D-AA43-2A8C3EF4FFAA}" name="Column7163"/>
    <tableColumn id="7173" xr3:uid="{87AF2628-1820-4011-9EAD-016D286B5551}" name="Column7164"/>
    <tableColumn id="7174" xr3:uid="{BD876DD1-2207-4F03-A8BD-412914E6504F}" name="Column7165"/>
    <tableColumn id="7175" xr3:uid="{9AAC9BE3-D87D-4034-B80E-E23F5962D36A}" name="Column7166"/>
    <tableColumn id="7176" xr3:uid="{C0532981-F848-4A17-B405-58385D979609}" name="Column7167"/>
    <tableColumn id="7177" xr3:uid="{22BA5FC5-7A3F-4732-B8F7-3DA5DF0E5630}" name="Column7168"/>
    <tableColumn id="7178" xr3:uid="{9CEB5F64-7681-4425-B74F-78CE25C3583A}" name="Column7169"/>
    <tableColumn id="7179" xr3:uid="{2EEA0C01-6E9A-420B-8553-CCD6E49836E3}" name="Column7170"/>
    <tableColumn id="7180" xr3:uid="{8821FE81-CBDE-49A2-AAE1-9FA56337BC46}" name="Column7171"/>
    <tableColumn id="7181" xr3:uid="{1F1A5CDB-10F0-4410-9A9F-2EEDAFA3046F}" name="Column7172"/>
    <tableColumn id="7182" xr3:uid="{AFD9C37B-3E29-4D31-8CD6-F65020074A7D}" name="Column7173"/>
    <tableColumn id="7183" xr3:uid="{9DAED929-1642-4550-9F87-21D385AEB429}" name="Column7174"/>
    <tableColumn id="7184" xr3:uid="{4D3E486C-2461-40C4-AC0B-B47F81560127}" name="Column7175"/>
    <tableColumn id="7185" xr3:uid="{B323D02B-D70D-4CB8-B013-2F75299887F2}" name="Column7176"/>
    <tableColumn id="7186" xr3:uid="{7E6367E7-9AD3-48A1-9A4C-069F962BEEFF}" name="Column7177"/>
    <tableColumn id="7187" xr3:uid="{50FC6C47-B42F-4AD7-87CA-8FB3FFBFD1F0}" name="Column7178"/>
    <tableColumn id="7188" xr3:uid="{42904FA2-5F7E-431B-88C3-CBCC5BADA714}" name="Column7179"/>
    <tableColumn id="7189" xr3:uid="{424C4E52-DD11-4723-AFB8-625EEE27E9D8}" name="Column7180"/>
    <tableColumn id="7190" xr3:uid="{2D0CFAA6-A8DE-4155-B27A-F33DEA9A2310}" name="Column7181"/>
    <tableColumn id="7191" xr3:uid="{6B217AF1-D686-4238-9A36-AEB275A496A1}" name="Column7182"/>
    <tableColumn id="7192" xr3:uid="{0CBC2788-272A-4A18-9B57-8947ED1BEFDA}" name="Column7183"/>
    <tableColumn id="7193" xr3:uid="{3723038F-9E93-476E-A56A-F5EF1C167A32}" name="Column7184"/>
    <tableColumn id="7194" xr3:uid="{F56F2D05-28F4-42DD-ACF4-0FF4147D43D2}" name="Column7185"/>
    <tableColumn id="7195" xr3:uid="{92514B6F-971B-4266-9F9B-64C0AD86DD5A}" name="Column7186"/>
    <tableColumn id="7196" xr3:uid="{7AE1EEF2-C6EE-4286-8411-EE3A0ACE5FA8}" name="Column7187"/>
    <tableColumn id="7197" xr3:uid="{18C0B7D4-0472-41AC-B485-59F43A01EFC4}" name="Column7188"/>
    <tableColumn id="7198" xr3:uid="{57692CAC-D5FA-4688-B378-BC21B5C76F48}" name="Column7189"/>
    <tableColumn id="7199" xr3:uid="{CF347BE4-592E-4DF7-8507-60481063E4DD}" name="Column7190"/>
    <tableColumn id="7200" xr3:uid="{D6C51301-9ABC-42A0-8C61-CB49A7B11614}" name="Column7191"/>
    <tableColumn id="7201" xr3:uid="{29B19E5B-C800-4F35-96B3-6AB76A7802AD}" name="Column7192"/>
    <tableColumn id="7202" xr3:uid="{A97AB5FD-EFC0-4E39-BDF6-46AE343C54CB}" name="Column7193"/>
    <tableColumn id="7203" xr3:uid="{B3E44A4A-BB3D-4B77-BD7A-3ECB7AFFDCEE}" name="Column7194"/>
    <tableColumn id="7204" xr3:uid="{20A74C8D-8E42-4848-AD68-272BA7817F9B}" name="Column7195"/>
    <tableColumn id="7205" xr3:uid="{54A38237-2CAF-4928-AA26-9DC22632FCA6}" name="Column7196"/>
    <tableColumn id="7206" xr3:uid="{C9E3C54C-5FE2-49E0-BD40-1232A8C4B4BE}" name="Column7197"/>
    <tableColumn id="7207" xr3:uid="{6D6C0535-B4D0-466A-B935-B021483A3AEF}" name="Column7198"/>
    <tableColumn id="7208" xr3:uid="{9E993A44-7BCB-4352-9C94-B3222E26352F}" name="Column7199"/>
    <tableColumn id="7209" xr3:uid="{A5190022-0FF2-4A47-ADC5-8F032317F560}" name="Column7200"/>
    <tableColumn id="7210" xr3:uid="{8842C7CB-6638-4DFC-841B-BD3D04AAAFE4}" name="Column7201"/>
    <tableColumn id="7211" xr3:uid="{06CEF6DD-4951-4D27-87D4-7B5D884798FC}" name="Column7202"/>
    <tableColumn id="7212" xr3:uid="{E90B29A7-0F66-4CA3-BB5F-E42C88A14EB8}" name="Column7203"/>
    <tableColumn id="7213" xr3:uid="{033CE43E-D88A-4664-A919-070E69AFADC4}" name="Column7204"/>
    <tableColumn id="7214" xr3:uid="{9B640B63-131D-44B3-BE51-81D127023F20}" name="Column7205"/>
    <tableColumn id="7215" xr3:uid="{F84CC331-A2E6-4343-961D-F2E9988ED195}" name="Column7206"/>
    <tableColumn id="7216" xr3:uid="{904ECA33-3702-449A-AF78-0B6B69983149}" name="Column7207"/>
    <tableColumn id="7217" xr3:uid="{0F3094EB-6A03-416D-A546-48966B1A31FD}" name="Column7208"/>
    <tableColumn id="7218" xr3:uid="{6CA42438-E645-48BD-9166-3FA8A0D223DA}" name="Column7209"/>
    <tableColumn id="7219" xr3:uid="{7860B84C-484F-498F-8F19-64A53DAF8E27}" name="Column7210"/>
    <tableColumn id="7220" xr3:uid="{D22444A0-0EA1-4304-ABCF-28E034CFFADE}" name="Column7211"/>
    <tableColumn id="7221" xr3:uid="{5825A4F7-167F-4258-8C64-265B54FDE710}" name="Column7212"/>
    <tableColumn id="7222" xr3:uid="{8F7845AD-CD66-4D75-9C5E-9250EDCFE4B8}" name="Column7213"/>
    <tableColumn id="7223" xr3:uid="{699FF77B-EB0C-4EA1-B29E-AFFFC155F83C}" name="Column7214"/>
    <tableColumn id="7224" xr3:uid="{553CF293-9E75-4829-8180-6CC02ED10536}" name="Column7215"/>
    <tableColumn id="7225" xr3:uid="{75A751C2-D630-4E2A-94F2-14B84A28D69A}" name="Column7216"/>
    <tableColumn id="7226" xr3:uid="{55146795-73E0-4D64-A3EC-49B4452BBF6F}" name="Column7217"/>
    <tableColumn id="7227" xr3:uid="{960C1562-494C-4ABD-B0F9-97EE1F7CA546}" name="Column7218"/>
    <tableColumn id="7228" xr3:uid="{997BC87F-D82C-4D38-8D49-B8AE222B4EB8}" name="Column7219"/>
    <tableColumn id="7229" xr3:uid="{38EFD5FF-B439-41C2-83F1-C9508D15150D}" name="Column7220"/>
    <tableColumn id="7230" xr3:uid="{E20B2023-3644-438B-89FD-6CF50F492A43}" name="Column7221"/>
    <tableColumn id="7231" xr3:uid="{E73BC41A-33E1-4420-A44D-F4DB419FA360}" name="Column7222"/>
    <tableColumn id="7232" xr3:uid="{DD9775B1-2667-4BDA-AFF3-21BFD066213C}" name="Column7223"/>
    <tableColumn id="7233" xr3:uid="{D96A0B43-A79F-4055-99A5-43BC0C3A59FD}" name="Column7224"/>
    <tableColumn id="7234" xr3:uid="{196A13AC-9A1C-4483-BEF1-9DFB1618B08B}" name="Column7225"/>
    <tableColumn id="7235" xr3:uid="{56D7DD6B-B27B-489D-A401-BBDEF5D6F864}" name="Column7226"/>
    <tableColumn id="7236" xr3:uid="{097364A7-9D37-4239-9A4D-E00A90DC5620}" name="Column7227"/>
    <tableColumn id="7237" xr3:uid="{DC71108B-065D-4860-9B33-1802C5F6479F}" name="Column7228"/>
    <tableColumn id="7238" xr3:uid="{F737ECB6-B58A-4F37-9614-25316BD73016}" name="Column7229"/>
    <tableColumn id="7239" xr3:uid="{DAB7FB37-99F2-43D5-BC69-A02D6F0B6100}" name="Column7230"/>
    <tableColumn id="7240" xr3:uid="{5B2E6FA4-D855-420C-A836-48CB4D75BE50}" name="Column7231"/>
    <tableColumn id="7241" xr3:uid="{1BD9CEE5-38D6-4352-8349-1EB7B0BCCB74}" name="Column7232"/>
    <tableColumn id="7242" xr3:uid="{668616A3-4060-4E35-987D-9ED222AA28FF}" name="Column7233"/>
    <tableColumn id="7243" xr3:uid="{9CD8CE8C-2BE5-4A35-B3BF-B7051494A1EE}" name="Column7234"/>
    <tableColumn id="7244" xr3:uid="{93067E21-5439-4792-A902-EA6228C912AE}" name="Column7235"/>
    <tableColumn id="7245" xr3:uid="{70C17800-3996-4A8B-B734-57A867E683D9}" name="Column7236"/>
    <tableColumn id="7246" xr3:uid="{F55A3C87-AAD8-42E4-A607-7F667B4DA74E}" name="Column7237"/>
    <tableColumn id="7247" xr3:uid="{6E9D7DB7-277B-4309-A5E8-43DB4A4D3593}" name="Column7238"/>
    <tableColumn id="7248" xr3:uid="{2E80FC5F-1BF3-4D12-9FD5-DCC4D5AF5D39}" name="Column7239"/>
    <tableColumn id="7249" xr3:uid="{C82A5E5D-DD63-483A-890C-0CB613BCAB24}" name="Column7240"/>
    <tableColumn id="7250" xr3:uid="{2421244A-F080-450F-9FFE-CDED26C0C3E0}" name="Column7241"/>
    <tableColumn id="7251" xr3:uid="{1EBF2E77-2C07-4D29-8CF1-4FF005C41F05}" name="Column7242"/>
    <tableColumn id="7252" xr3:uid="{62AD1F73-3EB9-4684-BA47-4F3C234F7885}" name="Column7243"/>
    <tableColumn id="7253" xr3:uid="{F865349E-2503-4E9D-B0E3-EE198E5A6D68}" name="Column7244"/>
    <tableColumn id="7254" xr3:uid="{4247467B-58AD-4423-A060-DA9295A2A05B}" name="Column7245"/>
    <tableColumn id="7255" xr3:uid="{92380782-EFB0-4D9C-854F-B972E9C1C6FE}" name="Column7246"/>
    <tableColumn id="7256" xr3:uid="{03E542EB-0B03-4438-898E-A4D7A178474C}" name="Column7247"/>
    <tableColumn id="7257" xr3:uid="{20E62C70-2E56-46C6-AE95-7DEBEC5378D4}" name="Column7248"/>
    <tableColumn id="7258" xr3:uid="{21576686-72F7-4A92-A93E-A1C524D22793}" name="Column7249"/>
    <tableColumn id="7259" xr3:uid="{5F87003F-21F4-4CB4-8883-1059E88F2162}" name="Column7250"/>
    <tableColumn id="7260" xr3:uid="{73654B8C-C2D0-4CE7-9942-4B363412A030}" name="Column7251"/>
    <tableColumn id="7261" xr3:uid="{AF97940E-AC2A-42D8-A49E-B1DDA876E296}" name="Column7252"/>
    <tableColumn id="7262" xr3:uid="{FA89DBD0-726E-42D0-BC32-FFB67AB845A6}" name="Column7253"/>
    <tableColumn id="7263" xr3:uid="{48B00C3D-CA6F-479C-8308-EF07BF61E1D3}" name="Column7254"/>
    <tableColumn id="7264" xr3:uid="{14A8600B-6EB4-4447-81D3-95A7EC7D9057}" name="Column7255"/>
    <tableColumn id="7265" xr3:uid="{585E2E8C-2305-479D-9D71-0280D862C5E5}" name="Column7256"/>
    <tableColumn id="7266" xr3:uid="{57333274-DE8B-4CA0-98F1-7FA76B2D22B3}" name="Column7257"/>
    <tableColumn id="7267" xr3:uid="{EBF246CE-CBF0-464C-B3B9-549E287324B5}" name="Column7258"/>
    <tableColumn id="7268" xr3:uid="{2D66DAEC-BE12-411A-A654-49F3F9589D20}" name="Column7259"/>
    <tableColumn id="7269" xr3:uid="{736ED77C-11F8-4A6F-AD23-4A2448B044D2}" name="Column7260"/>
    <tableColumn id="7270" xr3:uid="{7936EADF-AB03-46AC-BD16-5FE35B968940}" name="Column7261"/>
    <tableColumn id="7271" xr3:uid="{A249DF7B-7620-4CCF-B28E-3C28B0C2BC6D}" name="Column7262"/>
    <tableColumn id="7272" xr3:uid="{BE654CB7-0B3C-47C7-91AB-79626DDB8EF6}" name="Column7263"/>
    <tableColumn id="7273" xr3:uid="{5EECD69C-EAE9-4A9F-B12B-B818AA84C3D2}" name="Column7264"/>
    <tableColumn id="7274" xr3:uid="{0E4C859A-44A6-4BC6-9FE3-1ECF4F0FF6CB}" name="Column7265"/>
    <tableColumn id="7275" xr3:uid="{522BC6C7-0308-43BA-B9F4-499FCA332AB0}" name="Column7266"/>
    <tableColumn id="7276" xr3:uid="{52204905-DFC7-47C8-AF25-3AEA60B1DCBF}" name="Column7267"/>
    <tableColumn id="7277" xr3:uid="{95298B2C-B4CC-4171-8462-AB893C112F88}" name="Column7268"/>
    <tableColumn id="7278" xr3:uid="{346C0808-7766-47CD-AECE-53D685870875}" name="Column7269"/>
    <tableColumn id="7279" xr3:uid="{92071448-975B-47EC-83C6-7BF9D60B0F3F}" name="Column7270"/>
    <tableColumn id="7280" xr3:uid="{DD77CC97-5D57-4574-96A3-9DFAC820F78E}" name="Column7271"/>
    <tableColumn id="7281" xr3:uid="{C5FB69F2-BFDA-4DE4-A1CC-4C71BF793963}" name="Column7272"/>
    <tableColumn id="7282" xr3:uid="{99105F03-47BF-4955-A5F4-CF90476501B2}" name="Column7273"/>
    <tableColumn id="7283" xr3:uid="{6D46B16F-D18B-4FF8-BE87-E518ECF2C69A}" name="Column7274"/>
    <tableColumn id="7284" xr3:uid="{44F91E48-3CA6-4BFD-8390-917D24714892}" name="Column7275"/>
    <tableColumn id="7285" xr3:uid="{C799BA14-CA1A-4062-92DA-0FC0ABC3AA2E}" name="Column7276"/>
    <tableColumn id="7286" xr3:uid="{5709181B-D84F-47A3-B035-BCD1FE96D6DE}" name="Column7277"/>
    <tableColumn id="7287" xr3:uid="{FCD807B0-1892-4339-AF22-791B4090B969}" name="Column7278"/>
    <tableColumn id="7288" xr3:uid="{3EE6F61F-90CE-4ABD-8D09-A8590FED9335}" name="Column7279"/>
    <tableColumn id="7289" xr3:uid="{80536752-022F-4B0F-A53F-8AB027138932}" name="Column7280"/>
    <tableColumn id="7290" xr3:uid="{4A9B1B59-CA1F-41E2-BA42-D963513D93D7}" name="Column7281"/>
    <tableColumn id="7291" xr3:uid="{1FD30B18-B44C-4CDB-9088-D1A8D773C8BE}" name="Column7282"/>
    <tableColumn id="7292" xr3:uid="{0ADAA615-18AF-4771-B14B-2CA34E6CC46B}" name="Column7283"/>
    <tableColumn id="7293" xr3:uid="{B59B6D31-D2C5-48E5-B519-B6FDEB7BA1F4}" name="Column7284"/>
    <tableColumn id="7294" xr3:uid="{5130D6C9-8C7B-4D7B-9AD5-571E0517D747}" name="Column7285"/>
    <tableColumn id="7295" xr3:uid="{F39BE8C6-B736-4F5C-B329-A266158FC55A}" name="Column7286"/>
    <tableColumn id="7296" xr3:uid="{4ED010D2-AA9D-4855-9AB9-DD3FA5FF3FB0}" name="Column7287"/>
    <tableColumn id="7297" xr3:uid="{C5A61721-A523-4B43-9A78-708B64211D4A}" name="Column7288"/>
    <tableColumn id="7298" xr3:uid="{0237A972-1CF3-4EB4-8845-768153E7C608}" name="Column7289"/>
    <tableColumn id="7299" xr3:uid="{32A561EB-13EB-4841-85A6-9CD4B2D723E4}" name="Column7290"/>
    <tableColumn id="7300" xr3:uid="{1E0C754F-7B1C-403F-B88B-8EA5C4394C71}" name="Column7291"/>
    <tableColumn id="7301" xr3:uid="{B8185F9D-69F0-4FDB-B928-3A4A493A90C7}" name="Column7292"/>
    <tableColumn id="7302" xr3:uid="{E4640883-9EE7-4AEC-AB20-29494748BC8D}" name="Column7293"/>
    <tableColumn id="7303" xr3:uid="{0E9208A1-6427-4A8E-80F1-3D2D55C3643E}" name="Column7294"/>
    <tableColumn id="7304" xr3:uid="{45E1128D-5EDE-4E55-9CF1-7C7265FC31ED}" name="Column7295"/>
    <tableColumn id="7305" xr3:uid="{11EC8840-54A3-4EC7-A461-98D96C7CADD6}" name="Column7296"/>
    <tableColumn id="7306" xr3:uid="{CC9B2E9A-7ADF-4659-BA91-968E8F76165C}" name="Column7297"/>
    <tableColumn id="7307" xr3:uid="{35FB16D9-40B1-4201-9A0A-3C3EB2AAF6CB}" name="Column7298"/>
    <tableColumn id="7308" xr3:uid="{4034D3F3-7A1A-44CF-8692-A61F9ABED11F}" name="Column7299"/>
    <tableColumn id="7309" xr3:uid="{3AFBFC83-55D7-4B12-9B1E-B19953F13235}" name="Column7300"/>
    <tableColumn id="7310" xr3:uid="{77DD963E-00EA-465E-B51E-FC0CA7ED6A03}" name="Column7301"/>
    <tableColumn id="7311" xr3:uid="{6841E648-E98A-4A66-B9CE-0E1E17E7FD64}" name="Column7302"/>
    <tableColumn id="7312" xr3:uid="{E35ACF97-339E-4AA1-9628-DC218B39FB1C}" name="Column7303"/>
    <tableColumn id="7313" xr3:uid="{AC5A78B7-C2A3-453D-81D4-894AC3993F4D}" name="Column7304"/>
    <tableColumn id="7314" xr3:uid="{89AE570A-72D2-4483-8699-D31AA3852427}" name="Column7305"/>
    <tableColumn id="7315" xr3:uid="{42BBD30A-D9BA-4BB1-84AA-9FB3DBD93CA6}" name="Column7306"/>
    <tableColumn id="7316" xr3:uid="{7B906DB8-0474-40A0-9440-00F7690C0DD9}" name="Column7307"/>
    <tableColumn id="7317" xr3:uid="{6E692D53-579F-4E2A-BEBB-82A1360C4B68}" name="Column7308"/>
    <tableColumn id="7318" xr3:uid="{B357B8AB-150C-46D9-B513-683AC23EB477}" name="Column7309"/>
    <tableColumn id="7319" xr3:uid="{743249DA-DD3A-4619-950A-6810E456D890}" name="Column7310"/>
    <tableColumn id="7320" xr3:uid="{94CE15D5-BDA7-46B8-810D-E7FF319BE96D}" name="Column7311"/>
    <tableColumn id="7321" xr3:uid="{2EF12981-3349-4A5F-96FC-8F7F33012070}" name="Column7312"/>
    <tableColumn id="7322" xr3:uid="{4A6B0361-6EBD-40F1-B03B-E4D0EFFBA284}" name="Column7313"/>
    <tableColumn id="7323" xr3:uid="{672BBEB9-3E7A-4A24-9DBC-3F8897B265C6}" name="Column7314"/>
    <tableColumn id="7324" xr3:uid="{AB6C7F37-2343-4DC5-9255-7493AA73C85A}" name="Column7315"/>
    <tableColumn id="7325" xr3:uid="{012EF973-CCE9-46CA-AD63-575480AD6E85}" name="Column7316"/>
    <tableColumn id="7326" xr3:uid="{459E5FCF-0FAE-4B42-ACDD-22852A1F35DE}" name="Column7317"/>
    <tableColumn id="7327" xr3:uid="{8BF302B6-BA22-4681-99C0-F8FE3564F988}" name="Column7318"/>
    <tableColumn id="7328" xr3:uid="{AA6AFAF3-D005-4362-9059-901D006B04A6}" name="Column7319"/>
    <tableColumn id="7329" xr3:uid="{E33C4860-592D-4245-A207-E84DC6B2E441}" name="Column7320"/>
    <tableColumn id="7330" xr3:uid="{62E3B20C-BD49-4127-82A9-7E33B8E5FA87}" name="Column7321"/>
    <tableColumn id="7331" xr3:uid="{110609D9-2E68-4536-8132-B94270C1B02B}" name="Column7322"/>
    <tableColumn id="7332" xr3:uid="{872E392E-4E4C-4D91-A4E7-8E55085387E5}" name="Column7323"/>
    <tableColumn id="7333" xr3:uid="{004FFBEB-CF8C-4D24-9040-B0B315F80489}" name="Column7324"/>
    <tableColumn id="7334" xr3:uid="{C579C88A-D8E0-4E46-9B72-4D799AC753DE}" name="Column7325"/>
    <tableColumn id="7335" xr3:uid="{438F2EDA-EEB4-4D9E-805F-95D6BF3E5829}" name="Column7326"/>
    <tableColumn id="7336" xr3:uid="{6279992B-3F3B-4D01-95B3-D8D7037E9FDF}" name="Column7327"/>
    <tableColumn id="7337" xr3:uid="{BAEB9493-ECC5-4699-823B-9DEBBB288C3F}" name="Column7328"/>
    <tableColumn id="7338" xr3:uid="{1D35479F-D84B-4362-9F5D-368007501219}" name="Column7329"/>
    <tableColumn id="7339" xr3:uid="{78D02462-F5AC-40EA-A549-452DE680EFCF}" name="Column7330"/>
    <tableColumn id="7340" xr3:uid="{80212D7B-5553-4835-A176-CEF916D06239}" name="Column7331"/>
    <tableColumn id="7341" xr3:uid="{33739792-4A24-4AF6-A805-88175983532F}" name="Column7332"/>
    <tableColumn id="7342" xr3:uid="{B4B2E0BA-B028-4029-A54F-D7ED85BCBE2B}" name="Column7333"/>
    <tableColumn id="7343" xr3:uid="{DEB5EF99-B3F7-4DE0-83CA-175A4D2E05A8}" name="Column7334"/>
    <tableColumn id="7344" xr3:uid="{AD2E40BA-9932-4DC2-91D2-47AEA53FE8B3}" name="Column7335"/>
    <tableColumn id="7345" xr3:uid="{92A3203D-123C-47E7-82D9-7955F8CFC706}" name="Column7336"/>
    <tableColumn id="7346" xr3:uid="{0562DC4A-2D06-46A1-B183-FDF2EB3DAA8C}" name="Column7337"/>
    <tableColumn id="7347" xr3:uid="{B6F86F1A-A282-48D3-9767-99D3C57ECC29}" name="Column7338"/>
    <tableColumn id="7348" xr3:uid="{8335C8C7-0954-4DA7-91EC-58F6046CC1C5}" name="Column7339"/>
    <tableColumn id="7349" xr3:uid="{305FA51F-28B5-4E5A-ACE9-7065A17B0DDB}" name="Column7340"/>
    <tableColumn id="7350" xr3:uid="{6630F887-E0D6-4F46-B7A5-3FC65981D48C}" name="Column7341"/>
    <tableColumn id="7351" xr3:uid="{1C2C31C3-CC8C-4C02-A545-8A9ADDA72C72}" name="Column7342"/>
    <tableColumn id="7352" xr3:uid="{94A9B32E-219C-4FA7-9F23-DA40DB620888}" name="Column7343"/>
    <tableColumn id="7353" xr3:uid="{9671C142-9EF2-4F57-90D3-0D621B54EF5A}" name="Column7344"/>
    <tableColumn id="7354" xr3:uid="{505EC055-0A90-424D-A48C-B115FFD9BC72}" name="Column7345"/>
    <tableColumn id="7355" xr3:uid="{2C543643-2488-4431-B484-A3E063583AC0}" name="Column7346"/>
    <tableColumn id="7356" xr3:uid="{6B479A79-5256-4E7B-8C37-E323326FE37C}" name="Column7347"/>
    <tableColumn id="7357" xr3:uid="{2C9F9242-1DA5-4970-A267-2FFB6B9331AC}" name="Column7348"/>
    <tableColumn id="7358" xr3:uid="{DDD2A3FF-A7BC-4B3D-9529-F5C84CFC3746}" name="Column7349"/>
    <tableColumn id="7359" xr3:uid="{640D550C-EE14-4D7B-AC20-338CB166E66A}" name="Column7350"/>
    <tableColumn id="7360" xr3:uid="{26D2E022-A244-4A98-879D-DA4D72AB6649}" name="Column7351"/>
    <tableColumn id="7361" xr3:uid="{DAEDE691-794C-4B61-9BAF-B4E8AA930794}" name="Column7352"/>
    <tableColumn id="7362" xr3:uid="{A69DA447-9443-43AE-940F-45E3D5AA3318}" name="Column7353"/>
    <tableColumn id="7363" xr3:uid="{36BE84E8-6738-417F-A8D5-013C463B3B37}" name="Column7354"/>
    <tableColumn id="7364" xr3:uid="{8C86ACA0-735C-4B4E-8553-19CCC6AC7E78}" name="Column7355"/>
    <tableColumn id="7365" xr3:uid="{E232EDE8-B5D2-44C3-8D53-0788AC5BD593}" name="Column7356"/>
    <tableColumn id="7366" xr3:uid="{6BEA7109-2893-4420-8C7D-E46DCB89EA72}" name="Column7357"/>
    <tableColumn id="7367" xr3:uid="{389698E1-0272-435F-851A-A50A1B970479}" name="Column7358"/>
    <tableColumn id="7368" xr3:uid="{5DE03EBF-DE5E-49CA-BD17-2AB73DC0AD41}" name="Column7359"/>
    <tableColumn id="7369" xr3:uid="{4D274B31-9B42-4105-B37F-CB59E077E82E}" name="Column7360"/>
    <tableColumn id="7370" xr3:uid="{B8FD2476-8109-4461-BB5A-7D4607AB8321}" name="Column7361"/>
    <tableColumn id="7371" xr3:uid="{60EBB5BC-0418-41A8-B608-915EF46AA808}" name="Column7362"/>
    <tableColumn id="7372" xr3:uid="{1999460D-0A09-4A76-BE56-CCCB50FD41E3}" name="Column7363"/>
    <tableColumn id="7373" xr3:uid="{B3D59274-BD96-4ED9-B880-4CD97A71DDB3}" name="Column7364"/>
    <tableColumn id="7374" xr3:uid="{D5340C3F-B58C-451B-A2FC-2A0793DED066}" name="Column7365"/>
    <tableColumn id="7375" xr3:uid="{AAFFE317-AC73-40D3-B66A-3E5127325629}" name="Column7366"/>
    <tableColumn id="7376" xr3:uid="{A073B472-4D4A-4071-B609-14023371858A}" name="Column7367"/>
    <tableColumn id="7377" xr3:uid="{BA4FC968-8860-4D30-9FC7-C31EA947622F}" name="Column7368"/>
    <tableColumn id="7378" xr3:uid="{3BFB5324-084E-4E94-A7CB-CE707B759377}" name="Column7369"/>
    <tableColumn id="7379" xr3:uid="{6A15DCAE-2835-421A-BBE4-E2C006169F69}" name="Column7370"/>
    <tableColumn id="7380" xr3:uid="{7DC79D33-1A0C-4FD7-8885-FA72D82687C5}" name="Column7371"/>
    <tableColumn id="7381" xr3:uid="{91ECC7CD-BB76-4F4F-A7EC-CB6383A705AA}" name="Column7372"/>
    <tableColumn id="7382" xr3:uid="{F981A48A-D47C-48E8-BF10-2F34421C6B1D}" name="Column7373"/>
    <tableColumn id="7383" xr3:uid="{6DBD264A-0C64-423B-AB81-F00134F72B64}" name="Column7374"/>
    <tableColumn id="7384" xr3:uid="{8F8A839D-EC9B-458B-BACC-EA4FFD3BB4BC}" name="Column7375"/>
    <tableColumn id="7385" xr3:uid="{66976200-318E-491E-8FC5-B12715E30CDB}" name="Column7376"/>
    <tableColumn id="7386" xr3:uid="{8F080DB4-2E29-4816-97D1-B7215F8A8836}" name="Column7377"/>
    <tableColumn id="7387" xr3:uid="{5F33B044-0236-4312-B386-B26E8477FB26}" name="Column7378"/>
    <tableColumn id="7388" xr3:uid="{8E214988-C34C-44C1-8142-A229EB38E092}" name="Column7379"/>
    <tableColumn id="7389" xr3:uid="{E86B38EC-0FD3-4AD1-8710-1F2D8AACF6A4}" name="Column7380"/>
    <tableColumn id="7390" xr3:uid="{59A29BDA-BE65-42D9-B888-13F5328D13B5}" name="Column7381"/>
    <tableColumn id="7391" xr3:uid="{F15281E7-CE71-4EC2-AD00-75045A4C7A9C}" name="Column7382"/>
    <tableColumn id="7392" xr3:uid="{B2D8126C-8588-44AC-9262-1ADCAB3EA70E}" name="Column7383"/>
    <tableColumn id="7393" xr3:uid="{6170E7F5-13D6-4EB3-BD5B-542DB7ACCB8E}" name="Column7384"/>
    <tableColumn id="7394" xr3:uid="{D3158509-A893-4988-94EA-52B31204B443}" name="Column7385"/>
    <tableColumn id="7395" xr3:uid="{FE28AF9D-CEBA-4C3D-A5E2-695B5B3C1402}" name="Column7386"/>
    <tableColumn id="7396" xr3:uid="{3314D203-CA09-4B04-9BDD-67E368721E17}" name="Column7387"/>
    <tableColumn id="7397" xr3:uid="{FA03AD21-20AE-4981-ADDF-521DF7E23FBD}" name="Column7388"/>
    <tableColumn id="7398" xr3:uid="{4220011C-3E15-4700-83CA-09AD1526378F}" name="Column7389"/>
    <tableColumn id="7399" xr3:uid="{11F21B81-544E-4BD5-A73D-B42B984FC68E}" name="Column7390"/>
    <tableColumn id="7400" xr3:uid="{2F02EC04-4715-4F10-BC16-BF0C5A2FD89F}" name="Column7391"/>
    <tableColumn id="7401" xr3:uid="{53D0C7C7-6F03-49A6-A05C-6D140F992EC1}" name="Column7392"/>
    <tableColumn id="7402" xr3:uid="{1CFBF1AF-F5F3-4EEB-82A3-3E7CD7896072}" name="Column7393"/>
    <tableColumn id="7403" xr3:uid="{CA292EB4-EC0A-451A-8E6A-A33DF1AC6DD5}" name="Column7394"/>
    <tableColumn id="7404" xr3:uid="{78DFDF80-89BC-46C2-BDEF-E5C0F7797F35}" name="Column7395"/>
    <tableColumn id="7405" xr3:uid="{74190A11-4182-40DB-9D8A-AAC76D5A3C62}" name="Column7396"/>
    <tableColumn id="7406" xr3:uid="{63AFE0AA-9209-4A12-B523-E74EE7718F3C}" name="Column7397"/>
    <tableColumn id="7407" xr3:uid="{5061159B-BFED-4CDB-B692-64C7B3983B3C}" name="Column7398"/>
    <tableColumn id="7408" xr3:uid="{8C85703C-0038-48AA-A685-0ED5BD31947B}" name="Column7399"/>
    <tableColumn id="7409" xr3:uid="{DE1DDE08-69FD-4B75-B090-CDE898379234}" name="Column7400"/>
    <tableColumn id="7410" xr3:uid="{242F58F7-192E-4B90-88B2-00BBB3044B92}" name="Column7401"/>
    <tableColumn id="7411" xr3:uid="{4ADB7018-0365-478C-8013-83611A03DE1A}" name="Column7402"/>
    <tableColumn id="7412" xr3:uid="{2A730AEA-D8B9-4F19-ACF8-AE9051540594}" name="Column7403"/>
    <tableColumn id="7413" xr3:uid="{E2EF98B0-4BE0-4F2B-A784-297D5FA982BB}" name="Column7404"/>
    <tableColumn id="7414" xr3:uid="{8C51853A-05BB-4420-A0D1-7B89571974A9}" name="Column7405"/>
    <tableColumn id="7415" xr3:uid="{59B9E4B5-A89B-479A-8951-2D97E43D7D9E}" name="Column7406"/>
    <tableColumn id="7416" xr3:uid="{90279186-D470-4247-A629-A65F874F324F}" name="Column7407"/>
    <tableColumn id="7417" xr3:uid="{8FA97658-D794-4A1C-BE03-18C194E44A0F}" name="Column7408"/>
    <tableColumn id="7418" xr3:uid="{579F62E0-D613-456E-9C4E-658C6634F089}" name="Column7409"/>
    <tableColumn id="7419" xr3:uid="{82664286-1B09-40C9-BBD4-EB343BFCC9AA}" name="Column7410"/>
    <tableColumn id="7420" xr3:uid="{F31748DC-3B96-466F-A074-6035EF21D4CA}" name="Column7411"/>
    <tableColumn id="7421" xr3:uid="{662E7691-85C9-496D-8CDD-19ACEA8135A0}" name="Column7412"/>
    <tableColumn id="7422" xr3:uid="{67250640-B96E-4C21-B06F-9243DAD0C5AA}" name="Column7413"/>
    <tableColumn id="7423" xr3:uid="{5E68E1FB-04FB-43C6-B0D6-BA4EB3F933CC}" name="Column7414"/>
    <tableColumn id="7424" xr3:uid="{8D81698E-1BD6-4F9E-A346-81B86B7A4EA6}" name="Column7415"/>
    <tableColumn id="7425" xr3:uid="{F06A065E-E089-4923-AE4F-35EF9B897820}" name="Column7416"/>
    <tableColumn id="7426" xr3:uid="{EA91D247-087C-49A5-A170-40BA0C34F34E}" name="Column7417"/>
    <tableColumn id="7427" xr3:uid="{6DEFE90C-1483-4936-8570-BFC69A01A6FD}" name="Column7418"/>
    <tableColumn id="7428" xr3:uid="{76F36341-30F4-4B43-853A-3A7C76BD6B3F}" name="Column7419"/>
    <tableColumn id="7429" xr3:uid="{43B737F5-DF0D-469C-A68C-AADAD653F537}" name="Column7420"/>
    <tableColumn id="7430" xr3:uid="{022C491F-AA4E-4CD1-938F-73B589F62931}" name="Column7421"/>
    <tableColumn id="7431" xr3:uid="{DDA29D18-867E-464E-AB79-D998DAAE37D0}" name="Column7422"/>
    <tableColumn id="7432" xr3:uid="{01DFD8EE-3D34-4F4D-B12E-4036886076BB}" name="Column7423"/>
    <tableColumn id="7433" xr3:uid="{49BAE9F9-E266-4842-99E2-C0F7A62884DF}" name="Column7424"/>
    <tableColumn id="7434" xr3:uid="{F9850396-C95F-4DA2-88E6-FE409F2BA13C}" name="Column7425"/>
    <tableColumn id="7435" xr3:uid="{91F859D1-D57B-44EC-A16C-F1438E9CBADF}" name="Column7426"/>
    <tableColumn id="7436" xr3:uid="{5FDE25D3-BD3D-4D12-9975-912364BEE90B}" name="Column7427"/>
    <tableColumn id="7437" xr3:uid="{EE1DA6A6-D12F-4BAF-BA30-EDA14142181B}" name="Column7428"/>
    <tableColumn id="7438" xr3:uid="{345E415E-9461-4C33-8B56-F6FEF5CBCC29}" name="Column7429"/>
    <tableColumn id="7439" xr3:uid="{FDC7515A-A005-4968-BD18-0E2862F1DD8C}" name="Column7430"/>
    <tableColumn id="7440" xr3:uid="{E7D9C89B-6810-4ACB-B0FE-A1F13F37715D}" name="Column7431"/>
    <tableColumn id="7441" xr3:uid="{9251680B-E89C-42D2-BCAF-C527A9C53055}" name="Column7432"/>
    <tableColumn id="7442" xr3:uid="{44012407-3459-46A7-ACBC-6CAB1038DDB5}" name="Column7433"/>
    <tableColumn id="7443" xr3:uid="{633D3511-0325-4BE8-B37B-3705F88CF00F}" name="Column7434"/>
    <tableColumn id="7444" xr3:uid="{29086210-6D8C-4C77-87CF-C03A932F7474}" name="Column7435"/>
    <tableColumn id="7445" xr3:uid="{0BA0FB2F-E156-449E-A0A5-C83A5417F593}" name="Column7436"/>
    <tableColumn id="7446" xr3:uid="{97FB64A9-8E7D-44FF-9D26-AD950200EBDF}" name="Column7437"/>
    <tableColumn id="7447" xr3:uid="{4BE149FC-6425-49FA-BFBF-068AE6944216}" name="Column7438"/>
    <tableColumn id="7448" xr3:uid="{11A43E6E-513D-4F57-88A2-9B70F952D74B}" name="Column7439"/>
    <tableColumn id="7449" xr3:uid="{F2618ADA-09A3-447C-8D5E-16CBE2A201E0}" name="Column7440"/>
    <tableColumn id="7450" xr3:uid="{9D2105F5-9ED7-412F-B70C-0A0E543D72D3}" name="Column7441"/>
    <tableColumn id="7451" xr3:uid="{B364A09F-59B1-46BF-B4F7-9FF2C1682D29}" name="Column7442"/>
    <tableColumn id="7452" xr3:uid="{027C66F5-AAB5-4F49-8129-595D61D73844}" name="Column7443"/>
    <tableColumn id="7453" xr3:uid="{6EC29938-D94D-4672-9EE3-4F5986A364D9}" name="Column7444"/>
    <tableColumn id="7454" xr3:uid="{406D8F36-C232-40C6-B68B-E0A856BEDD66}" name="Column7445"/>
    <tableColumn id="7455" xr3:uid="{F5384BEF-1AEE-47A8-ADB9-EF68EAD6C0CB}" name="Column7446"/>
    <tableColumn id="7456" xr3:uid="{293CC166-1964-4A65-8ECA-DA558A02FE82}" name="Column7447"/>
    <tableColumn id="7457" xr3:uid="{D9A51F3C-E5F5-4499-AF56-ABB3C959FD91}" name="Column7448"/>
    <tableColumn id="7458" xr3:uid="{14597500-C1DD-488F-9C2A-3CED51E15A76}" name="Column7449"/>
    <tableColumn id="7459" xr3:uid="{8E5DB016-1012-4347-9C06-912FFAD1631A}" name="Column7450"/>
    <tableColumn id="7460" xr3:uid="{AE9FFB4D-FBB8-45A2-AA2B-BD07D7432478}" name="Column7451"/>
    <tableColumn id="7461" xr3:uid="{59350790-E3D2-4FB1-9E91-DD9E10732C7F}" name="Column7452"/>
    <tableColumn id="7462" xr3:uid="{7C09A118-2025-449B-8CA2-8D56D1570306}" name="Column7453"/>
    <tableColumn id="7463" xr3:uid="{DD09E1C7-FDB7-4D88-86D5-D531B5F8B2CC}" name="Column7454"/>
    <tableColumn id="7464" xr3:uid="{12E13B65-3ACB-48AC-BDF5-6A6F37A4041C}" name="Column7455"/>
    <tableColumn id="7465" xr3:uid="{8D9AEB0A-157B-4BE8-AEB3-3D8EC958BB4D}" name="Column7456"/>
    <tableColumn id="7466" xr3:uid="{7EDEECEB-D19C-4ACA-82A5-201904D25D20}" name="Column7457"/>
    <tableColumn id="7467" xr3:uid="{D9903561-2166-49F5-B81B-32F74818060A}" name="Column7458"/>
    <tableColumn id="7468" xr3:uid="{68AAC32B-79AE-4B67-8FA9-C53A411EBD3C}" name="Column7459"/>
    <tableColumn id="7469" xr3:uid="{6A76EEE7-42C7-41A8-8E0B-4985429A5BD3}" name="Column7460"/>
    <tableColumn id="7470" xr3:uid="{19F7007B-B5F9-46FB-90EC-EA180AC8D1A0}" name="Column7461"/>
    <tableColumn id="7471" xr3:uid="{5C2DAC18-6D2F-4EBC-B5DD-94D0FEDB6CC8}" name="Column7462"/>
    <tableColumn id="7472" xr3:uid="{3B91C19C-C56E-49C0-BC00-0500BA05BA74}" name="Column7463"/>
    <tableColumn id="7473" xr3:uid="{5728EC52-211D-463D-B870-C302D2E0900A}" name="Column7464"/>
    <tableColumn id="7474" xr3:uid="{6B36410B-BFF1-4B70-8EC1-C1807012909B}" name="Column7465"/>
    <tableColumn id="7475" xr3:uid="{9C118C2A-BFED-4B5F-A092-65B58267F5CC}" name="Column7466"/>
    <tableColumn id="7476" xr3:uid="{30EA125D-04CC-41D9-8BEB-C16423C4AD20}" name="Column7467"/>
    <tableColumn id="7477" xr3:uid="{35D4326A-A84D-4FEC-87CF-0204FC3C3EBD}" name="Column7468"/>
    <tableColumn id="7478" xr3:uid="{155F8DD3-77D3-46BA-80A8-D95507957DEB}" name="Column7469"/>
    <tableColumn id="7479" xr3:uid="{FCDACA80-5249-451A-9810-671BE77B8FAC}" name="Column7470"/>
    <tableColumn id="7480" xr3:uid="{0FDA96B0-4FFA-4C63-ABCB-091BA5E81C8C}" name="Column7471"/>
    <tableColumn id="7481" xr3:uid="{8FE18526-CAD1-46DC-8F13-762A7004C380}" name="Column7472"/>
    <tableColumn id="7482" xr3:uid="{D6FB2FAC-CCDE-4F36-8F07-455630C81A21}" name="Column7473"/>
    <tableColumn id="7483" xr3:uid="{A08217F6-AE34-4014-A595-88A98114C972}" name="Column7474"/>
    <tableColumn id="7484" xr3:uid="{7471D654-2D40-4F01-AA60-C1F1B6F8BD0C}" name="Column7475"/>
    <tableColumn id="7485" xr3:uid="{0A6F8280-27B6-4FE8-9AFD-FFB65313EFDC}" name="Column7476"/>
    <tableColumn id="7486" xr3:uid="{10DAB5E5-200C-4899-A87A-139F2F717F3E}" name="Column7477"/>
    <tableColumn id="7487" xr3:uid="{0D8E77C9-B2AB-4554-91DF-3C2FE6B0EAD3}" name="Column7478"/>
    <tableColumn id="7488" xr3:uid="{8DACEA60-2873-4802-9522-D457C36C864E}" name="Column7479"/>
    <tableColumn id="7489" xr3:uid="{AB1F4CF6-1798-4CE9-84A5-0891FFC344AC}" name="Column7480"/>
    <tableColumn id="7490" xr3:uid="{27691714-6760-4D82-85A5-0C8D29C56187}" name="Column7481"/>
    <tableColumn id="7491" xr3:uid="{8560F96B-0592-46C8-A151-7243D9A90785}" name="Column7482"/>
    <tableColumn id="7492" xr3:uid="{B824624F-EC31-44A1-B9F2-11219591541D}" name="Column7483"/>
    <tableColumn id="7493" xr3:uid="{FF8B71B0-DD37-4115-AB23-3A8524250B37}" name="Column7484"/>
    <tableColumn id="7494" xr3:uid="{694F1E9C-283D-4A2C-A0A3-B303D7E1F5A1}" name="Column7485"/>
    <tableColumn id="7495" xr3:uid="{169C3389-6CD9-4757-B7D0-04C842FA31E9}" name="Column7486"/>
    <tableColumn id="7496" xr3:uid="{F9D0C0E4-8555-4D1F-A32F-DA6ACE9FF924}" name="Column7487"/>
    <tableColumn id="7497" xr3:uid="{3B42C883-DABC-48C9-8364-CEAC86CB5B3A}" name="Column7488"/>
    <tableColumn id="7498" xr3:uid="{47E666D4-A3F3-4789-BECA-43338E54DAF7}" name="Column7489"/>
    <tableColumn id="7499" xr3:uid="{D4494CA1-61C9-472D-B9C0-AB488E218EFF}" name="Column7490"/>
    <tableColumn id="7500" xr3:uid="{B64446E5-55EB-4B11-B690-4D308F74C9E9}" name="Column7491"/>
    <tableColumn id="7501" xr3:uid="{A98B8D7C-3B9E-40AB-AF94-1351B784B1EF}" name="Column7492"/>
    <tableColumn id="7502" xr3:uid="{908A8E36-681E-4529-B021-4C378F44A011}" name="Column7493"/>
    <tableColumn id="7503" xr3:uid="{EA68C80A-0C05-4E79-8745-AF337227F8E9}" name="Column7494"/>
    <tableColumn id="7504" xr3:uid="{3DC7D987-4370-4BEC-BA64-AF18E0C4C9BD}" name="Column7495"/>
    <tableColumn id="7505" xr3:uid="{8E3A668D-436F-4684-9E8A-A652FB3EF2C3}" name="Column7496"/>
    <tableColumn id="7506" xr3:uid="{92F856CA-DC81-4B42-8744-D2F8166F1D36}" name="Column7497"/>
    <tableColumn id="7507" xr3:uid="{C2EB915B-DABD-4169-867B-5433D1BF7A5E}" name="Column7498"/>
    <tableColumn id="7508" xr3:uid="{FFCE0F0C-37D5-4DBC-8BFE-A923648260DE}" name="Column7499"/>
    <tableColumn id="7509" xr3:uid="{37A7E217-B445-42A2-AE28-E8865891AFAE}" name="Column7500"/>
    <tableColumn id="7510" xr3:uid="{3743319A-F3C2-4C78-842F-C6C543802121}" name="Column7501"/>
    <tableColumn id="7511" xr3:uid="{17069588-333D-4547-86F3-1A4D66769B58}" name="Column7502"/>
    <tableColumn id="7512" xr3:uid="{B910F78C-E4B6-40F9-BA64-B77D74D2979A}" name="Column7503"/>
    <tableColumn id="7513" xr3:uid="{1C6F78B6-A26A-4C76-9A3E-3FC4A091ABD1}" name="Column7504"/>
    <tableColumn id="7514" xr3:uid="{F665B4A8-AE04-4FC8-8383-38E6CA8148BD}" name="Column7505"/>
    <tableColumn id="7515" xr3:uid="{84244DAE-A854-4609-86F8-1323E1D2C2BC}" name="Column7506"/>
    <tableColumn id="7516" xr3:uid="{BA975DF7-B3D3-402F-A58E-25965AB1A849}" name="Column7507"/>
    <tableColumn id="7517" xr3:uid="{3CA8B76B-DA67-40D5-BA5C-73647EAA157F}" name="Column7508"/>
    <tableColumn id="7518" xr3:uid="{5C5BC706-E096-410F-833E-02D6976C3612}" name="Column7509"/>
    <tableColumn id="7519" xr3:uid="{B406E59A-E4F8-447E-9BD9-D92442A1472F}" name="Column7510"/>
    <tableColumn id="7520" xr3:uid="{32DA8FF8-0515-4D16-B2F6-4E0BF134E6B4}" name="Column7511"/>
    <tableColumn id="7521" xr3:uid="{06511390-5682-454B-B29C-FF9183905D22}" name="Column7512"/>
    <tableColumn id="7522" xr3:uid="{7CBB4490-2EE0-4EA3-910B-DE6120F499F1}" name="Column7513"/>
    <tableColumn id="7523" xr3:uid="{89971DF8-B215-4FB2-8D22-3DA5A84BB090}" name="Column7514"/>
    <tableColumn id="7524" xr3:uid="{90A61587-9DD1-4260-B033-0CABABC542D8}" name="Column7515"/>
    <tableColumn id="7525" xr3:uid="{B19DA07F-D0A5-4425-BDD0-9B0317BC23AC}" name="Column7516"/>
    <tableColumn id="7526" xr3:uid="{94B0AD98-12EB-40E4-8B66-7334A2520D59}" name="Column7517"/>
    <tableColumn id="7527" xr3:uid="{7E31C155-5CE7-420F-9F64-8D4D23125D7A}" name="Column7518"/>
    <tableColumn id="7528" xr3:uid="{CE93F7F4-EEF1-4057-95F1-8ABF92505626}" name="Column7519"/>
    <tableColumn id="7529" xr3:uid="{753D07F1-05A7-4582-B63E-10E6496E4BE7}" name="Column7520"/>
    <tableColumn id="7530" xr3:uid="{E1FED408-F2A4-4A9B-8F55-A6717FB08F94}" name="Column7521"/>
    <tableColumn id="7531" xr3:uid="{16A52127-1F3D-40A8-8604-1AF10C5B18B6}" name="Column7522"/>
    <tableColumn id="7532" xr3:uid="{5C2A7071-FD7E-4519-A499-C3D954B3CB06}" name="Column7523"/>
    <tableColumn id="7533" xr3:uid="{0EDFC5BE-113D-4FC8-B55A-A5514086C6C1}" name="Column7524"/>
    <tableColumn id="7534" xr3:uid="{5821A1DA-7F2E-407D-94AE-3063179BA80F}" name="Column7525"/>
    <tableColumn id="7535" xr3:uid="{B4E7FDCC-A524-475A-990B-76BBD6CEF64E}" name="Column7526"/>
    <tableColumn id="7536" xr3:uid="{DEB01318-D06E-4111-BA1E-5A075A75E106}" name="Column7527"/>
    <tableColumn id="7537" xr3:uid="{40D74B00-412F-4EB9-B7E3-BFFC2E8ABFB3}" name="Column7528"/>
    <tableColumn id="7538" xr3:uid="{6BE596BD-764A-4C62-93BE-6313668EF2D9}" name="Column7529"/>
    <tableColumn id="7539" xr3:uid="{EB0C4241-2CB4-42EC-8174-40C95BAB13E4}" name="Column7530"/>
    <tableColumn id="7540" xr3:uid="{0355F8CF-BA4D-4499-9B80-3280AE39B114}" name="Column7531"/>
    <tableColumn id="7541" xr3:uid="{FDEF6955-1E9B-4B00-8E5F-BE97862F7E6E}" name="Column7532"/>
    <tableColumn id="7542" xr3:uid="{EE0A1C15-0BE1-4635-B9D5-EDA2E260EA93}" name="Column7533"/>
    <tableColumn id="7543" xr3:uid="{69A22A75-1C34-4CE2-A3F1-0D1B1E843AD2}" name="Column7534"/>
    <tableColumn id="7544" xr3:uid="{1FD4FBFE-67D9-4F8B-8EF0-B5571C6DF8F0}" name="Column7535"/>
    <tableColumn id="7545" xr3:uid="{1C02B263-0443-4D90-ABE7-0BD2B1E49C14}" name="Column7536"/>
    <tableColumn id="7546" xr3:uid="{23A3294B-A333-41ED-92DD-063FF24BEC43}" name="Column7537"/>
    <tableColumn id="7547" xr3:uid="{632B0130-5CB5-4305-AAB4-0D5BA2407DED}" name="Column7538"/>
    <tableColumn id="7548" xr3:uid="{21F1D84D-035D-4CEC-B70F-6E2091B580EE}" name="Column7539"/>
    <tableColumn id="7549" xr3:uid="{88E6688D-ED38-4435-9BE1-27FBC907210C}" name="Column7540"/>
    <tableColumn id="7550" xr3:uid="{74C4A01C-28DD-4EB3-A827-CC7EED698053}" name="Column7541"/>
    <tableColumn id="7551" xr3:uid="{A7D79C3E-92C8-4187-AE58-C13AF9B5DF59}" name="Column7542"/>
    <tableColumn id="7552" xr3:uid="{1086E264-5C15-4053-A7E6-5B9DD5F39CE9}" name="Column7543"/>
    <tableColumn id="7553" xr3:uid="{CDCA0F47-DEE6-4349-A76F-D63715CFE3BC}" name="Column7544"/>
    <tableColumn id="7554" xr3:uid="{735347CB-334C-425A-AEBB-109211900B44}" name="Column7545"/>
    <tableColumn id="7555" xr3:uid="{9B8B73DA-AC54-47A0-ABFC-1CDD1AFC1DD9}" name="Column7546"/>
    <tableColumn id="7556" xr3:uid="{486480AC-42E9-49DF-AE2D-63CE0B770AB0}" name="Column7547"/>
    <tableColumn id="7557" xr3:uid="{CA137295-8C8E-4E7C-92EA-2814D59444B7}" name="Column7548"/>
    <tableColumn id="7558" xr3:uid="{B0DA6F0B-306D-43FA-BA54-DAC8923F3B76}" name="Column7549"/>
    <tableColumn id="7559" xr3:uid="{A60B0B84-968E-42CE-9144-14F3A69CD5A9}" name="Column7550"/>
    <tableColumn id="7560" xr3:uid="{C24EA559-3F3F-481F-BF8F-5151ACDF2386}" name="Column7551"/>
    <tableColumn id="7561" xr3:uid="{BBBE9880-044F-4C58-8AED-A310FF59FCBA}" name="Column7552"/>
    <tableColumn id="7562" xr3:uid="{F24630D2-1A31-4D88-B06B-34DA3FD504D0}" name="Column7553"/>
    <tableColumn id="7563" xr3:uid="{B2C3B3D8-C95E-42F3-BF20-63E399D7AB16}" name="Column7554"/>
    <tableColumn id="7564" xr3:uid="{6E45BC57-E740-421A-87E5-7C4CE81242A8}" name="Column7555"/>
    <tableColumn id="7565" xr3:uid="{6EB8D94E-6FEE-4233-95E5-638C3DFB2456}" name="Column7556"/>
    <tableColumn id="7566" xr3:uid="{F8FC9CF3-02A6-411F-8F83-8BCA937195FB}" name="Column7557"/>
    <tableColumn id="7567" xr3:uid="{1647B911-FF41-4825-BFDA-F82B99EB131C}" name="Column7558"/>
    <tableColumn id="7568" xr3:uid="{05CB8D38-F1B0-47EA-9455-BAD543AA09A7}" name="Column7559"/>
    <tableColumn id="7569" xr3:uid="{907E0E0D-E40E-4949-8600-05FFFDF6332E}" name="Column7560"/>
    <tableColumn id="7570" xr3:uid="{5708C8D8-89F1-454B-9170-53CF49B7499D}" name="Column7561"/>
    <tableColumn id="7571" xr3:uid="{04FAF1D5-ED59-45E6-BB65-5828D7C4E829}" name="Column7562"/>
    <tableColumn id="7572" xr3:uid="{DD8D73CE-F8DD-49A2-BCB9-A8C712821A90}" name="Column7563"/>
    <tableColumn id="7573" xr3:uid="{687500AD-C250-40DF-90EE-4507940137C0}" name="Column7564"/>
    <tableColumn id="7574" xr3:uid="{5B35D55B-B806-41AA-AF46-77898A964028}" name="Column7565"/>
    <tableColumn id="7575" xr3:uid="{05E85BD5-7EF6-451D-815A-4577979313E9}" name="Column7566"/>
    <tableColumn id="7576" xr3:uid="{E7157ACF-E6DC-474C-9F3F-8041FE425E40}" name="Column7567"/>
    <tableColumn id="7577" xr3:uid="{CABD4038-D2AD-44CF-B542-02E91EF59190}" name="Column7568"/>
    <tableColumn id="7578" xr3:uid="{1D4920B0-0A37-4674-8482-2CF401D379F8}" name="Column7569"/>
    <tableColumn id="7579" xr3:uid="{0CAE68BD-6E2F-498D-8DF0-FD8BB7CBE138}" name="Column7570"/>
    <tableColumn id="7580" xr3:uid="{4DC98B05-0ECA-4724-BCCE-1F48E1EE4690}" name="Column7571"/>
    <tableColumn id="7581" xr3:uid="{F59556BB-B11C-4F62-BBBE-75F45B2D40C9}" name="Column7572"/>
    <tableColumn id="7582" xr3:uid="{6D887BF2-8E1D-4BC0-A8AC-2F2D098C4862}" name="Column7573"/>
    <tableColumn id="7583" xr3:uid="{DB805B11-0034-4805-9F0A-A8D011A19325}" name="Column7574"/>
    <tableColumn id="7584" xr3:uid="{BD2B74AF-6BF9-490D-BBA5-7EEB3BF0AB41}" name="Column7575"/>
    <tableColumn id="7585" xr3:uid="{27996FE8-E32B-4D15-8BE2-B09F47B5D975}" name="Column7576"/>
    <tableColumn id="7586" xr3:uid="{7E61E9CC-6DC0-4115-9360-69D51DD49862}" name="Column7577"/>
    <tableColumn id="7587" xr3:uid="{B1686967-7C03-43DE-B3F8-F6F96D29EE24}" name="Column7578"/>
    <tableColumn id="7588" xr3:uid="{8BCBC82E-326E-41E4-88DC-7B81EE8F04BE}" name="Column7579"/>
    <tableColumn id="7589" xr3:uid="{4101D6AC-3BF2-4B32-A59D-3CFC2616474C}" name="Column7580"/>
    <tableColumn id="7590" xr3:uid="{597D8B22-DB6D-4AD5-8477-D0FF3F6798CF}" name="Column7581"/>
    <tableColumn id="7591" xr3:uid="{31391DD6-1D1B-4343-9620-C7E743CC64E5}" name="Column7582"/>
    <tableColumn id="7592" xr3:uid="{097CCB55-F066-46F4-AFE4-80DBA50F0D45}" name="Column7583"/>
    <tableColumn id="7593" xr3:uid="{2C5C8A99-34FA-4EBD-BC08-1DD3D5D2229E}" name="Column7584"/>
    <tableColumn id="7594" xr3:uid="{62280EB9-CBCB-4093-BA7C-78C4767BAD04}" name="Column7585"/>
    <tableColumn id="7595" xr3:uid="{DE4399A6-E3F7-42E2-8103-C6B627D66089}" name="Column7586"/>
    <tableColumn id="7596" xr3:uid="{5AA21CD7-23D5-4937-A2B6-E59B340A0DFF}" name="Column7587"/>
    <tableColumn id="7597" xr3:uid="{602C9291-0670-482C-B6FE-E9AE8E2F37DE}" name="Column7588"/>
    <tableColumn id="7598" xr3:uid="{0BEF21BC-72AB-4281-827A-65EE7EBA1413}" name="Column7589"/>
    <tableColumn id="7599" xr3:uid="{B28EDBBB-2FE3-420F-9239-7D053031DF96}" name="Column7590"/>
    <tableColumn id="7600" xr3:uid="{0BEC0917-2CBB-460C-8AA7-E443B15C6B69}" name="Column7591"/>
    <tableColumn id="7601" xr3:uid="{FEA8D061-D054-478B-A5BD-3C607D66EFE1}" name="Column7592"/>
    <tableColumn id="7602" xr3:uid="{A5C03517-5B19-419C-9C59-3F2D8871AB86}" name="Column7593"/>
    <tableColumn id="7603" xr3:uid="{B63A1224-C951-432A-9FAF-57B88B3AE003}" name="Column7594"/>
    <tableColumn id="7604" xr3:uid="{289392E2-D39F-4ABB-AF5C-24CF949F78A2}" name="Column7595"/>
    <tableColumn id="7605" xr3:uid="{2B351EE7-A939-407E-A8B2-6BEF47B61E87}" name="Column7596"/>
    <tableColumn id="7606" xr3:uid="{6E81759E-B641-4EF0-B999-F97652315C6A}" name="Column7597"/>
    <tableColumn id="7607" xr3:uid="{902E8F0E-A6C1-44E7-9BC0-D53AD53513C8}" name="Column7598"/>
    <tableColumn id="7608" xr3:uid="{BE144F5C-6D49-49A5-8986-75236EEC0F07}" name="Column7599"/>
    <tableColumn id="7609" xr3:uid="{27935B8A-BC48-4964-9629-8EB7A55EDE58}" name="Column7600"/>
    <tableColumn id="7610" xr3:uid="{5BACCF3E-787A-4ABF-A78C-419703D7143E}" name="Column7601"/>
    <tableColumn id="7611" xr3:uid="{14076A99-AA83-44BB-8498-FF619E02B856}" name="Column7602"/>
    <tableColumn id="7612" xr3:uid="{26BB7AB3-EF20-458E-AF8C-68A507AD8F17}" name="Column7603"/>
    <tableColumn id="7613" xr3:uid="{5832975B-FFA2-469D-91E3-ACD6C22CE71C}" name="Column7604"/>
    <tableColumn id="7614" xr3:uid="{17FA1CD7-ED6D-4B63-939B-20F79BC1A208}" name="Column7605"/>
    <tableColumn id="7615" xr3:uid="{81C4DF46-BD99-4143-88D4-EE59038E2F39}" name="Column7606"/>
    <tableColumn id="7616" xr3:uid="{ABD563E9-9568-43C6-929A-7B3B858F8F23}" name="Column7607"/>
    <tableColumn id="7617" xr3:uid="{0F7CAAA4-F684-478A-B6D3-D8F206227800}" name="Column7608"/>
    <tableColumn id="7618" xr3:uid="{5650870F-303C-46D6-AAD8-BBB5C442687D}" name="Column7609"/>
    <tableColumn id="7619" xr3:uid="{CACC31CB-C262-4936-9B23-CAEB0420A633}" name="Column7610"/>
    <tableColumn id="7620" xr3:uid="{6D7F46C9-9437-47DA-9D56-FE5F3F9FD0B8}" name="Column7611"/>
    <tableColumn id="7621" xr3:uid="{6717F80D-AFB3-4C5E-8D0B-42E1AA2D9A76}" name="Column7612"/>
    <tableColumn id="7622" xr3:uid="{8ACACDE3-3B29-41FA-B994-6608102A6D2D}" name="Column7613"/>
    <tableColumn id="7623" xr3:uid="{ABCC73EA-D43D-452F-88FB-C44328E545D3}" name="Column7614"/>
    <tableColumn id="7624" xr3:uid="{6D76A15C-D203-4497-A326-A33ADB8541C0}" name="Column7615"/>
    <tableColumn id="7625" xr3:uid="{0F8476A6-9F5C-415E-8142-8540481C5FCF}" name="Column7616"/>
    <tableColumn id="7626" xr3:uid="{386357BA-E2F1-4C7A-9E55-02A6C2EDA48A}" name="Column7617"/>
    <tableColumn id="7627" xr3:uid="{70755E1B-7ABF-467A-8D16-200A3101F3A7}" name="Column7618"/>
    <tableColumn id="7628" xr3:uid="{35EA70E3-1C54-4D6C-9D6F-483F8CE305D9}" name="Column7619"/>
    <tableColumn id="7629" xr3:uid="{79EB1F57-CA01-4B87-8F05-A5174129FACD}" name="Column7620"/>
    <tableColumn id="7630" xr3:uid="{7236F220-D921-415F-8AD7-7DE5283A32FA}" name="Column7621"/>
    <tableColumn id="7631" xr3:uid="{65AAA2A0-69E0-482B-BD23-56D8D582BCB5}" name="Column7622"/>
    <tableColumn id="7632" xr3:uid="{F7881772-3EC2-417D-B197-D7CEABDB4A44}" name="Column7623"/>
    <tableColumn id="7633" xr3:uid="{E5AA69DB-9BED-4A83-A3DB-D6D3468CE682}" name="Column7624"/>
    <tableColumn id="7634" xr3:uid="{02BE3272-91EC-4529-972E-F41BBC8EFCBB}" name="Column7625"/>
    <tableColumn id="7635" xr3:uid="{1213468C-D8EB-493F-8CBD-524D89269D91}" name="Column7626"/>
    <tableColumn id="7636" xr3:uid="{FE382613-2B9A-4590-A9F1-17511A0FD6C4}" name="Column7627"/>
    <tableColumn id="7637" xr3:uid="{F50CD77E-3208-4830-870D-B1A4BF132D02}" name="Column7628"/>
    <tableColumn id="7638" xr3:uid="{1C4BADC2-5EF7-4F81-9B47-056CE7FE9E80}" name="Column7629"/>
    <tableColumn id="7639" xr3:uid="{4CD280E5-BD40-4033-9BB8-EEFC5A15D0EC}" name="Column7630"/>
    <tableColumn id="7640" xr3:uid="{D045F960-22EF-47A9-B8B3-EDFDC4266FE1}" name="Column7631"/>
    <tableColumn id="7641" xr3:uid="{B5F55ECD-E8F4-48DB-A303-3C010DF737CD}" name="Column7632"/>
    <tableColumn id="7642" xr3:uid="{8BA5E18B-9D4B-4775-A2F4-657E25EBB8BB}" name="Column7633"/>
    <tableColumn id="7643" xr3:uid="{B52544EF-08E3-4B32-B62D-2FDE25010360}" name="Column7634"/>
    <tableColumn id="7644" xr3:uid="{D991961E-7A55-4E5E-8791-162010FBB3CA}" name="Column7635"/>
    <tableColumn id="7645" xr3:uid="{254E389D-B624-4138-A098-492011B7C6E0}" name="Column7636"/>
    <tableColumn id="7646" xr3:uid="{58D07605-3508-483B-9097-204BAFBB1331}" name="Column7637"/>
    <tableColumn id="7647" xr3:uid="{B5FEDC5F-2817-43C4-8D1B-438FD50F21B7}" name="Column7638"/>
    <tableColumn id="7648" xr3:uid="{F1A68435-1F4C-4C24-84C7-313C86025532}" name="Column7639"/>
    <tableColumn id="7649" xr3:uid="{E6756B6F-FA97-4C27-A55F-6EC94FD52736}" name="Column7640"/>
    <tableColumn id="7650" xr3:uid="{8BEED52D-B621-45F9-BCE8-BC1C580C5A65}" name="Column7641"/>
    <tableColumn id="7651" xr3:uid="{8DE583C3-9DD7-4F86-8F2E-F2DB1C128734}" name="Column7642"/>
    <tableColumn id="7652" xr3:uid="{275A0458-CA75-4511-835E-CF0064AF06F4}" name="Column7643"/>
    <tableColumn id="7653" xr3:uid="{58DCBAC1-83FD-4182-8A9B-9947707EC824}" name="Column7644"/>
    <tableColumn id="7654" xr3:uid="{46B9536E-3627-416D-96C6-798E0725D69B}" name="Column7645"/>
    <tableColumn id="7655" xr3:uid="{9680893D-3991-4024-B48E-3954478D707B}" name="Column7646"/>
    <tableColumn id="7656" xr3:uid="{97D716D0-0D1A-4EE1-B773-52D277740789}" name="Column7647"/>
    <tableColumn id="7657" xr3:uid="{7177634F-47CB-4066-933F-200F1DB411E4}" name="Column7648"/>
    <tableColumn id="7658" xr3:uid="{3E142F0C-D014-473B-9664-24933DB365CE}" name="Column7649"/>
    <tableColumn id="7659" xr3:uid="{254F6B95-5856-4FED-8AD3-4BB61F679DDF}" name="Column7650"/>
    <tableColumn id="7660" xr3:uid="{00B1437F-991D-40EE-95E3-AEB5F9FEDC06}" name="Column7651"/>
    <tableColumn id="7661" xr3:uid="{68294BE7-80FB-445F-9191-A78A1C960B0D}" name="Column7652"/>
    <tableColumn id="7662" xr3:uid="{C8F4E1B8-32C1-4150-B154-FC80B9221F8A}" name="Column7653"/>
    <tableColumn id="7663" xr3:uid="{28509EDC-796D-4D50-B698-6182C2CBF2B0}" name="Column7654"/>
    <tableColumn id="7664" xr3:uid="{6C04E214-9592-4615-9291-B9B75D9E2244}" name="Column7655"/>
    <tableColumn id="7665" xr3:uid="{A32BA91C-F561-4569-B6D1-A8C3690C302A}" name="Column7656"/>
    <tableColumn id="7666" xr3:uid="{5BBDB9BB-99CD-4C12-B158-DA1495A5EF52}" name="Column7657"/>
    <tableColumn id="7667" xr3:uid="{CE3BFEF9-5913-49EB-BD02-93209A51A0C1}" name="Column7658"/>
    <tableColumn id="7668" xr3:uid="{D053D713-B1FA-41B0-9006-CFFB0E869486}" name="Column7659"/>
    <tableColumn id="7669" xr3:uid="{674F4005-9AFD-480B-88F7-FB9099C6CDED}" name="Column7660"/>
    <tableColumn id="7670" xr3:uid="{0FEC05BF-CB73-4954-A335-A084B4D222F7}" name="Column7661"/>
    <tableColumn id="7671" xr3:uid="{FDAB097B-CADC-468B-8902-CD2AFEF23DC0}" name="Column7662"/>
    <tableColumn id="7672" xr3:uid="{4464F2D1-A1B7-4317-9E69-C99E456E1711}" name="Column7663"/>
    <tableColumn id="7673" xr3:uid="{3E26C198-1D0B-454C-8EF5-A8756E911639}" name="Column7664"/>
    <tableColumn id="7674" xr3:uid="{AB1885A9-3AB4-461A-9996-D627A95E2CD3}" name="Column7665"/>
    <tableColumn id="7675" xr3:uid="{2AF18ED2-15B8-4171-B44B-DDA668C3B138}" name="Column7666"/>
    <tableColumn id="7676" xr3:uid="{D270BECF-AE14-4FB5-9AE4-E641D2D396F3}" name="Column7667"/>
    <tableColumn id="7677" xr3:uid="{DECED3C5-6923-4053-987A-31916DE5974D}" name="Column7668"/>
    <tableColumn id="7678" xr3:uid="{4DE2E909-CF74-4A6B-A128-0E8A4DDDB138}" name="Column7669"/>
    <tableColumn id="7679" xr3:uid="{442D847E-2407-4B2F-8F1A-588798DBF34B}" name="Column7670"/>
    <tableColumn id="7680" xr3:uid="{2EB0F39F-2C9F-418A-9738-53AAE0EB4ED1}" name="Column7671"/>
    <tableColumn id="7681" xr3:uid="{BEF1E091-93E1-48E9-96B0-DD9F113F70FA}" name="Column7672"/>
    <tableColumn id="7682" xr3:uid="{429B9A34-E2FB-4085-9A54-853515E1AC3A}" name="Column7673"/>
    <tableColumn id="7683" xr3:uid="{65D7863A-2BF4-4C84-A5CC-5C9EFD4CF832}" name="Column7674"/>
    <tableColumn id="7684" xr3:uid="{171EB21A-DFBB-4755-8519-C422EA5ECA3A}" name="Column7675"/>
    <tableColumn id="7685" xr3:uid="{7F3B1562-30B4-498C-89E2-7D8E791BEB07}" name="Column7676"/>
    <tableColumn id="7686" xr3:uid="{B85F3D89-7E84-4314-AAF5-7639C881640D}" name="Column7677"/>
    <tableColumn id="7687" xr3:uid="{6618665F-1DD3-4C46-90A9-E7C92DB908D8}" name="Column7678"/>
    <tableColumn id="7688" xr3:uid="{1FD14C4F-6C86-41CB-B4CC-4F5D031FD5F9}" name="Column7679"/>
    <tableColumn id="7689" xr3:uid="{5A6C6F92-B8F2-448E-B5D3-8211FBE09E43}" name="Column7680"/>
    <tableColumn id="7690" xr3:uid="{23E184FB-9106-43B6-800C-4069353A0299}" name="Column7681"/>
    <tableColumn id="7691" xr3:uid="{54D25C7D-1D0F-4377-9808-361664177941}" name="Column7682"/>
    <tableColumn id="7692" xr3:uid="{1A1D3270-4969-4F83-A029-119FED4AD8FA}" name="Column7683"/>
    <tableColumn id="7693" xr3:uid="{A8B39BA8-D6BF-435A-AF4E-14E1FCECBF90}" name="Column7684"/>
    <tableColumn id="7694" xr3:uid="{90A2FC69-CD58-472D-AECC-5F60627A23AA}" name="Column7685"/>
    <tableColumn id="7695" xr3:uid="{D319F188-1AA8-445C-973A-6AFC15737221}" name="Column7686"/>
    <tableColumn id="7696" xr3:uid="{875CDE97-8B8E-426F-9538-52AC33E995C7}" name="Column7687"/>
    <tableColumn id="7697" xr3:uid="{13840971-D890-4D26-B604-6300BD4FC356}" name="Column7688"/>
    <tableColumn id="7698" xr3:uid="{2C2039D8-273C-4569-BDDC-9FF6449CB190}" name="Column7689"/>
    <tableColumn id="7699" xr3:uid="{0DB8FB2F-8D06-43A8-BA14-5E1011CE9A8D}" name="Column7690"/>
    <tableColumn id="7700" xr3:uid="{5F37C43F-38C8-46E6-BAA8-CB7C405FDA7E}" name="Column7691"/>
    <tableColumn id="7701" xr3:uid="{C91D2392-7522-446A-8FB1-C1C464883307}" name="Column7692"/>
    <tableColumn id="7702" xr3:uid="{68047CF4-67AB-461A-A7F4-4C43135CDAA3}" name="Column7693"/>
    <tableColumn id="7703" xr3:uid="{65D9CD53-7591-40D1-B7E4-111E7B5A2CAA}" name="Column7694"/>
    <tableColumn id="7704" xr3:uid="{D0855810-B615-4B21-A99A-965720F1662C}" name="Column7695"/>
    <tableColumn id="7705" xr3:uid="{F4E9082D-0030-45E9-9AE9-2AC3D398308B}" name="Column7696"/>
    <tableColumn id="7706" xr3:uid="{56FEDA46-74CF-45EA-85A4-1F34C8B5FB49}" name="Column7697"/>
    <tableColumn id="7707" xr3:uid="{9282DA0A-C055-451C-BADC-39A259C50EDF}" name="Column7698"/>
    <tableColumn id="7708" xr3:uid="{8867F713-5A1D-4F71-875F-4945F9F7C232}" name="Column7699"/>
    <tableColumn id="7709" xr3:uid="{02A27033-7B60-4D54-AAE3-02A1196C6123}" name="Column7700"/>
    <tableColumn id="7710" xr3:uid="{764220D2-F3BE-4C57-BDFA-2B708B874263}" name="Column7701"/>
    <tableColumn id="7711" xr3:uid="{EB5FB5E6-4429-4492-AD7A-244FA4025FDD}" name="Column7702"/>
    <tableColumn id="7712" xr3:uid="{8C1378F4-FF0F-4D96-A6BB-EA595A151201}" name="Column7703"/>
    <tableColumn id="7713" xr3:uid="{5C1B784F-7079-425C-8DBF-03DDF01A3441}" name="Column7704"/>
    <tableColumn id="7714" xr3:uid="{F55D9A26-ADB5-4CC7-8840-991E5DA0F26E}" name="Column7705"/>
    <tableColumn id="7715" xr3:uid="{E634A021-D153-4D21-84F6-8D75031E132B}" name="Column7706"/>
    <tableColumn id="7716" xr3:uid="{36E9419F-1831-4434-B1C3-8AAEBC3D44D8}" name="Column7707"/>
    <tableColumn id="7717" xr3:uid="{6D393996-CB6F-4FEC-80D8-0D7002A453DD}" name="Column7708"/>
    <tableColumn id="7718" xr3:uid="{34478E76-38B5-4A46-AA9C-C3D552EC14F1}" name="Column7709"/>
    <tableColumn id="7719" xr3:uid="{3B8A966E-DCED-4767-842A-10732A57AE58}" name="Column7710"/>
    <tableColumn id="7720" xr3:uid="{3A73D288-4083-4583-B84C-D9E995349F1F}" name="Column7711"/>
    <tableColumn id="7721" xr3:uid="{DBB6EC12-B234-48B1-8FE5-24EC2C22ABD6}" name="Column7712"/>
    <tableColumn id="7722" xr3:uid="{0A0381EE-04E0-42D1-A715-3541BE0287C4}" name="Column7713"/>
    <tableColumn id="7723" xr3:uid="{7EA5013D-B26A-479C-B15C-F5D48579FBD8}" name="Column7714"/>
    <tableColumn id="7724" xr3:uid="{33F8CCE8-29CA-431C-837A-D7FEBE830D04}" name="Column7715"/>
    <tableColumn id="7725" xr3:uid="{842754CA-25AA-42A3-ABA2-5CFD30E65F34}" name="Column7716"/>
    <tableColumn id="7726" xr3:uid="{C294C2ED-807F-4907-BAEA-28C1CFDB28E9}" name="Column7717"/>
    <tableColumn id="7727" xr3:uid="{B587B9B3-B642-42E2-BB60-66AB8ABD2D6A}" name="Column7718"/>
    <tableColumn id="7728" xr3:uid="{ABA8F1C4-2CB4-44CF-AD9F-F2B790A5F4DA}" name="Column7719"/>
    <tableColumn id="7729" xr3:uid="{9AF72B32-20D0-4724-B455-D98401E7AFC1}" name="Column7720"/>
    <tableColumn id="7730" xr3:uid="{F50BAFC2-8A8A-4C01-9DB3-6310E81F7E6E}" name="Column7721"/>
    <tableColumn id="7731" xr3:uid="{47A0AA14-6AD4-45AA-82C7-A826B7944D82}" name="Column7722"/>
    <tableColumn id="7732" xr3:uid="{26AC4979-CF93-40E5-B2F8-800353B7475E}" name="Column7723"/>
    <tableColumn id="7733" xr3:uid="{51D78173-3559-4198-83B6-EE5B6652C751}" name="Column7724"/>
    <tableColumn id="7734" xr3:uid="{DFE75FA6-25F0-4E39-ABE9-5E70D86D725E}" name="Column7725"/>
    <tableColumn id="7735" xr3:uid="{BCB68A7A-9D9F-4C5B-89D4-94664826CA2C}" name="Column7726"/>
    <tableColumn id="7736" xr3:uid="{8240D189-17EC-4AFD-8793-C10326296603}" name="Column7727"/>
    <tableColumn id="7737" xr3:uid="{F8ECB5D5-705F-496E-8640-D7C43B9372B6}" name="Column7728"/>
    <tableColumn id="7738" xr3:uid="{B9047CE9-4B2C-48F8-9F93-3EB2857C0C49}" name="Column7729"/>
    <tableColumn id="7739" xr3:uid="{DFE3DEC2-C3B8-4BC0-AE91-50178E4AA713}" name="Column7730"/>
    <tableColumn id="7740" xr3:uid="{3D8BD832-DB2C-4C64-A328-68F5EEF68F0B}" name="Column7731"/>
    <tableColumn id="7741" xr3:uid="{F19A80A2-8DB9-48DD-8696-E5CD539A0BD9}" name="Column7732"/>
    <tableColumn id="7742" xr3:uid="{2572FC77-FC56-4D5F-84B3-2759667BE54D}" name="Column7733"/>
    <tableColumn id="7743" xr3:uid="{39781E0E-9A2B-47D3-A652-C41813AC2834}" name="Column7734"/>
    <tableColumn id="7744" xr3:uid="{3D05553A-A685-4E9A-A488-01E8C632C796}" name="Column7735"/>
    <tableColumn id="7745" xr3:uid="{75DB9861-DB6F-4C46-8311-A00EC46837DD}" name="Column7736"/>
    <tableColumn id="7746" xr3:uid="{8A763A66-7A4A-4970-8C80-B74FD8714457}" name="Column7737"/>
    <tableColumn id="7747" xr3:uid="{8600E7F8-D945-4FBB-8E4D-B98799010BA7}" name="Column7738"/>
    <tableColumn id="7748" xr3:uid="{E38596CD-F3A0-4E52-A410-9B19F9F21B4C}" name="Column7739"/>
    <tableColumn id="7749" xr3:uid="{C6A903C8-8A9F-4963-9E01-C3F9035D271F}" name="Column7740"/>
    <tableColumn id="7750" xr3:uid="{6097D4EE-657D-4F0E-A6EB-672ABCA25B91}" name="Column7741"/>
    <tableColumn id="7751" xr3:uid="{F9C3AEC9-0E48-4333-B8F4-55DC6B500471}" name="Column7742"/>
    <tableColumn id="7752" xr3:uid="{D2B25680-1CCC-4232-A204-5F8469B7B472}" name="Column7743"/>
    <tableColumn id="7753" xr3:uid="{5264EC12-54FA-43C8-8696-D26CF88DEE22}" name="Column7744"/>
    <tableColumn id="7754" xr3:uid="{1452D6B8-7E6D-47AE-B3C3-C12C4E53D247}" name="Column7745"/>
    <tableColumn id="7755" xr3:uid="{80C4D805-3F59-4CFA-9836-17918340F6DC}" name="Column7746"/>
    <tableColumn id="7756" xr3:uid="{F619B34B-DBC2-4621-A5D4-9C8CC073F439}" name="Column7747"/>
    <tableColumn id="7757" xr3:uid="{CAD80580-C6DB-4023-99A4-66EEF77527A7}" name="Column7748"/>
    <tableColumn id="7758" xr3:uid="{873F6610-9026-4589-A7C2-50BB230ED681}" name="Column7749"/>
    <tableColumn id="7759" xr3:uid="{039E2E23-2D83-48CF-92A5-64D0160B205B}" name="Column7750"/>
    <tableColumn id="7760" xr3:uid="{2DDACB8B-1A07-443C-A946-61E1F1D6B797}" name="Column7751"/>
    <tableColumn id="7761" xr3:uid="{A2AED0F0-D06A-4586-8587-BF9A9AA86AD4}" name="Column7752"/>
    <tableColumn id="7762" xr3:uid="{204F5163-82F7-44D4-8B6F-D2C74F2CE93F}" name="Column7753"/>
    <tableColumn id="7763" xr3:uid="{C40E160F-4626-4302-9F14-C557149AC12D}" name="Column7754"/>
    <tableColumn id="7764" xr3:uid="{42363EDF-7510-40AD-9438-C10439155C50}" name="Column7755"/>
    <tableColumn id="7765" xr3:uid="{FE318BC8-F830-416B-8781-B3ED8AFC555B}" name="Column7756"/>
    <tableColumn id="7766" xr3:uid="{A61A0898-A0AE-45CF-B709-BB3EE86F5B95}" name="Column7757"/>
    <tableColumn id="7767" xr3:uid="{4BE68AC5-2184-45E8-8E57-96DB872C8042}" name="Column7758"/>
    <tableColumn id="7768" xr3:uid="{3BFC072A-2245-410C-B460-CA73C0E6A22E}" name="Column7759"/>
    <tableColumn id="7769" xr3:uid="{7C1D269F-747C-4BF4-92F4-D14D70819DF9}" name="Column7760"/>
    <tableColumn id="7770" xr3:uid="{5A7E4102-353B-4E13-AA29-61FC146ADC00}" name="Column7761"/>
    <tableColumn id="7771" xr3:uid="{80AB154B-C8A4-4283-A6A5-28D67356B5E5}" name="Column7762"/>
    <tableColumn id="7772" xr3:uid="{AF543562-41FE-40CD-8B01-18AD8B2E2FCB}" name="Column7763"/>
    <tableColumn id="7773" xr3:uid="{D1E87023-3E86-460C-853E-550BBC3F445C}" name="Column7764"/>
    <tableColumn id="7774" xr3:uid="{E65F3B3E-50D6-452D-8C2E-6D40C28B2B6F}" name="Column7765"/>
    <tableColumn id="7775" xr3:uid="{9FA0F05B-E8CF-4DE8-909D-8E00AAAEC6EA}" name="Column7766"/>
    <tableColumn id="7776" xr3:uid="{0F3BD312-9370-4A2A-B67F-EB1E27432995}" name="Column7767"/>
    <tableColumn id="7777" xr3:uid="{B5D22E23-ACCB-4196-B094-3DA1202033CD}" name="Column7768"/>
    <tableColumn id="7778" xr3:uid="{51DF1E71-061E-430D-AAFE-6E4C9B808796}" name="Column7769"/>
    <tableColumn id="7779" xr3:uid="{878021AB-583D-4947-8C12-9C1722207AFF}" name="Column7770"/>
    <tableColumn id="7780" xr3:uid="{E4232E8C-1EA5-4C86-A5A6-0DED064A1512}" name="Column7771"/>
    <tableColumn id="7781" xr3:uid="{B9F41D92-2AE9-4F47-85C1-D3C626C8AA66}" name="Column7772"/>
    <tableColumn id="7782" xr3:uid="{6F6CC23E-841B-4596-903F-AF5067615F03}" name="Column7773"/>
    <tableColumn id="7783" xr3:uid="{4363DF88-B15C-4FDD-908F-7CF8BBFFA3F5}" name="Column7774"/>
    <tableColumn id="7784" xr3:uid="{CBF1F3A1-BCBD-4B58-A24C-5F69E2D92F78}" name="Column7775"/>
    <tableColumn id="7785" xr3:uid="{62F4EE16-6324-4250-80E0-0FD82E14D2FF}" name="Column7776"/>
    <tableColumn id="7786" xr3:uid="{AF1F4665-F49A-4B28-89EE-8506E1F41C07}" name="Column7777"/>
    <tableColumn id="7787" xr3:uid="{2B24BB76-8949-41DE-B904-A92C792DA6A5}" name="Column7778"/>
    <tableColumn id="7788" xr3:uid="{E04A1C75-B1E9-4E1E-9ADB-09A909033CA6}" name="Column7779"/>
    <tableColumn id="7789" xr3:uid="{51A1B0FE-07BD-4C32-9642-CD32542B1418}" name="Column7780"/>
    <tableColumn id="7790" xr3:uid="{2CFB7DB4-C0AE-490B-8D2B-1DDA651FBA40}" name="Column7781"/>
    <tableColumn id="7791" xr3:uid="{5A93AC1D-D72A-464F-B782-01AF5999AC2B}" name="Column7782"/>
    <tableColumn id="7792" xr3:uid="{81E20DDB-3064-4741-A0EA-6A58FE653146}" name="Column7783"/>
    <tableColumn id="7793" xr3:uid="{AA12FA4F-1A77-4FB2-82FE-C19EA175C5D9}" name="Column7784"/>
    <tableColumn id="7794" xr3:uid="{AB21142A-D552-4631-8BA0-2BF69496EA6D}" name="Column7785"/>
    <tableColumn id="7795" xr3:uid="{B7F62156-697A-419D-81DD-06DAFD785E55}" name="Column7786"/>
    <tableColumn id="7796" xr3:uid="{A78E275E-85E6-4916-8879-C5EE438C674C}" name="Column7787"/>
    <tableColumn id="7797" xr3:uid="{A000A97B-203B-4A42-B33E-BE78BD9A4C6C}" name="Column7788"/>
    <tableColumn id="7798" xr3:uid="{AA232697-5B04-4CD4-BF37-CD5B02E1963C}" name="Column7789"/>
    <tableColumn id="7799" xr3:uid="{31DC9A25-0A2A-4EB9-BEF7-6952DB99EA80}" name="Column7790"/>
    <tableColumn id="7800" xr3:uid="{1513EF24-C656-4593-A319-3C1DA256D618}" name="Column7791"/>
    <tableColumn id="7801" xr3:uid="{8626FE0C-DCF8-450B-BD68-355378D57B7E}" name="Column7792"/>
    <tableColumn id="7802" xr3:uid="{A13DD29F-DBC5-4E4B-9060-931EA2AEEF62}" name="Column7793"/>
    <tableColumn id="7803" xr3:uid="{25FCE7C8-501A-448E-81FD-08AEA9096287}" name="Column7794"/>
    <tableColumn id="7804" xr3:uid="{F948C259-CCB6-4921-A85B-F8EE851C3064}" name="Column7795"/>
    <tableColumn id="7805" xr3:uid="{069A0032-3673-4700-86CC-5974DF5FF1F3}" name="Column7796"/>
    <tableColumn id="7806" xr3:uid="{97C00567-461D-4AD1-99A5-5F8F4B35A0DD}" name="Column7797"/>
    <tableColumn id="7807" xr3:uid="{B9A25BAE-A90D-4D4B-93CD-DFF4E5BCEFAA}" name="Column7798"/>
    <tableColumn id="7808" xr3:uid="{905AEC27-A072-4795-8927-0900485DF290}" name="Column7799"/>
    <tableColumn id="7809" xr3:uid="{860DC000-AA26-4F97-BC2C-C63FB8482180}" name="Column7800"/>
    <tableColumn id="7810" xr3:uid="{9080E29F-1922-4E4A-91C8-404B4D07D2A5}" name="Column7801"/>
    <tableColumn id="7811" xr3:uid="{A0BE6694-C710-466D-BBC4-AAC5A88C4ECA}" name="Column7802"/>
    <tableColumn id="7812" xr3:uid="{959F32C0-3F5C-4809-A154-D902B2AE5760}" name="Column7803"/>
    <tableColumn id="7813" xr3:uid="{9D0B7431-937F-460D-B7EE-6249DF08E325}" name="Column7804"/>
    <tableColumn id="7814" xr3:uid="{79628BBB-25C1-49A2-B2E3-E2381699D8C4}" name="Column7805"/>
    <tableColumn id="7815" xr3:uid="{568D18A3-531B-4C8A-8152-98CC329551F9}" name="Column7806"/>
    <tableColumn id="7816" xr3:uid="{28BC5F34-2EF7-401C-9B9A-AF6D312DC71A}" name="Column7807"/>
    <tableColumn id="7817" xr3:uid="{9D25472E-2305-4B1C-9ACF-60A503E8CB27}" name="Column7808"/>
    <tableColumn id="7818" xr3:uid="{2A62230B-2BBE-4C98-A994-A455321325F3}" name="Column7809"/>
    <tableColumn id="7819" xr3:uid="{CDAB7D39-09DF-4E1E-B598-C8E0A2E3EC69}" name="Column7810"/>
    <tableColumn id="7820" xr3:uid="{2CFA09D9-C59A-43EC-AF03-447FCFD75A16}" name="Column7811"/>
    <tableColumn id="7821" xr3:uid="{DD6CAB4C-AD52-45C1-BE6A-FD0C118DE007}" name="Column7812"/>
    <tableColumn id="7822" xr3:uid="{2D6D5388-E3DF-4640-BF7E-B9A3E8EB60F5}" name="Column7813"/>
    <tableColumn id="7823" xr3:uid="{5A4097FE-B843-477B-9569-22B52E2164D9}" name="Column7814"/>
    <tableColumn id="7824" xr3:uid="{882CBA26-5639-4649-AE25-E184E9F2972F}" name="Column7815"/>
    <tableColumn id="7825" xr3:uid="{339EC437-69A4-4CA6-A2FC-275F8C9F6A0C}" name="Column7816"/>
    <tableColumn id="7826" xr3:uid="{C8DE3808-0790-4B5D-84DA-7F4DF5104C38}" name="Column7817"/>
    <tableColumn id="7827" xr3:uid="{BFF2ABD8-DFCA-4F94-857F-4351310A3614}" name="Column7818"/>
    <tableColumn id="7828" xr3:uid="{E9FA9DC4-4336-4C80-9502-C5751B8B3CCE}" name="Column7819"/>
    <tableColumn id="7829" xr3:uid="{9BB0B2DA-1501-4792-B4E4-275A32F7F13E}" name="Column7820"/>
    <tableColumn id="7830" xr3:uid="{554A219E-1F3C-429C-909D-90BBA8CCC685}" name="Column7821"/>
    <tableColumn id="7831" xr3:uid="{E8476419-7132-42E6-A1DD-746ABA4E3E64}" name="Column7822"/>
    <tableColumn id="7832" xr3:uid="{E932AC7C-F679-4110-9CD4-C931DF7ED5E5}" name="Column7823"/>
    <tableColumn id="7833" xr3:uid="{5AFE9322-B8A4-4DAB-9703-D25A745CEA00}" name="Column7824"/>
    <tableColumn id="7834" xr3:uid="{E320DA76-58B0-4418-A1F2-813A2CD2543A}" name="Column7825"/>
    <tableColumn id="7835" xr3:uid="{60C85E10-9880-4B7E-96AC-6AE0EC82051B}" name="Column7826"/>
    <tableColumn id="7836" xr3:uid="{A9058BA5-67F3-406B-BAAA-45991A75A416}" name="Column7827"/>
    <tableColumn id="7837" xr3:uid="{360BC141-54DA-4C55-8921-619D4072D2B9}" name="Column7828"/>
    <tableColumn id="7838" xr3:uid="{D7E07544-8B13-4720-A06A-473D60A11DF1}" name="Column7829"/>
    <tableColumn id="7839" xr3:uid="{856CED37-DC8A-406B-9E1E-2B8D274059CD}" name="Column7830"/>
    <tableColumn id="7840" xr3:uid="{36DD33A9-1976-4FC3-AF97-DFD636A73A93}" name="Column7831"/>
    <tableColumn id="7841" xr3:uid="{B49146DB-DA6C-4E67-8D95-9C1E7747AA84}" name="Column7832"/>
    <tableColumn id="7842" xr3:uid="{148F217B-327F-4EFC-8B40-7E87ABF3AE15}" name="Column7833"/>
    <tableColumn id="7843" xr3:uid="{051096B6-55CE-4195-AFDE-32243BE9F061}" name="Column7834"/>
    <tableColumn id="7844" xr3:uid="{27E89241-F98A-4347-97C6-540D7B10D259}" name="Column7835"/>
    <tableColumn id="7845" xr3:uid="{8C4EF54A-EBC1-48A1-90DF-EEDE1AD7D530}" name="Column7836"/>
    <tableColumn id="7846" xr3:uid="{9F66A127-7B7F-430B-A08C-5BE3AE899F5D}" name="Column7837"/>
    <tableColumn id="7847" xr3:uid="{1CDC3D63-ACF8-4DB1-AA73-614F7568FAC3}" name="Column7838"/>
    <tableColumn id="7848" xr3:uid="{2F58BFCA-DE38-4BCF-894A-759382247B0F}" name="Column7839"/>
    <tableColumn id="7849" xr3:uid="{595B2112-1F20-4F17-A9FF-0098708BD16D}" name="Column7840"/>
    <tableColumn id="7850" xr3:uid="{13338963-6988-4511-889D-61545039E2E7}" name="Column7841"/>
    <tableColumn id="7851" xr3:uid="{104B6FF5-192B-4471-BE04-1A7B7681B88F}" name="Column7842"/>
    <tableColumn id="7852" xr3:uid="{BD2F0F9C-8E4B-4784-813A-1BAC50739255}" name="Column7843"/>
    <tableColumn id="7853" xr3:uid="{EFAF26E1-D4C7-4C9E-A48B-54971E5FEAF5}" name="Column7844"/>
    <tableColumn id="7854" xr3:uid="{46E2BEA5-34F7-4440-8406-8F5E88C26BC5}" name="Column7845"/>
    <tableColumn id="7855" xr3:uid="{31D619E2-F553-4B02-B830-AA7E0783CA6A}" name="Column7846"/>
    <tableColumn id="7856" xr3:uid="{846C38F9-3515-4748-8970-DBCD6E6A440F}" name="Column7847"/>
    <tableColumn id="7857" xr3:uid="{C52175AB-2716-4850-B0E9-6EB5FA77323C}" name="Column7848"/>
    <tableColumn id="7858" xr3:uid="{BC6323D8-5B57-419C-9BC2-1A12FA0C4784}" name="Column7849"/>
    <tableColumn id="7859" xr3:uid="{6665BBD6-7643-4CEA-BBB1-5A71CA906FF5}" name="Column7850"/>
    <tableColumn id="7860" xr3:uid="{17ACF7EB-842F-4468-B059-F3D10C13E130}" name="Column7851"/>
    <tableColumn id="7861" xr3:uid="{CBE58B26-75D9-47B8-8C57-2C9EF996F205}" name="Column7852"/>
    <tableColumn id="7862" xr3:uid="{1280F34B-680C-42CD-BAFC-9487B558D875}" name="Column7853"/>
    <tableColumn id="7863" xr3:uid="{ED6823AD-2B5F-41B0-9A90-0ABB03B26643}" name="Column7854"/>
    <tableColumn id="7864" xr3:uid="{DA41FEA7-3818-4DA8-A1C0-4D7ED9A78A7E}" name="Column7855"/>
    <tableColumn id="7865" xr3:uid="{24BAD309-1B12-4A48-831F-CE64BFB040A6}" name="Column7856"/>
    <tableColumn id="7866" xr3:uid="{6087BB25-E8E8-47C4-93DA-554C599114B8}" name="Column7857"/>
    <tableColumn id="7867" xr3:uid="{F9E3475A-5E7F-48FE-B50E-DD09EB469576}" name="Column7858"/>
    <tableColumn id="7868" xr3:uid="{53183225-B8A3-4F0D-B535-BBEE7B4186A9}" name="Column7859"/>
    <tableColumn id="7869" xr3:uid="{BEAF7C63-EEFE-4932-8CB0-F77C5F5F0DDA}" name="Column7860"/>
    <tableColumn id="7870" xr3:uid="{34CC9D15-D06B-48B8-AD13-588BC5811819}" name="Column7861"/>
    <tableColumn id="7871" xr3:uid="{5106748C-80EF-414B-8253-6D7E9FB799E9}" name="Column7862"/>
    <tableColumn id="7872" xr3:uid="{ECF18077-EE05-48BE-906B-7F57DEF072E5}" name="Column7863"/>
    <tableColumn id="7873" xr3:uid="{A82F7652-2F14-43BF-86B4-9156223A5722}" name="Column7864"/>
    <tableColumn id="7874" xr3:uid="{6C25FDDE-4242-4D2C-9855-CC68D1DE83CB}" name="Column7865"/>
    <tableColumn id="7875" xr3:uid="{251A6B96-42C2-407E-99E3-04DAC3EB6649}" name="Column7866"/>
    <tableColumn id="7876" xr3:uid="{DCCCF936-2FFC-4EF7-A35E-C8B35EE03383}" name="Column7867"/>
    <tableColumn id="7877" xr3:uid="{19657369-7150-45D9-94E0-09347B227822}" name="Column7868"/>
    <tableColumn id="7878" xr3:uid="{7152CD43-B652-4CC9-B134-9CD5C0EA735E}" name="Column7869"/>
    <tableColumn id="7879" xr3:uid="{9A630F93-15DA-4E23-8530-DB5E7B202BBC}" name="Column7870"/>
    <tableColumn id="7880" xr3:uid="{19303A6B-E9C6-4692-B98C-E5066E83F4C2}" name="Column7871"/>
    <tableColumn id="7881" xr3:uid="{5E466E42-2DFC-4D6A-83D2-016A5ECBA666}" name="Column7872"/>
    <tableColumn id="7882" xr3:uid="{3EDE0692-F346-4810-8C3B-D5D70ABF8001}" name="Column7873"/>
    <tableColumn id="7883" xr3:uid="{63FC7101-C2CA-4580-A2E6-74E8113ED2AC}" name="Column7874"/>
    <tableColumn id="7884" xr3:uid="{2F4F98BB-3196-4C81-93F9-87E9C63C57C4}" name="Column7875"/>
    <tableColumn id="7885" xr3:uid="{7305C674-4F7B-4E0D-8191-97EE01207A78}" name="Column7876"/>
    <tableColumn id="7886" xr3:uid="{5FE2E1B4-DC25-4874-88D0-5E8984A44D59}" name="Column7877"/>
    <tableColumn id="7887" xr3:uid="{B0900343-06FD-43B1-848A-A222892CE1CE}" name="Column7878"/>
    <tableColumn id="7888" xr3:uid="{AF9E033D-3E79-41D6-96E5-162A6278A07D}" name="Column7879"/>
    <tableColumn id="7889" xr3:uid="{0422FE28-291C-41E2-9FDF-DC84544CF77E}" name="Column7880"/>
    <tableColumn id="7890" xr3:uid="{AD61E32E-CD25-4AC8-8D6F-98C07BC142C8}" name="Column7881"/>
    <tableColumn id="7891" xr3:uid="{3BBC88AD-92F5-44B6-96A4-B7ABDD07EC14}" name="Column7882"/>
    <tableColumn id="7892" xr3:uid="{609AB59F-B299-47CD-AA23-3E5571DE6424}" name="Column7883"/>
    <tableColumn id="7893" xr3:uid="{D162D205-EEEB-4DB7-9D28-097FB08E0E05}" name="Column7884"/>
    <tableColumn id="7894" xr3:uid="{41C9BC17-5C83-4143-A860-0A43889A7910}" name="Column7885"/>
    <tableColumn id="7895" xr3:uid="{11951E51-FFF9-473F-B5F5-B2C5E04ACD26}" name="Column7886"/>
    <tableColumn id="7896" xr3:uid="{9EFE8CDA-A608-4941-930F-092C87E5CDB7}" name="Column7887"/>
    <tableColumn id="7897" xr3:uid="{8FB62113-229B-46B7-8FD3-2D14CD1DC660}" name="Column7888"/>
    <tableColumn id="7898" xr3:uid="{57ABF024-5FCD-4368-8BDC-4F4E2EB53669}" name="Column7889"/>
    <tableColumn id="7899" xr3:uid="{699A3321-2337-405B-B221-C51F3BF425D0}" name="Column7890"/>
    <tableColumn id="7900" xr3:uid="{3236F623-FD0A-4A04-ABED-141CF8BDF4FE}" name="Column7891"/>
    <tableColumn id="7901" xr3:uid="{E4640BE7-7953-460B-867D-36D84BA03B78}" name="Column7892"/>
    <tableColumn id="7902" xr3:uid="{5E4F9E4C-79A9-4C59-95D3-9FE29D704968}" name="Column7893"/>
    <tableColumn id="7903" xr3:uid="{D20452FC-8B5B-4B76-A95B-1AD47B6C3796}" name="Column7894"/>
    <tableColumn id="7904" xr3:uid="{E7E6D9A0-8367-4366-BB52-71EF2887FD10}" name="Column7895"/>
    <tableColumn id="7905" xr3:uid="{A27645F7-D783-46E0-9843-0F34A43E0409}" name="Column7896"/>
    <tableColumn id="7906" xr3:uid="{4FA63A84-805A-4558-8F5F-86FA285F94B3}" name="Column7897"/>
    <tableColumn id="7907" xr3:uid="{D49EF2CA-5E29-4999-B84B-A2B0F9EF952E}" name="Column7898"/>
    <tableColumn id="7908" xr3:uid="{B2349ED1-D438-40B0-9213-521F59ABEEAC}" name="Column7899"/>
    <tableColumn id="7909" xr3:uid="{9FEF3E28-19D5-4537-920F-E58FC1B28AA0}" name="Column7900"/>
    <tableColumn id="7910" xr3:uid="{F7717C6C-0A93-4D32-8704-A69BC06FC8CF}" name="Column7901"/>
    <tableColumn id="7911" xr3:uid="{8190CEE6-D344-4223-91FF-EA87C125EC6C}" name="Column7902"/>
    <tableColumn id="7912" xr3:uid="{22EFF3CE-619B-424E-A9A9-EDA5DD4068F3}" name="Column7903"/>
    <tableColumn id="7913" xr3:uid="{E4937AE1-4799-4596-9BA1-6D7C7FE59670}" name="Column7904"/>
    <tableColumn id="7914" xr3:uid="{A5DC7284-C381-4929-BB9D-EF74AD036866}" name="Column7905"/>
    <tableColumn id="7915" xr3:uid="{4493D8EB-3B1C-49A1-A9D9-CB7F5977CDBE}" name="Column7906"/>
    <tableColumn id="7916" xr3:uid="{877A71D8-E1FC-47C1-99A7-322CE6DE7601}" name="Column7907"/>
    <tableColumn id="7917" xr3:uid="{F9FA865A-566D-43B8-B5C9-55435EAE3CAD}" name="Column7908"/>
    <tableColumn id="7918" xr3:uid="{2DDFB317-6EA5-4BFA-84FD-539378B76B80}" name="Column7909"/>
    <tableColumn id="7919" xr3:uid="{3EE74A24-4598-4934-AB77-E1E874CF1671}" name="Column7910"/>
    <tableColumn id="7920" xr3:uid="{FE52DD94-530E-4328-B0FE-1D432FB08275}" name="Column7911"/>
    <tableColumn id="7921" xr3:uid="{375F097C-C6E3-4541-A051-3971225A3D96}" name="Column7912"/>
    <tableColumn id="7922" xr3:uid="{D4CEB230-FC8F-4A4C-BF9A-8F92E7990346}" name="Column7913"/>
    <tableColumn id="7923" xr3:uid="{82CA6BE4-0ACB-4074-B1AB-76B5735F0576}" name="Column7914"/>
    <tableColumn id="7924" xr3:uid="{A934EB94-D40F-4EE1-96E9-354491A8F6CB}" name="Column7915"/>
    <tableColumn id="7925" xr3:uid="{60B99B1A-A599-411C-B034-8B77761ADAC7}" name="Column7916"/>
    <tableColumn id="7926" xr3:uid="{56CA2F61-775C-4413-BE78-D8000148B511}" name="Column7917"/>
    <tableColumn id="7927" xr3:uid="{E440D945-0FF8-44BE-BEE9-96B35FAA30BB}" name="Column7918"/>
    <tableColumn id="7928" xr3:uid="{4FE4389D-281F-424A-BBEB-0B2F65F84926}" name="Column7919"/>
    <tableColumn id="7929" xr3:uid="{53D11666-B31D-41AA-9955-CF935E5D1F5A}" name="Column7920"/>
    <tableColumn id="7930" xr3:uid="{57121FE8-39D6-46F9-973A-C7F5311CD3FF}" name="Column7921"/>
    <tableColumn id="7931" xr3:uid="{72EC97FC-6CE5-4835-A498-3D8F300BF40D}" name="Column7922"/>
    <tableColumn id="7932" xr3:uid="{73D549F3-E690-4164-9039-CC65C04124A6}" name="Column7923"/>
    <tableColumn id="7933" xr3:uid="{1691414D-F747-42D5-8A49-78304ECA96A7}" name="Column7924"/>
    <tableColumn id="7934" xr3:uid="{DC9936DD-6815-444B-B0E0-DAF82068C282}" name="Column7925"/>
    <tableColumn id="7935" xr3:uid="{44486FBC-4921-4130-BE9B-8F20C5334398}" name="Column7926"/>
    <tableColumn id="7936" xr3:uid="{99348186-CD20-40F4-B12D-2879D525F848}" name="Column7927"/>
    <tableColumn id="7937" xr3:uid="{45F6B3B8-E430-4AB5-8991-68E0EEAF7B0A}" name="Column7928"/>
    <tableColumn id="7938" xr3:uid="{C2007D04-E396-4D1B-AA5E-F8B4B7BCA466}" name="Column7929"/>
    <tableColumn id="7939" xr3:uid="{94548603-4CAA-4E02-B28A-1274EF267789}" name="Column7930"/>
    <tableColumn id="7940" xr3:uid="{724AA8D1-63A9-4D08-9F70-3D7B41639771}" name="Column7931"/>
    <tableColumn id="7941" xr3:uid="{50C689D7-CEA4-49DA-ABE3-0E1D2D88CDBB}" name="Column7932"/>
    <tableColumn id="7942" xr3:uid="{EE8DA840-586D-4DB4-84D0-2108948EFAD9}" name="Column7933"/>
    <tableColumn id="7943" xr3:uid="{01167DF0-205C-483D-9942-680CF2FD7A04}" name="Column7934"/>
    <tableColumn id="7944" xr3:uid="{E6D56899-1EBB-420F-81D4-E487290739F1}" name="Column7935"/>
    <tableColumn id="7945" xr3:uid="{D4CE8064-4AD6-4197-BFA3-783D2BD8A943}" name="Column7936"/>
    <tableColumn id="7946" xr3:uid="{E4FCD1C4-CD1A-4F58-A506-FAFEE29042AA}" name="Column7937"/>
    <tableColumn id="7947" xr3:uid="{F3FF40FE-1226-4362-8406-925CCFAEC5D5}" name="Column7938"/>
    <tableColumn id="7948" xr3:uid="{7AE76B2D-C301-46E5-892E-571AD7C05276}" name="Column7939"/>
    <tableColumn id="7949" xr3:uid="{5F1F2870-8219-4EE8-9B39-CD914516E410}" name="Column7940"/>
    <tableColumn id="7950" xr3:uid="{1C4095C0-A8C3-4204-B59C-27FFA82B3466}" name="Column7941"/>
    <tableColumn id="7951" xr3:uid="{83455C5F-22A8-4304-AD7F-6FD7AD3281B4}" name="Column7942"/>
    <tableColumn id="7952" xr3:uid="{2900930D-D22A-49B8-975E-D3BE6E3899D9}" name="Column7943"/>
    <tableColumn id="7953" xr3:uid="{433DB261-3DD1-418E-BAB6-D0EB9C3CB96D}" name="Column7944"/>
    <tableColumn id="7954" xr3:uid="{DB755691-C83E-4A97-84BB-FC40A9205A20}" name="Column7945"/>
    <tableColumn id="7955" xr3:uid="{64A0BC80-A3FA-4ED5-9F77-6592DA3FD3F7}" name="Column7946"/>
    <tableColumn id="7956" xr3:uid="{CADA9618-1CF4-405D-A702-C288336766C8}" name="Column7947"/>
    <tableColumn id="7957" xr3:uid="{17D4A224-BD6D-4651-B408-1427D120AAE6}" name="Column7948"/>
    <tableColumn id="7958" xr3:uid="{922150F3-7029-4586-9432-A6DD8086828B}" name="Column7949"/>
    <tableColumn id="7959" xr3:uid="{0961D74D-0C17-436E-861F-7A5276732D02}" name="Column7950"/>
    <tableColumn id="7960" xr3:uid="{5377F294-3A13-4CC9-BA49-0A335938FFDF}" name="Column7951"/>
    <tableColumn id="7961" xr3:uid="{B61C1CF7-F566-4B59-B9AA-A7B516ACFB7C}" name="Column7952"/>
    <tableColumn id="7962" xr3:uid="{48623840-83C3-4371-99B4-D335BB0B4881}" name="Column7953"/>
    <tableColumn id="7963" xr3:uid="{FB74F262-2A31-4390-A3D4-4B447E4E8854}" name="Column7954"/>
    <tableColumn id="7964" xr3:uid="{44396A07-00D0-4BFF-8D5A-4F1DF5D50481}" name="Column7955"/>
    <tableColumn id="7965" xr3:uid="{D327B2B5-AC37-4B58-9FFC-DDB8EB9AA9B9}" name="Column7956"/>
    <tableColumn id="7966" xr3:uid="{D473D545-1EA1-4754-8727-4ECDF6F5ABC8}" name="Column7957"/>
    <tableColumn id="7967" xr3:uid="{45E87630-B4FC-4613-B4BB-19033950E8DC}" name="Column7958"/>
    <tableColumn id="7968" xr3:uid="{8F89DB55-4DFE-47C3-8279-BD828F63D699}" name="Column7959"/>
    <tableColumn id="7969" xr3:uid="{DF06C961-ADFF-4BE2-970E-295921CD9551}" name="Column7960"/>
    <tableColumn id="7970" xr3:uid="{30F6077A-2D9B-4EE7-8AA9-17327E80595D}" name="Column7961"/>
    <tableColumn id="7971" xr3:uid="{63C92390-DD3C-4257-B6B1-3937052FE183}" name="Column7962"/>
    <tableColumn id="7972" xr3:uid="{7B8B8F0A-8B56-4EDE-88F5-B39BFB6A5401}" name="Column7963"/>
    <tableColumn id="7973" xr3:uid="{63E18B21-7921-4306-B38E-4ED1D1B32629}" name="Column7964"/>
    <tableColumn id="7974" xr3:uid="{170DF77C-2A64-4723-9279-426F46472A5E}" name="Column7965"/>
    <tableColumn id="7975" xr3:uid="{359F856D-1BA9-4032-8DE4-BA6BD7F057BA}" name="Column7966"/>
    <tableColumn id="7976" xr3:uid="{8DAD201E-5335-4DA8-8737-622BC9E85A5A}" name="Column7967"/>
    <tableColumn id="7977" xr3:uid="{BC252427-9600-4676-8AC5-0CB61328E545}" name="Column7968"/>
    <tableColumn id="7978" xr3:uid="{6DD8EB6A-69D7-4135-9D43-65A2963CBFD4}" name="Column7969"/>
    <tableColumn id="7979" xr3:uid="{58B4CA9E-2940-4D8F-8225-DB084DB2435B}" name="Column7970"/>
    <tableColumn id="7980" xr3:uid="{0DE100D0-CC65-43F6-8F7C-01970110A8FC}" name="Column7971"/>
    <tableColumn id="7981" xr3:uid="{34F4AF39-57C5-473F-9F3F-6B956CB32C53}" name="Column7972"/>
    <tableColumn id="7982" xr3:uid="{71484111-F452-4722-A6A3-FCEFA19D894D}" name="Column7973"/>
    <tableColumn id="7983" xr3:uid="{1DC05AD8-F8A2-4A8B-9D55-6D7244A9018B}" name="Column7974"/>
    <tableColumn id="7984" xr3:uid="{E837CCCF-2632-47E7-8783-39F3A52D9F13}" name="Column7975"/>
    <tableColumn id="7985" xr3:uid="{A3D9914F-D6AD-4CAA-93AC-5D97B90BBA07}" name="Column7976"/>
    <tableColumn id="7986" xr3:uid="{C6FE1051-6A19-4288-A6C1-F54544398930}" name="Column7977"/>
    <tableColumn id="7987" xr3:uid="{8EDFFF48-1D75-4E28-9AEB-C8D04F7A0BA4}" name="Column7978"/>
    <tableColumn id="7988" xr3:uid="{447700A4-476A-4B02-A20B-845263D9F286}" name="Column7979"/>
    <tableColumn id="7989" xr3:uid="{2BE648CB-277D-48D3-9CEF-23FE8BB59092}" name="Column7980"/>
    <tableColumn id="7990" xr3:uid="{7AF1D9F9-B47D-4725-B3B2-C8150FD7F839}" name="Column7981"/>
    <tableColumn id="7991" xr3:uid="{1C0A83DE-D865-4124-8A46-98AEAA6DF906}" name="Column7982"/>
    <tableColumn id="7992" xr3:uid="{2669265E-14C2-4911-A4C9-98ED72F2C64D}" name="Column7983"/>
    <tableColumn id="7993" xr3:uid="{2976DB7B-6917-4710-AC22-D9E0822F3435}" name="Column7984"/>
    <tableColumn id="7994" xr3:uid="{80FA4E05-342D-4D2A-AEAA-AD939A260AA6}" name="Column7985"/>
    <tableColumn id="7995" xr3:uid="{0009339E-FABC-420C-985B-B0F66E1862CF}" name="Column7986"/>
    <tableColumn id="7996" xr3:uid="{1C9E0511-6895-482B-8D04-52F86C525B51}" name="Column7987"/>
    <tableColumn id="7997" xr3:uid="{E3297F2C-7346-4766-8983-02DDF3060357}" name="Column7988"/>
    <tableColumn id="7998" xr3:uid="{F53668F9-92F7-491A-BD7D-BA7D48DD27A6}" name="Column7989"/>
    <tableColumn id="7999" xr3:uid="{2FDA06B3-6E32-4624-9D23-9FD4ED05C6AF}" name="Column7990"/>
    <tableColumn id="8000" xr3:uid="{BEC23AF0-9B3E-42DB-A64F-3BF6A4B0254A}" name="Column7991"/>
    <tableColumn id="8001" xr3:uid="{89F9427C-36CE-4E35-A655-24CA8700CF15}" name="Column7992"/>
    <tableColumn id="8002" xr3:uid="{AF4DDA5D-1742-44FA-8FD1-907351BDC391}" name="Column7993"/>
    <tableColumn id="8003" xr3:uid="{9DE26AE5-F2EF-4EE4-8CEE-6537FA674292}" name="Column7994"/>
    <tableColumn id="8004" xr3:uid="{89727AEE-C6B5-48C4-B3E5-A764D2E64E62}" name="Column7995"/>
    <tableColumn id="8005" xr3:uid="{BF5211D9-81E2-4949-896B-4D06CE6F7B89}" name="Column7996"/>
    <tableColumn id="8006" xr3:uid="{1692962A-8588-4FBF-AC58-02A1C6AC0281}" name="Column7997"/>
    <tableColumn id="8007" xr3:uid="{0437FF73-6BB7-4FB7-9692-120B31479FEA}" name="Column7998"/>
    <tableColumn id="8008" xr3:uid="{805E573A-085F-4E8B-9F03-144D378DB1C9}" name="Column7999"/>
    <tableColumn id="8009" xr3:uid="{A797124D-9789-4D45-8185-3BFC384EF52A}" name="Column8000"/>
    <tableColumn id="8010" xr3:uid="{64B02813-4328-48E2-905F-9FBF111A850C}" name="Column8001"/>
    <tableColumn id="8011" xr3:uid="{CE52E070-256B-4417-8435-533637B0D96C}" name="Column8002"/>
    <tableColumn id="8012" xr3:uid="{D18E5E3C-8593-4A7F-93E2-8CAB5B84D391}" name="Column8003"/>
    <tableColumn id="8013" xr3:uid="{A5CF8D79-A681-4B35-86E4-F066FD02A6D0}" name="Column8004"/>
    <tableColumn id="8014" xr3:uid="{56279E9D-AD49-4D3E-A0D6-C3B02F4CE25E}" name="Column8005"/>
    <tableColumn id="8015" xr3:uid="{440B3E9A-7898-4243-98DE-E4578A0470B8}" name="Column8006"/>
    <tableColumn id="8016" xr3:uid="{85F590AC-52F3-45C1-8BE6-B43C01FA102C}" name="Column8007"/>
    <tableColumn id="8017" xr3:uid="{24CA6E1E-CC2B-4701-A59A-970966CF7ADA}" name="Column8008"/>
    <tableColumn id="8018" xr3:uid="{603FAF3E-34D9-4902-83D7-776EE460E5B5}" name="Column8009"/>
    <tableColumn id="8019" xr3:uid="{3E6A5EA2-F5CE-4528-BF83-8A060086CB86}" name="Column8010"/>
    <tableColumn id="8020" xr3:uid="{DC8B5967-BFE6-4799-9812-5EF1263A5AF0}" name="Column8011"/>
    <tableColumn id="8021" xr3:uid="{577E4744-0660-4142-84E5-DF3A5FCE61E4}" name="Column8012"/>
    <tableColumn id="8022" xr3:uid="{7B372DDD-3BE4-4D7F-BCE4-E8DC5851489B}" name="Column8013"/>
    <tableColumn id="8023" xr3:uid="{504E7438-7BA0-478C-BDB0-1D2F2A05E2AA}" name="Column8014"/>
    <tableColumn id="8024" xr3:uid="{0B4EE946-B364-4FDB-97D5-31B4D11A97E2}" name="Column8015"/>
    <tableColumn id="8025" xr3:uid="{40BBB95B-BE56-432F-BF89-94155207E847}" name="Column8016"/>
    <tableColumn id="8026" xr3:uid="{CD0800A9-8C82-4364-98E4-CA249D18F819}" name="Column8017"/>
    <tableColumn id="8027" xr3:uid="{7E526036-AF55-4C87-A453-636AFD65B67D}" name="Column8018"/>
    <tableColumn id="8028" xr3:uid="{9ACE4D27-F07C-42A2-B116-BD3999833A18}" name="Column8019"/>
    <tableColumn id="8029" xr3:uid="{01BF1909-3DD0-43C1-A81D-4075635E190E}" name="Column8020"/>
    <tableColumn id="8030" xr3:uid="{68DD8DD8-FABA-4256-BD0D-FC2568DD9A49}" name="Column8021"/>
    <tableColumn id="8031" xr3:uid="{372F90CD-506C-4969-AFB7-A01CC5C53EFC}" name="Column8022"/>
    <tableColumn id="8032" xr3:uid="{F3998EB3-E790-409E-8C13-4B287A953D3F}" name="Column8023"/>
    <tableColumn id="8033" xr3:uid="{D7A4FA15-FA50-4F71-A9EC-FBF9ACEB3265}" name="Column8024"/>
    <tableColumn id="8034" xr3:uid="{67BFD9AA-E23C-400E-9025-596DE1691289}" name="Column8025"/>
    <tableColumn id="8035" xr3:uid="{FD9FDB56-7256-436D-9D86-FE2A098A1298}" name="Column8026"/>
    <tableColumn id="8036" xr3:uid="{55A81C50-6740-441F-ADD6-990E4DFC6199}" name="Column8027"/>
    <tableColumn id="8037" xr3:uid="{AEDB0356-3FBB-4038-83C1-9AF90AAC5248}" name="Column8028"/>
    <tableColumn id="8038" xr3:uid="{18645190-1818-4FC4-A7D1-4EFD4C676A4E}" name="Column8029"/>
    <tableColumn id="8039" xr3:uid="{6DBA213A-9C88-4EBA-8820-BE4A313D0B35}" name="Column8030"/>
    <tableColumn id="8040" xr3:uid="{DF0A261C-9964-48AC-93B2-D08D9576BF7A}" name="Column8031"/>
    <tableColumn id="8041" xr3:uid="{F7FFE679-703C-4014-8D95-DDCAADFC4AF6}" name="Column8032"/>
    <tableColumn id="8042" xr3:uid="{47C0E5E0-3CE3-4B76-9AB5-78BF7110B1ED}" name="Column8033"/>
    <tableColumn id="8043" xr3:uid="{D6395AE7-BC8D-4923-B29F-434C8B92CF39}" name="Column8034"/>
    <tableColumn id="8044" xr3:uid="{E419532C-ACC1-4160-9F41-F1598BD474F5}" name="Column8035"/>
    <tableColumn id="8045" xr3:uid="{4B89966E-E5D1-48D7-9E48-BB32478E73B6}" name="Column8036"/>
    <tableColumn id="8046" xr3:uid="{0E6C8AE7-F631-4FE2-881C-677E621FC570}" name="Column8037"/>
    <tableColumn id="8047" xr3:uid="{09FB542F-CD70-45C9-A386-6C2BC789FE54}" name="Column8038"/>
    <tableColumn id="8048" xr3:uid="{4CF617D4-EC83-48F9-A7E8-8868A5B7AFAD}" name="Column8039"/>
    <tableColumn id="8049" xr3:uid="{543402AE-A9BE-490D-A09C-87E7B39F8B12}" name="Column8040"/>
    <tableColumn id="8050" xr3:uid="{74D59A34-AA2C-4732-BB25-D74F8CBCEB2A}" name="Column8041"/>
    <tableColumn id="8051" xr3:uid="{BFE0F76C-92B0-43B3-AAC4-D34ABF9D8D38}" name="Column8042"/>
    <tableColumn id="8052" xr3:uid="{9A0DDBD7-7CCC-4570-992A-DB76009B44A6}" name="Column8043"/>
    <tableColumn id="8053" xr3:uid="{393B2BB3-F7DD-4FA6-A77D-A91E10D2DA86}" name="Column8044"/>
    <tableColumn id="8054" xr3:uid="{FD26824C-2258-4333-9A02-F90A0BA8C7B4}" name="Column8045"/>
    <tableColumn id="8055" xr3:uid="{4DD52F3A-D51E-4203-ABD5-7CA359519739}" name="Column8046"/>
    <tableColumn id="8056" xr3:uid="{CF17FEE5-70C4-4902-BBC8-F7911CFB9D6C}" name="Column8047"/>
    <tableColumn id="8057" xr3:uid="{694A0B78-E970-4AD7-B364-8521E58E16FF}" name="Column8048"/>
    <tableColumn id="8058" xr3:uid="{94CA8534-5D8E-4DB2-84A5-81DA89405407}" name="Column8049"/>
    <tableColumn id="8059" xr3:uid="{51895676-51BE-4E29-B785-79780E64DE17}" name="Column8050"/>
    <tableColumn id="8060" xr3:uid="{5CA43A0B-53F8-4D39-9195-E7D13C471B20}" name="Column8051"/>
    <tableColumn id="8061" xr3:uid="{7AFA5222-4728-4705-B185-2BA6F6ED43FC}" name="Column8052"/>
    <tableColumn id="8062" xr3:uid="{3BBCCC8A-4F95-44D6-A28D-E9D8CFDE935D}" name="Column8053"/>
    <tableColumn id="8063" xr3:uid="{C10AD432-CCAB-4229-A245-B8B0A1AA48AC}" name="Column8054"/>
    <tableColumn id="8064" xr3:uid="{6BAD6540-A13F-4701-A0A0-C8A71140DA4F}" name="Column8055"/>
    <tableColumn id="8065" xr3:uid="{670EE131-59A8-440B-9A22-3E03F212B56E}" name="Column8056"/>
    <tableColumn id="8066" xr3:uid="{FBDCB64A-4770-44D7-9D67-91BA1EA8741B}" name="Column8057"/>
    <tableColumn id="8067" xr3:uid="{44862086-7F85-4703-A9E1-60C96E172F90}" name="Column8058"/>
    <tableColumn id="8068" xr3:uid="{F9C8734C-C1CF-409B-8877-290EDED64337}" name="Column8059"/>
    <tableColumn id="8069" xr3:uid="{8FB12247-9092-4BC9-8ED8-92D1627424DC}" name="Column8060"/>
    <tableColumn id="8070" xr3:uid="{A8301C18-C438-41FD-B32D-AD4DB6C59DE9}" name="Column8061"/>
    <tableColumn id="8071" xr3:uid="{A6A90145-DA2F-44D5-938F-49DF52DCD73A}" name="Column8062"/>
    <tableColumn id="8072" xr3:uid="{2924DCE3-CEFD-401C-9A73-2A27F530BDB0}" name="Column8063"/>
    <tableColumn id="8073" xr3:uid="{D52FD0BC-BC92-41A9-9825-AC93AA246D8C}" name="Column8064"/>
    <tableColumn id="8074" xr3:uid="{117ED579-32F4-464F-B1A3-89F820764E26}" name="Column8065"/>
    <tableColumn id="8075" xr3:uid="{98ED3312-ED4F-4F91-872F-6160F8EC2947}" name="Column8066"/>
    <tableColumn id="8076" xr3:uid="{FE74CC35-402A-487A-ABF5-F725FAA807E2}" name="Column8067"/>
    <tableColumn id="8077" xr3:uid="{9B462F05-F10E-4654-9938-84C58BFCD1FF}" name="Column8068"/>
    <tableColumn id="8078" xr3:uid="{6498C775-9946-47B7-A058-7797AE18FDDA}" name="Column8069"/>
    <tableColumn id="8079" xr3:uid="{90D35A2C-9AE2-43B2-BED2-597602801465}" name="Column8070"/>
    <tableColumn id="8080" xr3:uid="{DD4AE084-B860-4F9B-9C30-CE55C7D717C5}" name="Column8071"/>
    <tableColumn id="8081" xr3:uid="{9C9404E0-5142-4CF7-8054-80E295DEE985}" name="Column8072"/>
    <tableColumn id="8082" xr3:uid="{27FE76A3-9B07-4E43-8242-7A97C57482C8}" name="Column8073"/>
    <tableColumn id="8083" xr3:uid="{3D94C929-614F-4A92-9D5A-E917A5069461}" name="Column8074"/>
    <tableColumn id="8084" xr3:uid="{2DE80186-53A6-497E-8AB9-ADE1F6899719}" name="Column8075"/>
    <tableColumn id="8085" xr3:uid="{CBA022D5-C9B8-4378-9505-8A9EFEB0180E}" name="Column8076"/>
    <tableColumn id="8086" xr3:uid="{55D40CA8-2029-468D-AD93-29EFD16A8D69}" name="Column8077"/>
    <tableColumn id="8087" xr3:uid="{226876F2-5C2B-4235-AFA4-4B5F38DCB21F}" name="Column8078"/>
    <tableColumn id="8088" xr3:uid="{1E7D018C-0FC4-4F0E-BDCF-0BC1816F81E6}" name="Column8079"/>
    <tableColumn id="8089" xr3:uid="{940AED4D-EF4A-4475-9146-E0CAFA0DA0F7}" name="Column8080"/>
    <tableColumn id="8090" xr3:uid="{6C99036A-6756-4A41-ADBB-39F09FFC7D61}" name="Column8081"/>
    <tableColumn id="8091" xr3:uid="{CC0841C4-FAC3-4987-9E55-83C609A8B45C}" name="Column8082"/>
    <tableColumn id="8092" xr3:uid="{8B62B254-37FA-4926-9DA1-DF9A92A07D28}" name="Column8083"/>
    <tableColumn id="8093" xr3:uid="{507919E3-4A02-49EB-8962-D33B587AE703}" name="Column8084"/>
    <tableColumn id="8094" xr3:uid="{CA7DB4F0-87DC-476B-81D5-BD0CEFFBD771}" name="Column8085"/>
    <tableColumn id="8095" xr3:uid="{6E242675-B611-41E8-A409-41C515C6692D}" name="Column8086"/>
    <tableColumn id="8096" xr3:uid="{8CE9B19D-25AF-4329-BA50-B18710890C32}" name="Column8087"/>
    <tableColumn id="8097" xr3:uid="{E12D7A35-6023-44EF-9A09-1184550B0E3E}" name="Column8088"/>
    <tableColumn id="8098" xr3:uid="{47C6800A-DF1D-45DB-B8D3-A0AFBBCF27F9}" name="Column8089"/>
    <tableColumn id="8099" xr3:uid="{974F8605-31A8-4BC5-829B-07C8BE481866}" name="Column8090"/>
    <tableColumn id="8100" xr3:uid="{D83E28D0-DF20-4D61-B76B-306A75F33227}" name="Column8091"/>
    <tableColumn id="8101" xr3:uid="{A77D96C3-E18D-4C2B-A591-01F08BF4A1B3}" name="Column8092"/>
    <tableColumn id="8102" xr3:uid="{94655DC9-57E8-42F7-A754-1B1315EE98FD}" name="Column8093"/>
    <tableColumn id="8103" xr3:uid="{8F914002-51EC-42BF-B05D-67985885ACFF}" name="Column8094"/>
    <tableColumn id="8104" xr3:uid="{9EE9BE27-EE45-44F4-869A-7AC91F92023A}" name="Column8095"/>
    <tableColumn id="8105" xr3:uid="{4CD1D7FB-8CA9-4517-AE0F-241CB4A72789}" name="Column8096"/>
    <tableColumn id="8106" xr3:uid="{9D797FD1-2D4D-4435-89F0-0FD0571D96C9}" name="Column8097"/>
    <tableColumn id="8107" xr3:uid="{32AFC069-6A6F-4DB2-A4C2-0AA1B337B392}" name="Column8098"/>
    <tableColumn id="8108" xr3:uid="{5022192F-1717-4ED4-A0B1-8FA5B4B9550C}" name="Column8099"/>
    <tableColumn id="8109" xr3:uid="{CE4F8B2B-1CCB-45EC-BE72-9B75D231C10E}" name="Column8100"/>
    <tableColumn id="8110" xr3:uid="{5476B436-04E9-4906-87C2-741EEBA94553}" name="Column8101"/>
    <tableColumn id="8111" xr3:uid="{C484D869-121A-4400-9E7F-2CB446702D98}" name="Column8102"/>
    <tableColumn id="8112" xr3:uid="{FC129208-73E3-4172-96F0-7AC93887954F}" name="Column8103"/>
    <tableColumn id="8113" xr3:uid="{166B5948-4BDF-4D8D-BFB2-B3F7FD243079}" name="Column8104"/>
    <tableColumn id="8114" xr3:uid="{5D75367C-C97A-45DD-886C-7B392D81EF17}" name="Column8105"/>
    <tableColumn id="8115" xr3:uid="{BFA5DB89-EB87-48A2-96A8-39C450C25DF9}" name="Column8106"/>
    <tableColumn id="8116" xr3:uid="{6E749B3F-D97F-4088-A49E-C903F1C178EB}" name="Column8107"/>
    <tableColumn id="8117" xr3:uid="{93AAFBE3-0F30-4702-9435-B767D0CD755A}" name="Column8108"/>
    <tableColumn id="8118" xr3:uid="{F791DF3E-B58B-41DF-A32D-FD455879245E}" name="Column8109"/>
    <tableColumn id="8119" xr3:uid="{759FDF27-080E-4242-8472-9EE0BBEB5784}" name="Column8110"/>
    <tableColumn id="8120" xr3:uid="{DC959FB5-3C51-418C-95EF-F35293521D92}" name="Column8111"/>
    <tableColumn id="8121" xr3:uid="{1C168BE3-AC52-4624-9F0A-D91CE1302A45}" name="Column8112"/>
    <tableColumn id="8122" xr3:uid="{6150435E-F0BB-4210-A2B2-96A43F02718F}" name="Column8113"/>
    <tableColumn id="8123" xr3:uid="{8034FD03-BC36-4452-B7E9-86BD01A76C6E}" name="Column8114"/>
    <tableColumn id="8124" xr3:uid="{97807F4D-AD84-47E1-80FD-436191BB2A54}" name="Column8115"/>
    <tableColumn id="8125" xr3:uid="{62620DCA-CA11-42CB-86D5-66F6D5F12235}" name="Column8116"/>
    <tableColumn id="8126" xr3:uid="{4C5B1A51-9983-4C02-BE51-752BB12444F8}" name="Column8117"/>
    <tableColumn id="8127" xr3:uid="{E1E201FF-3025-4729-97C7-D5C3142B4627}" name="Column8118"/>
    <tableColumn id="8128" xr3:uid="{91A61FDE-2133-49CB-A2B1-443AF9BB8616}" name="Column8119"/>
    <tableColumn id="8129" xr3:uid="{FD7C3A65-DE5C-46B3-B8B0-7C73C6A42ED1}" name="Column8120"/>
    <tableColumn id="8130" xr3:uid="{9FA9C6BD-1103-4107-9186-F2ED0B99C332}" name="Column8121"/>
    <tableColumn id="8131" xr3:uid="{1353286E-693A-4BD5-9989-75CB549D94ED}" name="Column8122"/>
    <tableColumn id="8132" xr3:uid="{3D207432-10EE-46AD-A5DB-959713A1CE43}" name="Column8123"/>
    <tableColumn id="8133" xr3:uid="{D628839F-F14D-4DF6-8680-2E8D04BBA881}" name="Column8124"/>
    <tableColumn id="8134" xr3:uid="{6AC1A07B-A1F8-42AD-A7BE-3B5FE80F464A}" name="Column8125"/>
    <tableColumn id="8135" xr3:uid="{0EDDD6CA-C1AC-486B-9D7A-6B7854B88FB4}" name="Column8126"/>
    <tableColumn id="8136" xr3:uid="{DCB79F93-8E01-4EB9-9219-58FB5F93F35D}" name="Column8127"/>
    <tableColumn id="8137" xr3:uid="{5EC00F0C-F741-4A30-B066-D3153A170BA1}" name="Column8128"/>
    <tableColumn id="8138" xr3:uid="{EA79FE75-22E0-465C-97C4-749012E90477}" name="Column8129"/>
    <tableColumn id="8139" xr3:uid="{9102EF02-819B-4A9B-BBA8-88B5236D2D27}" name="Column8130"/>
    <tableColumn id="8140" xr3:uid="{C2D631DC-A36F-4CE0-92B8-E6612D9757DC}" name="Column8131"/>
    <tableColumn id="8141" xr3:uid="{D4EC3607-5AEE-42BD-9ED1-05FD361C109B}" name="Column8132"/>
    <tableColumn id="8142" xr3:uid="{A0713342-25EA-4A69-BCA5-4486CB572337}" name="Column8133"/>
    <tableColumn id="8143" xr3:uid="{6F82F42E-7628-41EA-8C8F-97307ECB77BD}" name="Column8134"/>
    <tableColumn id="8144" xr3:uid="{AC9B0FEE-3EA8-408E-BF5D-9BA6D939FA92}" name="Column8135"/>
    <tableColumn id="8145" xr3:uid="{FF04482F-B654-4AA5-81E0-AB8E9BC61093}" name="Column8136"/>
    <tableColumn id="8146" xr3:uid="{27602A50-4AA1-4F94-93C8-8C17874AD502}" name="Column8137"/>
    <tableColumn id="8147" xr3:uid="{0700A58D-ECB0-41D1-91E3-0F4AED61333B}" name="Column8138"/>
    <tableColumn id="8148" xr3:uid="{343AE6CF-B416-4A80-A312-53A1BB25D889}" name="Column8139"/>
    <tableColumn id="8149" xr3:uid="{36E8B3CC-DFA3-4CFB-8E3E-8C057E4267C5}" name="Column8140"/>
    <tableColumn id="8150" xr3:uid="{48BA849E-8CCA-4A14-B370-670F28B0EF94}" name="Column8141"/>
    <tableColumn id="8151" xr3:uid="{8B55CA2F-CB06-4603-ADB1-05BFCEFBBD2C}" name="Column8142"/>
    <tableColumn id="8152" xr3:uid="{F4D2B7B1-C6FD-4062-85B3-D7469F17C315}" name="Column8143"/>
    <tableColumn id="8153" xr3:uid="{CDC88ACF-CC57-43F7-B23E-A911E33C71B1}" name="Column8144"/>
    <tableColumn id="8154" xr3:uid="{D1A3D376-6376-4055-8E24-D3E729341988}" name="Column8145"/>
    <tableColumn id="8155" xr3:uid="{767094A8-A75D-43CE-95E4-EA172EBE243A}" name="Column8146"/>
    <tableColumn id="8156" xr3:uid="{20F1C75C-E69B-4B2E-BE70-C305940D2546}" name="Column8147"/>
    <tableColumn id="8157" xr3:uid="{77C8F008-CF8D-49FE-8CD7-CA93FD0FC999}" name="Column8148"/>
    <tableColumn id="8158" xr3:uid="{86308E1E-D74E-4DDF-91B1-36FC2C50C454}" name="Column8149"/>
    <tableColumn id="8159" xr3:uid="{056277B1-8356-4BF4-92E4-66FFF0CB4951}" name="Column8150"/>
    <tableColumn id="8160" xr3:uid="{D41F8A8D-9973-457F-B8D7-88D3BC2EB0F4}" name="Column8151"/>
    <tableColumn id="8161" xr3:uid="{DF15C36D-6902-4DBE-A05A-1BC10E873C1C}" name="Column8152"/>
    <tableColumn id="8162" xr3:uid="{E8A2B948-93B2-4217-A4CE-F78D8ACC3DC8}" name="Column8153"/>
    <tableColumn id="8163" xr3:uid="{A6FAC36A-6E17-40DD-AACE-D407F029B9AB}" name="Column8154"/>
    <tableColumn id="8164" xr3:uid="{FF0D7776-6BF5-4B0C-B75A-936BAC3D8327}" name="Column8155"/>
    <tableColumn id="8165" xr3:uid="{A4E03AC5-5D8F-4EF4-A82D-C9EAEFB81620}" name="Column8156"/>
    <tableColumn id="8166" xr3:uid="{A1B6AA4D-0BEC-4225-A952-7790840E0F46}" name="Column8157"/>
    <tableColumn id="8167" xr3:uid="{A5354020-6166-435E-823E-565ACE88CC07}" name="Column8158"/>
    <tableColumn id="8168" xr3:uid="{F92DFFCD-1D48-46DF-95C9-F8E9B46969B5}" name="Column8159"/>
    <tableColumn id="8169" xr3:uid="{DBD533EB-7418-4F33-B11F-5B53E53D1042}" name="Column8160"/>
    <tableColumn id="8170" xr3:uid="{FA69061C-AEBA-4055-BDE1-4841A9713D6F}" name="Column8161"/>
    <tableColumn id="8171" xr3:uid="{C35326AD-5234-4CEF-9E17-BB04F8E63EFF}" name="Column8162"/>
    <tableColumn id="8172" xr3:uid="{C0B449E0-579F-460E-9DFE-40C52AC0F36A}" name="Column8163"/>
    <tableColumn id="8173" xr3:uid="{35CF09A1-A703-4FDE-9F0E-3E3D41C90886}" name="Column8164"/>
    <tableColumn id="8174" xr3:uid="{ECF82F9F-DBAA-4CB0-A3B3-082F333706B5}" name="Column8165"/>
    <tableColumn id="8175" xr3:uid="{6D9BFF09-F8F5-47E1-966E-210D4107B9F9}" name="Column8166"/>
    <tableColumn id="8176" xr3:uid="{4F7894A6-397E-4E10-BA65-24E700FDBAA9}" name="Column8167"/>
    <tableColumn id="8177" xr3:uid="{05AD0513-C914-4A76-BAD6-733DD1500026}" name="Column8168"/>
    <tableColumn id="8178" xr3:uid="{7ACE4D92-5ACD-40B2-9192-9BAB4104E7C5}" name="Column8169"/>
    <tableColumn id="8179" xr3:uid="{17737209-F7FD-4FAC-9702-079F3F949261}" name="Column8170"/>
    <tableColumn id="8180" xr3:uid="{C7F25CA0-5A04-4A04-871E-E7B6B927EABD}" name="Column8171"/>
    <tableColumn id="8181" xr3:uid="{A401BA22-C198-41AF-89A6-01AA543A4941}" name="Column8172"/>
    <tableColumn id="8182" xr3:uid="{8A513F4E-DD60-40D8-9674-C00EE623A64A}" name="Column8173"/>
    <tableColumn id="8183" xr3:uid="{E3C9DD32-1C57-49F7-9241-82D70F444BC2}" name="Column8174"/>
    <tableColumn id="8184" xr3:uid="{5B0652C4-752E-49DC-B8A6-1E857121691E}" name="Column8175"/>
    <tableColumn id="8185" xr3:uid="{4205FCC8-B3B4-45C2-8403-7E273AD23A6A}" name="Column8176"/>
    <tableColumn id="8186" xr3:uid="{F8AFBE01-14ED-4390-AAD1-C3F86994541D}" name="Column8177"/>
    <tableColumn id="8187" xr3:uid="{B5061F4F-F6C9-461C-B686-496036951270}" name="Column8178"/>
    <tableColumn id="8188" xr3:uid="{8F73AC8E-C1D0-44BE-85CA-2071C31B49D8}" name="Column8179"/>
    <tableColumn id="8189" xr3:uid="{42F77877-4055-46CA-B72A-CC58CF0817CF}" name="Column8180"/>
    <tableColumn id="8190" xr3:uid="{277D8788-0F59-4B26-9C50-1394DBD646F3}" name="Column8181"/>
    <tableColumn id="8191" xr3:uid="{60BF5EEB-9086-4B0F-B93C-F2ECB81BB672}" name="Column8182"/>
    <tableColumn id="8192" xr3:uid="{4CD8046C-25B8-4E56-BB7D-3AFD4E4063C2}" name="Column8183"/>
    <tableColumn id="8193" xr3:uid="{A7CC9FB1-48C3-4364-BC0A-861D79ACB7B3}" name="Column8184"/>
    <tableColumn id="8194" xr3:uid="{BBA7E3FB-2CC1-4211-B2BC-D4E30A4722B4}" name="Column8185"/>
    <tableColumn id="8195" xr3:uid="{B0D18348-332B-4FED-A28D-F06B73ED5504}" name="Column8186"/>
    <tableColumn id="8196" xr3:uid="{5196F068-1C75-42E8-9E5F-91CE5B9AF3C4}" name="Column8187"/>
    <tableColumn id="8197" xr3:uid="{33DD32B5-5528-49EE-92CD-68D1ECA4B79D}" name="Column8188"/>
    <tableColumn id="8198" xr3:uid="{F54923CA-8B74-424D-8E53-91AF6B49C86A}" name="Column8189"/>
    <tableColumn id="8199" xr3:uid="{75EF27B4-4F2F-4CE6-85FE-15CD20B9BC8C}" name="Column8190"/>
    <tableColumn id="8200" xr3:uid="{DADF2AAF-26B9-47E8-A791-8E38545EBD38}" name="Column8191"/>
    <tableColumn id="8201" xr3:uid="{5B80ED48-A08B-4875-8660-FA07EBB55997}" name="Column8192"/>
    <tableColumn id="8202" xr3:uid="{19497B6F-6AE7-4856-83CD-62BCDB584BB0}" name="Column8193"/>
    <tableColumn id="8203" xr3:uid="{54969484-BF85-44B2-94D2-3B374615D17B}" name="Column8194"/>
    <tableColumn id="8204" xr3:uid="{7D0E9F8E-0DA0-432F-A691-8D1FC0BAB117}" name="Column8195"/>
    <tableColumn id="8205" xr3:uid="{F398D6E5-430C-4EE4-98EA-73C803BA6237}" name="Column8196"/>
    <tableColumn id="8206" xr3:uid="{7810D3AB-4EBC-45F7-8395-4447766D23B2}" name="Column8197"/>
    <tableColumn id="8207" xr3:uid="{053949F5-EC8F-419F-ACFE-D6AC23A925B6}" name="Column8198"/>
    <tableColumn id="8208" xr3:uid="{A815736E-2BA1-4424-A7EE-02F7FD641231}" name="Column8199"/>
    <tableColumn id="8209" xr3:uid="{E44D7194-AB5B-4A99-B79D-0C5B39C61387}" name="Column8200"/>
    <tableColumn id="8210" xr3:uid="{B3BBBFEA-53FC-4080-8ECE-F6590FA8DDF0}" name="Column8201"/>
    <tableColumn id="8211" xr3:uid="{661C565A-0D7B-48C0-ADB9-58F9C3815B66}" name="Column8202"/>
    <tableColumn id="8212" xr3:uid="{4A6DD19B-DCED-4FF5-AE62-071C4AA3648F}" name="Column8203"/>
    <tableColumn id="8213" xr3:uid="{33D158CE-730E-4AF8-AD77-3B2046330CBC}" name="Column8204"/>
    <tableColumn id="8214" xr3:uid="{3C6F2FCA-6B7E-4EF2-A7D2-E83331A057B9}" name="Column8205"/>
    <tableColumn id="8215" xr3:uid="{DD206F4D-917D-43CF-88EC-F84DC3010CB2}" name="Column8206"/>
    <tableColumn id="8216" xr3:uid="{A9589ED4-ED57-4FB6-92CE-07C462375EF8}" name="Column8207"/>
    <tableColumn id="8217" xr3:uid="{6EB59282-FA8E-4AC2-A64B-5AD567D454B3}" name="Column8208"/>
    <tableColumn id="8218" xr3:uid="{236169CD-5C94-4EF7-85E9-A78E88458C57}" name="Column8209"/>
    <tableColumn id="8219" xr3:uid="{2F72361F-A56E-48FA-91BC-2E12C458A9CC}" name="Column8210"/>
    <tableColumn id="8220" xr3:uid="{8DE18584-E7B1-4440-9662-34146F82A8F4}" name="Column8211"/>
    <tableColumn id="8221" xr3:uid="{A05A9FED-BA75-48E9-8871-A65225CDC43F}" name="Column8212"/>
    <tableColumn id="8222" xr3:uid="{502C1F1B-2919-46AC-9A16-381DC45DA2BE}" name="Column8213"/>
    <tableColumn id="8223" xr3:uid="{3F2F3D8D-4BA2-4441-89DB-D46C1A857F70}" name="Column8214"/>
    <tableColumn id="8224" xr3:uid="{5A537F5A-2489-4A78-92CC-5C4A3F600981}" name="Column8215"/>
    <tableColumn id="8225" xr3:uid="{88064D46-037E-4A43-BADF-DAB2C529A84F}" name="Column8216"/>
    <tableColumn id="8226" xr3:uid="{980BF29F-0F0E-4F21-9B37-F9FF042A8239}" name="Column8217"/>
    <tableColumn id="8227" xr3:uid="{5F38CECC-E119-40A4-9E4C-6D823F31AA04}" name="Column8218"/>
    <tableColumn id="8228" xr3:uid="{8C9A89A3-2392-4F66-BFFD-EFA41DE10AC7}" name="Column8219"/>
    <tableColumn id="8229" xr3:uid="{A8FD19BE-3A69-4ED5-9490-E5868DCC8DEF}" name="Column8220"/>
    <tableColumn id="8230" xr3:uid="{FE342ACB-4951-4995-8A54-D0288405F473}" name="Column8221"/>
    <tableColumn id="8231" xr3:uid="{26B196A3-8D5B-4381-9E42-DE47F58AB938}" name="Column8222"/>
    <tableColumn id="8232" xr3:uid="{570F67CF-5CD4-425B-AFC9-359301E6F790}" name="Column8223"/>
    <tableColumn id="8233" xr3:uid="{449CAC52-187D-49A4-BB05-93EA8A3C0956}" name="Column8224"/>
    <tableColumn id="8234" xr3:uid="{D395DD76-C989-436C-8901-D3420884DB11}" name="Column8225"/>
    <tableColumn id="8235" xr3:uid="{8F6C1A22-84A2-4667-9BCE-0EB3067B7E54}" name="Column8226"/>
    <tableColumn id="8236" xr3:uid="{8B41C166-721B-4577-A654-3FD62147ADCD}" name="Column8227"/>
    <tableColumn id="8237" xr3:uid="{FE6D97D1-4D82-45ED-B1A1-E8D37FECF447}" name="Column8228"/>
    <tableColumn id="8238" xr3:uid="{F156E55E-8778-4F94-9678-A36581BC00B9}" name="Column8229"/>
    <tableColumn id="8239" xr3:uid="{95307D9C-7AA2-4976-8BC7-45EC5837B9C4}" name="Column8230"/>
    <tableColumn id="8240" xr3:uid="{774C52F7-2C03-4D99-81B6-37AE01F87621}" name="Column8231"/>
    <tableColumn id="8241" xr3:uid="{D4968682-981F-4D1A-9EF2-F081FAC9C594}" name="Column8232"/>
    <tableColumn id="8242" xr3:uid="{9568619F-8A87-40BA-84C7-0EA54A9BB464}" name="Column8233"/>
    <tableColumn id="8243" xr3:uid="{BCD7FC7A-3B54-42B3-9B5E-E2C308DEB742}" name="Column8234"/>
    <tableColumn id="8244" xr3:uid="{2520C5D1-EDFC-40E2-99E4-BE8E710DFB33}" name="Column8235"/>
    <tableColumn id="8245" xr3:uid="{CBA014B5-D7FF-4EBD-ACAF-86EAFD27E5D8}" name="Column8236"/>
    <tableColumn id="8246" xr3:uid="{05B2AC6E-FCA5-4105-9FD2-F9F4DCFB39C9}" name="Column8237"/>
    <tableColumn id="8247" xr3:uid="{7F06BA47-7005-4ADF-AD41-540D89A8C199}" name="Column8238"/>
    <tableColumn id="8248" xr3:uid="{CF694552-9E22-4261-90B9-08FEE9BB74FD}" name="Column8239"/>
    <tableColumn id="8249" xr3:uid="{077CEE41-74D3-43A4-BC26-9DE189E13170}" name="Column8240"/>
    <tableColumn id="8250" xr3:uid="{10CD141E-D602-45D0-BB0B-9243A20C913E}" name="Column8241"/>
    <tableColumn id="8251" xr3:uid="{E3A00D55-B8B2-4F81-8C58-63C27EE178EB}" name="Column8242"/>
    <tableColumn id="8252" xr3:uid="{E9349162-A29A-494C-8907-40F8DA7D2DA6}" name="Column8243"/>
    <tableColumn id="8253" xr3:uid="{9CA8FF70-3AC5-417B-AEB6-C3FA54AF741E}" name="Column8244"/>
    <tableColumn id="8254" xr3:uid="{27E87FDA-B6B9-4260-B6C2-FFB79DFEC8E8}" name="Column8245"/>
    <tableColumn id="8255" xr3:uid="{DBD0C44F-18D5-4585-921C-5D4D37D05DC7}" name="Column8246"/>
    <tableColumn id="8256" xr3:uid="{2AE869CE-8685-49DD-960E-9EE5115F26E8}" name="Column8247"/>
    <tableColumn id="8257" xr3:uid="{D6203AD1-1023-4524-91D1-6D1645CCBEF9}" name="Column8248"/>
    <tableColumn id="8258" xr3:uid="{D99671DE-1FD1-4293-8986-3B51A58A9BD1}" name="Column8249"/>
    <tableColumn id="8259" xr3:uid="{D7737510-0AE4-497A-9C8C-D6CC9DBD0D8F}" name="Column8250"/>
    <tableColumn id="8260" xr3:uid="{A7191B4D-8DAD-45CA-8814-8DD778AF8757}" name="Column8251"/>
    <tableColumn id="8261" xr3:uid="{5A15F83B-62EC-4D2E-BB46-1C73DC494B63}" name="Column8252"/>
    <tableColumn id="8262" xr3:uid="{900F572A-DF3E-487A-8CD4-1E76ED7C2752}" name="Column8253"/>
    <tableColumn id="8263" xr3:uid="{CF7C8F31-459F-48C6-BAE6-027377859880}" name="Column8254"/>
    <tableColumn id="8264" xr3:uid="{24B32260-41CD-413A-805D-D0E454A2354F}" name="Column8255"/>
    <tableColumn id="8265" xr3:uid="{8DDB7B49-B3FE-420C-B2E9-D7933CBCF9FF}" name="Column8256"/>
    <tableColumn id="8266" xr3:uid="{CAAEEB6D-C2F4-4D1B-B51C-35EE9689CE7E}" name="Column8257"/>
    <tableColumn id="8267" xr3:uid="{52FD2286-608D-4C54-B270-CACFBB407DE6}" name="Column8258"/>
    <tableColumn id="8268" xr3:uid="{1929629B-6F97-4255-86A3-4E42F78A8384}" name="Column8259"/>
    <tableColumn id="8269" xr3:uid="{75C955E9-305F-46A9-97FE-7CB2C88D6883}" name="Column8260"/>
    <tableColumn id="8270" xr3:uid="{7D1C62F4-4FE4-4758-BF59-D0BB2F5B053A}" name="Column8261"/>
    <tableColumn id="8271" xr3:uid="{0DE82C36-86E3-448B-9435-C40B54F24501}" name="Column8262"/>
    <tableColumn id="8272" xr3:uid="{90A89C0C-AC57-4583-B564-9B70DFF66FDB}" name="Column8263"/>
    <tableColumn id="8273" xr3:uid="{4AC83377-DA1D-4CED-A4BF-5B3BF4C29771}" name="Column8264"/>
    <tableColumn id="8274" xr3:uid="{5F563060-3A47-46F2-8F31-8F4DECDED7F1}" name="Column8265"/>
    <tableColumn id="8275" xr3:uid="{DAAAFC97-C4FF-460A-BCD2-75CBD74E4CCA}" name="Column8266"/>
    <tableColumn id="8276" xr3:uid="{09FA9BD5-71B8-4888-885B-C35090624582}" name="Column8267"/>
    <tableColumn id="8277" xr3:uid="{58274471-B3E4-4659-9005-3AA6922CDAA8}" name="Column8268"/>
    <tableColumn id="8278" xr3:uid="{0EB59760-6C55-46ED-AC8F-9EFAB1BA71D3}" name="Column8269"/>
    <tableColumn id="8279" xr3:uid="{B1A24FD1-1194-4832-8515-1B9F5D3F900A}" name="Column8270"/>
    <tableColumn id="8280" xr3:uid="{0616FC83-D89F-4E59-99E8-3725491FECA3}" name="Column8271"/>
    <tableColumn id="8281" xr3:uid="{988B89EB-507D-4FB9-812A-FFD02FE8D8C1}" name="Column8272"/>
    <tableColumn id="8282" xr3:uid="{9864E1C6-80E3-4234-9570-47C0B93D5EBC}" name="Column8273"/>
    <tableColumn id="8283" xr3:uid="{D84BE443-CE84-4B7B-983F-E036D4C8D77F}" name="Column8274"/>
    <tableColumn id="8284" xr3:uid="{5D4B7422-83B7-470F-A26E-2A25A95A0E16}" name="Column8275"/>
    <tableColumn id="8285" xr3:uid="{F83717E4-2D13-4AD7-81F2-3654BE950514}" name="Column8276"/>
    <tableColumn id="8286" xr3:uid="{2975266F-D494-4649-BDFD-BB842198F74A}" name="Column8277"/>
    <tableColumn id="8287" xr3:uid="{6B0E4EDE-614F-418D-AAE2-53CC8AE4A9CD}" name="Column8278"/>
    <tableColumn id="8288" xr3:uid="{60A8A777-5553-45DA-B100-36876EA315C8}" name="Column8279"/>
    <tableColumn id="8289" xr3:uid="{B3D5810B-7F74-4276-AD3D-7B45F9696EFF}" name="Column8280"/>
    <tableColumn id="8290" xr3:uid="{8C839D37-F7C9-4FB6-8A23-B45805F880E5}" name="Column8281"/>
    <tableColumn id="8291" xr3:uid="{83DADF01-A153-4BBF-8E9A-85A33E097C3E}" name="Column8282"/>
    <tableColumn id="8292" xr3:uid="{CF09BDF6-A217-46F7-B56A-1F5BA1DC3D89}" name="Column8283"/>
    <tableColumn id="8293" xr3:uid="{4CE55470-238D-4C17-A423-87458C35CD0D}" name="Column8284"/>
    <tableColumn id="8294" xr3:uid="{8354A663-6C02-4E43-9917-378F43080122}" name="Column8285"/>
    <tableColumn id="8295" xr3:uid="{75762B69-A954-4B9F-BF97-2ACFED0F320D}" name="Column8286"/>
    <tableColumn id="8296" xr3:uid="{4C263FF2-6586-4B60-9C90-5179AD1A69E2}" name="Column8287"/>
    <tableColumn id="8297" xr3:uid="{12F68584-06C0-4A69-87AF-5F8B294CB7BB}" name="Column8288"/>
    <tableColumn id="8298" xr3:uid="{CE5F7BB1-FA10-4506-8253-C068A6731284}" name="Column8289"/>
    <tableColumn id="8299" xr3:uid="{1E9FA74A-0A5F-486E-B430-5172750C47D7}" name="Column8290"/>
    <tableColumn id="8300" xr3:uid="{4808E72E-2AAA-4293-839F-7F291433685C}" name="Column8291"/>
    <tableColumn id="8301" xr3:uid="{04B644DE-3D04-4208-9774-A37DC1E7E973}" name="Column8292"/>
    <tableColumn id="8302" xr3:uid="{FDCDDB80-8E26-48D9-B91E-A85F579E0F9C}" name="Column8293"/>
    <tableColumn id="8303" xr3:uid="{8502B680-BE23-4A8E-B0B8-D1579C68BA11}" name="Column8294"/>
    <tableColumn id="8304" xr3:uid="{9CA4212C-D074-41D1-BBF6-D8C7EE363ECC}" name="Column8295"/>
    <tableColumn id="8305" xr3:uid="{ED3AC6AB-0493-4EF6-A1AE-C2E16D61058F}" name="Column8296"/>
    <tableColumn id="8306" xr3:uid="{FDDA8450-7F49-4DEE-B243-97FE792826AE}" name="Column8297"/>
    <tableColumn id="8307" xr3:uid="{D16D9F52-AEE0-48B6-928A-0D160BDB6FBB}" name="Column8298"/>
    <tableColumn id="8308" xr3:uid="{E7B67128-3EDB-44EA-B2F8-2F46A325B251}" name="Column8299"/>
    <tableColumn id="8309" xr3:uid="{C65D57BA-9DB3-4967-8142-55F5AF90273A}" name="Column8300"/>
    <tableColumn id="8310" xr3:uid="{C07F6B9D-D6F8-450F-8D5F-1B50537F2C45}" name="Column8301"/>
    <tableColumn id="8311" xr3:uid="{3B44FB14-F5D4-4053-B042-4C7DE8A192CD}" name="Column8302"/>
    <tableColumn id="8312" xr3:uid="{A3696B96-7663-43B5-AD25-58717D69DEAA}" name="Column8303"/>
    <tableColumn id="8313" xr3:uid="{C00662D7-FC8C-4901-9868-B78D0E1F1868}" name="Column8304"/>
    <tableColumn id="8314" xr3:uid="{94C32561-343D-45AD-BCC5-C4F48838C336}" name="Column8305"/>
    <tableColumn id="8315" xr3:uid="{32316143-F419-4027-AC9D-B7B60061F45D}" name="Column8306"/>
    <tableColumn id="8316" xr3:uid="{E36498B2-436A-4A0E-83D3-B9D26A093339}" name="Column8307"/>
    <tableColumn id="8317" xr3:uid="{745D3C72-382A-466E-9355-E81FB9272C17}" name="Column8308"/>
    <tableColumn id="8318" xr3:uid="{7597366C-8B3E-471F-A608-3968BAF77749}" name="Column8309"/>
    <tableColumn id="8319" xr3:uid="{F86C1164-D662-4F6B-929B-9E894439F4B3}" name="Column8310"/>
    <tableColumn id="8320" xr3:uid="{A0AED9DF-CD28-4172-815A-1A68C22F2EA1}" name="Column8311"/>
    <tableColumn id="8321" xr3:uid="{05EF6C43-5F80-4307-826B-8D0D47FCA726}" name="Column8312"/>
    <tableColumn id="8322" xr3:uid="{FA2836CC-5E35-461A-A8A3-62527922D1A3}" name="Column8313"/>
    <tableColumn id="8323" xr3:uid="{A0081ABE-12EC-4D52-9386-DB68CB504D83}" name="Column8314"/>
    <tableColumn id="8324" xr3:uid="{AB815AF7-7E88-4F3D-912E-78D92189C60B}" name="Column8315"/>
    <tableColumn id="8325" xr3:uid="{63429504-BDDD-49CC-8509-6601156309F9}" name="Column8316"/>
    <tableColumn id="8326" xr3:uid="{3DB45424-72B9-458A-A44C-B1499751D85E}" name="Column8317"/>
    <tableColumn id="8327" xr3:uid="{77C39E8F-AF49-4C6E-922A-EE499034E5AC}" name="Column8318"/>
    <tableColumn id="8328" xr3:uid="{08A4AC53-B075-4B83-A39A-E1A87A76391B}" name="Column8319"/>
    <tableColumn id="8329" xr3:uid="{1CBB21AC-4239-4BA2-B602-5CC7AAF4FD32}" name="Column8320"/>
    <tableColumn id="8330" xr3:uid="{6892B748-12A8-4D37-91B2-4468AFBF1083}" name="Column8321"/>
    <tableColumn id="8331" xr3:uid="{959B648E-A84E-43E1-8D9A-DAC85357DF0A}" name="Column8322"/>
    <tableColumn id="8332" xr3:uid="{950880DA-0B24-4BB1-86AE-3E320C866AAC}" name="Column8323"/>
    <tableColumn id="8333" xr3:uid="{73760679-64F6-4FEB-AA62-181310C8D046}" name="Column8324"/>
    <tableColumn id="8334" xr3:uid="{6E9BDC5C-BBD7-47DE-827E-40A314BAD51E}" name="Column8325"/>
    <tableColumn id="8335" xr3:uid="{58D05EC5-9D1E-45F4-9396-C09767463EA3}" name="Column8326"/>
    <tableColumn id="8336" xr3:uid="{39CD2724-9888-4285-BDC3-ECA09B047135}" name="Column8327"/>
    <tableColumn id="8337" xr3:uid="{15ED6412-0C54-4507-A0C8-8FFF9247820E}" name="Column8328"/>
    <tableColumn id="8338" xr3:uid="{564C7368-3CCC-4CA3-9525-D665E64DD6DC}" name="Column8329"/>
    <tableColumn id="8339" xr3:uid="{D51DB488-9066-4C03-A25B-2DA7ABCB9264}" name="Column8330"/>
    <tableColumn id="8340" xr3:uid="{18053C61-8404-4A40-8607-8C128434FED7}" name="Column8331"/>
    <tableColumn id="8341" xr3:uid="{66C17A2F-CD9E-4E4D-8E7C-6C754F0C0309}" name="Column8332"/>
    <tableColumn id="8342" xr3:uid="{63E12BB2-EAF0-4896-9E0B-A07AA6B199E7}" name="Column8333"/>
    <tableColumn id="8343" xr3:uid="{14B9AC4A-2D1E-4589-B16A-462C313485FA}" name="Column8334"/>
    <tableColumn id="8344" xr3:uid="{0175FD7A-FD88-4744-9630-5208CB2FB39C}" name="Column8335"/>
    <tableColumn id="8345" xr3:uid="{9E390F52-8960-4497-87AF-31FCFCE9EAE3}" name="Column8336"/>
    <tableColumn id="8346" xr3:uid="{35045390-738C-44C5-8386-F3125E258D64}" name="Column8337"/>
    <tableColumn id="8347" xr3:uid="{7DAB7625-96AD-4B39-8BE1-FD1B88ACF89D}" name="Column8338"/>
    <tableColumn id="8348" xr3:uid="{A124EAF3-F464-4B16-8FD5-92EEC933BEBC}" name="Column8339"/>
    <tableColumn id="8349" xr3:uid="{16FEE2D5-D444-4C97-9E65-E1D8EBCF69E5}" name="Column8340"/>
    <tableColumn id="8350" xr3:uid="{FB38806C-57D3-4BE7-B228-3C62E226C998}" name="Column8341"/>
    <tableColumn id="8351" xr3:uid="{B010B972-06FF-4A0A-BB32-A295550E45FA}" name="Column8342"/>
    <tableColumn id="8352" xr3:uid="{067AEAF1-B9B5-4A50-94D2-4A216FB3144D}" name="Column8343"/>
    <tableColumn id="8353" xr3:uid="{12A04F72-C575-4BBB-AC7B-FD267B85115F}" name="Column8344"/>
    <tableColumn id="8354" xr3:uid="{DCA3D6F1-5703-4DFA-95BB-B6E73E08C057}" name="Column8345"/>
    <tableColumn id="8355" xr3:uid="{E1643543-AFFC-4DA9-8B90-FAD2295149F9}" name="Column8346"/>
    <tableColumn id="8356" xr3:uid="{219DA593-1889-4752-9F1F-F6B9A63915E7}" name="Column8347"/>
    <tableColumn id="8357" xr3:uid="{F75484F1-19DC-4549-912F-8F1914259326}" name="Column8348"/>
    <tableColumn id="8358" xr3:uid="{AA151AC2-3B52-4418-A3BB-02E24AD3E467}" name="Column8349"/>
    <tableColumn id="8359" xr3:uid="{D8BFBA71-947D-42CA-867B-DFC31D0F66AB}" name="Column8350"/>
    <tableColumn id="8360" xr3:uid="{F536157E-3F66-48BB-B645-1B14C6A9E2AD}" name="Column8351"/>
    <tableColumn id="8361" xr3:uid="{E3680AF6-D2BA-44B0-A27F-52757B77506F}" name="Column8352"/>
    <tableColumn id="8362" xr3:uid="{48CC98BF-169B-4788-8DDB-C11AF14C00E1}" name="Column8353"/>
    <tableColumn id="8363" xr3:uid="{C51226F5-565C-40C8-826F-354C80EDBB61}" name="Column8354"/>
    <tableColumn id="8364" xr3:uid="{D6728A45-1B09-442E-B011-164972A95BA4}" name="Column8355"/>
    <tableColumn id="8365" xr3:uid="{CFEF2D67-C3CB-48C0-B0B8-8E823E6A1A96}" name="Column8356"/>
    <tableColumn id="8366" xr3:uid="{75F8684E-9F5C-42A1-86C8-0A6179E3328C}" name="Column8357"/>
    <tableColumn id="8367" xr3:uid="{1D0A50C3-97A5-469C-A4E1-C6C65097DE2B}" name="Column8358"/>
    <tableColumn id="8368" xr3:uid="{2DC256A8-AE4B-4B73-848A-0F4FA5389D0D}" name="Column8359"/>
    <tableColumn id="8369" xr3:uid="{651AD777-E7AB-44EF-9B04-82E258E2567A}" name="Column8360"/>
    <tableColumn id="8370" xr3:uid="{C2554985-E46E-42BA-87BC-510F3CE1EF9D}" name="Column8361"/>
    <tableColumn id="8371" xr3:uid="{3E3A5014-453D-4B1F-B955-F7F88AD9FE05}" name="Column8362"/>
    <tableColumn id="8372" xr3:uid="{54DE685F-7217-429B-92B6-C5077BA3944A}" name="Column8363"/>
    <tableColumn id="8373" xr3:uid="{85567513-3145-40F5-A069-C98836E32CB8}" name="Column8364"/>
    <tableColumn id="8374" xr3:uid="{E2FBE78B-8870-492E-9A7E-00E35EB119A8}" name="Column8365"/>
    <tableColumn id="8375" xr3:uid="{C0F73C6E-930F-4560-94F3-9DB1C5C3E8D1}" name="Column8366"/>
    <tableColumn id="8376" xr3:uid="{17E55977-6A19-44A7-9B17-E3FB1F319B14}" name="Column8367"/>
    <tableColumn id="8377" xr3:uid="{E306D32F-39D5-4182-BA80-639A804E29B6}" name="Column8368"/>
    <tableColumn id="8378" xr3:uid="{BAC94B71-F5E1-40AD-8BF7-50A2D165799E}" name="Column8369"/>
    <tableColumn id="8379" xr3:uid="{98C7C6BE-3A8B-4142-A9C3-9858685C7A45}" name="Column8370"/>
    <tableColumn id="8380" xr3:uid="{10F3DBBD-5731-4D5D-95CD-41EA5CA7EC7C}" name="Column8371"/>
    <tableColumn id="8381" xr3:uid="{03D0D33E-6F34-4E37-882E-3E66B3AE31E0}" name="Column8372"/>
    <tableColumn id="8382" xr3:uid="{0618FEAB-C94B-4DD7-BB9A-A4E6B0C719D7}" name="Column8373"/>
    <tableColumn id="8383" xr3:uid="{D19AB0BD-9C84-44C7-9C42-527710C2C44E}" name="Column8374"/>
    <tableColumn id="8384" xr3:uid="{9F728DF9-A66D-4330-87C5-4780D2C6193B}" name="Column8375"/>
    <tableColumn id="8385" xr3:uid="{34B1C72C-07D6-4B1C-99E6-8F2ED47A63FE}" name="Column8376"/>
    <tableColumn id="8386" xr3:uid="{8406F5DF-9B20-4EEF-83FA-F5D646C2B4FC}" name="Column8377"/>
    <tableColumn id="8387" xr3:uid="{010D806E-56AE-4F66-8AC3-C63C90B1854C}" name="Column8378"/>
    <tableColumn id="8388" xr3:uid="{1FFEB611-B6F8-4813-920A-F979170DC484}" name="Column8379"/>
    <tableColumn id="8389" xr3:uid="{521FC09A-F84D-446C-8294-A692FBCAD482}" name="Column8380"/>
    <tableColumn id="8390" xr3:uid="{8931E710-5926-4B38-B2BF-4A8F3C969297}" name="Column8381"/>
    <tableColumn id="8391" xr3:uid="{FBD7D446-5710-46FA-A8BE-863ADBE2EC46}" name="Column8382"/>
    <tableColumn id="8392" xr3:uid="{4D14FD00-F939-4228-B1BF-8884A2F23F52}" name="Column8383"/>
    <tableColumn id="8393" xr3:uid="{CA3D4183-0C43-4743-B6A6-62F996BDBDF5}" name="Column8384"/>
    <tableColumn id="8394" xr3:uid="{86636612-4E59-4E6F-8563-A34A948DE3DA}" name="Column8385"/>
    <tableColumn id="8395" xr3:uid="{486BE1F0-9F7A-4EA1-BF71-B429017EC85B}" name="Column8386"/>
    <tableColumn id="8396" xr3:uid="{C8BF1993-0510-43F2-813A-45F8B7A15E4A}" name="Column8387"/>
    <tableColumn id="8397" xr3:uid="{4CE64A80-E8F5-4C35-B12A-7B372F2C8BCF}" name="Column8388"/>
    <tableColumn id="8398" xr3:uid="{A3E94702-2DA6-490D-8B06-CF2CBB239566}" name="Column8389"/>
    <tableColumn id="8399" xr3:uid="{E97AAD62-F72A-44EA-9026-86A31810901B}" name="Column8390"/>
    <tableColumn id="8400" xr3:uid="{96BE51ED-064C-4282-A108-AC8C19F3A47F}" name="Column8391"/>
    <tableColumn id="8401" xr3:uid="{1BC25CF9-7812-4045-AE0D-F2F48E5F0E9A}" name="Column8392"/>
    <tableColumn id="8402" xr3:uid="{0453879D-5010-46CF-B843-096BBDB93F8C}" name="Column8393"/>
    <tableColumn id="8403" xr3:uid="{99EDAA9E-C194-4FE3-860B-6B7694D3981F}" name="Column8394"/>
    <tableColumn id="8404" xr3:uid="{831CA66A-B89D-4E47-B1A8-53AE689C379A}" name="Column8395"/>
    <tableColumn id="8405" xr3:uid="{258E0BB3-9826-4A64-A59B-D6EC027BD5D3}" name="Column8396"/>
    <tableColumn id="8406" xr3:uid="{B1150357-3467-41D1-9428-39C684C76594}" name="Column8397"/>
    <tableColumn id="8407" xr3:uid="{EC92BC23-923B-4745-821B-8BC12460D809}" name="Column8398"/>
    <tableColumn id="8408" xr3:uid="{1FD1A7F1-7B64-4577-9B2E-2832A1F4C2F0}" name="Column8399"/>
    <tableColumn id="8409" xr3:uid="{95904F31-C328-40D2-B30A-B59F756ABAB5}" name="Column8400"/>
    <tableColumn id="8410" xr3:uid="{75415231-5238-4D1B-A26C-9E8127BA4387}" name="Column8401"/>
    <tableColumn id="8411" xr3:uid="{CA9AE937-A560-464F-8198-F47EFCC333E5}" name="Column8402"/>
    <tableColumn id="8412" xr3:uid="{151879BA-93A3-4754-8533-9537DEBC9FCE}" name="Column8403"/>
    <tableColumn id="8413" xr3:uid="{7F38FF32-DCDE-4727-BA33-AD87B90EB504}" name="Column8404"/>
    <tableColumn id="8414" xr3:uid="{5B33602E-D0FA-4D91-91C1-5A28A18D9F80}" name="Column8405"/>
    <tableColumn id="8415" xr3:uid="{2067D453-A64F-47AF-8D0C-A66A1C501529}" name="Column8406"/>
    <tableColumn id="8416" xr3:uid="{6F7A6B5E-BCA9-42F6-A50A-F58C034CA1AA}" name="Column8407"/>
    <tableColumn id="8417" xr3:uid="{1B126265-1834-4FC0-B28A-DCD1417F5650}" name="Column8408"/>
    <tableColumn id="8418" xr3:uid="{41C81A81-FF2F-4DE6-82D2-BCF20C458736}" name="Column8409"/>
    <tableColumn id="8419" xr3:uid="{F3A42964-7DD3-4836-9F26-7D9CE34870C0}" name="Column8410"/>
    <tableColumn id="8420" xr3:uid="{FA673E8A-67FE-41E2-9BE6-E5ACA357B8E9}" name="Column8411"/>
    <tableColumn id="8421" xr3:uid="{39065A05-2DAB-41A2-B7D2-FCA6A4A5FDD4}" name="Column8412"/>
    <tableColumn id="8422" xr3:uid="{2CD08AB9-EA49-4257-9CB1-F4C587A69370}" name="Column8413"/>
    <tableColumn id="8423" xr3:uid="{F68994B1-8ACC-4ECD-B7B6-C483D4B214DE}" name="Column8414"/>
    <tableColumn id="8424" xr3:uid="{3A17203B-AB85-48B0-A9B2-0E6216D94BBC}" name="Column8415"/>
    <tableColumn id="8425" xr3:uid="{8D1F72C6-8B4E-4E92-9A1C-29D86EAB5630}" name="Column8416"/>
    <tableColumn id="8426" xr3:uid="{6778B8F8-6B4A-45EB-BEB7-E6931D620190}" name="Column8417"/>
    <tableColumn id="8427" xr3:uid="{44C752E8-F5A9-4A07-BE51-FFAF7CBAFC90}" name="Column8418"/>
    <tableColumn id="8428" xr3:uid="{1DC97C5D-4AA0-44BC-A8DB-F4F423C96EB0}" name="Column8419"/>
    <tableColumn id="8429" xr3:uid="{E358F4A3-9CCC-4D9D-9506-EBD6A8F6702F}" name="Column8420"/>
    <tableColumn id="8430" xr3:uid="{2CECD51E-2323-4FB4-9498-C0F156E7AF1C}" name="Column8421"/>
    <tableColumn id="8431" xr3:uid="{F7A66FCE-B82F-4812-9545-24EBB16B6A08}" name="Column8422"/>
    <tableColumn id="8432" xr3:uid="{63943B5C-8643-48BA-BC61-5600089E7BA5}" name="Column8423"/>
    <tableColumn id="8433" xr3:uid="{1294311F-CB27-4BB3-9A43-076941F7672C}" name="Column8424"/>
    <tableColumn id="8434" xr3:uid="{6C028E57-4FFA-4C31-8040-429B7477BCAE}" name="Column8425"/>
    <tableColumn id="8435" xr3:uid="{C750EE19-EACB-44C3-A4D0-E95A4478209E}" name="Column8426"/>
    <tableColumn id="8436" xr3:uid="{D207157A-6CA4-4C26-A158-0DAA2831F589}" name="Column8427"/>
    <tableColumn id="8437" xr3:uid="{C4ED16FB-CE5C-4A8E-A7F4-D937D2652F19}" name="Column8428"/>
    <tableColumn id="8438" xr3:uid="{D5B4CFB1-67B1-4139-8101-FCC0681244A8}" name="Column8429"/>
    <tableColumn id="8439" xr3:uid="{C2380B0D-94A3-4524-A90D-DB8877853C72}" name="Column8430"/>
    <tableColumn id="8440" xr3:uid="{2198E88A-B1CD-43FD-84D1-552AB084576C}" name="Column8431"/>
    <tableColumn id="8441" xr3:uid="{70FF9806-7F2A-4108-B56A-B678F5CABDA8}" name="Column8432"/>
    <tableColumn id="8442" xr3:uid="{6D001E03-DD68-4F50-8FAB-D25A542925E3}" name="Column8433"/>
    <tableColumn id="8443" xr3:uid="{72EDDCE8-24A5-4EAD-A6A9-4AC06731D21A}" name="Column8434"/>
    <tableColumn id="8444" xr3:uid="{459974EB-86DD-4FB8-9684-02004A650F71}" name="Column8435"/>
    <tableColumn id="8445" xr3:uid="{1BBF7382-40C4-4832-A754-1B97E2288934}" name="Column8436"/>
    <tableColumn id="8446" xr3:uid="{EDE1B77E-C95D-4634-9854-DFD828C2A929}" name="Column8437"/>
    <tableColumn id="8447" xr3:uid="{5F6605DD-EE63-4C0D-84C7-B69F4F954A97}" name="Column8438"/>
    <tableColumn id="8448" xr3:uid="{9C55E93B-CF5D-47AA-897C-41CF4A9A8662}" name="Column8439"/>
    <tableColumn id="8449" xr3:uid="{2AE307EE-726C-4648-8244-617336736DB5}" name="Column8440"/>
    <tableColumn id="8450" xr3:uid="{8CA0ADA4-5C75-4AFB-93A1-16A95FB413EF}" name="Column8441"/>
    <tableColumn id="8451" xr3:uid="{A305ADBD-AED4-452B-AFAD-46E06FD8F775}" name="Column8442"/>
    <tableColumn id="8452" xr3:uid="{7C630BA3-2D08-404F-84F9-74917A95D8D4}" name="Column8443"/>
    <tableColumn id="8453" xr3:uid="{C32B28F0-B9D0-48E2-BE4F-EB4297245DE1}" name="Column8444"/>
    <tableColumn id="8454" xr3:uid="{372D24AF-350D-47EC-A78E-95E9F2A1035C}" name="Column8445"/>
    <tableColumn id="8455" xr3:uid="{C5B11D48-FB8D-48C5-8193-57849B4A4E13}" name="Column8446"/>
    <tableColumn id="8456" xr3:uid="{60945201-BF89-419B-A1A5-69B27B6907D9}" name="Column8447"/>
    <tableColumn id="8457" xr3:uid="{C3B96647-2F32-4CE4-A944-B202A3E3D03D}" name="Column8448"/>
    <tableColumn id="8458" xr3:uid="{423CFA16-9A45-44B9-9245-547E39DC6B8A}" name="Column8449"/>
    <tableColumn id="8459" xr3:uid="{468AB858-03C4-4687-98EB-CF1787B6CDF8}" name="Column8450"/>
    <tableColumn id="8460" xr3:uid="{2A2DF178-678E-4BD1-8B06-F2D7EFFA6605}" name="Column8451"/>
    <tableColumn id="8461" xr3:uid="{FAF3E4C8-C143-423D-A8DA-6209EC4303AF}" name="Column8452"/>
    <tableColumn id="8462" xr3:uid="{11395FA1-DA14-4D9C-B534-00EB857E24B3}" name="Column8453"/>
    <tableColumn id="8463" xr3:uid="{84AC10B2-9CE1-4EA6-835B-97A26A8C0692}" name="Column8454"/>
    <tableColumn id="8464" xr3:uid="{3F3992DA-D4E7-4725-88EA-A1B7A71C7387}" name="Column8455"/>
    <tableColumn id="8465" xr3:uid="{AE47169F-C791-477D-8B0F-DBFE543EE3C9}" name="Column8456"/>
    <tableColumn id="8466" xr3:uid="{ACC2100A-3C77-4291-8673-D0DBAEABB9AC}" name="Column8457"/>
    <tableColumn id="8467" xr3:uid="{78A384A6-FAC8-479D-8E3C-DD24E42F5617}" name="Column8458"/>
    <tableColumn id="8468" xr3:uid="{FDCC4FC2-2CC2-4739-B731-5D4527AB5660}" name="Column8459"/>
    <tableColumn id="8469" xr3:uid="{C2944D86-921E-450F-BB44-6BE0BC58A665}" name="Column8460"/>
    <tableColumn id="8470" xr3:uid="{1D26F8F7-A0C3-4DCF-9919-382934D75666}" name="Column8461"/>
    <tableColumn id="8471" xr3:uid="{411B191F-7EF0-4F86-ABD9-FEBAA605318D}" name="Column8462"/>
    <tableColumn id="8472" xr3:uid="{24BB9480-51DB-42E9-A782-36F840944994}" name="Column8463"/>
    <tableColumn id="8473" xr3:uid="{A2B4D3E0-4F95-4DD3-9F0D-33414D5D50E0}" name="Column8464"/>
    <tableColumn id="8474" xr3:uid="{AEFBFA0A-8CF2-4B78-9D1F-7524B757F4DF}" name="Column8465"/>
    <tableColumn id="8475" xr3:uid="{7B3FA393-4EBC-46F9-9EC4-2C32BE6CB529}" name="Column8466"/>
    <tableColumn id="8476" xr3:uid="{947AB158-FC22-4404-A312-BAC7A65FAAD7}" name="Column8467"/>
    <tableColumn id="8477" xr3:uid="{F168D839-0AF6-4477-BE25-68CF4ED0C28A}" name="Column8468"/>
    <tableColumn id="8478" xr3:uid="{B8C61056-6FE3-4E53-B217-4A1607857D94}" name="Column8469"/>
    <tableColumn id="8479" xr3:uid="{C26E0CAE-5DDE-4409-8F08-2B4AFFA786FE}" name="Column8470"/>
    <tableColumn id="8480" xr3:uid="{928CC344-EA2A-4EF4-A5A4-00F28BDA6B7F}" name="Column8471"/>
    <tableColumn id="8481" xr3:uid="{25013A84-495B-466D-B490-5A552D86B339}" name="Column8472"/>
    <tableColumn id="8482" xr3:uid="{A415E350-EAD0-4ED0-9EBC-4C531BF064E7}" name="Column8473"/>
    <tableColumn id="8483" xr3:uid="{BE20718D-2594-4F44-A618-1E4EBEDBE07F}" name="Column8474"/>
    <tableColumn id="8484" xr3:uid="{026CB225-88E7-4335-A947-9FBFE1723E5C}" name="Column8475"/>
    <tableColumn id="8485" xr3:uid="{37AF7EF3-04F1-4254-8AF8-6EECDE19E081}" name="Column8476"/>
    <tableColumn id="8486" xr3:uid="{2962262B-694E-46D6-B90A-F17EF3E30224}" name="Column8477"/>
    <tableColumn id="8487" xr3:uid="{3F00126E-E750-496E-B3D9-8C663E239CE1}" name="Column8478"/>
    <tableColumn id="8488" xr3:uid="{C48648F7-990B-4E0D-BE67-722AD41BD865}" name="Column8479"/>
    <tableColumn id="8489" xr3:uid="{A1AC9FD4-DC5D-4368-9D1D-9B33B1045983}" name="Column8480"/>
    <tableColumn id="8490" xr3:uid="{C1C24117-7E9D-4686-9167-1C05CD3F9387}" name="Column8481"/>
    <tableColumn id="8491" xr3:uid="{EF456C94-6813-490A-B7BE-EEA23941E456}" name="Column8482"/>
    <tableColumn id="8492" xr3:uid="{691F3951-6650-42DA-BD0C-5C1A48863B03}" name="Column8483"/>
    <tableColumn id="8493" xr3:uid="{DBE0F155-F476-4607-9601-B38D66C739DA}" name="Column8484"/>
    <tableColumn id="8494" xr3:uid="{AFC1EEF1-6A5C-431E-B0A0-B9B0F1FE5174}" name="Column8485"/>
    <tableColumn id="8495" xr3:uid="{21D2E97C-073B-4B64-B0B2-04257FCB721A}" name="Column8486"/>
    <tableColumn id="8496" xr3:uid="{525DD6CC-A08F-4075-B9A5-FCE2464614EF}" name="Column8487"/>
    <tableColumn id="8497" xr3:uid="{6994A0D0-00EF-44D6-B500-BA5743148AB2}" name="Column8488"/>
    <tableColumn id="8498" xr3:uid="{19A37D58-0A86-4322-AB2E-52BC6D7186FA}" name="Column8489"/>
    <tableColumn id="8499" xr3:uid="{9C0F69D8-7B69-41CD-B174-71A074D74BD2}" name="Column8490"/>
    <tableColumn id="8500" xr3:uid="{497BABA2-447C-467F-8411-F24E29867584}" name="Column8491"/>
    <tableColumn id="8501" xr3:uid="{FD94E53C-28C7-49A8-BF5C-396322CF6A48}" name="Column8492"/>
    <tableColumn id="8502" xr3:uid="{E14584BE-66AC-4C77-93A0-8B0DB789DBD2}" name="Column8493"/>
    <tableColumn id="8503" xr3:uid="{C38AC429-2BCB-4AD6-89FD-76081A993EA6}" name="Column8494"/>
    <tableColumn id="8504" xr3:uid="{1869FD6D-5B2D-4BF6-9DB0-C5C668377AED}" name="Column8495"/>
    <tableColumn id="8505" xr3:uid="{97789E84-B96B-4664-AD50-42EF1B41A545}" name="Column8496"/>
    <tableColumn id="8506" xr3:uid="{C7B39243-41CE-409C-B0D7-0DF98E659F18}" name="Column8497"/>
    <tableColumn id="8507" xr3:uid="{7694A68D-FBB7-46A4-B7F0-7AA23B5BB839}" name="Column8498"/>
    <tableColumn id="8508" xr3:uid="{1BDD1CFA-C013-4258-A977-B2BE97071C03}" name="Column8499"/>
    <tableColumn id="8509" xr3:uid="{B6D57507-C5B6-4336-B89C-1B3C13D8B975}" name="Column8500"/>
    <tableColumn id="8510" xr3:uid="{D8FEE6C2-EE57-479C-9870-393B1E9B4BC3}" name="Column8501"/>
    <tableColumn id="8511" xr3:uid="{0AB26496-0175-4B9F-AF78-90C0ADD435EE}" name="Column8502"/>
    <tableColumn id="8512" xr3:uid="{1FAD4FD1-3C88-4771-ABD5-78E5299AA08F}" name="Column8503"/>
    <tableColumn id="8513" xr3:uid="{1AF99737-C2A4-40FA-B296-BCE0D9056C65}" name="Column8504"/>
    <tableColumn id="8514" xr3:uid="{74CA6B58-7D4E-4055-A3EA-111A6FD3227D}" name="Column8505"/>
    <tableColumn id="8515" xr3:uid="{7FA0A933-8886-4366-A48A-4280D6050930}" name="Column8506"/>
    <tableColumn id="8516" xr3:uid="{CBBF3BAA-45B4-4841-B640-4074A1B995B9}" name="Column8507"/>
    <tableColumn id="8517" xr3:uid="{C136F166-A4BF-4D8A-8246-5B1259916D82}" name="Column8508"/>
    <tableColumn id="8518" xr3:uid="{E02F6B2E-A5B7-4461-B9A2-E7BF1D040E5B}" name="Column8509"/>
    <tableColumn id="8519" xr3:uid="{586EDC1A-779B-497D-9058-106108DDF7F2}" name="Column8510"/>
    <tableColumn id="8520" xr3:uid="{A283A30B-2C08-45DD-8DE8-926361108ED7}" name="Column8511"/>
    <tableColumn id="8521" xr3:uid="{11B48EC4-F49C-467F-9FE0-442A7C76B3D4}" name="Column8512"/>
    <tableColumn id="8522" xr3:uid="{71B3F548-3771-4FFF-938B-8EDAD408EFBF}" name="Column8513"/>
    <tableColumn id="8523" xr3:uid="{FD2107C4-B77C-4ABE-B8EB-5A88DB8C8892}" name="Column8514"/>
    <tableColumn id="8524" xr3:uid="{6B3E8746-81AC-4A60-8F42-A4843F3F8925}" name="Column8515"/>
    <tableColumn id="8525" xr3:uid="{E8B0D9DA-B797-4BF4-AAA3-5DE29A4FEC82}" name="Column8516"/>
    <tableColumn id="8526" xr3:uid="{51935928-3E68-4ABF-AE57-8BE21CD9B350}" name="Column8517"/>
    <tableColumn id="8527" xr3:uid="{742BB904-D532-4323-857A-8BC31B874C8C}" name="Column8518"/>
    <tableColumn id="8528" xr3:uid="{85E1FFE1-153E-4B34-A7C2-0BB0188BA77D}" name="Column8519"/>
    <tableColumn id="8529" xr3:uid="{170380A2-EE5F-4262-AEE9-CBD1CFED7028}" name="Column8520"/>
    <tableColumn id="8530" xr3:uid="{5754F323-311A-4F01-ABF1-8FC9EE36A5D2}" name="Column8521"/>
    <tableColumn id="8531" xr3:uid="{00DC2228-3EF4-4E06-804A-921303B3919A}" name="Column8522"/>
    <tableColumn id="8532" xr3:uid="{302D08C7-99E2-4DBB-B64A-49F64DBC104A}" name="Column8523"/>
    <tableColumn id="8533" xr3:uid="{1B32B6AC-6CD4-4619-910A-9B8FA0CF3E5C}" name="Column8524"/>
    <tableColumn id="8534" xr3:uid="{77C58CD6-2E84-44D9-A660-E44090855354}" name="Column8525"/>
    <tableColumn id="8535" xr3:uid="{12749A69-1ED2-4689-BBA3-AAAFC7B1C13A}" name="Column8526"/>
    <tableColumn id="8536" xr3:uid="{90608CD8-5F66-494A-9A1D-8E2B997390BC}" name="Column8527"/>
    <tableColumn id="8537" xr3:uid="{07C2C8C6-A4A6-4129-B48B-1D6D0F198070}" name="Column8528"/>
    <tableColumn id="8538" xr3:uid="{FEC864DC-14F9-488C-87E8-8966C3535C32}" name="Column8529"/>
    <tableColumn id="8539" xr3:uid="{D4B70854-30CE-4259-A385-B732EB6178BD}" name="Column8530"/>
    <tableColumn id="8540" xr3:uid="{BC02269A-F482-4F70-A75F-E99391496C96}" name="Column8531"/>
    <tableColumn id="8541" xr3:uid="{73F226C1-18D5-4787-90C9-0D2CC4229DF1}" name="Column8532"/>
    <tableColumn id="8542" xr3:uid="{E133A195-3431-4BE6-812E-DCB324D98CEA}" name="Column8533"/>
    <tableColumn id="8543" xr3:uid="{E3D45653-35BA-462B-B894-F5C385CCC84F}" name="Column8534"/>
    <tableColumn id="8544" xr3:uid="{9E61035E-E37C-446E-BF6E-C7D791824C16}" name="Column8535"/>
    <tableColumn id="8545" xr3:uid="{EC6D2B9D-3E3A-4868-B820-31FB4BE44D6E}" name="Column8536"/>
    <tableColumn id="8546" xr3:uid="{515CE133-8F8D-448F-B063-0413DC786D8B}" name="Column8537"/>
    <tableColumn id="8547" xr3:uid="{0D021B8E-04A1-4906-86BE-C63AAD2F5117}" name="Column8538"/>
    <tableColumn id="8548" xr3:uid="{622F7C89-3083-4D8F-9459-47A8480E0383}" name="Column8539"/>
    <tableColumn id="8549" xr3:uid="{7F5A0402-A0A4-4F11-99A5-5E09582CFD22}" name="Column8540"/>
    <tableColumn id="8550" xr3:uid="{0DACD94B-6E28-4706-B48F-9F48CCB31D72}" name="Column8541"/>
    <tableColumn id="8551" xr3:uid="{6A662A7F-5657-4C70-ADB1-CB17E2731041}" name="Column8542"/>
    <tableColumn id="8552" xr3:uid="{564AD5A5-AA22-4F46-815E-C65071E7CC0A}" name="Column8543"/>
    <tableColumn id="8553" xr3:uid="{778DF4F4-DE2A-4BD0-9028-E44255E75EDF}" name="Column8544"/>
    <tableColumn id="8554" xr3:uid="{600D469D-9829-4DEC-B987-DA5E82E70B18}" name="Column8545"/>
    <tableColumn id="8555" xr3:uid="{C98FC231-AA25-4C2B-BD04-476D9DCF0B9E}" name="Column8546"/>
    <tableColumn id="8556" xr3:uid="{F7D39E66-97ED-4B39-B879-D4C0FC18060E}" name="Column8547"/>
    <tableColumn id="8557" xr3:uid="{7672A8B6-8E0A-476A-AE26-20119D6C1306}" name="Column8548"/>
    <tableColumn id="8558" xr3:uid="{FCDE82AD-D839-47E5-9A9E-D6E9F4E7A5D6}" name="Column8549"/>
    <tableColumn id="8559" xr3:uid="{E4CB88F9-1F58-4513-AF13-672E8129F270}" name="Column8550"/>
    <tableColumn id="8560" xr3:uid="{A8AFAA19-7B63-48BF-8AD3-A03BE05CBA84}" name="Column8551"/>
    <tableColumn id="8561" xr3:uid="{CD60EC2D-5505-4FB4-B8EB-61EC03646D6A}" name="Column8552"/>
    <tableColumn id="8562" xr3:uid="{09766260-8EF6-45B8-A09A-347C73880DF8}" name="Column8553"/>
    <tableColumn id="8563" xr3:uid="{31ABA87E-380B-47E3-8B7F-DDA29B668E25}" name="Column8554"/>
    <tableColumn id="8564" xr3:uid="{10A4BDE6-6D1C-4575-9DDD-062F546A49FC}" name="Column8555"/>
    <tableColumn id="8565" xr3:uid="{C1E9FE42-37AB-4063-922C-3AD136534D8A}" name="Column8556"/>
    <tableColumn id="8566" xr3:uid="{83E78D58-102A-40B9-A3B3-79F41D229D79}" name="Column8557"/>
    <tableColumn id="8567" xr3:uid="{E41F9459-1F15-4014-BAEE-6E0794EF0481}" name="Column8558"/>
    <tableColumn id="8568" xr3:uid="{9BEBE547-3BE7-41A1-B082-D88A84A70170}" name="Column8559"/>
    <tableColumn id="8569" xr3:uid="{C65D7A80-8627-4526-8E8D-0A0EBF27D65C}" name="Column8560"/>
    <tableColumn id="8570" xr3:uid="{AC6F2D33-A2B2-4689-9EDE-E16DF70C3B6F}" name="Column8561"/>
    <tableColumn id="8571" xr3:uid="{A20DAAB0-27BF-4586-8A05-E6A098C20843}" name="Column8562"/>
    <tableColumn id="8572" xr3:uid="{ED8BD6E4-0AA1-47A0-9CD4-6F6C5398B837}" name="Column8563"/>
    <tableColumn id="8573" xr3:uid="{E1C8FD15-6BB6-43F0-B47D-9F68CAA9F545}" name="Column8564"/>
    <tableColumn id="8574" xr3:uid="{38CCF32D-F0AE-4E8E-922B-6E2A8D9B0EBA}" name="Column8565"/>
    <tableColumn id="8575" xr3:uid="{76E2AAE8-B5A4-42AB-AF07-B91E1B3E71EF}" name="Column8566"/>
    <tableColumn id="8576" xr3:uid="{B93CDB82-966E-4BFC-913D-CC7C5ED65FF5}" name="Column8567"/>
    <tableColumn id="8577" xr3:uid="{D1ADEF6F-72E0-4B6B-A6BC-4A1A8873E91C}" name="Column8568"/>
    <tableColumn id="8578" xr3:uid="{70E029D0-012B-4AFD-892F-A0534C90E145}" name="Column8569"/>
    <tableColumn id="8579" xr3:uid="{036053D2-14CF-40C9-A39E-29AB9F9928B4}" name="Column8570"/>
    <tableColumn id="8580" xr3:uid="{FE938753-AA4B-4C1B-A311-6E07A3621AA0}" name="Column8571"/>
    <tableColumn id="8581" xr3:uid="{33D75968-D9E0-4468-BAC9-DED3DC8CA39F}" name="Column8572"/>
    <tableColumn id="8582" xr3:uid="{FBE127DF-A690-4B85-AB75-E508E89F2634}" name="Column8573"/>
    <tableColumn id="8583" xr3:uid="{93FF3214-D552-4A2B-892C-F863B46C5F04}" name="Column8574"/>
    <tableColumn id="8584" xr3:uid="{F5568591-E404-438F-A2DA-68FF7D2662F1}" name="Column8575"/>
    <tableColumn id="8585" xr3:uid="{FAAC8516-1206-435E-B93F-8646CBD8ABDC}" name="Column8576"/>
    <tableColumn id="8586" xr3:uid="{C0E4506F-9E5C-4D6C-8F51-8D6119ECA591}" name="Column8577"/>
    <tableColumn id="8587" xr3:uid="{1308A22D-FB22-4A38-8119-B23EF61D7683}" name="Column8578"/>
    <tableColumn id="8588" xr3:uid="{9D2A1465-8359-4FB3-95F2-F2DF1C7FAA75}" name="Column8579"/>
    <tableColumn id="8589" xr3:uid="{5E929DEB-1CDE-48E4-A7F4-BD95F0DBDC9B}" name="Column8580"/>
    <tableColumn id="8590" xr3:uid="{511C1FAC-FF20-4797-A287-BBE255FBDA6D}" name="Column8581"/>
    <tableColumn id="8591" xr3:uid="{5C315BFD-30AC-4EDE-A6D5-C463ABCF5291}" name="Column8582"/>
    <tableColumn id="8592" xr3:uid="{238008E2-2175-4A39-991F-B133C480D4A4}" name="Column8583"/>
    <tableColumn id="8593" xr3:uid="{63DAC50F-651D-4B72-AFF6-515AA4EAB7EF}" name="Column8584"/>
    <tableColumn id="8594" xr3:uid="{81EF158E-F3CC-430B-B1AA-DF222422DD65}" name="Column8585"/>
    <tableColumn id="8595" xr3:uid="{3795C29A-8A08-4D0C-B16E-E675A12755E5}" name="Column8586"/>
    <tableColumn id="8596" xr3:uid="{C51A8AB1-80D9-431E-9F7E-C5A1B3DE64C1}" name="Column8587"/>
    <tableColumn id="8597" xr3:uid="{90D2E387-9866-4883-84C2-1136DC723ACF}" name="Column8588"/>
    <tableColumn id="8598" xr3:uid="{FA70B7E5-5AA9-47F6-9985-4033C76CC778}" name="Column8589"/>
    <tableColumn id="8599" xr3:uid="{380E2491-465D-449B-A370-E66FC4995353}" name="Column8590"/>
    <tableColumn id="8600" xr3:uid="{064593FD-B07F-40C8-A35B-2071C67135E1}" name="Column8591"/>
    <tableColumn id="8601" xr3:uid="{6A890ADE-DD84-4475-9F98-CE2AC6060BAF}" name="Column8592"/>
    <tableColumn id="8602" xr3:uid="{3916A6D0-5B45-485E-90B2-B251BBCEC0F0}" name="Column8593"/>
    <tableColumn id="8603" xr3:uid="{56E13AB3-0EFE-4B4C-A318-713DF982EDD7}" name="Column8594"/>
    <tableColumn id="8604" xr3:uid="{7D1F8628-2F5C-4257-82F3-ECFC6725446A}" name="Column8595"/>
    <tableColumn id="8605" xr3:uid="{FAD85EB1-5205-4785-A9F5-9780E869D2EB}" name="Column8596"/>
    <tableColumn id="8606" xr3:uid="{8D038896-9282-4355-BF2B-365BC1240282}" name="Column8597"/>
    <tableColumn id="8607" xr3:uid="{26D821BC-4EE3-4903-9571-E603E8A050EB}" name="Column8598"/>
    <tableColumn id="8608" xr3:uid="{1403BF2C-348E-4012-87A5-CFFF1534BD3D}" name="Column8599"/>
    <tableColumn id="8609" xr3:uid="{6DFB19C1-F9A7-42AA-8ADF-34D83CBD9B5A}" name="Column8600"/>
    <tableColumn id="8610" xr3:uid="{E72AEA03-EA94-4DC7-817B-E8BDEEED4FFA}" name="Column8601"/>
    <tableColumn id="8611" xr3:uid="{882D1E6C-A2BB-4444-BAEB-EFB6DC8C405B}" name="Column8602"/>
    <tableColumn id="8612" xr3:uid="{68E7480B-4FDB-4E11-9367-0F87A5274149}" name="Column8603"/>
    <tableColumn id="8613" xr3:uid="{8CB455D5-AE12-4848-AE62-D665E999E77D}" name="Column8604"/>
    <tableColumn id="8614" xr3:uid="{BB036983-2BFE-4088-B089-C66A0C4088EE}" name="Column8605"/>
    <tableColumn id="8615" xr3:uid="{80656524-FDF4-470C-9D76-232EE49E1822}" name="Column8606"/>
    <tableColumn id="8616" xr3:uid="{38A6F2CA-6AE6-4621-9FD5-08A3708443AE}" name="Column8607"/>
    <tableColumn id="8617" xr3:uid="{67285EA3-2E27-4921-B86D-0A7B5EEA8345}" name="Column8608"/>
    <tableColumn id="8618" xr3:uid="{679E87C5-1801-431E-BA18-F64D21873A4C}" name="Column8609"/>
    <tableColumn id="8619" xr3:uid="{76C52F81-847F-45B6-9DF1-29F0C3EBC7C1}" name="Column8610"/>
    <tableColumn id="8620" xr3:uid="{562FCD45-0FFF-436A-ACD6-F1B5782E86A6}" name="Column8611"/>
    <tableColumn id="8621" xr3:uid="{696F7B46-736C-4A79-B065-470B4D29C5F7}" name="Column8612"/>
    <tableColumn id="8622" xr3:uid="{0BAD72A9-8AA3-4AF7-837F-5FDBF55C1E36}" name="Column8613"/>
    <tableColumn id="8623" xr3:uid="{F1D09773-CC32-4263-A7CB-FF4D81FFA252}" name="Column8614"/>
    <tableColumn id="8624" xr3:uid="{7F3040CC-AF29-4056-977E-7D22C4F433C4}" name="Column8615"/>
    <tableColumn id="8625" xr3:uid="{D0E7347D-7334-49F9-B2A8-C5BF6951965E}" name="Column8616"/>
    <tableColumn id="8626" xr3:uid="{6045CE60-BCEE-41D9-9491-3C97FEE7581D}" name="Column8617"/>
    <tableColumn id="8627" xr3:uid="{0C9D530F-5FA1-4108-BC62-13146BC1560A}" name="Column8618"/>
    <tableColumn id="8628" xr3:uid="{E910BED4-0409-4311-A558-54858FA93E65}" name="Column8619"/>
    <tableColumn id="8629" xr3:uid="{B0A8CCBA-EFF7-462D-8645-E95954E6C2BD}" name="Column8620"/>
    <tableColumn id="8630" xr3:uid="{953F40C9-825C-47F4-BF81-B00C59C8C205}" name="Column8621"/>
    <tableColumn id="8631" xr3:uid="{B83BE0FE-28AC-41ED-A323-4421502BB397}" name="Column8622"/>
    <tableColumn id="8632" xr3:uid="{23D98358-EB8D-45B3-AFCD-B74EF198B241}" name="Column8623"/>
    <tableColumn id="8633" xr3:uid="{8D5A1287-CB4D-4F71-B933-B805B47403C1}" name="Column8624"/>
    <tableColumn id="8634" xr3:uid="{DCB1B49A-1B52-4A6C-9B8E-E8B85ACEE38B}" name="Column8625"/>
    <tableColumn id="8635" xr3:uid="{0DCC8153-088F-4E03-AA57-0E28344E06F1}" name="Column8626"/>
    <tableColumn id="8636" xr3:uid="{C965FBF3-86C7-4F62-915B-79DFA5ABB173}" name="Column8627"/>
    <tableColumn id="8637" xr3:uid="{80BF0073-563E-4A4A-9F20-4D5B72390A42}" name="Column8628"/>
    <tableColumn id="8638" xr3:uid="{D41B4A50-62EA-4821-8D16-09044F6AF480}" name="Column8629"/>
    <tableColumn id="8639" xr3:uid="{B8605AB8-B137-4862-8A3E-7FB514435F02}" name="Column8630"/>
    <tableColumn id="8640" xr3:uid="{A2EF2EF2-3027-40EC-A52F-2CCF8C01D9F1}" name="Column8631"/>
    <tableColumn id="8641" xr3:uid="{3615ACDD-E90F-41ED-BF8D-90DA14F5B60E}" name="Column8632"/>
    <tableColumn id="8642" xr3:uid="{1041E90A-7F6C-464D-8375-C8B65FDA2C21}" name="Column8633"/>
    <tableColumn id="8643" xr3:uid="{6D47E098-C2E6-42F5-9F4C-15C72D200C92}" name="Column8634"/>
    <tableColumn id="8644" xr3:uid="{A3A1367F-3549-40C6-83DF-EC76CB2A607B}" name="Column8635"/>
    <tableColumn id="8645" xr3:uid="{76578514-7514-4DD2-8A89-067BBFA99770}" name="Column8636"/>
    <tableColumn id="8646" xr3:uid="{876B2CFD-6441-4E1A-8B5A-90D7402341AD}" name="Column8637"/>
    <tableColumn id="8647" xr3:uid="{4FE06A79-6E17-46CE-BAAE-09A110E03193}" name="Column8638"/>
    <tableColumn id="8648" xr3:uid="{72AED47B-52C6-4179-B440-F4A84EF91E9C}" name="Column8639"/>
    <tableColumn id="8649" xr3:uid="{B4BD15A9-3B84-482A-B8FD-C0A595C62ECD}" name="Column8640"/>
    <tableColumn id="8650" xr3:uid="{6768682A-CCD7-4E04-9C25-AA1DB2BBB1A1}" name="Column8641"/>
    <tableColumn id="8651" xr3:uid="{754B5034-3C5A-4038-97DB-6F4FE162C489}" name="Column8642"/>
    <tableColumn id="8652" xr3:uid="{29BCA184-293F-45B0-85AE-48AD805A7FB4}" name="Column8643"/>
    <tableColumn id="8653" xr3:uid="{7765D87F-63F2-4FBA-A369-9E94D390AA0B}" name="Column8644"/>
    <tableColumn id="8654" xr3:uid="{9A3548A6-C9A8-49AE-8F6E-62D27F9D8D13}" name="Column8645"/>
    <tableColumn id="8655" xr3:uid="{56B987CA-254C-4B2E-AAF1-A4607FABD3BF}" name="Column8646"/>
    <tableColumn id="8656" xr3:uid="{51E44FB7-F822-4E05-B4DA-336107DFD60C}" name="Column8647"/>
    <tableColumn id="8657" xr3:uid="{35DE8614-C4BC-4BF4-825A-6F43E424FAB0}" name="Column8648"/>
    <tableColumn id="8658" xr3:uid="{9E0E521A-01ED-49DA-B9A5-9B4A3813339A}" name="Column8649"/>
    <tableColumn id="8659" xr3:uid="{F5833306-818A-496D-98B6-81D84ACBD50B}" name="Column8650"/>
    <tableColumn id="8660" xr3:uid="{1A3E4D3F-E512-4A08-A370-499F92FA09CD}" name="Column8651"/>
    <tableColumn id="8661" xr3:uid="{95E4AF9A-48E8-4ECC-A810-80F1A3C87634}" name="Column8652"/>
    <tableColumn id="8662" xr3:uid="{72BAC955-190F-4C8B-B3BF-452569D79A6F}" name="Column8653"/>
    <tableColumn id="8663" xr3:uid="{BFD02B7A-3861-4FF9-8BB7-50457ABD6A31}" name="Column8654"/>
    <tableColumn id="8664" xr3:uid="{59073578-4B1C-4C7E-AA6D-FA102BCC2963}" name="Column8655"/>
    <tableColumn id="8665" xr3:uid="{008A82B6-9A18-4045-9208-4197DE3521E2}" name="Column8656"/>
    <tableColumn id="8666" xr3:uid="{48F5F37F-6D59-49DB-A1F0-284489B13101}" name="Column8657"/>
    <tableColumn id="8667" xr3:uid="{DF7EF0DD-7324-4875-B134-7646EB8C8DCE}" name="Column8658"/>
    <tableColumn id="8668" xr3:uid="{645A2B5B-9DC3-4984-A0FC-6C84B8FB8046}" name="Column8659"/>
    <tableColumn id="8669" xr3:uid="{D5FF7302-5097-4230-AE76-ED6ABF5E22ED}" name="Column8660"/>
    <tableColumn id="8670" xr3:uid="{7EA40F42-9AE1-4F91-9977-55AAD182251E}" name="Column8661"/>
    <tableColumn id="8671" xr3:uid="{43FD62C4-FFED-4C7C-84A4-7039F77DE7D0}" name="Column8662"/>
    <tableColumn id="8672" xr3:uid="{33D18819-6D23-41FC-BD16-EAD5FC3912A8}" name="Column8663"/>
    <tableColumn id="8673" xr3:uid="{0FD7DA0F-E092-49B8-978A-A2DEFB1010A9}" name="Column8664"/>
    <tableColumn id="8674" xr3:uid="{99686BA1-E91D-412A-8E13-2F941AEB3D71}" name="Column8665"/>
    <tableColumn id="8675" xr3:uid="{3B1AB539-0A73-443C-A787-B05EE60F52CB}" name="Column8666"/>
    <tableColumn id="8676" xr3:uid="{D0822C62-CB5B-4007-94E4-CE90049C5457}" name="Column8667"/>
    <tableColumn id="8677" xr3:uid="{667837D1-9BFB-4127-870D-A3F4B81AA2A6}" name="Column8668"/>
    <tableColumn id="8678" xr3:uid="{7C742E08-699A-4F28-8AB5-0F7E1D08FE11}" name="Column8669"/>
    <tableColumn id="8679" xr3:uid="{5B074B12-B03C-4000-8CAE-E8AEDE6E3A01}" name="Column8670"/>
    <tableColumn id="8680" xr3:uid="{155A71EA-74F4-4724-B4E1-464CA2038547}" name="Column8671"/>
    <tableColumn id="8681" xr3:uid="{DF6EFD7B-D2F6-4EC9-9AD6-DDC2E24B0385}" name="Column8672"/>
    <tableColumn id="8682" xr3:uid="{5996484D-26AC-4577-83BC-120D81CBC462}" name="Column8673"/>
    <tableColumn id="8683" xr3:uid="{89180056-BDB6-4613-9852-972800496E56}" name="Column8674"/>
    <tableColumn id="8684" xr3:uid="{116C641F-7199-488F-9DFB-F43DB08F95C6}" name="Column8675"/>
    <tableColumn id="8685" xr3:uid="{C042B7E3-AB09-4F06-A35D-284516A1B544}" name="Column8676"/>
    <tableColumn id="8686" xr3:uid="{87E5FD24-4D60-44C0-9CE7-AD34BEF99188}" name="Column8677"/>
    <tableColumn id="8687" xr3:uid="{294E552B-D787-47ED-A35A-03EEEB659B05}" name="Column8678"/>
    <tableColumn id="8688" xr3:uid="{79085581-FC9B-48FF-97FF-3A4A8ABFF869}" name="Column8679"/>
    <tableColumn id="8689" xr3:uid="{A44C81F2-7CF3-4EC9-B8DA-C887A19ABA2E}" name="Column8680"/>
    <tableColumn id="8690" xr3:uid="{D64F0DAC-2A1E-4CE1-9D45-54185B80D3AE}" name="Column8681"/>
    <tableColumn id="8691" xr3:uid="{CDC8113D-0C98-4EA3-BB18-025BF76441EB}" name="Column8682"/>
    <tableColumn id="8692" xr3:uid="{3DBB8466-2956-4A57-8385-314B0E4D10B4}" name="Column8683"/>
    <tableColumn id="8693" xr3:uid="{596ED46B-32E0-41C8-A046-3357B74B2071}" name="Column8684"/>
    <tableColumn id="8694" xr3:uid="{08B14035-F521-4FA6-9CBC-1838B4F36EA8}" name="Column8685"/>
    <tableColumn id="8695" xr3:uid="{AC9266F8-CA7E-4E26-9E19-FF66C5B01770}" name="Column8686"/>
    <tableColumn id="8696" xr3:uid="{023EA8B7-612E-482D-8EFF-5B08C58A7868}" name="Column8687"/>
    <tableColumn id="8697" xr3:uid="{9E040A0A-9785-4AFF-BE78-EEAFD3F907BD}" name="Column8688"/>
    <tableColumn id="8698" xr3:uid="{C7EDF33C-18BA-4E40-A4B6-07FBF6244F27}" name="Column8689"/>
    <tableColumn id="8699" xr3:uid="{479622DF-B57E-4CFE-BAF1-D196211C532B}" name="Column8690"/>
    <tableColumn id="8700" xr3:uid="{12FB3961-D482-4464-A127-9219533C73B9}" name="Column8691"/>
    <tableColumn id="8701" xr3:uid="{7337075D-6195-44C1-A90E-94A3B03AD05F}" name="Column8692"/>
    <tableColumn id="8702" xr3:uid="{CDF9E6E8-E98D-4EF9-B478-8F0E3782A07C}" name="Column8693"/>
    <tableColumn id="8703" xr3:uid="{6CC4EEEE-C994-45E1-80B4-21F9141F0CBD}" name="Column8694"/>
    <tableColumn id="8704" xr3:uid="{1FDD5CEB-1087-41BD-9054-92550D6EC082}" name="Column8695"/>
    <tableColumn id="8705" xr3:uid="{E07701D6-186C-4D31-AC25-95CB4D39F1A1}" name="Column8696"/>
    <tableColumn id="8706" xr3:uid="{D54E747E-1F88-4C92-B872-B8D9165A6928}" name="Column8697"/>
    <tableColumn id="8707" xr3:uid="{551122EE-764D-42FA-AB86-B6F993E3A6E9}" name="Column8698"/>
    <tableColumn id="8708" xr3:uid="{7D2BD247-23D3-4A29-9F75-E941F34AAEBE}" name="Column8699"/>
    <tableColumn id="8709" xr3:uid="{184B1D9A-E02E-4BF4-B587-40E2E4B7AE7C}" name="Column8700"/>
    <tableColumn id="8710" xr3:uid="{C50D1CEC-9EF5-442D-BD03-DFF5F0BAFAB7}" name="Column8701"/>
    <tableColumn id="8711" xr3:uid="{E490BB20-325E-4C2B-A116-BF1C88BA0C0E}" name="Column8702"/>
    <tableColumn id="8712" xr3:uid="{04A7821E-3EA6-4C2D-B30D-AB51822066E9}" name="Column8703"/>
    <tableColumn id="8713" xr3:uid="{47A142A6-0714-4D5F-AC95-21FEF2D30343}" name="Column8704"/>
    <tableColumn id="8714" xr3:uid="{49FBBAF3-CAB6-48D1-92AE-BFABC618AFF8}" name="Column8705"/>
    <tableColumn id="8715" xr3:uid="{70B91108-1BD9-43FD-A585-6839785E4A18}" name="Column8706"/>
    <tableColumn id="8716" xr3:uid="{FAEDA3BF-377E-441A-8C9B-9EBEFF6FC300}" name="Column8707"/>
    <tableColumn id="8717" xr3:uid="{ED7909D8-C4B4-4DA2-8DCC-2C0B1177AC21}" name="Column8708"/>
    <tableColumn id="8718" xr3:uid="{5CF887C4-5DA6-440E-ADC0-D6A16F61E8DC}" name="Column8709"/>
    <tableColumn id="8719" xr3:uid="{BD68F42C-D999-4195-9BDE-E1DB91429245}" name="Column8710"/>
    <tableColumn id="8720" xr3:uid="{C4CB2AC8-DEE8-4209-9701-ABE8B2FBEDF7}" name="Column8711"/>
    <tableColumn id="8721" xr3:uid="{BAA144F9-5273-41A0-9298-FD4B546C497F}" name="Column8712"/>
    <tableColumn id="8722" xr3:uid="{3481A369-B7F0-4D1B-9D39-794EA2C76105}" name="Column8713"/>
    <tableColumn id="8723" xr3:uid="{A8BF99B2-A4EB-42E9-B046-A43A1D9B9B1D}" name="Column8714"/>
    <tableColumn id="8724" xr3:uid="{7B1E3B7E-FAB8-48DD-8F55-BA3E40026201}" name="Column8715"/>
    <tableColumn id="8725" xr3:uid="{BCC85B6C-D38A-4716-A82D-C6032520B05E}" name="Column8716"/>
    <tableColumn id="8726" xr3:uid="{29554374-35F6-4F9D-9D3E-BE24998C1002}" name="Column8717"/>
    <tableColumn id="8727" xr3:uid="{480FB466-DF62-4C86-916D-B623F85736B3}" name="Column8718"/>
    <tableColumn id="8728" xr3:uid="{ADF2A287-5D83-41C7-8E2D-95BED5A494F0}" name="Column8719"/>
    <tableColumn id="8729" xr3:uid="{2E2FE57E-BD95-40CE-A835-8A9F4CFB2F5A}" name="Column8720"/>
    <tableColumn id="8730" xr3:uid="{54F096AD-2197-4968-9EA9-4DB27E78A90D}" name="Column8721"/>
    <tableColumn id="8731" xr3:uid="{F8E94EC1-04AA-462A-BE40-8C38F7D957C4}" name="Column8722"/>
    <tableColumn id="8732" xr3:uid="{41574910-9A2B-4FB7-8DDD-24CF0D670697}" name="Column8723"/>
    <tableColumn id="8733" xr3:uid="{7049F991-E0BC-488B-A937-5F146D367BA2}" name="Column8724"/>
    <tableColumn id="8734" xr3:uid="{F224BEAA-A824-4872-99EF-0A1B2334BED1}" name="Column8725"/>
    <tableColumn id="8735" xr3:uid="{1B1132AC-24B7-408D-BAE4-E7896640A724}" name="Column8726"/>
    <tableColumn id="8736" xr3:uid="{FBECEAF8-6398-4AF8-81BF-4066A82C7012}" name="Column8727"/>
    <tableColumn id="8737" xr3:uid="{0B75E2AB-AF9E-4A87-8C0B-00DA44BE1C86}" name="Column8728"/>
    <tableColumn id="8738" xr3:uid="{C21207F3-6493-4421-99A9-0A0BBFBDDBEC}" name="Column8729"/>
    <tableColumn id="8739" xr3:uid="{9297C381-1716-4EED-B462-E747A743FC2A}" name="Column8730"/>
    <tableColumn id="8740" xr3:uid="{47D831A4-8059-4E25-95BF-303C3C5418F7}" name="Column8731"/>
    <tableColumn id="8741" xr3:uid="{792E762B-80B1-4747-A0FB-22A8B91A732D}" name="Column8732"/>
    <tableColumn id="8742" xr3:uid="{8A6ACEC7-FE15-4D6F-9BA1-B4A80D9B6B97}" name="Column8733"/>
    <tableColumn id="8743" xr3:uid="{04FA9BB7-79D9-4D4A-8ADC-5E5AEB9E34AB}" name="Column8734"/>
    <tableColumn id="8744" xr3:uid="{77567108-0E02-411D-B92A-39CD1A0F5E35}" name="Column8735"/>
    <tableColumn id="8745" xr3:uid="{BAC9AC3C-192F-4D7D-BE2F-6874EFBC7F4E}" name="Column8736"/>
    <tableColumn id="8746" xr3:uid="{4EBB5B6D-6180-46D8-A351-CFA1FCDB7BCF}" name="Column8737"/>
    <tableColumn id="8747" xr3:uid="{C3AFDB52-247C-43F6-BCDC-3F191208F0F6}" name="Column8738"/>
    <tableColumn id="8748" xr3:uid="{7916392F-D823-49A5-A9C9-423314928AC6}" name="Column8739"/>
    <tableColumn id="8749" xr3:uid="{F43D96D3-C50B-46D4-9C6A-BD274E3F605A}" name="Column8740"/>
    <tableColumn id="8750" xr3:uid="{D5AC4DED-2E95-4642-B613-6F77F48C5671}" name="Column8741"/>
    <tableColumn id="8751" xr3:uid="{B1ACF0F2-1EAE-4F9F-A853-D6B1067D8312}" name="Column8742"/>
    <tableColumn id="8752" xr3:uid="{4FE36B18-581A-4CCB-893A-EEEB8E6FC22B}" name="Column8743"/>
    <tableColumn id="8753" xr3:uid="{5C2ECE16-3535-41C2-8024-59796F84792F}" name="Column8744"/>
    <tableColumn id="8754" xr3:uid="{B5472632-2A2E-4C46-9CF1-3A2F3473BE66}" name="Column8745"/>
    <tableColumn id="8755" xr3:uid="{924C3DC4-8B99-4737-9E0E-E250D4DC80D6}" name="Column8746"/>
    <tableColumn id="8756" xr3:uid="{2854D529-11F7-43CA-BFEC-4EE85BFC18E1}" name="Column8747"/>
    <tableColumn id="8757" xr3:uid="{129F8AD0-49CA-49F3-B370-646CA54336E0}" name="Column8748"/>
    <tableColumn id="8758" xr3:uid="{FC0FEE12-0F26-492A-BBD6-4FAD32CC5E30}" name="Column8749"/>
    <tableColumn id="8759" xr3:uid="{8FE85010-B440-4030-A5E5-E70BF49D0E3E}" name="Column8750"/>
    <tableColumn id="8760" xr3:uid="{E63D7232-5E2E-4C49-80F4-EC4A30BE5339}" name="Column8751"/>
    <tableColumn id="8761" xr3:uid="{43746E04-F5CD-4509-BA4A-42EE4E3FFCBB}" name="Column8752"/>
    <tableColumn id="8762" xr3:uid="{1E4B47FB-17B2-417E-A76B-A97E5DB4605A}" name="Column8753"/>
    <tableColumn id="8763" xr3:uid="{17624E12-EE0E-44A3-B718-1C85F83106E9}" name="Column8754"/>
    <tableColumn id="8764" xr3:uid="{9CC4F4D7-48CC-41AA-B377-328FD93014B2}" name="Column8755"/>
    <tableColumn id="8765" xr3:uid="{4C8CA7A0-0272-4780-A57D-8EC2665B5B6C}" name="Column8756"/>
    <tableColumn id="8766" xr3:uid="{B38914BB-F8C3-47AB-8D50-1D2615F5DDE6}" name="Column8757"/>
    <tableColumn id="8767" xr3:uid="{788B6809-C129-4BE9-BE76-15DEE0B9C08F}" name="Column8758"/>
    <tableColumn id="8768" xr3:uid="{016D7014-2355-4D3C-BDC0-402F46A9E05F}" name="Column8759"/>
    <tableColumn id="8769" xr3:uid="{76B7745D-A5CD-41FB-BD07-056D125F9BA4}" name="Column8760"/>
    <tableColumn id="8770" xr3:uid="{52B0F274-415D-42A8-882B-3F9E140AEA77}" name="Column8761"/>
    <tableColumn id="8771" xr3:uid="{9AE7B3B1-7DA0-4DAD-9DBA-DF2E8788EEE5}" name="Column8762"/>
    <tableColumn id="8772" xr3:uid="{51BB4E0F-4135-4694-87FA-A258970DE2F4}" name="Column8763"/>
    <tableColumn id="8773" xr3:uid="{2175C502-7A04-4768-993E-660DF6539862}" name="Column8764"/>
    <tableColumn id="8774" xr3:uid="{82045826-5E2F-4081-B7D0-114942A5A45B}" name="Column8765"/>
    <tableColumn id="8775" xr3:uid="{2913144A-186D-496E-864D-D3B795ABAD11}" name="Column8766"/>
    <tableColumn id="8776" xr3:uid="{3F5E4A28-F534-4D8A-89E5-F1154A5AED04}" name="Column8767"/>
    <tableColumn id="8777" xr3:uid="{A436CDF0-7311-4821-8C58-C8B414C6B578}" name="Column8768"/>
    <tableColumn id="8778" xr3:uid="{F314F862-20D4-43E8-92BB-C7F5E227DB7C}" name="Column8769"/>
    <tableColumn id="8779" xr3:uid="{7679C870-E08B-4F08-9419-1E2B67D1AE3C}" name="Column8770"/>
    <tableColumn id="8780" xr3:uid="{399E6C6B-1876-4380-A44D-B364219080D9}" name="Column8771"/>
    <tableColumn id="8781" xr3:uid="{E8B68382-2798-40C6-8E3D-476D328CACC6}" name="Column8772"/>
    <tableColumn id="8782" xr3:uid="{15EBE5D0-7F16-4C12-94CB-A9241FEAD271}" name="Column8773"/>
    <tableColumn id="8783" xr3:uid="{78BACA3B-7BA0-4C68-825B-8E4291FAC1B5}" name="Column8774"/>
    <tableColumn id="8784" xr3:uid="{D1E66DD1-578C-4485-B4D8-60ECD0A6AD90}" name="Column8775"/>
    <tableColumn id="8785" xr3:uid="{62920AAA-8E6A-462D-85F7-8C1066881E02}" name="Column8776"/>
    <tableColumn id="8786" xr3:uid="{FBBE39FE-9662-427F-8D72-9A7AE0AC1639}" name="Column8777"/>
    <tableColumn id="8787" xr3:uid="{E1E11370-AC77-4C66-89B4-92170A32EF2B}" name="Column8778"/>
    <tableColumn id="8788" xr3:uid="{6CAA7346-5BDE-4BC8-83A8-048D751D4418}" name="Column8779"/>
    <tableColumn id="8789" xr3:uid="{3BECE322-C715-4E7A-9B22-8E8EEEBA838D}" name="Column8780"/>
    <tableColumn id="8790" xr3:uid="{9E03B54A-4232-45D7-AC98-8665523C2DC7}" name="Column8781"/>
    <tableColumn id="8791" xr3:uid="{CBAC9ACD-535A-4C85-9DEC-9BDE6B42A094}" name="Column8782"/>
    <tableColumn id="8792" xr3:uid="{B1A22FA3-6D28-48AD-AFE2-04DE6FD6F77A}" name="Column8783"/>
    <tableColumn id="8793" xr3:uid="{8A3D45CC-EA8D-4AA6-8EDE-ED60050AC519}" name="Column8784"/>
    <tableColumn id="8794" xr3:uid="{1D03A993-14A8-4E58-9FEB-F31646200384}" name="Column8785"/>
    <tableColumn id="8795" xr3:uid="{4F796D51-5519-4180-BDB6-DF417679682E}" name="Column8786"/>
    <tableColumn id="8796" xr3:uid="{687FE0CD-1F52-4381-9172-2331BBB98B06}" name="Column8787"/>
    <tableColumn id="8797" xr3:uid="{31B64D12-CE62-4246-92A4-06C5818E66F3}" name="Column8788"/>
    <tableColumn id="8798" xr3:uid="{CDCE74C4-76E5-40A5-AB9B-8FBCB250E6E2}" name="Column8789"/>
    <tableColumn id="8799" xr3:uid="{5E04FB70-4977-4A41-8A09-D20272624C1A}" name="Column8790"/>
    <tableColumn id="8800" xr3:uid="{1760B758-BA02-4223-86CD-077040A775DA}" name="Column8791"/>
    <tableColumn id="8801" xr3:uid="{CC12BBC8-5CDC-4CEB-BC9B-BEA2FF626D7F}" name="Column8792"/>
    <tableColumn id="8802" xr3:uid="{2A450453-2E27-4CD1-929E-58952083228A}" name="Column8793"/>
    <tableColumn id="8803" xr3:uid="{9D461AF8-C305-4541-A9EA-1287EC622AF0}" name="Column8794"/>
    <tableColumn id="8804" xr3:uid="{75BA7D33-6EF3-4C9B-A8E6-A891096E1FE4}" name="Column8795"/>
    <tableColumn id="8805" xr3:uid="{B96D0F08-4CD6-4949-881A-0C751EDF47EE}" name="Column8796"/>
    <tableColumn id="8806" xr3:uid="{FFA46BFC-B622-45C4-8FAF-204BD782E8BF}" name="Column8797"/>
    <tableColumn id="8807" xr3:uid="{BF98F0A7-8DF3-4518-BF14-A71FD4CD81DF}" name="Column8798"/>
    <tableColumn id="8808" xr3:uid="{1732AF16-1987-46ED-A577-6EF0DBDDEBEE}" name="Column8799"/>
    <tableColumn id="8809" xr3:uid="{40037A41-C119-4DE7-8119-BA7E2C47CE9A}" name="Column8800"/>
    <tableColumn id="8810" xr3:uid="{F471F1F2-DA83-4B44-A04F-A9D56E431175}" name="Column8801"/>
    <tableColumn id="8811" xr3:uid="{9C94FEFF-A058-484F-92D7-E3B619CA78A1}" name="Column8802"/>
    <tableColumn id="8812" xr3:uid="{4347E637-1FEE-4932-9145-CEE4F98F7C89}" name="Column8803"/>
    <tableColumn id="8813" xr3:uid="{6D75FA5C-8132-4240-AFDA-1AA359D38358}" name="Column8804"/>
    <tableColumn id="8814" xr3:uid="{B6898B93-CE64-40C7-BE68-A183F40E9665}" name="Column8805"/>
    <tableColumn id="8815" xr3:uid="{1A3B1A12-2C90-4247-9B6D-E6C712D5FD7C}" name="Column8806"/>
    <tableColumn id="8816" xr3:uid="{6B0629AE-571B-48F7-84D0-5BAF0915B32D}" name="Column8807"/>
    <tableColumn id="8817" xr3:uid="{856EF696-EB31-431F-85C1-FA6FF701B3EA}" name="Column8808"/>
    <tableColumn id="8818" xr3:uid="{9BC0D72F-724B-4E79-B716-6D5FAACEE5C7}" name="Column8809"/>
    <tableColumn id="8819" xr3:uid="{0879A989-9A4A-4D79-83C1-49090F764EAF}" name="Column8810"/>
    <tableColumn id="8820" xr3:uid="{0F62D663-9992-421F-817D-C840BD96EE70}" name="Column8811"/>
    <tableColumn id="8821" xr3:uid="{43BC4BE9-A98E-43A0-AA84-EB66ECA8F1AA}" name="Column8812"/>
    <tableColumn id="8822" xr3:uid="{73DFB920-485E-4A8E-A0B9-E3C04B72D275}" name="Column8813"/>
    <tableColumn id="8823" xr3:uid="{067676C1-969A-42B3-82ED-BA7A9F2300B2}" name="Column8814"/>
    <tableColumn id="8824" xr3:uid="{0D6F46D4-6FD2-4177-B2CD-380045E2DB62}" name="Column8815"/>
    <tableColumn id="8825" xr3:uid="{95CB0CD2-0E62-48EC-925B-57BFF6CCC262}" name="Column8816"/>
    <tableColumn id="8826" xr3:uid="{F098468C-BB82-4A5B-BCA6-A8D2ACB4F44A}" name="Column8817"/>
    <tableColumn id="8827" xr3:uid="{A215D0DE-3870-4FB3-A091-748C47231880}" name="Column8818"/>
    <tableColumn id="8828" xr3:uid="{CB14B74F-BBC0-4E19-BD6E-3AC42131B1C4}" name="Column8819"/>
    <tableColumn id="8829" xr3:uid="{5AB139C4-B520-4B37-8C3F-8D1C925F9E31}" name="Column8820"/>
    <tableColumn id="8830" xr3:uid="{E842C4E2-3D55-4A3B-A848-31E72E174C81}" name="Column8821"/>
    <tableColumn id="8831" xr3:uid="{ACE3F559-EF56-4292-A10D-5B9D00A26F08}" name="Column8822"/>
    <tableColumn id="8832" xr3:uid="{47296087-1BB3-4A35-8760-45A328CA30FA}" name="Column8823"/>
    <tableColumn id="8833" xr3:uid="{804C145F-8881-4873-A767-15A76D82F618}" name="Column8824"/>
    <tableColumn id="8834" xr3:uid="{355F7ECE-7242-4493-A70A-A1ECE0507E88}" name="Column8825"/>
    <tableColumn id="8835" xr3:uid="{177FE51E-CD7C-46A6-9986-4C2BF69066D4}" name="Column8826"/>
    <tableColumn id="8836" xr3:uid="{9762B2C9-F282-41BB-854D-248F1CCFDB6D}" name="Column8827"/>
    <tableColumn id="8837" xr3:uid="{8F49E86B-F0E4-440F-904E-96187297C994}" name="Column8828"/>
    <tableColumn id="8838" xr3:uid="{1C88DAE5-AC15-4517-A1AA-8987B32D4517}" name="Column8829"/>
    <tableColumn id="8839" xr3:uid="{F8AD2A35-4E6D-4B02-AB50-966B28272E33}" name="Column8830"/>
    <tableColumn id="8840" xr3:uid="{486F9B85-884D-4732-B6B2-39669D007619}" name="Column8831"/>
    <tableColumn id="8841" xr3:uid="{1611FD4A-4814-4115-9B7A-01BDDA280EB5}" name="Column8832"/>
    <tableColumn id="8842" xr3:uid="{7371E5EF-7E08-413A-9936-ADAFA8B53515}" name="Column8833"/>
    <tableColumn id="8843" xr3:uid="{1362F20A-1A7F-4CAF-8772-87E02A558D7E}" name="Column8834"/>
    <tableColumn id="8844" xr3:uid="{D74E84AC-C349-4E57-B07B-D4B686E691AF}" name="Column8835"/>
    <tableColumn id="8845" xr3:uid="{133677FB-0A92-4EBE-ACA3-FE248C29DA7F}" name="Column8836"/>
    <tableColumn id="8846" xr3:uid="{B83A2183-EC60-4776-8CB8-622C2BBAC2B7}" name="Column8837"/>
    <tableColumn id="8847" xr3:uid="{E93C28C5-88E3-4EC0-ACD5-A6D673A81433}" name="Column8838"/>
    <tableColumn id="8848" xr3:uid="{965C6E59-CAA9-4AAD-AC47-895EFE64FB85}" name="Column8839"/>
    <tableColumn id="8849" xr3:uid="{F3A2FC98-1A13-4E55-BED9-416CC3C38451}" name="Column8840"/>
    <tableColumn id="8850" xr3:uid="{B6964D7A-BC16-4DFA-B524-67E8A2A2778E}" name="Column8841"/>
    <tableColumn id="8851" xr3:uid="{4F5795ED-F3EA-4E7E-B4DB-3E1D2DAE4401}" name="Column8842"/>
    <tableColumn id="8852" xr3:uid="{8A88E50E-AC0C-444F-8B50-EC649C773A45}" name="Column8843"/>
    <tableColumn id="8853" xr3:uid="{724D8B48-F28C-4EC2-B567-656C7E0F030B}" name="Column8844"/>
    <tableColumn id="8854" xr3:uid="{31A5A4AC-A63B-4510-BCDA-CE0EDEB7C883}" name="Column8845"/>
    <tableColumn id="8855" xr3:uid="{F515BDCC-D919-4FF5-AD95-B789EA338EFF}" name="Column8846"/>
    <tableColumn id="8856" xr3:uid="{F33557FA-7EE3-4587-8897-17E3064ED70C}" name="Column8847"/>
    <tableColumn id="8857" xr3:uid="{F248CCDD-F49C-41CF-82DE-E7AFD0D97B19}" name="Column8848"/>
    <tableColumn id="8858" xr3:uid="{FFF5CA8F-AB1D-42AC-80A6-A48451108199}" name="Column8849"/>
    <tableColumn id="8859" xr3:uid="{CDAB0051-096C-4F72-880D-25DF8D96970A}" name="Column8850"/>
    <tableColumn id="8860" xr3:uid="{AA557423-7143-4AA6-92C4-2AB2627DD1E6}" name="Column8851"/>
    <tableColumn id="8861" xr3:uid="{5EA26B59-7E38-49F4-B69B-F577D5D0126C}" name="Column8852"/>
    <tableColumn id="8862" xr3:uid="{E666CBE8-A4B7-462E-8CE6-50AE2E7FF3AC}" name="Column8853"/>
    <tableColumn id="8863" xr3:uid="{9D0E8C3F-1701-466F-B3B9-16D6719C59FB}" name="Column8854"/>
    <tableColumn id="8864" xr3:uid="{010A5A77-9F30-4821-A17C-84C7B7206FA3}" name="Column8855"/>
    <tableColumn id="8865" xr3:uid="{0C1D3098-BCE1-462B-B0D3-657AE72F84AE}" name="Column8856"/>
    <tableColumn id="8866" xr3:uid="{0C2DC0B3-3AC6-48B5-8A6D-3462B3EFC861}" name="Column8857"/>
    <tableColumn id="8867" xr3:uid="{88A9BE70-D31C-4A14-B166-C5C0F1944909}" name="Column8858"/>
    <tableColumn id="8868" xr3:uid="{F13CDED7-4578-4E86-9A55-74FF14526A36}" name="Column8859"/>
    <tableColumn id="8869" xr3:uid="{AC84F596-2F09-4018-93A9-F9CAA877A9BC}" name="Column8860"/>
    <tableColumn id="8870" xr3:uid="{6071C2A3-13A6-46EA-8AF8-185E860F1FD5}" name="Column8861"/>
    <tableColumn id="8871" xr3:uid="{6BD9F668-3735-48F0-9E13-6C9597ABAF81}" name="Column8862"/>
    <tableColumn id="8872" xr3:uid="{4665D8C1-5B61-4742-A85D-1FB38751DD81}" name="Column8863"/>
    <tableColumn id="8873" xr3:uid="{9F0BE314-6D41-4E91-B526-5588D28DA5EE}" name="Column8864"/>
    <tableColumn id="8874" xr3:uid="{AFA6C676-57E7-4D05-9E96-E680524784C9}" name="Column8865"/>
    <tableColumn id="8875" xr3:uid="{37BB6A4C-839D-4071-A78A-334C0B8C5EE6}" name="Column8866"/>
    <tableColumn id="8876" xr3:uid="{00E23F19-FBF1-4286-9211-5FAF4325976A}" name="Column8867"/>
    <tableColumn id="8877" xr3:uid="{1664EE01-CEA1-4E9D-8813-C1C7B755D72B}" name="Column8868"/>
    <tableColumn id="8878" xr3:uid="{9FECA42D-2A30-4167-B98E-1B53976D8899}" name="Column8869"/>
    <tableColumn id="8879" xr3:uid="{A715DCDA-FBFC-4A57-A67A-9A331BB9BB5E}" name="Column8870"/>
    <tableColumn id="8880" xr3:uid="{867E0352-01F8-45EC-95A8-3E1DFF7B5CCF}" name="Column8871"/>
    <tableColumn id="8881" xr3:uid="{A6A19077-0D7B-485D-9590-A16FBF2DB779}" name="Column8872"/>
    <tableColumn id="8882" xr3:uid="{745BB981-6909-41BD-BCE4-E204D3D253EA}" name="Column8873"/>
    <tableColumn id="8883" xr3:uid="{D4EE5572-8CF3-4032-88E8-D9F7D5A3E1D4}" name="Column8874"/>
    <tableColumn id="8884" xr3:uid="{C241A20A-E399-4975-9625-6188E8E56C72}" name="Column8875"/>
    <tableColumn id="8885" xr3:uid="{C1A64557-B0D7-453D-A46B-53D1A056D3E9}" name="Column8876"/>
    <tableColumn id="8886" xr3:uid="{64185ED2-B998-4B1D-A144-828CED8C27A4}" name="Column8877"/>
    <tableColumn id="8887" xr3:uid="{F05CF14F-7912-4065-86ED-88E3904710FE}" name="Column8878"/>
    <tableColumn id="8888" xr3:uid="{38D57E4C-C06F-4884-9DF5-83A11E89BCD9}" name="Column8879"/>
    <tableColumn id="8889" xr3:uid="{76D3C7FF-C959-41FC-8D92-504B39F5B8B2}" name="Column8880"/>
    <tableColumn id="8890" xr3:uid="{DD03379D-D1C9-4A19-A0D1-E4CA5B3C1168}" name="Column8881"/>
    <tableColumn id="8891" xr3:uid="{680AF6BC-6F43-4290-814B-B902E40061D2}" name="Column8882"/>
    <tableColumn id="8892" xr3:uid="{FECFCF7C-C986-4F90-B169-57A94F943189}" name="Column8883"/>
    <tableColumn id="8893" xr3:uid="{7853D2C1-799B-4C9E-806B-2213FAF7BF2F}" name="Column8884"/>
    <tableColumn id="8894" xr3:uid="{3CD2994A-E2D8-4AC4-943D-C12929F8496D}" name="Column8885"/>
    <tableColumn id="8895" xr3:uid="{EDA69B2B-F2C3-46A3-BE9E-2454AB743F64}" name="Column8886"/>
    <tableColumn id="8896" xr3:uid="{78A9B12C-55E0-4097-9069-FCA9D781C6EC}" name="Column8887"/>
    <tableColumn id="8897" xr3:uid="{B15638F5-0ECF-4C79-8DD1-80730E1D7783}" name="Column8888"/>
    <tableColumn id="8898" xr3:uid="{0DA48B41-266C-4ABD-B26C-3744694A8B7A}" name="Column8889"/>
    <tableColumn id="8899" xr3:uid="{F31F2916-035D-479B-B580-279CB8BC7F4B}" name="Column8890"/>
    <tableColumn id="8900" xr3:uid="{E0786D90-2998-4E57-B161-C19077A8A128}" name="Column8891"/>
    <tableColumn id="8901" xr3:uid="{18C6A8DD-6BC5-48BF-903D-21F433DB039C}" name="Column8892"/>
    <tableColumn id="8902" xr3:uid="{430D901B-5E18-4333-945A-F6833E4462DC}" name="Column8893"/>
    <tableColumn id="8903" xr3:uid="{FE86E7C5-2A60-44AF-93B4-FCF1419B7EB7}" name="Column8894"/>
    <tableColumn id="8904" xr3:uid="{2EA6EF49-8792-4B6D-8179-5FE019E070E3}" name="Column8895"/>
    <tableColumn id="8905" xr3:uid="{A3FB0D05-ED6A-49B6-B78A-78D752CE372A}" name="Column8896"/>
    <tableColumn id="8906" xr3:uid="{EE303456-4721-4D4F-95C7-D419E90F6FC5}" name="Column8897"/>
    <tableColumn id="8907" xr3:uid="{CD850BB9-1D3E-417E-9502-C53A405A7A42}" name="Column8898"/>
    <tableColumn id="8908" xr3:uid="{C9D4C5EB-4E48-465D-B848-876751D8B381}" name="Column8899"/>
    <tableColumn id="8909" xr3:uid="{BEE6BF74-AFD5-4AF2-945D-BEB27C37CADB}" name="Column8900"/>
    <tableColumn id="8910" xr3:uid="{40D27FA8-1790-4526-8319-8178A69D68AA}" name="Column8901"/>
    <tableColumn id="8911" xr3:uid="{1AA7014E-B269-4E29-A949-39ECD12AB73C}" name="Column8902"/>
    <tableColumn id="8912" xr3:uid="{882F8871-6077-45A0-86FA-7C480F791EC0}" name="Column8903"/>
    <tableColumn id="8913" xr3:uid="{DFF5BEF6-2C5D-492D-B580-7F24723EF760}" name="Column8904"/>
    <tableColumn id="8914" xr3:uid="{301DEA4B-CE83-4A91-A336-B56A3BCC6F90}" name="Column8905"/>
    <tableColumn id="8915" xr3:uid="{BDAF8E60-3DB5-463B-9638-6B0D5E116DD6}" name="Column8906"/>
    <tableColumn id="8916" xr3:uid="{86A732E1-8C32-43C4-AFD4-A41D21EBEE89}" name="Column8907"/>
    <tableColumn id="8917" xr3:uid="{14AA70B4-9BEA-4EC5-8ABC-9FCDD7773A63}" name="Column8908"/>
    <tableColumn id="8918" xr3:uid="{A4AA01F7-C42B-43B2-AB86-E8FE666A90D0}" name="Column8909"/>
    <tableColumn id="8919" xr3:uid="{55676F36-FE32-42EE-8B09-A425277AE438}" name="Column8910"/>
    <tableColumn id="8920" xr3:uid="{0DD0C418-B396-4C21-A64F-759CFDAF8C05}" name="Column8911"/>
    <tableColumn id="8921" xr3:uid="{90DBC501-78C8-463A-8A3F-02530372B704}" name="Column8912"/>
    <tableColumn id="8922" xr3:uid="{190AEC4D-491A-4A9B-AD2D-ECEAD6A28251}" name="Column8913"/>
    <tableColumn id="8923" xr3:uid="{69CCB5A5-3DCD-45C6-A62A-A6C3BAFFC823}" name="Column8914"/>
    <tableColumn id="8924" xr3:uid="{3B29E08E-585B-4FD4-B573-B2C4B0C196D6}" name="Column8915"/>
    <tableColumn id="8925" xr3:uid="{DFBCB116-DDCB-4DEB-9FB5-B58825C30812}" name="Column8916"/>
    <tableColumn id="8926" xr3:uid="{02065D04-31F9-4882-AFEB-3BC7D9068CBD}" name="Column8917"/>
    <tableColumn id="8927" xr3:uid="{52E42825-6492-4973-9069-464A93CA1A83}" name="Column8918"/>
    <tableColumn id="8928" xr3:uid="{414FF350-BB42-485B-81C6-114F4509346D}" name="Column8919"/>
    <tableColumn id="8929" xr3:uid="{28A8EDAE-B05F-40AE-83E5-024C1DD4841C}" name="Column8920"/>
    <tableColumn id="8930" xr3:uid="{54F8DF58-3973-4C39-B10A-CFC2F22D0FAD}" name="Column8921"/>
    <tableColumn id="8931" xr3:uid="{FAB584BC-5513-41AD-BEEC-24EF68AA213B}" name="Column8922"/>
    <tableColumn id="8932" xr3:uid="{D421BAEF-B14B-40D3-95AE-61B36BF53D9D}" name="Column8923"/>
    <tableColumn id="8933" xr3:uid="{A17E0AF0-2E49-453F-BFE9-729BC4589B7F}" name="Column8924"/>
    <tableColumn id="8934" xr3:uid="{8F84E613-FA61-4314-8F78-F62FF0AF93AE}" name="Column8925"/>
    <tableColumn id="8935" xr3:uid="{61573A7C-E8DD-4F9D-89C0-CE1B50E4447F}" name="Column8926"/>
    <tableColumn id="8936" xr3:uid="{13E80EA8-2A40-47D6-8DEF-D289CC052D73}" name="Column8927"/>
    <tableColumn id="8937" xr3:uid="{6B31E78A-769D-422B-9DA2-26D0A8CCBE00}" name="Column8928"/>
    <tableColumn id="8938" xr3:uid="{68FB0504-D425-44D0-AA76-773AC0799F18}" name="Column8929"/>
    <tableColumn id="8939" xr3:uid="{8C7B05DE-63E9-4C7A-BA69-9F8BC35E6DD1}" name="Column8930"/>
    <tableColumn id="8940" xr3:uid="{ED8A9497-C0DF-44FA-BA5C-AA34C5E88606}" name="Column8931"/>
    <tableColumn id="8941" xr3:uid="{9F451A04-202C-4BBE-BA47-45C026EBB9CB}" name="Column8932"/>
    <tableColumn id="8942" xr3:uid="{25A6EF11-1E5A-4C39-A125-2F678DF62498}" name="Column8933"/>
    <tableColumn id="8943" xr3:uid="{CE5EF2B5-B02A-4917-9C9E-A1788FD465EA}" name="Column8934"/>
    <tableColumn id="8944" xr3:uid="{2351787A-755B-441A-8723-A4E6E4ADABF7}" name="Column8935"/>
    <tableColumn id="8945" xr3:uid="{E343C308-E274-4372-AEC2-3727F13C111A}" name="Column8936"/>
    <tableColumn id="8946" xr3:uid="{8FE9B2F7-69A9-4C8E-9A11-BB6386742E9A}" name="Column8937"/>
    <tableColumn id="8947" xr3:uid="{31CBACA8-3014-4AF1-8D4D-5842E867587F}" name="Column8938"/>
    <tableColumn id="8948" xr3:uid="{A8663742-8F20-4660-BBB3-87F16A02B16B}" name="Column8939"/>
    <tableColumn id="8949" xr3:uid="{4383A411-EC7D-4BD5-B5E2-7312076C0B68}" name="Column8940"/>
    <tableColumn id="8950" xr3:uid="{13D0B193-E0C0-43F3-A68F-50DB4949C97A}" name="Column8941"/>
    <tableColumn id="8951" xr3:uid="{4E260D55-1C37-42D1-A524-42089726D07F}" name="Column8942"/>
    <tableColumn id="8952" xr3:uid="{A976780C-FC5C-4952-A3F1-C2C2512555DE}" name="Column8943"/>
    <tableColumn id="8953" xr3:uid="{180FA64E-BC99-46F7-BEC0-9C27EDE30015}" name="Column8944"/>
    <tableColumn id="8954" xr3:uid="{6545FB8C-A774-42E3-85FA-6F5C7F666DBF}" name="Column8945"/>
    <tableColumn id="8955" xr3:uid="{D891735F-185A-4C5C-8BF2-23B85EA4F5D3}" name="Column8946"/>
    <tableColumn id="8956" xr3:uid="{494BDAE4-F7D8-4093-823D-6BC533F8DFD5}" name="Column8947"/>
    <tableColumn id="8957" xr3:uid="{640F46C0-98BD-4669-B85B-90622B1C3A64}" name="Column8948"/>
    <tableColumn id="8958" xr3:uid="{143633EA-C728-499D-AF0D-0310E543C94E}" name="Column8949"/>
    <tableColumn id="8959" xr3:uid="{2204FBEB-D1E2-4D3E-BBA7-310347780131}" name="Column8950"/>
    <tableColumn id="8960" xr3:uid="{769A62AE-2420-4492-BAC0-88B3145EAA6C}" name="Column8951"/>
    <tableColumn id="8961" xr3:uid="{B6D8AD0F-B3CC-4FC0-A592-0EF320A04142}" name="Column8952"/>
    <tableColumn id="8962" xr3:uid="{692C857A-BC27-404E-A14C-82CA1A0A4434}" name="Column8953"/>
    <tableColumn id="8963" xr3:uid="{75567236-4829-4B6D-B387-A4D6CE859B62}" name="Column8954"/>
    <tableColumn id="8964" xr3:uid="{EF23B1DB-1715-4BD4-A3FD-A7C8C3AAC108}" name="Column8955"/>
    <tableColumn id="8965" xr3:uid="{661D5C18-9371-4F4E-8571-F9B3C7A7C9E7}" name="Column8956"/>
    <tableColumn id="8966" xr3:uid="{48E5AA14-0508-4070-A953-8D4A5B109E53}" name="Column8957"/>
    <tableColumn id="8967" xr3:uid="{B32C1C17-BB1B-4B28-B034-9E2A38B547A5}" name="Column8958"/>
    <tableColumn id="8968" xr3:uid="{9C35E7BA-2B26-4DF8-A05E-F5EDEE196AA1}" name="Column8959"/>
    <tableColumn id="8969" xr3:uid="{B260B485-CC55-420D-B00A-93D0BEE27973}" name="Column8960"/>
    <tableColumn id="8970" xr3:uid="{D6AEAF5E-57AB-4AE8-9A7E-BCED523DC0AF}" name="Column8961"/>
    <tableColumn id="8971" xr3:uid="{4A65E084-53AD-4431-ADC6-84DBB78E80A7}" name="Column8962"/>
    <tableColumn id="8972" xr3:uid="{07E76102-019F-4DDD-BEC2-3859CAA9C59D}" name="Column8963"/>
    <tableColumn id="8973" xr3:uid="{B2021277-7EFA-4160-BE86-AEFACC70B2BD}" name="Column8964"/>
    <tableColumn id="8974" xr3:uid="{EC3502B9-CDA4-45F3-947D-2587145A4872}" name="Column8965"/>
    <tableColumn id="8975" xr3:uid="{8A7F742C-0456-43EA-8702-86535ABD5606}" name="Column8966"/>
    <tableColumn id="8976" xr3:uid="{94880984-C5DF-4FB0-A273-19113EF99D14}" name="Column8967"/>
    <tableColumn id="8977" xr3:uid="{A61FE6D2-2DAC-4DE1-BFB8-48FE134AAACE}" name="Column8968"/>
    <tableColumn id="8978" xr3:uid="{09F44AFB-A4EA-45E2-A3E6-B04CBC3E6170}" name="Column8969"/>
    <tableColumn id="8979" xr3:uid="{D2F2CB74-C085-4C54-B530-9E63F12CFDFC}" name="Column8970"/>
    <tableColumn id="8980" xr3:uid="{68DBAAE2-7930-44CA-9E4E-6FA21CD099FC}" name="Column8971"/>
    <tableColumn id="8981" xr3:uid="{DA41C2DB-1F19-4637-A941-3A44528CF874}" name="Column8972"/>
    <tableColumn id="8982" xr3:uid="{D510FC6C-E06A-4347-9B83-BBF482A365F0}" name="Column8973"/>
    <tableColumn id="8983" xr3:uid="{F57599A0-A135-47D4-BDCE-8E8743A06382}" name="Column8974"/>
    <tableColumn id="8984" xr3:uid="{D8CD9480-98F9-4995-8194-0DE6636470D0}" name="Column8975"/>
    <tableColumn id="8985" xr3:uid="{4B54F523-D9A7-410F-B59A-9E02EC88B0A4}" name="Column8976"/>
    <tableColumn id="8986" xr3:uid="{E4B6F003-4317-4F29-B885-6F16FBA638F5}" name="Column8977"/>
    <tableColumn id="8987" xr3:uid="{12DB67D4-8A3F-4587-847C-4993926EFD5F}" name="Column8978"/>
    <tableColumn id="8988" xr3:uid="{046F0BA3-B527-42EA-B62E-66B11B2FBDFC}" name="Column8979"/>
    <tableColumn id="8989" xr3:uid="{BD927D65-BA5E-42EE-8A75-D80F77EA28E6}" name="Column8980"/>
    <tableColumn id="8990" xr3:uid="{21615A01-DE8F-4C78-B168-96B7A46E9909}" name="Column8981"/>
    <tableColumn id="8991" xr3:uid="{3071C017-D247-47F2-820B-46B2F652E5D4}" name="Column8982"/>
    <tableColumn id="8992" xr3:uid="{FBC262C3-56CE-4FC1-880A-BBA02C0E06FE}" name="Column8983"/>
    <tableColumn id="8993" xr3:uid="{0D83C58A-5A51-4A90-A351-D56B2F635A7C}" name="Column8984"/>
    <tableColumn id="8994" xr3:uid="{E918D568-AEF8-4420-B365-70C2BA775E88}" name="Column8985"/>
    <tableColumn id="8995" xr3:uid="{96D9CD99-5227-4306-8F9A-27F83D95795E}" name="Column8986"/>
    <tableColumn id="8996" xr3:uid="{B951F484-2189-4339-86FC-D01DAB2A9862}" name="Column8987"/>
    <tableColumn id="8997" xr3:uid="{274B71E9-D098-4782-A74B-F70538EDF4A2}" name="Column8988"/>
    <tableColumn id="8998" xr3:uid="{9945AB42-438E-4C7E-BADD-9A11A95788E1}" name="Column8989"/>
    <tableColumn id="8999" xr3:uid="{8D25B0FD-3013-4590-9296-96C856390A34}" name="Column8990"/>
    <tableColumn id="9000" xr3:uid="{47FFCD33-2A9C-4E1E-B99E-E75B2386C5EF}" name="Column8991"/>
    <tableColumn id="9001" xr3:uid="{2DFCB905-B28E-46CC-BC38-63219B6B6597}" name="Column8992"/>
    <tableColumn id="9002" xr3:uid="{D8D81B5F-E1A5-4E5A-A033-123F5A50FD55}" name="Column8993"/>
    <tableColumn id="9003" xr3:uid="{A57A03B4-9BF7-47F5-8AE7-DC3F4002347B}" name="Column8994"/>
    <tableColumn id="9004" xr3:uid="{CA4B4450-1CA4-44AD-AA3A-36FEFAEC9805}" name="Column8995"/>
    <tableColumn id="9005" xr3:uid="{788CD259-F562-412B-9A51-DC58221C4147}" name="Column8996"/>
    <tableColumn id="9006" xr3:uid="{5A6CFD11-A7C5-44A7-AD23-4B5DDC6B9577}" name="Column8997"/>
    <tableColumn id="9007" xr3:uid="{8BAA3856-920F-4D86-B8B9-BCAC79060648}" name="Column8998"/>
    <tableColumn id="9008" xr3:uid="{43E74CA9-A5BE-4CFF-86A9-CF317F0796D6}" name="Column8999"/>
    <tableColumn id="9009" xr3:uid="{529B785A-BDB0-42F7-9F10-AB742E1EE011}" name="Column9000"/>
    <tableColumn id="9010" xr3:uid="{D5A68A84-C24C-49B2-A2FB-FDD5F0500685}" name="Column9001"/>
    <tableColumn id="9011" xr3:uid="{9F27C334-F151-456E-98AA-FE20EAD91213}" name="Column9002"/>
    <tableColumn id="9012" xr3:uid="{FD4027EA-8E8E-4FB3-AE1C-5AD63AED3C43}" name="Column9003"/>
    <tableColumn id="9013" xr3:uid="{A6657FD9-E889-4F86-A0BF-587EED9A707D}" name="Column9004"/>
    <tableColumn id="9014" xr3:uid="{5C5C1235-229D-4106-9B43-F69AFA26DFE7}" name="Column9005"/>
    <tableColumn id="9015" xr3:uid="{733A4D02-37EC-450C-97D3-336D2BB1903B}" name="Column9006"/>
    <tableColumn id="9016" xr3:uid="{B08FFC15-B79D-426F-BCA5-6178D94DEE93}" name="Column9007"/>
    <tableColumn id="9017" xr3:uid="{6EB189EC-FE34-4374-AF31-2427A45E125D}" name="Column9008"/>
    <tableColumn id="9018" xr3:uid="{BCB253BB-4298-4657-B41E-3E42502C492E}" name="Column9009"/>
    <tableColumn id="9019" xr3:uid="{66400F8C-1CD1-45FD-9BD7-665E4F3205A9}" name="Column9010"/>
    <tableColumn id="9020" xr3:uid="{E056DC75-8CB5-40F2-9B45-0C718A2FEB85}" name="Column9011"/>
    <tableColumn id="9021" xr3:uid="{8E77F900-3598-4A80-8F50-E8FFF8EDF26A}" name="Column9012"/>
    <tableColumn id="9022" xr3:uid="{0A30FB55-3F27-4CA5-8EDE-9416C12DC1C2}" name="Column9013"/>
    <tableColumn id="9023" xr3:uid="{CBE8100E-A065-46D0-B6CD-615AB432FD67}" name="Column9014"/>
    <tableColumn id="9024" xr3:uid="{DBF2BD9F-7354-4CC5-89FC-EBE79A6DED2A}" name="Column9015"/>
    <tableColumn id="9025" xr3:uid="{3F2455D9-70F7-45CD-A339-1808DB8EB58E}" name="Column9016"/>
    <tableColumn id="9026" xr3:uid="{359BE0F5-A65A-4687-B0DA-568D745032FF}" name="Column9017"/>
    <tableColumn id="9027" xr3:uid="{77BC5632-D5F2-41CF-B559-7B7897FF916F}" name="Column9018"/>
    <tableColumn id="9028" xr3:uid="{24CFDF8E-4823-4A17-A0B7-193EE95B4AE4}" name="Column9019"/>
    <tableColumn id="9029" xr3:uid="{3E5BD1F9-2EAE-4B85-93EB-D1F24AB39F3E}" name="Column9020"/>
    <tableColumn id="9030" xr3:uid="{F685243D-9134-4EEB-BB84-23576879CEBC}" name="Column9021"/>
    <tableColumn id="9031" xr3:uid="{FD61AF79-ACA8-499F-94B9-051428772074}" name="Column9022"/>
    <tableColumn id="9032" xr3:uid="{0DF21785-68AC-4745-BABD-345760220681}" name="Column9023"/>
    <tableColumn id="9033" xr3:uid="{854CBF5B-34E3-4463-B787-E40CF48F5A7B}" name="Column9024"/>
    <tableColumn id="9034" xr3:uid="{E05100D4-A0C8-4E70-8AB0-39C6DFB3D2EF}" name="Column9025"/>
    <tableColumn id="9035" xr3:uid="{B3EB644C-0D46-480F-A82D-AB14C6915050}" name="Column9026"/>
    <tableColumn id="9036" xr3:uid="{7CB55E2E-4889-4EF5-8173-FD12C7F1449D}" name="Column9027"/>
    <tableColumn id="9037" xr3:uid="{C5694DC6-E460-40DB-ADC3-C3F5A6E00A60}" name="Column9028"/>
    <tableColumn id="9038" xr3:uid="{122187C0-4B3E-4DA7-AEA1-6C671E89E295}" name="Column9029"/>
    <tableColumn id="9039" xr3:uid="{2E34E186-EC1F-480B-A438-BF52CCD08A75}" name="Column9030"/>
    <tableColumn id="9040" xr3:uid="{DCFE7049-33DA-401D-B99F-982186F2ADF9}" name="Column9031"/>
    <tableColumn id="9041" xr3:uid="{B7CADEF3-629B-49E9-A2D4-17A1F9A902C7}" name="Column9032"/>
    <tableColumn id="9042" xr3:uid="{48B8EDC6-8F63-43A1-A48C-78BB6AC8830F}" name="Column9033"/>
    <tableColumn id="9043" xr3:uid="{320A3C30-DB19-425B-953F-988F2CCD371C}" name="Column9034"/>
    <tableColumn id="9044" xr3:uid="{D692727C-4D30-46C8-B69A-E4DE65764797}" name="Column9035"/>
    <tableColumn id="9045" xr3:uid="{9408B628-97CB-4F75-A487-B9CB28591608}" name="Column9036"/>
    <tableColumn id="9046" xr3:uid="{ADE62635-A1EC-4AD7-943A-48A40D4EAAD4}" name="Column9037"/>
    <tableColumn id="9047" xr3:uid="{BBBDD787-38A7-4D99-BD11-2E1BCBC3BF6D}" name="Column9038"/>
    <tableColumn id="9048" xr3:uid="{0B824951-677F-4697-9F52-8FA80336FA37}" name="Column9039"/>
    <tableColumn id="9049" xr3:uid="{0728B499-595C-4BB5-9688-D277BC35073B}" name="Column9040"/>
    <tableColumn id="9050" xr3:uid="{6D4D1F9A-1D00-436C-B57A-E04A3A7C1938}" name="Column9041"/>
    <tableColumn id="9051" xr3:uid="{F4DA0CFF-17C2-4C42-B5E3-A7B8F9F52A47}" name="Column9042"/>
    <tableColumn id="9052" xr3:uid="{689A711E-7E4C-4B00-8297-4008A11200F2}" name="Column9043"/>
    <tableColumn id="9053" xr3:uid="{750613A9-76CA-4D79-BCD6-303D5BBB674C}" name="Column9044"/>
    <tableColumn id="9054" xr3:uid="{4E54077A-8423-4777-8C5A-8EDAF8F3290E}" name="Column9045"/>
    <tableColumn id="9055" xr3:uid="{DD7AA64B-398C-475D-A482-D40E31EAE103}" name="Column9046"/>
    <tableColumn id="9056" xr3:uid="{E552C9B8-C20D-45DD-B6FC-E4ED1C7412E9}" name="Column9047"/>
    <tableColumn id="9057" xr3:uid="{4CF33699-5520-42E1-9D36-E745FC0BBC14}" name="Column9048"/>
    <tableColumn id="9058" xr3:uid="{31B4FCB5-2C73-47F0-8E2C-D5335C69EB09}" name="Column9049"/>
    <tableColumn id="9059" xr3:uid="{96DBEA73-32BF-46F5-BC31-1B264876AA50}" name="Column9050"/>
    <tableColumn id="9060" xr3:uid="{D47F2803-CB19-4A13-88B0-B96070FF48A2}" name="Column9051"/>
    <tableColumn id="9061" xr3:uid="{A7A1F74F-CA07-4B5C-A191-86942AA845C2}" name="Column9052"/>
    <tableColumn id="9062" xr3:uid="{0E49191A-27E4-4B2B-821D-1D84EF3ED220}" name="Column9053"/>
    <tableColumn id="9063" xr3:uid="{73D34028-5B7D-484F-A1F2-C0FF729A1738}" name="Column9054"/>
    <tableColumn id="9064" xr3:uid="{39F57185-E5E2-46A7-B1CC-7079B3A1A514}" name="Column9055"/>
    <tableColumn id="9065" xr3:uid="{116DABE8-E7ED-4F67-87FA-017A7303081B}" name="Column9056"/>
    <tableColumn id="9066" xr3:uid="{4C66D6B8-AA8A-4B08-915E-617E3DDF6DBA}" name="Column9057"/>
    <tableColumn id="9067" xr3:uid="{D6A3A5CB-208D-4CA7-896F-24FD84037CB0}" name="Column9058"/>
    <tableColumn id="9068" xr3:uid="{5F54B2B1-CC4C-4ED9-BA01-E5096D4D4053}" name="Column9059"/>
    <tableColumn id="9069" xr3:uid="{392405F6-862C-4D0C-9EEC-1E18A76DDE15}" name="Column9060"/>
    <tableColumn id="9070" xr3:uid="{05338260-0902-432A-8780-533924E69F6A}" name="Column9061"/>
    <tableColumn id="9071" xr3:uid="{B606E254-3C5D-4935-B995-77C66F033B05}" name="Column9062"/>
    <tableColumn id="9072" xr3:uid="{E09A6D2C-37E6-41D1-B859-375106DF8E13}" name="Column9063"/>
    <tableColumn id="9073" xr3:uid="{D1CB35A2-1B30-4A47-876D-8B165CE77613}" name="Column9064"/>
    <tableColumn id="9074" xr3:uid="{034A57DB-E5B8-4692-AAB3-D8539C736A7B}" name="Column9065"/>
    <tableColumn id="9075" xr3:uid="{8BF57C96-DFDF-4A20-AA09-C3FB99054635}" name="Column9066"/>
    <tableColumn id="9076" xr3:uid="{B7454507-A03B-4573-A283-FC36B6867E6C}" name="Column9067"/>
    <tableColumn id="9077" xr3:uid="{548BD8FF-D141-4A10-9197-6CE51A30D5CA}" name="Column9068"/>
    <tableColumn id="9078" xr3:uid="{AE436217-5DCB-4659-8618-7B74F83BB617}" name="Column9069"/>
    <tableColumn id="9079" xr3:uid="{07CA11F9-B01B-491B-9723-DF724AF3A211}" name="Column9070"/>
    <tableColumn id="9080" xr3:uid="{A8ED2391-CD76-4E69-8860-6A15B86BC253}" name="Column9071"/>
    <tableColumn id="9081" xr3:uid="{7F2B9533-1B25-4219-ACC7-AAB750F6CCC7}" name="Column9072"/>
    <tableColumn id="9082" xr3:uid="{917C3922-36E2-4ACD-8ABB-901509D366BD}" name="Column9073"/>
    <tableColumn id="9083" xr3:uid="{9FB1E4BD-B9D1-4ADD-A037-D3B4485C6696}" name="Column9074"/>
    <tableColumn id="9084" xr3:uid="{908D55B5-C663-432E-85F0-6358F3A07CC8}" name="Column9075"/>
    <tableColumn id="9085" xr3:uid="{3340FE1A-5B98-42BF-A959-37DF997D7D70}" name="Column9076"/>
    <tableColumn id="9086" xr3:uid="{79AC21AA-92AF-46D7-9170-0C4F8F8EDCD7}" name="Column9077"/>
    <tableColumn id="9087" xr3:uid="{A4448B43-9A96-47B9-BAAC-3DD7AE820F04}" name="Column9078"/>
    <tableColumn id="9088" xr3:uid="{A30A1A57-7F8B-4884-B7C7-E23C458A2BD1}" name="Column9079"/>
    <tableColumn id="9089" xr3:uid="{AAE7F169-AFCA-48F7-961E-A7D6E946DC09}" name="Column9080"/>
    <tableColumn id="9090" xr3:uid="{D3341DC2-C994-4D59-A81A-A1CAC5E688A9}" name="Column9081"/>
    <tableColumn id="9091" xr3:uid="{B279FD51-6036-4CCF-BA28-8447989EE9F3}" name="Column9082"/>
    <tableColumn id="9092" xr3:uid="{0C4E3C44-D6A9-458A-BA4C-A45BB35047FC}" name="Column9083"/>
    <tableColumn id="9093" xr3:uid="{52999C1D-D2A7-4129-B371-69778AFB84AC}" name="Column9084"/>
    <tableColumn id="9094" xr3:uid="{D92E6388-7A7C-4935-9245-7F9E6578CAAE}" name="Column9085"/>
    <tableColumn id="9095" xr3:uid="{C2F73897-0C2C-40AB-B6A8-363C749D6A2E}" name="Column9086"/>
    <tableColumn id="9096" xr3:uid="{C5A7E168-EBA5-481B-B78B-34AAFA9EF7CD}" name="Column9087"/>
    <tableColumn id="9097" xr3:uid="{7A5D7582-7304-4A50-A717-24298F6B04D1}" name="Column9088"/>
    <tableColumn id="9098" xr3:uid="{E400FA4E-C6A9-4FF9-92FA-8CE44841A031}" name="Column9089"/>
    <tableColumn id="9099" xr3:uid="{ADCA97FF-8036-4094-AFAB-944F76D0555C}" name="Column9090"/>
    <tableColumn id="9100" xr3:uid="{3A5568C2-D0F8-40B1-99B4-380457C39BB7}" name="Column9091"/>
    <tableColumn id="9101" xr3:uid="{FE9A4DC8-A6AB-4D40-B08D-AA6BD5589567}" name="Column9092"/>
    <tableColumn id="9102" xr3:uid="{4061BF2E-6D1B-4FEC-ADF2-12455674A5B1}" name="Column9093"/>
    <tableColumn id="9103" xr3:uid="{513C85D6-A234-48F8-A7FB-3B4332FDC6EC}" name="Column9094"/>
    <tableColumn id="9104" xr3:uid="{75625D88-90F9-43EA-8C77-7EA69AD8B846}" name="Column9095"/>
    <tableColumn id="9105" xr3:uid="{04ED5FC0-B738-4FAE-A905-6BFF188A7872}" name="Column9096"/>
    <tableColumn id="9106" xr3:uid="{2590F402-E116-4146-91A7-071FDB9920B5}" name="Column9097"/>
    <tableColumn id="9107" xr3:uid="{8662A358-AFBB-4467-869F-7B1575FA14BB}" name="Column9098"/>
    <tableColumn id="9108" xr3:uid="{7394B12A-5797-4841-863E-DC77F1BF5E07}" name="Column9099"/>
    <tableColumn id="9109" xr3:uid="{E35552BB-5DBE-40C9-9FA2-79F1B814097F}" name="Column9100"/>
    <tableColumn id="9110" xr3:uid="{330B8142-A9AA-417A-B41E-251776785C8E}" name="Column9101"/>
    <tableColumn id="9111" xr3:uid="{D2CC560B-C7A2-46E3-854B-EC83F69C2C5E}" name="Column9102"/>
    <tableColumn id="9112" xr3:uid="{1D75678F-A525-453D-BA60-5C7A5D7814C1}" name="Column9103"/>
    <tableColumn id="9113" xr3:uid="{DCEF2BE5-6FFE-450D-8419-E58BEABF2DDA}" name="Column9104"/>
    <tableColumn id="9114" xr3:uid="{18EA5308-A464-4CC2-8D54-912644E3634B}" name="Column9105"/>
    <tableColumn id="9115" xr3:uid="{D0AD3650-4D01-4167-8652-EC416F47CB4D}" name="Column9106"/>
    <tableColumn id="9116" xr3:uid="{ED822C47-E150-48EA-B6E8-6ECEF0339866}" name="Column9107"/>
    <tableColumn id="9117" xr3:uid="{1FADED76-708E-44B6-B123-AA1129F6FC1A}" name="Column9108"/>
    <tableColumn id="9118" xr3:uid="{7BB03A08-7A34-4DDD-99B1-B651FE8656BE}" name="Column9109"/>
    <tableColumn id="9119" xr3:uid="{9444CD2D-6215-4E36-A21A-45453242E74A}" name="Column9110"/>
    <tableColumn id="9120" xr3:uid="{4F77FA86-8F9E-4C6B-9C7F-0418D6AABBEB}" name="Column9111"/>
    <tableColumn id="9121" xr3:uid="{33B3F767-94C8-499D-89F1-C538A47ED910}" name="Column9112"/>
    <tableColumn id="9122" xr3:uid="{55F89D43-5765-4A6E-9B52-179F2E7FB333}" name="Column9113"/>
    <tableColumn id="9123" xr3:uid="{61B01FB9-122E-488C-9D2E-A258F9E3DEA0}" name="Column9114"/>
    <tableColumn id="9124" xr3:uid="{5BD8D5A1-E9E5-4576-AD04-9EE6D16C667A}" name="Column9115"/>
    <tableColumn id="9125" xr3:uid="{DB8A4C1A-2AB7-45B1-9E31-DA2E8CD36B68}" name="Column9116"/>
    <tableColumn id="9126" xr3:uid="{E68E19CB-5D9C-4EB9-952F-05112DF34FA4}" name="Column9117"/>
    <tableColumn id="9127" xr3:uid="{7D9195B4-4248-4D70-9547-0F78A6FD4C00}" name="Column9118"/>
    <tableColumn id="9128" xr3:uid="{B6F2DDD5-9B68-47AD-AB34-34E162A80FCC}" name="Column9119"/>
    <tableColumn id="9129" xr3:uid="{EA082CB3-ABDF-412C-8E25-45E42E7B777D}" name="Column9120"/>
    <tableColumn id="9130" xr3:uid="{432779D9-1453-4953-82A7-7C95D21FE96A}" name="Column9121"/>
    <tableColumn id="9131" xr3:uid="{94B954C8-7FE4-4883-A21B-68F53F34606B}" name="Column9122"/>
    <tableColumn id="9132" xr3:uid="{115DD693-4536-4647-AB8F-C54C2DE093E5}" name="Column9123"/>
    <tableColumn id="9133" xr3:uid="{3E90E6CD-AA33-4331-86F8-D4A1A0ECACBF}" name="Column9124"/>
    <tableColumn id="9134" xr3:uid="{67D39E86-C94F-40D9-9217-C5FE39A94FB4}" name="Column9125"/>
    <tableColumn id="9135" xr3:uid="{CE230F5C-D29E-4009-9100-D713F91F4488}" name="Column9126"/>
    <tableColumn id="9136" xr3:uid="{0CC3D767-9D8E-4B90-92DA-4EEE8AEA6D0D}" name="Column9127"/>
    <tableColumn id="9137" xr3:uid="{502F4624-FFB1-4098-9534-65D6C85F349D}" name="Column9128"/>
    <tableColumn id="9138" xr3:uid="{6DE70439-0FDC-42AB-9ED3-CA91FFF85253}" name="Column9129"/>
    <tableColumn id="9139" xr3:uid="{86FCBAC8-DC75-4F09-866E-EC1D3F2E9770}" name="Column9130"/>
    <tableColumn id="9140" xr3:uid="{9A0782CB-975B-4AE0-969C-90F88DB8ABBA}" name="Column9131"/>
    <tableColumn id="9141" xr3:uid="{DA2AEDC4-C97F-4890-88A8-7B79FEF1F68E}" name="Column9132"/>
    <tableColumn id="9142" xr3:uid="{EEEF13A1-4950-4CE9-9F7A-261D4F5B9960}" name="Column9133"/>
    <tableColumn id="9143" xr3:uid="{64979D87-E594-4930-A88E-81858A541136}" name="Column9134"/>
    <tableColumn id="9144" xr3:uid="{AA3CAD06-0597-485A-81F5-5BE12ED5D861}" name="Column9135"/>
    <tableColumn id="9145" xr3:uid="{18E3C834-1C39-4E43-AFBE-FFA4C8775D34}" name="Column9136"/>
    <tableColumn id="9146" xr3:uid="{53A34CAE-97B2-4A23-A492-40ADD4615BD9}" name="Column9137"/>
    <tableColumn id="9147" xr3:uid="{47C676EA-B557-4D0D-8FAE-3F7C1A75FE28}" name="Column9138"/>
    <tableColumn id="9148" xr3:uid="{30651093-0DBE-41F4-AE13-322626FB37EF}" name="Column9139"/>
    <tableColumn id="9149" xr3:uid="{C4174EF9-AB7E-4D21-B360-10ED896D9B76}" name="Column9140"/>
    <tableColumn id="9150" xr3:uid="{9A4BF9EC-D144-4DEF-B3DA-CD0FC54DD848}" name="Column9141"/>
    <tableColumn id="9151" xr3:uid="{DE243964-B1D2-49FA-862F-7891566E06C6}" name="Column9142"/>
    <tableColumn id="9152" xr3:uid="{93DF8F84-0EB9-4791-BE9F-9846A822C743}" name="Column9143"/>
    <tableColumn id="9153" xr3:uid="{5B8D8318-856A-4953-AEE0-0B78FB87A329}" name="Column9144"/>
    <tableColumn id="9154" xr3:uid="{3AACFBED-187E-4D22-A8E8-7CB9F627FDB7}" name="Column9145"/>
    <tableColumn id="9155" xr3:uid="{7A90EFF9-FC10-4B03-BA95-221CB8048AA4}" name="Column9146"/>
    <tableColumn id="9156" xr3:uid="{281C5FFB-5AAF-447C-9CF3-1832DBEE4655}" name="Column9147"/>
    <tableColumn id="9157" xr3:uid="{6B38CC81-062B-4050-8329-282BBA91592D}" name="Column9148"/>
    <tableColumn id="9158" xr3:uid="{CE3DE4DE-0D4E-40D0-A214-78B7926ACAE5}" name="Column9149"/>
    <tableColumn id="9159" xr3:uid="{58743FF6-9CB4-411D-AD63-8D437A26BD45}" name="Column9150"/>
    <tableColumn id="9160" xr3:uid="{DD38538D-C909-4486-8233-46B0DC8C1FDA}" name="Column9151"/>
    <tableColumn id="9161" xr3:uid="{17DF9A62-02AB-45FB-B0D2-4AB4EDB6A4E2}" name="Column9152"/>
    <tableColumn id="9162" xr3:uid="{CEBC6D94-EC25-4C61-A6D6-E835BB8273C3}" name="Column9153"/>
    <tableColumn id="9163" xr3:uid="{46EFDB75-002B-4755-80BC-F438440FBD83}" name="Column9154"/>
    <tableColumn id="9164" xr3:uid="{3D54C610-4105-4FB2-A8C5-CDCF3E85F24B}" name="Column9155"/>
    <tableColumn id="9165" xr3:uid="{97F1761B-B561-4EB0-AAB0-D068CD114A8E}" name="Column9156"/>
    <tableColumn id="9166" xr3:uid="{7A429CA5-A69B-435A-B476-BB91616A23C1}" name="Column9157"/>
    <tableColumn id="9167" xr3:uid="{A5B57DA8-DAA7-459E-8AC6-6BE969ECE4DA}" name="Column9158"/>
    <tableColumn id="9168" xr3:uid="{BD15D2DF-9F41-4F4A-9978-4DD5C91F5CA1}" name="Column9159"/>
    <tableColumn id="9169" xr3:uid="{EF77E717-32A1-459C-BAAA-63AF3B302811}" name="Column9160"/>
    <tableColumn id="9170" xr3:uid="{F60074D7-9A79-4E46-A980-0551900E8F7B}" name="Column9161"/>
    <tableColumn id="9171" xr3:uid="{D0A6D46C-5D86-44BA-A288-22A6233700E7}" name="Column9162"/>
    <tableColumn id="9172" xr3:uid="{8B236DE5-118C-46E8-B97C-0D693BEEC892}" name="Column9163"/>
    <tableColumn id="9173" xr3:uid="{355F32D1-1E6B-4B93-AAEE-7DBBB1233A44}" name="Column9164"/>
    <tableColumn id="9174" xr3:uid="{A3988BDA-64B5-47F7-836F-A85B6F8F3C0B}" name="Column9165"/>
    <tableColumn id="9175" xr3:uid="{4AC6A090-BEB9-4339-994F-95EEAA7DDE0E}" name="Column9166"/>
    <tableColumn id="9176" xr3:uid="{F9686D9C-93E9-4702-B4EC-26F23006E843}" name="Column9167"/>
    <tableColumn id="9177" xr3:uid="{6E09D5BD-54C5-4241-8722-5C5407A43F3A}" name="Column9168"/>
    <tableColumn id="9178" xr3:uid="{5C3C835C-E17B-41B0-AEB1-5C3A5584274F}" name="Column9169"/>
    <tableColumn id="9179" xr3:uid="{34C69C44-F7DD-413A-8AB9-9D7E255CCC02}" name="Column9170"/>
    <tableColumn id="9180" xr3:uid="{859D73C6-2809-4E4C-8584-CA5FD03154F6}" name="Column9171"/>
    <tableColumn id="9181" xr3:uid="{F1003D52-95CA-4BC2-8054-821958B8D199}" name="Column9172"/>
    <tableColumn id="9182" xr3:uid="{CF0B376C-56B6-4D40-A6EB-13F08F32E6E5}" name="Column9173"/>
    <tableColumn id="9183" xr3:uid="{D1F8CC1F-28EE-45C2-B530-B3D209F16081}" name="Column9174"/>
    <tableColumn id="9184" xr3:uid="{5AD366B3-7130-4D47-9CCF-4F5D189FDC00}" name="Column9175"/>
    <tableColumn id="9185" xr3:uid="{0E37069E-931F-4CE1-86F5-9188A6A15C00}" name="Column9176"/>
    <tableColumn id="9186" xr3:uid="{4E49FB27-7ECA-49C3-B0E9-588044679969}" name="Column9177"/>
    <tableColumn id="9187" xr3:uid="{C393671E-FAC9-46B2-84ED-4C747B3C6762}" name="Column9178"/>
    <tableColumn id="9188" xr3:uid="{E3800B09-5362-4CAB-B201-B20A9A8B1AB8}" name="Column9179"/>
    <tableColumn id="9189" xr3:uid="{E5F30ECA-4CFB-4757-B8A6-DF80D34AFF9D}" name="Column9180"/>
    <tableColumn id="9190" xr3:uid="{DE98FBDE-BBAC-4B32-8152-F631A9B13796}" name="Column9181"/>
    <tableColumn id="9191" xr3:uid="{F1EC592F-7BEC-448B-A529-5DCBF69145ED}" name="Column9182"/>
    <tableColumn id="9192" xr3:uid="{A9AE9C99-6410-4609-A462-F011AD46A930}" name="Column9183"/>
    <tableColumn id="9193" xr3:uid="{88C1C1B8-9B7D-4533-8CAE-9FFA677187B7}" name="Column9184"/>
    <tableColumn id="9194" xr3:uid="{06CB1B79-7A72-42CB-BA30-1BA05B8944B9}" name="Column9185"/>
    <tableColumn id="9195" xr3:uid="{E0F6C2BC-A743-449D-AD8F-1E017F0D34EE}" name="Column9186"/>
    <tableColumn id="9196" xr3:uid="{1E5846E3-0AE2-4076-8628-27302CDE7C29}" name="Column9187"/>
    <tableColumn id="9197" xr3:uid="{6FFC7D7E-7D6F-4601-B2BC-9AAF7B626228}" name="Column9188"/>
    <tableColumn id="9198" xr3:uid="{37E7C6BB-2348-4337-B59E-C649B080EBF2}" name="Column9189"/>
    <tableColumn id="9199" xr3:uid="{AFC88BDA-ABA1-482E-B97B-EE089ED96D97}" name="Column9190"/>
    <tableColumn id="9200" xr3:uid="{B35B3C0C-8E0C-4A8C-896D-9F98C96E2D62}" name="Column9191"/>
    <tableColumn id="9201" xr3:uid="{F4EF3453-41C6-4B61-8C12-5DEB4B33AC57}" name="Column9192"/>
    <tableColumn id="9202" xr3:uid="{DD4060CF-07CB-442C-BB50-6FB1AC9F3F5C}" name="Column9193"/>
    <tableColumn id="9203" xr3:uid="{3FD25617-0A77-402A-8B71-55592A83398A}" name="Column9194"/>
    <tableColumn id="9204" xr3:uid="{0F6973CC-E48F-46FB-BD33-C0921053F077}" name="Column9195"/>
    <tableColumn id="9205" xr3:uid="{D6B9447C-C14D-431D-BF4A-00B0B58CBBD7}" name="Column9196"/>
    <tableColumn id="9206" xr3:uid="{B423F848-817C-4764-9130-BF1AC5D8ABEC}" name="Column9197"/>
    <tableColumn id="9207" xr3:uid="{6DA59F8D-E37A-4425-9392-74A73E97A37B}" name="Column9198"/>
    <tableColumn id="9208" xr3:uid="{21ECB4AC-2743-49B0-8F33-341116D6677B}" name="Column9199"/>
    <tableColumn id="9209" xr3:uid="{27B10F23-D533-4A09-9605-0F7A0C6692CB}" name="Column9200"/>
    <tableColumn id="9210" xr3:uid="{B46454B3-F221-4609-8575-72E4BD1277F8}" name="Column9201"/>
    <tableColumn id="9211" xr3:uid="{BFA8512F-7291-4F0C-B22B-497501E51B9E}" name="Column9202"/>
    <tableColumn id="9212" xr3:uid="{EC549398-BE8C-4C41-A41A-460260DEB48D}" name="Column9203"/>
    <tableColumn id="9213" xr3:uid="{48FB5A6A-C0F9-4912-8383-31A26E3D3B4F}" name="Column9204"/>
    <tableColumn id="9214" xr3:uid="{04FD2A5E-882B-4AAB-BAB4-FED5873EE9F9}" name="Column9205"/>
    <tableColumn id="9215" xr3:uid="{F9409A93-1A8F-412E-A65E-70D771EFA538}" name="Column9206"/>
    <tableColumn id="9216" xr3:uid="{A603E1DD-B2F9-4FA1-826D-5D551A6FFDFD}" name="Column9207"/>
    <tableColumn id="9217" xr3:uid="{D3D668CA-BE5F-41F0-983C-8B42DCB63812}" name="Column9208"/>
    <tableColumn id="9218" xr3:uid="{EC1F8DBF-5B06-4746-918A-E4150795C17B}" name="Column9209"/>
    <tableColumn id="9219" xr3:uid="{2C8363F4-FE4F-408E-895D-93D22E3E27D3}" name="Column9210"/>
    <tableColumn id="9220" xr3:uid="{1D48355F-9323-4E1B-84C9-BDFCFAA46618}" name="Column9211"/>
    <tableColumn id="9221" xr3:uid="{0637CB40-2811-4D8A-BE9F-6B827CE196E6}" name="Column9212"/>
    <tableColumn id="9222" xr3:uid="{E2617E4C-6DF1-4EF7-A3D7-650A47A99D7D}" name="Column9213"/>
    <tableColumn id="9223" xr3:uid="{7E2E6FC5-5BE4-4EFA-AC7E-1AC53E5B00FD}" name="Column9214"/>
    <tableColumn id="9224" xr3:uid="{5E57AD58-5F44-4F94-9A50-396C716DC915}" name="Column9215"/>
    <tableColumn id="9225" xr3:uid="{010ED0E9-610F-4E9C-9683-7154599DB684}" name="Column9216"/>
    <tableColumn id="9226" xr3:uid="{819DC135-829A-4867-9CD8-B768ED4B217F}" name="Column9217"/>
    <tableColumn id="9227" xr3:uid="{EB94C914-3F96-4899-9EDA-2D54FFC9ECCE}" name="Column9218"/>
    <tableColumn id="9228" xr3:uid="{AC1D2007-BA55-4347-A1A4-C56452B542EA}" name="Column9219"/>
    <tableColumn id="9229" xr3:uid="{213DFA7F-4E86-4892-AE80-AD4213FA1CC1}" name="Column9220"/>
    <tableColumn id="9230" xr3:uid="{BFF87FDE-18E0-4195-9516-C7293ABFFC3A}" name="Column9221"/>
    <tableColumn id="9231" xr3:uid="{F4868D15-55A1-46E6-9D7D-EAB2DFFCFEBB}" name="Column9222"/>
    <tableColumn id="9232" xr3:uid="{E27F709B-BFC4-4909-AFF3-5B73BE116695}" name="Column9223"/>
    <tableColumn id="9233" xr3:uid="{80F6F6A9-F6EE-4C95-ADBA-E73A32B58CAC}" name="Column9224"/>
    <tableColumn id="9234" xr3:uid="{A9403808-B4BA-4BCA-9A98-3F60C07FB5F6}" name="Column9225"/>
    <tableColumn id="9235" xr3:uid="{8B06F1BD-B137-419A-B52F-4511605FF894}" name="Column9226"/>
    <tableColumn id="9236" xr3:uid="{D234F814-D3F1-4A1C-878B-F78D7A1B0048}" name="Column9227"/>
    <tableColumn id="9237" xr3:uid="{54783CD2-167B-43AD-A0AE-C34526FAF82C}" name="Column9228"/>
    <tableColumn id="9238" xr3:uid="{A30DEB07-17B6-4040-AC58-D00F5919DE40}" name="Column9229"/>
    <tableColumn id="9239" xr3:uid="{97D4C564-5F59-4C1F-8144-4575F55231E5}" name="Column9230"/>
    <tableColumn id="9240" xr3:uid="{CEE4A49A-5E73-4F39-AD0F-5E75EF513326}" name="Column9231"/>
    <tableColumn id="9241" xr3:uid="{DE82650A-6BEB-43C9-A572-5A5AE251947C}" name="Column9232"/>
    <tableColumn id="9242" xr3:uid="{305530CB-1C0F-4573-8BD6-B3B6F328D984}" name="Column9233"/>
    <tableColumn id="9243" xr3:uid="{3167D4AF-019B-4529-8760-DB30E8A3F5C0}" name="Column9234"/>
    <tableColumn id="9244" xr3:uid="{C3B6A59D-F175-4B2E-B894-5FF6CE380C22}" name="Column9235"/>
    <tableColumn id="9245" xr3:uid="{A530D1E2-3DAC-4121-8D3D-9F206D11A7C4}" name="Column9236"/>
    <tableColumn id="9246" xr3:uid="{74DC20D2-9095-4FD9-A8EC-4C7748F30E7B}" name="Column9237"/>
    <tableColumn id="9247" xr3:uid="{69DE36A9-1A98-45D2-BA31-5E819208FE83}" name="Column9238"/>
    <tableColumn id="9248" xr3:uid="{5799795A-5CC2-481E-A3CF-8A67A0A4130D}" name="Column9239"/>
    <tableColumn id="9249" xr3:uid="{DF466164-42E6-4631-873B-CAA63A285EBB}" name="Column9240"/>
    <tableColumn id="9250" xr3:uid="{67043DFA-7ABB-4CF1-9D80-A113A15D4ED9}" name="Column9241"/>
    <tableColumn id="9251" xr3:uid="{154A783E-A86C-48EA-939B-A778FF26784F}" name="Column9242"/>
    <tableColumn id="9252" xr3:uid="{A3EA33C0-4818-4CBD-A538-982F8D569D17}" name="Column9243"/>
    <tableColumn id="9253" xr3:uid="{44DF042C-6AF9-4B04-BC48-57710B30570F}" name="Column9244"/>
    <tableColumn id="9254" xr3:uid="{0C4D373C-6428-404D-A59A-697D53F67DEB}" name="Column9245"/>
    <tableColumn id="9255" xr3:uid="{1DD7F144-5F66-415A-AA1E-6492A38C4DC9}" name="Column9246"/>
    <tableColumn id="9256" xr3:uid="{1D00171D-1BAC-4C30-92E6-9308F7D9F092}" name="Column9247"/>
    <tableColumn id="9257" xr3:uid="{634611A2-2877-4867-AC9C-2FDA4606420C}" name="Column9248"/>
    <tableColumn id="9258" xr3:uid="{E48BA5B9-CA33-432F-AC42-927C3C3AAB56}" name="Column9249"/>
    <tableColumn id="9259" xr3:uid="{A4DC4401-90D1-416F-94D8-C8789020A48B}" name="Column9250"/>
    <tableColumn id="9260" xr3:uid="{4AECEA38-7152-4A74-81DE-7DE2ABD5132D}" name="Column9251"/>
    <tableColumn id="9261" xr3:uid="{CB74D787-650A-41A2-8F9E-E7139D6EA9CA}" name="Column9252"/>
    <tableColumn id="9262" xr3:uid="{1675E6D4-73BE-4510-A09A-99431EAFE197}" name="Column9253"/>
    <tableColumn id="9263" xr3:uid="{B49ADCEE-A9A5-4CE0-9AE9-9D3D03048468}" name="Column9254"/>
    <tableColumn id="9264" xr3:uid="{DF63EF14-010F-45D8-BE57-C0AF583F19B4}" name="Column9255"/>
    <tableColumn id="9265" xr3:uid="{C90E4C4E-D5FC-48FD-8FD8-83968319AF45}" name="Column9256"/>
    <tableColumn id="9266" xr3:uid="{5B34D4B8-545C-4C25-BB48-CAD1DAA7E73D}" name="Column9257"/>
    <tableColumn id="9267" xr3:uid="{5E4E0311-7490-467E-B500-7D211281D0FB}" name="Column9258"/>
    <tableColumn id="9268" xr3:uid="{487AC811-0C24-41E5-96FF-3BDE0E123BAA}" name="Column9259"/>
    <tableColumn id="9269" xr3:uid="{92DCA9D8-EB9E-4A2C-96C2-676EC5C74DB4}" name="Column9260"/>
    <tableColumn id="9270" xr3:uid="{4617B99B-AAED-4533-9336-842E9C783E4C}" name="Column9261"/>
    <tableColumn id="9271" xr3:uid="{453E5BAC-C608-4DDD-AF10-35A3D12E2187}" name="Column9262"/>
    <tableColumn id="9272" xr3:uid="{BDCA1722-292D-4BB0-B23F-43FBA75E0393}" name="Column9263"/>
    <tableColumn id="9273" xr3:uid="{382B8785-0E5E-4689-9987-9466E3AFD071}" name="Column9264"/>
    <tableColumn id="9274" xr3:uid="{092CE57F-D405-46A8-9EE6-241E9B3C6453}" name="Column9265"/>
    <tableColumn id="9275" xr3:uid="{1DE75639-2349-4CD6-B3D0-EB546BFF315E}" name="Column9266"/>
    <tableColumn id="9276" xr3:uid="{55B0B105-00C7-4EE8-BD05-0E7C6D6734D6}" name="Column9267"/>
    <tableColumn id="9277" xr3:uid="{0D78AEB8-890D-4166-8BC8-FC43789299B5}" name="Column9268"/>
    <tableColumn id="9278" xr3:uid="{C9B100B8-951E-4748-93EC-94A17CD9192E}" name="Column9269"/>
    <tableColumn id="9279" xr3:uid="{2BA59291-9A5A-4344-8502-C33E9EF89AC1}" name="Column9270"/>
    <tableColumn id="9280" xr3:uid="{33ADC3C5-3994-4EAF-9F2F-AB2B31152658}" name="Column9271"/>
    <tableColumn id="9281" xr3:uid="{38A6DD08-E22B-48E7-AF4E-AFBCE4462C7A}" name="Column9272"/>
    <tableColumn id="9282" xr3:uid="{7F965150-2BE1-447E-84B8-CEF614A1E168}" name="Column9273"/>
    <tableColumn id="9283" xr3:uid="{E834CB18-1FB9-4333-A9CB-13802A86E173}" name="Column9274"/>
    <tableColumn id="9284" xr3:uid="{AED11E02-B2B6-4384-9FE9-26E51165963E}" name="Column9275"/>
    <tableColumn id="9285" xr3:uid="{E27814A6-DFFE-4456-B989-976090B0E79E}" name="Column9276"/>
    <tableColumn id="9286" xr3:uid="{CD80D67D-457C-4794-8623-0EB8260BC866}" name="Column9277"/>
    <tableColumn id="9287" xr3:uid="{90C77CD7-BE8D-4882-8B71-8F4328403925}" name="Column9278"/>
    <tableColumn id="9288" xr3:uid="{962997BB-4CED-4FAC-8268-FD3EF947B3B2}" name="Column9279"/>
    <tableColumn id="9289" xr3:uid="{4F479734-B430-4A4B-8775-D55EB58B6020}" name="Column9280"/>
    <tableColumn id="9290" xr3:uid="{2D3CF87D-0BA2-4571-8F92-4F84A0400706}" name="Column9281"/>
    <tableColumn id="9291" xr3:uid="{A64DC9E9-2F56-4C99-B57A-6464D77C206B}" name="Column9282"/>
    <tableColumn id="9292" xr3:uid="{BE3A92A1-CF63-44FE-9C68-FDF28C8E0000}" name="Column9283"/>
    <tableColumn id="9293" xr3:uid="{4F456D4B-68B2-4006-89AA-E028414E355B}" name="Column9284"/>
    <tableColumn id="9294" xr3:uid="{E16FA7D5-D4A1-403A-A601-6B5F9D1BAF61}" name="Column9285"/>
    <tableColumn id="9295" xr3:uid="{78123749-3BC7-43EE-A70F-4ED94D9DC37C}" name="Column9286"/>
    <tableColumn id="9296" xr3:uid="{E2405249-8B86-49B4-9CBF-1B69C0CAF919}" name="Column9287"/>
    <tableColumn id="9297" xr3:uid="{E8C4F078-9DAD-4949-A007-32B9E5FD1C60}" name="Column9288"/>
    <tableColumn id="9298" xr3:uid="{16BF65AB-592F-46F3-8A56-D7DD2F199781}" name="Column9289"/>
    <tableColumn id="9299" xr3:uid="{C0DA3D9E-D134-495F-A0E9-6F32AA5B65CD}" name="Column9290"/>
    <tableColumn id="9300" xr3:uid="{091A3418-4269-4CEC-8653-48CD71A28966}" name="Column9291"/>
    <tableColumn id="9301" xr3:uid="{44ED5C27-5DF5-4600-BF40-D75AD7F3120A}" name="Column9292"/>
    <tableColumn id="9302" xr3:uid="{EB5DEA80-E8F9-4B33-A253-974F9D7C4756}" name="Column9293"/>
    <tableColumn id="9303" xr3:uid="{B988C581-C4B2-4FD1-9147-16DFE4252B94}" name="Column9294"/>
    <tableColumn id="9304" xr3:uid="{1854AAA5-2C61-4B0D-9AE9-6071812DEAB5}" name="Column9295"/>
    <tableColumn id="9305" xr3:uid="{4593E813-A73F-4C4F-8BFD-BBA5C0544873}" name="Column9296"/>
    <tableColumn id="9306" xr3:uid="{0CEB4244-F08D-4CD3-8CF5-0E3251566C6B}" name="Column9297"/>
    <tableColumn id="9307" xr3:uid="{2FD57BBB-2805-4C38-AD8E-13090F90775E}" name="Column9298"/>
    <tableColumn id="9308" xr3:uid="{DC28EAB8-DCE9-4D66-BBE3-80E7504CFC75}" name="Column9299"/>
    <tableColumn id="9309" xr3:uid="{157E2E80-EADE-4017-8D3F-7CD79D04807A}" name="Column9300"/>
    <tableColumn id="9310" xr3:uid="{1633AF7B-7D3C-4AE9-B5EB-A63BCE9FCAC1}" name="Column9301"/>
    <tableColumn id="9311" xr3:uid="{106938E9-6C84-4CCD-9EDD-2E49E4F6BD62}" name="Column9302"/>
    <tableColumn id="9312" xr3:uid="{A406F588-2BD3-45AC-BFA4-978B0D501216}" name="Column9303"/>
    <tableColumn id="9313" xr3:uid="{92E7D7D4-FBB0-42F9-96E3-EFC0FBED2D41}" name="Column9304"/>
    <tableColumn id="9314" xr3:uid="{2C4374BB-E8EA-413C-96B0-1095AE3E3AE4}" name="Column9305"/>
    <tableColumn id="9315" xr3:uid="{5B017698-C57D-4B9E-BF31-30EA2F3F9FB9}" name="Column9306"/>
    <tableColumn id="9316" xr3:uid="{0490C81F-E58A-4885-BA67-D0758F4277DC}" name="Column9307"/>
    <tableColumn id="9317" xr3:uid="{49589A16-30E3-409E-B6DC-E305BE8EEE50}" name="Column9308"/>
    <tableColumn id="9318" xr3:uid="{D46C1400-E799-49A6-B8D4-6C3C5DA5CB3D}" name="Column9309"/>
    <tableColumn id="9319" xr3:uid="{575325E6-6054-4D0E-A47B-BFC371F2AF06}" name="Column9310"/>
    <tableColumn id="9320" xr3:uid="{78C95587-D837-4C44-BF82-4FB83C7C5F77}" name="Column9311"/>
    <tableColumn id="9321" xr3:uid="{97C20BC9-29D1-49A6-9F56-A9EF2E5DAF6A}" name="Column9312"/>
    <tableColumn id="9322" xr3:uid="{51C5A6D3-CE27-431E-947E-4686C8576B5E}" name="Column9313"/>
    <tableColumn id="9323" xr3:uid="{7B89724D-9675-467A-8180-EDC97C9DC9F3}" name="Column9314"/>
    <tableColumn id="9324" xr3:uid="{D9326111-B594-434E-A208-10FCF7A5A00A}" name="Column9315"/>
    <tableColumn id="9325" xr3:uid="{62548852-B87E-42D2-AA82-C0B7CC61D662}" name="Column9316"/>
    <tableColumn id="9326" xr3:uid="{71A02F3F-5436-43E2-B502-562BF6A4EEF6}" name="Column9317"/>
    <tableColumn id="9327" xr3:uid="{AB4E1D85-0758-4E2B-BF88-A14AC8B4B943}" name="Column9318"/>
    <tableColumn id="9328" xr3:uid="{D08D8D30-2BB4-4B02-9073-13B7B7E73C9F}" name="Column9319"/>
    <tableColumn id="9329" xr3:uid="{FB552987-EA90-41F2-9A40-88CA363DBE4E}" name="Column9320"/>
    <tableColumn id="9330" xr3:uid="{2FE121B6-3F4B-4778-8A4E-B330FE100F92}" name="Column9321"/>
    <tableColumn id="9331" xr3:uid="{26891E03-8987-477A-AD5B-7A0D2F715ED3}" name="Column9322"/>
    <tableColumn id="9332" xr3:uid="{F07FE0A5-A690-46EA-970F-004509B79394}" name="Column9323"/>
    <tableColumn id="9333" xr3:uid="{FC8A174D-8967-46E2-BEF8-1EAC7B67E6C6}" name="Column9324"/>
    <tableColumn id="9334" xr3:uid="{369C63C3-C4A3-4CC9-B2D0-1751B07A14EA}" name="Column9325"/>
    <tableColumn id="9335" xr3:uid="{81340655-C23F-4AF6-BD37-55DF6759DEDC}" name="Column9326"/>
    <tableColumn id="9336" xr3:uid="{A0172BFC-550C-4078-A5C5-ABB3B61E4DCD}" name="Column9327"/>
    <tableColumn id="9337" xr3:uid="{964EBDFA-EDCA-4E55-9E07-24A65DDCEC4E}" name="Column9328"/>
    <tableColumn id="9338" xr3:uid="{38741F12-0F2D-4792-B6FE-7874B089A990}" name="Column9329"/>
    <tableColumn id="9339" xr3:uid="{54CE225D-5FEF-4387-BF96-8E01FBC35572}" name="Column9330"/>
    <tableColumn id="9340" xr3:uid="{BD77E421-3EBC-4252-AD6E-891386236ADC}" name="Column9331"/>
    <tableColumn id="9341" xr3:uid="{FFC7600B-FB72-42EB-A24A-FD47E0C954BC}" name="Column9332"/>
    <tableColumn id="9342" xr3:uid="{80825937-637C-4236-8E67-B425543D32D1}" name="Column9333"/>
    <tableColumn id="9343" xr3:uid="{D0E2FC5E-B7A4-41B6-907B-9091E13C7E71}" name="Column9334"/>
    <tableColumn id="9344" xr3:uid="{33602F7A-B955-4DD1-8418-E303C82A07D9}" name="Column9335"/>
    <tableColumn id="9345" xr3:uid="{EC9A5BE2-E687-482D-892C-A66C73B1DCB9}" name="Column9336"/>
    <tableColumn id="9346" xr3:uid="{9C473A74-54ED-4154-9D5B-7A39E6FE2B3E}" name="Column9337"/>
    <tableColumn id="9347" xr3:uid="{E19F4CAD-EFA9-410B-A369-012B77FB3811}" name="Column9338"/>
    <tableColumn id="9348" xr3:uid="{AD05DBAC-50AD-42BE-9E46-464608828174}" name="Column9339"/>
    <tableColumn id="9349" xr3:uid="{490155D2-9C97-4EF5-805D-C4571004889C}" name="Column9340"/>
    <tableColumn id="9350" xr3:uid="{80C178C5-DA99-4CAD-A12C-DD4790DFE043}" name="Column9341"/>
    <tableColumn id="9351" xr3:uid="{4E8565F6-A0C6-4972-9CA3-6D56A551FE86}" name="Column9342"/>
    <tableColumn id="9352" xr3:uid="{05431509-001C-4236-BAFA-094979A548C3}" name="Column9343"/>
    <tableColumn id="9353" xr3:uid="{75181163-BD61-4873-A73F-2E3F7D5D82C0}" name="Column9344"/>
    <tableColumn id="9354" xr3:uid="{294AF9D1-4855-4564-A2EB-EC6C3676C68E}" name="Column9345"/>
    <tableColumn id="9355" xr3:uid="{C7FB720B-961B-4118-A78F-997B58005C5F}" name="Column9346"/>
    <tableColumn id="9356" xr3:uid="{E934BD2A-DB4C-49F9-84CE-83030F09CEC4}" name="Column9347"/>
    <tableColumn id="9357" xr3:uid="{7B4B32C3-9B40-4F70-9891-45F655E990F1}" name="Column9348"/>
    <tableColumn id="9358" xr3:uid="{81F030F9-17E8-4B4F-A947-6E03928F036D}" name="Column9349"/>
    <tableColumn id="9359" xr3:uid="{AAFE7FAF-48ED-4AA4-B0BF-93864A80B626}" name="Column9350"/>
    <tableColumn id="9360" xr3:uid="{64C93D94-97CF-4E96-B455-AB045030E993}" name="Column9351"/>
    <tableColumn id="9361" xr3:uid="{EDC92F6F-527E-4614-8A73-7A5FDBAECB13}" name="Column9352"/>
    <tableColumn id="9362" xr3:uid="{184E7C2F-6271-47C3-86FE-B6DD20D84654}" name="Column9353"/>
    <tableColumn id="9363" xr3:uid="{469FB39C-A58D-4F01-B4D1-DBA3009719FD}" name="Column9354"/>
    <tableColumn id="9364" xr3:uid="{EF6E61B2-78D2-4E2C-9D31-A173D7C36E33}" name="Column9355"/>
    <tableColumn id="9365" xr3:uid="{F9D67BCC-A63D-4F74-B43C-D43D8948E6A8}" name="Column9356"/>
    <tableColumn id="9366" xr3:uid="{C5847662-B524-421E-BD3C-AEA718D7F971}" name="Column9357"/>
    <tableColumn id="9367" xr3:uid="{FA3C8F5C-71E1-4376-9CC4-74D4BD8B35F0}" name="Column9358"/>
    <tableColumn id="9368" xr3:uid="{83EFFAF1-FFA6-43B3-A93B-E63907A1E0D1}" name="Column9359"/>
    <tableColumn id="9369" xr3:uid="{D1157365-B46F-41A2-A819-CFB391C88823}" name="Column9360"/>
    <tableColumn id="9370" xr3:uid="{9D764482-4500-4734-B29E-0E5352786CFC}" name="Column9361"/>
    <tableColumn id="9371" xr3:uid="{81C51A47-7DCF-4668-9028-40FE2F37FBCA}" name="Column9362"/>
    <tableColumn id="9372" xr3:uid="{9D83C3A5-C39E-4EA5-A925-F8F2EF2B8E95}" name="Column9363"/>
    <tableColumn id="9373" xr3:uid="{3B04DB9D-FB1D-4B1D-835C-A8CFBDFCF719}" name="Column9364"/>
    <tableColumn id="9374" xr3:uid="{AB302C32-70E4-4C99-A494-194B52F42F22}" name="Column9365"/>
    <tableColumn id="9375" xr3:uid="{0F66FEA4-2D60-4DDF-8748-BFC25F3C6AF9}" name="Column9366"/>
    <tableColumn id="9376" xr3:uid="{82FF40CA-3BB5-48C0-910D-99D45D04689B}" name="Column9367"/>
    <tableColumn id="9377" xr3:uid="{3FA54CBD-9DE4-4A42-8417-20929E10BB3C}" name="Column9368"/>
    <tableColumn id="9378" xr3:uid="{94CC3329-4FE5-4DAD-BA23-29C9CB39375B}" name="Column9369"/>
    <tableColumn id="9379" xr3:uid="{12296B74-8844-4F17-B0F1-10BC71A2FFB6}" name="Column9370"/>
    <tableColumn id="9380" xr3:uid="{7F8E2217-EE95-41F5-8299-FAD253188223}" name="Column9371"/>
    <tableColumn id="9381" xr3:uid="{B9863FC4-BE1D-47DC-87B3-68D728AC03C2}" name="Column9372"/>
    <tableColumn id="9382" xr3:uid="{9A1CAE29-735D-439C-95EA-804F611916BB}" name="Column9373"/>
    <tableColumn id="9383" xr3:uid="{FAFD8D3C-D303-49FE-96D2-D5E4AEB7173D}" name="Column9374"/>
    <tableColumn id="9384" xr3:uid="{0712CDE4-B66F-4D0F-B601-CF72787560F4}" name="Column9375"/>
    <tableColumn id="9385" xr3:uid="{25CFBC52-544D-48C0-9683-BE85FF2F6E64}" name="Column9376"/>
    <tableColumn id="9386" xr3:uid="{9A8C0AE1-E894-4B54-B6B0-9706AC8FA7E3}" name="Column9377"/>
    <tableColumn id="9387" xr3:uid="{0ECCEADD-0E4A-455A-B6A8-8B514F5F8102}" name="Column9378"/>
    <tableColumn id="9388" xr3:uid="{5F014D7B-F0BA-4FAF-8243-74CA655C09AD}" name="Column9379"/>
    <tableColumn id="9389" xr3:uid="{B783284D-6C9C-4A2F-B60F-065BC74B86F2}" name="Column9380"/>
    <tableColumn id="9390" xr3:uid="{7FA31846-903E-4875-B92A-C69C5743DD2C}" name="Column9381"/>
    <tableColumn id="9391" xr3:uid="{11F51CE7-9302-4697-B7B9-97721917BB14}" name="Column9382"/>
    <tableColumn id="9392" xr3:uid="{EED90228-DAA5-44D6-BB75-17DFD5ECAE0B}" name="Column9383"/>
    <tableColumn id="9393" xr3:uid="{AFE781A8-FC7E-4521-9499-8A0AEDEB429E}" name="Column9384"/>
    <tableColumn id="9394" xr3:uid="{786C4151-EAF5-4840-B6BD-5E35F73A9491}" name="Column9385"/>
    <tableColumn id="9395" xr3:uid="{A2F902CE-67A3-4473-8CF7-A4312F13DBC7}" name="Column9386"/>
    <tableColumn id="9396" xr3:uid="{E5046839-CB16-4E2A-8785-8353F471BD1A}" name="Column9387"/>
    <tableColumn id="9397" xr3:uid="{73D933A9-3842-40C2-9C95-0990B2F5C8DE}" name="Column9388"/>
    <tableColumn id="9398" xr3:uid="{AB8BA7C2-E4C2-4C2B-AC29-E4F8B92CD8B3}" name="Column9389"/>
    <tableColumn id="9399" xr3:uid="{A03B8F61-FFAF-4676-AC99-D528B6E179E8}" name="Column9390"/>
    <tableColumn id="9400" xr3:uid="{1813B036-CFAE-4E5E-9358-33F000C2521F}" name="Column9391"/>
    <tableColumn id="9401" xr3:uid="{F2F30C2B-2599-48D2-A8B3-AD8CBF5CE3CA}" name="Column9392"/>
    <tableColumn id="9402" xr3:uid="{67E4B172-DEC2-48FC-B66B-D13839ED3778}" name="Column9393"/>
    <tableColumn id="9403" xr3:uid="{F8B4A0DF-4D91-4DFB-A9F9-577F70043C4F}" name="Column9394"/>
    <tableColumn id="9404" xr3:uid="{2264BA71-E74F-419A-BE53-D1E9313C720C}" name="Column9395"/>
    <tableColumn id="9405" xr3:uid="{CB2A9C08-3E21-4BF3-AAA4-4FA5FC4AD941}" name="Column9396"/>
    <tableColumn id="9406" xr3:uid="{153CDB4B-E7AF-455E-88A4-CDE7404AE5E7}" name="Column9397"/>
    <tableColumn id="9407" xr3:uid="{1C42906B-4589-4DF9-937B-041F81C405B7}" name="Column9398"/>
    <tableColumn id="9408" xr3:uid="{CFA1C364-57B5-49F4-B71F-186AE99F0B23}" name="Column9399"/>
    <tableColumn id="9409" xr3:uid="{585DD2A9-3ED6-42A6-9EC1-3A93C918369B}" name="Column9400"/>
    <tableColumn id="9410" xr3:uid="{2DE23C43-B27A-441D-B4FC-E1463573159F}" name="Column9401"/>
    <tableColumn id="9411" xr3:uid="{8DCB851C-C7C2-4087-B9F4-424EC403BF6A}" name="Column9402"/>
    <tableColumn id="9412" xr3:uid="{F5F6610D-BC99-45A0-ADE1-D002B1EA747F}" name="Column9403"/>
    <tableColumn id="9413" xr3:uid="{715444B4-5C7A-43C4-A831-96868A86CA4F}" name="Column9404"/>
    <tableColumn id="9414" xr3:uid="{CD2509E9-24EE-4F49-B2DF-113EB7850E10}" name="Column9405"/>
    <tableColumn id="9415" xr3:uid="{065AFDB4-3075-43AE-BE45-027A84CE4394}" name="Column9406"/>
    <tableColumn id="9416" xr3:uid="{AF5840D8-E2BD-4887-8D89-9D3DEE0345D5}" name="Column9407"/>
    <tableColumn id="9417" xr3:uid="{2626E550-EA00-48BE-8DB8-98843ABF932F}" name="Column9408"/>
    <tableColumn id="9418" xr3:uid="{08F53C93-8611-4201-91A1-CB3B3D084055}" name="Column9409"/>
    <tableColumn id="9419" xr3:uid="{C54C5B24-3334-4806-817F-A5F49231271B}" name="Column9410"/>
    <tableColumn id="9420" xr3:uid="{D681451A-49AB-4E2C-9744-A4BB4D97AE83}" name="Column9411"/>
    <tableColumn id="9421" xr3:uid="{B2B85A8A-A484-4F5F-B481-67EFC7C22B2E}" name="Column9412"/>
    <tableColumn id="9422" xr3:uid="{01CF73F4-4F0A-4C8F-8536-3B3A46B0AE27}" name="Column9413"/>
    <tableColumn id="9423" xr3:uid="{12A89984-CF21-45B7-9D50-74FA6DBF6C6F}" name="Column9414"/>
    <tableColumn id="9424" xr3:uid="{3573AE80-B64A-4079-AA79-54D10D7ADD5C}" name="Column9415"/>
    <tableColumn id="9425" xr3:uid="{4C451EC5-2E08-4D44-9188-A1715FE39C69}" name="Column9416"/>
    <tableColumn id="9426" xr3:uid="{6D129D88-4232-4BC3-B0DA-7052659B9077}" name="Column9417"/>
    <tableColumn id="9427" xr3:uid="{0208DEC5-9171-428A-A2C4-0813834908C2}" name="Column9418"/>
    <tableColumn id="9428" xr3:uid="{61AD7D11-C70D-48B2-9D49-08470CB03B4C}" name="Column9419"/>
    <tableColumn id="9429" xr3:uid="{2898A50C-AB11-43C3-9119-BEA8BA54466F}" name="Column9420"/>
    <tableColumn id="9430" xr3:uid="{65A3360B-FDA3-4C26-931F-FA802EE77F1E}" name="Column9421"/>
    <tableColumn id="9431" xr3:uid="{EFF4A6C1-20B6-4250-BE64-0780F6327395}" name="Column9422"/>
    <tableColumn id="9432" xr3:uid="{5D9A65A6-F2DE-4BDD-8D46-32873142E088}" name="Column9423"/>
    <tableColumn id="9433" xr3:uid="{F334F992-B9A0-44F5-89C2-E8E87370F6D8}" name="Column9424"/>
    <tableColumn id="9434" xr3:uid="{9B8DD634-734B-4ACF-9E54-2FB75736B940}" name="Column9425"/>
    <tableColumn id="9435" xr3:uid="{49B6B1F4-38FE-4540-881D-3D723CD9B9D7}" name="Column9426"/>
    <tableColumn id="9436" xr3:uid="{7DC29E15-8B00-4C14-9458-EAE2128B64BC}" name="Column9427"/>
    <tableColumn id="9437" xr3:uid="{CB9419BF-27E2-4A73-A326-43457AFC801D}" name="Column9428"/>
    <tableColumn id="9438" xr3:uid="{181ED9D6-A8AC-45F6-9318-803482926980}" name="Column9429"/>
    <tableColumn id="9439" xr3:uid="{8A85FAE7-8BA5-4A0F-8321-D5FD3F7CF8FF}" name="Column9430"/>
    <tableColumn id="9440" xr3:uid="{FACB636F-0A84-40C6-A41B-CA73533CC12E}" name="Column9431"/>
    <tableColumn id="9441" xr3:uid="{D41E9ECE-00C7-461B-88A0-6EA79893D8EB}" name="Column9432"/>
    <tableColumn id="9442" xr3:uid="{D81B3790-2BB1-4EAA-A434-B975F666DF52}" name="Column9433"/>
    <tableColumn id="9443" xr3:uid="{FC288175-A575-4996-B253-2EF7BE606AAB}" name="Column9434"/>
    <tableColumn id="9444" xr3:uid="{AB432F98-61F8-416D-A592-C4132A2E2699}" name="Column9435"/>
    <tableColumn id="9445" xr3:uid="{D40F16A1-97FF-48DC-8648-9A1213BFE6A8}" name="Column9436"/>
    <tableColumn id="9446" xr3:uid="{4F7F9077-B8ED-419A-9D56-DCE791BD8A85}" name="Column9437"/>
    <tableColumn id="9447" xr3:uid="{087D817C-C29E-45B4-9666-072726E1BC6B}" name="Column9438"/>
    <tableColumn id="9448" xr3:uid="{B7122B70-AA55-4269-9629-9E56EF6584D6}" name="Column9439"/>
    <tableColumn id="9449" xr3:uid="{C2745E55-2047-4A4A-A5E0-6E2B02B8671E}" name="Column9440"/>
    <tableColumn id="9450" xr3:uid="{9083BDAD-6D78-4E91-861D-70ABDBAD646B}" name="Column9441"/>
    <tableColumn id="9451" xr3:uid="{EEFB1C52-D582-4122-8242-79BDF66F4A5C}" name="Column9442"/>
    <tableColumn id="9452" xr3:uid="{D15CBE62-B96D-4E99-B46F-BB4D79B11718}" name="Column9443"/>
    <tableColumn id="9453" xr3:uid="{743A271F-9F9E-4DD0-BA43-07E1F358F2FA}" name="Column9444"/>
    <tableColumn id="9454" xr3:uid="{C69E61FD-1745-41CD-93F4-D29DFA3F262C}" name="Column9445"/>
    <tableColumn id="9455" xr3:uid="{342BF7C2-77B5-47CE-B5FD-BFE698533F6D}" name="Column9446"/>
    <tableColumn id="9456" xr3:uid="{BED133FA-01E1-4AD8-AA01-C65621171184}" name="Column9447"/>
    <tableColumn id="9457" xr3:uid="{341E674A-D2DC-49AB-B91B-A371480C9090}" name="Column9448"/>
    <tableColumn id="9458" xr3:uid="{8FDB10B3-6C8E-4E56-BA0E-AF4E6DE3F789}" name="Column9449"/>
    <tableColumn id="9459" xr3:uid="{83FAEAEE-F384-4230-8DCC-2404E3C418B4}" name="Column9450"/>
    <tableColumn id="9460" xr3:uid="{33F163F2-2EDC-4224-8F60-839A00A4C7EF}" name="Column9451"/>
    <tableColumn id="9461" xr3:uid="{D4D37481-BF11-43AA-8E0C-27AE58BB3E83}" name="Column9452"/>
    <tableColumn id="9462" xr3:uid="{3317C63C-4DB0-482E-909A-2141E5107FF7}" name="Column9453"/>
    <tableColumn id="9463" xr3:uid="{2C387052-E8CF-412D-BB9F-F1C561B0BAE5}" name="Column9454"/>
    <tableColumn id="9464" xr3:uid="{312AE23F-A3EA-42B0-B0A9-BA87E4F9DE0B}" name="Column9455"/>
    <tableColumn id="9465" xr3:uid="{7B1B3A62-5259-46B6-9796-ED2A19B30125}" name="Column9456"/>
    <tableColumn id="9466" xr3:uid="{335827D4-5E58-40BF-826D-A56C6F910C39}" name="Column9457"/>
    <tableColumn id="9467" xr3:uid="{205252B1-5174-486B-85D2-ACFE5EF74CCB}" name="Column9458"/>
    <tableColumn id="9468" xr3:uid="{B6C5C5EA-1DC2-41E6-BF39-7824E66845ED}" name="Column9459"/>
    <tableColumn id="9469" xr3:uid="{1A732E61-7B7E-4458-B455-866BECA14AAA}" name="Column9460"/>
    <tableColumn id="9470" xr3:uid="{1DD49200-74B7-49FA-8DAD-F0C8976A98F0}" name="Column9461"/>
    <tableColumn id="9471" xr3:uid="{FAC73795-72F5-42A8-A9A2-9B045563462B}" name="Column9462"/>
    <tableColumn id="9472" xr3:uid="{BCDA5B74-5900-43B3-9AD8-8F68BC2AFF49}" name="Column9463"/>
    <tableColumn id="9473" xr3:uid="{6DBC80BC-9FCB-4328-84CF-8C9938F2F4C5}" name="Column9464"/>
    <tableColumn id="9474" xr3:uid="{4A832E26-C9E3-422D-96A5-357949A5D6B1}" name="Column9465"/>
    <tableColumn id="9475" xr3:uid="{D791BBFC-B849-49A4-923B-B377AB70B732}" name="Column9466"/>
    <tableColumn id="9476" xr3:uid="{4882FEAA-803F-4A2D-9157-A8A8C1F355F1}" name="Column9467"/>
    <tableColumn id="9477" xr3:uid="{04F7C080-41C1-49A9-ACB8-AC6CFA3FFD84}" name="Column9468"/>
    <tableColumn id="9478" xr3:uid="{A64037CD-629B-4EE9-BB64-81D8FDCF9920}" name="Column9469"/>
    <tableColumn id="9479" xr3:uid="{651B8E5E-4718-41FF-9857-72DD22F13F95}" name="Column9470"/>
    <tableColumn id="9480" xr3:uid="{62A2F4F6-DD0C-4AF0-B727-0A062456BC76}" name="Column9471"/>
    <tableColumn id="9481" xr3:uid="{B3911087-4F83-4469-8BAA-7E0A39C4FD56}" name="Column9472"/>
    <tableColumn id="9482" xr3:uid="{B2914D63-5B35-4AFF-BEF9-9322E7C6C971}" name="Column9473"/>
    <tableColumn id="9483" xr3:uid="{EDFA9C06-A488-46B6-B8C4-B8D5E8C953B8}" name="Column9474"/>
    <tableColumn id="9484" xr3:uid="{6766618E-388F-45E9-86BC-D0C32578450C}" name="Column9475"/>
    <tableColumn id="9485" xr3:uid="{008EBC16-1680-4A4C-B0CB-34D114F8D6AB}" name="Column9476"/>
    <tableColumn id="9486" xr3:uid="{DBE87039-BC89-40C2-A191-8FD0F1738796}" name="Column9477"/>
    <tableColumn id="9487" xr3:uid="{1995144D-CD22-4D3A-9B1D-B0F75FC1200F}" name="Column9478"/>
    <tableColumn id="9488" xr3:uid="{B2FCF0F1-2B73-4713-B21C-86DF71EB5870}" name="Column9479"/>
    <tableColumn id="9489" xr3:uid="{7E397812-B354-4BE5-B9C2-AEC7C1C06257}" name="Column9480"/>
    <tableColumn id="9490" xr3:uid="{3329BC3F-77F7-4079-B208-BBFB79BEFE0B}" name="Column9481"/>
    <tableColumn id="9491" xr3:uid="{F320E958-E396-40BA-898D-C4A17CE4F2CB}" name="Column9482"/>
    <tableColumn id="9492" xr3:uid="{48B34B83-B3D6-4C76-89A1-C8AF5D3501DB}" name="Column9483"/>
    <tableColumn id="9493" xr3:uid="{65DBB4A2-A372-4B88-96D4-8DEC7344B8A9}" name="Column9484"/>
    <tableColumn id="9494" xr3:uid="{AC9F3EC4-0593-4E23-9D2F-EE7DF35E4DCD}" name="Column9485"/>
    <tableColumn id="9495" xr3:uid="{143BF934-FB8F-4B7B-8494-62F1D4915983}" name="Column9486"/>
    <tableColumn id="9496" xr3:uid="{38E3FD80-C2CF-4996-B211-75FA444E70CD}" name="Column9487"/>
    <tableColumn id="9497" xr3:uid="{38AFFC19-BDF9-44AA-B575-26B99EE392B9}" name="Column9488"/>
    <tableColumn id="9498" xr3:uid="{FA5B6B1C-391D-4B8A-9B57-C39B6D0A6019}" name="Column9489"/>
    <tableColumn id="9499" xr3:uid="{0E3C673D-6F91-4C8D-BC0C-458795114FCF}" name="Column9490"/>
    <tableColumn id="9500" xr3:uid="{3523B029-5A80-45FC-85E8-08C72088A7BE}" name="Column9491"/>
    <tableColumn id="9501" xr3:uid="{3C21637A-9CAB-4276-B061-19BDE7C1F4CC}" name="Column9492"/>
    <tableColumn id="9502" xr3:uid="{15F51154-A281-48B2-8F63-4F43FBBD1779}" name="Column9493"/>
    <tableColumn id="9503" xr3:uid="{EEA88E18-0F73-4598-973F-B9AED9A5C385}" name="Column9494"/>
    <tableColumn id="9504" xr3:uid="{5EA9E246-26A9-4DD7-A887-D6D0835AD7F5}" name="Column9495"/>
    <tableColumn id="9505" xr3:uid="{7F9F4755-BC80-49DB-9443-4B80417A2EAF}" name="Column9496"/>
    <tableColumn id="9506" xr3:uid="{EE23D35A-768F-435C-839E-7E260E80F3CA}" name="Column9497"/>
    <tableColumn id="9507" xr3:uid="{DBB70A5C-C8A2-4DCA-8FDE-3079C1D73883}" name="Column9498"/>
    <tableColumn id="9508" xr3:uid="{044BAD19-8DC0-4232-8CC2-C9F292CAAECD}" name="Column9499"/>
    <tableColumn id="9509" xr3:uid="{191FFEE5-EF20-48BE-9999-77D0C744972A}" name="Column9500"/>
    <tableColumn id="9510" xr3:uid="{A9230D7F-04F9-4C2A-A614-8EAB6B23E1A6}" name="Column9501"/>
    <tableColumn id="9511" xr3:uid="{4DCBFBF3-5B5E-40CC-B9C4-9B1EA1D46259}" name="Column9502"/>
    <tableColumn id="9512" xr3:uid="{2FAD0182-F239-4175-9BA8-10E615807561}" name="Column9503"/>
    <tableColumn id="9513" xr3:uid="{B785CA14-FDAE-4E33-AE73-181953FB97B4}" name="Column9504"/>
    <tableColumn id="9514" xr3:uid="{732F4064-1CB1-4D79-B9DD-E3713A7A157A}" name="Column9505"/>
    <tableColumn id="9515" xr3:uid="{CDA66FA6-C10D-4E89-BD9F-C751203DC368}" name="Column9506"/>
    <tableColumn id="9516" xr3:uid="{B8AEAA40-287C-4413-A7B1-0606BAAA9064}" name="Column9507"/>
    <tableColumn id="9517" xr3:uid="{F2ED7FAD-EB84-48EE-9965-91A91C1A5D5C}" name="Column9508"/>
    <tableColumn id="9518" xr3:uid="{C668C802-F967-464F-9B0B-55808F8E749E}" name="Column9509"/>
    <tableColumn id="9519" xr3:uid="{D1607A1A-1315-46AD-B120-CFCEACB8F19D}" name="Column9510"/>
    <tableColumn id="9520" xr3:uid="{25CC2561-A341-4442-A60A-E26ACD19A46C}" name="Column9511"/>
    <tableColumn id="9521" xr3:uid="{EF846F55-B5B0-4B60-823A-5436497F0D6F}" name="Column9512"/>
    <tableColumn id="9522" xr3:uid="{5181DD86-6855-4709-821A-EA3F58DA43BF}" name="Column9513"/>
    <tableColumn id="9523" xr3:uid="{6950BBA6-DA45-4660-9475-B66758E8F531}" name="Column9514"/>
    <tableColumn id="9524" xr3:uid="{EA3BACEB-9C28-45EF-9CDC-08CD48961E3C}" name="Column9515"/>
    <tableColumn id="9525" xr3:uid="{C729ECD1-114F-4318-895C-8088DF62E5FD}" name="Column9516"/>
    <tableColumn id="9526" xr3:uid="{833F158D-8F86-4B69-8940-228845EE76D3}" name="Column9517"/>
    <tableColumn id="9527" xr3:uid="{4DED7F5A-5E93-4870-BC82-5290B2C47815}" name="Column9518"/>
    <tableColumn id="9528" xr3:uid="{6CE9F7AB-234E-4C71-84FB-47D4A0F44EB4}" name="Column9519"/>
    <tableColumn id="9529" xr3:uid="{12FD14BA-FA44-42C5-BE3F-E45E217F1177}" name="Column9520"/>
    <tableColumn id="9530" xr3:uid="{B8AAB1C5-0193-44CA-B65A-094A614453A1}" name="Column9521"/>
    <tableColumn id="9531" xr3:uid="{E56A4F4C-60E1-4C27-8E1B-F46EF80BCD8E}" name="Column9522"/>
    <tableColumn id="9532" xr3:uid="{D87F6DD4-547B-451F-B1C0-42F78165D197}" name="Column9523"/>
    <tableColumn id="9533" xr3:uid="{2D949681-ED37-46EC-9B6B-E39099EF2F74}" name="Column9524"/>
    <tableColumn id="9534" xr3:uid="{F556E4C4-81B2-417F-9E6A-ECB5301AC567}" name="Column9525"/>
    <tableColumn id="9535" xr3:uid="{20439495-C6C0-4527-9918-D6D2741B3FED}" name="Column9526"/>
    <tableColumn id="9536" xr3:uid="{580EE764-CDE7-44D6-8FB4-E4133BCE5D93}" name="Column9527"/>
    <tableColumn id="9537" xr3:uid="{C7D3E185-9D77-4102-BD34-A772855DA9BD}" name="Column9528"/>
    <tableColumn id="9538" xr3:uid="{CDB6803B-4EC6-47F8-86E0-52198A928360}" name="Column9529"/>
    <tableColumn id="9539" xr3:uid="{2BE4D645-E10B-4037-9490-4BE3E34592EA}" name="Column9530"/>
    <tableColumn id="9540" xr3:uid="{0893E97D-2617-415D-BCC1-2F909F9D4664}" name="Column9531"/>
    <tableColumn id="9541" xr3:uid="{0B9AAA04-0904-44A0-AA81-3715B30ACEDF}" name="Column9532"/>
    <tableColumn id="9542" xr3:uid="{3A3F8BE0-1B69-477E-B204-FEE805544903}" name="Column9533"/>
    <tableColumn id="9543" xr3:uid="{33F534F0-F170-4B98-B084-D21318E5C737}" name="Column9534"/>
    <tableColumn id="9544" xr3:uid="{11DBDB7E-CDDC-4542-AD8E-CF49C0E6C13B}" name="Column9535"/>
    <tableColumn id="9545" xr3:uid="{07A5AA88-A426-40A1-8BA3-E503C20D760C}" name="Column9536"/>
    <tableColumn id="9546" xr3:uid="{39256EC5-9DDA-430D-8B11-D9DAF65A7883}" name="Column9537"/>
    <tableColumn id="9547" xr3:uid="{F6085233-5300-4D55-9400-B7BE0852CA32}" name="Column9538"/>
    <tableColumn id="9548" xr3:uid="{55B514E8-AB8C-40D8-B9B1-E3E5EA28C97A}" name="Column9539"/>
    <tableColumn id="9549" xr3:uid="{A26A1C1E-CDE9-4B4E-94B3-52B11E76E03E}" name="Column9540"/>
    <tableColumn id="9550" xr3:uid="{B1949C6A-2DF8-4B04-8242-ADD551428DFB}" name="Column9541"/>
    <tableColumn id="9551" xr3:uid="{E7D4FF71-FC39-4EB4-8533-9F7B85B04DDA}" name="Column9542"/>
    <tableColumn id="9552" xr3:uid="{00D18E2E-7B9A-4CA9-91F0-8709354149EE}" name="Column9543"/>
    <tableColumn id="9553" xr3:uid="{4B6C32F2-5BFF-4CD9-A492-7E679A773A33}" name="Column9544"/>
    <tableColumn id="9554" xr3:uid="{E52BF0D3-CECF-4F4C-8DD9-5F7AA295BDDC}" name="Column9545"/>
    <tableColumn id="9555" xr3:uid="{37F45586-92A0-4182-9041-CEEEE6267835}" name="Column9546"/>
    <tableColumn id="9556" xr3:uid="{2F812511-2D76-4CE2-84EB-C20ADF51CBFA}" name="Column9547"/>
    <tableColumn id="9557" xr3:uid="{A991244D-A7F3-47D5-94B5-F1A495B302F1}" name="Column9548"/>
    <tableColumn id="9558" xr3:uid="{EEE0F89A-EBBA-4EBD-8B85-ED1A51AB2E42}" name="Column9549"/>
    <tableColumn id="9559" xr3:uid="{85769761-8467-4926-8CC7-57245DF79CEE}" name="Column9550"/>
    <tableColumn id="9560" xr3:uid="{08310D67-0A53-466F-A841-A15F3B57A0EC}" name="Column9551"/>
    <tableColumn id="9561" xr3:uid="{973B5CEC-C38F-4164-8967-B6015F6F943B}" name="Column9552"/>
    <tableColumn id="9562" xr3:uid="{DE8A29D5-729F-41A6-A13F-3F487FE34587}" name="Column9553"/>
    <tableColumn id="9563" xr3:uid="{BCB963EE-A35F-42C9-AE02-CD1652D9DE88}" name="Column9554"/>
    <tableColumn id="9564" xr3:uid="{F5DEEEB5-BC33-4151-8A88-8C59BA50F67D}" name="Column9555"/>
    <tableColumn id="9565" xr3:uid="{A6FABA66-9175-4989-BC83-BE2F556A9523}" name="Column9556"/>
    <tableColumn id="9566" xr3:uid="{3B8D55C0-D6AE-4049-8BC6-B2D68EFB2F63}" name="Column9557"/>
    <tableColumn id="9567" xr3:uid="{36118657-E5DD-4461-B904-2E5259F1E145}" name="Column9558"/>
    <tableColumn id="9568" xr3:uid="{C711BF8D-48D7-4BFB-90A1-CB7EF24101EA}" name="Column9559"/>
    <tableColumn id="9569" xr3:uid="{9A740C1B-87CB-4EA0-AE31-E85F642BE09A}" name="Column9560"/>
    <tableColumn id="9570" xr3:uid="{DDC545E1-9089-4108-94BF-0179D543D00B}" name="Column9561"/>
    <tableColumn id="9571" xr3:uid="{7A72A2E7-DBBD-42E7-8B6C-9F18A05755BE}" name="Column9562"/>
    <tableColumn id="9572" xr3:uid="{D75DB8B6-3FF4-422E-999A-FDBE05A0D77D}" name="Column9563"/>
    <tableColumn id="9573" xr3:uid="{A1C2885C-6469-4A4F-B455-590F14F6A071}" name="Column9564"/>
    <tableColumn id="9574" xr3:uid="{C8ED6CB5-239A-4F02-9B54-AB366A28265F}" name="Column9565"/>
    <tableColumn id="9575" xr3:uid="{684F08FF-B589-4D6C-AA66-31768B25BE98}" name="Column9566"/>
    <tableColumn id="9576" xr3:uid="{6A5899A8-6E90-4605-8D8B-36835D9D3CB1}" name="Column9567"/>
    <tableColumn id="9577" xr3:uid="{E1332B3C-18CA-481D-AFD2-502D948DA285}" name="Column9568"/>
    <tableColumn id="9578" xr3:uid="{5842693B-0469-4D0E-9710-3CB89545A0FB}" name="Column9569"/>
    <tableColumn id="9579" xr3:uid="{42B2487D-1B38-40C9-9DF5-91609D2A4C8D}" name="Column9570"/>
    <tableColumn id="9580" xr3:uid="{5F427C25-EB23-44F7-98EF-FA95752BA38A}" name="Column9571"/>
    <tableColumn id="9581" xr3:uid="{57DB03B8-FBE1-4596-BC1E-89918A70AAA7}" name="Column9572"/>
    <tableColumn id="9582" xr3:uid="{A397E2C3-E0A3-403C-A206-C0680F198A83}" name="Column9573"/>
    <tableColumn id="9583" xr3:uid="{AB7B4CB5-57D3-480B-B62F-96FA7134CDE6}" name="Column9574"/>
    <tableColumn id="9584" xr3:uid="{EFFF2FD5-F27A-4F86-B402-CC7ED0B0D641}" name="Column9575"/>
    <tableColumn id="9585" xr3:uid="{3344EC37-D3B3-48D2-88CB-5D456EE24B18}" name="Column9576"/>
    <tableColumn id="9586" xr3:uid="{BA7F88E8-362E-4654-8827-E0053222B657}" name="Column9577"/>
    <tableColumn id="9587" xr3:uid="{EC4214DA-52AE-4AB3-8E50-28639D6D312B}" name="Column9578"/>
    <tableColumn id="9588" xr3:uid="{B8CD20B1-42C2-4E69-B09E-27693435A77C}" name="Column9579"/>
    <tableColumn id="9589" xr3:uid="{97627CA2-D6B6-4567-A68C-0E6880911E29}" name="Column9580"/>
    <tableColumn id="9590" xr3:uid="{437C2B56-0A02-4968-95F4-25F43DA189B7}" name="Column9581"/>
    <tableColumn id="9591" xr3:uid="{BDB09566-075A-46DF-AC52-36E38F2C8564}" name="Column9582"/>
    <tableColumn id="9592" xr3:uid="{C799249E-E74F-40DB-B69E-637693E6B788}" name="Column9583"/>
    <tableColumn id="9593" xr3:uid="{64C3A69C-7606-41F2-86A8-5CA8AD6D20C5}" name="Column9584"/>
    <tableColumn id="9594" xr3:uid="{69E0A9BA-CE01-4ABC-9193-A78A4C2FE228}" name="Column9585"/>
    <tableColumn id="9595" xr3:uid="{00CDBD7C-445F-4FF7-9223-FBF134431DD0}" name="Column9586"/>
    <tableColumn id="9596" xr3:uid="{11EBFC03-0CF1-4162-B047-D9501B9A5169}" name="Column9587"/>
    <tableColumn id="9597" xr3:uid="{8F0A9838-387D-4340-B9C5-345B620674C1}" name="Column9588"/>
    <tableColumn id="9598" xr3:uid="{2F3AB749-9991-4E9F-AA18-265C90B679D6}" name="Column9589"/>
    <tableColumn id="9599" xr3:uid="{07980048-7401-484C-8CE8-E6F7E12CCE9B}" name="Column9590"/>
    <tableColumn id="9600" xr3:uid="{FE7EBA7A-C3E6-4E24-80A4-694E1D71667D}" name="Column9591"/>
    <tableColumn id="9601" xr3:uid="{F6C709B8-8B3A-4D8A-B95A-4CE797C31116}" name="Column9592"/>
    <tableColumn id="9602" xr3:uid="{04275218-B61C-45B6-B089-2778BA9F125B}" name="Column9593"/>
    <tableColumn id="9603" xr3:uid="{D0E80BBF-E0E2-4A67-A747-19CA89E4C1A7}" name="Column9594"/>
    <tableColumn id="9604" xr3:uid="{538EF489-DBDC-49F1-9163-A5F9EB0512B9}" name="Column9595"/>
    <tableColumn id="9605" xr3:uid="{3E841BF4-0B42-4399-9155-B6E3B27C70FF}" name="Column9596"/>
    <tableColumn id="9606" xr3:uid="{5023A535-C1A7-477F-BD59-CC2F6D68C49E}" name="Column9597"/>
    <tableColumn id="9607" xr3:uid="{D044450B-FE13-42A3-BE8D-FA07F721CE0C}" name="Column9598"/>
    <tableColumn id="9608" xr3:uid="{160F9992-A23D-4616-AB2B-2C28E7ADC712}" name="Column9599"/>
    <tableColumn id="9609" xr3:uid="{3FB5A139-9421-44CB-A663-09477564D6E5}" name="Column9600"/>
    <tableColumn id="9610" xr3:uid="{F1637BE5-FF03-4D5E-926D-2A35E5D7E19F}" name="Column9601"/>
    <tableColumn id="9611" xr3:uid="{4871BD9C-EE96-4216-963E-4CDDCD78A563}" name="Column9602"/>
    <tableColumn id="9612" xr3:uid="{EC3989F5-70DF-4E99-A623-39221A5378B4}" name="Column9603"/>
    <tableColumn id="9613" xr3:uid="{38374C5A-91F1-4D22-9A1F-6867AF93906E}" name="Column9604"/>
    <tableColumn id="9614" xr3:uid="{54C69838-992E-4CD1-AB95-54736D4C62C0}" name="Column9605"/>
    <tableColumn id="9615" xr3:uid="{CF3DC332-DF2B-4211-A4FE-351AC3D8B25D}" name="Column9606"/>
    <tableColumn id="9616" xr3:uid="{01F14753-8252-4CD4-9B3D-122091E99DE8}" name="Column9607"/>
    <tableColumn id="9617" xr3:uid="{DDC079E6-B07D-4CA5-98A5-3C72BAE9E3E6}" name="Column9608"/>
    <tableColumn id="9618" xr3:uid="{52A836BC-A62A-4007-A1B2-48FACA9315FA}" name="Column9609"/>
    <tableColumn id="9619" xr3:uid="{EF5EA187-6169-4DD0-A92F-1DB27F4B6871}" name="Column9610"/>
    <tableColumn id="9620" xr3:uid="{A5174C8A-8821-499A-9106-601B74C169D4}" name="Column9611"/>
    <tableColumn id="9621" xr3:uid="{FD5574FC-2C46-4E65-9EE2-A373CBE5FAE7}" name="Column9612"/>
    <tableColumn id="9622" xr3:uid="{C206A2CA-02E1-4C3D-914B-778459ACE5A2}" name="Column9613"/>
    <tableColumn id="9623" xr3:uid="{60858089-FB73-424E-B313-B95D326D95B6}" name="Column9614"/>
    <tableColumn id="9624" xr3:uid="{59D8BD5E-3E27-4BC2-B1BE-35796AD33406}" name="Column9615"/>
    <tableColumn id="9625" xr3:uid="{1D0DBC1D-12D4-4013-B824-F8DD7B8D19D6}" name="Column9616"/>
    <tableColumn id="9626" xr3:uid="{8CF99ACF-3D22-4841-A69B-F2E8F27A2666}" name="Column9617"/>
    <tableColumn id="9627" xr3:uid="{0197792B-A97E-4203-A1BF-4C3A343471E0}" name="Column9618"/>
    <tableColumn id="9628" xr3:uid="{1A516071-7CF0-4CA4-96D2-5D45E7C99FA7}" name="Column9619"/>
    <tableColumn id="9629" xr3:uid="{0805A289-0729-4183-A3B8-AADAAF8CD286}" name="Column9620"/>
    <tableColumn id="9630" xr3:uid="{C676CD79-0FF1-426D-A1A0-E1DA35779E4F}" name="Column9621"/>
    <tableColumn id="9631" xr3:uid="{E83DB476-2A16-4A9A-927A-1DC1AB8F8A1D}" name="Column9622"/>
    <tableColumn id="9632" xr3:uid="{914A03DD-60C6-4986-934A-87ABD7685EDB}" name="Column9623"/>
    <tableColumn id="9633" xr3:uid="{E74F6BE0-2533-4C50-A518-BA10BC925A4C}" name="Column9624"/>
    <tableColumn id="9634" xr3:uid="{4C248E95-EF8F-49BE-B7A2-C9A0D90B0106}" name="Column9625"/>
    <tableColumn id="9635" xr3:uid="{2CAA34FC-E6EA-4ECA-A62B-A14021269E6D}" name="Column9626"/>
    <tableColumn id="9636" xr3:uid="{CB75E984-5EA0-4D65-A94E-CE914FEE4764}" name="Column9627"/>
    <tableColumn id="9637" xr3:uid="{36DC9F75-B59A-4765-BEE3-4F022BF4E262}" name="Column9628"/>
    <tableColumn id="9638" xr3:uid="{7F02F77A-8FCF-470E-AEA9-113EC9374E55}" name="Column9629"/>
    <tableColumn id="9639" xr3:uid="{505A2852-087C-48E8-B585-4428C58877A6}" name="Column9630"/>
    <tableColumn id="9640" xr3:uid="{7B462E82-784B-499C-9EE5-C9343371F016}" name="Column9631"/>
    <tableColumn id="9641" xr3:uid="{123482A0-B065-403B-9DEE-FD33CFA17CED}" name="Column9632"/>
    <tableColumn id="9642" xr3:uid="{562849AE-CDD6-49BA-88F7-A3B2D25B17DF}" name="Column9633"/>
    <tableColumn id="9643" xr3:uid="{F489BB10-6D9B-4508-9AAE-1ADE8E198B6B}" name="Column9634"/>
    <tableColumn id="9644" xr3:uid="{EB8B6011-9E7A-4944-BE7F-5BC18BBDB58E}" name="Column9635"/>
    <tableColumn id="9645" xr3:uid="{C55AA1A4-2041-47AD-A8F8-A47DADA42D5D}" name="Column9636"/>
    <tableColumn id="9646" xr3:uid="{A4CBFB41-B1D2-4A03-8482-772DFCDD2EE7}" name="Column9637"/>
    <tableColumn id="9647" xr3:uid="{E630D6B2-48CD-462C-A9E0-4DD5A0A521DB}" name="Column9638"/>
    <tableColumn id="9648" xr3:uid="{D73360C6-ABEE-4A79-B5ED-9278CEDA8445}" name="Column9639"/>
    <tableColumn id="9649" xr3:uid="{86798A81-8584-4E5F-9ABF-EFF4334CE73C}" name="Column9640"/>
    <tableColumn id="9650" xr3:uid="{A71B2637-7774-4812-B17A-ECCD772FF8E1}" name="Column9641"/>
    <tableColumn id="9651" xr3:uid="{45907AA1-DF28-4989-ABF1-EAE2676864BA}" name="Column9642"/>
    <tableColumn id="9652" xr3:uid="{74BA7B95-D527-4352-9EF0-4C5BDA3D7D9E}" name="Column9643"/>
    <tableColumn id="9653" xr3:uid="{76657C87-099F-41B1-9777-87896E6A65EC}" name="Column9644"/>
    <tableColumn id="9654" xr3:uid="{A8D6C3AE-19C3-4BA2-9904-0751766751C3}" name="Column9645"/>
    <tableColumn id="9655" xr3:uid="{ED05874C-0D7E-4324-98FB-7E4C075948E6}" name="Column9646"/>
    <tableColumn id="9656" xr3:uid="{6608DEC0-54A6-4229-B86A-3DCA645854FF}" name="Column9647"/>
    <tableColumn id="9657" xr3:uid="{6F271A86-1473-4485-B631-698986936925}" name="Column9648"/>
    <tableColumn id="9658" xr3:uid="{1327B67D-0B9E-482A-9464-C4A6215A4925}" name="Column9649"/>
    <tableColumn id="9659" xr3:uid="{46B2B63C-7701-4F5E-880D-8BD7C2E0F497}" name="Column9650"/>
    <tableColumn id="9660" xr3:uid="{05889163-7AD8-407F-B67E-B2DE1D6BD29E}" name="Column9651"/>
    <tableColumn id="9661" xr3:uid="{1D4E1B47-096E-49A5-B269-7175C4AE619B}" name="Column9652"/>
    <tableColumn id="9662" xr3:uid="{5F6617EB-151D-4E84-9BBA-B17107C47D6C}" name="Column9653"/>
    <tableColumn id="9663" xr3:uid="{0EE293B0-64AB-4DFD-B087-EBFD5CB765FB}" name="Column9654"/>
    <tableColumn id="9664" xr3:uid="{0F6D2C64-D79D-4687-80B0-D628881FA4F5}" name="Column9655"/>
    <tableColumn id="9665" xr3:uid="{985860E9-EC84-4E02-8076-5FD8155115C8}" name="Column9656"/>
    <tableColumn id="9666" xr3:uid="{BB61A030-600D-4BCC-8AAA-917D4F584FD0}" name="Column9657"/>
    <tableColumn id="9667" xr3:uid="{D414ED55-FCB6-47D7-A14B-328BBF781A20}" name="Column9658"/>
    <tableColumn id="9668" xr3:uid="{3E081882-25C5-47F4-BB9D-12A0413A0292}" name="Column9659"/>
    <tableColumn id="9669" xr3:uid="{061073C7-88EE-44AC-8664-6EE9731D8D0E}" name="Column9660"/>
    <tableColumn id="9670" xr3:uid="{C8D356C6-1C20-478B-876C-C943577B0FE6}" name="Column9661"/>
    <tableColumn id="9671" xr3:uid="{8263F345-741F-49BA-83B1-A00C1CBB1844}" name="Column9662"/>
    <tableColumn id="9672" xr3:uid="{0D9D79DD-BAD7-447E-9620-C953276BED21}" name="Column9663"/>
    <tableColumn id="9673" xr3:uid="{CCDDDADF-E10E-4332-B5EF-0C73F6D3654E}" name="Column9664"/>
    <tableColumn id="9674" xr3:uid="{32DDAEFA-F495-4C9B-8A59-9675EB6E33CE}" name="Column9665"/>
    <tableColumn id="9675" xr3:uid="{8624FB83-A3D5-4FAB-9B57-248AB504BC8B}" name="Column9666"/>
    <tableColumn id="9676" xr3:uid="{99BB07AB-9DD1-450F-A351-4E7925734EAD}" name="Column9667"/>
    <tableColumn id="9677" xr3:uid="{4133982F-6E83-4E80-A7C4-FF83F0BE87F6}" name="Column9668"/>
    <tableColumn id="9678" xr3:uid="{A1BC8308-61F0-4C0E-B6D8-5AFD6FEABAC0}" name="Column9669"/>
    <tableColumn id="9679" xr3:uid="{AEE24066-41BA-4D38-96E1-AD7FE0CA103E}" name="Column9670"/>
    <tableColumn id="9680" xr3:uid="{59F48BDA-FDE0-424F-B161-8261B6C6E649}" name="Column9671"/>
    <tableColumn id="9681" xr3:uid="{9E1F0033-2834-4796-81C3-B67E88F83255}" name="Column9672"/>
    <tableColumn id="9682" xr3:uid="{C695DD46-E7AF-4F1C-819E-7A6800154060}" name="Column9673"/>
    <tableColumn id="9683" xr3:uid="{67C0B423-92D3-4796-90BD-01D2B0C0A158}" name="Column9674"/>
    <tableColumn id="9684" xr3:uid="{BE00BCD3-3980-4F8D-A380-D1D2C708BC71}" name="Column9675"/>
    <tableColumn id="9685" xr3:uid="{417E0C81-D7FF-468A-BE27-AB86245A935C}" name="Column9676"/>
    <tableColumn id="9686" xr3:uid="{C3DA99AB-2CFF-41CB-B0D8-F514C020F841}" name="Column9677"/>
    <tableColumn id="9687" xr3:uid="{FF959AA0-7C8B-4912-9B5F-D58AFAE8A23C}" name="Column9678"/>
    <tableColumn id="9688" xr3:uid="{1F0A18A0-0440-467E-8AF5-F957F539CCF5}" name="Column9679"/>
    <tableColumn id="9689" xr3:uid="{A9156C93-1D20-42FA-87EB-3E2F45184864}" name="Column9680"/>
    <tableColumn id="9690" xr3:uid="{BCEE5A90-6DE4-4F98-81B4-6BB644020CAA}" name="Column9681"/>
    <tableColumn id="9691" xr3:uid="{BFE55A33-0BC2-41C8-BCFB-69D406AD422D}" name="Column9682"/>
    <tableColumn id="9692" xr3:uid="{AFD3797B-16CA-419D-8281-7722262C05D5}" name="Column9683"/>
    <tableColumn id="9693" xr3:uid="{D6FD24C9-E118-4ECF-A060-9F3C004F9B50}" name="Column9684"/>
    <tableColumn id="9694" xr3:uid="{8BB00AB1-10D2-4BFE-8E7F-4763788CA4A7}" name="Column9685"/>
    <tableColumn id="9695" xr3:uid="{898F6B31-14FB-4955-A05C-3AEDA622AE84}" name="Column9686"/>
    <tableColumn id="9696" xr3:uid="{A7A04734-302B-4E68-84C1-A90CC1CAFF3A}" name="Column9687"/>
    <tableColumn id="9697" xr3:uid="{145F0E53-8C15-4ED9-8954-CE37CE96A44D}" name="Column9688"/>
    <tableColumn id="9698" xr3:uid="{748102A9-2EEA-466D-9D9F-87840CD7BD21}" name="Column9689"/>
    <tableColumn id="9699" xr3:uid="{C42AD2E3-C9B8-4CA3-9539-1C38CEE37093}" name="Column9690"/>
    <tableColumn id="9700" xr3:uid="{CB08A90E-FCE3-4B17-A641-D8DFD7924CD7}" name="Column9691"/>
    <tableColumn id="9701" xr3:uid="{F015EA8A-3D85-43CF-916E-D9094A43B8B0}" name="Column9692"/>
    <tableColumn id="9702" xr3:uid="{F0C9CFFD-4CE7-4903-B795-97966AF0DF68}" name="Column9693"/>
    <tableColumn id="9703" xr3:uid="{3CBF49A6-F8E3-4D4E-A358-6C1D77592440}" name="Column9694"/>
    <tableColumn id="9704" xr3:uid="{A20051E3-FA41-435F-8154-C5FE114CE2A9}" name="Column9695"/>
    <tableColumn id="9705" xr3:uid="{4D600C49-7AA5-4A7B-945C-64458E93B9EC}" name="Column9696"/>
    <tableColumn id="9706" xr3:uid="{DCBE1F71-4041-4C39-B0C8-E300FB33B39F}" name="Column9697"/>
    <tableColumn id="9707" xr3:uid="{474D5B18-44AC-46AB-87D1-94AAA7BCBFBA}" name="Column9698"/>
    <tableColumn id="9708" xr3:uid="{B9B5A163-0295-4562-A170-7BD386C76BA7}" name="Column9699"/>
    <tableColumn id="9709" xr3:uid="{05C6698A-7C1E-4C53-A038-59B3E54D39D9}" name="Column9700"/>
    <tableColumn id="9710" xr3:uid="{6A454E1B-4A1D-4420-B337-AB4B9D7DE64F}" name="Column9701"/>
    <tableColumn id="9711" xr3:uid="{420370EC-24ED-47C9-96F5-1B23E91F4806}" name="Column9702"/>
    <tableColumn id="9712" xr3:uid="{75F5BCE8-EEBC-40F8-801E-D371B0D7CF53}" name="Column9703"/>
    <tableColumn id="9713" xr3:uid="{FB2A3779-8C1F-4219-BF54-7E6BA10E4CC0}" name="Column9704"/>
    <tableColumn id="9714" xr3:uid="{C11E1F44-DE56-40CE-95FA-11FAB1CF8D37}" name="Column9705"/>
    <tableColumn id="9715" xr3:uid="{95A0E11B-4594-487B-863D-E89BA19FD2D9}" name="Column9706"/>
    <tableColumn id="9716" xr3:uid="{929B0A22-CAF9-4E99-A137-6C291F6496C1}" name="Column9707"/>
    <tableColumn id="9717" xr3:uid="{F91071F1-75D2-4447-A32E-29BCE6B0638D}" name="Column9708"/>
    <tableColumn id="9718" xr3:uid="{E631DA83-95C0-4EAD-A36C-BD8B7CBF39FA}" name="Column9709"/>
    <tableColumn id="9719" xr3:uid="{06026C10-C865-449F-BF09-863F7593BD0D}" name="Column9710"/>
    <tableColumn id="9720" xr3:uid="{5E5E3122-CA58-4339-BA66-3C00107A1997}" name="Column9711"/>
    <tableColumn id="9721" xr3:uid="{06E3CD5F-887C-4F94-832A-BA4532A80843}" name="Column9712"/>
    <tableColumn id="9722" xr3:uid="{3CB236A8-7840-489C-90F2-46844BC64956}" name="Column9713"/>
    <tableColumn id="9723" xr3:uid="{CBA211A4-9B5F-4B56-A60D-84CE588DAB1E}" name="Column9714"/>
    <tableColumn id="9724" xr3:uid="{8DEF75E8-164F-4BAC-8F14-57A9D52421EA}" name="Column9715"/>
    <tableColumn id="9725" xr3:uid="{C34B1875-8F02-4234-BC69-5D6E0DACD458}" name="Column9716"/>
    <tableColumn id="9726" xr3:uid="{6B234551-7157-4F79-A607-5A9DC7D1BDB7}" name="Column9717"/>
    <tableColumn id="9727" xr3:uid="{9ABC9F76-54D9-4521-A2B0-D34F6E3D5E8D}" name="Column9718"/>
    <tableColumn id="9728" xr3:uid="{EFA89CA6-A57A-4A83-AB6A-5D5F78D8FDDF}" name="Column9719"/>
    <tableColumn id="9729" xr3:uid="{299F6164-F159-4B54-BC77-885E3BCE16E4}" name="Column9720"/>
    <tableColumn id="9730" xr3:uid="{9F67DE8E-8C7F-4358-B2B7-86FFA4E0F55E}" name="Column9721"/>
    <tableColumn id="9731" xr3:uid="{0D92CD10-ACAE-4A7F-9820-2E7C6D0C2E04}" name="Column9722"/>
    <tableColumn id="9732" xr3:uid="{49A5A0FA-554F-44FB-B170-277758897D24}" name="Column9723"/>
    <tableColumn id="9733" xr3:uid="{E7A245A9-98E6-46A8-B14B-0D7FCDF50AC1}" name="Column9724"/>
    <tableColumn id="9734" xr3:uid="{D84A089F-EBD1-4F0A-81D9-69093A799987}" name="Column9725"/>
    <tableColumn id="9735" xr3:uid="{E9F260CB-E0EE-44EA-BDFD-649B327C4B7A}" name="Column9726"/>
    <tableColumn id="9736" xr3:uid="{BD9F71F0-CC53-4B81-BE75-3656D17126B3}" name="Column9727"/>
    <tableColumn id="9737" xr3:uid="{C5F610BE-6B5C-4531-A57A-0DCF69681EC7}" name="Column9728"/>
    <tableColumn id="9738" xr3:uid="{2DC8F24F-24F0-4F09-96E4-687307CEE00A}" name="Column9729"/>
    <tableColumn id="9739" xr3:uid="{C580D091-7A13-4368-B08A-C5935173EBAB}" name="Column9730"/>
    <tableColumn id="9740" xr3:uid="{6AE94C82-C3BE-4A34-97F8-F55259A3ACB7}" name="Column9731"/>
    <tableColumn id="9741" xr3:uid="{A83A7573-2F6B-4606-AE14-C9D8E391F543}" name="Column9732"/>
    <tableColumn id="9742" xr3:uid="{ACC7E157-C565-4783-B0C0-11A3A7F1D653}" name="Column9733"/>
    <tableColumn id="9743" xr3:uid="{E8C474D0-29F2-41DA-AFE3-418CA21DEEF8}" name="Column9734"/>
    <tableColumn id="9744" xr3:uid="{A6E1F0EE-66BA-4343-91B9-0D756B19ABED}" name="Column9735"/>
    <tableColumn id="9745" xr3:uid="{08FD15EE-FDB4-44D2-8C92-EA704B938BBD}" name="Column9736"/>
    <tableColumn id="9746" xr3:uid="{750033DA-074E-46AE-8694-19010C92D444}" name="Column9737"/>
    <tableColumn id="9747" xr3:uid="{C6D11480-2D12-4BEC-A77D-801C17F63C3F}" name="Column9738"/>
    <tableColumn id="9748" xr3:uid="{24391109-6021-4BC6-AD40-17789282105D}" name="Column9739"/>
    <tableColumn id="9749" xr3:uid="{49B2ECEB-C48F-485D-9D02-BE663182DAD7}" name="Column9740"/>
    <tableColumn id="9750" xr3:uid="{8860B957-93EE-4768-9BC5-C7EB464316B6}" name="Column9741"/>
    <tableColumn id="9751" xr3:uid="{8C05F865-E522-4B42-A3FB-D7D70EE8DFAE}" name="Column9742"/>
    <tableColumn id="9752" xr3:uid="{7ED904C6-B1B7-4D47-8CD9-5F081943C01C}" name="Column9743"/>
    <tableColumn id="9753" xr3:uid="{E636F9A9-A6BE-47A2-9BF3-AF8362B8508F}" name="Column9744"/>
    <tableColumn id="9754" xr3:uid="{F66C394D-C40B-4943-8410-C9CB0E0A8CD2}" name="Column9745"/>
    <tableColumn id="9755" xr3:uid="{936E5EB5-B76A-4AC3-8ED4-13860E696B40}" name="Column9746"/>
    <tableColumn id="9756" xr3:uid="{6F10C0F5-BEFF-4723-8280-E5BBCED153D3}" name="Column9747"/>
    <tableColumn id="9757" xr3:uid="{4D959D2B-F113-4271-A8A5-B17B473A5B3C}" name="Column9748"/>
    <tableColumn id="9758" xr3:uid="{0CC31926-3FC8-4244-8176-AF76F05A7B44}" name="Column9749"/>
    <tableColumn id="9759" xr3:uid="{345A16A8-8C73-425F-BDA0-D0D5DCF18320}" name="Column9750"/>
    <tableColumn id="9760" xr3:uid="{057B634D-1A04-468B-81D2-56485F1031BD}" name="Column9751"/>
    <tableColumn id="9761" xr3:uid="{8BF1EA65-D7CB-4076-9494-608EAB1BBB4B}" name="Column9752"/>
    <tableColumn id="9762" xr3:uid="{78B0AC7E-9A4E-4D46-AB96-1D7F0ECCBF6D}" name="Column9753"/>
    <tableColumn id="9763" xr3:uid="{05813DFD-E890-4620-9360-0F1D696F35C0}" name="Column9754"/>
    <tableColumn id="9764" xr3:uid="{D44FAC88-A9C0-4F7A-B3A3-B9250F28B2C8}" name="Column9755"/>
    <tableColumn id="9765" xr3:uid="{00CB05FC-BF11-40F4-92F3-F5152A679E3B}" name="Column9756"/>
    <tableColumn id="9766" xr3:uid="{AF000521-B537-4EAE-B512-C4601B3ACB11}" name="Column9757"/>
    <tableColumn id="9767" xr3:uid="{C50310AF-D49C-4D58-B78C-CD4972E62B05}" name="Column9758"/>
    <tableColumn id="9768" xr3:uid="{6895B00C-B1CE-4F62-AB57-290637A16255}" name="Column9759"/>
    <tableColumn id="9769" xr3:uid="{A2A714E9-713D-45E5-A4B7-32692FE02701}" name="Column9760"/>
    <tableColumn id="9770" xr3:uid="{C670E39C-C253-46CE-8767-0C3D087671FD}" name="Column9761"/>
    <tableColumn id="9771" xr3:uid="{07E69799-E6F2-47BE-ABE4-EC6ACD0DECB1}" name="Column9762"/>
    <tableColumn id="9772" xr3:uid="{2B821EA4-EB7B-433C-BA83-D05B263B7FD4}" name="Column9763"/>
    <tableColumn id="9773" xr3:uid="{F1D256B4-FB56-46DD-86F0-42C1A67A246D}" name="Column9764"/>
    <tableColumn id="9774" xr3:uid="{72C19573-15A8-4822-A730-1E85CFE6CD89}" name="Column9765"/>
    <tableColumn id="9775" xr3:uid="{E5A07E1C-54E2-4457-85D9-4F1C55134014}" name="Column9766"/>
    <tableColumn id="9776" xr3:uid="{53552BA1-12E6-4AB6-8A90-2A08017B41E5}" name="Column9767"/>
    <tableColumn id="9777" xr3:uid="{BA2D2E1E-B445-47A9-9F82-7451E4E2F5F5}" name="Column9768"/>
    <tableColumn id="9778" xr3:uid="{C150E08F-36DF-4542-B539-1021EE2B0131}" name="Column9769"/>
    <tableColumn id="9779" xr3:uid="{C553DD8C-8945-4D33-8963-C7138F5CF6E6}" name="Column9770"/>
    <tableColumn id="9780" xr3:uid="{68F3A138-77CD-4839-BCF1-32499B4F0823}" name="Column9771"/>
    <tableColumn id="9781" xr3:uid="{42DD25E4-2484-48E7-973F-590317EBAFE0}" name="Column9772"/>
    <tableColumn id="9782" xr3:uid="{1DD149ED-67F0-4102-96BA-B16F69F1543A}" name="Column9773"/>
    <tableColumn id="9783" xr3:uid="{57C2BD39-3C78-4660-AF40-2A5F1844EA3D}" name="Column9774"/>
    <tableColumn id="9784" xr3:uid="{8DEE781F-125A-403E-8402-BC61497D2C9A}" name="Column9775"/>
    <tableColumn id="9785" xr3:uid="{A3709FE0-9196-43DF-ADE1-6CF3611A0D33}" name="Column9776"/>
    <tableColumn id="9786" xr3:uid="{D929EA16-F75C-44B5-85D4-01E76F67642A}" name="Column9777"/>
    <tableColumn id="9787" xr3:uid="{FA2BF874-7547-4DF7-B605-6F4CA212007B}" name="Column9778"/>
    <tableColumn id="9788" xr3:uid="{1C6C10AF-C174-43AF-BDC2-C42323CD6688}" name="Column9779"/>
    <tableColumn id="9789" xr3:uid="{D904E781-AA28-46EF-BCB6-45BF5971E38A}" name="Column9780"/>
    <tableColumn id="9790" xr3:uid="{E5A7030D-759F-4A1D-99B4-CA61F287D060}" name="Column9781"/>
    <tableColumn id="9791" xr3:uid="{681F49DA-12CA-46E5-B853-0CCC0B332FE2}" name="Column9782"/>
    <tableColumn id="9792" xr3:uid="{7D35E654-AE85-403A-B59D-E621C1D10A1E}" name="Column9783"/>
    <tableColumn id="9793" xr3:uid="{593F676E-FEBB-47AB-AD44-FB49BEDA9917}" name="Column9784"/>
    <tableColumn id="9794" xr3:uid="{13FCC9C5-B3D6-49DA-AD2B-30EE0938B0D0}" name="Column9785"/>
    <tableColumn id="9795" xr3:uid="{D5E1BD5B-0288-47BA-BC52-FF3C080D931C}" name="Column9786"/>
    <tableColumn id="9796" xr3:uid="{2E5FED77-BD7D-4428-B6E1-E7335528C9DE}" name="Column9787"/>
    <tableColumn id="9797" xr3:uid="{C6BCFCFF-3AA5-49AA-B01B-3EA1C186CFAC}" name="Column9788"/>
    <tableColumn id="9798" xr3:uid="{979B6E04-C934-40E9-8010-0A70080D8BCC}" name="Column9789"/>
    <tableColumn id="9799" xr3:uid="{D219C118-DF68-4FAD-B0D9-6B790C2111BF}" name="Column9790"/>
    <tableColumn id="9800" xr3:uid="{98CD6D7F-FA0A-4423-9FF8-6DA848747488}" name="Column9791"/>
    <tableColumn id="9801" xr3:uid="{63AD60B3-9D81-4C85-9C25-82F4A4264501}" name="Column9792"/>
    <tableColumn id="9802" xr3:uid="{9B9BE63F-1F98-49FA-8EE6-60D4BC251345}" name="Column9793"/>
    <tableColumn id="9803" xr3:uid="{B60139FE-8A0D-4A2E-A679-BC2244B4CAA0}" name="Column9794"/>
    <tableColumn id="9804" xr3:uid="{6979F708-30CB-4CE7-A8F3-A5A0A5E99B1C}" name="Column9795"/>
    <tableColumn id="9805" xr3:uid="{70F040B1-A3C8-42AD-8E64-334C97D67ADA}" name="Column9796"/>
    <tableColumn id="9806" xr3:uid="{6DF5B664-6098-41F4-B432-ECE35E163BBB}" name="Column9797"/>
    <tableColumn id="9807" xr3:uid="{3145B4A1-E548-4E9E-8E1A-1260F0F4B353}" name="Column9798"/>
    <tableColumn id="9808" xr3:uid="{A13CC370-BD2B-49CF-AE18-F4220E4866EE}" name="Column9799"/>
    <tableColumn id="9809" xr3:uid="{83F8B8D9-ED17-4943-A6B9-141589027A8B}" name="Column9800"/>
    <tableColumn id="9810" xr3:uid="{0676294B-65F2-49E5-926D-ADFDE67C9FC1}" name="Column9801"/>
    <tableColumn id="9811" xr3:uid="{2DEC3CFA-4B59-4ECE-84F2-6796D996AD7F}" name="Column9802"/>
    <tableColumn id="9812" xr3:uid="{76968B16-B71E-4B4D-BE8E-DDA4D3C94F69}" name="Column9803"/>
    <tableColumn id="9813" xr3:uid="{A4DECB8B-3E90-43FD-A8CD-2B95451418E9}" name="Column9804"/>
    <tableColumn id="9814" xr3:uid="{2B416019-9BF8-4E21-A132-6DE1C2601E98}" name="Column9805"/>
    <tableColumn id="9815" xr3:uid="{A067E228-B0FC-4A76-9AD3-D9EACB566D41}" name="Column9806"/>
    <tableColumn id="9816" xr3:uid="{F25DFF96-AF1A-45D8-A20B-0562D2F5B5B8}" name="Column9807"/>
    <tableColumn id="9817" xr3:uid="{45C60A18-9B8F-4DD7-B73A-F0625AF8BBB7}" name="Column9808"/>
    <tableColumn id="9818" xr3:uid="{99A5F859-BAA2-4728-96AC-2CC06BABD86B}" name="Column9809"/>
    <tableColumn id="9819" xr3:uid="{9CBF0FBE-9AE5-480D-A011-CA5CDE305F73}" name="Column9810"/>
    <tableColumn id="9820" xr3:uid="{1E429690-54C0-4C73-83EA-1C850B6700DD}" name="Column9811"/>
    <tableColumn id="9821" xr3:uid="{B0D860DD-02B4-4B41-89D5-D420240E6CE3}" name="Column9812"/>
    <tableColumn id="9822" xr3:uid="{C2D38B3B-13A8-4EB2-8494-610522AE080D}" name="Column9813"/>
    <tableColumn id="9823" xr3:uid="{778EC91C-4A1C-449A-927C-EA79BE9B88ED}" name="Column9814"/>
    <tableColumn id="9824" xr3:uid="{28BE5C6B-AC34-4116-B348-89F7E48934BD}" name="Column9815"/>
    <tableColumn id="9825" xr3:uid="{ECEFE11E-F47B-4AE5-9A4E-C0CEE770154C}" name="Column9816"/>
    <tableColumn id="9826" xr3:uid="{D8DF5F4E-53F3-4C04-BA7C-93DF928DFD47}" name="Column9817"/>
    <tableColumn id="9827" xr3:uid="{7869D89E-A110-4099-A487-1A82BB924A21}" name="Column9818"/>
    <tableColumn id="9828" xr3:uid="{8F2BB98E-C77F-4FCB-91EC-EB83D67FE047}" name="Column9819"/>
    <tableColumn id="9829" xr3:uid="{B7F91987-75E8-4C90-92CC-C16C65F888D6}" name="Column9820"/>
    <tableColumn id="9830" xr3:uid="{5A807CDE-56D2-4E47-BFD3-31E0013FF486}" name="Column9821"/>
    <tableColumn id="9831" xr3:uid="{AD3C09A5-0EBF-4D95-B0BF-E2C64E465482}" name="Column9822"/>
    <tableColumn id="9832" xr3:uid="{1D2A7A11-16E5-43B9-A6F8-ADB87E0B9288}" name="Column9823"/>
    <tableColumn id="9833" xr3:uid="{4D0F25E7-037D-43FF-BC18-98842473B22D}" name="Column9824"/>
    <tableColumn id="9834" xr3:uid="{38784943-9233-4396-9AE2-87F7ECED97D5}" name="Column9825"/>
    <tableColumn id="9835" xr3:uid="{685C1B26-BCF2-49D3-83C0-290FB56A153A}" name="Column9826"/>
    <tableColumn id="9836" xr3:uid="{96C63013-DEEA-4DD3-A587-CD10BBF3739F}" name="Column9827"/>
    <tableColumn id="9837" xr3:uid="{458F3562-A0F0-4A40-84F1-2238223B6E88}" name="Column9828"/>
    <tableColumn id="9838" xr3:uid="{43D294AB-CDC6-4678-AF30-D766159D8B1D}" name="Column9829"/>
    <tableColumn id="9839" xr3:uid="{2BB0E982-A77F-404D-91C8-66EBC039FC24}" name="Column9830"/>
    <tableColumn id="9840" xr3:uid="{ADC4F155-2B25-4D09-937D-1372D67596E5}" name="Column9831"/>
    <tableColumn id="9841" xr3:uid="{A6796503-6896-4CBC-A389-8DF77C4CFA53}" name="Column9832"/>
    <tableColumn id="9842" xr3:uid="{D0E7E9CD-99F5-4E26-8BE7-1CAE2A082ED0}" name="Column9833"/>
    <tableColumn id="9843" xr3:uid="{7A941AD8-C4E8-4EFA-ABB6-5AB4FF6DE9EF}" name="Column9834"/>
    <tableColumn id="9844" xr3:uid="{FB69F365-B86C-4593-AD72-271F78ACDE80}" name="Column9835"/>
    <tableColumn id="9845" xr3:uid="{4B82DAF9-E956-457B-B253-BB487BE6CE3A}" name="Column9836"/>
    <tableColumn id="9846" xr3:uid="{1DAC1AA7-C4CD-4BA1-8D96-6DD66A2B9DA5}" name="Column9837"/>
    <tableColumn id="9847" xr3:uid="{05634FF5-E11B-4B7C-A06D-A909351327CD}" name="Column9838"/>
    <tableColumn id="9848" xr3:uid="{2E90A0A6-8D3E-4EF2-8A7A-4242428EFB28}" name="Column9839"/>
    <tableColumn id="9849" xr3:uid="{4313E861-5B1B-433B-AAC1-A5ABB73ED726}" name="Column9840"/>
    <tableColumn id="9850" xr3:uid="{E8E9DB87-6D4B-4EE7-8869-98E715AF9F48}" name="Column9841"/>
    <tableColumn id="9851" xr3:uid="{FF1AB586-040D-4E5E-B2DA-17613EA1699B}" name="Column9842"/>
    <tableColumn id="9852" xr3:uid="{8E64DE66-A4D5-4122-B8D7-60F1A1F87393}" name="Column9843"/>
    <tableColumn id="9853" xr3:uid="{8D625E09-E00F-40F6-8331-062485E8976F}" name="Column9844"/>
    <tableColumn id="9854" xr3:uid="{C8EBEA82-C932-425A-98C7-65C8710874F8}" name="Column9845"/>
    <tableColumn id="9855" xr3:uid="{62D1A74F-5CDD-4A8D-981B-D368E5F3528B}" name="Column9846"/>
    <tableColumn id="9856" xr3:uid="{64BCBB52-AB14-4566-87CF-68F8FBA05952}" name="Column9847"/>
    <tableColumn id="9857" xr3:uid="{3AFD7166-FBB7-4A32-AEBB-882B6CF776CA}" name="Column9848"/>
    <tableColumn id="9858" xr3:uid="{36ABD5AB-1A4B-466E-A283-043ABD21D6D5}" name="Column9849"/>
    <tableColumn id="9859" xr3:uid="{FD3F7324-9FD6-449B-9336-B5741F22F0EF}" name="Column9850"/>
    <tableColumn id="9860" xr3:uid="{63BC932A-AA17-482E-BE67-E605B5D67A01}" name="Column9851"/>
    <tableColumn id="9861" xr3:uid="{BE647935-5642-4542-A89F-C2DB93B38BCC}" name="Column9852"/>
    <tableColumn id="9862" xr3:uid="{D9AA6ABA-7CAE-43EB-BEF9-2D6D4FBD2405}" name="Column9853"/>
    <tableColumn id="9863" xr3:uid="{552550CD-0F26-43DC-A9AD-B55BB90CADBB}" name="Column9854"/>
    <tableColumn id="9864" xr3:uid="{99779109-F784-4A34-B647-1DE7BED3AF2F}" name="Column9855"/>
    <tableColumn id="9865" xr3:uid="{32B3A8A2-475C-4930-8BC2-EAE0C265BC47}" name="Column9856"/>
    <tableColumn id="9866" xr3:uid="{BA46179C-8466-4AB3-AA1B-67F4F2430BEE}" name="Column9857"/>
    <tableColumn id="9867" xr3:uid="{485B5338-57D0-4FB7-A424-1EF047B3FA60}" name="Column9858"/>
    <tableColumn id="9868" xr3:uid="{3DE5C19F-658A-42E9-8489-A2F1CABCA9B3}" name="Column9859"/>
    <tableColumn id="9869" xr3:uid="{779BCC61-64FB-464F-8D4F-9B5EB09DD444}" name="Column9860"/>
    <tableColumn id="9870" xr3:uid="{AF00BFAB-752F-446C-9C0B-7CAA40BA727D}" name="Column9861"/>
    <tableColumn id="9871" xr3:uid="{5BB41F4D-EB9F-4231-A196-D8296CA6C968}" name="Column9862"/>
    <tableColumn id="9872" xr3:uid="{7585BE92-E66C-497E-8B7D-E3363A675E58}" name="Column9863"/>
    <tableColumn id="9873" xr3:uid="{76BEB014-091B-4B1B-B1A9-06310D3FE626}" name="Column9864"/>
    <tableColumn id="9874" xr3:uid="{1AB8BAC9-321A-47B4-99D4-6659727D122B}" name="Column9865"/>
    <tableColumn id="9875" xr3:uid="{219789DD-5BE5-4CED-BBB3-698E50AF070E}" name="Column9866"/>
    <tableColumn id="9876" xr3:uid="{CCA7AF1A-DCC5-410A-A878-9FE16C367E1C}" name="Column9867"/>
    <tableColumn id="9877" xr3:uid="{20221360-41F8-428A-8C4E-9032F40869B9}" name="Column9868"/>
    <tableColumn id="9878" xr3:uid="{F321613A-C3BF-495F-97E5-38EC2A24AA00}" name="Column9869"/>
    <tableColumn id="9879" xr3:uid="{893ED4BF-A8D7-4E27-8A77-3D4E34C8F561}" name="Column9870"/>
    <tableColumn id="9880" xr3:uid="{AF85DD9D-54C6-4EA1-A41D-D5F6802D8B44}" name="Column9871"/>
    <tableColumn id="9881" xr3:uid="{11F7FDF9-49DD-4A49-B0A2-ACA22CBF1858}" name="Column9872"/>
    <tableColumn id="9882" xr3:uid="{616C57A8-AC28-42BF-9F1E-C36A834DACD4}" name="Column9873"/>
    <tableColumn id="9883" xr3:uid="{7A38644D-85B8-4F7E-9232-0C95BD464791}" name="Column9874"/>
    <tableColumn id="9884" xr3:uid="{64392D09-E813-4EBC-B18A-50BC135D183A}" name="Column9875"/>
    <tableColumn id="9885" xr3:uid="{BAE1CE3B-DB17-4156-863F-CDF3372A19BE}" name="Column9876"/>
    <tableColumn id="9886" xr3:uid="{AB328900-2D20-4710-8171-6275429F2A85}" name="Column9877"/>
    <tableColumn id="9887" xr3:uid="{B672E39B-630E-4E07-BF96-BA227CB78046}" name="Column9878"/>
    <tableColumn id="9888" xr3:uid="{C482A7AE-8365-437D-AFBA-E67F668B1229}" name="Column9879"/>
    <tableColumn id="9889" xr3:uid="{B664CD72-0F67-47C4-8CDF-23CEADB45CA5}" name="Column9880"/>
    <tableColumn id="9890" xr3:uid="{070BC66C-8DDE-4BD2-9205-5CAFF7827DBA}" name="Column9881"/>
    <tableColumn id="9891" xr3:uid="{7774F9B5-54A9-43D0-9AD1-125A4AE6DD7B}" name="Column9882"/>
    <tableColumn id="9892" xr3:uid="{29DEF583-BE89-4108-B88E-B49019583A74}" name="Column9883"/>
    <tableColumn id="9893" xr3:uid="{920B9E41-1EF6-4C25-8552-A75A6D47282F}" name="Column9884"/>
    <tableColumn id="9894" xr3:uid="{037CFCDE-6A13-4588-A561-34D6CA4DB0A3}" name="Column9885"/>
    <tableColumn id="9895" xr3:uid="{D5FCEC09-F89A-404B-A276-F49AFAAD8CB7}" name="Column9886"/>
    <tableColumn id="9896" xr3:uid="{8CCDFE02-D05E-40ED-877D-B770E933F2F3}" name="Column9887"/>
    <tableColumn id="9897" xr3:uid="{12D98003-85F1-4A54-91E2-88E8B8A29B18}" name="Column9888"/>
    <tableColumn id="9898" xr3:uid="{D0D584F3-A7EB-4916-87B2-FF6C0D4BCCED}" name="Column9889"/>
    <tableColumn id="9899" xr3:uid="{25BC57B0-E9E4-4B75-B623-06EE03397A4A}" name="Column9890"/>
    <tableColumn id="9900" xr3:uid="{A830731F-1CA4-474A-9D2C-805C8126C541}" name="Column9891"/>
    <tableColumn id="9901" xr3:uid="{7CF6E2A2-9934-4D90-81C1-AAFD51B7297B}" name="Column9892"/>
    <tableColumn id="9902" xr3:uid="{08938E0A-3214-4D2B-A0BB-6B63AEF24E76}" name="Column9893"/>
    <tableColumn id="9903" xr3:uid="{E1BECA13-88B8-4A4A-AA79-1BDC65842E90}" name="Column9894"/>
    <tableColumn id="9904" xr3:uid="{25DB4D06-279B-49BD-BB1C-BD455399A935}" name="Column9895"/>
    <tableColumn id="9905" xr3:uid="{04C7D495-D732-4DAF-A621-39DAB17FC2BE}" name="Column9896"/>
    <tableColumn id="9906" xr3:uid="{BD65D433-DD40-49B8-B14E-92CC7C989894}" name="Column9897"/>
    <tableColumn id="9907" xr3:uid="{FF520AEE-A223-4FA0-909F-1B6951675E01}" name="Column9898"/>
    <tableColumn id="9908" xr3:uid="{774EE4AE-89E2-485D-AFEE-BC184BBA6C92}" name="Column9899"/>
    <tableColumn id="9909" xr3:uid="{722300C3-D22B-4432-8FDA-7C9A37A6BA19}" name="Column9900"/>
    <tableColumn id="9910" xr3:uid="{0ABD14C0-2E89-43CC-B8E1-47A36A1AD1A8}" name="Column9901"/>
    <tableColumn id="9911" xr3:uid="{11D8ECCC-E554-4E81-BA7D-53B1F1453F8F}" name="Column9902"/>
    <tableColumn id="9912" xr3:uid="{FB9A679D-8132-4EE4-A084-5D0FCB2F3645}" name="Column9903"/>
    <tableColumn id="9913" xr3:uid="{232EE6DD-9743-418F-83C4-E55AA2F3E99A}" name="Column9904"/>
    <tableColumn id="9914" xr3:uid="{4B64EBD2-5295-4289-A1C5-128533B3CE0F}" name="Column9905"/>
    <tableColumn id="9915" xr3:uid="{01D607AF-64A8-45B0-B8A8-DB7FB595590C}" name="Column9906"/>
    <tableColumn id="9916" xr3:uid="{22BBC426-6D72-435A-816F-241D53736F79}" name="Column9907"/>
    <tableColumn id="9917" xr3:uid="{FCC175BB-E586-4168-B882-F9C15C574E6A}" name="Column9908"/>
    <tableColumn id="9918" xr3:uid="{2A2D17A5-6C1B-4BD1-ADFF-3B19A89761A5}" name="Column9909"/>
    <tableColumn id="9919" xr3:uid="{1CCB3FE6-D325-4B30-9949-C91C83EA9172}" name="Column9910"/>
    <tableColumn id="9920" xr3:uid="{72CADB95-9541-4588-AE71-007466A31F49}" name="Column9911"/>
    <tableColumn id="9921" xr3:uid="{D187D065-6C88-4D56-9E1F-D4AE8E4BD3D7}" name="Column9912"/>
    <tableColumn id="9922" xr3:uid="{EF78BC00-5EDF-43BB-85E1-A324F58124A4}" name="Column9913"/>
    <tableColumn id="9923" xr3:uid="{75684102-5E72-47D2-AC0C-51BF2E39ECBD}" name="Column9914"/>
    <tableColumn id="9924" xr3:uid="{2E08B970-8D67-4E4A-9C94-66268BEDA0D4}" name="Column9915"/>
    <tableColumn id="9925" xr3:uid="{3571481E-A09C-49AC-95D6-4C6ACAC0A249}" name="Column9916"/>
    <tableColumn id="9926" xr3:uid="{29CC1997-C09D-4040-BEB0-9FA3CC15A6D8}" name="Column9917"/>
    <tableColumn id="9927" xr3:uid="{6F2E8C11-86AC-4429-B549-5E1538AFFCC3}" name="Column9918"/>
    <tableColumn id="9928" xr3:uid="{6FCED4EE-8BBF-4C71-832F-0EBBCBE0C41A}" name="Column9919"/>
    <tableColumn id="9929" xr3:uid="{AF50D280-638A-4566-ADA6-5353718B4613}" name="Column9920"/>
    <tableColumn id="9930" xr3:uid="{B081D0C7-4391-49B9-915A-4186502D351E}" name="Column9921"/>
    <tableColumn id="9931" xr3:uid="{65F2BAC1-21B6-41CF-B116-0BE5A5A3F0DF}" name="Column9922"/>
    <tableColumn id="9932" xr3:uid="{3DA999B4-B39C-49D7-BDA0-D6D36514025B}" name="Column9923"/>
    <tableColumn id="9933" xr3:uid="{EC988ECD-9F94-487A-8406-BE548E5F5440}" name="Column9924"/>
    <tableColumn id="9934" xr3:uid="{9F2B8466-5FA6-47E4-89B3-AEBA17A8257F}" name="Column9925"/>
    <tableColumn id="9935" xr3:uid="{0E8C8458-7C57-425D-AAE4-7C70B5D99287}" name="Column9926"/>
    <tableColumn id="9936" xr3:uid="{59A81124-0F40-4FE5-85C3-71DF5C4B8C88}" name="Column9927"/>
    <tableColumn id="9937" xr3:uid="{021ECF42-9889-46BA-A718-FB4983B05641}" name="Column9928"/>
    <tableColumn id="9938" xr3:uid="{DE65AFF7-DCED-4282-B771-8B673FF0D1F5}" name="Column9929"/>
    <tableColumn id="9939" xr3:uid="{889E0E4F-7062-421C-8859-3F1D92BFE023}" name="Column9930"/>
    <tableColumn id="9940" xr3:uid="{5B8E21A5-49E3-4E8F-928D-AC1F52BAA6D6}" name="Column9931"/>
    <tableColumn id="9941" xr3:uid="{D8F96B06-615A-4A40-BFC6-F64665082BFE}" name="Column9932"/>
    <tableColumn id="9942" xr3:uid="{9366E7F4-B938-4E07-A8B9-C84327E78002}" name="Column9933"/>
    <tableColumn id="9943" xr3:uid="{F71110B8-E2D9-45A4-9721-7144C4100604}" name="Column9934"/>
    <tableColumn id="9944" xr3:uid="{38A31CCB-C38A-4FC4-9FE3-D5A04B6523E1}" name="Column9935"/>
    <tableColumn id="9945" xr3:uid="{C946F10F-FD1C-441D-84F6-A89C25A2AF22}" name="Column9936"/>
    <tableColumn id="9946" xr3:uid="{23E27662-49F8-4929-96CF-71B357DD2580}" name="Column9937"/>
    <tableColumn id="9947" xr3:uid="{2885D574-5E5B-4526-9531-546C90DF4F9F}" name="Column9938"/>
    <tableColumn id="9948" xr3:uid="{118F26E7-0EFD-4BC7-9A9E-B7D656620993}" name="Column9939"/>
    <tableColumn id="9949" xr3:uid="{3271DB02-F00A-467E-9889-D668C1CAFE34}" name="Column9940"/>
    <tableColumn id="9950" xr3:uid="{CE1D1BD8-6919-456F-983A-9B423FCBFD6D}" name="Column9941"/>
    <tableColumn id="9951" xr3:uid="{8C17208E-C246-4CA7-A0E8-BB67D081FDE8}" name="Column9942"/>
    <tableColumn id="9952" xr3:uid="{A91BFDDD-AD2A-4F02-8507-80EC24CC22B4}" name="Column9943"/>
    <tableColumn id="9953" xr3:uid="{1063DB74-2110-4F72-BE5D-9B84ECC0E6D7}" name="Column9944"/>
    <tableColumn id="9954" xr3:uid="{E682B384-026C-4DDA-86F8-E19C3BF10019}" name="Column9945"/>
    <tableColumn id="9955" xr3:uid="{DE601897-82EE-4057-A2E2-F59B7716B1EF}" name="Column9946"/>
    <tableColumn id="9956" xr3:uid="{BECC1C97-B03A-43C3-93A9-FCE117EA7AF1}" name="Column9947"/>
    <tableColumn id="9957" xr3:uid="{1CAE5F38-125A-4B91-BC21-F24B5F17740F}" name="Column9948"/>
    <tableColumn id="9958" xr3:uid="{4D1EB868-1237-4402-A59A-3DAEA6FD3B25}" name="Column9949"/>
    <tableColumn id="9959" xr3:uid="{AED9FCEA-7B5E-49C1-BBD8-9870729AF894}" name="Column9950"/>
    <tableColumn id="9960" xr3:uid="{4588694F-BEB7-416E-88FD-2F85B91DF32B}" name="Column9951"/>
    <tableColumn id="9961" xr3:uid="{849F3DFC-E797-444F-8DD0-70A31D09883F}" name="Column9952"/>
    <tableColumn id="9962" xr3:uid="{AA6142E1-B837-4B9F-A4C6-6BC1A04A8A87}" name="Column9953"/>
    <tableColumn id="9963" xr3:uid="{B3FDDAA7-CC68-40DE-8EFD-D92A8DE5F68E}" name="Column9954"/>
    <tableColumn id="9964" xr3:uid="{4FC87B10-0911-45CD-88A5-08C833401633}" name="Column9955"/>
    <tableColumn id="9965" xr3:uid="{6E245C0F-3870-4A36-BE63-ED574910A426}" name="Column9956"/>
    <tableColumn id="9966" xr3:uid="{3155A72D-2ED1-4503-BB5E-FA4F5A2CEBA5}" name="Column9957"/>
    <tableColumn id="9967" xr3:uid="{545527F1-1352-4034-B05B-1AB53605B201}" name="Column9958"/>
    <tableColumn id="9968" xr3:uid="{E0DE1CC4-5AD5-4565-9825-2B8E61D121DC}" name="Column9959"/>
    <tableColumn id="9969" xr3:uid="{17A16D08-6C03-4464-B21F-8C503DF84237}" name="Column9960"/>
    <tableColumn id="9970" xr3:uid="{3E50296C-9A32-40F5-B7C0-7DA6BF632793}" name="Column9961"/>
    <tableColumn id="9971" xr3:uid="{4E78872C-AA51-4508-B1ED-CFB8508D992E}" name="Column9962"/>
    <tableColumn id="9972" xr3:uid="{94F53A19-9681-4A25-A10B-4189E7973E5A}" name="Column9963"/>
    <tableColumn id="9973" xr3:uid="{7BA879FE-02A4-4821-9061-C093B397A4A6}" name="Column9964"/>
    <tableColumn id="9974" xr3:uid="{C0A85E07-4F63-4090-AE5B-06FC4AC2793B}" name="Column9965"/>
    <tableColumn id="9975" xr3:uid="{51D9F85F-DC1C-463B-868A-9BAACC979F37}" name="Column9966"/>
    <tableColumn id="9976" xr3:uid="{438765A2-4524-444B-8D1A-54ED8F195A6A}" name="Column9967"/>
    <tableColumn id="9977" xr3:uid="{8B09C641-7524-480E-BFEF-A910D5FBF304}" name="Column9968"/>
    <tableColumn id="9978" xr3:uid="{06103F0D-063A-4D50-9F9E-798AD1A5DC49}" name="Column9969"/>
    <tableColumn id="9979" xr3:uid="{8CD7643C-6E8A-4864-B204-22BA0235A065}" name="Column9970"/>
    <tableColumn id="9980" xr3:uid="{D8D83A1C-62D5-4C0F-B6F9-1FD5B3322BCD}" name="Column9971"/>
    <tableColumn id="9981" xr3:uid="{7B668015-3750-4639-A5EC-3A610712E791}" name="Column9972"/>
    <tableColumn id="9982" xr3:uid="{0D8FA9C4-13D2-4C01-AB8E-1AE91A89D7ED}" name="Column9973"/>
    <tableColumn id="9983" xr3:uid="{EE90E00F-3DA5-45F3-9B2F-F756DF7C5AFA}" name="Column9974"/>
    <tableColumn id="9984" xr3:uid="{E61EDAA1-99B3-4CA9-A93B-EA06CF045461}" name="Column9975"/>
    <tableColumn id="9985" xr3:uid="{DAB984A1-48DA-4F1C-A06F-CB1004933CF8}" name="Column9976"/>
    <tableColumn id="9986" xr3:uid="{87788681-B271-40E7-A93A-1E49F91D3336}" name="Column9977"/>
    <tableColumn id="9987" xr3:uid="{6F655519-106E-4233-9B2C-C8B380F4790B}" name="Column9978"/>
    <tableColumn id="9988" xr3:uid="{2192B83F-7D8E-4893-8BC3-A23EAE14163E}" name="Column9979"/>
    <tableColumn id="9989" xr3:uid="{44E74991-FF71-4290-B0C1-4A8EAAFFC01B}" name="Column9980"/>
    <tableColumn id="9990" xr3:uid="{02DEA356-8D32-4172-AC00-F67F82CFD35E}" name="Column9981"/>
    <tableColumn id="9991" xr3:uid="{408D9549-CAC1-4F76-ACA3-3B4B41100ED5}" name="Column9982"/>
    <tableColumn id="9992" xr3:uid="{57E069AC-EFE3-4CE3-AFD6-461BD82840FD}" name="Column9983"/>
    <tableColumn id="9993" xr3:uid="{123C09CC-C890-491F-9C05-44BCE1AA142E}" name="Column9984"/>
    <tableColumn id="9994" xr3:uid="{CFB1C5E4-D120-438E-8F8F-E31FBEF46BA2}" name="Column9985"/>
    <tableColumn id="9995" xr3:uid="{77AD8920-8060-4DA5-853A-3CEA572DC326}" name="Column9986"/>
    <tableColumn id="9996" xr3:uid="{4C6ED7EB-8853-4691-9E41-DC9D99AC3DBA}" name="Column9987"/>
    <tableColumn id="9997" xr3:uid="{EE568D8C-3468-476E-BDD9-B8C186226B1E}" name="Column9988"/>
    <tableColumn id="9998" xr3:uid="{1B1A49E5-82FF-488D-8A06-E11EA5D5705B}" name="Column9989"/>
    <tableColumn id="9999" xr3:uid="{9149533A-E9F8-4F3D-B994-9214E7657CD0}" name="Column9990"/>
    <tableColumn id="10000" xr3:uid="{AB7C953D-9964-40E5-97E9-544B5630D695}" name="Column9991"/>
    <tableColumn id="10001" xr3:uid="{2E871482-05FF-4F32-9765-B8C85A1B61C1}" name="Column9992"/>
    <tableColumn id="10002" xr3:uid="{3E15783D-1E37-4C12-935E-68F174FAD85A}" name="Column9993"/>
    <tableColumn id="10003" xr3:uid="{766E90C4-F9F5-4C79-BA1E-783469E31EE9}" name="Column9994"/>
    <tableColumn id="10004" xr3:uid="{3C987512-157C-48A5-A710-50DA85F12539}" name="Column9995"/>
    <tableColumn id="10005" xr3:uid="{087930C0-DECE-43CE-9E84-1872F2059881}" name="Column9996"/>
    <tableColumn id="10006" xr3:uid="{0FA85983-C85D-4065-8873-15E68CBE5B08}" name="Column9997"/>
    <tableColumn id="10007" xr3:uid="{83491D94-4F90-439B-8AC6-3A8944ED8431}" name="Column9998"/>
    <tableColumn id="10008" xr3:uid="{FC134C99-01C8-43FA-A5EA-DC51CECA8610}" name="Column9999"/>
    <tableColumn id="10009" xr3:uid="{C530A0A1-6B88-4EA8-BCA6-01CA638449E5}" name="Column10000"/>
    <tableColumn id="10010" xr3:uid="{3AE52766-3921-4C8E-8725-2582D6FC27CC}" name="Column10001"/>
    <tableColumn id="10011" xr3:uid="{8FFDAD4E-59E8-47CE-BFD8-455D2EA3F841}" name="Column10002"/>
    <tableColumn id="10012" xr3:uid="{FD77D714-E79D-48C1-80A4-152A7A73E765}" name="Column10003"/>
    <tableColumn id="10013" xr3:uid="{3E36F263-472A-4FD1-B4BC-F87E50B167F6}" name="Column10004"/>
    <tableColumn id="10014" xr3:uid="{576B6736-11AF-4CF7-A54F-77202E19A26C}" name="Column10005"/>
    <tableColumn id="10015" xr3:uid="{ECB1A84C-7476-4A11-836A-BA9818017C7E}" name="Column10006"/>
    <tableColumn id="10016" xr3:uid="{E747EB1C-AF09-4B45-9C83-C66199EFC6C3}" name="Column10007"/>
    <tableColumn id="10017" xr3:uid="{0B98DB33-7AD5-45C1-89B9-DE7A68B07A5F}" name="Column10008"/>
    <tableColumn id="10018" xr3:uid="{98ECF424-9BF1-4879-9254-ECEA942D791D}" name="Column10009"/>
    <tableColumn id="10019" xr3:uid="{E4FAB7D9-4F51-45B5-95ED-61669B4C7E61}" name="Column10010"/>
    <tableColumn id="10020" xr3:uid="{8A255D9D-7D6F-48BA-B16C-0D754F80B566}" name="Column10011"/>
    <tableColumn id="10021" xr3:uid="{6C847CEE-5F38-4809-ABCC-AEF6F0FC8119}" name="Column10012"/>
    <tableColumn id="10022" xr3:uid="{4FCB615E-BFDB-4580-B77F-A85F47233C7B}" name="Column10013"/>
    <tableColumn id="10023" xr3:uid="{F9877DEA-303F-4353-B885-AAA784B690C8}" name="Column10014"/>
    <tableColumn id="10024" xr3:uid="{BBDB866C-30E2-4E0D-821E-23854C17B738}" name="Column10015"/>
    <tableColumn id="10025" xr3:uid="{55113CEB-C646-40B6-AD1D-F0FA2814B5EF}" name="Column10016"/>
    <tableColumn id="10026" xr3:uid="{C667B80A-C946-4C7B-874E-1D255AC1863F}" name="Column10017"/>
    <tableColumn id="10027" xr3:uid="{65A88A94-8DC9-4796-AB84-9F3C8FF61141}" name="Column10018"/>
    <tableColumn id="10028" xr3:uid="{D4528679-91D5-4F8B-ABA3-8141682115DE}" name="Column10019"/>
    <tableColumn id="10029" xr3:uid="{1E6C9A00-FF17-4B87-98A5-FE1369A2ABFA}" name="Column10020"/>
    <tableColumn id="10030" xr3:uid="{19575C1F-8016-4BC4-82FD-7D76A6886A4F}" name="Column10021"/>
    <tableColumn id="10031" xr3:uid="{1615953E-A071-4657-BA44-60AC3A25C4FC}" name="Column10022"/>
    <tableColumn id="10032" xr3:uid="{8B6F468D-9626-473D-9249-1175F5133CAA}" name="Column10023"/>
    <tableColumn id="10033" xr3:uid="{51FE5678-8AC7-409D-9D82-3CA390322033}" name="Column10024"/>
    <tableColumn id="10034" xr3:uid="{EE095820-58C6-4ED2-B5AC-844D18E52001}" name="Column10025"/>
    <tableColumn id="10035" xr3:uid="{501BCDB9-9BFF-4515-9D25-4957AB0CE6A5}" name="Column10026"/>
    <tableColumn id="10036" xr3:uid="{F6216167-8DCB-43BE-9BDF-B448DE97C882}" name="Column10027"/>
    <tableColumn id="10037" xr3:uid="{53AE2FDF-4028-49DD-A35F-6F58AB0DBB74}" name="Column10028"/>
    <tableColumn id="10038" xr3:uid="{EF87E39A-A9BB-429A-93CC-509F27AE8E31}" name="Column10029"/>
    <tableColumn id="10039" xr3:uid="{70BCF3C3-ECA8-4E07-B0E7-28A667DF202D}" name="Column10030"/>
    <tableColumn id="10040" xr3:uid="{F0869E28-FC46-45BC-8412-F36C0BE282E0}" name="Column10031"/>
    <tableColumn id="10041" xr3:uid="{C533C65D-2367-463A-9F48-7D5ADEFC9724}" name="Column10032"/>
    <tableColumn id="10042" xr3:uid="{61E60F17-D7E0-4EE4-A455-BC510721E755}" name="Column10033"/>
    <tableColumn id="10043" xr3:uid="{F884C179-0F56-4D4F-89FE-61912DFC5BB8}" name="Column10034"/>
    <tableColumn id="10044" xr3:uid="{8BEFE3A5-0D18-40B0-8CCE-4486561BEE82}" name="Column10035"/>
    <tableColumn id="10045" xr3:uid="{09639963-E8D1-47AB-BBA1-0EB8C944E463}" name="Column10036"/>
    <tableColumn id="10046" xr3:uid="{6787CC10-4900-435F-BF8D-C425AABBA331}" name="Column10037"/>
    <tableColumn id="10047" xr3:uid="{0CE1AC13-1A82-4AD3-A48D-1832FCBAEBD4}" name="Column10038"/>
    <tableColumn id="10048" xr3:uid="{14B452DF-E08F-4D51-93CB-FD3AAA98B29D}" name="Column10039"/>
    <tableColumn id="10049" xr3:uid="{F1663B93-7712-49C4-97D7-CBD3D6C63CDB}" name="Column10040"/>
    <tableColumn id="10050" xr3:uid="{D745F843-D497-4FE1-814C-22F232DA809F}" name="Column10041"/>
    <tableColumn id="10051" xr3:uid="{94093FFE-6AEE-4558-8A5D-7955A29CD162}" name="Column10042"/>
    <tableColumn id="10052" xr3:uid="{E3072244-A8E3-4B47-B8FA-DBF6EB662ED8}" name="Column10043"/>
    <tableColumn id="10053" xr3:uid="{C04A68E7-2246-4077-9C25-94F316E5A0AE}" name="Column10044"/>
    <tableColumn id="10054" xr3:uid="{A8C249DC-F60A-4615-A313-096D26062335}" name="Column10045"/>
    <tableColumn id="10055" xr3:uid="{FE796A73-7053-4B8F-8394-1C2B1165BADD}" name="Column10046"/>
    <tableColumn id="10056" xr3:uid="{DC595B65-A7C7-47D4-A49D-7BB7369E5988}" name="Column10047"/>
    <tableColumn id="10057" xr3:uid="{178F710D-FC20-4AD2-AF04-9488013A06C0}" name="Column10048"/>
    <tableColumn id="10058" xr3:uid="{F3DE2526-888D-4D9F-9DD8-82C9739CE768}" name="Column10049"/>
    <tableColumn id="10059" xr3:uid="{8CA0F7FF-02AE-499D-80EB-C98984E65A04}" name="Column10050"/>
    <tableColumn id="10060" xr3:uid="{8EE06906-DA34-463E-85ED-152E64461C15}" name="Column10051"/>
    <tableColumn id="10061" xr3:uid="{F666335C-E85F-43BE-885F-B5A061206530}" name="Column10052"/>
    <tableColumn id="10062" xr3:uid="{3FA00E1F-9924-4FF0-94F5-9EC4F9E7A710}" name="Column10053"/>
    <tableColumn id="10063" xr3:uid="{5FC33C45-BC0B-402F-9BD4-4CFA7A5A54D2}" name="Column10054"/>
    <tableColumn id="10064" xr3:uid="{D0AD54A3-A12E-40D8-8BBA-B407DAFB938D}" name="Column10055"/>
    <tableColumn id="10065" xr3:uid="{60AEFC5E-2C7A-40BF-B746-CC70A565898C}" name="Column10056"/>
    <tableColumn id="10066" xr3:uid="{BAE80913-29DB-4F50-993F-053993AA80A2}" name="Column10057"/>
    <tableColumn id="10067" xr3:uid="{04E0BF85-4FF7-404B-85D0-740D2DE467B3}" name="Column10058"/>
    <tableColumn id="10068" xr3:uid="{046E135D-24B8-4821-97CF-BC6553E9D8D4}" name="Column10059"/>
    <tableColumn id="10069" xr3:uid="{23BC3C45-4039-400F-A849-A4655B5C99C9}" name="Column10060"/>
    <tableColumn id="10070" xr3:uid="{4BCA53F9-ECE3-4E88-AF84-349B8668EA11}" name="Column10061"/>
    <tableColumn id="10071" xr3:uid="{05D849A4-E5EA-481A-80A7-E978C09D4F09}" name="Column10062"/>
    <tableColumn id="10072" xr3:uid="{53AB4C52-CDD9-4FF3-B554-D1EA930E519B}" name="Column10063"/>
    <tableColumn id="10073" xr3:uid="{3A7A87AE-B952-4E88-9C05-5CD0EF39C6CF}" name="Column10064"/>
    <tableColumn id="10074" xr3:uid="{0EAC41C0-539A-4C8E-96D9-8192B4A63881}" name="Column10065"/>
    <tableColumn id="10075" xr3:uid="{9B31B66C-E2E2-47E9-A288-EB90E0F84820}" name="Column10066"/>
    <tableColumn id="10076" xr3:uid="{F182B296-8F39-4382-9915-CAF439887329}" name="Column10067"/>
    <tableColumn id="10077" xr3:uid="{66A7CBFA-55CB-4849-8E20-D386C293A758}" name="Column10068"/>
    <tableColumn id="10078" xr3:uid="{75FCAC02-D6B0-43F0-948A-C05323218D41}" name="Column10069"/>
    <tableColumn id="10079" xr3:uid="{AF1EF051-C521-4407-A8BC-CAC38309246B}" name="Column10070"/>
    <tableColumn id="10080" xr3:uid="{23F91C44-3ED5-4D65-A313-CC3989A388CE}" name="Column10071"/>
    <tableColumn id="10081" xr3:uid="{491880D5-0232-49AA-9B4E-674F0063A994}" name="Column10072"/>
    <tableColumn id="10082" xr3:uid="{C215FC21-AAE6-4815-A7E8-AA5D8065687B}" name="Column10073"/>
    <tableColumn id="10083" xr3:uid="{1B34DBAB-C045-428A-B4AA-2CDCA9D94E0F}" name="Column10074"/>
    <tableColumn id="10084" xr3:uid="{5E532B3A-205F-45E2-AD50-8EB4693B5C97}" name="Column10075"/>
    <tableColumn id="10085" xr3:uid="{29EC4BA4-2C28-443C-9442-7C2FAF1849F4}" name="Column10076"/>
    <tableColumn id="10086" xr3:uid="{D43A02DB-9A35-4D79-A2E5-A283F85BF4C6}" name="Column10077"/>
    <tableColumn id="10087" xr3:uid="{7BC1BC6F-965E-4D09-8675-ECB24A33A1DB}" name="Column10078"/>
    <tableColumn id="10088" xr3:uid="{BEAE743C-B82E-4F7F-BC51-8A45F11B3F11}" name="Column10079"/>
    <tableColumn id="10089" xr3:uid="{BF4D62E7-56D6-48CD-9E55-DE6466AAACE3}" name="Column10080"/>
    <tableColumn id="10090" xr3:uid="{92ACC503-3C03-456D-AEA3-C2E088F6FBD8}" name="Column10081"/>
    <tableColumn id="10091" xr3:uid="{8FB5603A-5678-41EE-90D0-B30DEB7426F9}" name="Column10082"/>
    <tableColumn id="10092" xr3:uid="{2572291F-8F17-4FFD-88A2-FF0E0835A04B}" name="Column10083"/>
    <tableColumn id="10093" xr3:uid="{565C4337-AB07-4A3A-960E-87B5322C1AAE}" name="Column10084"/>
    <tableColumn id="10094" xr3:uid="{9E4BEB03-AFDF-4980-8873-381043A7B025}" name="Column10085"/>
    <tableColumn id="10095" xr3:uid="{BE5A4C21-A19F-4FD7-8108-A15F4C70AEC2}" name="Column10086"/>
    <tableColumn id="10096" xr3:uid="{4573B706-1834-499F-94F0-91AC19203E71}" name="Column10087"/>
    <tableColumn id="10097" xr3:uid="{A6D2C7E7-297B-4815-81E5-D5DB7FA2312F}" name="Column10088"/>
    <tableColumn id="10098" xr3:uid="{86DB50CA-1E37-4C5C-B3FC-600DB1B42E83}" name="Column10089"/>
    <tableColumn id="10099" xr3:uid="{438157CE-CCB3-4100-83B4-1B2EBBAC8795}" name="Column10090"/>
    <tableColumn id="10100" xr3:uid="{C10A3AF1-BCF6-409B-972A-B1FEAC0C526C}" name="Column10091"/>
    <tableColumn id="10101" xr3:uid="{40F423B5-B4DC-4ABF-829D-60B6D5271061}" name="Column10092"/>
    <tableColumn id="10102" xr3:uid="{854A0B80-280D-4D26-A70C-355D2AD352E1}" name="Column10093"/>
    <tableColumn id="10103" xr3:uid="{C35A62C4-6E3D-4106-94DA-388D37660728}" name="Column10094"/>
    <tableColumn id="10104" xr3:uid="{CE772924-8A36-483C-A344-F16AC080AF4D}" name="Column10095"/>
    <tableColumn id="10105" xr3:uid="{34AFE04A-C132-4E4D-9C7C-D1693BC01F40}" name="Column10096"/>
    <tableColumn id="10106" xr3:uid="{74BED0A6-005C-41E0-BA24-AAB4F8A797DB}" name="Column10097"/>
    <tableColumn id="10107" xr3:uid="{8B98EFC2-4731-46E7-A768-5A9402F7958B}" name="Column10098"/>
    <tableColumn id="10108" xr3:uid="{454033E8-6DE3-48D0-82E3-95C6FA506684}" name="Column10099"/>
    <tableColumn id="10109" xr3:uid="{6A9D6259-C06F-42A7-B308-3D96F6D4E0C5}" name="Column10100"/>
    <tableColumn id="10110" xr3:uid="{E0ED62B4-C023-4809-BE20-10BEB0F03D8E}" name="Column10101"/>
    <tableColumn id="10111" xr3:uid="{C1F9785E-301D-4646-88C1-58308C5E5803}" name="Column10102"/>
    <tableColumn id="10112" xr3:uid="{01A76D0A-0A55-449E-87EB-DCBDEF0D28EB}" name="Column10103"/>
    <tableColumn id="10113" xr3:uid="{7F5EA9D0-EFA7-4DE1-A4D6-E87FC69ED677}" name="Column10104"/>
    <tableColumn id="10114" xr3:uid="{C71E5D9F-8C1B-4310-B7FA-CAF6306D2788}" name="Column10105"/>
    <tableColumn id="10115" xr3:uid="{AA0BFA57-234C-4198-AA9F-2B8274413BCB}" name="Column10106"/>
    <tableColumn id="10116" xr3:uid="{8D6A74C7-612B-4778-BE9B-B377C5B7144D}" name="Column10107"/>
    <tableColumn id="10117" xr3:uid="{EE49645A-48E0-4D1B-8926-F9DEED751B25}" name="Column10108"/>
    <tableColumn id="10118" xr3:uid="{2D7F7609-0E29-4C90-9D5E-4DC4E2436A4D}" name="Column10109"/>
    <tableColumn id="10119" xr3:uid="{D469A560-1FB7-48CE-9543-09B99FE4B346}" name="Column10110"/>
    <tableColumn id="10120" xr3:uid="{A98214D0-43E2-445F-969B-1E748BB03ED3}" name="Column10111"/>
    <tableColumn id="10121" xr3:uid="{99BBF53C-6999-45E1-BAC0-EF1A15938AFE}" name="Column10112"/>
    <tableColumn id="10122" xr3:uid="{A84C07A7-96E1-40B6-98D7-1A99DAC98C8C}" name="Column10113"/>
    <tableColumn id="10123" xr3:uid="{2373521D-113D-4AAF-8657-CD9544D556EF}" name="Column10114"/>
    <tableColumn id="10124" xr3:uid="{0D7AF86A-3CB5-4007-B63B-4C76666F0344}" name="Column10115"/>
    <tableColumn id="10125" xr3:uid="{1BFD00E3-1CFE-4709-A04E-EF6D57D27281}" name="Column10116"/>
    <tableColumn id="10126" xr3:uid="{E89F9985-F124-456E-BFFA-ECA63CAC6B1E}" name="Column10117"/>
    <tableColumn id="10127" xr3:uid="{2D113A62-867D-4F8B-97B5-4D5AC68F84BC}" name="Column10118"/>
    <tableColumn id="10128" xr3:uid="{FF7DEF58-AD2A-4465-9B47-39EE16B6D395}" name="Column10119"/>
    <tableColumn id="10129" xr3:uid="{F523D692-C16A-4721-BD5A-C0BE3A6D2F68}" name="Column10120"/>
    <tableColumn id="10130" xr3:uid="{9C4D574E-1420-46CC-9F84-8CA0C1A4DD6C}" name="Column10121"/>
    <tableColumn id="10131" xr3:uid="{7DB32C34-A500-4664-8F16-7C84AE38223D}" name="Column10122"/>
    <tableColumn id="10132" xr3:uid="{A91C55F9-2741-49E2-9E40-8416C4279EDE}" name="Column10123"/>
    <tableColumn id="10133" xr3:uid="{607EEE0D-E49D-4426-99B8-C0E5CBB9E67B}" name="Column10124"/>
    <tableColumn id="10134" xr3:uid="{B9E70F1A-F298-4A78-99AC-A9DFA662AB71}" name="Column10125"/>
    <tableColumn id="10135" xr3:uid="{A3FEFF4D-8417-41E3-9B77-F7074EC97F19}" name="Column10126"/>
    <tableColumn id="10136" xr3:uid="{1F20607C-3072-4459-ADF9-FE0661C8729D}" name="Column10127"/>
    <tableColumn id="10137" xr3:uid="{78AFC1E6-C435-4681-BB76-1B3695555FA7}" name="Column10128"/>
    <tableColumn id="10138" xr3:uid="{3AEB7C5E-91AD-418D-98A1-93CBA5CD2376}" name="Column10129"/>
    <tableColumn id="10139" xr3:uid="{14CFE309-251D-4966-878C-4ACFF097EF2D}" name="Column10130"/>
    <tableColumn id="10140" xr3:uid="{8F74382A-451F-43DE-9B59-E3A001DD427D}" name="Column10131"/>
    <tableColumn id="10141" xr3:uid="{8127A861-DC0D-4F97-9BA3-9FCDD4E4D35F}" name="Column10132"/>
    <tableColumn id="10142" xr3:uid="{CE5F5E51-2546-468B-BCDB-E1130FAA20C8}" name="Column10133"/>
    <tableColumn id="10143" xr3:uid="{5C2D5838-DC91-434A-BFAC-949B7F006668}" name="Column10134"/>
    <tableColumn id="10144" xr3:uid="{AAECAA37-DDBD-41EE-8437-A4E54384CC6C}" name="Column10135"/>
    <tableColumn id="10145" xr3:uid="{1C6DB128-5839-4300-B04D-FFD857A3F188}" name="Column10136"/>
    <tableColumn id="10146" xr3:uid="{36638E7D-FEA7-44B0-936A-6B39915380ED}" name="Column10137"/>
    <tableColumn id="10147" xr3:uid="{68FD2873-7C8B-42B7-869C-CEE6D40B8A58}" name="Column10138"/>
    <tableColumn id="10148" xr3:uid="{EB4636A8-15FE-4458-B684-763468A65621}" name="Column10139"/>
    <tableColumn id="10149" xr3:uid="{5C1AC70C-424B-422E-81CA-8E4FA85394FA}" name="Column10140"/>
    <tableColumn id="10150" xr3:uid="{FC744981-F3F8-4ACB-AAC6-78BB849459C3}" name="Column10141"/>
    <tableColumn id="10151" xr3:uid="{96E1EE02-6B8C-4B81-9150-FA4424DC9833}" name="Column10142"/>
    <tableColumn id="10152" xr3:uid="{BB8DE13F-14B7-42CE-8C44-5A6B5EAA6C5A}" name="Column10143"/>
    <tableColumn id="10153" xr3:uid="{A5C83FF9-1B88-4A7C-8879-040E7164A35E}" name="Column10144"/>
    <tableColumn id="10154" xr3:uid="{E917D30A-2411-49CF-ABEC-07E641B6569D}" name="Column10145"/>
    <tableColumn id="10155" xr3:uid="{605C28B1-0D0A-43A6-A115-B150CF94C389}" name="Column10146"/>
    <tableColumn id="10156" xr3:uid="{1AF27A7B-A725-48E0-9862-8E32302A6D27}" name="Column10147"/>
    <tableColumn id="10157" xr3:uid="{C2E075F6-D8F0-466E-8BA8-E242F00B24F6}" name="Column10148"/>
    <tableColumn id="10158" xr3:uid="{DBD9D512-7E97-446E-BDD0-F2A4F991AEDF}" name="Column10149"/>
    <tableColumn id="10159" xr3:uid="{B0498C17-77D1-4096-8380-80D37380A6CC}" name="Column10150"/>
    <tableColumn id="10160" xr3:uid="{D63C2F52-406B-43A8-A9DC-72C60F4C4F8A}" name="Column10151"/>
    <tableColumn id="10161" xr3:uid="{13BCC781-3EC7-4BD4-9835-0A00F1DF61CC}" name="Column10152"/>
    <tableColumn id="10162" xr3:uid="{9A1F2CFC-08F7-4685-9789-78A67E633035}" name="Column10153"/>
    <tableColumn id="10163" xr3:uid="{581637B2-BA72-42E2-AFD7-DD3651F4AA97}" name="Column10154"/>
    <tableColumn id="10164" xr3:uid="{712AB010-C245-4A7F-B550-4B74C3442352}" name="Column10155"/>
    <tableColumn id="10165" xr3:uid="{2071AB04-E99F-4BD3-AC8D-A29A55A9FF79}" name="Column10156"/>
    <tableColumn id="10166" xr3:uid="{2A2C0054-4CE4-4970-B765-E16CB79F4438}" name="Column10157"/>
    <tableColumn id="10167" xr3:uid="{42FE59EA-D850-4CBA-98D5-AA3A12901A27}" name="Column10158"/>
    <tableColumn id="10168" xr3:uid="{1DDCF0D6-7CC4-47FD-82ED-826804ED4C2A}" name="Column10159"/>
    <tableColumn id="10169" xr3:uid="{7FD5281B-B7BB-4FB3-92AB-56E13D83D572}" name="Column10160"/>
    <tableColumn id="10170" xr3:uid="{4034EAB7-7FCA-4DCA-91C1-CC0933E68FF3}" name="Column10161"/>
    <tableColumn id="10171" xr3:uid="{4F8FDC1F-D4BB-4959-93FD-491DFE5C9ABD}" name="Column10162"/>
    <tableColumn id="10172" xr3:uid="{1FC9A6DF-380F-4422-A811-DBCE2B1C4316}" name="Column10163"/>
    <tableColumn id="10173" xr3:uid="{7D4DE292-C5C5-4E68-9CEE-92ED1BC6C424}" name="Column10164"/>
    <tableColumn id="10174" xr3:uid="{AD3EF6AB-DDCD-4084-BB23-E49CA7A26D87}" name="Column10165"/>
    <tableColumn id="10175" xr3:uid="{DB47AD69-8B65-4183-813C-07E10AC11FBF}" name="Column10166"/>
    <tableColumn id="10176" xr3:uid="{275511AD-C881-4648-9957-4DF686FEB19A}" name="Column10167"/>
    <tableColumn id="10177" xr3:uid="{78D64C5B-9DA5-4B92-833A-00EDD870329D}" name="Column10168"/>
    <tableColumn id="10178" xr3:uid="{C48E5FDE-CB73-4A80-A8B0-A1CCB0C75290}" name="Column10169"/>
    <tableColumn id="10179" xr3:uid="{59631C62-3BEC-472D-969C-D8900EF4BA30}" name="Column10170"/>
    <tableColumn id="10180" xr3:uid="{A400C759-E803-4F26-9F8D-B1F8EFFF1653}" name="Column10171"/>
    <tableColumn id="10181" xr3:uid="{45FDB024-A22F-4759-9F2A-C5F5D02F5AF5}" name="Column10172"/>
    <tableColumn id="10182" xr3:uid="{3B185A75-87B4-4F24-9891-AF617275CAB9}" name="Column10173"/>
    <tableColumn id="10183" xr3:uid="{1AD99D8B-423A-4CC6-8218-F976C6BCA955}" name="Column10174"/>
    <tableColumn id="10184" xr3:uid="{6D3D4D6A-FB36-40D0-92B1-EBF308EDC8EF}" name="Column10175"/>
    <tableColumn id="10185" xr3:uid="{DC3C9096-BF17-4541-8371-0627EC5EBAAA}" name="Column10176"/>
    <tableColumn id="10186" xr3:uid="{6641FD94-E823-4D4D-9138-26DC131C35E8}" name="Column10177"/>
    <tableColumn id="10187" xr3:uid="{C83336EF-7F78-49A0-9F30-5969342DA3EE}" name="Column10178"/>
    <tableColumn id="10188" xr3:uid="{095CC81E-ABBA-42C8-A15E-0C811150E01F}" name="Column10179"/>
    <tableColumn id="10189" xr3:uid="{B8B4455A-69A6-49DC-9C57-0AA0F9A95C03}" name="Column10180"/>
    <tableColumn id="10190" xr3:uid="{0758BAEE-C6AC-4D1D-8AF7-79025033AEF4}" name="Column10181"/>
    <tableColumn id="10191" xr3:uid="{F31094C1-CE41-4905-88A7-D4CF74A352B0}" name="Column10182"/>
    <tableColumn id="10192" xr3:uid="{199F6E94-1757-4270-928D-29729643C552}" name="Column10183"/>
    <tableColumn id="10193" xr3:uid="{3D6AA83D-5971-4DE3-B797-734746C35D1F}" name="Column10184"/>
    <tableColumn id="10194" xr3:uid="{427D15FD-DC54-4850-B1D8-1A83D695FCAC}" name="Column10185"/>
    <tableColumn id="10195" xr3:uid="{D3FDE5A6-FE16-4007-946C-8FDB9CB5F9F6}" name="Column10186"/>
    <tableColumn id="10196" xr3:uid="{B2C0786C-94D1-46A8-A779-81A5A10354EB}" name="Column10187"/>
    <tableColumn id="10197" xr3:uid="{6F2F923A-8487-4015-B282-0D8CA7ABA940}" name="Column10188"/>
    <tableColumn id="10198" xr3:uid="{05D94BC7-0B10-46FE-B257-4F0169401D53}" name="Column10189"/>
    <tableColumn id="10199" xr3:uid="{A0905BA8-DBEF-476A-98F5-61DB1E0E343D}" name="Column10190"/>
    <tableColumn id="10200" xr3:uid="{1E76A23A-BF13-4C0E-A166-AA60BB29150C}" name="Column10191"/>
    <tableColumn id="10201" xr3:uid="{C00BF125-D379-40E0-A4C7-90D6920FE57D}" name="Column10192"/>
    <tableColumn id="10202" xr3:uid="{B1464552-D2C9-47E2-A832-CE7BBB379C35}" name="Column10193"/>
    <tableColumn id="10203" xr3:uid="{DED42C22-F743-4E5F-AD6F-5B418158FF93}" name="Column10194"/>
    <tableColumn id="10204" xr3:uid="{F69F1EDE-4EFC-409F-9AF5-FA3397D13ABF}" name="Column10195"/>
    <tableColumn id="10205" xr3:uid="{C5E2A477-D89B-429A-AAD7-3B60F786BFC5}" name="Column10196"/>
    <tableColumn id="10206" xr3:uid="{7950BD3F-EA5E-41F4-B387-2B84D1CF7742}" name="Column10197"/>
    <tableColumn id="10207" xr3:uid="{83DB0D7D-AD9D-462C-BF0C-0E1E3E302320}" name="Column10198"/>
    <tableColumn id="10208" xr3:uid="{E9C0B3A8-0595-40C0-A15B-44F88F69F90D}" name="Column10199"/>
    <tableColumn id="10209" xr3:uid="{B2F40755-3AF9-4BFD-A68C-6C5D728ECEFD}" name="Column10200"/>
    <tableColumn id="10210" xr3:uid="{19BE5DE1-B883-43CE-B2D6-600F8CD522FF}" name="Column10201"/>
    <tableColumn id="10211" xr3:uid="{AED6EE26-48C2-4AEE-8AEF-71A741A8387C}" name="Column10202"/>
    <tableColumn id="10212" xr3:uid="{9E36369F-413D-44AC-B007-FE46A6916E5C}" name="Column10203"/>
    <tableColumn id="10213" xr3:uid="{2E31F833-DDE1-47F2-961B-453A7296C686}" name="Column10204"/>
    <tableColumn id="10214" xr3:uid="{B8B7A511-59E8-47C0-9E05-23A653745FBA}" name="Column10205"/>
    <tableColumn id="10215" xr3:uid="{A70FE4ED-BDA1-4BB2-AD62-B932C072E030}" name="Column10206"/>
    <tableColumn id="10216" xr3:uid="{FB974EFB-9E0F-4879-A0B9-434EFFE8CBA2}" name="Column10207"/>
    <tableColumn id="10217" xr3:uid="{D70B04A0-EC29-4DBB-AB32-E5D1C8DCC704}" name="Column10208"/>
    <tableColumn id="10218" xr3:uid="{EFBBABC3-5629-445E-9EB0-3ADCE6521A3E}" name="Column10209"/>
    <tableColumn id="10219" xr3:uid="{8F0B51AB-CE15-4F51-9089-64B07CF28C3F}" name="Column10210"/>
    <tableColumn id="10220" xr3:uid="{3282F3F2-2ED7-489D-99EA-62480972CCFF}" name="Column10211"/>
    <tableColumn id="10221" xr3:uid="{4CABE754-8F09-4B46-BA04-DFC5667F2BA1}" name="Column10212"/>
    <tableColumn id="10222" xr3:uid="{BDE4F8DC-F2E9-4D28-8778-AFCE0F96912E}" name="Column10213"/>
    <tableColumn id="10223" xr3:uid="{CDDC5DEE-A957-43B5-82FF-C7D73E595183}" name="Column10214"/>
    <tableColumn id="10224" xr3:uid="{8E89959B-55B4-489B-AB9F-31E8DE2DF533}" name="Column10215"/>
    <tableColumn id="10225" xr3:uid="{D142A8A4-E7EB-4EF6-BC73-4243360899D7}" name="Column10216"/>
    <tableColumn id="10226" xr3:uid="{95E1CDD3-2644-4449-8CFB-057247BBB959}" name="Column10217"/>
    <tableColumn id="10227" xr3:uid="{E0B92A1F-4E25-4E11-9410-265EFA5FFF68}" name="Column10218"/>
    <tableColumn id="10228" xr3:uid="{2393BDF1-FF6A-444C-AF0C-76A46FE456E5}" name="Column10219"/>
    <tableColumn id="10229" xr3:uid="{77A69FFC-C644-4ADB-8A96-DB712894CEE9}" name="Column10220"/>
    <tableColumn id="10230" xr3:uid="{883826F1-33D6-4E7F-B261-46D2270D5D8B}" name="Column10221"/>
    <tableColumn id="10231" xr3:uid="{8330544C-F0CF-4B24-9DD6-66EEDAC1CA34}" name="Column10222"/>
    <tableColumn id="10232" xr3:uid="{B49214B1-5C22-45D6-B598-7BCD95274938}" name="Column10223"/>
    <tableColumn id="10233" xr3:uid="{98C1980D-F05C-4F9E-9CAB-FFEB5A20A5AE}" name="Column10224"/>
    <tableColumn id="10234" xr3:uid="{9C58D7A8-5B44-4247-A785-3F833B0C28D0}" name="Column10225"/>
    <tableColumn id="10235" xr3:uid="{E8F8709A-CE05-44C3-9D2E-939F550828AA}" name="Column10226"/>
    <tableColumn id="10236" xr3:uid="{97191A0D-6A5A-43BE-89B2-29DE294F328A}" name="Column10227"/>
    <tableColumn id="10237" xr3:uid="{7672A222-2531-4262-AC93-DB5FC86E3AE7}" name="Column10228"/>
    <tableColumn id="10238" xr3:uid="{E290F571-0F6B-4ED2-8BEA-920B792515E1}" name="Column10229"/>
    <tableColumn id="10239" xr3:uid="{6585ED46-A4FC-40F8-91D7-E6F5214FA9A2}" name="Column10230"/>
    <tableColumn id="10240" xr3:uid="{60D913B4-C887-416C-8A7D-4C2981B345D1}" name="Column10231"/>
    <tableColumn id="10241" xr3:uid="{A0B0419C-02E0-4D56-AF80-FCD247032E41}" name="Column10232"/>
    <tableColumn id="10242" xr3:uid="{564BCAAB-A2C1-4B98-B2AD-825C80EC2013}" name="Column10233"/>
    <tableColumn id="10243" xr3:uid="{CD68D9CD-6EF8-44F4-8B07-04A2536591FA}" name="Column10234"/>
    <tableColumn id="10244" xr3:uid="{38CB29B9-5FBD-4C24-932E-2B643000DCDC}" name="Column10235"/>
    <tableColumn id="10245" xr3:uid="{E2B5FD88-E4BC-4448-955A-E5D83ADF1A3E}" name="Column10236"/>
    <tableColumn id="10246" xr3:uid="{DFBE3DD8-1E7F-423C-B8AA-6DCBE8B6B1B0}" name="Column10237"/>
    <tableColumn id="10247" xr3:uid="{757926D6-0757-4DBC-81B8-73C76C1D25FC}" name="Column10238"/>
    <tableColumn id="10248" xr3:uid="{67167165-3FB4-4997-8F7A-A37BB1394174}" name="Column10239"/>
    <tableColumn id="10249" xr3:uid="{E5639ACB-1356-40FD-B8D0-3B8C1B61EBC4}" name="Column10240"/>
    <tableColumn id="10250" xr3:uid="{135B743A-3A37-4BEE-B3A3-BF7239EC5FE2}" name="Column10241"/>
    <tableColumn id="10251" xr3:uid="{35BDEADF-0C73-443E-9743-E6666A6908C3}" name="Column10242"/>
    <tableColumn id="10252" xr3:uid="{49C5E0E8-64E7-44C1-BF19-66CE460F96FD}" name="Column10243"/>
    <tableColumn id="10253" xr3:uid="{1781CB40-3566-4D7A-94F7-B68FC7EE94C5}" name="Column10244"/>
    <tableColumn id="10254" xr3:uid="{38CBC3B1-5E28-4CC3-B4D7-64BF84E63A68}" name="Column10245"/>
    <tableColumn id="10255" xr3:uid="{3BE655E5-3E58-4408-B41B-CBE247422947}" name="Column10246"/>
    <tableColumn id="10256" xr3:uid="{ED059F24-6C29-45DF-87FF-CF35EA235B4E}" name="Column10247"/>
    <tableColumn id="10257" xr3:uid="{03989D88-FCC6-4474-937A-0C2BCB2408DD}" name="Column10248"/>
    <tableColumn id="10258" xr3:uid="{691891C3-0F56-4CA1-BDF0-381806832066}" name="Column10249"/>
    <tableColumn id="10259" xr3:uid="{B867F0C4-3941-4AA7-AA2B-612667BB0D47}" name="Column10250"/>
    <tableColumn id="10260" xr3:uid="{CA3B09C0-CEA5-4C53-9452-FCBD555616CB}" name="Column10251"/>
    <tableColumn id="10261" xr3:uid="{1B56975D-51B2-46D1-B4DB-986835AF9A42}" name="Column10252"/>
    <tableColumn id="10262" xr3:uid="{612F3C77-3591-464D-8513-7EE3139AE71C}" name="Column10253"/>
    <tableColumn id="10263" xr3:uid="{7BCAA4A9-A9A4-42A2-A0F3-3736BA22410E}" name="Column10254"/>
    <tableColumn id="10264" xr3:uid="{B571A59E-35B1-436D-87B9-FED5D95C5333}" name="Column10255"/>
    <tableColumn id="10265" xr3:uid="{565E8C7A-806F-45E5-BEFF-D24F0F40E041}" name="Column10256"/>
    <tableColumn id="10266" xr3:uid="{4AD40FC6-CD2F-481A-B8FA-71B93705D3CF}" name="Column10257"/>
    <tableColumn id="10267" xr3:uid="{8B2F0E4F-1404-4794-AAB8-C4A1B1A1E260}" name="Column10258"/>
    <tableColumn id="10268" xr3:uid="{2C4025A4-210C-46BC-AAFD-81C8D50CF38E}" name="Column10259"/>
    <tableColumn id="10269" xr3:uid="{78F1B21B-DD6B-4131-A604-9DC63B2D607D}" name="Column10260"/>
    <tableColumn id="10270" xr3:uid="{CA770D75-0079-4804-B83E-86093C51C779}" name="Column10261"/>
    <tableColumn id="10271" xr3:uid="{FABA4262-C984-4171-BAD9-1421EE89A285}" name="Column10262"/>
    <tableColumn id="10272" xr3:uid="{7B853599-5E9D-42B3-8C93-9F1F6E5BD621}" name="Column10263"/>
    <tableColumn id="10273" xr3:uid="{0C6BFD48-9988-43CF-9BBF-46B87E3774C1}" name="Column10264"/>
    <tableColumn id="10274" xr3:uid="{568D6995-2868-4336-B483-55B74CC6FAF3}" name="Column10265"/>
    <tableColumn id="10275" xr3:uid="{4F7446A5-1039-4EFC-BF17-2BDD476B37B5}" name="Column10266"/>
    <tableColumn id="10276" xr3:uid="{71A1FF23-47FF-4904-AB64-04FB0B5DC4FE}" name="Column10267"/>
    <tableColumn id="10277" xr3:uid="{263A64FF-DEEC-4CAB-B484-8F34A08253B5}" name="Column10268"/>
    <tableColumn id="10278" xr3:uid="{EE6A416E-08AD-4B9C-8800-4C671DCB8F16}" name="Column10269"/>
    <tableColumn id="10279" xr3:uid="{ABDDF113-0369-473A-A62C-66DDEA248682}" name="Column10270"/>
    <tableColumn id="10280" xr3:uid="{B9554C30-307A-4D45-8DC8-98569DB1A296}" name="Column10271"/>
    <tableColumn id="10281" xr3:uid="{A7C81926-9A37-4AA7-8898-5CCBCE1C62CE}" name="Column10272"/>
    <tableColumn id="10282" xr3:uid="{C3974E91-EE78-4E6C-B97C-E85918BC8F15}" name="Column10273"/>
    <tableColumn id="10283" xr3:uid="{C53BCFFC-CE01-4FF3-BD9D-CD7C1F52E93A}" name="Column10274"/>
    <tableColumn id="10284" xr3:uid="{517356E7-41DD-4B12-9680-AF77B881471E}" name="Column10275"/>
    <tableColumn id="10285" xr3:uid="{288BEC64-F8EC-4FAE-92FA-5E3E4487E73B}" name="Column10276"/>
    <tableColumn id="10286" xr3:uid="{20B8F3B1-265F-446D-931D-468638F3E822}" name="Column10277"/>
    <tableColumn id="10287" xr3:uid="{BC9F4E90-37D4-4FE2-A4A9-6E243554BFCB}" name="Column10278"/>
    <tableColumn id="10288" xr3:uid="{C63C33A9-528D-4EF6-9BB0-760C202868FB}" name="Column10279"/>
    <tableColumn id="10289" xr3:uid="{6CFD6006-C1D5-4639-A3A4-8A36E6129624}" name="Column10280"/>
    <tableColumn id="10290" xr3:uid="{B8F35D7E-247D-4443-BF3C-B3698B3EAE40}" name="Column10281"/>
    <tableColumn id="10291" xr3:uid="{88AB9D7F-8BB0-46DE-80FA-C026D3E1F8EE}" name="Column10282"/>
    <tableColumn id="10292" xr3:uid="{53B9451A-C01B-4A30-8BC6-212511A7D45F}" name="Column10283"/>
    <tableColumn id="10293" xr3:uid="{BC3EA0C1-3E7A-4FDE-A25F-B945DB8B7745}" name="Column10284"/>
    <tableColumn id="10294" xr3:uid="{F11E333F-4ACC-4DCB-AAA4-A717A382122F}" name="Column10285"/>
    <tableColumn id="10295" xr3:uid="{8860F5A8-D1DB-49FA-996C-A6E94DEE3EB4}" name="Column10286"/>
    <tableColumn id="10296" xr3:uid="{6A99CB80-DD9E-4C4C-B4D3-F3F7A0BE1F70}" name="Column10287"/>
    <tableColumn id="10297" xr3:uid="{E3C439E5-2E65-4B2C-9351-195D5AA36FF7}" name="Column10288"/>
    <tableColumn id="10298" xr3:uid="{850297BD-19C5-4EDE-873D-F17EE58ACDFE}" name="Column10289"/>
    <tableColumn id="10299" xr3:uid="{27771358-5B87-437E-871E-10D8515D4A3F}" name="Column10290"/>
    <tableColumn id="10300" xr3:uid="{51E642AD-E197-47EC-8FC5-6B67DD091D87}" name="Column10291"/>
    <tableColumn id="10301" xr3:uid="{236619FB-3CCA-45EA-9AC2-9242AC740323}" name="Column10292"/>
    <tableColumn id="10302" xr3:uid="{7D211C0B-A095-468B-9CEA-698F7B18A13A}" name="Column10293"/>
    <tableColumn id="10303" xr3:uid="{AFD99799-482F-4BAF-A952-6B9FAECC3F98}" name="Column10294"/>
    <tableColumn id="10304" xr3:uid="{79CEE03F-4EA4-4875-80E3-F52990B58714}" name="Column10295"/>
    <tableColumn id="10305" xr3:uid="{FB6537A5-C509-4243-B31C-B7A047CD0E9E}" name="Column10296"/>
    <tableColumn id="10306" xr3:uid="{3306917D-D397-4A49-9134-578F406D9B33}" name="Column10297"/>
    <tableColumn id="10307" xr3:uid="{A75BC33D-E7DF-481E-A211-1228912150FA}" name="Column10298"/>
    <tableColumn id="10308" xr3:uid="{0804627B-F104-44F5-80C0-F3E3403845AD}" name="Column10299"/>
    <tableColumn id="10309" xr3:uid="{400BDAAB-E3AA-45C8-845C-F026E39B7A40}" name="Column10300"/>
    <tableColumn id="10310" xr3:uid="{7F5F2085-DF41-464A-B349-3ADC1C5F9FD7}" name="Column10301"/>
    <tableColumn id="10311" xr3:uid="{55A96FB1-E73B-4C3B-8576-06007E32AE9F}" name="Column10302"/>
    <tableColumn id="10312" xr3:uid="{5CC93B2F-E24B-4A1F-8038-7CBB319DD123}" name="Column10303"/>
    <tableColumn id="10313" xr3:uid="{AEF09688-E656-4096-A769-B45478608889}" name="Column10304"/>
    <tableColumn id="10314" xr3:uid="{123601F7-07FE-45C8-9D2D-7D31BBD8A2C2}" name="Column10305"/>
    <tableColumn id="10315" xr3:uid="{EA3B5300-33CD-4335-81E8-9B59A6B6D8C8}" name="Column10306"/>
    <tableColumn id="10316" xr3:uid="{18DC5947-8889-43E2-8B77-D7A7F7514DC3}" name="Column10307"/>
    <tableColumn id="10317" xr3:uid="{AABFA613-B5A4-4ECF-98DE-AE40D4ADB655}" name="Column10308"/>
    <tableColumn id="10318" xr3:uid="{2594C852-8F68-4706-8631-92A7C63463F8}" name="Column10309"/>
    <tableColumn id="10319" xr3:uid="{513A3B43-4596-4568-BD81-76B4D8D04989}" name="Column10310"/>
    <tableColumn id="10320" xr3:uid="{E4B8D131-EFF8-46E6-976C-9AD1BC2FF1A2}" name="Column10311"/>
    <tableColumn id="10321" xr3:uid="{8D4004C2-4F15-41CA-95FA-9639D6C02E13}" name="Column10312"/>
    <tableColumn id="10322" xr3:uid="{403267CD-47B3-4F54-9F94-CFA03F65E9EB}" name="Column10313"/>
    <tableColumn id="10323" xr3:uid="{2B2037E4-0A9A-414E-89EB-256AD7158E3A}" name="Column10314"/>
    <tableColumn id="10324" xr3:uid="{9509747D-CAAB-4F05-8868-294D041B8657}" name="Column10315"/>
    <tableColumn id="10325" xr3:uid="{EE14120D-83B1-457D-94CD-8E8DFCE00490}" name="Column10316"/>
    <tableColumn id="10326" xr3:uid="{2889452C-E05E-4E80-AB50-1F646D20DCC0}" name="Column10317"/>
    <tableColumn id="10327" xr3:uid="{C2C3241D-50B8-40FB-B086-71E067102AF3}" name="Column10318"/>
    <tableColumn id="10328" xr3:uid="{7609D539-2580-44F3-BFE3-8EAFCDE46BA7}" name="Column10319"/>
    <tableColumn id="10329" xr3:uid="{DD1F7789-4630-437D-900A-9AE042BAACAF}" name="Column10320"/>
    <tableColumn id="10330" xr3:uid="{AE84708B-D38D-4561-A120-C07E08877471}" name="Column10321"/>
    <tableColumn id="10331" xr3:uid="{C4CD2C10-7781-4779-B97C-DBA693C8E57D}" name="Column10322"/>
    <tableColumn id="10332" xr3:uid="{46A3E5A7-0F02-470D-B2CD-C33B96813817}" name="Column10323"/>
    <tableColumn id="10333" xr3:uid="{AB4AF0D8-5D8C-4674-BC33-EF3634748165}" name="Column10324"/>
    <tableColumn id="10334" xr3:uid="{A4A04830-507A-4CFC-AF31-B1BEFCC5D66F}" name="Column10325"/>
    <tableColumn id="10335" xr3:uid="{9704A660-55DF-4084-AB74-F85B01B40042}" name="Column10326"/>
    <tableColumn id="10336" xr3:uid="{2C70FF87-A31E-4043-85F8-368462A784E8}" name="Column10327"/>
    <tableColumn id="10337" xr3:uid="{54A8F9FF-0934-4B44-A14C-92F3C5E3C070}" name="Column10328"/>
    <tableColumn id="10338" xr3:uid="{2B14B1C2-6454-42E5-9196-D0B6A8D3BE9B}" name="Column10329"/>
    <tableColumn id="10339" xr3:uid="{F57F454A-5166-42EF-A798-6D505C8E3AED}" name="Column10330"/>
    <tableColumn id="10340" xr3:uid="{423E8AFF-2B61-40D1-A147-1F5209A017FA}" name="Column10331"/>
    <tableColumn id="10341" xr3:uid="{5D7E0006-8ABD-40DB-88CC-DF19620CB0CD}" name="Column10332"/>
    <tableColumn id="10342" xr3:uid="{9FE0699D-C125-42AC-B710-5242705E4437}" name="Column10333"/>
    <tableColumn id="10343" xr3:uid="{EBE45537-9928-4280-8702-BB20AC42EB07}" name="Column10334"/>
    <tableColumn id="10344" xr3:uid="{CB5D6F39-E8BA-4EE3-AB94-7AFC6CC27583}" name="Column10335"/>
    <tableColumn id="10345" xr3:uid="{B03CFCBB-7FC5-4A41-B460-5CFA786DA3D5}" name="Column10336"/>
    <tableColumn id="10346" xr3:uid="{CC2EE0EE-B7A0-47E8-A35A-AE08C998378E}" name="Column10337"/>
    <tableColumn id="10347" xr3:uid="{10A45652-D172-4AD7-B031-FCF7863D4C9C}" name="Column10338"/>
    <tableColumn id="10348" xr3:uid="{75C41C48-5D34-47D5-AB09-51E295D2C19E}" name="Column10339"/>
    <tableColumn id="10349" xr3:uid="{7D8746BD-9A91-4D90-8BF3-75A0EFA26071}" name="Column10340"/>
    <tableColumn id="10350" xr3:uid="{FF465F5C-20AC-4501-BD79-0B373015A7CD}" name="Column10341"/>
    <tableColumn id="10351" xr3:uid="{15F85DF6-885E-4DAE-8610-9822F4D23FBD}" name="Column10342"/>
    <tableColumn id="10352" xr3:uid="{D3D0FB13-2DC9-482F-8ADE-0E3984757AE1}" name="Column10343"/>
    <tableColumn id="10353" xr3:uid="{1F21E18D-6652-4E23-8E1D-BD655D0D559D}" name="Column10344"/>
    <tableColumn id="10354" xr3:uid="{9A2D5999-4624-4872-9538-D0926F66FB23}" name="Column10345"/>
    <tableColumn id="10355" xr3:uid="{A795597B-3B57-4205-A1C3-B8E8435EF2EC}" name="Column10346"/>
    <tableColumn id="10356" xr3:uid="{76F29ADD-C5F0-4059-8A95-88A9EA78F63A}" name="Column10347"/>
    <tableColumn id="10357" xr3:uid="{7E102709-4093-46A3-A722-83C04DFB8366}" name="Column10348"/>
    <tableColumn id="10358" xr3:uid="{4F786B61-C99D-4F6D-9407-9D85ECF83B07}" name="Column10349"/>
    <tableColumn id="10359" xr3:uid="{73CC5036-16D9-41FA-8562-524C2F8488DF}" name="Column10350"/>
    <tableColumn id="10360" xr3:uid="{7E7E7508-2160-45D0-BA04-C5B94ED5F6C8}" name="Column10351"/>
    <tableColumn id="10361" xr3:uid="{25BFA9C7-E3B2-406E-B5A7-C4499EFFFC72}" name="Column10352"/>
    <tableColumn id="10362" xr3:uid="{5682FD8C-008E-429A-8320-44EA90C62A8D}" name="Column10353"/>
    <tableColumn id="10363" xr3:uid="{5CDB0627-C5EA-4D10-82A4-1BDDB6B1329C}" name="Column10354"/>
    <tableColumn id="10364" xr3:uid="{06C81B11-EC43-47BF-B86F-846B9E8A1AD9}" name="Column10355"/>
    <tableColumn id="10365" xr3:uid="{AAE4EB04-6E31-43AB-A181-AAB447DEECF2}" name="Column10356"/>
    <tableColumn id="10366" xr3:uid="{69E0EDF4-0E31-498E-AE31-B25E09F21D1B}" name="Column10357"/>
    <tableColumn id="10367" xr3:uid="{82825DAA-4EB0-4F1F-9CAB-A7E6FCE925ED}" name="Column10358"/>
    <tableColumn id="10368" xr3:uid="{85023402-1BBC-445E-A382-23B9404658E9}" name="Column10359"/>
    <tableColumn id="10369" xr3:uid="{D07F9F03-B7CC-4469-AB95-C0F61A31E115}" name="Column10360"/>
    <tableColumn id="10370" xr3:uid="{E714E26D-9B58-4C23-801F-B6ADCB128BFE}" name="Column10361"/>
    <tableColumn id="10371" xr3:uid="{9F22DD64-2AE3-4EF5-8602-9CEB9B7DA982}" name="Column10362"/>
    <tableColumn id="10372" xr3:uid="{B923A283-18BB-41A1-8A0C-51DD6B7EFB40}" name="Column10363"/>
    <tableColumn id="10373" xr3:uid="{DA04586B-2D9B-4347-A708-1F154DAC1F42}" name="Column10364"/>
    <tableColumn id="10374" xr3:uid="{D02A2D49-0ABF-4F16-B65A-1D5CC5BB1563}" name="Column10365"/>
    <tableColumn id="10375" xr3:uid="{E4C84D5B-B56D-4B15-8A1D-F653DA63CC8D}" name="Column10366"/>
    <tableColumn id="10376" xr3:uid="{902A43A2-ADC1-41FD-957E-AF272EB060D9}" name="Column10367"/>
    <tableColumn id="10377" xr3:uid="{966E37AC-23D5-41AB-8803-53E0B3BC3F16}" name="Column10368"/>
    <tableColumn id="10378" xr3:uid="{EBCA6A57-6C89-4762-AADD-63B1FF5B1B06}" name="Column10369"/>
    <tableColumn id="10379" xr3:uid="{B38AF8B8-3EB4-4BF1-B43E-45D830CE2B9C}" name="Column10370"/>
    <tableColumn id="10380" xr3:uid="{9110E24F-6CC3-4614-B38F-3A9BCA365682}" name="Column10371"/>
    <tableColumn id="10381" xr3:uid="{F1E9169E-7C82-4C84-8680-4EB6F8A5AFD6}" name="Column10372"/>
    <tableColumn id="10382" xr3:uid="{B5C84688-58A8-4C8E-BDBE-DCAFF01B5464}" name="Column10373"/>
    <tableColumn id="10383" xr3:uid="{7431F373-855A-4E2A-B943-B5C931506B4C}" name="Column10374"/>
    <tableColumn id="10384" xr3:uid="{AF8B41BD-8CCE-450C-B8AB-6AEB57188241}" name="Column10375"/>
    <tableColumn id="10385" xr3:uid="{0E2E10E4-CFB7-4A91-A2DE-24C8D4C8FBA1}" name="Column10376"/>
    <tableColumn id="10386" xr3:uid="{A485E409-B1BC-4FEB-A8E8-FEB6C26CAC9A}" name="Column10377"/>
    <tableColumn id="10387" xr3:uid="{7C2C1C47-D827-4ED9-A6BE-3325E769840C}" name="Column10378"/>
    <tableColumn id="10388" xr3:uid="{94C2C201-CFDF-433B-950D-395A9F3BD44D}" name="Column10379"/>
    <tableColumn id="10389" xr3:uid="{6AAEBF03-DE66-41A0-B83C-A387BE38A714}" name="Column10380"/>
    <tableColumn id="10390" xr3:uid="{0898F57D-F01F-4387-8A2C-41B673D99447}" name="Column10381"/>
    <tableColumn id="10391" xr3:uid="{EB872789-AAD1-4201-942B-C99A5BC3FC09}" name="Column10382"/>
    <tableColumn id="10392" xr3:uid="{97E3F86D-AC66-400F-913C-DE01502F310C}" name="Column10383"/>
    <tableColumn id="10393" xr3:uid="{416AC617-DBCE-4158-AEBE-A291F63675E8}" name="Column10384"/>
    <tableColumn id="10394" xr3:uid="{032F9BBF-1164-4AB4-9FA5-E3B781BE41F4}" name="Column10385"/>
    <tableColumn id="10395" xr3:uid="{D3C67FCF-8B4F-4F25-BECD-CF842A80A859}" name="Column10386"/>
    <tableColumn id="10396" xr3:uid="{8AA414AA-7802-41FB-A7E6-F3153317163F}" name="Column10387"/>
    <tableColumn id="10397" xr3:uid="{1954A39E-A466-4A84-BE6B-C2C5B174D058}" name="Column10388"/>
    <tableColumn id="10398" xr3:uid="{2CA1B7DE-A71C-4B45-B479-A69548DAC5E5}" name="Column10389"/>
    <tableColumn id="10399" xr3:uid="{34144FF8-85D6-41AC-B2CF-0B2DB54EBB5A}" name="Column10390"/>
    <tableColumn id="10400" xr3:uid="{D1462E2F-918E-4B60-9AEC-A9C20D5C2661}" name="Column10391"/>
    <tableColumn id="10401" xr3:uid="{15A6B3AA-FF5A-47B3-9263-30165746478C}" name="Column10392"/>
    <tableColumn id="10402" xr3:uid="{80DD69FC-3435-4911-919A-4C713F982731}" name="Column10393"/>
    <tableColumn id="10403" xr3:uid="{6F2C198D-AC9E-458C-A2EB-474CFEF4CFCD}" name="Column10394"/>
    <tableColumn id="10404" xr3:uid="{1E3463BB-C08D-4BA6-95E8-0060FE1383C9}" name="Column10395"/>
    <tableColumn id="10405" xr3:uid="{45FA0440-EAD0-401B-8E74-53ABA216E901}" name="Column10396"/>
    <tableColumn id="10406" xr3:uid="{82BA2673-DF31-4F59-85B2-9C7655EFDC14}" name="Column10397"/>
    <tableColumn id="10407" xr3:uid="{CBB92AC4-A756-4E3D-97E2-7B75B8A40AA5}" name="Column10398"/>
    <tableColumn id="10408" xr3:uid="{A3055317-73BF-4EF0-AAFE-34CA3D772C5F}" name="Column10399"/>
    <tableColumn id="10409" xr3:uid="{83248F71-84B8-4682-84B6-4864E1199BCA}" name="Column10400"/>
    <tableColumn id="10410" xr3:uid="{E150A62D-9DC2-42F3-B521-1B5E26D21CBD}" name="Column10401"/>
    <tableColumn id="10411" xr3:uid="{AFCE2AC4-E5BD-43AD-8212-BD025CB80FC1}" name="Column10402"/>
    <tableColumn id="10412" xr3:uid="{85A9EC4D-B449-487E-997F-C577CD7DDF3F}" name="Column10403"/>
    <tableColumn id="10413" xr3:uid="{F90269B3-A458-4DC0-9E2B-CD422CF14A7E}" name="Column10404"/>
    <tableColumn id="10414" xr3:uid="{303D3E1E-6384-4726-9786-4CFF3F848478}" name="Column10405"/>
    <tableColumn id="10415" xr3:uid="{29791281-1CC9-4A94-B80C-8D2A709B1DD8}" name="Column10406"/>
    <tableColumn id="10416" xr3:uid="{57980F00-D299-4E40-8EF2-E02524E7BB33}" name="Column10407"/>
    <tableColumn id="10417" xr3:uid="{9E4F4E98-52D0-4775-870E-DAC17E728764}" name="Column10408"/>
    <tableColumn id="10418" xr3:uid="{085A7D8E-AEA8-4678-BE32-77B9B01B4475}" name="Column10409"/>
    <tableColumn id="10419" xr3:uid="{DA96FDC2-E15E-47F6-96AE-788EA39BBA37}" name="Column10410"/>
    <tableColumn id="10420" xr3:uid="{12A97168-2AF4-4F80-81B5-80B50BB0923D}" name="Column10411"/>
    <tableColumn id="10421" xr3:uid="{A3A53008-2382-4B8B-B955-0700CBE5E0EC}" name="Column10412"/>
    <tableColumn id="10422" xr3:uid="{E3DEE04C-B056-4139-89ED-6B14B7288863}" name="Column10413"/>
    <tableColumn id="10423" xr3:uid="{4D5DEB8C-AA8B-4001-AAC2-8E84BE2A1D26}" name="Column10414"/>
    <tableColumn id="10424" xr3:uid="{E7161FDB-62E6-4931-AD43-288C6501FC9A}" name="Column10415"/>
    <tableColumn id="10425" xr3:uid="{80319B78-FCB6-4576-88CF-8A2DC8FC7F10}" name="Column10416"/>
    <tableColumn id="10426" xr3:uid="{0531CBF6-3633-41B8-8012-1D01DFCE31A8}" name="Column10417"/>
    <tableColumn id="10427" xr3:uid="{ED4EE36F-2A96-400D-BA70-858E8F2EFFC8}" name="Column10418"/>
    <tableColumn id="10428" xr3:uid="{3BFF9F88-AE70-41EB-BAE3-8AB823474749}" name="Column10419"/>
    <tableColumn id="10429" xr3:uid="{C20B4C12-3BBE-43FD-A508-D8758D319851}" name="Column10420"/>
    <tableColumn id="10430" xr3:uid="{99818795-CAF8-402E-A28C-E45A6BD0EB19}" name="Column10421"/>
    <tableColumn id="10431" xr3:uid="{A4C00585-B6ED-4820-843C-48F85AC3E795}" name="Column10422"/>
    <tableColumn id="10432" xr3:uid="{CF03B322-A567-48F1-835C-5961F04F9D9A}" name="Column10423"/>
    <tableColumn id="10433" xr3:uid="{0D5A99DB-AD20-45A0-84F0-8E556CC0A947}" name="Column10424"/>
    <tableColumn id="10434" xr3:uid="{F0CF5797-9680-40DB-AC9A-2389A73112E7}" name="Column10425"/>
    <tableColumn id="10435" xr3:uid="{E6972BFD-8937-4482-AE2D-DA4FEB3A0B8B}" name="Column10426"/>
    <tableColumn id="10436" xr3:uid="{AE5D8F71-3219-4A31-8968-F4AA74555C73}" name="Column10427"/>
    <tableColumn id="10437" xr3:uid="{BF1BC6D9-31B9-4920-874B-BAB6EA16DA56}" name="Column10428"/>
    <tableColumn id="10438" xr3:uid="{F3E2A909-7C6C-4371-9612-FB5E308A09E7}" name="Column10429"/>
    <tableColumn id="10439" xr3:uid="{44390385-D3EC-4411-BDC3-DC8AE325AEA3}" name="Column10430"/>
    <tableColumn id="10440" xr3:uid="{E5822233-F4E6-47AA-A6B8-1764C6384BF8}" name="Column10431"/>
    <tableColumn id="10441" xr3:uid="{923E85D2-DF43-4796-9D5A-50B9600B3C29}" name="Column10432"/>
    <tableColumn id="10442" xr3:uid="{0374AB69-567C-4BA6-BEDD-935F0175351E}" name="Column10433"/>
    <tableColumn id="10443" xr3:uid="{F5CAE0F2-6EED-4203-8535-6DB8DC693994}" name="Column10434"/>
    <tableColumn id="10444" xr3:uid="{F95E2BAF-1FE0-46C1-95BA-551E058087E3}" name="Column10435"/>
    <tableColumn id="10445" xr3:uid="{05F39B8B-15FF-4149-9F95-998B73538013}" name="Column10436"/>
    <tableColumn id="10446" xr3:uid="{E51C3D1A-5F01-40D1-B208-0F5BB8218953}" name="Column10437"/>
    <tableColumn id="10447" xr3:uid="{B04FE44A-8E9A-4275-B27C-9D2A5B53CA3F}" name="Column10438"/>
    <tableColumn id="10448" xr3:uid="{08771CBE-DFD4-480D-AE1C-E8F7E9B89104}" name="Column10439"/>
    <tableColumn id="10449" xr3:uid="{ACF1102E-0DF8-4134-889A-C8BEFF32AD7D}" name="Column10440"/>
    <tableColumn id="10450" xr3:uid="{29C27CDA-66B8-43A0-83F8-CDE60BCD8C8E}" name="Column10441"/>
    <tableColumn id="10451" xr3:uid="{33A7232E-90A4-4B48-857D-7467A3C3F758}" name="Column10442"/>
    <tableColumn id="10452" xr3:uid="{0F4625C4-208E-4792-B244-F292F7C31F70}" name="Column10443"/>
    <tableColumn id="10453" xr3:uid="{4AC97147-7E9D-459A-8B4E-FF723241614F}" name="Column10444"/>
    <tableColumn id="10454" xr3:uid="{B2105A5E-300F-4E18-BC2E-DCCD0BA93950}" name="Column10445"/>
    <tableColumn id="10455" xr3:uid="{8CDC482C-47B8-4984-8C9C-6C4AE02716F7}" name="Column10446"/>
    <tableColumn id="10456" xr3:uid="{102952B0-BCA2-4B24-91C4-57AC03AA3602}" name="Column10447"/>
    <tableColumn id="10457" xr3:uid="{91FD8B24-9757-43C9-8A3A-7BEDB6BC3627}" name="Column10448"/>
    <tableColumn id="10458" xr3:uid="{69EFD66D-D8B1-45A0-B145-68BD7BF779A6}" name="Column10449"/>
    <tableColumn id="10459" xr3:uid="{27504110-E0A6-45E9-AA9A-EB71CE138FE0}" name="Column10450"/>
    <tableColumn id="10460" xr3:uid="{1D66E899-25A4-428E-9A01-CA6F6DAE5C38}" name="Column10451"/>
    <tableColumn id="10461" xr3:uid="{DE7E515C-A3B0-4F5E-8EFB-C9C8CCD16AE7}" name="Column10452"/>
    <tableColumn id="10462" xr3:uid="{51E4A43B-5D6C-4D18-8922-14E251E3E70F}" name="Column10453"/>
    <tableColumn id="10463" xr3:uid="{193E641A-7554-4BCD-B4E8-95FBDC46B627}" name="Column10454"/>
    <tableColumn id="10464" xr3:uid="{4C34D81E-90E3-4D31-A57E-BE0A0BBA2F02}" name="Column10455"/>
    <tableColumn id="10465" xr3:uid="{7BD4B59A-9647-4849-A463-F58A43A7B6EB}" name="Column10456"/>
    <tableColumn id="10466" xr3:uid="{2F3D86B2-9C13-4856-A51B-3E548932D25E}" name="Column10457"/>
    <tableColumn id="10467" xr3:uid="{5DC2EA33-1A6E-4BCC-B31E-7DFE27BB61A3}" name="Column10458"/>
    <tableColumn id="10468" xr3:uid="{B1B99A31-6C4F-426E-8218-E0E052D167E0}" name="Column10459"/>
    <tableColumn id="10469" xr3:uid="{BF76001A-2BC3-4762-AE2B-10A97990E66F}" name="Column10460"/>
    <tableColumn id="10470" xr3:uid="{E2185EEF-01AB-42D6-86A3-0A0577C4E471}" name="Column10461"/>
    <tableColumn id="10471" xr3:uid="{1FE637A7-19A4-4FDD-A8D8-1B7BBC9A505F}" name="Column10462"/>
    <tableColumn id="10472" xr3:uid="{255A9DD5-2E08-48F8-8A8E-EC6C10C376DC}" name="Column10463"/>
    <tableColumn id="10473" xr3:uid="{F84209CD-748A-4A59-A98C-D83F712F55C6}" name="Column10464"/>
    <tableColumn id="10474" xr3:uid="{101155C7-EA75-4E48-BD33-71FBF9B50D57}" name="Column10465"/>
    <tableColumn id="10475" xr3:uid="{7FF64696-3CB3-462E-ABD2-E35F2D2DA22D}" name="Column10466"/>
    <tableColumn id="10476" xr3:uid="{793C77ED-9623-4813-8244-194A65DBF5C6}" name="Column10467"/>
    <tableColumn id="10477" xr3:uid="{43F4B598-C579-49BF-9B0B-0F75330AFE8A}" name="Column10468"/>
    <tableColumn id="10478" xr3:uid="{F189D607-9722-4FED-93C3-0C3E0E95E69F}" name="Column10469"/>
    <tableColumn id="10479" xr3:uid="{77291A77-D50A-40B1-8D6C-D49D0750682A}" name="Column10470"/>
    <tableColumn id="10480" xr3:uid="{A02E113A-9339-460E-AE63-5366445C890B}" name="Column10471"/>
    <tableColumn id="10481" xr3:uid="{B07AE579-BB8E-418A-87E3-86209EEF6256}" name="Column10472"/>
    <tableColumn id="10482" xr3:uid="{03B75105-3C64-436F-9D68-25A34AE49C49}" name="Column10473"/>
    <tableColumn id="10483" xr3:uid="{5FB5BDA7-76D5-4AD5-A1D4-BE74CFDAD075}" name="Column10474"/>
    <tableColumn id="10484" xr3:uid="{518F52CD-7580-436E-A64D-3B94AB5199A8}" name="Column10475"/>
    <tableColumn id="10485" xr3:uid="{06287251-8B9C-4E41-B9C5-59400B596476}" name="Column10476"/>
    <tableColumn id="10486" xr3:uid="{D536EE98-1A80-4D5A-9BBE-44B4C8836048}" name="Column10477"/>
    <tableColumn id="10487" xr3:uid="{0635B07F-C05F-4336-8CAD-6FA377AA18A1}" name="Column10478"/>
    <tableColumn id="10488" xr3:uid="{226811C3-CA2D-43BC-B384-7163878B9760}" name="Column10479"/>
    <tableColumn id="10489" xr3:uid="{1AE83780-616D-4446-AE53-B4F669902521}" name="Column10480"/>
    <tableColumn id="10490" xr3:uid="{0F06D14C-6334-443A-A8A4-7A0A4FE41D9D}" name="Column10481"/>
    <tableColumn id="10491" xr3:uid="{F35FFBDA-3491-4E50-9D83-FB453631567B}" name="Column10482"/>
    <tableColumn id="10492" xr3:uid="{D7C05E0F-4642-42B4-8C1B-6528C189BB4B}" name="Column10483"/>
    <tableColumn id="10493" xr3:uid="{785514AB-022A-44B5-9097-5A01F8340525}" name="Column10484"/>
    <tableColumn id="10494" xr3:uid="{6863CA48-B881-488A-AF96-4D660368A11D}" name="Column10485"/>
    <tableColumn id="10495" xr3:uid="{41512276-FA0F-4F75-AC21-B11577B66963}" name="Column10486"/>
    <tableColumn id="10496" xr3:uid="{9B4D52A6-75FD-44BB-9DE3-86F16361E518}" name="Column10487"/>
    <tableColumn id="10497" xr3:uid="{345D66B3-C249-4E38-9327-FF16F35AE65D}" name="Column10488"/>
    <tableColumn id="10498" xr3:uid="{6988CDD8-055D-46DC-A7A1-DDCB17D8613C}" name="Column10489"/>
    <tableColumn id="10499" xr3:uid="{EFFAD02F-ABBD-46DA-88D8-1546E3853BEB}" name="Column10490"/>
    <tableColumn id="10500" xr3:uid="{87A0F611-B41F-4B95-A3CA-5D4BA36969BF}" name="Column10491"/>
    <tableColumn id="10501" xr3:uid="{7DDEC053-9456-4FA7-A94D-3DF4DA7A7325}" name="Column10492"/>
    <tableColumn id="10502" xr3:uid="{62645543-D9C3-41CC-8E57-4641632DE408}" name="Column10493"/>
    <tableColumn id="10503" xr3:uid="{EBBCEC18-8530-4310-AC51-E091C34FCA06}" name="Column10494"/>
    <tableColumn id="10504" xr3:uid="{C498458D-957F-42D9-B825-97FAA76A3459}" name="Column10495"/>
    <tableColumn id="10505" xr3:uid="{95515AA4-74DF-489B-9655-07DE69E6B28F}" name="Column10496"/>
    <tableColumn id="10506" xr3:uid="{D38C5895-2B7A-4CF4-B402-13B9CC9AD41D}" name="Column10497"/>
    <tableColumn id="10507" xr3:uid="{F465F76C-702B-4678-BF24-CB786E3AF993}" name="Column10498"/>
    <tableColumn id="10508" xr3:uid="{9AA4933B-D2F5-4EDB-B99D-D2209AABADC3}" name="Column10499"/>
    <tableColumn id="10509" xr3:uid="{3E4D60CA-7DDA-4BDF-9E3D-E3AA90950A1B}" name="Column10500"/>
    <tableColumn id="10510" xr3:uid="{30A67F82-C09D-4DF2-BDE6-FA9AF9A0D374}" name="Column10501"/>
    <tableColumn id="10511" xr3:uid="{83880EFE-5163-44C9-9E2E-F09B5A9B172B}" name="Column10502"/>
    <tableColumn id="10512" xr3:uid="{873C04F1-A65A-47BF-97C3-55B36433F4EC}" name="Column10503"/>
    <tableColumn id="10513" xr3:uid="{5C73C024-9640-4457-A45D-C0B23B9138E4}" name="Column10504"/>
    <tableColumn id="10514" xr3:uid="{CE745952-AA06-48FA-945D-70F1F20E45E7}" name="Column10505"/>
    <tableColumn id="10515" xr3:uid="{A6C3F3B7-9C74-428E-9BEF-923BDDCDC063}" name="Column10506"/>
    <tableColumn id="10516" xr3:uid="{92B7D67F-E78A-493F-8C38-55E605ED6104}" name="Column10507"/>
    <tableColumn id="10517" xr3:uid="{2BC26C49-3514-4EE0-8533-FBDDFB313014}" name="Column10508"/>
    <tableColumn id="10518" xr3:uid="{ECE0459C-3DAD-4405-8E46-1822F87D7599}" name="Column10509"/>
    <tableColumn id="10519" xr3:uid="{260A82AF-28A8-4263-A56D-1D6F0C8BF602}" name="Column10510"/>
    <tableColumn id="10520" xr3:uid="{D140DCAD-B3FD-4C12-8E03-E0A0463A67A2}" name="Column10511"/>
    <tableColumn id="10521" xr3:uid="{CABDD3B0-2087-45B6-9ADB-746EBBD610FA}" name="Column10512"/>
    <tableColumn id="10522" xr3:uid="{105D2BBB-E00C-4EA5-92A5-0BA000BC039A}" name="Column10513"/>
    <tableColumn id="10523" xr3:uid="{2970E235-C439-4308-A590-BE8A591B65D0}" name="Column10514"/>
    <tableColumn id="10524" xr3:uid="{6D3AFD63-44F3-4900-9DB7-7F714B6C553D}" name="Column10515"/>
    <tableColumn id="10525" xr3:uid="{37C9D445-E8DB-4850-92A2-46E9B58C35FC}" name="Column10516"/>
    <tableColumn id="10526" xr3:uid="{3FE3865B-E168-45DD-905C-A65007C04757}" name="Column10517"/>
    <tableColumn id="10527" xr3:uid="{1B3E807B-423B-44D5-9D3B-7CB204A231B9}" name="Column10518"/>
    <tableColumn id="10528" xr3:uid="{F4CFA397-744F-4933-BB2E-1F3A6DDAA577}" name="Column10519"/>
    <tableColumn id="10529" xr3:uid="{F2F651BC-A2AD-4D8E-9FD0-A3A1C6F18057}" name="Column10520"/>
    <tableColumn id="10530" xr3:uid="{E8781771-DACE-40FA-8940-52B41920BA5F}" name="Column10521"/>
    <tableColumn id="10531" xr3:uid="{3221CA49-BB9E-4F4C-B218-3474CC0E267B}" name="Column10522"/>
    <tableColumn id="10532" xr3:uid="{D1284F7F-E24A-43C4-9F9F-44AA5F1AE529}" name="Column10523"/>
    <tableColumn id="10533" xr3:uid="{9C7CB844-11FC-4790-B7FA-AAD99F34AD80}" name="Column10524"/>
    <tableColumn id="10534" xr3:uid="{880EEA71-71B7-435A-AC30-E11591A7A1DD}" name="Column10525"/>
    <tableColumn id="10535" xr3:uid="{03E9E6E4-7D32-4CAF-AC75-A48F5AEFC1D4}" name="Column10526"/>
    <tableColumn id="10536" xr3:uid="{8D1AAC28-F875-4AC4-A06D-7052EB27545F}" name="Column10527"/>
    <tableColumn id="10537" xr3:uid="{912951BD-0502-4447-BF20-D095804B16A1}" name="Column10528"/>
    <tableColumn id="10538" xr3:uid="{0DC6BF9A-49BE-4837-9C17-F312D5B501FB}" name="Column10529"/>
    <tableColumn id="10539" xr3:uid="{B0893531-A239-44AB-9DA2-9605765A80CC}" name="Column10530"/>
    <tableColumn id="10540" xr3:uid="{F8E29E7A-7D66-4A8B-8DC5-1E683319FB4A}" name="Column10531"/>
    <tableColumn id="10541" xr3:uid="{AD5F065B-EEE2-4697-9DCC-6360BF6151F5}" name="Column10532"/>
    <tableColumn id="10542" xr3:uid="{2A7ED92A-0B09-44E2-BCB9-1EF6DB44516F}" name="Column10533"/>
    <tableColumn id="10543" xr3:uid="{409CA370-7AAC-455D-8939-1D9CC5F50F8D}" name="Column10534"/>
    <tableColumn id="10544" xr3:uid="{E3F0D90B-2345-4BFB-9F3D-3C144385E127}" name="Column10535"/>
    <tableColumn id="10545" xr3:uid="{AFEBCC08-3804-4BC9-87EA-C2DA0BD36F20}" name="Column10536"/>
    <tableColumn id="10546" xr3:uid="{864B76E4-723B-41F2-8951-5F21646E47DA}" name="Column10537"/>
    <tableColumn id="10547" xr3:uid="{564BB6EC-61F4-45CF-A7EB-74009243A9FB}" name="Column10538"/>
    <tableColumn id="10548" xr3:uid="{878F4B12-A905-4237-832A-C5DD1465C7F7}" name="Column10539"/>
    <tableColumn id="10549" xr3:uid="{0E7B7368-014A-4A68-8BC3-60522B325717}" name="Column10540"/>
    <tableColumn id="10550" xr3:uid="{8246BE16-3192-4DC6-9A03-B95AA6F38EF4}" name="Column10541"/>
    <tableColumn id="10551" xr3:uid="{82D16212-D63B-4B55-A97D-4A8F14B2282E}" name="Column10542"/>
    <tableColumn id="10552" xr3:uid="{9797665C-AA92-4A51-9B20-B09E903E7770}" name="Column10543"/>
    <tableColumn id="10553" xr3:uid="{9D12B1E7-B4E0-4002-9BE1-3194B8A55D8D}" name="Column10544"/>
    <tableColumn id="10554" xr3:uid="{50DD2BC8-3F24-4D75-86F6-D62265B6FB9C}" name="Column10545"/>
    <tableColumn id="10555" xr3:uid="{16714867-6420-48DB-BE1C-3A3326DEE5BB}" name="Column10546"/>
    <tableColumn id="10556" xr3:uid="{A400D4E4-96FC-48D9-9CBE-6605BAE6D600}" name="Column10547"/>
    <tableColumn id="10557" xr3:uid="{42B457A9-DBA8-49B4-8ECC-63DF5E644DB8}" name="Column10548"/>
    <tableColumn id="10558" xr3:uid="{C9938A0E-47A1-4FFD-BC80-C2A0834E7342}" name="Column10549"/>
    <tableColumn id="10559" xr3:uid="{46270064-4312-441B-8731-AE34D27FCDEB}" name="Column10550"/>
    <tableColumn id="10560" xr3:uid="{2A8BC327-F477-48A5-9438-099AAB7D8207}" name="Column10551"/>
    <tableColumn id="10561" xr3:uid="{38DFD7FF-1D21-44CE-A3F0-BA604DC18D1D}" name="Column10552"/>
    <tableColumn id="10562" xr3:uid="{20104954-27B8-4171-B892-0D589AF39A62}" name="Column10553"/>
    <tableColumn id="10563" xr3:uid="{123426D2-71D4-481A-BB83-FE7FBBA6AA82}" name="Column10554"/>
    <tableColumn id="10564" xr3:uid="{6DBC1EC8-1DED-41D9-89AA-96DDA0422E93}" name="Column10555"/>
    <tableColumn id="10565" xr3:uid="{CDAF09D7-8376-4A65-ABBD-0A924CE0EBD7}" name="Column10556"/>
    <tableColumn id="10566" xr3:uid="{BFDE0485-8DFA-4F4D-A8F1-86D0213EB5CD}" name="Column10557"/>
    <tableColumn id="10567" xr3:uid="{1AA90068-E2A7-41F6-9CA6-E4E069C9AA7A}" name="Column10558"/>
    <tableColumn id="10568" xr3:uid="{D38FCF50-8F9C-4D51-B673-8DCCD9310E24}" name="Column10559"/>
    <tableColumn id="10569" xr3:uid="{640C0859-B499-45B9-864A-F9CE7C381587}" name="Column10560"/>
    <tableColumn id="10570" xr3:uid="{DB5FEB9E-E1F0-49CE-BF7F-DBB94542E443}" name="Column10561"/>
    <tableColumn id="10571" xr3:uid="{D4F0D466-CE89-476F-9F46-0C3C7D4A6821}" name="Column10562"/>
    <tableColumn id="10572" xr3:uid="{56FBCC65-22F7-494A-8173-3B0DCBAEC805}" name="Column10563"/>
    <tableColumn id="10573" xr3:uid="{BD55470E-841C-4593-8EB2-4C0653FDCACC}" name="Column10564"/>
    <tableColumn id="10574" xr3:uid="{95CD3A6B-6276-46D6-93E9-999A8B29AE97}" name="Column10565"/>
    <tableColumn id="10575" xr3:uid="{09A2E600-CCC5-4973-9879-906F3252EFFB}" name="Column10566"/>
    <tableColumn id="10576" xr3:uid="{D49BB2FE-E3D0-4014-95D8-AEB87F8C5FD1}" name="Column10567"/>
    <tableColumn id="10577" xr3:uid="{DB7E7806-FB24-41CB-84CE-C3B5D3D513F8}" name="Column10568"/>
    <tableColumn id="10578" xr3:uid="{32562AFB-5F19-4E3A-910A-E7AB51EC5161}" name="Column10569"/>
    <tableColumn id="10579" xr3:uid="{63B73EF8-6CAD-49F3-A958-3D97EB4F16AD}" name="Column10570"/>
    <tableColumn id="10580" xr3:uid="{10F66576-F0CA-41E1-A9E1-8E82C8E61EE2}" name="Column10571"/>
    <tableColumn id="10581" xr3:uid="{2193696B-0951-4205-9362-699E54DBBB72}" name="Column10572"/>
    <tableColumn id="10582" xr3:uid="{BC497FC0-CB30-464D-B6D3-F21B3539FDC1}" name="Column10573"/>
    <tableColumn id="10583" xr3:uid="{205929DC-F5AF-4B7D-BB49-99A27B9AD910}" name="Column10574"/>
    <tableColumn id="10584" xr3:uid="{53B8A092-F84D-4E96-B2A0-78FDB0DF7DD1}" name="Column10575"/>
    <tableColumn id="10585" xr3:uid="{94E7F359-8BC0-40A5-BB54-30C72FC2E7B9}" name="Column10576"/>
    <tableColumn id="10586" xr3:uid="{9D2C5DF1-A235-4F18-8B85-FC8DDAD5E7F8}" name="Column10577"/>
    <tableColumn id="10587" xr3:uid="{60CA3D72-C772-4891-BDAD-7D4E0FBDB50F}" name="Column10578"/>
    <tableColumn id="10588" xr3:uid="{DF5528DB-B5E6-421A-A185-C590E4172B0C}" name="Column10579"/>
    <tableColumn id="10589" xr3:uid="{D6A61006-69FA-4C57-82A5-4C5029E8994F}" name="Column10580"/>
    <tableColumn id="10590" xr3:uid="{7B946836-6D3A-431B-AA44-C39A26814A82}" name="Column10581"/>
    <tableColumn id="10591" xr3:uid="{D3C7E117-3B36-428D-BBFD-E56AB700FAE2}" name="Column10582"/>
    <tableColumn id="10592" xr3:uid="{995A0884-7893-40F5-B9FE-2D6347250EAA}" name="Column10583"/>
    <tableColumn id="10593" xr3:uid="{DC0222D8-DA9D-406F-89BD-00269F1F9F06}" name="Column10584"/>
    <tableColumn id="10594" xr3:uid="{BE7C6E3C-7B98-4990-8DD8-3F8BEC028092}" name="Column10585"/>
    <tableColumn id="10595" xr3:uid="{EBD1F118-0D11-49A7-BA86-1D4CC8C4821B}" name="Column10586"/>
    <tableColumn id="10596" xr3:uid="{906AF918-FA35-44D9-B385-DA6B47ECC11D}" name="Column10587"/>
    <tableColumn id="10597" xr3:uid="{AEB25D55-C34D-4F08-8D95-DCB5C9774020}" name="Column10588"/>
    <tableColumn id="10598" xr3:uid="{B7E71786-7736-4B0D-9268-7FE763A39902}" name="Column10589"/>
    <tableColumn id="10599" xr3:uid="{4EE3069D-FEE4-432F-AB26-A65330F6B5D5}" name="Column10590"/>
    <tableColumn id="10600" xr3:uid="{D6E05AB8-DABC-41CB-A3B1-E2036D3E9150}" name="Column10591"/>
    <tableColumn id="10601" xr3:uid="{68316B88-3C6C-47DF-9ADD-F27A5715C1BB}" name="Column10592"/>
    <tableColumn id="10602" xr3:uid="{0DD91C5B-4A59-471D-97F5-E47907979E29}" name="Column10593"/>
    <tableColumn id="10603" xr3:uid="{0F625BC2-B7B4-4407-803C-1EE65EA73586}" name="Column10594"/>
    <tableColumn id="10604" xr3:uid="{2A9B4D5A-3A7D-4A3A-9546-0866F36D86DB}" name="Column10595"/>
    <tableColumn id="10605" xr3:uid="{FC70F391-EDE4-4C7C-91A9-91E1C24B8155}" name="Column10596"/>
    <tableColumn id="10606" xr3:uid="{C252EE3E-F793-4C2E-8F2F-FB4EB6BB13EC}" name="Column10597"/>
    <tableColumn id="10607" xr3:uid="{BD82FEB1-E1B6-41CF-873D-3B1530839DFA}" name="Column10598"/>
    <tableColumn id="10608" xr3:uid="{16E763B1-184F-439F-B69D-57573D9B745A}" name="Column10599"/>
    <tableColumn id="10609" xr3:uid="{5390C38E-A02F-49A0-B666-83C973C9B15C}" name="Column10600"/>
    <tableColumn id="10610" xr3:uid="{29211F4C-D98B-4E97-A5A9-ED2330099BB2}" name="Column10601"/>
    <tableColumn id="10611" xr3:uid="{D2D69825-F196-4596-A1D9-66285BE61B32}" name="Column10602"/>
    <tableColumn id="10612" xr3:uid="{5EE77187-28FE-4ECA-9DFE-B3229B680AB1}" name="Column10603"/>
    <tableColumn id="10613" xr3:uid="{DCF44F1A-D9F2-4520-A720-323384B41659}" name="Column10604"/>
    <tableColumn id="10614" xr3:uid="{727F5A3A-CCE1-4682-8498-B3060D1401EB}" name="Column10605"/>
    <tableColumn id="10615" xr3:uid="{2153D5DC-B685-4236-AA23-43FB8DB5AA96}" name="Column10606"/>
    <tableColumn id="10616" xr3:uid="{BEDD4DB2-9CAE-49B1-96EA-3E14F6DF364E}" name="Column10607"/>
    <tableColumn id="10617" xr3:uid="{EA47EDC8-54B6-44DF-9790-C4D8518D7222}" name="Column10608"/>
    <tableColumn id="10618" xr3:uid="{EA56BF6E-5427-4355-AAE8-92481853EA24}" name="Column10609"/>
    <tableColumn id="10619" xr3:uid="{9AD4D149-FA0B-4012-BA3B-1463E79009FA}" name="Column10610"/>
    <tableColumn id="10620" xr3:uid="{7F054628-CBD7-4BCB-A8F3-2021399456D3}" name="Column10611"/>
    <tableColumn id="10621" xr3:uid="{41E6D9CB-F481-47B2-83CE-B29422F56DBC}" name="Column10612"/>
    <tableColumn id="10622" xr3:uid="{5CFFA8A0-9CFB-4F0C-B5E9-F063090816EA}" name="Column10613"/>
    <tableColumn id="10623" xr3:uid="{EBFAFFFB-4B5A-4D67-848D-292DB6975BA5}" name="Column10614"/>
    <tableColumn id="10624" xr3:uid="{A0B1E0CE-7795-476E-AB9A-B5E983AC1E62}" name="Column10615"/>
    <tableColumn id="10625" xr3:uid="{80F3F838-78DF-4898-8862-D320C05EBA86}" name="Column10616"/>
    <tableColumn id="10626" xr3:uid="{372DF5CD-1A74-4D69-8B43-653927F781CB}" name="Column10617"/>
    <tableColumn id="10627" xr3:uid="{7D027136-C392-43FA-9F76-748AF73E5F31}" name="Column10618"/>
    <tableColumn id="10628" xr3:uid="{599EF0CF-31E1-41F3-A90A-0628405D7E4C}" name="Column10619"/>
    <tableColumn id="10629" xr3:uid="{8B20B440-2975-4B48-9D29-B0839B684C37}" name="Column10620"/>
    <tableColumn id="10630" xr3:uid="{7BF51A92-0320-4CB6-9037-52593BC0431D}" name="Column10621"/>
    <tableColumn id="10631" xr3:uid="{E08C000B-C058-4AAE-9161-AAAFAFF1C0BB}" name="Column10622"/>
    <tableColumn id="10632" xr3:uid="{94212882-BBF8-469C-86E1-516CC9B7B9D7}" name="Column10623"/>
    <tableColumn id="10633" xr3:uid="{5DC4EC8F-CDD5-45CD-BFC2-1C88056A3674}" name="Column10624"/>
    <tableColumn id="10634" xr3:uid="{7A6BB7AF-2D0E-4E85-88F5-DE7F9EC1E238}" name="Column10625"/>
    <tableColumn id="10635" xr3:uid="{E7FFB915-B9D5-44B9-8A58-4CE6CB825529}" name="Column10626"/>
    <tableColumn id="10636" xr3:uid="{6A1918DE-03DE-4413-959B-D609228AE9D0}" name="Column10627"/>
    <tableColumn id="10637" xr3:uid="{599E803D-D100-4900-8166-7C6F6C71D42E}" name="Column10628"/>
    <tableColumn id="10638" xr3:uid="{C0442536-4514-4D27-973D-24CF7DD98A90}" name="Column10629"/>
    <tableColumn id="10639" xr3:uid="{D01556F2-EE30-4D8A-A8C4-09F8FD01002B}" name="Column10630"/>
    <tableColumn id="10640" xr3:uid="{ACFE6D7A-657E-475C-AF51-467549AFA934}" name="Column10631"/>
    <tableColumn id="10641" xr3:uid="{B356CE7D-1F77-4A6A-9994-646A9E2023FD}" name="Column10632"/>
    <tableColumn id="10642" xr3:uid="{E31CD3BF-1554-4107-81F8-65335CC88D33}" name="Column10633"/>
    <tableColumn id="10643" xr3:uid="{941594CD-6509-4228-9E16-2CF64DD188CC}" name="Column10634"/>
    <tableColumn id="10644" xr3:uid="{32A93C9C-3CFD-43F9-873A-23EEE2DDD312}" name="Column10635"/>
    <tableColumn id="10645" xr3:uid="{2634BFA3-488E-47C9-AD7D-E573694E84AB}" name="Column10636"/>
    <tableColumn id="10646" xr3:uid="{0FE29857-1692-4323-A94F-02D76D3304DA}" name="Column10637"/>
    <tableColumn id="10647" xr3:uid="{BD1E9F32-86BB-49D9-8471-C11C04BC9B92}" name="Column10638"/>
    <tableColumn id="10648" xr3:uid="{1C87D3BE-1ACB-4F26-9704-802A21E34D77}" name="Column10639"/>
    <tableColumn id="10649" xr3:uid="{E999CE25-315E-406B-8484-2AB6953AC810}" name="Column10640"/>
    <tableColumn id="10650" xr3:uid="{37930391-E9F2-4766-8310-B50C14BC85ED}" name="Column10641"/>
    <tableColumn id="10651" xr3:uid="{D761132D-8358-4837-992C-9F2CE924F117}" name="Column10642"/>
    <tableColumn id="10652" xr3:uid="{C0396BB6-9C89-4595-AD7B-0F6A023C4DA2}" name="Column10643"/>
    <tableColumn id="10653" xr3:uid="{A74CBFE3-84B9-4671-8293-D675E201C394}" name="Column10644"/>
    <tableColumn id="10654" xr3:uid="{95CBEC39-4017-45FE-987A-D23798E49DAE}" name="Column10645"/>
    <tableColumn id="10655" xr3:uid="{4E877492-D104-4153-9174-6DFDF3C19DFF}" name="Column10646"/>
    <tableColumn id="10656" xr3:uid="{3FE64CEA-7CB2-47CF-AC89-9A85B21D4600}" name="Column10647"/>
    <tableColumn id="10657" xr3:uid="{D5601FEA-0C8D-4D22-A4D0-D81FC22E1BE7}" name="Column10648"/>
    <tableColumn id="10658" xr3:uid="{FEEB501B-3E8C-44C9-9BD4-DFFC3131765F}" name="Column10649"/>
    <tableColumn id="10659" xr3:uid="{AB4651F7-81C7-4415-99C2-1074F7C3760C}" name="Column10650"/>
    <tableColumn id="10660" xr3:uid="{3B21E6EC-9C35-4F18-8BCF-008C571B57D8}" name="Column10651"/>
    <tableColumn id="10661" xr3:uid="{C54401CB-206D-42A7-9B0F-AEB0176CAABB}" name="Column10652"/>
    <tableColumn id="10662" xr3:uid="{CD97B174-E525-4B6C-937D-6DED0EA40855}" name="Column10653"/>
    <tableColumn id="10663" xr3:uid="{90BF76CC-7CE1-4486-A08C-AE2CDB14A951}" name="Column10654"/>
    <tableColumn id="10664" xr3:uid="{01BC0246-3D3C-43E6-87D7-D31AA446A3FA}" name="Column10655"/>
    <tableColumn id="10665" xr3:uid="{49CA3227-694B-4424-BAFF-1B8DD27EFBBE}" name="Column10656"/>
    <tableColumn id="10666" xr3:uid="{A9F1328F-AE40-4FB7-8885-CED64EF71214}" name="Column10657"/>
    <tableColumn id="10667" xr3:uid="{C9AED89C-E575-4A54-A907-650F4C294AB0}" name="Column10658"/>
    <tableColumn id="10668" xr3:uid="{D8CD2AD2-F216-4462-8E19-3A9071DA3A9E}" name="Column10659"/>
    <tableColumn id="10669" xr3:uid="{5ECBDDD1-3B72-4A17-98CE-0FB1866AF491}" name="Column10660"/>
    <tableColumn id="10670" xr3:uid="{58F461FE-856A-4A74-9E5A-5970BDD1CBAA}" name="Column10661"/>
    <tableColumn id="10671" xr3:uid="{61A666DA-0953-4D92-BF67-D6BE0953BAF4}" name="Column10662"/>
    <tableColumn id="10672" xr3:uid="{6761102E-9496-4535-935C-FA67644AE3FD}" name="Column10663"/>
    <tableColumn id="10673" xr3:uid="{B8DB18A0-0F1E-4344-B95D-F01CECB55CCB}" name="Column10664"/>
    <tableColumn id="10674" xr3:uid="{B4D8FD38-B76F-4557-9A64-1A28754F4ABB}" name="Column10665"/>
    <tableColumn id="10675" xr3:uid="{26920972-180D-419A-8F62-CD060A8B1D59}" name="Column10666"/>
    <tableColumn id="10676" xr3:uid="{37D22EBD-C5E3-4E5B-ADA1-506DB0070E79}" name="Column10667"/>
    <tableColumn id="10677" xr3:uid="{B4B5EF5F-B869-4541-B924-AB9B2762918B}" name="Column10668"/>
    <tableColumn id="10678" xr3:uid="{466AFF2F-5F7C-44C2-A811-97507DDB2143}" name="Column10669"/>
    <tableColumn id="10679" xr3:uid="{9517E070-B9BA-4AED-B947-71436CDB0968}" name="Column10670"/>
    <tableColumn id="10680" xr3:uid="{D832161E-CA6D-40BE-A2DC-CB4CAB9A764D}" name="Column10671"/>
    <tableColumn id="10681" xr3:uid="{432EF7E2-10C3-45F3-BD19-1E2EEF371281}" name="Column10672"/>
    <tableColumn id="10682" xr3:uid="{0131065E-F547-4A94-B625-5D1C04CFBC25}" name="Column10673"/>
    <tableColumn id="10683" xr3:uid="{EB56F1B7-0E81-40B0-AA78-9F90D4CA9800}" name="Column10674"/>
    <tableColumn id="10684" xr3:uid="{463DB5C5-A40C-43C4-A492-BB2604B1E387}" name="Column10675"/>
    <tableColumn id="10685" xr3:uid="{7FF10311-AD65-40B6-A961-CFE3548F948E}" name="Column10676"/>
    <tableColumn id="10686" xr3:uid="{1821AD3C-FB4D-460C-995B-68DD1865C813}" name="Column10677"/>
    <tableColumn id="10687" xr3:uid="{C69A6ABC-F088-479A-A1FF-6B62BD908C7F}" name="Column10678"/>
    <tableColumn id="10688" xr3:uid="{F5D5E897-AAC8-4157-8305-514553373E6D}" name="Column10679"/>
    <tableColumn id="10689" xr3:uid="{8B45BA4E-3F5B-469C-A9A0-77CE66B03C9D}" name="Column10680"/>
    <tableColumn id="10690" xr3:uid="{F3AA89DC-1F3B-41EE-91EE-BDB1CE1D06BA}" name="Column10681"/>
    <tableColumn id="10691" xr3:uid="{29C63265-BCFE-489B-A148-B34683807313}" name="Column10682"/>
    <tableColumn id="10692" xr3:uid="{FE040A65-ABC4-43EF-8B54-95D9E598C2EE}" name="Column10683"/>
    <tableColumn id="10693" xr3:uid="{D9AE8381-FF3A-4BD1-9A80-D95CFF08C48B}" name="Column10684"/>
    <tableColumn id="10694" xr3:uid="{30BAAB74-C66B-40E4-A1DA-16DEBF5B25A4}" name="Column10685"/>
    <tableColumn id="10695" xr3:uid="{8AB91FF0-BC6C-41E0-A37D-EFB22D17C103}" name="Column10686"/>
    <tableColumn id="10696" xr3:uid="{2D119237-2386-4900-AAA1-E32F2A3BD3B5}" name="Column10687"/>
    <tableColumn id="10697" xr3:uid="{5C2E293F-696D-486E-85ED-7503C1F10BDC}" name="Column10688"/>
    <tableColumn id="10698" xr3:uid="{1AD27754-8335-4A8E-8E6C-F6A9C2E03D36}" name="Column10689"/>
    <tableColumn id="10699" xr3:uid="{0597D0BC-CC3A-417F-AB30-4F2D6EB777C4}" name="Column10690"/>
    <tableColumn id="10700" xr3:uid="{C81D9210-81EE-4D12-A83D-19E023FCF9F7}" name="Column10691"/>
    <tableColumn id="10701" xr3:uid="{ECCBDEFD-219C-4E4D-9A3D-505F956A046E}" name="Column10692"/>
    <tableColumn id="10702" xr3:uid="{AF980A2D-47AC-4F72-AB65-6CA7BB88EFCF}" name="Column10693"/>
    <tableColumn id="10703" xr3:uid="{726C416D-186D-4011-BFF9-2DB6BC093F64}" name="Column10694"/>
    <tableColumn id="10704" xr3:uid="{084316C1-E8A7-4D9A-8E76-1A90E69EFD03}" name="Column10695"/>
    <tableColumn id="10705" xr3:uid="{011EABE0-6FCD-4053-AE72-446800FBC497}" name="Column10696"/>
    <tableColumn id="10706" xr3:uid="{FF53D9B5-0317-4D29-8BDF-A322EC91C263}" name="Column10697"/>
    <tableColumn id="10707" xr3:uid="{309C6B5F-16A9-4EB9-9D9E-3EA95488F847}" name="Column10698"/>
    <tableColumn id="10708" xr3:uid="{7F5E43B8-24E3-4EF5-87A1-D07C31F21876}" name="Column10699"/>
    <tableColumn id="10709" xr3:uid="{58B24198-430E-428C-97B8-0C8A5A46DE05}" name="Column10700"/>
    <tableColumn id="10710" xr3:uid="{DCB2628E-040C-4218-B8FC-38692572E478}" name="Column10701"/>
    <tableColumn id="10711" xr3:uid="{6D09CD2A-D8E7-4877-94EC-A56F13A5CF1E}" name="Column10702"/>
    <tableColumn id="10712" xr3:uid="{8C33DCFA-F878-4AFC-AC80-77C10DDC1E02}" name="Column10703"/>
    <tableColumn id="10713" xr3:uid="{CA79F16B-4B41-4764-9048-A80985A4C99E}" name="Column10704"/>
    <tableColumn id="10714" xr3:uid="{3BFEC247-479B-4533-8571-B3D0B3EA5651}" name="Column10705"/>
    <tableColumn id="10715" xr3:uid="{15B136E0-7C60-4D8F-B978-67AC1D794D1A}" name="Column10706"/>
    <tableColumn id="10716" xr3:uid="{042593A8-6053-4C89-A7D5-BD34F9DB6704}" name="Column10707"/>
    <tableColumn id="10717" xr3:uid="{9C60BA6F-3F03-4BB1-9F57-2B92CDF3E583}" name="Column10708"/>
    <tableColumn id="10718" xr3:uid="{B0D53DD9-8F70-4D79-B34D-ADD70D4A52C4}" name="Column10709"/>
    <tableColumn id="10719" xr3:uid="{72910B4C-D8D8-462F-B1F5-472ABCF9AD0E}" name="Column10710"/>
    <tableColumn id="10720" xr3:uid="{2538E292-BE4A-4980-9804-411D794F06D4}" name="Column10711"/>
    <tableColumn id="10721" xr3:uid="{C6AC3B16-7317-413F-8B77-50480925F45C}" name="Column10712"/>
    <tableColumn id="10722" xr3:uid="{A5D2999E-52CB-4009-880B-B24E6CDEE81C}" name="Column10713"/>
    <tableColumn id="10723" xr3:uid="{7C738AF4-691F-4152-AB70-8DE0AC9AC047}" name="Column10714"/>
    <tableColumn id="10724" xr3:uid="{FDEF32D6-2500-46DB-BD79-FEAF7BD0A603}" name="Column10715"/>
    <tableColumn id="10725" xr3:uid="{48955C76-5513-4D22-B764-F374B12B5005}" name="Column10716"/>
    <tableColumn id="10726" xr3:uid="{A4D9E1A0-E055-42CC-9D34-F3879DD4AFDA}" name="Column10717"/>
    <tableColumn id="10727" xr3:uid="{E813004A-23A1-4AAC-84D5-2A69B407DAE0}" name="Column10718"/>
    <tableColumn id="10728" xr3:uid="{22AABA73-0A8F-47B2-89D9-91B55DF41A41}" name="Column10719"/>
    <tableColumn id="10729" xr3:uid="{DE01F8A7-95E3-4AA4-A695-E33D72C4D32A}" name="Column10720"/>
    <tableColumn id="10730" xr3:uid="{40519389-67FA-4268-8679-7531FB20DE1D}" name="Column10721"/>
    <tableColumn id="10731" xr3:uid="{EDA0E9FF-E2E7-48E3-81AE-021E64C40CFB}" name="Column10722"/>
    <tableColumn id="10732" xr3:uid="{B8FE0264-C79E-4C75-ABB0-52031F351154}" name="Column10723"/>
    <tableColumn id="10733" xr3:uid="{9CE9001C-3F8A-4BB1-8AB6-1E935E2A7A20}" name="Column10724"/>
    <tableColumn id="10734" xr3:uid="{0F58286B-B5C9-4205-8EFC-CC66AE7786CF}" name="Column10725"/>
    <tableColumn id="10735" xr3:uid="{88D113A1-180C-4CBC-A844-814BB1D7FF54}" name="Column10726"/>
    <tableColumn id="10736" xr3:uid="{E31990A8-06C2-4029-8CFB-8B636D36AFFD}" name="Column10727"/>
    <tableColumn id="10737" xr3:uid="{300485A1-56F2-4C0B-8ADB-ADBA7DE8DA46}" name="Column10728"/>
    <tableColumn id="10738" xr3:uid="{535A158B-6E30-4874-8E3C-2C9E369BB814}" name="Column10729"/>
    <tableColumn id="10739" xr3:uid="{3852F452-691A-48F6-B348-921D8E5A8286}" name="Column10730"/>
    <tableColumn id="10740" xr3:uid="{19FEAAF1-0E65-454D-A19C-E4D78E898C42}" name="Column10731"/>
    <tableColumn id="10741" xr3:uid="{8B6DA757-BD43-4FDA-9EB6-58434D0068AD}" name="Column10732"/>
    <tableColumn id="10742" xr3:uid="{5FACE5DE-90A1-47AE-BACF-8F95F35036A8}" name="Column10733"/>
    <tableColumn id="10743" xr3:uid="{97D04D8D-6192-4B83-ADB1-3C5BE5612E77}" name="Column10734"/>
    <tableColumn id="10744" xr3:uid="{1D6DF2C9-5537-4DE0-B66A-BF1D89D53E4D}" name="Column10735"/>
    <tableColumn id="10745" xr3:uid="{F948F583-3473-4AB0-BB65-625AE46F5A2D}" name="Column10736"/>
    <tableColumn id="10746" xr3:uid="{D595081E-D22E-411D-804C-9A4003E3122B}" name="Column10737"/>
    <tableColumn id="10747" xr3:uid="{97686C8D-7F8C-40C6-AC93-D9B4997E8BCA}" name="Column10738"/>
    <tableColumn id="10748" xr3:uid="{B52128BE-CE0A-4BBC-82B9-F25448CE8AA5}" name="Column10739"/>
    <tableColumn id="10749" xr3:uid="{DB3F5E17-A8D5-45CD-9832-21FE94C0E2F0}" name="Column10740"/>
    <tableColumn id="10750" xr3:uid="{8BA22846-247D-4B43-95C0-0B72DF6E710F}" name="Column10741"/>
    <tableColumn id="10751" xr3:uid="{6E4ADCD4-5988-4A18-B217-2C279515F865}" name="Column10742"/>
    <tableColumn id="10752" xr3:uid="{5340248B-6558-48AD-A293-08AB9E2A7DBF}" name="Column10743"/>
    <tableColumn id="10753" xr3:uid="{D93BE25D-640B-42B3-B06A-A073DF11EB9C}" name="Column10744"/>
    <tableColumn id="10754" xr3:uid="{E2ECC67A-DA2D-42BB-A4CE-8007CD84C4A7}" name="Column10745"/>
    <tableColumn id="10755" xr3:uid="{0BA62B22-CF1E-475C-AFE0-787A3FF2CB20}" name="Column10746"/>
    <tableColumn id="10756" xr3:uid="{2AE04AD4-DC89-4306-8521-883A1AC3D65A}" name="Column10747"/>
    <tableColumn id="10757" xr3:uid="{0AB9795E-759C-46BE-87D7-1D1A710FADB9}" name="Column10748"/>
    <tableColumn id="10758" xr3:uid="{551E7AC9-F12D-4469-A192-A4D251E286E3}" name="Column10749"/>
    <tableColumn id="10759" xr3:uid="{CEC09D7B-172F-4C3B-9992-D55E041B6C01}" name="Column10750"/>
    <tableColumn id="10760" xr3:uid="{53A4ECA4-5AA2-476F-B597-FF708E9A319A}" name="Column10751"/>
    <tableColumn id="10761" xr3:uid="{24211488-8A25-429C-A8A8-7A52CF750318}" name="Column10752"/>
    <tableColumn id="10762" xr3:uid="{A9A014CE-D572-4838-9351-9AB22A4FEC92}" name="Column10753"/>
    <tableColumn id="10763" xr3:uid="{A1ADD6AE-AB67-496A-B857-C32DAE32D8F5}" name="Column10754"/>
    <tableColumn id="10764" xr3:uid="{7206DA1A-6F9C-41F9-86FF-83AF02B7AB6E}" name="Column10755"/>
    <tableColumn id="10765" xr3:uid="{E5E6036E-DC90-4C5B-A7B4-B1273F72316D}" name="Column10756"/>
    <tableColumn id="10766" xr3:uid="{9367804D-80C5-40C9-BB50-B01AC4DCA84C}" name="Column10757"/>
    <tableColumn id="10767" xr3:uid="{711976E3-6C81-427D-B59D-80BF73908525}" name="Column10758"/>
    <tableColumn id="10768" xr3:uid="{510C93D8-ABA6-42B5-B6FA-B2FE0830262E}" name="Column10759"/>
    <tableColumn id="10769" xr3:uid="{DB407956-1766-4A82-A0B9-BD4E8A703ACA}" name="Column10760"/>
    <tableColumn id="10770" xr3:uid="{93F22C85-C618-4AC0-9931-90816892A84E}" name="Column10761"/>
    <tableColumn id="10771" xr3:uid="{1205E2A1-91E2-494F-BEB7-3401C46B84D9}" name="Column10762"/>
    <tableColumn id="10772" xr3:uid="{88A6ACC5-B7C2-4B04-BF2B-529A1A83466A}" name="Column10763"/>
    <tableColumn id="10773" xr3:uid="{AC9CDF30-3764-4DB9-87FF-116DC1E5FBF6}" name="Column10764"/>
    <tableColumn id="10774" xr3:uid="{B6A1DC54-B998-40FF-A8A7-2B1764D45CBC}" name="Column10765"/>
    <tableColumn id="10775" xr3:uid="{1A388FE1-3BB3-4754-A4EB-A1C9B9DD95F8}" name="Column10766"/>
    <tableColumn id="10776" xr3:uid="{668AC582-CFAD-4F50-9246-9BD74DB5417E}" name="Column10767"/>
    <tableColumn id="10777" xr3:uid="{C56E21BB-558A-4B53-BC20-3675F8A1E7D3}" name="Column10768"/>
    <tableColumn id="10778" xr3:uid="{6FF6F24A-BAFD-424C-B2A1-A7D49E5C361C}" name="Column10769"/>
    <tableColumn id="10779" xr3:uid="{4D07F63C-06A2-48D8-91D1-32EAA1A5EBD6}" name="Column10770"/>
    <tableColumn id="10780" xr3:uid="{FF512C40-925D-4262-AA28-257EC551507F}" name="Column10771"/>
    <tableColumn id="10781" xr3:uid="{97A06383-AD85-467C-ACEB-19AD7FC8AE02}" name="Column10772"/>
    <tableColumn id="10782" xr3:uid="{1D653D93-2B14-4C42-BFE6-F808246E7F5E}" name="Column10773"/>
    <tableColumn id="10783" xr3:uid="{709DDF51-7608-400D-85DF-E73A80E2B961}" name="Column10774"/>
    <tableColumn id="10784" xr3:uid="{917FEF76-F7F0-4ED0-A71E-1CFA8AAE11A3}" name="Column10775"/>
    <tableColumn id="10785" xr3:uid="{9284D32E-7C3D-4676-8E4E-37A54521C63D}" name="Column10776"/>
    <tableColumn id="10786" xr3:uid="{F8645CBA-55EE-497E-AB1F-EB7F170C5476}" name="Column10777"/>
    <tableColumn id="10787" xr3:uid="{58BAD4F7-83FD-44D8-B241-AD0B0D4AA539}" name="Column10778"/>
    <tableColumn id="10788" xr3:uid="{48C4AE33-3E57-4782-96ED-CD29740A54D4}" name="Column10779"/>
    <tableColumn id="10789" xr3:uid="{E8939369-5BC2-4899-A457-4ADA98F3FDF5}" name="Column10780"/>
    <tableColumn id="10790" xr3:uid="{E6CBB642-3E87-43F7-BB60-F3D5474F8005}" name="Column10781"/>
    <tableColumn id="10791" xr3:uid="{98C8A2EE-B562-4355-8F5A-93393FFCDEB2}" name="Column10782"/>
    <tableColumn id="10792" xr3:uid="{5EDECE24-D1C7-4E49-B49B-8A354DB87A29}" name="Column10783"/>
    <tableColumn id="10793" xr3:uid="{65B8F6D1-3BAF-4971-9EB2-3C22BFF826E1}" name="Column10784"/>
    <tableColumn id="10794" xr3:uid="{0006761D-4BB5-4227-BD3C-611CE876CDB9}" name="Column10785"/>
    <tableColumn id="10795" xr3:uid="{8D58007B-9060-4CEA-A546-606F8E1DA4A0}" name="Column10786"/>
    <tableColumn id="10796" xr3:uid="{9EE8B08C-C310-4D06-B5EC-8716D5C9A560}" name="Column10787"/>
    <tableColumn id="10797" xr3:uid="{C11A8D3E-D1D0-4E8F-BF77-5BA780CFACC9}" name="Column10788"/>
    <tableColumn id="10798" xr3:uid="{ED5C43C9-2357-4370-8E8B-F8BC5A060C52}" name="Column10789"/>
    <tableColumn id="10799" xr3:uid="{F120ECCF-89BE-4A31-A2A9-5C4A85DFD5CF}" name="Column10790"/>
    <tableColumn id="10800" xr3:uid="{292C8410-EDE5-4F6C-A600-CD788A22C90B}" name="Column10791"/>
    <tableColumn id="10801" xr3:uid="{0818C50A-5A49-4F82-8CA9-8145344C0150}" name="Column10792"/>
    <tableColumn id="10802" xr3:uid="{2E0DD220-552C-4A1E-837B-8942C65A4BA7}" name="Column10793"/>
    <tableColumn id="10803" xr3:uid="{1B7128B7-4111-4A8D-B132-30342FC406B5}" name="Column10794"/>
    <tableColumn id="10804" xr3:uid="{D4FF7D12-F0D2-4078-AACE-24771ACF880A}" name="Column10795"/>
    <tableColumn id="10805" xr3:uid="{7DEA8F80-3CBA-428E-B6F0-0501FE8D00AD}" name="Column10796"/>
    <tableColumn id="10806" xr3:uid="{0998F621-5E3E-4ADC-A890-E5B2AB7B1644}" name="Column10797"/>
    <tableColumn id="10807" xr3:uid="{D9004D7B-4CE6-4606-BA18-3A8A86792C3A}" name="Column10798"/>
    <tableColumn id="10808" xr3:uid="{FFD02EB7-80A1-4C08-91C9-64E0D5C2EB99}" name="Column10799"/>
    <tableColumn id="10809" xr3:uid="{C2BD960C-523B-41B9-9E7C-DEFDCC89FB72}" name="Column10800"/>
    <tableColumn id="10810" xr3:uid="{3C32B465-58BA-4C64-A3F9-D2403F4AA85A}" name="Column10801"/>
    <tableColumn id="10811" xr3:uid="{6FB49B64-ED38-49E5-8F01-9A30A4E400EA}" name="Column10802"/>
    <tableColumn id="10812" xr3:uid="{F68EDCB9-2F66-4CB8-8540-C472DA23B6AF}" name="Column10803"/>
    <tableColumn id="10813" xr3:uid="{269B029D-3049-4954-902A-83C4A4F45C1A}" name="Column10804"/>
    <tableColumn id="10814" xr3:uid="{F3F69E32-E38E-4A49-931D-7A075A36F5D1}" name="Column10805"/>
    <tableColumn id="10815" xr3:uid="{EBA88425-DBE4-4AC8-8ACF-7B749DD0076E}" name="Column10806"/>
    <tableColumn id="10816" xr3:uid="{E7EDE241-761C-4D55-802C-45500D9BD53F}" name="Column10807"/>
    <tableColumn id="10817" xr3:uid="{38702F1C-70A4-44F0-AFEC-4CC0385C45CE}" name="Column10808"/>
    <tableColumn id="10818" xr3:uid="{8DF9A120-12EB-42F6-9664-48C4BFB85A7F}" name="Column10809"/>
    <tableColumn id="10819" xr3:uid="{B2EAFB65-B7E2-4BB2-B159-8305B16EAE35}" name="Column10810"/>
    <tableColumn id="10820" xr3:uid="{287CDCE0-2D34-41E7-A06A-9981B5D0AA83}" name="Column10811"/>
    <tableColumn id="10821" xr3:uid="{0D08C674-A5F4-4854-83F8-6CB5AF4910AA}" name="Column10812"/>
    <tableColumn id="10822" xr3:uid="{25C59E09-247B-4F1D-BAD6-6EFEED0EA32C}" name="Column10813"/>
    <tableColumn id="10823" xr3:uid="{7E0B4FE9-F146-4CF4-BE92-436F23E7B0CD}" name="Column10814"/>
    <tableColumn id="10824" xr3:uid="{7D421214-72CF-4B6E-8C20-16EEB8F5C43A}" name="Column10815"/>
    <tableColumn id="10825" xr3:uid="{151C2C84-8576-4A10-AD6F-10C0E81AFA2F}" name="Column10816"/>
    <tableColumn id="10826" xr3:uid="{C94608E6-3066-4018-8A13-E41DBE19FDCA}" name="Column10817"/>
    <tableColumn id="10827" xr3:uid="{1AF0F615-7E4F-4D30-83B5-B959879AC3CD}" name="Column10818"/>
    <tableColumn id="10828" xr3:uid="{E93453CB-D08E-4695-B768-8ACC176F3D6C}" name="Column10819"/>
    <tableColumn id="10829" xr3:uid="{C1A3F16D-EFC6-4FD9-BA8E-D4839D9A0914}" name="Column10820"/>
    <tableColumn id="10830" xr3:uid="{8EFF2944-675C-4058-9E26-7CD86B862014}" name="Column10821"/>
    <tableColumn id="10831" xr3:uid="{FAA2D66C-3E07-44F0-8CDD-33B99349BBA1}" name="Column10822"/>
    <tableColumn id="10832" xr3:uid="{CF1100FF-F47D-43B0-BA49-911566E3048C}" name="Column10823"/>
    <tableColumn id="10833" xr3:uid="{71F2ABA5-6B5C-430B-AB6C-8D3123A20AA9}" name="Column10824"/>
    <tableColumn id="10834" xr3:uid="{F4375AA0-E580-4E56-852C-2BA452D64E1F}" name="Column10825"/>
    <tableColumn id="10835" xr3:uid="{C7A43C21-6E01-48BF-9716-4053840A0722}" name="Column10826"/>
    <tableColumn id="10836" xr3:uid="{4B8395B3-B31D-4CFA-82D9-2E464D2025E5}" name="Column10827"/>
    <tableColumn id="10837" xr3:uid="{9940B94C-619D-45A6-9C99-3E59D0003BED}" name="Column10828"/>
    <tableColumn id="10838" xr3:uid="{366E9D3A-E412-452A-996E-B52136B1A9E0}" name="Column10829"/>
    <tableColumn id="10839" xr3:uid="{D15890F0-3F19-42B1-9872-2A6AA2B38CA3}" name="Column10830"/>
    <tableColumn id="10840" xr3:uid="{22A80426-DFA4-4F67-B321-F3E1B75045CF}" name="Column10831"/>
    <tableColumn id="10841" xr3:uid="{895ADDFD-F196-41C3-A4BD-2EA731FB0192}" name="Column10832"/>
    <tableColumn id="10842" xr3:uid="{19966A23-8F63-41FA-8953-55AB1CDC9246}" name="Column10833"/>
    <tableColumn id="10843" xr3:uid="{33693461-DB7C-4DEC-AE4E-50F320912D26}" name="Column10834"/>
    <tableColumn id="10844" xr3:uid="{99B4A21C-F97D-4E29-92B9-8F32B361F29B}" name="Column10835"/>
    <tableColumn id="10845" xr3:uid="{8609E0C9-6FA1-4699-B309-2004A7575DCF}" name="Column10836"/>
    <tableColumn id="10846" xr3:uid="{F0047567-F112-4298-A65A-784D16F56391}" name="Column10837"/>
    <tableColumn id="10847" xr3:uid="{879A9B25-2825-409A-B167-4DEA9525EFAD}" name="Column10838"/>
    <tableColumn id="10848" xr3:uid="{9F9834FD-C2C8-44C7-BCD7-CE3D703F62C6}" name="Column10839"/>
    <tableColumn id="10849" xr3:uid="{403760B7-BEF6-4D74-A584-14E49881EC23}" name="Column10840"/>
    <tableColumn id="10850" xr3:uid="{2CFD086B-CC18-4A29-8847-5CA322EAF41C}" name="Column10841"/>
    <tableColumn id="10851" xr3:uid="{7E4810EC-A143-4806-8658-4BF50CBEF531}" name="Column10842"/>
    <tableColumn id="10852" xr3:uid="{14FA6315-963D-4924-A318-6319D9334E5D}" name="Column10843"/>
    <tableColumn id="10853" xr3:uid="{36EDB371-0FEA-4C74-8454-D97D47D3D611}" name="Column10844"/>
    <tableColumn id="10854" xr3:uid="{08ACACFD-0896-418C-894E-FCAFF18E1BEA}" name="Column10845"/>
    <tableColumn id="10855" xr3:uid="{C40BC23D-CA12-4181-BD19-AD505546704F}" name="Column10846"/>
    <tableColumn id="10856" xr3:uid="{B49AAD05-A56C-4532-A87E-DFB2811462F7}" name="Column10847"/>
    <tableColumn id="10857" xr3:uid="{89A4D187-3B8F-47C2-90C5-4F3C647D8870}" name="Column10848"/>
    <tableColumn id="10858" xr3:uid="{32475619-7742-48B3-BE28-8153815AE171}" name="Column10849"/>
    <tableColumn id="10859" xr3:uid="{620D07AB-CE8F-4643-831B-3BF7F86B6CA3}" name="Column10850"/>
    <tableColumn id="10860" xr3:uid="{830AF6E7-EF01-427A-8BA7-BF5D28F6904B}" name="Column10851"/>
    <tableColumn id="10861" xr3:uid="{C4E7E61D-3D9F-4061-AFAE-A46B15A775B8}" name="Column10852"/>
    <tableColumn id="10862" xr3:uid="{C2FD72D8-AC78-487C-81AB-59AED5A5FDD6}" name="Column10853"/>
    <tableColumn id="10863" xr3:uid="{CFACF763-C2C9-457E-90FD-8F651FF2C401}" name="Column10854"/>
    <tableColumn id="10864" xr3:uid="{3A2D40AA-06EB-4858-8083-E7FEF0068ACB}" name="Column10855"/>
    <tableColumn id="10865" xr3:uid="{0F31333C-ABD5-4B8E-8E95-80A80A965AD3}" name="Column10856"/>
    <tableColumn id="10866" xr3:uid="{D5551354-BDA8-40D1-BE15-C9C14930345C}" name="Column10857"/>
    <tableColumn id="10867" xr3:uid="{DA9FC4DA-3C15-4255-88A4-EA7A1BBCD240}" name="Column10858"/>
    <tableColumn id="10868" xr3:uid="{05874DA9-8848-4D7E-B3B4-25CAEE09071F}" name="Column10859"/>
    <tableColumn id="10869" xr3:uid="{887E7562-A149-4CA9-A8A5-F1E5490EECC7}" name="Column10860"/>
    <tableColumn id="10870" xr3:uid="{DF677828-9062-4C8D-9F8A-C56512EA5412}" name="Column10861"/>
    <tableColumn id="10871" xr3:uid="{A1013BD2-490A-4CA4-B87A-BE7B27EC9251}" name="Column10862"/>
    <tableColumn id="10872" xr3:uid="{746888F3-E43A-4EBF-BD4C-94E8DD9D23E9}" name="Column10863"/>
    <tableColumn id="10873" xr3:uid="{77E78488-CD52-4546-9002-EC66DA2C83BA}" name="Column10864"/>
    <tableColumn id="10874" xr3:uid="{6788D75D-BE51-4F24-9623-93379E12283C}" name="Column10865"/>
    <tableColumn id="10875" xr3:uid="{8817CE0A-F59E-4FB4-98D6-CFB79FC88A20}" name="Column10866"/>
    <tableColumn id="10876" xr3:uid="{9666CD1E-CE49-4D20-B267-29AE1111B73D}" name="Column10867"/>
    <tableColumn id="10877" xr3:uid="{7846AB74-6CA8-41F4-A42E-967BB6DE0606}" name="Column10868"/>
    <tableColumn id="10878" xr3:uid="{6B347095-DF56-42FF-8892-2E3A42E6E417}" name="Column10869"/>
    <tableColumn id="10879" xr3:uid="{C353D8D3-EE5F-400B-A967-2AA08C0A4B14}" name="Column10870"/>
    <tableColumn id="10880" xr3:uid="{FD38D4E7-7AEF-4FDF-8D00-06CBBCC6037E}" name="Column10871"/>
    <tableColumn id="10881" xr3:uid="{6EB5D3DD-100A-4188-9C9C-137ECB21934A}" name="Column10872"/>
    <tableColumn id="10882" xr3:uid="{0EBEC8D7-4BEB-4236-A907-EF9876B69C67}" name="Column10873"/>
    <tableColumn id="10883" xr3:uid="{9B778489-7160-4464-A72D-66C84907D051}" name="Column10874"/>
    <tableColumn id="10884" xr3:uid="{673168DB-46B3-4690-BE5F-A0223DB96C90}" name="Column10875"/>
    <tableColumn id="10885" xr3:uid="{991F0AB0-34A0-4BF1-8E1F-5ADBE829F9C8}" name="Column10876"/>
    <tableColumn id="10886" xr3:uid="{87DFFBD0-9DB6-4872-AA6A-B687FC24D262}" name="Column10877"/>
    <tableColumn id="10887" xr3:uid="{38637557-3CFB-4F97-8C39-A5456CD9D91C}" name="Column10878"/>
    <tableColumn id="10888" xr3:uid="{245C2853-4288-4D7C-BE29-728782BFE79E}" name="Column10879"/>
    <tableColumn id="10889" xr3:uid="{2995CBC1-1AF1-40BD-BA86-B9743EE69ABB}" name="Column10880"/>
    <tableColumn id="10890" xr3:uid="{3AA1A910-776A-44DA-ACD8-0F2BF197DF1E}" name="Column10881"/>
    <tableColumn id="10891" xr3:uid="{3162FF5C-B515-4F56-9CEF-75067BDB4F19}" name="Column10882"/>
    <tableColumn id="10892" xr3:uid="{1CD7AD55-5235-4565-AA32-C6386AF08F9C}" name="Column10883"/>
    <tableColumn id="10893" xr3:uid="{C9E94A9B-4F6F-4723-9CF9-1151C483C805}" name="Column10884"/>
    <tableColumn id="10894" xr3:uid="{DA0E0FDC-801D-48C9-B4EF-5C505C3E15CA}" name="Column10885"/>
    <tableColumn id="10895" xr3:uid="{D91A5124-27D5-43A6-9EFB-B68CF7C9BC41}" name="Column10886"/>
    <tableColumn id="10896" xr3:uid="{752C1E0B-F075-488F-AF63-7B66920C243F}" name="Column10887"/>
    <tableColumn id="10897" xr3:uid="{CEE86FB4-CBFF-4479-817C-F1C296444CE0}" name="Column10888"/>
    <tableColumn id="10898" xr3:uid="{B06FE4E2-31C0-4B97-BABF-1E31299B6085}" name="Column10889"/>
    <tableColumn id="10899" xr3:uid="{CB62A9B0-3ADE-4B54-8772-5C2C04E7D925}" name="Column10890"/>
    <tableColumn id="10900" xr3:uid="{6FD3D07C-177C-4969-9002-F144D963FAD2}" name="Column10891"/>
    <tableColumn id="10901" xr3:uid="{BA066304-D862-4AE9-A12D-D22E3FEC3EF9}" name="Column10892"/>
    <tableColumn id="10902" xr3:uid="{985B0F44-3834-4914-83DC-B324FCEB276C}" name="Column10893"/>
    <tableColumn id="10903" xr3:uid="{44BF7A58-E00E-4E10-8C78-5B09ED83DBED}" name="Column10894"/>
    <tableColumn id="10904" xr3:uid="{DDC9CF98-379B-446F-8BAE-1C02DD697D9E}" name="Column10895"/>
    <tableColumn id="10905" xr3:uid="{20BEC831-799D-4362-9DBD-9A92B03BD8F4}" name="Column10896"/>
    <tableColumn id="10906" xr3:uid="{06C6A950-24E1-4810-BA16-EA5CD21E0D8A}" name="Column10897"/>
    <tableColumn id="10907" xr3:uid="{D1C08229-C825-4249-A4FD-08AB2E011B65}" name="Column10898"/>
    <tableColumn id="10908" xr3:uid="{66F84B25-720F-4682-B0AD-E777EA281D10}" name="Column10899"/>
    <tableColumn id="10909" xr3:uid="{C0E30665-546A-42EF-B6A5-9B094A86F95D}" name="Column10900"/>
    <tableColumn id="10910" xr3:uid="{9AF9D816-F844-475F-8417-0A936306F4C6}" name="Column10901"/>
    <tableColumn id="10911" xr3:uid="{DB7063E5-15F1-4A32-A149-1343B3D30FA6}" name="Column10902"/>
    <tableColumn id="10912" xr3:uid="{9DE133D6-4A9C-4BA7-84D1-ABBBDF62F400}" name="Column10903"/>
    <tableColumn id="10913" xr3:uid="{E2435871-315E-4283-89F0-DE5A97C1A328}" name="Column10904"/>
    <tableColumn id="10914" xr3:uid="{ECE7CE1D-96D5-435A-8D4C-0C5E647E8ADC}" name="Column10905"/>
    <tableColumn id="10915" xr3:uid="{2B067750-F931-420B-8EED-02D6F82E4E6C}" name="Column10906"/>
    <tableColumn id="10916" xr3:uid="{E1D8561E-5403-44C4-BDD3-8BF39B012278}" name="Column10907"/>
    <tableColumn id="10917" xr3:uid="{323A74DF-E25B-422B-9A3E-22C444BAA30B}" name="Column10908"/>
    <tableColumn id="10918" xr3:uid="{AE95EE09-101A-48B5-9F5D-3FE9F8DAA274}" name="Column10909"/>
    <tableColumn id="10919" xr3:uid="{FFC13B9D-0527-4E56-BAD2-9CD0EB81EEC6}" name="Column10910"/>
    <tableColumn id="10920" xr3:uid="{411D5575-B930-456E-B58E-7ABE342A7941}" name="Column10911"/>
    <tableColumn id="10921" xr3:uid="{99F5DF6D-C4ED-4D60-B347-6ADAA710B8C1}" name="Column10912"/>
    <tableColumn id="10922" xr3:uid="{60A64A70-D741-4C85-806B-C529BB4891A2}" name="Column10913"/>
    <tableColumn id="10923" xr3:uid="{1046A24B-3F45-4B37-95AA-A3A89510C6F4}" name="Column10914"/>
    <tableColumn id="10924" xr3:uid="{6D06AD3A-1316-4710-B379-C3A1539A8284}" name="Column10915"/>
    <tableColumn id="10925" xr3:uid="{A138F10F-BF8A-4E8C-8F5C-61694C2FC330}" name="Column10916"/>
    <tableColumn id="10926" xr3:uid="{C6E70E53-FE0F-489B-BD3D-63EE8EC8CD93}" name="Column10917"/>
    <tableColumn id="10927" xr3:uid="{19780AFF-3172-4453-8CCF-FED164EF67B1}" name="Column10918"/>
    <tableColumn id="10928" xr3:uid="{7B00F807-B857-4042-8A0A-A14F79CA3A23}" name="Column10919"/>
    <tableColumn id="10929" xr3:uid="{70A5288D-A4ED-48A4-AE3E-AFB42154D147}" name="Column10920"/>
    <tableColumn id="10930" xr3:uid="{DBC656C9-50C3-4182-826A-AD80D7CCE502}" name="Column10921"/>
    <tableColumn id="10931" xr3:uid="{82D6FDD3-649D-4F6E-8FFD-49D8A2706091}" name="Column10922"/>
    <tableColumn id="10932" xr3:uid="{794BD3E7-4704-4A26-9A5C-78A5BF4D35B4}" name="Column10923"/>
    <tableColumn id="10933" xr3:uid="{817134C1-0FDD-4421-8E5A-D99D2328F531}" name="Column10924"/>
    <tableColumn id="10934" xr3:uid="{892FC7AF-030F-4D59-89CB-FFDC6EE81DDF}" name="Column10925"/>
    <tableColumn id="10935" xr3:uid="{EBE4B1B3-A94A-4FC6-9764-FE4E53CF40E3}" name="Column10926"/>
    <tableColumn id="10936" xr3:uid="{054EA608-1D16-470D-93A0-665E59C939BA}" name="Column10927"/>
    <tableColumn id="10937" xr3:uid="{C49D7C67-603B-4218-B2C7-53FDBA8D0749}" name="Column10928"/>
    <tableColumn id="10938" xr3:uid="{10969B2D-8F90-4840-90BB-746F80586093}" name="Column10929"/>
    <tableColumn id="10939" xr3:uid="{E24B6574-63BA-40AC-90B5-6180647451EC}" name="Column10930"/>
    <tableColumn id="10940" xr3:uid="{CD71C3D8-6883-4436-84CD-8C8AEE0B34D1}" name="Column10931"/>
    <tableColumn id="10941" xr3:uid="{21FCD21C-A439-45AF-8F9B-77BE97F429F5}" name="Column10932"/>
    <tableColumn id="10942" xr3:uid="{62EB1DFC-61DF-4C9F-A91C-896308F95693}" name="Column10933"/>
    <tableColumn id="10943" xr3:uid="{26A7879A-215E-436C-95BD-A5E3E43D39BB}" name="Column10934"/>
    <tableColumn id="10944" xr3:uid="{F5DF6B7D-BEE9-49AE-8E20-6AF3DB2E4ADF}" name="Column10935"/>
    <tableColumn id="10945" xr3:uid="{0D77BBC8-FA30-4723-A11B-4CA7A92C8192}" name="Column10936"/>
    <tableColumn id="10946" xr3:uid="{90950432-0B38-4AA7-9640-3D06C7958866}" name="Column10937"/>
    <tableColumn id="10947" xr3:uid="{32152D3C-D363-4FB2-A5BB-59EB2D9BEC81}" name="Column10938"/>
    <tableColumn id="10948" xr3:uid="{80776A73-767C-4CC9-95AE-876D6A6E57E9}" name="Column10939"/>
    <tableColumn id="10949" xr3:uid="{9EFB9FB2-01C5-4E47-B811-9500899D9780}" name="Column10940"/>
    <tableColumn id="10950" xr3:uid="{83C7665E-9E64-4525-9E08-D161504B994B}" name="Column10941"/>
    <tableColumn id="10951" xr3:uid="{4D7F0A3C-755D-469C-9106-7D395E2ADDC7}" name="Column10942"/>
    <tableColumn id="10952" xr3:uid="{F4EB89E8-F05B-4D35-A889-65B67E9D4FBF}" name="Column10943"/>
    <tableColumn id="10953" xr3:uid="{9128BD72-80D4-42AC-A104-7150D76E85F5}" name="Column10944"/>
    <tableColumn id="10954" xr3:uid="{570EEB52-292B-4E16-BCC1-FE59E57D40E6}" name="Column10945"/>
    <tableColumn id="10955" xr3:uid="{36C63B13-3F7A-4B24-9A75-BDA4B284C596}" name="Column10946"/>
    <tableColumn id="10956" xr3:uid="{1C713900-2B77-4912-B140-F537012308C9}" name="Column10947"/>
    <tableColumn id="10957" xr3:uid="{4391009E-CBAC-4439-A920-17952C2CAFF2}" name="Column10948"/>
    <tableColumn id="10958" xr3:uid="{617F7FD1-D2CF-40DC-BA2B-2F0FCE77D594}" name="Column10949"/>
    <tableColumn id="10959" xr3:uid="{D4F1D7B7-EC36-4BE8-92A9-960B369AE084}" name="Column10950"/>
    <tableColumn id="10960" xr3:uid="{357D212B-BC23-4D32-B86B-B2AAECE22853}" name="Column10951"/>
    <tableColumn id="10961" xr3:uid="{5D8AFA2C-CE9B-44C2-BDC7-CF985E4E898F}" name="Column10952"/>
    <tableColumn id="10962" xr3:uid="{632DA679-8BAC-4AA0-BD19-26CD1D84188C}" name="Column10953"/>
    <tableColumn id="10963" xr3:uid="{99D3126B-706F-4121-8692-8F2BFE159592}" name="Column10954"/>
    <tableColumn id="10964" xr3:uid="{895F729B-C76B-4A2C-BD8B-E1A3767A311E}" name="Column10955"/>
    <tableColumn id="10965" xr3:uid="{7444DA3F-4CB2-410B-AFB8-B9FD85C30872}" name="Column10956"/>
    <tableColumn id="10966" xr3:uid="{451A08C3-2277-41EF-93C1-5F05CA150C80}" name="Column10957"/>
    <tableColumn id="10967" xr3:uid="{F24D0BC0-BB54-4990-951A-5DF15D111741}" name="Column10958"/>
    <tableColumn id="10968" xr3:uid="{5CD7A828-810C-4C36-95A6-79E2A3173CFE}" name="Column10959"/>
    <tableColumn id="10969" xr3:uid="{6CC98608-D8DC-4874-AD81-7A8C1CD9E39F}" name="Column10960"/>
    <tableColumn id="10970" xr3:uid="{3C1D4472-C94B-43D8-8C16-FA7BA3DC0A8E}" name="Column10961"/>
    <tableColumn id="10971" xr3:uid="{394DD83D-E109-4543-B815-6F5D77F1ACA3}" name="Column10962"/>
    <tableColumn id="10972" xr3:uid="{A64C56EA-94C5-49DC-A407-C67B529C987A}" name="Column10963"/>
    <tableColumn id="10973" xr3:uid="{2A5C5EEF-577D-44E1-B73D-A8CCEC94D2A9}" name="Column10964"/>
    <tableColumn id="10974" xr3:uid="{59F84764-A43A-4173-ADD8-0175E2A3B8F0}" name="Column10965"/>
    <tableColumn id="10975" xr3:uid="{E1A0C48D-5EBE-464D-BF93-766D9A38CF8F}" name="Column10966"/>
    <tableColumn id="10976" xr3:uid="{C0B1DC46-40C9-404A-B6E9-55B9CCD94B95}" name="Column10967"/>
    <tableColumn id="10977" xr3:uid="{F35FE382-8DA0-40DB-80DD-0F0E1E8BA7EA}" name="Column10968"/>
    <tableColumn id="10978" xr3:uid="{BF55BE49-A20C-491E-8A91-D2205D8E38DF}" name="Column10969"/>
    <tableColumn id="10979" xr3:uid="{9FB96F7A-3D52-422F-A978-7F2B940BF9CB}" name="Column10970"/>
    <tableColumn id="10980" xr3:uid="{1212FEDE-E783-45A2-B015-05CBF5F2BF72}" name="Column10971"/>
    <tableColumn id="10981" xr3:uid="{10C0F409-BC61-4ADC-ADAD-F63ABEA67DCC}" name="Column10972"/>
    <tableColumn id="10982" xr3:uid="{F7C004A9-6E6C-4A6A-BBDA-BDD83E6005D3}" name="Column10973"/>
    <tableColumn id="10983" xr3:uid="{C6DA96FB-72EC-453C-AAD1-408C772AF476}" name="Column10974"/>
    <tableColumn id="10984" xr3:uid="{BBBE6A78-FEA0-4256-90CA-8EE3222D0AF5}" name="Column10975"/>
    <tableColumn id="10985" xr3:uid="{C1458A71-C6DC-425C-8E46-CAAB5201C696}" name="Column10976"/>
    <tableColumn id="10986" xr3:uid="{CCDD9EDE-B22B-4102-BE37-253AC29025C4}" name="Column10977"/>
    <tableColumn id="10987" xr3:uid="{4DE4F998-161C-408A-9F6A-0259EF8A80B9}" name="Column10978"/>
    <tableColumn id="10988" xr3:uid="{725D7232-A0B4-4D7C-86BA-41854BAD90C0}" name="Column10979"/>
    <tableColumn id="10989" xr3:uid="{5C38BCA3-9A61-4285-A7FB-ADB87324A827}" name="Column10980"/>
    <tableColumn id="10990" xr3:uid="{5EA0C32C-4FFC-4789-94C0-99A4C389DA3A}" name="Column10981"/>
    <tableColumn id="10991" xr3:uid="{C816FB46-839F-4A7C-ACFD-E31C24D43225}" name="Column10982"/>
    <tableColumn id="10992" xr3:uid="{1D8E7656-1859-4638-9C38-256C73B14695}" name="Column10983"/>
    <tableColumn id="10993" xr3:uid="{519EC532-7CA5-4470-9674-99DD3ECF0967}" name="Column10984"/>
    <tableColumn id="10994" xr3:uid="{1499D138-FB80-49F5-96AE-597027EE97C5}" name="Column10985"/>
    <tableColumn id="10995" xr3:uid="{76819884-52FF-47B1-B7E9-DA6C9AE3AF6D}" name="Column10986"/>
    <tableColumn id="10996" xr3:uid="{D0662419-363D-469B-8DAB-CDBDF57EA21E}" name="Column10987"/>
    <tableColumn id="10997" xr3:uid="{56801564-6784-45D4-8127-6C58F8516577}" name="Column10988"/>
    <tableColumn id="10998" xr3:uid="{08A903C7-D701-40AC-ABD2-BCDF664A4A1D}" name="Column10989"/>
    <tableColumn id="10999" xr3:uid="{10FABC2D-C79A-4129-BF7C-4743E445BAA6}" name="Column10990"/>
    <tableColumn id="11000" xr3:uid="{3A832EB4-1C54-421D-B6AF-4313A97BC978}" name="Column10991"/>
    <tableColumn id="11001" xr3:uid="{4F011DB2-BDAD-4D93-AF3E-54845D4783CF}" name="Column10992"/>
    <tableColumn id="11002" xr3:uid="{2880AB10-0F0E-4325-965C-3BD5D76F0C31}" name="Column10993"/>
    <tableColumn id="11003" xr3:uid="{C52FF455-F547-4A8E-A568-C50FFD76E6DA}" name="Column10994"/>
    <tableColumn id="11004" xr3:uid="{5C2D4473-6606-48B2-B4D6-99FC55515F2A}" name="Column10995"/>
    <tableColumn id="11005" xr3:uid="{501A27BB-47C4-4F86-8AE4-8B798E7F9190}" name="Column10996"/>
    <tableColumn id="11006" xr3:uid="{776EDECC-F505-4FA2-A916-ACD8E5C727C4}" name="Column10997"/>
    <tableColumn id="11007" xr3:uid="{D13EB540-A7D0-41AE-A8E9-9B2F9848B780}" name="Column10998"/>
    <tableColumn id="11008" xr3:uid="{760BDDA0-9F2B-4B96-862F-CA0F4FA84C8F}" name="Column10999"/>
    <tableColumn id="11009" xr3:uid="{E9F7DE32-69A7-4248-8733-055B6E37F847}" name="Column11000"/>
    <tableColumn id="11010" xr3:uid="{85A35AA3-739F-4654-B5A8-2DA68A58AA06}" name="Column11001"/>
    <tableColumn id="11011" xr3:uid="{58278FF2-4C8B-48FB-9936-6C39E6E3A9F1}" name="Column11002"/>
    <tableColumn id="11012" xr3:uid="{A73FEE2D-ABD7-4B87-AF76-2573D61B9402}" name="Column11003"/>
    <tableColumn id="11013" xr3:uid="{BBF376B7-B9B4-47C8-B576-AABEC9F7C0C5}" name="Column11004"/>
    <tableColumn id="11014" xr3:uid="{A02A7579-35C3-420B-A657-F42EECCFA1A0}" name="Column11005"/>
    <tableColumn id="11015" xr3:uid="{44E7EB07-9811-4900-B2DC-CAA67E001243}" name="Column11006"/>
    <tableColumn id="11016" xr3:uid="{22BA7B29-8350-4CE5-803A-11C63B1027DA}" name="Column11007"/>
    <tableColumn id="11017" xr3:uid="{2A44DE16-05AB-4043-A750-80C9DBEBA0B7}" name="Column11008"/>
    <tableColumn id="11018" xr3:uid="{C58749C4-F5F4-4ACE-92B3-93F338B7C25F}" name="Column11009"/>
    <tableColumn id="11019" xr3:uid="{8C63D39B-4C03-4260-862E-D77D13D9A9E4}" name="Column11010"/>
    <tableColumn id="11020" xr3:uid="{DF504ACA-F9C0-4D66-B9C5-B91B05994F8C}" name="Column11011"/>
    <tableColumn id="11021" xr3:uid="{89E3AFBE-9C29-4E06-A424-9CE8F7D8AF92}" name="Column11012"/>
    <tableColumn id="11022" xr3:uid="{C27F81A2-1CA5-4B77-A012-00E8671529EB}" name="Column11013"/>
    <tableColumn id="11023" xr3:uid="{34A66A22-55DB-4143-8C98-F4C5B0FF89A7}" name="Column11014"/>
    <tableColumn id="11024" xr3:uid="{19AFEE24-95CB-4C6E-9D46-FE1F161488B2}" name="Column11015"/>
    <tableColumn id="11025" xr3:uid="{D5D93317-1597-449C-B1FC-4ECA90B38AE3}" name="Column11016"/>
    <tableColumn id="11026" xr3:uid="{663DC6BD-7457-4987-A58F-6E968C162F89}" name="Column11017"/>
    <tableColumn id="11027" xr3:uid="{ED221717-6A8D-472B-99DD-AF55039E30A0}" name="Column11018"/>
    <tableColumn id="11028" xr3:uid="{2835BB46-3095-4F32-B2B5-AE42D7E3037A}" name="Column11019"/>
    <tableColumn id="11029" xr3:uid="{4B95CB0C-A736-4CD3-BF15-4DF8A854BF4F}" name="Column11020"/>
    <tableColumn id="11030" xr3:uid="{FDFCA3D2-CDEF-44F6-BBFF-424C470BDB69}" name="Column11021"/>
    <tableColumn id="11031" xr3:uid="{D1C0378D-1AC8-4687-9D72-38D6FF9C1348}" name="Column11022"/>
    <tableColumn id="11032" xr3:uid="{5E2A6DE1-3CE8-4F40-8431-C97E42BDD9D4}" name="Column11023"/>
    <tableColumn id="11033" xr3:uid="{3BB44C8F-2556-475E-839F-C22E203185F7}" name="Column11024"/>
    <tableColumn id="11034" xr3:uid="{E637821D-9F30-462F-A79C-EA41ED475463}" name="Column11025"/>
    <tableColumn id="11035" xr3:uid="{6658DA79-66AA-4D33-BF44-10F0A7694A02}" name="Column11026"/>
    <tableColumn id="11036" xr3:uid="{B5E88A68-E5C5-4530-AFCA-B6E2DF698A65}" name="Column11027"/>
    <tableColumn id="11037" xr3:uid="{CC54C2AE-E4DA-4348-BCC5-23FAA38E89DD}" name="Column11028"/>
    <tableColumn id="11038" xr3:uid="{3E1227E7-3650-40FF-8B7D-BB438BEDA0D5}" name="Column11029"/>
    <tableColumn id="11039" xr3:uid="{B6F67975-2A7F-41FC-85F0-71F0C71FAD25}" name="Column11030"/>
    <tableColumn id="11040" xr3:uid="{1E229312-828D-44AD-878F-5152CD2059FA}" name="Column11031"/>
    <tableColumn id="11041" xr3:uid="{E4E63A1D-6422-4754-85C4-DC19BFCDB59B}" name="Column11032"/>
    <tableColumn id="11042" xr3:uid="{5FBFCBCD-961C-4785-A09F-A32165E98F1F}" name="Column11033"/>
    <tableColumn id="11043" xr3:uid="{3981F261-ED9E-4B07-8E71-03AE2D095363}" name="Column11034"/>
    <tableColumn id="11044" xr3:uid="{1140A7B6-E300-43EB-B8B9-31B4769AFD43}" name="Column11035"/>
    <tableColumn id="11045" xr3:uid="{8AA712B3-0BDF-4A50-9B10-3CE617969B0F}" name="Column11036"/>
    <tableColumn id="11046" xr3:uid="{E7915E26-F531-48D5-82E9-D206941B7F67}" name="Column11037"/>
    <tableColumn id="11047" xr3:uid="{D6AF1644-DD7F-4B9A-AB4C-C0F99A3B15B0}" name="Column11038"/>
    <tableColumn id="11048" xr3:uid="{EDAED91F-569F-4225-A5C5-84E1C8B17145}" name="Column11039"/>
    <tableColumn id="11049" xr3:uid="{B29F267F-40E7-4324-8D0E-7AA58D95941E}" name="Column11040"/>
    <tableColumn id="11050" xr3:uid="{D144C204-DED6-4327-9DDC-483E9181C34D}" name="Column11041"/>
    <tableColumn id="11051" xr3:uid="{7E043CBF-9556-42A4-A2A7-D2F4B20FDB39}" name="Column11042"/>
    <tableColumn id="11052" xr3:uid="{22900124-34BD-4C28-BA62-1BFD0E0660DA}" name="Column11043"/>
    <tableColumn id="11053" xr3:uid="{C9874083-4E13-4734-A4A0-7A2DB31FE0FF}" name="Column11044"/>
    <tableColumn id="11054" xr3:uid="{5DDD2EA7-F1A3-4DCB-99C7-6D088F9CDED9}" name="Column11045"/>
    <tableColumn id="11055" xr3:uid="{5BAB4D07-7DBD-4070-89F5-3929257DEC9E}" name="Column11046"/>
    <tableColumn id="11056" xr3:uid="{8DD0C1E2-AF21-4F4A-B71C-593C6B1AF19D}" name="Column11047"/>
    <tableColumn id="11057" xr3:uid="{8FE2E95D-6609-4825-87C8-C5B4898ED77E}" name="Column11048"/>
    <tableColumn id="11058" xr3:uid="{B1E8D522-5D94-484E-837B-36FB24CE1795}" name="Column11049"/>
    <tableColumn id="11059" xr3:uid="{AA5BCEA1-E686-4778-874A-D0685D229D74}" name="Column11050"/>
    <tableColumn id="11060" xr3:uid="{87921EE7-19FE-4FEB-AF84-66E83CAC9D87}" name="Column11051"/>
    <tableColumn id="11061" xr3:uid="{19A690C3-E15A-4AF9-8FB7-2C6834BD3194}" name="Column11052"/>
    <tableColumn id="11062" xr3:uid="{88714EC4-4B6F-41C8-ADEF-CFE342016CF2}" name="Column11053"/>
    <tableColumn id="11063" xr3:uid="{9CF8102D-5DAB-4F1F-9E6F-63142D6475E1}" name="Column11054"/>
    <tableColumn id="11064" xr3:uid="{92473AF6-9F28-48B1-A358-22F584C29587}" name="Column11055"/>
    <tableColumn id="11065" xr3:uid="{0A493DF4-67F3-4405-83E1-1DCBFAB71987}" name="Column11056"/>
    <tableColumn id="11066" xr3:uid="{E04C56F6-4276-4444-811C-35D96C62839C}" name="Column11057"/>
    <tableColumn id="11067" xr3:uid="{1BF4D374-0118-4D60-A5D5-5D8DE19D39C1}" name="Column11058"/>
    <tableColumn id="11068" xr3:uid="{5C44F320-C0E5-4C40-914F-F8BC964C5F74}" name="Column11059"/>
    <tableColumn id="11069" xr3:uid="{1F1331CF-581A-448A-8B65-C67D81BF024C}" name="Column11060"/>
    <tableColumn id="11070" xr3:uid="{C9520429-C79D-494E-A156-BFD7A1C21E3D}" name="Column11061"/>
    <tableColumn id="11071" xr3:uid="{7DC5C4C3-524C-4559-8413-6FA8327A1919}" name="Column11062"/>
    <tableColumn id="11072" xr3:uid="{5FC1F178-06B1-4E38-B144-E1FB54D6FB43}" name="Column11063"/>
    <tableColumn id="11073" xr3:uid="{4CC6135F-0950-42E1-B1B2-9A42DCFC8CDF}" name="Column11064"/>
    <tableColumn id="11074" xr3:uid="{F111AF96-F4B1-4560-A77B-276CEA4601E4}" name="Column11065"/>
    <tableColumn id="11075" xr3:uid="{D4785444-BF9A-4E12-8FD2-216CC509EC5D}" name="Column11066"/>
    <tableColumn id="11076" xr3:uid="{41E0B093-12EB-4786-90AA-72F37117CCBB}" name="Column11067"/>
    <tableColumn id="11077" xr3:uid="{9066D0CE-DC28-4A2D-865E-B438CF7B0EE0}" name="Column11068"/>
    <tableColumn id="11078" xr3:uid="{6106257C-3CE1-442D-A398-D0C9C272A4BB}" name="Column11069"/>
    <tableColumn id="11079" xr3:uid="{E66BFE5D-906E-4D1B-AF4F-7EA63D131D4D}" name="Column11070"/>
    <tableColumn id="11080" xr3:uid="{20F397D7-5131-48D5-AF37-522EEBCBC32F}" name="Column11071"/>
    <tableColumn id="11081" xr3:uid="{2EC9509D-3507-45DA-B000-D0D2A1CA801E}" name="Column11072"/>
    <tableColumn id="11082" xr3:uid="{3C03B998-FF46-4121-B7D8-E10D1A45EBC3}" name="Column11073"/>
    <tableColumn id="11083" xr3:uid="{8B68E273-A5FA-4AF7-92EA-BEB8CFBD71E4}" name="Column11074"/>
    <tableColumn id="11084" xr3:uid="{0804CFEA-7FB4-4CC6-A434-F24D5A59530A}" name="Column11075"/>
    <tableColumn id="11085" xr3:uid="{81EAE541-991C-45AE-881B-B0E70CBF2972}" name="Column11076"/>
    <tableColumn id="11086" xr3:uid="{947CE32F-5EB3-4F02-A5E4-E6AEFB334E70}" name="Column11077"/>
    <tableColumn id="11087" xr3:uid="{D8869323-C956-4407-B375-5F5CE9CBEA95}" name="Column11078"/>
    <tableColumn id="11088" xr3:uid="{3CAA37AC-8791-4243-8852-A734167D48BC}" name="Column11079"/>
    <tableColumn id="11089" xr3:uid="{3A91B75D-C2C5-4130-87BD-5A5228C81F9C}" name="Column11080"/>
    <tableColumn id="11090" xr3:uid="{3CD4315B-0FF0-4BCC-8293-F31828A93902}" name="Column11081"/>
    <tableColumn id="11091" xr3:uid="{5EC57417-98B8-49C3-A355-A44AF3BC70E6}" name="Column11082"/>
    <tableColumn id="11092" xr3:uid="{49C4200B-B95B-4F32-A013-DE454029E892}" name="Column11083"/>
    <tableColumn id="11093" xr3:uid="{60988EC3-AAD1-4B5F-890D-C95570662FD9}" name="Column11084"/>
    <tableColumn id="11094" xr3:uid="{EDA99BF0-F012-4CA0-B10F-5961A1B7D0BC}" name="Column11085"/>
    <tableColumn id="11095" xr3:uid="{63384B89-E909-4C47-9120-E17C2827BBA5}" name="Column11086"/>
    <tableColumn id="11096" xr3:uid="{E9BB1C9F-693F-4EE0-AFBA-35CEA6A081EB}" name="Column11087"/>
    <tableColumn id="11097" xr3:uid="{DBA5AF32-3C0B-4256-A542-B32178509C8B}" name="Column11088"/>
    <tableColumn id="11098" xr3:uid="{3A9770B1-E5E1-4FBE-BEDB-744684504215}" name="Column11089"/>
    <tableColumn id="11099" xr3:uid="{8C6F7314-8E2A-4C11-ADC9-3D4B10F33EBF}" name="Column11090"/>
    <tableColumn id="11100" xr3:uid="{9D437975-25BC-42EF-8943-0A36A0F67504}" name="Column11091"/>
    <tableColumn id="11101" xr3:uid="{EA5D846B-E399-4569-B38D-E4965B0D545A}" name="Column11092"/>
    <tableColumn id="11102" xr3:uid="{FA840A49-2069-45E9-A6B6-C7B8F2B3FD68}" name="Column11093"/>
    <tableColumn id="11103" xr3:uid="{450C42F9-85D6-4619-8DF5-93AFF2929DAD}" name="Column11094"/>
    <tableColumn id="11104" xr3:uid="{09787338-57BD-45ED-8168-3C5ADBFF2171}" name="Column11095"/>
    <tableColumn id="11105" xr3:uid="{FEBD6150-9264-49F2-A681-6B22076113D3}" name="Column11096"/>
    <tableColumn id="11106" xr3:uid="{649BD5A4-4AA7-41CF-8282-FD34AC38572D}" name="Column11097"/>
    <tableColumn id="11107" xr3:uid="{F60C67D0-0EA1-4FD4-9B84-1AAF81724481}" name="Column11098"/>
    <tableColumn id="11108" xr3:uid="{C37519AB-A135-4FDF-8CF1-6FA0E28E457C}" name="Column11099"/>
    <tableColumn id="11109" xr3:uid="{4C8C60E0-0004-4C4A-A0E1-CA98FBC247D0}" name="Column11100"/>
    <tableColumn id="11110" xr3:uid="{2D0513DE-447A-4F77-AAD1-85F783EA2F1D}" name="Column11101"/>
    <tableColumn id="11111" xr3:uid="{ADCA09B0-F265-4175-9561-91B578D1E333}" name="Column11102"/>
    <tableColumn id="11112" xr3:uid="{C2ED6621-6CAC-48F2-AEDA-B82666E3075E}" name="Column11103"/>
    <tableColumn id="11113" xr3:uid="{D77794D5-C7B7-4506-8789-1F5CAD9753EF}" name="Column11104"/>
    <tableColumn id="11114" xr3:uid="{EBE3221A-9B51-4291-81A7-844EFB24B8E3}" name="Column11105"/>
    <tableColumn id="11115" xr3:uid="{621828F9-EFD1-4F89-9CDB-EB411EAE0313}" name="Column11106"/>
    <tableColumn id="11116" xr3:uid="{E6AAE223-2FF1-43CD-B97A-381E4952F86C}" name="Column11107"/>
    <tableColumn id="11117" xr3:uid="{5E4C7209-2015-4566-9A1D-CAB3A02F5076}" name="Column11108"/>
    <tableColumn id="11118" xr3:uid="{2D04401B-C458-41F3-94A1-75B8670A4E16}" name="Column11109"/>
    <tableColumn id="11119" xr3:uid="{E7A1E276-8204-4A07-B445-B21325849D62}" name="Column11110"/>
    <tableColumn id="11120" xr3:uid="{176DEB4C-58C1-419A-80F1-FA6729B1F3B3}" name="Column11111"/>
    <tableColumn id="11121" xr3:uid="{2921C310-6C9F-411C-A47E-7E8E83F88F30}" name="Column11112"/>
    <tableColumn id="11122" xr3:uid="{A52AC0A7-F8DB-4781-8A1D-EC9692D1CB41}" name="Column11113"/>
    <tableColumn id="11123" xr3:uid="{B0E294F7-8645-4BA1-ADF8-9A65F08DE2A6}" name="Column11114"/>
    <tableColumn id="11124" xr3:uid="{C462742D-C9C3-454E-A898-36F292D0DC71}" name="Column11115"/>
    <tableColumn id="11125" xr3:uid="{A947B3C6-2D51-4F94-B285-E815EE307C6C}" name="Column11116"/>
    <tableColumn id="11126" xr3:uid="{5C703D1D-A276-4E61-B29D-6E3691505263}" name="Column11117"/>
    <tableColumn id="11127" xr3:uid="{4615EBEB-8BA1-441D-B524-410E15B78AC2}" name="Column11118"/>
    <tableColumn id="11128" xr3:uid="{404F5D1C-2B7C-4FDC-BB9D-51BBE9756E2F}" name="Column11119"/>
    <tableColumn id="11129" xr3:uid="{7795E81F-3881-466C-96C7-8F9FA2B3B4B7}" name="Column11120"/>
    <tableColumn id="11130" xr3:uid="{A5BBA3B5-A9FD-4441-B103-506BC3CB7BEF}" name="Column11121"/>
    <tableColumn id="11131" xr3:uid="{27487D15-79FC-4364-8CEA-04C2B04B135B}" name="Column11122"/>
    <tableColumn id="11132" xr3:uid="{332517E0-B4A3-43DF-9AD9-020E3A4D5F53}" name="Column11123"/>
    <tableColumn id="11133" xr3:uid="{E5D584A0-B588-4C80-BB19-023A110DC786}" name="Column11124"/>
    <tableColumn id="11134" xr3:uid="{CD0F1595-36DD-4C8C-A4CA-D914A5DD59BA}" name="Column11125"/>
    <tableColumn id="11135" xr3:uid="{6831EF84-5ED9-423E-A072-3377DB9E3C84}" name="Column11126"/>
    <tableColumn id="11136" xr3:uid="{0E0AB4FE-B72B-46FB-B314-3D00EE2AE89E}" name="Column11127"/>
    <tableColumn id="11137" xr3:uid="{C82CCDC8-C8F3-41E3-AABF-5564F2534AAC}" name="Column11128"/>
    <tableColumn id="11138" xr3:uid="{47CF45FB-F600-4DEF-9D56-C0B8CB495D53}" name="Column11129"/>
    <tableColumn id="11139" xr3:uid="{D8B3C50A-847C-456D-B4B6-DD5C711674E0}" name="Column11130"/>
    <tableColumn id="11140" xr3:uid="{B3B82763-4B60-4ECC-BCA9-865DDD4A5265}" name="Column11131"/>
    <tableColumn id="11141" xr3:uid="{75F7EC26-3C49-4F91-814E-556D17014F04}" name="Column11132"/>
    <tableColumn id="11142" xr3:uid="{AAED3235-96D2-4B37-9472-40AE901B5C7B}" name="Column11133"/>
    <tableColumn id="11143" xr3:uid="{A1BECA22-F597-4D1E-A235-5C1384B2DDF1}" name="Column11134"/>
    <tableColumn id="11144" xr3:uid="{24436011-9FD2-4610-9B0E-BC81B96EB0D7}" name="Column11135"/>
    <tableColumn id="11145" xr3:uid="{BA92C85E-A9C7-4D53-A800-9715A599EC78}" name="Column11136"/>
    <tableColumn id="11146" xr3:uid="{D328A431-FF82-4FA0-9C42-4BBBFB9E7116}" name="Column11137"/>
    <tableColumn id="11147" xr3:uid="{E1F099D4-A071-45BE-AD44-71F573931047}" name="Column11138"/>
    <tableColumn id="11148" xr3:uid="{A69D41BB-43F1-4FB1-AB8D-5D409FCAB80B}" name="Column11139"/>
    <tableColumn id="11149" xr3:uid="{DE1053D9-5A65-4BAD-BE44-F7F6D19FEA1F}" name="Column11140"/>
    <tableColumn id="11150" xr3:uid="{D95C8878-7E09-408B-A40E-EF53F995902B}" name="Column11141"/>
    <tableColumn id="11151" xr3:uid="{5E3725EC-2540-4F50-A5B1-8C003E645A7B}" name="Column11142"/>
    <tableColumn id="11152" xr3:uid="{A4A20E72-3BFA-4B08-A8C2-39A4A8CB5A1E}" name="Column11143"/>
    <tableColumn id="11153" xr3:uid="{4E01E01C-02BC-4A63-9F31-DAA3F5655E0B}" name="Column11144"/>
    <tableColumn id="11154" xr3:uid="{7F765768-0783-4B3B-AD23-3BB8952BA25F}" name="Column11145"/>
    <tableColumn id="11155" xr3:uid="{975AEAA6-D565-4BC8-BF2C-DF1777B4C8B6}" name="Column11146"/>
    <tableColumn id="11156" xr3:uid="{A0C666B3-9783-4D7F-8015-7C5F51D8D337}" name="Column11147"/>
    <tableColumn id="11157" xr3:uid="{90C8FE30-0C33-4ACD-8C7A-22188005D572}" name="Column11148"/>
    <tableColumn id="11158" xr3:uid="{32BADF11-8715-415A-A0BD-31A77806A55A}" name="Column11149"/>
    <tableColumn id="11159" xr3:uid="{5946831C-40C0-4698-8E1A-58E3AC2CDD71}" name="Column11150"/>
    <tableColumn id="11160" xr3:uid="{9A26657C-C65E-4097-AFB8-9E45F47C8DA9}" name="Column11151"/>
    <tableColumn id="11161" xr3:uid="{0C1A8FFD-E8A6-4A0E-A500-8C572BE966C5}" name="Column11152"/>
    <tableColumn id="11162" xr3:uid="{1DA7762E-AA27-483D-94CA-36CCE36CB912}" name="Column11153"/>
    <tableColumn id="11163" xr3:uid="{ABFA4511-BBAA-4AA4-952C-DC45D6BD48CF}" name="Column11154"/>
    <tableColumn id="11164" xr3:uid="{AB2D8C58-4E39-4622-9977-1B6E0DA471DF}" name="Column11155"/>
    <tableColumn id="11165" xr3:uid="{09052C2F-F291-43F8-8833-287925C0156D}" name="Column11156"/>
    <tableColumn id="11166" xr3:uid="{3C70A7F9-38E2-447A-B446-F748AD565D3C}" name="Column11157"/>
    <tableColumn id="11167" xr3:uid="{D5608328-4D5E-4828-A3B1-4DFDF9A8E387}" name="Column11158"/>
    <tableColumn id="11168" xr3:uid="{55EC80FD-1056-40D6-9A61-BB6275E257DC}" name="Column11159"/>
    <tableColumn id="11169" xr3:uid="{B1D60803-20B5-4D93-88C1-A2C9BDC0C94B}" name="Column11160"/>
    <tableColumn id="11170" xr3:uid="{C9887744-4AD4-4345-942C-C412AF9E16E6}" name="Column11161"/>
    <tableColumn id="11171" xr3:uid="{74BC779B-EB5E-4731-816A-334ADEBB6162}" name="Column11162"/>
    <tableColumn id="11172" xr3:uid="{C3481892-45FB-4343-9ABF-3038946AC6F4}" name="Column11163"/>
    <tableColumn id="11173" xr3:uid="{577F592D-2E5E-468D-9CDA-B2E981577049}" name="Column11164"/>
    <tableColumn id="11174" xr3:uid="{11AB7E03-1D45-4AB0-B1D6-939A7250E7E4}" name="Column11165"/>
    <tableColumn id="11175" xr3:uid="{004BEC23-1E36-4D50-A937-4DDBEB4F3DBA}" name="Column11166"/>
    <tableColumn id="11176" xr3:uid="{96CA5396-8507-4044-A60D-8B6B037C4FA6}" name="Column11167"/>
    <tableColumn id="11177" xr3:uid="{B29D15E7-6206-4591-A17E-249C16018F47}" name="Column11168"/>
    <tableColumn id="11178" xr3:uid="{09BB956F-18D4-4D6C-A45F-E13F61BF68A3}" name="Column11169"/>
    <tableColumn id="11179" xr3:uid="{6B2CCB5A-0F41-4B8E-A1D7-3D0B2D0E4FD9}" name="Column11170"/>
    <tableColumn id="11180" xr3:uid="{F2935B63-0313-41BD-B49F-CE6974205769}" name="Column11171"/>
    <tableColumn id="11181" xr3:uid="{52C0FCD6-230E-4315-A6CA-F70165426DA1}" name="Column11172"/>
    <tableColumn id="11182" xr3:uid="{6CF52F76-D168-437E-A8E0-A0B164E73D31}" name="Column11173"/>
    <tableColumn id="11183" xr3:uid="{69CC3D50-86C5-455E-9E99-71FE555B68B5}" name="Column11174"/>
    <tableColumn id="11184" xr3:uid="{B9047F95-79BF-4531-A358-0F3D9BADF96C}" name="Column11175"/>
    <tableColumn id="11185" xr3:uid="{D467FD97-C87E-4026-99FC-5610C3CF5411}" name="Column11176"/>
    <tableColumn id="11186" xr3:uid="{310CABEC-896F-4E63-861B-B84014B18D1A}" name="Column11177"/>
    <tableColumn id="11187" xr3:uid="{E0BBC09F-45A0-4B3C-9289-9B211C7D566D}" name="Column11178"/>
    <tableColumn id="11188" xr3:uid="{7AF61363-A1B7-442A-9924-56EC35956D69}" name="Column11179"/>
    <tableColumn id="11189" xr3:uid="{4E1842A8-B027-485F-B604-9B4D1D149A19}" name="Column11180"/>
    <tableColumn id="11190" xr3:uid="{36687AE4-9712-4D58-824F-F96BD9F0D075}" name="Column11181"/>
    <tableColumn id="11191" xr3:uid="{661C329C-79DE-4981-B5C1-4CE61AAC1FFA}" name="Column11182"/>
    <tableColumn id="11192" xr3:uid="{F52F256D-7BAB-41FD-AC1D-8845E6808727}" name="Column11183"/>
    <tableColumn id="11193" xr3:uid="{B1AE1E9D-9228-40E1-BC28-5739AFF56695}" name="Column11184"/>
    <tableColumn id="11194" xr3:uid="{FA38C456-F523-4FFA-ADEE-45894B9B9495}" name="Column11185"/>
    <tableColumn id="11195" xr3:uid="{CFD3B50C-0C60-4CE4-AE89-8B50F466A276}" name="Column11186"/>
    <tableColumn id="11196" xr3:uid="{693D4767-9786-4140-B46D-077473DD868E}" name="Column11187"/>
    <tableColumn id="11197" xr3:uid="{B14C3635-1DBE-48A7-B31F-57F9EEFD1964}" name="Column11188"/>
    <tableColumn id="11198" xr3:uid="{BBFBBA0B-B087-473D-8601-854D7B031D4A}" name="Column11189"/>
    <tableColumn id="11199" xr3:uid="{1B6117A0-74AD-4B0C-8114-4D205E729359}" name="Column11190"/>
    <tableColumn id="11200" xr3:uid="{2E461D98-7676-4855-80F2-BE1AFBA69641}" name="Column11191"/>
    <tableColumn id="11201" xr3:uid="{E93D8542-2477-47A2-B5FC-C1A09C04C97F}" name="Column11192"/>
    <tableColumn id="11202" xr3:uid="{99EE86AD-8064-4A5C-BCBA-0826E540152D}" name="Column11193"/>
    <tableColumn id="11203" xr3:uid="{D96F9B9A-F97F-4DC4-AF77-1C70523F0457}" name="Column11194"/>
    <tableColumn id="11204" xr3:uid="{5B2EB8CE-727C-40F3-8E22-411751B8E401}" name="Column11195"/>
    <tableColumn id="11205" xr3:uid="{9E8F704E-99EE-45B3-8F14-DDEB8D170D8C}" name="Column11196"/>
    <tableColumn id="11206" xr3:uid="{08597D22-61AB-4935-9F7E-23F15CB0D073}" name="Column11197"/>
    <tableColumn id="11207" xr3:uid="{37D2CC1B-C597-4CCE-B986-00BF4339F4F9}" name="Column11198"/>
    <tableColumn id="11208" xr3:uid="{A519F95B-92DC-4DBA-ACA1-A4AD45BC83CA}" name="Column11199"/>
    <tableColumn id="11209" xr3:uid="{3F7CEF21-F632-4BFD-98EB-46E17EE16875}" name="Column11200"/>
    <tableColumn id="11210" xr3:uid="{BA43C14E-FB2E-46F0-98D3-40A3EC7D2D06}" name="Column11201"/>
    <tableColumn id="11211" xr3:uid="{72D73172-C5FE-4904-ADCD-D189FED97BAC}" name="Column11202"/>
    <tableColumn id="11212" xr3:uid="{B658A4E0-0556-47D3-B33F-BE29A1611C84}" name="Column11203"/>
    <tableColumn id="11213" xr3:uid="{FEA6F245-1289-42C5-A65C-4C4ADFA450CB}" name="Column11204"/>
    <tableColumn id="11214" xr3:uid="{468B165C-BF89-4124-B98D-B893836A11FD}" name="Column11205"/>
    <tableColumn id="11215" xr3:uid="{6B9492AD-4974-4A91-BD47-1483897D036E}" name="Column11206"/>
    <tableColumn id="11216" xr3:uid="{FA41B4EE-EB5E-499C-857B-AD14B2684872}" name="Column11207"/>
    <tableColumn id="11217" xr3:uid="{29063DD1-9EF4-482C-AAFB-326B69A41853}" name="Column11208"/>
    <tableColumn id="11218" xr3:uid="{A3C56F61-2801-4588-87D2-169975E64D24}" name="Column11209"/>
    <tableColumn id="11219" xr3:uid="{55CF5FB3-55B5-4418-AA79-881B90B4E31B}" name="Column11210"/>
    <tableColumn id="11220" xr3:uid="{1758B86C-E5B9-4546-8139-FE0E2BB0E9C6}" name="Column11211"/>
    <tableColumn id="11221" xr3:uid="{69BF9DE3-5471-4B99-AC48-D9C0342657D8}" name="Column11212"/>
    <tableColumn id="11222" xr3:uid="{8BB37891-2024-4A51-919B-0483B977E378}" name="Column11213"/>
    <tableColumn id="11223" xr3:uid="{2A2C10EA-4C9B-4639-B665-9D441540A701}" name="Column11214"/>
    <tableColumn id="11224" xr3:uid="{14E54C58-9BAB-4608-82EF-2A74E918F2FC}" name="Column11215"/>
    <tableColumn id="11225" xr3:uid="{D603ADC3-670B-42D7-9E17-E67B60DAE9B3}" name="Column11216"/>
    <tableColumn id="11226" xr3:uid="{0A9C6171-67C3-4C7C-BA16-DAA3E233CF29}" name="Column11217"/>
    <tableColumn id="11227" xr3:uid="{917D4A1B-DF07-40F1-86F9-7D45DC68269B}" name="Column11218"/>
    <tableColumn id="11228" xr3:uid="{310C8079-44FD-48E3-9C0F-EBC8ADA55BA6}" name="Column11219"/>
    <tableColumn id="11229" xr3:uid="{74915964-AD5A-42BF-984B-BD73A9AFB096}" name="Column11220"/>
    <tableColumn id="11230" xr3:uid="{7A1A0751-BA56-4DC7-9E37-7870536495A0}" name="Column11221"/>
    <tableColumn id="11231" xr3:uid="{39822A07-8688-442F-B6A6-7E91E9C1FC9F}" name="Column11222"/>
    <tableColumn id="11232" xr3:uid="{8E4DD8AA-5A18-42F2-9226-F2522032B9D7}" name="Column11223"/>
    <tableColumn id="11233" xr3:uid="{9CE1B335-85A4-47F2-831E-6E2ACF08626E}" name="Column11224"/>
    <tableColumn id="11234" xr3:uid="{EBF68A06-11F9-4B17-9C5E-7858DF30FF94}" name="Column11225"/>
    <tableColumn id="11235" xr3:uid="{0C8B6B57-5BA9-4E48-9DFF-18FB715FFBCA}" name="Column11226"/>
    <tableColumn id="11236" xr3:uid="{682073C6-40D6-4BB4-8258-C570E74124E0}" name="Column11227"/>
    <tableColumn id="11237" xr3:uid="{142DD8F1-A8CF-485D-A8B1-313419FB2128}" name="Column11228"/>
    <tableColumn id="11238" xr3:uid="{DF3777E3-FA04-4AF6-891B-1274DB55E240}" name="Column11229"/>
    <tableColumn id="11239" xr3:uid="{3CB5035E-9B50-4D3A-9237-45647307D818}" name="Column11230"/>
    <tableColumn id="11240" xr3:uid="{E1D237D0-5782-4157-96D1-263B7C49AE83}" name="Column11231"/>
    <tableColumn id="11241" xr3:uid="{1A8A2BF5-EBCD-466D-858A-6CEBAA5272D6}" name="Column11232"/>
    <tableColumn id="11242" xr3:uid="{BA6AD7EA-122B-40F0-8F37-6AF6751FEFA3}" name="Column11233"/>
    <tableColumn id="11243" xr3:uid="{3A820C16-EDC2-4468-BE0E-DDC622825517}" name="Column11234"/>
    <tableColumn id="11244" xr3:uid="{AA875CAC-9AB4-43C0-9E1D-E81CC0353313}" name="Column11235"/>
    <tableColumn id="11245" xr3:uid="{C96485BE-93DD-42BC-8C43-241AAC846B1B}" name="Column11236"/>
    <tableColumn id="11246" xr3:uid="{82332F7A-68A8-46AC-969A-C6C363410852}" name="Column11237"/>
    <tableColumn id="11247" xr3:uid="{C16783BA-D64E-416D-B02D-59A577E26F83}" name="Column11238"/>
    <tableColumn id="11248" xr3:uid="{4544EAC2-200D-46FA-BF56-716DB83D762D}" name="Column11239"/>
    <tableColumn id="11249" xr3:uid="{F47F31F1-B04D-48B0-A12A-534F8098BC3A}" name="Column11240"/>
    <tableColumn id="11250" xr3:uid="{5C517B52-1C00-44A9-9234-3D495E52CF20}" name="Column11241"/>
    <tableColumn id="11251" xr3:uid="{0B34E8E0-ACCA-4BDE-8233-F6E67B45C24F}" name="Column11242"/>
    <tableColumn id="11252" xr3:uid="{CE11600C-0D6F-410F-9777-AB638593E58C}" name="Column11243"/>
    <tableColumn id="11253" xr3:uid="{BFFF40AD-F9F4-4999-B53A-32F12C5D5269}" name="Column11244"/>
    <tableColumn id="11254" xr3:uid="{CD8D59D4-EAF3-4AD5-AF71-3C38205A3749}" name="Column11245"/>
    <tableColumn id="11255" xr3:uid="{4861D031-01C6-4E52-A9A5-E8FA4C2B3533}" name="Column11246"/>
    <tableColumn id="11256" xr3:uid="{2ED15DE5-1A51-419B-A88C-A8C4684AC6EF}" name="Column11247"/>
    <tableColumn id="11257" xr3:uid="{4E4A2267-4E8A-4C72-B67C-987046776040}" name="Column11248"/>
    <tableColumn id="11258" xr3:uid="{66959F6D-7B3B-4DC5-880E-C1446A3EB3F6}" name="Column11249"/>
    <tableColumn id="11259" xr3:uid="{26E86FD9-C739-4EDC-960A-502A90273A03}" name="Column11250"/>
    <tableColumn id="11260" xr3:uid="{097B870D-5DD8-468D-A5F9-7F60EABB8C4B}" name="Column11251"/>
    <tableColumn id="11261" xr3:uid="{87B7B1A7-9BC8-42AC-900D-22388A59C1F9}" name="Column11252"/>
    <tableColumn id="11262" xr3:uid="{35EA330B-7D0B-4392-8CEB-EF696E038B39}" name="Column11253"/>
    <tableColumn id="11263" xr3:uid="{C99A2ED9-518F-4945-9DD9-2196CDDFAAEB}" name="Column11254"/>
    <tableColumn id="11264" xr3:uid="{12B693B2-F610-485B-8345-C26725E8C663}" name="Column11255"/>
    <tableColumn id="11265" xr3:uid="{9946F6C8-5CEB-40AC-B62F-EECAF31D2E3C}" name="Column11256"/>
    <tableColumn id="11266" xr3:uid="{880682EA-B30D-460F-B1BE-25226ACF2883}" name="Column11257"/>
    <tableColumn id="11267" xr3:uid="{B1FE4959-67BE-4E60-941D-78388FB29ADF}" name="Column11258"/>
    <tableColumn id="11268" xr3:uid="{DA1E84D2-5498-4C2B-989F-9D9219E92742}" name="Column11259"/>
    <tableColumn id="11269" xr3:uid="{3A2017B8-52B7-4BFA-9EC6-6D0AA9B38C2C}" name="Column11260"/>
    <tableColumn id="11270" xr3:uid="{D04D147C-16ED-4D98-8ACE-918BD74F6C55}" name="Column11261"/>
    <tableColumn id="11271" xr3:uid="{8487827D-807D-4629-B519-6DFF5DB09861}" name="Column11262"/>
    <tableColumn id="11272" xr3:uid="{21580439-9B8E-4DBA-82A9-D2549A26595A}" name="Column11263"/>
    <tableColumn id="11273" xr3:uid="{03CF018D-D356-4550-875B-5EA89A6A1FC9}" name="Column11264"/>
    <tableColumn id="11274" xr3:uid="{6E166125-5D6D-4EDB-A8D0-569B2ACD5274}" name="Column11265"/>
    <tableColumn id="11275" xr3:uid="{1DCD186F-3E2C-4128-A6B9-B1306832F77F}" name="Column11266"/>
    <tableColumn id="11276" xr3:uid="{400DE573-7C02-43DA-BD57-F3586C029F8D}" name="Column11267"/>
    <tableColumn id="11277" xr3:uid="{6AC06BDB-16F1-4B06-92E3-747261CBAEB8}" name="Column11268"/>
    <tableColumn id="11278" xr3:uid="{8E38B1D9-24ED-4916-A99E-7F275D5F5E54}" name="Column11269"/>
    <tableColumn id="11279" xr3:uid="{A77E42DD-4DBB-474C-BE3D-EC06FD2AAD05}" name="Column11270"/>
    <tableColumn id="11280" xr3:uid="{77E1D6F5-2CC1-4109-B6DE-D91795A69EF4}" name="Column11271"/>
    <tableColumn id="11281" xr3:uid="{EE930361-70B0-4D62-9542-0EA283DD0F26}" name="Column11272"/>
    <tableColumn id="11282" xr3:uid="{E528C6F4-19EB-443A-A0FA-DADBC2FAB89F}" name="Column11273"/>
    <tableColumn id="11283" xr3:uid="{D6B15F22-2707-4C77-A379-7E70D3E54560}" name="Column11274"/>
    <tableColumn id="11284" xr3:uid="{4B4EFA0D-71F8-45E7-AD1F-73C571931FCF}" name="Column11275"/>
    <tableColumn id="11285" xr3:uid="{C9990A25-3356-447D-AC8A-2F9F3B7A288A}" name="Column11276"/>
    <tableColumn id="11286" xr3:uid="{C6544B37-E7F2-4742-83C2-724DB5C8A7C8}" name="Column11277"/>
    <tableColumn id="11287" xr3:uid="{938049D7-CCA6-4D16-8E11-C96616EF16B1}" name="Column11278"/>
    <tableColumn id="11288" xr3:uid="{1E9AD163-40F0-4186-A1CF-21017B7A224F}" name="Column11279"/>
    <tableColumn id="11289" xr3:uid="{7E30A3E9-DA96-4961-8818-F707DBC797C5}" name="Column11280"/>
    <tableColumn id="11290" xr3:uid="{B073EB35-70EA-4B83-92EA-8CC33DD6F0C7}" name="Column11281"/>
    <tableColumn id="11291" xr3:uid="{9FA7F194-7218-48AA-A36E-CD7471E03C74}" name="Column11282"/>
    <tableColumn id="11292" xr3:uid="{9B62472F-B72C-4F46-8B89-F2ACCE7C2CDA}" name="Column11283"/>
    <tableColumn id="11293" xr3:uid="{C6009989-274F-49F6-AB25-3903B41669A9}" name="Column11284"/>
    <tableColumn id="11294" xr3:uid="{25292C8C-DDC5-47AA-8A07-9679646C7874}" name="Column11285"/>
    <tableColumn id="11295" xr3:uid="{1B30FADA-29A8-4117-AD7D-EC1143A5ED4D}" name="Column11286"/>
    <tableColumn id="11296" xr3:uid="{0505D788-650A-4D56-A5A8-51F93DDC8BC1}" name="Column11287"/>
    <tableColumn id="11297" xr3:uid="{77F258BA-84B0-4AB9-B66E-740B107604AF}" name="Column11288"/>
    <tableColumn id="11298" xr3:uid="{C672B968-0EFB-40A6-904E-382EE0F17E55}" name="Column11289"/>
    <tableColumn id="11299" xr3:uid="{8E37B126-B278-4826-9DBE-7E23E6A87DB3}" name="Column11290"/>
    <tableColumn id="11300" xr3:uid="{9EA62573-6B51-4B52-8382-54A35724DCFD}" name="Column11291"/>
    <tableColumn id="11301" xr3:uid="{BC2EF8B9-4C9B-411F-A0D4-FD7085AEC1D6}" name="Column11292"/>
    <tableColumn id="11302" xr3:uid="{6683E891-5D98-4E61-9887-84F019F3481E}" name="Column11293"/>
    <tableColumn id="11303" xr3:uid="{12A3BFA6-B709-464D-9442-C060F8768BFB}" name="Column11294"/>
    <tableColumn id="11304" xr3:uid="{5364DB91-7587-4657-A91D-A4161BDA1DE7}" name="Column11295"/>
    <tableColumn id="11305" xr3:uid="{423F7C90-7D6E-47CC-93E9-4EC0C0B3B732}" name="Column11296"/>
    <tableColumn id="11306" xr3:uid="{DC662351-EA29-4739-9821-F8DFC69B670A}" name="Column11297"/>
    <tableColumn id="11307" xr3:uid="{816EB045-1B9F-47AD-A08F-EE321BF71896}" name="Column11298"/>
    <tableColumn id="11308" xr3:uid="{410E3F99-F8FE-4B6D-90DE-48E0D73813E8}" name="Column11299"/>
    <tableColumn id="11309" xr3:uid="{45ADB774-1344-4496-A599-80AAA1907399}" name="Column11300"/>
    <tableColumn id="11310" xr3:uid="{1258303B-E1F6-471C-8007-C93DAF44A19D}" name="Column11301"/>
    <tableColumn id="11311" xr3:uid="{B11DAB0C-536E-47A6-BBC4-640B7C8648BE}" name="Column11302"/>
    <tableColumn id="11312" xr3:uid="{BFF6E65D-CC43-4F39-A7D2-B2BAAD8033C0}" name="Column11303"/>
    <tableColumn id="11313" xr3:uid="{85DF392C-B8FA-467C-8710-EF5F4121525C}" name="Column11304"/>
    <tableColumn id="11314" xr3:uid="{9AE850D2-7767-4A7A-BCDF-9ED77E003FFE}" name="Column11305"/>
    <tableColumn id="11315" xr3:uid="{95E3FE8F-AE8E-4E59-A725-4F63A376BEB3}" name="Column11306"/>
    <tableColumn id="11316" xr3:uid="{D043857F-74A2-4AD6-8F56-4EBCF6020375}" name="Column11307"/>
    <tableColumn id="11317" xr3:uid="{E68FB072-FCD8-459F-B34A-E873C56D6524}" name="Column11308"/>
    <tableColumn id="11318" xr3:uid="{D2BECC28-9559-4317-94C2-E4BCA6C91351}" name="Column11309"/>
    <tableColumn id="11319" xr3:uid="{F86197DF-8F19-4C04-953E-004F53A554BE}" name="Column11310"/>
    <tableColumn id="11320" xr3:uid="{C2CEDCFF-C45E-44D1-A8FE-31E755FEA275}" name="Column11311"/>
    <tableColumn id="11321" xr3:uid="{8AC38211-48AB-45F7-AB8F-3687710BB051}" name="Column11312"/>
    <tableColumn id="11322" xr3:uid="{BC0CA849-DCD3-47ED-B03D-7987FFBBACFE}" name="Column11313"/>
    <tableColumn id="11323" xr3:uid="{5EB09BA7-743D-4CEC-A370-9D77058E934A}" name="Column11314"/>
    <tableColumn id="11324" xr3:uid="{0977134B-C1FA-4974-82D5-A8F37D079460}" name="Column11315"/>
    <tableColumn id="11325" xr3:uid="{C8C16CB2-5308-4B53-A2C2-C86B01F1092F}" name="Column11316"/>
    <tableColumn id="11326" xr3:uid="{54D9EE01-20F3-4742-A779-0FCEF534225F}" name="Column11317"/>
    <tableColumn id="11327" xr3:uid="{A7AFE2EF-6AA2-4A0A-8BDA-5E6A0C4F1DA9}" name="Column11318"/>
    <tableColumn id="11328" xr3:uid="{506FA22D-1886-466B-8165-ACC197B2AF98}" name="Column11319"/>
    <tableColumn id="11329" xr3:uid="{79F9C6CE-A881-4532-B0FF-F96E24E6C4AF}" name="Column11320"/>
    <tableColumn id="11330" xr3:uid="{6AC08965-8FCC-4868-9DD4-CEFB4215528D}" name="Column11321"/>
    <tableColumn id="11331" xr3:uid="{95D517B7-F625-48B2-9F3A-10A91F5F7241}" name="Column11322"/>
    <tableColumn id="11332" xr3:uid="{A7B34520-7CB6-421B-8209-51BDAC6ABC07}" name="Column11323"/>
    <tableColumn id="11333" xr3:uid="{E39BED52-7C40-492D-8E74-119F765C3BE3}" name="Column11324"/>
    <tableColumn id="11334" xr3:uid="{9977DC06-63E8-45BD-8468-0EAD8B952F7D}" name="Column11325"/>
    <tableColumn id="11335" xr3:uid="{28515206-724F-40EF-A084-A6FACD29A4A1}" name="Column11326"/>
    <tableColumn id="11336" xr3:uid="{6CFC901B-4978-48A5-8250-F450CB4953DE}" name="Column11327"/>
    <tableColumn id="11337" xr3:uid="{BCDD3AB4-0F81-4C66-A6A0-9612C561A096}" name="Column11328"/>
    <tableColumn id="11338" xr3:uid="{03D2B7C0-477F-4872-8E8E-1F5FFC3BB74E}" name="Column11329"/>
    <tableColumn id="11339" xr3:uid="{AA621967-90E4-4F0C-B4F7-AEA4FAD76536}" name="Column11330"/>
    <tableColumn id="11340" xr3:uid="{CD4505D1-D53F-426E-8CDF-CF568B5D35F8}" name="Column11331"/>
    <tableColumn id="11341" xr3:uid="{46C6E2AC-CB59-479F-B61E-E0F1FB78CADC}" name="Column11332"/>
    <tableColumn id="11342" xr3:uid="{19C8A0AE-8CDD-4BED-BDA7-A3EFA1263C06}" name="Column11333"/>
    <tableColumn id="11343" xr3:uid="{7C9F65A2-61B6-44A0-9620-1DBC688C9C6D}" name="Column11334"/>
    <tableColumn id="11344" xr3:uid="{499FF868-EBD9-469C-9F3E-901D985D4D44}" name="Column11335"/>
    <tableColumn id="11345" xr3:uid="{7631B72E-30B0-44DF-AC67-1F4A2C7C813A}" name="Column11336"/>
    <tableColumn id="11346" xr3:uid="{D4365A67-6CD0-42CB-9FB6-9B2BFEF12706}" name="Column11337"/>
    <tableColumn id="11347" xr3:uid="{C43DE0D6-53FF-4504-843C-D655C56DA5C3}" name="Column11338"/>
    <tableColumn id="11348" xr3:uid="{1F85518C-CAE3-43B6-8695-1C9B33B0B9AD}" name="Column11339"/>
    <tableColumn id="11349" xr3:uid="{6BB1F65F-D43B-46AF-9DAF-721A7152FD72}" name="Column11340"/>
    <tableColumn id="11350" xr3:uid="{043CD51E-2687-4890-8827-6B55ED5AF995}" name="Column11341"/>
    <tableColumn id="11351" xr3:uid="{EC090AED-9B70-4A53-8CCF-0AB0791FA604}" name="Column11342"/>
    <tableColumn id="11352" xr3:uid="{F1498F9C-2A0D-4D7C-92F7-1562421B4FCC}" name="Column11343"/>
    <tableColumn id="11353" xr3:uid="{FDDD56A6-B6F4-45BF-A459-7B91BDC129A1}" name="Column11344"/>
    <tableColumn id="11354" xr3:uid="{FD949D8D-114C-42D9-84C4-9D74DF64509A}" name="Column11345"/>
    <tableColumn id="11355" xr3:uid="{76A9D6B0-C2E4-4D04-A78F-6E20A9408C15}" name="Column11346"/>
    <tableColumn id="11356" xr3:uid="{77E7C0B7-BF45-4E71-8051-FD7736E93285}" name="Column11347"/>
    <tableColumn id="11357" xr3:uid="{1B5253B1-C6E1-4901-A9DC-70E6097E099E}" name="Column11348"/>
    <tableColumn id="11358" xr3:uid="{2E19214A-1508-47C8-8217-37419C033D71}" name="Column11349"/>
    <tableColumn id="11359" xr3:uid="{ED34C71B-E888-4DF4-9EA5-BCAABF60E0E9}" name="Column11350"/>
    <tableColumn id="11360" xr3:uid="{F0EACC91-CB5A-4B66-A202-78000F8BA4E2}" name="Column11351"/>
    <tableColumn id="11361" xr3:uid="{9CBBF8C6-1150-40A0-9202-CABC964CDCCA}" name="Column11352"/>
    <tableColumn id="11362" xr3:uid="{3D7BE72A-8070-488D-8A24-62DA539232C3}" name="Column11353"/>
    <tableColumn id="11363" xr3:uid="{7E6B5DA0-0043-46BF-9258-255DB7BDF812}" name="Column11354"/>
    <tableColumn id="11364" xr3:uid="{6FAA7D27-BC17-47CE-BA70-D01C6E283C24}" name="Column11355"/>
    <tableColumn id="11365" xr3:uid="{A83C94B4-944F-434D-8EF7-A4F8916EE45C}" name="Column11356"/>
    <tableColumn id="11366" xr3:uid="{E929DAC7-3261-450E-9989-0C4D67F0CD5A}" name="Column11357"/>
    <tableColumn id="11367" xr3:uid="{8E37B2C2-7091-41B9-A043-FA545FB74828}" name="Column11358"/>
    <tableColumn id="11368" xr3:uid="{3C681BA7-C6A4-4517-828C-BC493FABAF32}" name="Column11359"/>
    <tableColumn id="11369" xr3:uid="{57BFA9C2-015B-4CFD-AC92-7D4A86CF9A65}" name="Column11360"/>
    <tableColumn id="11370" xr3:uid="{1D6EA892-D41F-4E02-8B2B-00282146EAC9}" name="Column11361"/>
    <tableColumn id="11371" xr3:uid="{9E3681F6-D1A5-4D0D-950E-58D361309596}" name="Column11362"/>
    <tableColumn id="11372" xr3:uid="{1D0F2480-C504-426E-AB7A-19FBEB299E15}" name="Column11363"/>
    <tableColumn id="11373" xr3:uid="{19B94D0E-0AE8-4C63-AD4E-FA0283A98904}" name="Column11364"/>
    <tableColumn id="11374" xr3:uid="{49E69E1A-41D9-458A-95DF-EADD02467F04}" name="Column11365"/>
    <tableColumn id="11375" xr3:uid="{FF1D3FEF-6C36-491E-B6E8-0F651397B7E0}" name="Column11366"/>
    <tableColumn id="11376" xr3:uid="{57E15D50-37A6-4AD9-816E-E788E815F0DD}" name="Column11367"/>
    <tableColumn id="11377" xr3:uid="{0048F58E-935B-4B80-A9AD-FE259CE324AB}" name="Column11368"/>
    <tableColumn id="11378" xr3:uid="{BA8E421A-476D-4C75-A950-743533D73F02}" name="Column11369"/>
    <tableColumn id="11379" xr3:uid="{CF2A374E-2488-4054-98CC-D8C3F5593045}" name="Column11370"/>
    <tableColumn id="11380" xr3:uid="{2B94B2EF-6F11-419E-9B85-41720EE1E1E5}" name="Column11371"/>
    <tableColumn id="11381" xr3:uid="{EB74CD5E-4F1C-42DF-85DC-CB66D208F059}" name="Column11372"/>
    <tableColumn id="11382" xr3:uid="{B86DD8B8-D1D1-4D57-9776-E93727819AAD}" name="Column11373"/>
    <tableColumn id="11383" xr3:uid="{E091CDEC-407D-4E25-B13A-723838C70B0A}" name="Column11374"/>
    <tableColumn id="11384" xr3:uid="{24405D77-3F7A-4FDA-BF14-FB859E43CA6E}" name="Column11375"/>
    <tableColumn id="11385" xr3:uid="{A929BBD7-69F9-4751-A345-7101CC8BF0D8}" name="Column11376"/>
    <tableColumn id="11386" xr3:uid="{901F1AE3-F518-4AE6-869C-E8C34EAF8066}" name="Column11377"/>
    <tableColumn id="11387" xr3:uid="{28DDDB46-F6F8-422D-A40B-E5376B13AC11}" name="Column11378"/>
    <tableColumn id="11388" xr3:uid="{05B7808F-73B5-4B42-BCAE-AAA98A8DC1D0}" name="Column11379"/>
    <tableColumn id="11389" xr3:uid="{30CD4C71-C670-42BF-9A47-3719DDFBA9BF}" name="Column11380"/>
    <tableColumn id="11390" xr3:uid="{799E9F7F-2F6C-4929-800C-89F4C1FD6E26}" name="Column11381"/>
    <tableColumn id="11391" xr3:uid="{BD47578F-8FE2-447D-995E-753FB91B2C9F}" name="Column11382"/>
    <tableColumn id="11392" xr3:uid="{103543EC-5CA5-4650-BEDC-4F09C896DB52}" name="Column11383"/>
    <tableColumn id="11393" xr3:uid="{7AA45994-D83F-4DEA-861C-4EA2A7BC49CF}" name="Column11384"/>
    <tableColumn id="11394" xr3:uid="{5628CBA4-97B2-4EF9-9E97-0EB41DF0DE14}" name="Column11385"/>
    <tableColumn id="11395" xr3:uid="{05B54508-B977-4FE3-802E-1F9CF67E6014}" name="Column11386"/>
    <tableColumn id="11396" xr3:uid="{89E88EBB-2948-48E2-A779-261289AF2D9D}" name="Column11387"/>
    <tableColumn id="11397" xr3:uid="{65BA46A5-5C03-4CD7-8221-4C217E202021}" name="Column11388"/>
    <tableColumn id="11398" xr3:uid="{9AC97717-BD7B-4602-8421-3FB4632152E0}" name="Column11389"/>
    <tableColumn id="11399" xr3:uid="{6E1D12F5-3A01-4E87-840A-9CE9FFBDB36A}" name="Column11390"/>
    <tableColumn id="11400" xr3:uid="{FA8459D9-D5E6-4E9D-9A3A-C0DC9633BB0A}" name="Column11391"/>
    <tableColumn id="11401" xr3:uid="{0FD42BCA-D721-4ADE-81C5-BEAD17D1AA7E}" name="Column11392"/>
    <tableColumn id="11402" xr3:uid="{D3E231DE-2787-4459-845E-4BBB7A4EC7D9}" name="Column11393"/>
    <tableColumn id="11403" xr3:uid="{15BA0949-98E8-423F-A2F0-10C25FAEEF96}" name="Column11394"/>
    <tableColumn id="11404" xr3:uid="{D57E6174-A99E-46BF-9106-865529787CC9}" name="Column11395"/>
    <tableColumn id="11405" xr3:uid="{A148DD67-3520-4A0C-9CB1-BA149D4349B5}" name="Column11396"/>
    <tableColumn id="11406" xr3:uid="{F104541E-ECAC-451A-B126-E11E40E320CD}" name="Column11397"/>
    <tableColumn id="11407" xr3:uid="{8024306D-D8F6-41B9-93CC-7191EB4A1811}" name="Column11398"/>
    <tableColumn id="11408" xr3:uid="{1B5E7B48-68ED-4D35-866C-C0A7DBFEDCE7}" name="Column11399"/>
    <tableColumn id="11409" xr3:uid="{1F0E8BD3-7EBC-44FC-9E95-AA21CD2026BD}" name="Column11400"/>
    <tableColumn id="11410" xr3:uid="{9B9441A8-F494-4CAC-9F15-23139BBF2133}" name="Column11401"/>
    <tableColumn id="11411" xr3:uid="{A892A7CF-52AD-4B29-BBFE-E373347253B2}" name="Column11402"/>
    <tableColumn id="11412" xr3:uid="{5EA9ACE3-7482-4286-BF91-96E24DFF677E}" name="Column11403"/>
    <tableColumn id="11413" xr3:uid="{818872E3-A956-4902-A2EE-4CE66DD91D22}" name="Column11404"/>
    <tableColumn id="11414" xr3:uid="{28B16923-D09A-4590-B7AA-C48ECEEADB79}" name="Column11405"/>
    <tableColumn id="11415" xr3:uid="{32DEEEE1-47D0-48C5-8C33-FF50FE86C7F2}" name="Column11406"/>
    <tableColumn id="11416" xr3:uid="{2F6C2BB7-DF68-48D7-937A-CA5003B0AABB}" name="Column11407"/>
    <tableColumn id="11417" xr3:uid="{5992EB62-8D56-41CF-BA5D-053DF035D66D}" name="Column11408"/>
    <tableColumn id="11418" xr3:uid="{2BB89038-8A0C-4EFF-AC47-9D16C585F206}" name="Column11409"/>
    <tableColumn id="11419" xr3:uid="{F9813574-86A7-4CDD-AA8A-D4924297C265}" name="Column11410"/>
    <tableColumn id="11420" xr3:uid="{A3A0A324-8C2C-4943-96D7-97B4473639FB}" name="Column11411"/>
    <tableColumn id="11421" xr3:uid="{8A05276B-44FF-4113-A132-AAAB48912558}" name="Column11412"/>
    <tableColumn id="11422" xr3:uid="{FD024B1A-625A-4323-822F-99A6D35C89D3}" name="Column11413"/>
    <tableColumn id="11423" xr3:uid="{7AE89A6B-8A78-4D29-8979-E799C53FB2A7}" name="Column11414"/>
    <tableColumn id="11424" xr3:uid="{50AB3E28-4DAA-4900-86C5-6457376F266B}" name="Column11415"/>
    <tableColumn id="11425" xr3:uid="{5A363483-D876-41BF-A3DF-D169485E2747}" name="Column11416"/>
    <tableColumn id="11426" xr3:uid="{A54BBE61-DC2F-42F4-B1F4-0C5B24AA5A06}" name="Column11417"/>
    <tableColumn id="11427" xr3:uid="{FF28FF2D-C7D4-451A-810B-72C515FC074B}" name="Column11418"/>
    <tableColumn id="11428" xr3:uid="{F93496B7-AA63-44B2-85C6-D50B8DBE94C1}" name="Column11419"/>
    <tableColumn id="11429" xr3:uid="{AF4762DE-B92F-42A1-8B5B-AE82FA1DBFC3}" name="Column11420"/>
    <tableColumn id="11430" xr3:uid="{5F971426-1B24-4CF1-B4A6-F0F0F5C1E1C5}" name="Column11421"/>
    <tableColumn id="11431" xr3:uid="{4A70A4C8-5D7E-4075-AFA2-8346635AB010}" name="Column11422"/>
    <tableColumn id="11432" xr3:uid="{C0388F62-10F5-42CD-9BDA-EDE80D17C314}" name="Column11423"/>
    <tableColumn id="11433" xr3:uid="{E51EDEB6-7392-4612-AB2C-6BF7243B2635}" name="Column11424"/>
    <tableColumn id="11434" xr3:uid="{4465F674-C024-4283-A866-62517904419C}" name="Column11425"/>
    <tableColumn id="11435" xr3:uid="{B2CC97C6-3B06-4143-9FDC-A4B27755343F}" name="Column11426"/>
    <tableColumn id="11436" xr3:uid="{6D784D5E-0402-47BF-BD54-E8C0C4623AEB}" name="Column11427"/>
    <tableColumn id="11437" xr3:uid="{F10F31AA-FC5D-48C6-B02D-966267A02585}" name="Column11428"/>
    <tableColumn id="11438" xr3:uid="{EB8F4065-4770-4F44-B3E6-40B1C1A3AC20}" name="Column11429"/>
    <tableColumn id="11439" xr3:uid="{3382B93F-25E9-45F0-88B5-A56AEFCCE794}" name="Column11430"/>
    <tableColumn id="11440" xr3:uid="{934CB08A-0A26-4935-8209-50294EBED84C}" name="Column11431"/>
    <tableColumn id="11441" xr3:uid="{54D8122C-2D4C-4F15-A598-7CB88F8550B9}" name="Column11432"/>
    <tableColumn id="11442" xr3:uid="{EDD06204-A0C0-485A-BF3C-B206944EF2C5}" name="Column11433"/>
    <tableColumn id="11443" xr3:uid="{41761BB9-2273-4109-8108-B0DAEA5C4146}" name="Column11434"/>
    <tableColumn id="11444" xr3:uid="{D4D963D9-E926-4B43-9ECD-03FF3231F8D5}" name="Column11435"/>
    <tableColumn id="11445" xr3:uid="{158E457E-9303-493C-B817-5357F91A4FD4}" name="Column11436"/>
    <tableColumn id="11446" xr3:uid="{80DEEAF8-9949-4E05-A4D8-98368D15795A}" name="Column11437"/>
    <tableColumn id="11447" xr3:uid="{B36CF0E4-9519-49BE-968E-6829CE232DE0}" name="Column11438"/>
    <tableColumn id="11448" xr3:uid="{56D8536E-BBAF-4EA1-9D05-B278AEE4A3DE}" name="Column11439"/>
    <tableColumn id="11449" xr3:uid="{B974D363-BDEC-4D6E-8F7F-D3387741CDD6}" name="Column11440"/>
    <tableColumn id="11450" xr3:uid="{CDCF57B2-7B8F-441C-B2B3-B780C3DDA4ED}" name="Column11441"/>
    <tableColumn id="11451" xr3:uid="{826BF7C2-2C2B-4F8D-BD71-1ECFA5055DD0}" name="Column11442"/>
    <tableColumn id="11452" xr3:uid="{3697553D-BE54-49E9-B08D-271E2D9DAB3C}" name="Column11443"/>
    <tableColumn id="11453" xr3:uid="{CF7401A0-741D-4ED1-8777-8D01A86FA9DB}" name="Column11444"/>
    <tableColumn id="11454" xr3:uid="{EFDAB60E-3035-4DB3-B610-E9D699ADFF98}" name="Column11445"/>
    <tableColumn id="11455" xr3:uid="{F27C87B3-676E-4CBE-ABB8-37BDE28C1FCB}" name="Column11446"/>
    <tableColumn id="11456" xr3:uid="{53731061-B64C-46B3-B115-144CA529B3CD}" name="Column11447"/>
    <tableColumn id="11457" xr3:uid="{07557747-3CB6-40A7-9D40-B314A004520F}" name="Column11448"/>
    <tableColumn id="11458" xr3:uid="{76D8ABBC-7371-47E7-82A9-652D87CF0BE8}" name="Column11449"/>
    <tableColumn id="11459" xr3:uid="{556AD003-FC82-4D56-86D9-DADFBE598C4D}" name="Column11450"/>
    <tableColumn id="11460" xr3:uid="{CA787390-A202-4DAC-8A07-6EA3C453C8AF}" name="Column11451"/>
    <tableColumn id="11461" xr3:uid="{85DF0127-6D02-4FBE-935D-665F9E3F444F}" name="Column11452"/>
    <tableColumn id="11462" xr3:uid="{D5E71073-8539-4869-86A9-7A3C434901C9}" name="Column11453"/>
    <tableColumn id="11463" xr3:uid="{45F2AE3A-2AEB-4808-B702-E575D0E25137}" name="Column11454"/>
    <tableColumn id="11464" xr3:uid="{A7D50A00-746E-49EB-9B73-35DCA3FA1492}" name="Column11455"/>
    <tableColumn id="11465" xr3:uid="{D2467817-2CE8-4D81-887E-3F1B4F409EF1}" name="Column11456"/>
    <tableColumn id="11466" xr3:uid="{B628BAB9-DCBC-4D00-8989-635CD5A22F47}" name="Column11457"/>
    <tableColumn id="11467" xr3:uid="{E236CED4-3A53-4196-A4BF-1D1849599739}" name="Column11458"/>
    <tableColumn id="11468" xr3:uid="{8641CB24-CFA4-411D-9341-F1955F86713C}" name="Column11459"/>
    <tableColumn id="11469" xr3:uid="{DDE1B16C-B0A3-447D-8384-20C99B2B0E6C}" name="Column11460"/>
    <tableColumn id="11470" xr3:uid="{E3A903A3-0844-4B1A-963F-21BB2AE30599}" name="Column11461"/>
    <tableColumn id="11471" xr3:uid="{B72A7148-F91C-4053-8B2C-8549919FF7EC}" name="Column11462"/>
    <tableColumn id="11472" xr3:uid="{FE7DB800-476E-4531-8124-9C0E596E2A19}" name="Column11463"/>
    <tableColumn id="11473" xr3:uid="{6169F409-09EB-4DD6-AE17-9239E2DF2FB8}" name="Column11464"/>
    <tableColumn id="11474" xr3:uid="{36FABCAF-4776-4C69-86C7-F913447F958D}" name="Column11465"/>
    <tableColumn id="11475" xr3:uid="{E5D785C8-1248-4C73-8118-6410E2B2B695}" name="Column11466"/>
    <tableColumn id="11476" xr3:uid="{271EE864-B33D-43F6-842D-F97369A06859}" name="Column11467"/>
    <tableColumn id="11477" xr3:uid="{48E4BDCF-4B9F-4C7A-B540-3A42F88D0DFD}" name="Column11468"/>
    <tableColumn id="11478" xr3:uid="{EA2FA141-FE3B-4E0A-9AE5-6500F718DE44}" name="Column11469"/>
    <tableColumn id="11479" xr3:uid="{CBB27F14-7316-4F84-990A-E079CE8321BB}" name="Column11470"/>
    <tableColumn id="11480" xr3:uid="{447345E8-92EE-4C82-826D-77E628FC4F06}" name="Column11471"/>
    <tableColumn id="11481" xr3:uid="{ADEE31D1-F5E8-4FE7-88A2-4350585A39B9}" name="Column11472"/>
    <tableColumn id="11482" xr3:uid="{878F49BE-FE90-4D9B-89A4-23DDBECC89E0}" name="Column11473"/>
    <tableColumn id="11483" xr3:uid="{AADD77FC-4AE6-4FCC-B172-8EFD8C8A41B3}" name="Column11474"/>
    <tableColumn id="11484" xr3:uid="{B78F7121-FD2F-47B6-9DBB-D61A8DE0438C}" name="Column11475"/>
    <tableColumn id="11485" xr3:uid="{9F0954B1-CE42-490A-8571-5764BA98AB5C}" name="Column11476"/>
    <tableColumn id="11486" xr3:uid="{F14E302F-058E-4CF5-9993-4A5939799F59}" name="Column11477"/>
    <tableColumn id="11487" xr3:uid="{D8E72DDC-2A20-4942-A2E9-E5D5E30F2201}" name="Column11478"/>
    <tableColumn id="11488" xr3:uid="{E8950F19-9E15-4E45-B2F3-710E68358055}" name="Column11479"/>
    <tableColumn id="11489" xr3:uid="{C9E5649D-C398-4770-BC2E-9AD668A58282}" name="Column11480"/>
    <tableColumn id="11490" xr3:uid="{E513F139-8297-4E8E-B0C5-339B20C837E7}" name="Column11481"/>
    <tableColumn id="11491" xr3:uid="{920E0A30-278B-49E0-941B-83B393888492}" name="Column11482"/>
    <tableColumn id="11492" xr3:uid="{038852A0-C93E-44B6-9B69-1DC65DC99EB1}" name="Column11483"/>
    <tableColumn id="11493" xr3:uid="{863435DA-76F4-4406-B523-72CBBEA675D7}" name="Column11484"/>
    <tableColumn id="11494" xr3:uid="{95FB14E1-E784-4B91-A74A-99B0557E5AFF}" name="Column11485"/>
    <tableColumn id="11495" xr3:uid="{6F7ABFF4-7DBD-475F-B248-18172D98BDDF}" name="Column11486"/>
    <tableColumn id="11496" xr3:uid="{79B5ABB3-3467-4D28-848D-FB756DD2A69D}" name="Column11487"/>
    <tableColumn id="11497" xr3:uid="{D8E02148-A3A7-4476-8B48-57AD12AFEACB}" name="Column11488"/>
    <tableColumn id="11498" xr3:uid="{F4AA3881-E894-4562-9D7A-D55B9F36D312}" name="Column11489"/>
    <tableColumn id="11499" xr3:uid="{3020BB33-9BF6-412D-9185-0A901E8BEC4D}" name="Column11490"/>
    <tableColumn id="11500" xr3:uid="{F90ACB4F-668E-4239-B4B5-F81098B918BB}" name="Column11491"/>
    <tableColumn id="11501" xr3:uid="{7BB1840E-4797-4B31-A501-C98867EC8D18}" name="Column11492"/>
    <tableColumn id="11502" xr3:uid="{C0DFBF78-265C-4AAD-A7C7-58DBC035A4BC}" name="Column11493"/>
    <tableColumn id="11503" xr3:uid="{87345095-799A-4774-B845-0AE11D738D0C}" name="Column11494"/>
    <tableColumn id="11504" xr3:uid="{4AC0716C-D860-4D89-9C1E-9B16BEDB30BC}" name="Column11495"/>
    <tableColumn id="11505" xr3:uid="{0B72F3F1-B80D-4F64-8BFA-B7D98E54E6ED}" name="Column11496"/>
    <tableColumn id="11506" xr3:uid="{E9FED053-4B07-4FD3-B95C-4835529CF603}" name="Column11497"/>
    <tableColumn id="11507" xr3:uid="{71F1DD51-7EC8-40D8-AF52-5E6951FE8F61}" name="Column11498"/>
    <tableColumn id="11508" xr3:uid="{39FDB4E9-FC2D-4079-A3A8-81DDFE0AFDEA}" name="Column11499"/>
    <tableColumn id="11509" xr3:uid="{03DF83D1-76AE-43AD-9F85-FCB7D28EA65D}" name="Column11500"/>
    <tableColumn id="11510" xr3:uid="{4B12A327-1BF2-4905-8D70-3E45C8D0A3EB}" name="Column11501"/>
    <tableColumn id="11511" xr3:uid="{27F135AB-6F27-4DD1-866F-E849695764E8}" name="Column11502"/>
    <tableColumn id="11512" xr3:uid="{E4F0C634-10DA-49BE-ABF1-0B632F9FECE3}" name="Column11503"/>
    <tableColumn id="11513" xr3:uid="{6FC36A79-343E-4C35-8CEF-4018F6E98B95}" name="Column11504"/>
    <tableColumn id="11514" xr3:uid="{04209043-799F-49EA-B779-07012E0D422C}" name="Column11505"/>
    <tableColumn id="11515" xr3:uid="{8D5A7FDC-EB20-4830-91AF-B0053D98E516}" name="Column11506"/>
    <tableColumn id="11516" xr3:uid="{4C1F8851-362A-428D-B124-D1B621B567A9}" name="Column11507"/>
    <tableColumn id="11517" xr3:uid="{02FEF7DA-761C-42FA-9512-BF4CB88B62B0}" name="Column11508"/>
    <tableColumn id="11518" xr3:uid="{EEA09FA0-9A26-4009-8E55-0BA70D29A90A}" name="Column11509"/>
    <tableColumn id="11519" xr3:uid="{5A946ED3-9643-4813-AEF0-0F07C9DBEEA7}" name="Column11510"/>
    <tableColumn id="11520" xr3:uid="{51118265-C5A2-4B68-A53F-55A3603DC1C4}" name="Column11511"/>
    <tableColumn id="11521" xr3:uid="{DA92F259-4FBD-4C03-8ED1-B2EAD2FD5BCC}" name="Column11512"/>
    <tableColumn id="11522" xr3:uid="{B4B9B27E-357F-4223-984D-455463A6CFE0}" name="Column11513"/>
    <tableColumn id="11523" xr3:uid="{A96F341A-2FC5-4EC5-849D-A7C356D8EBDC}" name="Column11514"/>
    <tableColumn id="11524" xr3:uid="{0E96EFC5-08B0-4FCB-8469-C8DEF60A3E63}" name="Column11515"/>
    <tableColumn id="11525" xr3:uid="{813E4B53-A1AD-4EA3-9861-83C4C87441CF}" name="Column11516"/>
    <tableColumn id="11526" xr3:uid="{150221F9-F202-411B-B50C-4AE1933C7495}" name="Column11517"/>
    <tableColumn id="11527" xr3:uid="{E64E30EA-DD5B-4A24-91CC-A805B969256D}" name="Column11518"/>
    <tableColumn id="11528" xr3:uid="{93EE4EE9-BC3D-497F-9A14-7B1CE8666ECC}" name="Column11519"/>
    <tableColumn id="11529" xr3:uid="{96627DA9-E151-4D0C-A086-454E556E08AD}" name="Column11520"/>
    <tableColumn id="11530" xr3:uid="{03C59B87-1241-4FFE-B572-436C49D2A57C}" name="Column11521"/>
    <tableColumn id="11531" xr3:uid="{989E4198-62DE-43C8-8C05-CAC432C8794F}" name="Column11522"/>
    <tableColumn id="11532" xr3:uid="{D37D4AB3-53F8-4741-9AA4-29B991DD5800}" name="Column11523"/>
    <tableColumn id="11533" xr3:uid="{FE4E1835-A41A-42DD-B68F-3E7B0C4262B0}" name="Column11524"/>
    <tableColumn id="11534" xr3:uid="{1E3934C4-3307-44E1-8F9B-9C7F876D798E}" name="Column11525"/>
    <tableColumn id="11535" xr3:uid="{2F1A0765-11CD-40D5-9DA7-D84A8F317D24}" name="Column11526"/>
    <tableColumn id="11536" xr3:uid="{FF1B9A5A-CEB5-4D4C-88E6-14B8CD41D5DC}" name="Column11527"/>
    <tableColumn id="11537" xr3:uid="{24E60AFF-AAFE-42C2-A053-F860FAD9B36C}" name="Column11528"/>
    <tableColumn id="11538" xr3:uid="{7A2CADB4-6B00-4FC1-86E0-932EECB5EDC7}" name="Column11529"/>
    <tableColumn id="11539" xr3:uid="{5F10BC81-25F0-4895-B771-D9CABBBC52BD}" name="Column11530"/>
    <tableColumn id="11540" xr3:uid="{B443C449-A316-4567-AB19-D2C823105FD4}" name="Column11531"/>
    <tableColumn id="11541" xr3:uid="{05396D53-2E23-4720-8BF9-BBB8A66E9D34}" name="Column11532"/>
    <tableColumn id="11542" xr3:uid="{D9DAA255-9063-429B-9868-9EA3AFCB36C8}" name="Column11533"/>
    <tableColumn id="11543" xr3:uid="{B1362B5B-0B63-4446-8026-BDF4E058AA57}" name="Column11534"/>
    <tableColumn id="11544" xr3:uid="{E3ABD44D-5F22-4FF2-9650-C372952012E1}" name="Column11535"/>
    <tableColumn id="11545" xr3:uid="{B80117DC-42D1-4B19-ACB3-7443985B75DC}" name="Column11536"/>
    <tableColumn id="11546" xr3:uid="{E4ECEB5D-907D-46D5-AFE7-B97F0BDA2429}" name="Column11537"/>
    <tableColumn id="11547" xr3:uid="{B553D352-A9B4-4740-A0D0-137D1CA29000}" name="Column11538"/>
    <tableColumn id="11548" xr3:uid="{513874D1-909C-442C-9636-31AB3FAB9690}" name="Column11539"/>
    <tableColumn id="11549" xr3:uid="{3920F342-CB5D-4D39-A805-2C580592D674}" name="Column11540"/>
    <tableColumn id="11550" xr3:uid="{8C079FEF-B571-4B74-B825-53C9277514F0}" name="Column11541"/>
    <tableColumn id="11551" xr3:uid="{B27659B8-33EF-4E1A-9997-7766D43FF92E}" name="Column11542"/>
    <tableColumn id="11552" xr3:uid="{28EB116F-8635-4FB4-9432-C9B2978E98EB}" name="Column11543"/>
    <tableColumn id="11553" xr3:uid="{A1DBF433-7898-4811-83DB-3E6990A11034}" name="Column11544"/>
    <tableColumn id="11554" xr3:uid="{321078C8-C4FE-464C-A2D9-08344AE24DBD}" name="Column11545"/>
    <tableColumn id="11555" xr3:uid="{A1F218DA-64C6-44FD-8E68-7AFA03EA8E9C}" name="Column11546"/>
    <tableColumn id="11556" xr3:uid="{3DFEECC4-1E11-4D63-B0E6-D4708971A469}" name="Column11547"/>
    <tableColumn id="11557" xr3:uid="{04275500-4E6D-416B-8E53-0E5F9EC4A1C8}" name="Column11548"/>
    <tableColumn id="11558" xr3:uid="{AB44C3AB-1FC8-432F-A193-DEB0160D2465}" name="Column11549"/>
    <tableColumn id="11559" xr3:uid="{8BAEB9CF-45C3-4C97-9ED7-CE26D86795E7}" name="Column11550"/>
    <tableColumn id="11560" xr3:uid="{56BABAA2-5D05-4E5A-9664-47AE45B20D7E}" name="Column11551"/>
    <tableColumn id="11561" xr3:uid="{4C76D3B4-461F-424C-B357-B59F339241EE}" name="Column11552"/>
    <tableColumn id="11562" xr3:uid="{458ED427-E35E-4D04-A98C-FE73BEA1626B}" name="Column11553"/>
    <tableColumn id="11563" xr3:uid="{DB3BBFBF-D57B-4D28-8F3E-4BDACE955702}" name="Column11554"/>
    <tableColumn id="11564" xr3:uid="{BC8405A4-67E5-48AB-A44E-3A1975AA184C}" name="Column11555"/>
    <tableColumn id="11565" xr3:uid="{6102C627-B142-41DA-9649-71B4AD2CD452}" name="Column11556"/>
    <tableColumn id="11566" xr3:uid="{300697FF-0CF2-45D8-A56B-3A88BA8AB344}" name="Column11557"/>
    <tableColumn id="11567" xr3:uid="{190C2D13-895B-4F62-A341-79DC44B2F692}" name="Column11558"/>
    <tableColumn id="11568" xr3:uid="{73062EDE-DC9F-446A-ACAA-8C49D048157E}" name="Column11559"/>
    <tableColumn id="11569" xr3:uid="{208C1370-49F8-4D9A-BDB2-7B2CC8E45A83}" name="Column11560"/>
    <tableColumn id="11570" xr3:uid="{661E9290-C889-4FF0-B5E9-B689C5A21139}" name="Column11561"/>
    <tableColumn id="11571" xr3:uid="{7BC2869D-BE23-4DE2-8977-8388BAD658BB}" name="Column11562"/>
    <tableColumn id="11572" xr3:uid="{50D3326F-228A-498B-A9C9-447FCBA0DBB4}" name="Column11563"/>
    <tableColumn id="11573" xr3:uid="{E1D9A648-B8A8-4001-A689-C38F2F557866}" name="Column11564"/>
    <tableColumn id="11574" xr3:uid="{821DBFAB-24A0-4143-A84C-A05F48AE52D4}" name="Column11565"/>
    <tableColumn id="11575" xr3:uid="{8773D0B1-42E1-42F1-94C0-18950AB31F58}" name="Column11566"/>
    <tableColumn id="11576" xr3:uid="{BB4200AC-3F8C-4BBD-B5CF-AE923F911ED0}" name="Column11567"/>
    <tableColumn id="11577" xr3:uid="{E2DF1705-D25A-470B-9B55-1365AF08308B}" name="Column11568"/>
    <tableColumn id="11578" xr3:uid="{2ADA3822-9340-465F-A43E-6C0A83EEA2F2}" name="Column11569"/>
    <tableColumn id="11579" xr3:uid="{C453B1E0-117E-4BA8-A86B-9286A8B9B962}" name="Column11570"/>
    <tableColumn id="11580" xr3:uid="{9208EB8D-50A9-46FF-B3C0-025A0E5AD144}" name="Column11571"/>
    <tableColumn id="11581" xr3:uid="{AED36B43-BBEE-4EF3-ACA8-73C1D78B01A9}" name="Column11572"/>
    <tableColumn id="11582" xr3:uid="{9EA7573E-5FB1-4490-8567-C06EBD6C88EA}" name="Column11573"/>
    <tableColumn id="11583" xr3:uid="{395B69C1-EAB9-4469-9204-BE494CBCC5B3}" name="Column11574"/>
    <tableColumn id="11584" xr3:uid="{BF2BB2D7-2B7B-445A-BFCD-2E04CA683D57}" name="Column11575"/>
    <tableColumn id="11585" xr3:uid="{93F294B0-5CC3-400E-83CE-05A7E8A4AE8F}" name="Column11576"/>
    <tableColumn id="11586" xr3:uid="{0EA612F6-4D82-4864-8513-1C89EC0D86F7}" name="Column11577"/>
    <tableColumn id="11587" xr3:uid="{432D2C70-6132-4562-84D4-3566DE20594C}" name="Column11578"/>
    <tableColumn id="11588" xr3:uid="{BC8A762E-3574-4AD9-9A7A-D6FF9F57A99A}" name="Column11579"/>
    <tableColumn id="11589" xr3:uid="{B85B2DC6-EF89-42D0-A46A-9FEDAD4330DA}" name="Column11580"/>
    <tableColumn id="11590" xr3:uid="{DB34ED83-058F-4010-B17E-79F763795050}" name="Column11581"/>
    <tableColumn id="11591" xr3:uid="{EFC5B8D8-0A61-4C0C-A5DE-F8457A08B372}" name="Column11582"/>
    <tableColumn id="11592" xr3:uid="{E0026334-BADB-4D9B-871F-BA4A74E0235A}" name="Column11583"/>
    <tableColumn id="11593" xr3:uid="{43D155BF-B1E4-4EB7-A20F-7E9296038DE4}" name="Column11584"/>
    <tableColumn id="11594" xr3:uid="{CD375E59-A7D2-49DF-AA34-3AAA45D3FA74}" name="Column11585"/>
    <tableColumn id="11595" xr3:uid="{167C5F6D-18E4-4DAB-A102-7D3C0A1FB87E}" name="Column11586"/>
    <tableColumn id="11596" xr3:uid="{19DA9EFD-0592-4749-91C7-FDF7E9F80019}" name="Column11587"/>
    <tableColumn id="11597" xr3:uid="{6605008D-6DEE-4A41-90A9-777B9D058C5C}" name="Column11588"/>
    <tableColumn id="11598" xr3:uid="{2A3F12EE-EB5A-4097-96AB-030C88318173}" name="Column11589"/>
    <tableColumn id="11599" xr3:uid="{B23F53BE-01D4-4D51-A4BB-4B385D345987}" name="Column11590"/>
    <tableColumn id="11600" xr3:uid="{E4C627BE-1E80-40D8-B30D-79AB434DF9A4}" name="Column11591"/>
    <tableColumn id="11601" xr3:uid="{504A2C8B-8723-4DEB-991B-451F58C9D32F}" name="Column11592"/>
    <tableColumn id="11602" xr3:uid="{5235FC5A-C77F-422A-9D27-B427F453E87E}" name="Column11593"/>
    <tableColumn id="11603" xr3:uid="{EDD70455-F79D-4987-B39F-BE46BE7C3D8F}" name="Column11594"/>
    <tableColumn id="11604" xr3:uid="{BA1A4551-A06D-42A7-A7C2-E69EC1DCA567}" name="Column11595"/>
    <tableColumn id="11605" xr3:uid="{DD26BF5A-1490-48A7-9BEC-3A52F389535F}" name="Column11596"/>
    <tableColumn id="11606" xr3:uid="{CD92D7E4-709A-488E-AB2A-44311A9585B9}" name="Column11597"/>
    <tableColumn id="11607" xr3:uid="{49FAD858-10C3-4E4E-B8F7-032002D4C078}" name="Column11598"/>
    <tableColumn id="11608" xr3:uid="{D3308FDD-309C-4E77-B9B7-2CD794E1A94B}" name="Column11599"/>
    <tableColumn id="11609" xr3:uid="{BB106B51-4989-46DE-A040-BFC939C0344E}" name="Column11600"/>
    <tableColumn id="11610" xr3:uid="{E75CBFA4-98B5-4DB6-82A3-F77B6B44321E}" name="Column11601"/>
    <tableColumn id="11611" xr3:uid="{700E92AE-5D7F-423D-928E-D18FA09EF908}" name="Column11602"/>
    <tableColumn id="11612" xr3:uid="{286A9C6C-72A4-4084-B17C-BDE7350489EA}" name="Column11603"/>
    <tableColumn id="11613" xr3:uid="{972BDC4A-30FF-408B-A161-A438A1F734E1}" name="Column11604"/>
    <tableColumn id="11614" xr3:uid="{20D627DD-572E-4D49-9ACC-D449DA5C6153}" name="Column11605"/>
    <tableColumn id="11615" xr3:uid="{5EFEC28E-C454-4C3A-946E-0D2EA10D0AE7}" name="Column11606"/>
    <tableColumn id="11616" xr3:uid="{C1AB93CD-8063-4C09-AF44-2C0FE074E91E}" name="Column11607"/>
    <tableColumn id="11617" xr3:uid="{37D05E89-23A6-48C6-9A93-9ABE41B0DD6A}" name="Column11608"/>
    <tableColumn id="11618" xr3:uid="{DE299A5A-4C15-45BC-BA9A-558BF42672E6}" name="Column11609"/>
    <tableColumn id="11619" xr3:uid="{25F02442-BEDE-4E95-BDB3-A47ECDA1BBA3}" name="Column11610"/>
    <tableColumn id="11620" xr3:uid="{1D2B0410-D61D-4605-8778-C91A52E5DA60}" name="Column11611"/>
    <tableColumn id="11621" xr3:uid="{24B25F89-3E69-48D0-B446-2CC6919BC09D}" name="Column11612"/>
    <tableColumn id="11622" xr3:uid="{9AC2D524-DD5D-4B75-9B7F-D0550E7481AC}" name="Column11613"/>
    <tableColumn id="11623" xr3:uid="{13B60407-8DB3-4DDC-8A35-FED54856F5C0}" name="Column11614"/>
    <tableColumn id="11624" xr3:uid="{E7CC91F9-09A0-4A8D-A275-788F691052C5}" name="Column11615"/>
    <tableColumn id="11625" xr3:uid="{C61A263D-71ED-4202-B933-3A02D47E84D3}" name="Column11616"/>
    <tableColumn id="11626" xr3:uid="{D2D3D19F-B67D-4BA4-B88B-D1703FE33F3D}" name="Column11617"/>
    <tableColumn id="11627" xr3:uid="{789B9C3A-3202-4D1E-BB56-2E597554BEC2}" name="Column11618"/>
    <tableColumn id="11628" xr3:uid="{B5E6DD83-F2ED-4BFE-9031-DCCD1A76981E}" name="Column11619"/>
    <tableColumn id="11629" xr3:uid="{950CA918-53DB-44E5-82A6-4EE165366F7F}" name="Column11620"/>
    <tableColumn id="11630" xr3:uid="{1E4B9D45-9DC1-4175-B21E-5A513ACE0A7F}" name="Column11621"/>
    <tableColumn id="11631" xr3:uid="{8565A851-77E1-44BA-9BBF-7082DED878F0}" name="Column11622"/>
    <tableColumn id="11632" xr3:uid="{15D3D7EE-74F9-4C03-BB6D-49A5F0226129}" name="Column11623"/>
    <tableColumn id="11633" xr3:uid="{5E5B68DE-A6F4-444F-92F9-90B1FCD3749A}" name="Column11624"/>
    <tableColumn id="11634" xr3:uid="{24956185-D389-4443-8216-A9027EFB2E15}" name="Column11625"/>
    <tableColumn id="11635" xr3:uid="{A2D88747-19BB-43D7-9851-E2EB408C0BC9}" name="Column11626"/>
    <tableColumn id="11636" xr3:uid="{07EB4190-5ABB-4868-A35E-2B473BD0C391}" name="Column11627"/>
    <tableColumn id="11637" xr3:uid="{EE6A188D-0C25-44A8-A9F6-D94B29964668}" name="Column11628"/>
    <tableColumn id="11638" xr3:uid="{2697AC8D-82A4-4F2C-AE05-6CC1199EA434}" name="Column11629"/>
    <tableColumn id="11639" xr3:uid="{F083F1D0-D12C-4A68-8493-534CC5140066}" name="Column11630"/>
    <tableColumn id="11640" xr3:uid="{E6AC7068-D98D-4A83-A166-BADEB6EC6428}" name="Column11631"/>
    <tableColumn id="11641" xr3:uid="{E3A3E7EF-83B5-4587-9C84-9C5CC27E5185}" name="Column11632"/>
    <tableColumn id="11642" xr3:uid="{94B9A705-4ECF-4F6A-B365-5AA3CE65FAB6}" name="Column11633"/>
    <tableColumn id="11643" xr3:uid="{76590DB4-AC96-44B1-961B-192B87494EE4}" name="Column11634"/>
    <tableColumn id="11644" xr3:uid="{BF867B23-3DB4-4535-8611-F469592A2112}" name="Column11635"/>
    <tableColumn id="11645" xr3:uid="{621DD680-11D6-4F1B-B380-834280F66D22}" name="Column11636"/>
    <tableColumn id="11646" xr3:uid="{3D08833B-FEB4-4CFD-8C89-F280BF56DCA7}" name="Column11637"/>
    <tableColumn id="11647" xr3:uid="{89A7AE38-5933-431E-8E1C-73839C417869}" name="Column11638"/>
    <tableColumn id="11648" xr3:uid="{2049D2D0-96B2-46EE-863A-F27955C9A9C4}" name="Column11639"/>
    <tableColumn id="11649" xr3:uid="{7251A394-EF67-4A71-99BF-DC021D30341E}" name="Column11640"/>
    <tableColumn id="11650" xr3:uid="{4D636D56-1BCC-4B70-A43E-C8F05E2DAD74}" name="Column11641"/>
    <tableColumn id="11651" xr3:uid="{94888AB2-1377-4606-80FE-621E09DBFD42}" name="Column11642"/>
    <tableColumn id="11652" xr3:uid="{D6182BFA-B7EA-4D8E-A0EE-2620438272DC}" name="Column11643"/>
    <tableColumn id="11653" xr3:uid="{9FCDD982-DCA4-487B-A249-208D5C08EA91}" name="Column11644"/>
    <tableColumn id="11654" xr3:uid="{D6F984DE-60D9-4A42-82A0-CBCA55C5C96D}" name="Column11645"/>
    <tableColumn id="11655" xr3:uid="{9213291D-1413-45AE-BFC4-FF2625417D00}" name="Column11646"/>
    <tableColumn id="11656" xr3:uid="{BE867E9A-518C-4A26-A5F3-1E74C5EC1537}" name="Column11647"/>
    <tableColumn id="11657" xr3:uid="{F7C883B9-7612-43FA-8558-B5A0F8F1C149}" name="Column11648"/>
    <tableColumn id="11658" xr3:uid="{1132EFB9-18EF-4C02-AFE5-8F0184E2D630}" name="Column11649"/>
    <tableColumn id="11659" xr3:uid="{E6D2525B-367E-4EAF-9EDD-FFFE3BF4CE76}" name="Column11650"/>
    <tableColumn id="11660" xr3:uid="{C253A5E3-BC2C-4C6D-BE6D-325AC4C38DB4}" name="Column11651"/>
    <tableColumn id="11661" xr3:uid="{2D3DD790-60E9-45AE-A446-2B412CC03378}" name="Column11652"/>
    <tableColumn id="11662" xr3:uid="{82A9185F-D427-4472-9B03-8B8AD6EDFD60}" name="Column11653"/>
    <tableColumn id="11663" xr3:uid="{86E95CEB-2171-4BA0-91A0-7DED1C4CF6B5}" name="Column11654"/>
    <tableColumn id="11664" xr3:uid="{6D1B6812-7BB7-4796-8D47-07608E1D8EC4}" name="Column11655"/>
    <tableColumn id="11665" xr3:uid="{E9F2B394-E376-4044-95F9-7DF4574E3CCF}" name="Column11656"/>
    <tableColumn id="11666" xr3:uid="{151F02BA-9891-4AC3-BFEE-1170F303A00E}" name="Column11657"/>
    <tableColumn id="11667" xr3:uid="{01E43BAC-0496-4981-90E7-83B1744B8815}" name="Column11658"/>
    <tableColumn id="11668" xr3:uid="{7EC37E58-03A8-4B09-9B63-03BD38C1714B}" name="Column11659"/>
    <tableColumn id="11669" xr3:uid="{02674E7D-0524-4400-892B-5CDD3141E5A7}" name="Column11660"/>
    <tableColumn id="11670" xr3:uid="{4EF0C061-96AB-4EF5-8927-D4AD2A7EF998}" name="Column11661"/>
    <tableColumn id="11671" xr3:uid="{C839C6DB-F06B-4B6C-9992-8C3C5C84F8F5}" name="Column11662"/>
    <tableColumn id="11672" xr3:uid="{00595DBB-249D-4898-93B6-66CD2CDDC436}" name="Column11663"/>
    <tableColumn id="11673" xr3:uid="{7E5506E4-3650-4CE1-9FC9-EF81F5CB5C9C}" name="Column11664"/>
    <tableColumn id="11674" xr3:uid="{B6421F07-57DC-40C5-AE7E-8D58EF3B1F63}" name="Column11665"/>
    <tableColumn id="11675" xr3:uid="{B25DDD7C-7592-4FD0-8192-8AEC3F0102BC}" name="Column11666"/>
    <tableColumn id="11676" xr3:uid="{09F09F05-DA04-4064-9C9D-0617615F8982}" name="Column11667"/>
    <tableColumn id="11677" xr3:uid="{8B3DE531-1AE6-4639-A572-377532FDFDC1}" name="Column11668"/>
    <tableColumn id="11678" xr3:uid="{7539182A-3DAD-43B8-BBB9-C84C80BB0A48}" name="Column11669"/>
    <tableColumn id="11679" xr3:uid="{C8256502-7B51-4B2B-9449-2E461B0FB46D}" name="Column11670"/>
    <tableColumn id="11680" xr3:uid="{DE2EBF2E-0171-4D30-8A5D-1B07C8CD4C2E}" name="Column11671"/>
    <tableColumn id="11681" xr3:uid="{0465753E-175D-463C-9DDC-6E5F45CD3CE9}" name="Column11672"/>
    <tableColumn id="11682" xr3:uid="{4B84F1DA-A3E0-446B-8BF2-C1DFD83A8F10}" name="Column11673"/>
    <tableColumn id="11683" xr3:uid="{219420AB-3ACE-44E3-83AC-C4A40B015CE5}" name="Column11674"/>
    <tableColumn id="11684" xr3:uid="{B9A21893-7322-42E1-B3F7-3F7916BEC3E4}" name="Column11675"/>
    <tableColumn id="11685" xr3:uid="{CDABFB2C-C815-47E1-B8F1-F38F31121DDD}" name="Column11676"/>
    <tableColumn id="11686" xr3:uid="{015FFFF5-8EF6-4E6D-9133-5C7F9DBC72E5}" name="Column11677"/>
    <tableColumn id="11687" xr3:uid="{CC693AA3-9489-40F7-97BC-72F0B0E1507A}" name="Column11678"/>
    <tableColumn id="11688" xr3:uid="{168330DE-F8F6-4B43-820E-FE43DF53E792}" name="Column11679"/>
    <tableColumn id="11689" xr3:uid="{12FF0121-3BBB-4C8B-88EE-1C15330E4FEC}" name="Column11680"/>
    <tableColumn id="11690" xr3:uid="{3B7A2AE6-3904-451F-8FA4-313C00D94079}" name="Column11681"/>
    <tableColumn id="11691" xr3:uid="{4DAB5698-9584-416F-9CF5-9A76C61F12A9}" name="Column11682"/>
    <tableColumn id="11692" xr3:uid="{C599713D-90C3-4B14-A9C1-6463A9907CF0}" name="Column11683"/>
    <tableColumn id="11693" xr3:uid="{34C30B9E-CB31-458A-8939-4BE19B7C8303}" name="Column11684"/>
    <tableColumn id="11694" xr3:uid="{7D38F99A-2A93-4A0B-8AF1-B7C743EC0111}" name="Column11685"/>
    <tableColumn id="11695" xr3:uid="{EBB376EF-18CC-40E4-B17D-AC139004182A}" name="Column11686"/>
    <tableColumn id="11696" xr3:uid="{F81A1EAF-3FE3-43D0-A2DA-3174D707B24D}" name="Column11687"/>
    <tableColumn id="11697" xr3:uid="{F262CAED-77AC-44ED-80C4-39C65F1983D0}" name="Column11688"/>
    <tableColumn id="11698" xr3:uid="{230D345D-3DC7-4795-B65D-79AB6DFD0A23}" name="Column11689"/>
    <tableColumn id="11699" xr3:uid="{AC5C0478-76F8-4B97-AC79-BC4C814B4762}" name="Column11690"/>
    <tableColumn id="11700" xr3:uid="{263EEB39-7579-45EE-B7F3-CC18BD093908}" name="Column11691"/>
    <tableColumn id="11701" xr3:uid="{CF663ABF-A82C-4B4F-9CAF-B80FA2ECED0C}" name="Column11692"/>
    <tableColumn id="11702" xr3:uid="{59882801-930A-48A8-9D02-F403B67F237E}" name="Column11693"/>
    <tableColumn id="11703" xr3:uid="{010F6436-422A-45C4-BC88-A907D77A9DD8}" name="Column11694"/>
    <tableColumn id="11704" xr3:uid="{940343E0-C0BE-49CF-A545-58E014161397}" name="Column11695"/>
    <tableColumn id="11705" xr3:uid="{4498B11A-5785-4F14-AAE5-6981367B58FB}" name="Column11696"/>
    <tableColumn id="11706" xr3:uid="{7CD30936-80CF-4C13-83DC-3E3F8243EB7E}" name="Column11697"/>
    <tableColumn id="11707" xr3:uid="{F288A269-5C91-4A02-90A0-7FB418F3660B}" name="Column11698"/>
    <tableColumn id="11708" xr3:uid="{00FAD558-8D7B-470B-999D-07FBE6953D56}" name="Column11699"/>
    <tableColumn id="11709" xr3:uid="{5B5D04E3-E364-45D0-89AA-1BC23893DEFB}" name="Column11700"/>
    <tableColumn id="11710" xr3:uid="{A1A63179-85A2-48C4-9821-1413EA892729}" name="Column11701"/>
    <tableColumn id="11711" xr3:uid="{3DC9F175-656E-4825-BB6B-541DA3260441}" name="Column11702"/>
    <tableColumn id="11712" xr3:uid="{A7D6A555-EB0A-4FAD-9DEC-B06770B48DB7}" name="Column11703"/>
    <tableColumn id="11713" xr3:uid="{304BD9D0-B7F6-4D74-A423-CD9E164358E9}" name="Column11704"/>
    <tableColumn id="11714" xr3:uid="{C1E34928-49F0-4CEC-B88E-87C002DD928A}" name="Column11705"/>
    <tableColumn id="11715" xr3:uid="{6D2F30D3-12A9-4386-8C3D-264838A65687}" name="Column11706"/>
    <tableColumn id="11716" xr3:uid="{5743F21F-80B9-413C-8212-98BE5E6452CB}" name="Column11707"/>
    <tableColumn id="11717" xr3:uid="{D1243542-3CB0-48CB-BD92-1962DD0F80FD}" name="Column11708"/>
    <tableColumn id="11718" xr3:uid="{7F64FB77-570E-4DAD-AB35-D3BA3A23D4AA}" name="Column11709"/>
    <tableColumn id="11719" xr3:uid="{81A9ECEE-AC5B-4A5F-819B-CF0713FCB2AA}" name="Column11710"/>
    <tableColumn id="11720" xr3:uid="{704F8E29-BB9D-4F2A-9885-199CDBEB8D07}" name="Column11711"/>
    <tableColumn id="11721" xr3:uid="{64CC7CC9-3B19-48F5-862A-6A7E7ACA087C}" name="Column11712"/>
    <tableColumn id="11722" xr3:uid="{05DD8973-2EBC-4107-860B-DFE148F2E57C}" name="Column11713"/>
    <tableColumn id="11723" xr3:uid="{E2AB555A-7ACD-40BA-9E0E-A2497D65DB01}" name="Column11714"/>
    <tableColumn id="11724" xr3:uid="{32322828-68C7-445E-B884-25D4A7822E9A}" name="Column11715"/>
    <tableColumn id="11725" xr3:uid="{D53A59C6-3535-45F5-BA0B-F5DBD2AC8E74}" name="Column11716"/>
    <tableColumn id="11726" xr3:uid="{794BA702-6E58-4F68-8D4B-9077E133F41B}" name="Column11717"/>
    <tableColumn id="11727" xr3:uid="{C8B4AB4E-87E2-421F-8649-87C78C27BA3D}" name="Column11718"/>
    <tableColumn id="11728" xr3:uid="{0A3F823A-F795-4C6A-B02E-75139E3112BB}" name="Column11719"/>
    <tableColumn id="11729" xr3:uid="{BDE9BD01-3208-4652-AC86-13FDAAEA53D1}" name="Column11720"/>
    <tableColumn id="11730" xr3:uid="{36F43C16-F014-4270-8687-B7325817DC1C}" name="Column11721"/>
    <tableColumn id="11731" xr3:uid="{B4716094-2EB4-45C6-820F-E75AE5BCD4A3}" name="Column11722"/>
    <tableColumn id="11732" xr3:uid="{25A3B30A-BB3F-4169-9BE1-8E2581031CC7}" name="Column11723"/>
    <tableColumn id="11733" xr3:uid="{3977EDF4-7348-4920-A164-214FCF8E5177}" name="Column11724"/>
    <tableColumn id="11734" xr3:uid="{84238BD2-BF10-4B9F-8CA3-CAB4A0FE25BC}" name="Column11725"/>
    <tableColumn id="11735" xr3:uid="{2424FCD7-A7C9-4523-ABEC-B34438960CFA}" name="Column11726"/>
    <tableColumn id="11736" xr3:uid="{41BD18B0-1761-4CF1-AD13-8DD493246E80}" name="Column11727"/>
    <tableColumn id="11737" xr3:uid="{AD56F510-EEF1-4898-BECD-E1C06E04FEA6}" name="Column11728"/>
    <tableColumn id="11738" xr3:uid="{06C0397B-7283-4EFC-BD3E-80E727B63E71}" name="Column11729"/>
    <tableColumn id="11739" xr3:uid="{6BC1714B-C54F-4515-8ED3-B83D01EEEFFA}" name="Column11730"/>
    <tableColumn id="11740" xr3:uid="{79FDA28C-C412-4388-B9F0-BF3E07F0D6B3}" name="Column11731"/>
    <tableColumn id="11741" xr3:uid="{91CCF619-6048-4645-9FD0-179C44E8524F}" name="Column11732"/>
    <tableColumn id="11742" xr3:uid="{8919BDB7-BC16-4EA6-848D-0AC2C2313DA1}" name="Column11733"/>
    <tableColumn id="11743" xr3:uid="{A7567D27-10E0-4D97-BD7E-DDA91D92BC39}" name="Column11734"/>
    <tableColumn id="11744" xr3:uid="{ECE8C5AF-07A5-4CD2-A0B6-D439215D13CA}" name="Column11735"/>
    <tableColumn id="11745" xr3:uid="{60D9BA93-9023-4096-819B-F8860B098431}" name="Column11736"/>
    <tableColumn id="11746" xr3:uid="{47361DA5-3B56-4120-9C02-E9B928C31E30}" name="Column11737"/>
    <tableColumn id="11747" xr3:uid="{1227DC97-131F-4301-9A49-AE286DC9DFA5}" name="Column11738"/>
    <tableColumn id="11748" xr3:uid="{E4E73543-F1F2-4464-9DB0-54ACDDC56F1E}" name="Column11739"/>
    <tableColumn id="11749" xr3:uid="{3385A8D3-1E82-4741-BAF5-CCEB8AB49875}" name="Column11740"/>
    <tableColumn id="11750" xr3:uid="{B15081AE-6244-4213-BDE4-0F4AF7C08B53}" name="Column11741"/>
    <tableColumn id="11751" xr3:uid="{3F5D107D-2A86-488B-9BD2-38A8D0CF8E2B}" name="Column11742"/>
    <tableColumn id="11752" xr3:uid="{5147647E-382E-45E4-A4BF-23A0A60BC1B8}" name="Column11743"/>
    <tableColumn id="11753" xr3:uid="{0BDA871A-034A-443B-B18E-2C2FC6D5E938}" name="Column11744"/>
    <tableColumn id="11754" xr3:uid="{FA0B9355-AE1A-4885-98E3-3CEF0CE29BCF}" name="Column11745"/>
    <tableColumn id="11755" xr3:uid="{80420069-D201-4D18-8993-8782012D91FB}" name="Column11746"/>
    <tableColumn id="11756" xr3:uid="{4382136E-4BC3-4C8C-8026-784AC6843059}" name="Column11747"/>
    <tableColumn id="11757" xr3:uid="{30BC2906-7637-4640-95D1-CFD78AA17401}" name="Column11748"/>
    <tableColumn id="11758" xr3:uid="{CD932C8C-64BA-4F8F-99EA-A59388C42CA9}" name="Column11749"/>
    <tableColumn id="11759" xr3:uid="{12F3AE7C-DABE-4C3F-A80B-4FF89A44BC8D}" name="Column11750"/>
    <tableColumn id="11760" xr3:uid="{104CA621-0666-40F5-AE84-913155FEEA42}" name="Column11751"/>
    <tableColumn id="11761" xr3:uid="{E2386EC9-35D0-4634-A32F-2A6A46E22099}" name="Column11752"/>
    <tableColumn id="11762" xr3:uid="{829A5FA7-21A9-4D6B-ACE7-ADDA8F96212F}" name="Column11753"/>
    <tableColumn id="11763" xr3:uid="{74DAA317-B284-492F-85A0-DF2CEC805836}" name="Column11754"/>
    <tableColumn id="11764" xr3:uid="{C31079E5-FF6D-468C-950E-EB3DA901077A}" name="Column11755"/>
    <tableColumn id="11765" xr3:uid="{092516E5-E381-4A96-BFBE-AD9582536909}" name="Column11756"/>
    <tableColumn id="11766" xr3:uid="{D1902C8D-F969-4E38-8815-2D99E614E755}" name="Column11757"/>
    <tableColumn id="11767" xr3:uid="{8D7E3F43-9674-42B6-9962-FB2C2F124D23}" name="Column11758"/>
    <tableColumn id="11768" xr3:uid="{103DD3CE-863F-4461-A14E-B0538AF17635}" name="Column11759"/>
    <tableColumn id="11769" xr3:uid="{CC669B2C-5F54-413B-93E4-411BEFDD1F74}" name="Column11760"/>
    <tableColumn id="11770" xr3:uid="{D9488DA8-D2A4-4022-BECF-1840ECCBCCE2}" name="Column11761"/>
    <tableColumn id="11771" xr3:uid="{07F5B129-6A0B-46B6-A633-0E4DDBD1BB7D}" name="Column11762"/>
    <tableColumn id="11772" xr3:uid="{B332F047-2967-4BD2-8761-EF5F3D0DEA66}" name="Column11763"/>
    <tableColumn id="11773" xr3:uid="{761819B2-8AB7-46FE-991D-58B152EA4598}" name="Column11764"/>
    <tableColumn id="11774" xr3:uid="{3FF9CACA-CA7C-4572-A989-ADE5B766FAAD}" name="Column11765"/>
    <tableColumn id="11775" xr3:uid="{17C9793F-127A-4204-A259-19CA4FB1947C}" name="Column11766"/>
    <tableColumn id="11776" xr3:uid="{8BFB1B23-8034-4370-9486-6804387ADCC5}" name="Column11767"/>
    <tableColumn id="11777" xr3:uid="{25C468C4-4B97-4410-A8CA-5DB65936A532}" name="Column11768"/>
    <tableColumn id="11778" xr3:uid="{2BD4DED4-E25E-4BDB-8466-9729836D5481}" name="Column11769"/>
    <tableColumn id="11779" xr3:uid="{04BD8852-3834-4FBA-93DF-88A24F1643FC}" name="Column11770"/>
    <tableColumn id="11780" xr3:uid="{07DE7396-D597-4C87-9B21-321A8678B231}" name="Column11771"/>
    <tableColumn id="11781" xr3:uid="{B8851014-B774-4EC6-958B-6A6CC98373E8}" name="Column11772"/>
    <tableColumn id="11782" xr3:uid="{A649EA7E-F08D-4DDE-A34F-7917AADA190B}" name="Column11773"/>
    <tableColumn id="11783" xr3:uid="{70FD081B-8946-4E78-8AF7-8AC73A722A1F}" name="Column11774"/>
    <tableColumn id="11784" xr3:uid="{D17D8F91-169D-4D14-9DE6-55B59D7B0592}" name="Column11775"/>
    <tableColumn id="11785" xr3:uid="{9695FD5C-B168-475F-977B-430A8070DCBA}" name="Column11776"/>
    <tableColumn id="11786" xr3:uid="{A0895EEF-2B94-407E-AB6F-4898E634D477}" name="Column11777"/>
    <tableColumn id="11787" xr3:uid="{D7081E63-31AB-4594-92EB-B2A87E83FDB4}" name="Column11778"/>
    <tableColumn id="11788" xr3:uid="{ADE232F4-4DAB-43ED-B6D6-48EBF7E830D6}" name="Column11779"/>
    <tableColumn id="11789" xr3:uid="{E4395CF2-8F26-4107-A253-1DCA1F3754D3}" name="Column11780"/>
    <tableColumn id="11790" xr3:uid="{55F19B8C-25D4-4F72-B480-BDC7A431C7FD}" name="Column11781"/>
    <tableColumn id="11791" xr3:uid="{0407E40E-5B49-4F06-BB1B-59443B889B58}" name="Column11782"/>
    <tableColumn id="11792" xr3:uid="{FDC1C0CD-D4DC-42B1-A592-EA96681899BB}" name="Column11783"/>
    <tableColumn id="11793" xr3:uid="{96C1E7AF-2A65-4DE3-96AD-07D0936A1026}" name="Column11784"/>
    <tableColumn id="11794" xr3:uid="{F4F69A21-59C7-4621-AD50-9ADA04FABDCD}" name="Column11785"/>
    <tableColumn id="11795" xr3:uid="{1C99E547-E89F-4239-91C2-6AD886FC389A}" name="Column11786"/>
    <tableColumn id="11796" xr3:uid="{32774888-FD89-4F6E-96E0-665D26653B18}" name="Column11787"/>
    <tableColumn id="11797" xr3:uid="{E57475A8-E1B1-4778-B7BD-8B3234961F5F}" name="Column11788"/>
    <tableColumn id="11798" xr3:uid="{22E70BAD-D022-481C-84D4-5EF3F6EE38E4}" name="Column11789"/>
    <tableColumn id="11799" xr3:uid="{01DEDC7D-C318-4974-9DBC-968DFBDC8241}" name="Column11790"/>
    <tableColumn id="11800" xr3:uid="{E887F272-75D4-41C3-A1CA-3089BCF7789F}" name="Column11791"/>
    <tableColumn id="11801" xr3:uid="{C949EFC7-66B4-4187-9AFF-40C1095E135F}" name="Column11792"/>
    <tableColumn id="11802" xr3:uid="{F4070DC1-11F2-4611-8BA6-5B4064A33228}" name="Column11793"/>
    <tableColumn id="11803" xr3:uid="{51ADC584-D5BC-437F-A085-2E0BFE8E07B7}" name="Column11794"/>
    <tableColumn id="11804" xr3:uid="{10A4D13C-0464-4233-A99D-60D98BCD89A4}" name="Column11795"/>
    <tableColumn id="11805" xr3:uid="{20EF0AB7-4FCE-4AC5-8202-68813DCDC60A}" name="Column11796"/>
    <tableColumn id="11806" xr3:uid="{4EF92394-419B-446F-8274-1E7901CC236A}" name="Column11797"/>
    <tableColumn id="11807" xr3:uid="{705D4A4F-8C53-477E-87D5-EC2DA4A4DFE4}" name="Column11798"/>
    <tableColumn id="11808" xr3:uid="{0A84A8CA-449E-4E14-8164-E64D2DC5E4AE}" name="Column11799"/>
    <tableColumn id="11809" xr3:uid="{1D70A030-1843-4A18-A5D0-6013596FFB01}" name="Column11800"/>
    <tableColumn id="11810" xr3:uid="{6D39C95A-3EAE-4619-98A9-AE6F97CA6C56}" name="Column11801"/>
    <tableColumn id="11811" xr3:uid="{8F3201D4-8DB0-4B4F-AE28-BA05E477AA7C}" name="Column11802"/>
    <tableColumn id="11812" xr3:uid="{1A3AAF3D-F6FB-4E7D-B44C-EE01A7C31289}" name="Column11803"/>
    <tableColumn id="11813" xr3:uid="{264AAE2A-6310-4153-B98A-7808BDB0391F}" name="Column11804"/>
    <tableColumn id="11814" xr3:uid="{D6C0F05F-5281-440A-9E7F-6BC53E1AF317}" name="Column11805"/>
    <tableColumn id="11815" xr3:uid="{785F79C1-3157-4362-9892-A389A0AED645}" name="Column11806"/>
    <tableColumn id="11816" xr3:uid="{E56F056B-C6E9-4C35-8B0D-83A1F20781DC}" name="Column11807"/>
    <tableColumn id="11817" xr3:uid="{8640D3F1-D31F-4515-9503-95EF080C4A4B}" name="Column11808"/>
    <tableColumn id="11818" xr3:uid="{ADE7526B-7A06-4119-9112-9BD0F8B69BF2}" name="Column11809"/>
    <tableColumn id="11819" xr3:uid="{5A678B80-4A9B-453D-97A3-F3B371F68988}" name="Column11810"/>
    <tableColumn id="11820" xr3:uid="{F30777F7-1059-400F-AEFF-76A70D34A705}" name="Column11811"/>
    <tableColumn id="11821" xr3:uid="{57758F82-B7B3-4FAD-93B8-8C6C432CE178}" name="Column11812"/>
    <tableColumn id="11822" xr3:uid="{F3CB2198-E9EC-4742-9F95-FA4E0C3C9832}" name="Column11813"/>
    <tableColumn id="11823" xr3:uid="{5BE55A9F-61AA-4980-A453-9CE284335D66}" name="Column11814"/>
    <tableColumn id="11824" xr3:uid="{2F9F998A-075C-4F42-8298-7C96D2F1C7D9}" name="Column11815"/>
    <tableColumn id="11825" xr3:uid="{C52CA168-F66D-4787-8D87-307EB7E9655D}" name="Column11816"/>
    <tableColumn id="11826" xr3:uid="{000796B9-537B-455C-BBEE-7D0240F8BD67}" name="Column11817"/>
    <tableColumn id="11827" xr3:uid="{16C26491-BDB6-4C93-97C2-A0CED8D425E6}" name="Column11818"/>
    <tableColumn id="11828" xr3:uid="{22ECF7EF-77EC-4EB9-BE2B-895954F4B62A}" name="Column11819"/>
    <tableColumn id="11829" xr3:uid="{135935F5-CA49-4B6A-A71F-EBAFD579C275}" name="Column11820"/>
    <tableColumn id="11830" xr3:uid="{F22F81DE-D775-413C-AA22-DDACB5A3C6E9}" name="Column11821"/>
    <tableColumn id="11831" xr3:uid="{E04FFA64-CA70-4421-88AA-C4E92247A7D0}" name="Column11822"/>
    <tableColumn id="11832" xr3:uid="{FA4CE9CE-1543-4CE6-836E-319A718EAC88}" name="Column11823"/>
    <tableColumn id="11833" xr3:uid="{1A15316F-239F-4D8C-A13A-D34E1EECEDAB}" name="Column11824"/>
    <tableColumn id="11834" xr3:uid="{3004D044-EBF8-4F03-8356-2362C819A02C}" name="Column11825"/>
    <tableColumn id="11835" xr3:uid="{3AA52F1D-1E1D-4AA1-B282-583316CCF9BD}" name="Column11826"/>
    <tableColumn id="11836" xr3:uid="{EFFA90B8-2534-460C-A40C-41EB5BE1B28D}" name="Column11827"/>
    <tableColumn id="11837" xr3:uid="{1F4B0B04-7649-45D4-AAB2-E88F43AA4E04}" name="Column11828"/>
    <tableColumn id="11838" xr3:uid="{A75065D1-71CC-4AD8-BB90-8B7B9E5A52BF}" name="Column11829"/>
    <tableColumn id="11839" xr3:uid="{55878309-DFBB-4EAD-951B-884F9A3B2B4B}" name="Column11830"/>
    <tableColumn id="11840" xr3:uid="{F1B3A33D-51B2-413C-92B1-8E741944E543}" name="Column11831"/>
    <tableColumn id="11841" xr3:uid="{48B723D9-CC05-416F-A774-E8E687B0ABF9}" name="Column11832"/>
    <tableColumn id="11842" xr3:uid="{05C05940-06E1-4B2A-BA8E-6861FE1FA908}" name="Column11833"/>
    <tableColumn id="11843" xr3:uid="{E4561A39-72DC-4498-96DA-8A9D383A7432}" name="Column11834"/>
    <tableColumn id="11844" xr3:uid="{032554CA-463B-460C-BCBF-861F04015D1E}" name="Column11835"/>
    <tableColumn id="11845" xr3:uid="{BCB50166-580C-4591-8523-F934A60D857F}" name="Column11836"/>
    <tableColumn id="11846" xr3:uid="{88DA9B37-DD7C-458B-A815-D0C52CC38951}" name="Column11837"/>
    <tableColumn id="11847" xr3:uid="{9B8557B6-D83A-4CD9-A1DB-D1126106505B}" name="Column11838"/>
    <tableColumn id="11848" xr3:uid="{1EA0F47C-8C6F-43A8-BC24-F83127391CD2}" name="Column11839"/>
    <tableColumn id="11849" xr3:uid="{894F0D5F-BDA1-40D9-9D3D-FA72665BA88E}" name="Column11840"/>
    <tableColumn id="11850" xr3:uid="{8CEB6E01-23CB-456D-948D-E3F9467B1B87}" name="Column11841"/>
    <tableColumn id="11851" xr3:uid="{E3E55CE0-DB3E-426A-B353-9E3E4D82A8AF}" name="Column11842"/>
    <tableColumn id="11852" xr3:uid="{FE54911C-DEC1-4BA3-92AF-2B3DDB01A708}" name="Column11843"/>
    <tableColumn id="11853" xr3:uid="{1342F4FB-1DF8-49E1-BFF6-CA41BD843977}" name="Column11844"/>
    <tableColumn id="11854" xr3:uid="{106A1E94-5D6C-4AC4-A9C8-5D8AA96A76BE}" name="Column11845"/>
    <tableColumn id="11855" xr3:uid="{FE861269-331D-439C-95E1-580331E7AB84}" name="Column11846"/>
    <tableColumn id="11856" xr3:uid="{8BF426D4-BEB7-438D-B152-C2CA53B5F7A2}" name="Column11847"/>
    <tableColumn id="11857" xr3:uid="{A78C10CD-F7C4-43FE-8163-E6983CE8922E}" name="Column11848"/>
    <tableColumn id="11858" xr3:uid="{9D06971E-D164-49E6-AEEF-C6405FC087EC}" name="Column11849"/>
    <tableColumn id="11859" xr3:uid="{5CC43CF0-F7B6-409E-BA32-665C0B14672D}" name="Column11850"/>
    <tableColumn id="11860" xr3:uid="{BF76F160-8573-4D16-89B8-E328B64C1763}" name="Column11851"/>
    <tableColumn id="11861" xr3:uid="{33375C9D-4523-4EC7-85CD-D036D341E49C}" name="Column11852"/>
    <tableColumn id="11862" xr3:uid="{945666A1-88F2-4EB9-90FE-05CCAAC0994D}" name="Column11853"/>
    <tableColumn id="11863" xr3:uid="{534EB1F8-497F-4537-AF68-9750BE9F168D}" name="Column11854"/>
    <tableColumn id="11864" xr3:uid="{1962D192-8B0A-4268-8A99-21E88DF4234A}" name="Column11855"/>
    <tableColumn id="11865" xr3:uid="{550C20C6-46D9-4BB4-A8E5-AE88C158D688}" name="Column11856"/>
    <tableColumn id="11866" xr3:uid="{E9D9DCE4-042B-4E05-99AE-6095C8376CE9}" name="Column11857"/>
    <tableColumn id="11867" xr3:uid="{F497C9B4-389C-470C-AB15-DBCD9334AE5E}" name="Column11858"/>
    <tableColumn id="11868" xr3:uid="{1020F0FA-AFFA-44B1-B87B-56D43A4906BC}" name="Column11859"/>
    <tableColumn id="11869" xr3:uid="{B93DBF41-E093-4909-8631-9ADBECE85934}" name="Column11860"/>
    <tableColumn id="11870" xr3:uid="{0C30B380-11E5-422C-B756-8EB0C50698D0}" name="Column11861"/>
    <tableColumn id="11871" xr3:uid="{17798844-67A0-4623-BF67-0BF311D24331}" name="Column11862"/>
    <tableColumn id="11872" xr3:uid="{22459AE6-CAE3-4843-A7EA-014FBA4CADC1}" name="Column11863"/>
    <tableColumn id="11873" xr3:uid="{A6FFFE69-DA2E-4C64-8495-166917E42475}" name="Column11864"/>
    <tableColumn id="11874" xr3:uid="{1D7AD21A-6D4E-480A-95A6-EE7684A79008}" name="Column11865"/>
    <tableColumn id="11875" xr3:uid="{16C72F1B-6F35-431E-B6AD-B652FF8D6A57}" name="Column11866"/>
    <tableColumn id="11876" xr3:uid="{51103DE1-6165-4749-94E9-565B9D162C28}" name="Column11867"/>
    <tableColumn id="11877" xr3:uid="{918DA536-52C4-4D42-885A-487150EBF6FA}" name="Column11868"/>
    <tableColumn id="11878" xr3:uid="{B4FF0BC0-FB38-4BF4-874B-9403B74FC416}" name="Column11869"/>
    <tableColumn id="11879" xr3:uid="{34499F6A-B090-4348-9A29-F4BD149C856E}" name="Column11870"/>
    <tableColumn id="11880" xr3:uid="{A022E134-D875-4D96-BEAD-59B88E5C2AA4}" name="Column11871"/>
    <tableColumn id="11881" xr3:uid="{5AC4ABB0-0A71-4667-8978-4545FD67BA74}" name="Column11872"/>
    <tableColumn id="11882" xr3:uid="{AC0341CE-DC33-4DDE-8543-7CD1842B286E}" name="Column11873"/>
    <tableColumn id="11883" xr3:uid="{D6EEBDC6-2611-4B67-88C4-638AD9585666}" name="Column11874"/>
    <tableColumn id="11884" xr3:uid="{744EA5B1-7623-4775-A530-17CE45CCDB3E}" name="Column11875"/>
    <tableColumn id="11885" xr3:uid="{11F043A1-3E54-4051-8D98-D40DAA28D206}" name="Column11876"/>
    <tableColumn id="11886" xr3:uid="{281DEE83-0AD5-4FC8-9F9E-2917D6F7FA78}" name="Column11877"/>
    <tableColumn id="11887" xr3:uid="{DE76D0F6-5DE5-4721-B162-48C7E3B3D1A5}" name="Column11878"/>
    <tableColumn id="11888" xr3:uid="{E08D106D-1BA6-4054-8A76-C8869465D904}" name="Column11879"/>
    <tableColumn id="11889" xr3:uid="{A2DFA855-0174-41C2-947D-174A214D4197}" name="Column11880"/>
    <tableColumn id="11890" xr3:uid="{3EADE338-BB65-4903-B99F-DEC845A2968A}" name="Column11881"/>
    <tableColumn id="11891" xr3:uid="{FC789AED-B377-4700-96E8-1E46D5A47F3A}" name="Column11882"/>
    <tableColumn id="11892" xr3:uid="{940A932E-E4D9-48A6-AF0B-9C90B9AEE976}" name="Column11883"/>
    <tableColumn id="11893" xr3:uid="{0FC9FE42-48FD-4F38-8B30-71D0667DFC6E}" name="Column11884"/>
    <tableColumn id="11894" xr3:uid="{FC21E822-BAF0-4B17-B80B-BC46C7EDE83C}" name="Column11885"/>
    <tableColumn id="11895" xr3:uid="{33FD7899-01F2-40F1-8A6E-63DB7242A139}" name="Column11886"/>
    <tableColumn id="11896" xr3:uid="{3E96F1F0-FA06-4A3E-8E99-C4D88F614D74}" name="Column11887"/>
    <tableColumn id="11897" xr3:uid="{BCD881E2-750C-4D43-8428-B35219B6188D}" name="Column11888"/>
    <tableColumn id="11898" xr3:uid="{21FA9CD0-75CE-4D28-A4E6-380DED8B6151}" name="Column11889"/>
    <tableColumn id="11899" xr3:uid="{774097AF-8487-44F3-A05C-473BE0D9D8BE}" name="Column11890"/>
    <tableColumn id="11900" xr3:uid="{FF2120CA-58D9-44C8-AF51-0BF1B3AFE34E}" name="Column11891"/>
    <tableColumn id="11901" xr3:uid="{6A918F78-9BFA-485F-AF2B-77D36958C21E}" name="Column11892"/>
    <tableColumn id="11902" xr3:uid="{5D6D44C3-C9BE-438E-BDA3-578E5183329A}" name="Column11893"/>
    <tableColumn id="11903" xr3:uid="{EC0C1E06-8EA6-439B-85D3-C336E319CB7D}" name="Column11894"/>
    <tableColumn id="11904" xr3:uid="{3A3611F6-145F-4D16-BD10-EB920C62987E}" name="Column11895"/>
    <tableColumn id="11905" xr3:uid="{8EF89217-EEF9-4865-AAED-A2BE58C32A5C}" name="Column11896"/>
    <tableColumn id="11906" xr3:uid="{B8F48298-5FCF-47E3-B36D-5996683308C9}" name="Column11897"/>
    <tableColumn id="11907" xr3:uid="{28141BB8-9F0F-48ED-85E1-5913B3E28372}" name="Column11898"/>
    <tableColumn id="11908" xr3:uid="{A0FAC138-7299-4F01-8AB6-12DFD24FDDAC}" name="Column11899"/>
    <tableColumn id="11909" xr3:uid="{0653C97A-BA25-4EB9-AE9A-0CCD3B758BE8}" name="Column11900"/>
    <tableColumn id="11910" xr3:uid="{C2022A19-9605-4592-83F1-74EF1F7F290F}" name="Column11901"/>
    <tableColumn id="11911" xr3:uid="{7F8A0B30-AC45-4CE9-AC9B-0AA3C03B9412}" name="Column11902"/>
    <tableColumn id="11912" xr3:uid="{EA944E80-2FBC-4B26-8871-8EBFA57731BF}" name="Column11903"/>
    <tableColumn id="11913" xr3:uid="{067444F9-EB9E-4FB4-B805-8DCDCE23659F}" name="Column11904"/>
    <tableColumn id="11914" xr3:uid="{94B502AA-3B8C-428F-9E98-2050A863CC77}" name="Column11905"/>
    <tableColumn id="11915" xr3:uid="{556750A3-3AA2-4533-8875-8609D229C2E7}" name="Column11906"/>
    <tableColumn id="11916" xr3:uid="{15CC3B07-655C-4608-986C-49F677FA7503}" name="Column11907"/>
    <tableColumn id="11917" xr3:uid="{4ADCDBC4-4916-4156-B40C-3554B90E3EF3}" name="Column11908"/>
    <tableColumn id="11918" xr3:uid="{CE62454D-7706-4F6A-9CE3-94755604BE73}" name="Column11909"/>
    <tableColumn id="11919" xr3:uid="{5FC7A530-9FAC-4113-A004-007D4A60B389}" name="Column11910"/>
    <tableColumn id="11920" xr3:uid="{A75DBF6B-A60B-4703-9F62-87269D274458}" name="Column11911"/>
    <tableColumn id="11921" xr3:uid="{CF210AD7-670D-4134-9895-90DB486791C4}" name="Column11912"/>
    <tableColumn id="11922" xr3:uid="{C3F0B625-D220-462A-8CA8-5AF5DA5CAB96}" name="Column11913"/>
    <tableColumn id="11923" xr3:uid="{F8DD8E18-1926-4CA9-8E37-E7F05277E024}" name="Column11914"/>
    <tableColumn id="11924" xr3:uid="{705BFFC6-7654-403C-A03F-8F603FF4506C}" name="Column11915"/>
    <tableColumn id="11925" xr3:uid="{A62D0197-E753-4A58-9872-2302AB664406}" name="Column11916"/>
    <tableColumn id="11926" xr3:uid="{36275560-0FA0-40B1-987B-B2BFA296D8C7}" name="Column11917"/>
    <tableColumn id="11927" xr3:uid="{08B915CA-F4C8-44A2-8824-85C64F4D7727}" name="Column11918"/>
    <tableColumn id="11928" xr3:uid="{5E6D3BF1-BB1B-45A7-A786-70CC11BD3BCB}" name="Column11919"/>
    <tableColumn id="11929" xr3:uid="{5C3B71AB-A5BC-429B-AE07-304B7EFEC665}" name="Column11920"/>
    <tableColumn id="11930" xr3:uid="{E61D60E3-5952-4377-8AEE-E3FC926D45E0}" name="Column11921"/>
    <tableColumn id="11931" xr3:uid="{05911F9C-792C-450A-B905-07960A3CC60D}" name="Column11922"/>
    <tableColumn id="11932" xr3:uid="{817B4B3D-6689-4D04-B43C-6150F8C2CE22}" name="Column11923"/>
    <tableColumn id="11933" xr3:uid="{9397F8BC-80F8-4F52-8D8A-7E574004AC72}" name="Column11924"/>
    <tableColumn id="11934" xr3:uid="{B68EA9CD-6D31-4DA5-AC48-5E806AA770BB}" name="Column11925"/>
    <tableColumn id="11935" xr3:uid="{05D76989-7333-44BA-B6B0-2DDA78172BA4}" name="Column11926"/>
    <tableColumn id="11936" xr3:uid="{D42F7BB9-502D-4084-9089-C1D23707EF34}" name="Column11927"/>
    <tableColumn id="11937" xr3:uid="{064461DE-54F3-4E52-9320-52769804CC15}" name="Column11928"/>
    <tableColumn id="11938" xr3:uid="{A4373758-20B1-4EF3-A524-6261F6B9CE2A}" name="Column11929"/>
    <tableColumn id="11939" xr3:uid="{D57946FB-D036-4652-B9EE-B290CCF54636}" name="Column11930"/>
    <tableColumn id="11940" xr3:uid="{32E70707-574F-48EB-B9B1-3ADA3F3CF60C}" name="Column11931"/>
    <tableColumn id="11941" xr3:uid="{9E8CD3CB-7576-4EFD-AD94-33F05399D666}" name="Column11932"/>
    <tableColumn id="11942" xr3:uid="{55003261-37BC-4779-86FE-86D23D5692FC}" name="Column11933"/>
    <tableColumn id="11943" xr3:uid="{982E1E58-40EC-4659-BC44-9ED73FF51AA2}" name="Column11934"/>
    <tableColumn id="11944" xr3:uid="{8DE3BFD4-AE3A-4F5B-BBAB-B0ED95821ABC}" name="Column11935"/>
    <tableColumn id="11945" xr3:uid="{42A75672-FDA0-4037-86D8-F2C2D4361B25}" name="Column11936"/>
    <tableColumn id="11946" xr3:uid="{55005895-2AC0-4B25-8B6A-0274131F0C32}" name="Column11937"/>
    <tableColumn id="11947" xr3:uid="{FC6AE900-4022-43A4-A4AB-4CB6EF415F5A}" name="Column11938"/>
    <tableColumn id="11948" xr3:uid="{1EE6F257-B534-4E76-91C8-FFFE4E09E848}" name="Column11939"/>
    <tableColumn id="11949" xr3:uid="{197CF192-DA8C-4BC0-BDAA-32455E8FD19E}" name="Column11940"/>
    <tableColumn id="11950" xr3:uid="{92F4FD6E-8E26-49E1-9F15-8C8CC3DA99DD}" name="Column11941"/>
    <tableColumn id="11951" xr3:uid="{6F443485-B122-4FD9-8C79-CBB0C791C063}" name="Column11942"/>
    <tableColumn id="11952" xr3:uid="{676D25E3-A148-4848-8D4E-FE1B4646254F}" name="Column11943"/>
    <tableColumn id="11953" xr3:uid="{6553471F-6431-4588-B0C9-86027F4C3CC3}" name="Column11944"/>
    <tableColumn id="11954" xr3:uid="{11369D49-9940-42C4-9CF0-70C475862999}" name="Column11945"/>
    <tableColumn id="11955" xr3:uid="{E1B7A9C6-9D2E-4D62-A7A0-57B522853E16}" name="Column11946"/>
    <tableColumn id="11956" xr3:uid="{4A044BE9-16F8-4C6A-A9ED-256C392A391B}" name="Column11947"/>
    <tableColumn id="11957" xr3:uid="{50EEA66A-527F-4147-B08C-CD14EC8520D6}" name="Column11948"/>
    <tableColumn id="11958" xr3:uid="{F9CDF695-9012-45E0-8276-BEC9A9B8C26C}" name="Column11949"/>
    <tableColumn id="11959" xr3:uid="{C9A9469B-C925-4678-91A9-B95106A0DEAA}" name="Column11950"/>
    <tableColumn id="11960" xr3:uid="{B7426CC9-92F9-4491-9370-BE4BF82AC9ED}" name="Column11951"/>
    <tableColumn id="11961" xr3:uid="{2567D7F4-4DB2-41A4-B4AB-F88E70C8EAA4}" name="Column11952"/>
    <tableColumn id="11962" xr3:uid="{85B23B62-6506-4B13-BB6A-729663E4629D}" name="Column11953"/>
    <tableColumn id="11963" xr3:uid="{72FCDBFB-F2EE-4C22-90E9-E6FDE249CBBF}" name="Column11954"/>
    <tableColumn id="11964" xr3:uid="{62FEBD74-4275-4339-A9AE-6110E05C703C}" name="Column11955"/>
    <tableColumn id="11965" xr3:uid="{56A9F19A-48A8-4B58-9D0C-9FC0BD01D6CC}" name="Column11956"/>
    <tableColumn id="11966" xr3:uid="{A1A47F1E-AB89-4A08-A4C7-24C517805245}" name="Column11957"/>
    <tableColumn id="11967" xr3:uid="{6DEE8828-F73E-4D93-8215-EF4CC746D89C}" name="Column11958"/>
    <tableColumn id="11968" xr3:uid="{1F1419CD-B2B3-4B41-9E47-E2BC15EB3E08}" name="Column11959"/>
    <tableColumn id="11969" xr3:uid="{2736DEA5-E60D-42AC-A8A0-14FAAD28C64B}" name="Column11960"/>
    <tableColumn id="11970" xr3:uid="{9EE71534-2B84-411A-A6F5-2E701797EE9B}" name="Column11961"/>
    <tableColumn id="11971" xr3:uid="{A96DE593-721A-4BF9-B268-9167B278DEBC}" name="Column11962"/>
    <tableColumn id="11972" xr3:uid="{AAA6D84C-0B51-4D34-BE7C-7FD59EBA82A3}" name="Column11963"/>
    <tableColumn id="11973" xr3:uid="{EAD57214-172F-4D00-941E-A886BCF6E301}" name="Column11964"/>
    <tableColumn id="11974" xr3:uid="{0991DE73-79EC-4837-B060-693A723B4D88}" name="Column11965"/>
    <tableColumn id="11975" xr3:uid="{9E33855C-2B42-4EC1-B211-7310745C4A9A}" name="Column11966"/>
    <tableColumn id="11976" xr3:uid="{BB1CA282-73C2-4507-A8F5-D412C6D5760D}" name="Column11967"/>
    <tableColumn id="11977" xr3:uid="{9AB04F8C-29AB-4F0F-A303-A55C4E969F3F}" name="Column11968"/>
    <tableColumn id="11978" xr3:uid="{B3C5A3A1-7204-4C51-A9CC-7B30D19E9437}" name="Column11969"/>
    <tableColumn id="11979" xr3:uid="{7A4C0D87-34EA-4843-BD5E-773C84FD95A0}" name="Column11970"/>
    <tableColumn id="11980" xr3:uid="{348A7363-C7CB-4550-A341-48DE29354E45}" name="Column11971"/>
    <tableColumn id="11981" xr3:uid="{BABD8299-5A14-4880-BBF7-78BEAF3EB57B}" name="Column11972"/>
    <tableColumn id="11982" xr3:uid="{49B33F73-9DF7-4507-B79A-047CFC43F613}" name="Column11973"/>
    <tableColumn id="11983" xr3:uid="{2C5E7303-653A-4D82-8569-6C4B905607BF}" name="Column11974"/>
    <tableColumn id="11984" xr3:uid="{CB8AF1B8-0614-4BF3-BF2A-971B1402EECD}" name="Column11975"/>
    <tableColumn id="11985" xr3:uid="{0F1E7C90-101C-40AA-B89B-072E3C74BE03}" name="Column11976"/>
    <tableColumn id="11986" xr3:uid="{3A9F6359-820F-42BD-B74E-7C57B5C2FC17}" name="Column11977"/>
    <tableColumn id="11987" xr3:uid="{8F871B10-5E38-45EC-8775-1947E32B30DB}" name="Column11978"/>
    <tableColumn id="11988" xr3:uid="{9BBB872E-1CF5-4AE8-945E-63C513435F96}" name="Column11979"/>
    <tableColumn id="11989" xr3:uid="{0DD97CF0-58FF-4A5B-A93B-93B5B4441B5E}" name="Column11980"/>
    <tableColumn id="11990" xr3:uid="{537D7E51-62C5-45BC-87B9-D69191F11860}" name="Column11981"/>
    <tableColumn id="11991" xr3:uid="{8EBDEB86-3791-43E2-AD6E-AF33092DFC33}" name="Column11982"/>
    <tableColumn id="11992" xr3:uid="{E9F9B372-D1E8-4BF4-B9AB-406E531A8E60}" name="Column11983"/>
    <tableColumn id="11993" xr3:uid="{283C8B1D-BF9B-4CAE-B080-812E77006DC1}" name="Column11984"/>
    <tableColumn id="11994" xr3:uid="{3101C66A-76AA-4518-B7C0-3EDC4C417EA4}" name="Column11985"/>
    <tableColumn id="11995" xr3:uid="{49A3D669-6970-4DEB-B4E7-B3CB74B35297}" name="Column11986"/>
    <tableColumn id="11996" xr3:uid="{C0ECC826-9F68-4739-A5B7-0814A1983145}" name="Column11987"/>
    <tableColumn id="11997" xr3:uid="{324991A5-ABDE-448C-9256-612A2B08A77A}" name="Column11988"/>
    <tableColumn id="11998" xr3:uid="{C08BBFB3-2FCF-4837-A5C6-E7D685FDE43A}" name="Column11989"/>
    <tableColumn id="11999" xr3:uid="{141A6E67-38D5-4DEB-8C36-5238F03036FC}" name="Column11990"/>
    <tableColumn id="12000" xr3:uid="{A57E5CEB-AD28-4F27-87AC-F5D356191DD2}" name="Column11991"/>
    <tableColumn id="12001" xr3:uid="{37D64C52-486C-46EA-AEFE-3CB970902E38}" name="Column11992"/>
    <tableColumn id="12002" xr3:uid="{279B3F5C-FECA-4F6A-BF25-A165193C19EF}" name="Column11993"/>
    <tableColumn id="12003" xr3:uid="{5E908CC7-8BF8-4507-BD96-977A0B8FBE69}" name="Column11994"/>
    <tableColumn id="12004" xr3:uid="{2E606E02-5671-4021-AB52-2CB5831B65E6}" name="Column11995"/>
    <tableColumn id="12005" xr3:uid="{4C027778-B7D4-4D0B-9D0D-474B37211D83}" name="Column11996"/>
    <tableColumn id="12006" xr3:uid="{A1EEFC58-B20E-4A5F-830B-BF6B51A47077}" name="Column11997"/>
    <tableColumn id="12007" xr3:uid="{505F6E86-2CDC-43F2-94BF-AD26C9A43F6F}" name="Column11998"/>
    <tableColumn id="12008" xr3:uid="{3FE32ED8-AD66-407D-A066-C0324678BAB3}" name="Column11999"/>
    <tableColumn id="12009" xr3:uid="{96EE4E2B-97EB-4C8B-8917-AB7ADE5240E4}" name="Column12000"/>
    <tableColumn id="12010" xr3:uid="{9807926F-7A77-4008-B2EF-1C62C1E3BE93}" name="Column12001"/>
    <tableColumn id="12011" xr3:uid="{A28850C1-60AD-4F4F-BAB1-A41D065C3C8D}" name="Column12002"/>
    <tableColumn id="12012" xr3:uid="{BE318B9C-9184-4947-B94F-0BCE674952B6}" name="Column12003"/>
    <tableColumn id="12013" xr3:uid="{BD30C745-530E-4875-A17B-6F8DB376430E}" name="Column12004"/>
    <tableColumn id="12014" xr3:uid="{B3C517AC-1552-47A9-8A90-C5C87C64D6B3}" name="Column12005"/>
    <tableColumn id="12015" xr3:uid="{87B2854F-1C51-4A95-BF57-DFA82634A7B8}" name="Column12006"/>
    <tableColumn id="12016" xr3:uid="{07E9B53C-C352-46E7-9895-58A1D8971CF5}" name="Column12007"/>
    <tableColumn id="12017" xr3:uid="{0723684B-7F08-463E-A822-F8A38BDDBA9C}" name="Column12008"/>
    <tableColumn id="12018" xr3:uid="{CDD45BBA-F1BF-46A2-94D4-BC8792463A45}" name="Column12009"/>
    <tableColumn id="12019" xr3:uid="{634FFA50-3C43-45F0-B050-C6201331F443}" name="Column12010"/>
    <tableColumn id="12020" xr3:uid="{30655022-FAFB-4199-AB73-975920FE590E}" name="Column12011"/>
    <tableColumn id="12021" xr3:uid="{BF9077E0-CA92-4C83-935F-88822479F6F3}" name="Column12012"/>
    <tableColumn id="12022" xr3:uid="{1F2603CD-4A9F-4734-A52D-B252418EA4D6}" name="Column12013"/>
    <tableColumn id="12023" xr3:uid="{7B9C3BA1-5407-4D71-86DF-A6F7ABE990E6}" name="Column12014"/>
    <tableColumn id="12024" xr3:uid="{1E7D5344-4E00-4F5C-9ABA-3CAC388554F9}" name="Column12015"/>
    <tableColumn id="12025" xr3:uid="{077EB791-AE06-4075-8882-FE446E087C4E}" name="Column12016"/>
    <tableColumn id="12026" xr3:uid="{36D20270-DFA0-413E-AD97-430F4BC9F694}" name="Column12017"/>
    <tableColumn id="12027" xr3:uid="{8AE9E69C-5E7E-4CCC-885A-38DB85A1D697}" name="Column12018"/>
    <tableColumn id="12028" xr3:uid="{4970F831-739B-442A-8E81-FF298BA9596D}" name="Column12019"/>
    <tableColumn id="12029" xr3:uid="{9047E80A-EAEE-4F82-9FDA-A14080C97E0D}" name="Column12020"/>
    <tableColumn id="12030" xr3:uid="{8D850134-4D52-4D66-9F97-1D248765D8B0}" name="Column12021"/>
    <tableColumn id="12031" xr3:uid="{32EE8A38-A738-4954-8EE0-EAD16C18F56F}" name="Column12022"/>
    <tableColumn id="12032" xr3:uid="{5FC81CF2-EBAC-4FED-AE11-73D498B48D8A}" name="Column12023"/>
    <tableColumn id="12033" xr3:uid="{7876A439-72D8-497E-931B-A282A14CE2B4}" name="Column12024"/>
    <tableColumn id="12034" xr3:uid="{486239D4-FEB3-4932-82D6-E23109D85725}" name="Column12025"/>
    <tableColumn id="12035" xr3:uid="{6DFE10E0-CC6C-40AE-AD1C-CB4896052858}" name="Column12026"/>
    <tableColumn id="12036" xr3:uid="{A05B578E-0919-4BAF-9E7D-47AD897D0AC6}" name="Column12027"/>
    <tableColumn id="12037" xr3:uid="{3E01FD97-7FC0-4F4B-A720-7D391D852A41}" name="Column12028"/>
    <tableColumn id="12038" xr3:uid="{E3D4B811-6C62-44F8-A3A7-630A58C20C0A}" name="Column12029"/>
    <tableColumn id="12039" xr3:uid="{DF34D6EF-C999-442D-AC76-E0661DCAC2C2}" name="Column12030"/>
    <tableColumn id="12040" xr3:uid="{98CA7DC1-92AF-4F56-AE7B-9B5D361C72E6}" name="Column12031"/>
    <tableColumn id="12041" xr3:uid="{6493ED7A-4731-4F3E-A849-C43823A9F503}" name="Column12032"/>
    <tableColumn id="12042" xr3:uid="{9D2D30C7-3298-41FE-B2E6-CBE8F10F9AEE}" name="Column12033"/>
    <tableColumn id="12043" xr3:uid="{2CE71B0A-BCA4-4BA5-A1E1-770DF8CDB373}" name="Column12034"/>
    <tableColumn id="12044" xr3:uid="{38D1F088-F2BF-4528-90B6-12145EE52803}" name="Column12035"/>
    <tableColumn id="12045" xr3:uid="{F7365088-2ABF-446E-8036-7FA24409C1C1}" name="Column12036"/>
    <tableColumn id="12046" xr3:uid="{B29492EC-5055-4013-8EFE-B33C9CF2C2DC}" name="Column12037"/>
    <tableColumn id="12047" xr3:uid="{2169C809-25DC-4BF9-AEBE-BC6652790D3E}" name="Column12038"/>
    <tableColumn id="12048" xr3:uid="{5CC50F23-240A-4F10-8D0D-347BD267893B}" name="Column12039"/>
    <tableColumn id="12049" xr3:uid="{3F788EF8-0C4D-42FF-BB92-036757947F6D}" name="Column12040"/>
    <tableColumn id="12050" xr3:uid="{D1D8ECB9-F9C1-408A-980D-EC04DDAF8046}" name="Column12041"/>
    <tableColumn id="12051" xr3:uid="{B418585F-3CCB-4D2F-A32E-D204F20C6DF7}" name="Column12042"/>
    <tableColumn id="12052" xr3:uid="{9A27976E-4D06-459C-9C91-8DDFAC5D7FEC}" name="Column12043"/>
    <tableColumn id="12053" xr3:uid="{7581F5A7-1BAC-4CAB-A894-7DB3EDE16186}" name="Column12044"/>
    <tableColumn id="12054" xr3:uid="{7EE97AC3-BD47-40F9-9312-81E2C6FAC083}" name="Column12045"/>
    <tableColumn id="12055" xr3:uid="{4A9D8C41-26CE-499A-8917-3D5A128159DA}" name="Column12046"/>
    <tableColumn id="12056" xr3:uid="{4ACC3B77-BABD-4000-892B-911C5FCDC30F}" name="Column12047"/>
    <tableColumn id="12057" xr3:uid="{5E65CBEC-EB13-4DC5-870C-0A00BC0A0B53}" name="Column12048"/>
    <tableColumn id="12058" xr3:uid="{BC4B41CF-133F-4D3F-B60D-999AA5C03BAA}" name="Column12049"/>
    <tableColumn id="12059" xr3:uid="{A319E895-B5AD-4031-9A16-9E5ACAB5CBCD}" name="Column12050"/>
    <tableColumn id="12060" xr3:uid="{5B585367-2D31-42FE-92DA-39598B0E5FF8}" name="Column12051"/>
    <tableColumn id="12061" xr3:uid="{05630B0E-A214-4A32-B004-F7ACFECE22AC}" name="Column12052"/>
    <tableColumn id="12062" xr3:uid="{BFDEE41A-F717-4E72-BCA1-DE8D7B79663F}" name="Column12053"/>
    <tableColumn id="12063" xr3:uid="{E0CD0B9F-6AFC-4CE8-9B2C-CDBB46DD102B}" name="Column12054"/>
    <tableColumn id="12064" xr3:uid="{93D4B872-0D7E-4083-BAA7-8E6DCE8FBEAD}" name="Column12055"/>
    <tableColumn id="12065" xr3:uid="{C509D1F2-A1B8-4CDB-8313-291CD61D35CF}" name="Column12056"/>
    <tableColumn id="12066" xr3:uid="{34D192BE-F48A-4EF7-B2BD-4053E31011B2}" name="Column12057"/>
    <tableColumn id="12067" xr3:uid="{FE092954-4903-4C34-B006-863462BB43EF}" name="Column12058"/>
    <tableColumn id="12068" xr3:uid="{A7880D5F-AE4D-478B-A131-11B3677406D7}" name="Column12059"/>
    <tableColumn id="12069" xr3:uid="{78D641DB-FFE7-46E1-9497-E9A85F3E657E}" name="Column12060"/>
    <tableColumn id="12070" xr3:uid="{E4489709-7F3E-45DE-BDB0-DC66C3782BD0}" name="Column12061"/>
    <tableColumn id="12071" xr3:uid="{631C9C6B-940E-499B-A181-3EB049A8BB62}" name="Column12062"/>
    <tableColumn id="12072" xr3:uid="{46D800E7-CCE9-49D3-8D8E-BD8F15A295ED}" name="Column12063"/>
    <tableColumn id="12073" xr3:uid="{232A129E-839E-48D3-B683-15D4AFF8E5C1}" name="Column12064"/>
    <tableColumn id="12074" xr3:uid="{3A3BF597-00D9-47C8-BE35-ECAC6FCF8A01}" name="Column12065"/>
    <tableColumn id="12075" xr3:uid="{396ADF65-EC7D-4292-85CB-14DBCA118AB4}" name="Column12066"/>
    <tableColumn id="12076" xr3:uid="{EC1D2B72-6C26-4D87-B946-CBEEACBC8604}" name="Column12067"/>
    <tableColumn id="12077" xr3:uid="{9722EABE-EC4C-435E-9000-F08420EE359A}" name="Column12068"/>
    <tableColumn id="12078" xr3:uid="{4BA977D9-6CEF-4070-BB96-F383049A9D35}" name="Column12069"/>
    <tableColumn id="12079" xr3:uid="{C11250EC-B53D-412C-B510-4E3D028AFA32}" name="Column12070"/>
    <tableColumn id="12080" xr3:uid="{75F1630B-6C6C-46BD-8801-583E6B5A24D6}" name="Column12071"/>
    <tableColumn id="12081" xr3:uid="{7D0FFFA4-EEF9-4CA4-AEA7-5EBFDDE428F2}" name="Column12072"/>
    <tableColumn id="12082" xr3:uid="{E1EDB9EC-991B-426E-8185-1C548A01C836}" name="Column12073"/>
    <tableColumn id="12083" xr3:uid="{DFBA9166-B6D7-4015-A3DC-4711A1E0DAAB}" name="Column12074"/>
    <tableColumn id="12084" xr3:uid="{3EF59B2E-5000-43C4-98FE-7F37CB14A6AF}" name="Column12075"/>
    <tableColumn id="12085" xr3:uid="{3CF2D26E-FB44-479B-92FC-8ADCE6056F40}" name="Column12076"/>
    <tableColumn id="12086" xr3:uid="{10DC1230-4EFB-4F01-AFAA-16EA9CE13C64}" name="Column12077"/>
    <tableColumn id="12087" xr3:uid="{01D09CDE-8E76-4793-A0EE-4620F3F81008}" name="Column12078"/>
    <tableColumn id="12088" xr3:uid="{C8463C58-9212-49BA-AD84-F582A1A8AF20}" name="Column12079"/>
    <tableColumn id="12089" xr3:uid="{EF290AEE-4523-4B22-979C-76B65DA9C1EC}" name="Column12080"/>
    <tableColumn id="12090" xr3:uid="{8A5EE996-0859-489C-B355-365E2D06819E}" name="Column12081"/>
    <tableColumn id="12091" xr3:uid="{0C7B33FB-A7D9-49EE-9BA1-AB66A1592500}" name="Column12082"/>
    <tableColumn id="12092" xr3:uid="{DF67ADA3-C5D8-4B05-93B9-DD719ED6F2F6}" name="Column12083"/>
    <tableColumn id="12093" xr3:uid="{FBCA0A5D-4038-4DCD-8F5C-7356A9325ADB}" name="Column12084"/>
    <tableColumn id="12094" xr3:uid="{31A94CAD-3686-4A49-A166-4F3F1402BD64}" name="Column12085"/>
    <tableColumn id="12095" xr3:uid="{245392AB-A2A2-426F-A54A-E7ABEDF96804}" name="Column12086"/>
    <tableColumn id="12096" xr3:uid="{09C7570D-EC13-4FBC-8A25-DAF997220027}" name="Column12087"/>
    <tableColumn id="12097" xr3:uid="{A366DEDD-5D92-4FE1-89A4-3B34EDFDA668}" name="Column12088"/>
    <tableColumn id="12098" xr3:uid="{DB92C0B9-A187-4761-8ACC-40C2DBB958E9}" name="Column12089"/>
    <tableColumn id="12099" xr3:uid="{DAA6A509-2803-4018-8708-5C9066C324F4}" name="Column12090"/>
    <tableColumn id="12100" xr3:uid="{ED24A9D4-2A25-4BCA-9C44-6DB717F59EF4}" name="Column12091"/>
    <tableColumn id="12101" xr3:uid="{D5C8AA37-AE78-4FCF-B8F8-B25D2537A059}" name="Column12092"/>
    <tableColumn id="12102" xr3:uid="{C59D9F79-06CF-4939-926E-5BAFB1A360E3}" name="Column12093"/>
    <tableColumn id="12103" xr3:uid="{2ADAFBFC-0D7E-4AA5-A02C-DE0F2FAE0D37}" name="Column12094"/>
    <tableColumn id="12104" xr3:uid="{9A5333BE-D3D9-4E75-8737-09646EA9D71D}" name="Column12095"/>
    <tableColumn id="12105" xr3:uid="{525E5987-0F67-41BF-B2D7-6F140405B563}" name="Column12096"/>
    <tableColumn id="12106" xr3:uid="{F3946F15-1F61-41C5-B20A-505406A83251}" name="Column12097"/>
    <tableColumn id="12107" xr3:uid="{AC679502-E583-4DB9-B98B-89DE034B848C}" name="Column12098"/>
    <tableColumn id="12108" xr3:uid="{D6F9EA84-56FA-4C65-B5DA-D783708EF6DA}" name="Column12099"/>
    <tableColumn id="12109" xr3:uid="{B5F2919C-3565-4DCB-B86F-951B260A05DE}" name="Column12100"/>
    <tableColumn id="12110" xr3:uid="{659165A6-BCFC-43EB-A94A-D53320AF32C3}" name="Column12101"/>
    <tableColumn id="12111" xr3:uid="{0D8147B8-DEA1-47AB-92DA-F2B22DC025B3}" name="Column12102"/>
    <tableColumn id="12112" xr3:uid="{87167457-B9CD-4C6B-8F82-2E27E15E190B}" name="Column12103"/>
    <tableColumn id="12113" xr3:uid="{08FBED11-BE60-4E80-9CCF-B50631AFFCF4}" name="Column12104"/>
    <tableColumn id="12114" xr3:uid="{996972E7-A522-43FF-9437-766C97FE5B3E}" name="Column12105"/>
    <tableColumn id="12115" xr3:uid="{E7AB6525-A235-4962-AA8D-2CAAD6B9AA29}" name="Column12106"/>
    <tableColumn id="12116" xr3:uid="{37455A74-6458-433D-BBCA-CE65856D512D}" name="Column12107"/>
    <tableColumn id="12117" xr3:uid="{D4C97350-13F6-4C66-A023-3DE19CF592B0}" name="Column12108"/>
    <tableColumn id="12118" xr3:uid="{AE1101CD-CBDF-496D-8BFE-C75948F4E2A2}" name="Column12109"/>
    <tableColumn id="12119" xr3:uid="{56EAEE46-573D-4397-A290-5C7F8FCDF7E9}" name="Column12110"/>
    <tableColumn id="12120" xr3:uid="{ADA7BC35-53E5-4ABB-A838-A71DE0B8A6AC}" name="Column12111"/>
    <tableColumn id="12121" xr3:uid="{565F48C3-E87E-4093-B662-9DEFDAF28F7A}" name="Column12112"/>
    <tableColumn id="12122" xr3:uid="{3C44BB85-D554-4726-95AF-1C99C3AF054F}" name="Column12113"/>
    <tableColumn id="12123" xr3:uid="{9B245654-361E-4E34-B303-88B0E68DC98A}" name="Column12114"/>
    <tableColumn id="12124" xr3:uid="{3C8E8897-8479-4DC9-8F11-27807190C97F}" name="Column12115"/>
    <tableColumn id="12125" xr3:uid="{4F4A3092-130B-4A60-8F84-2340C193239D}" name="Column12116"/>
    <tableColumn id="12126" xr3:uid="{B408D68E-538B-41D7-BA22-F9F01249712D}" name="Column12117"/>
    <tableColumn id="12127" xr3:uid="{3FF89D08-EB7F-40F8-B685-629498B46F7D}" name="Column12118"/>
    <tableColumn id="12128" xr3:uid="{CD3B5383-863B-47C7-AC7D-C5ABFD114348}" name="Column12119"/>
    <tableColumn id="12129" xr3:uid="{CA357CC4-AA7E-4FE6-B770-C31C15BC8BFF}" name="Column12120"/>
    <tableColumn id="12130" xr3:uid="{EDCD4B80-897E-4A03-97F0-4C3A646CB83B}" name="Column12121"/>
    <tableColumn id="12131" xr3:uid="{5FC5C1DB-5619-490F-99EF-352B41A8C562}" name="Column12122"/>
    <tableColumn id="12132" xr3:uid="{E5DB870C-EB87-42F6-8ADC-4EBE998CC705}" name="Column12123"/>
    <tableColumn id="12133" xr3:uid="{C8BA6FA4-F590-4999-A098-B11F15658220}" name="Column12124"/>
    <tableColumn id="12134" xr3:uid="{090CF8EB-34DD-4B8A-8569-3643D9822178}" name="Column12125"/>
    <tableColumn id="12135" xr3:uid="{2FED6BD7-A56A-4767-A5D6-8CA2A5797004}" name="Column12126"/>
    <tableColumn id="12136" xr3:uid="{9DF033F0-78BC-42E1-A3E4-4760D922F299}" name="Column12127"/>
    <tableColumn id="12137" xr3:uid="{84551907-47C4-47AB-B80E-7FFBA8FCA766}" name="Column12128"/>
    <tableColumn id="12138" xr3:uid="{EAF200A8-714F-495E-9BD2-B93F479D29C1}" name="Column12129"/>
    <tableColumn id="12139" xr3:uid="{38C7E01F-6656-4C59-BC18-0A72EA4155E3}" name="Column12130"/>
    <tableColumn id="12140" xr3:uid="{223DE3EF-D919-4659-8406-7A785BB19681}" name="Column12131"/>
    <tableColumn id="12141" xr3:uid="{B3F2CD2C-F833-40A8-8935-FF803BA19CA1}" name="Column12132"/>
    <tableColumn id="12142" xr3:uid="{49B9B47E-0A61-4E3C-BFA4-B82C5A8CD9DD}" name="Column12133"/>
    <tableColumn id="12143" xr3:uid="{65B47A10-392D-477E-8A61-6C05F0437242}" name="Column12134"/>
    <tableColumn id="12144" xr3:uid="{08E5103F-5448-4AE9-B861-979C9A2233A1}" name="Column12135"/>
    <tableColumn id="12145" xr3:uid="{C7777B55-08F9-4879-8ABC-F557091E316E}" name="Column12136"/>
    <tableColumn id="12146" xr3:uid="{2E70E42D-44A6-476E-A76C-908FE78D2F1D}" name="Column12137"/>
    <tableColumn id="12147" xr3:uid="{49FB245A-14A7-447A-8D14-422C8C71BA51}" name="Column12138"/>
    <tableColumn id="12148" xr3:uid="{DE55D8F8-8523-48B9-A6E7-5410BF46A4FA}" name="Column12139"/>
    <tableColumn id="12149" xr3:uid="{9EC3DADB-DBDC-4907-9643-EDD350F471BC}" name="Column12140"/>
    <tableColumn id="12150" xr3:uid="{76FFE61E-11AB-4C19-8982-85719D7F66D1}" name="Column12141"/>
    <tableColumn id="12151" xr3:uid="{A449AD03-B34F-4F30-BEB3-CAC09FD2C6C1}" name="Column12142"/>
    <tableColumn id="12152" xr3:uid="{1C5EDAA2-6BF5-4593-ABD3-C0AE50F44F0D}" name="Column12143"/>
    <tableColumn id="12153" xr3:uid="{6718B4CB-83D0-43CD-81BA-84B1A7789DAA}" name="Column12144"/>
    <tableColumn id="12154" xr3:uid="{3962D0F0-9154-41C6-A83F-123FD3FBF9A2}" name="Column12145"/>
    <tableColumn id="12155" xr3:uid="{818E51C0-4450-4910-B3D6-373A8608562B}" name="Column12146"/>
    <tableColumn id="12156" xr3:uid="{FAA8E3A4-681E-41F1-9D75-BC66A5EEB279}" name="Column12147"/>
    <tableColumn id="12157" xr3:uid="{38DE215F-5189-49BA-9EE8-24E72B78EDFD}" name="Column12148"/>
    <tableColumn id="12158" xr3:uid="{E5851E00-2262-494B-88F5-6F2FA0D8BC8D}" name="Column12149"/>
    <tableColumn id="12159" xr3:uid="{8D5026D1-C8CB-422F-9D43-E984312D8900}" name="Column12150"/>
    <tableColumn id="12160" xr3:uid="{E923D335-A8A0-49ED-A2B5-5FD93B075055}" name="Column12151"/>
    <tableColumn id="12161" xr3:uid="{368F7704-B224-4241-86D1-FBCEE2F98515}" name="Column12152"/>
    <tableColumn id="12162" xr3:uid="{68C1DFBA-9AC1-480E-B310-0BDD47AF95C1}" name="Column12153"/>
    <tableColumn id="12163" xr3:uid="{CFCE684B-FAB7-4078-8A6C-BBFE83EE6734}" name="Column12154"/>
    <tableColumn id="12164" xr3:uid="{CF6AC07C-CC8E-4AFC-9AAE-AB377CF7CC82}" name="Column12155"/>
    <tableColumn id="12165" xr3:uid="{0A3EC634-AE80-41F6-92E1-0AE5737560E0}" name="Column12156"/>
    <tableColumn id="12166" xr3:uid="{071399C8-9272-4ED6-B5A4-AF98071B4C51}" name="Column12157"/>
    <tableColumn id="12167" xr3:uid="{CC6A0D85-3B36-42CD-80B0-874F9333AB17}" name="Column12158"/>
    <tableColumn id="12168" xr3:uid="{A74C0A45-6216-4C9C-8BFA-4A61B65470BB}" name="Column12159"/>
    <tableColumn id="12169" xr3:uid="{27F29BB2-F1E6-4053-B132-A28711683429}" name="Column12160"/>
    <tableColumn id="12170" xr3:uid="{A2136A83-2A50-4F3D-8E8F-5F25B196D1B4}" name="Column12161"/>
    <tableColumn id="12171" xr3:uid="{E83B3228-AF04-4ABE-A9B0-8D941E644EEA}" name="Column12162"/>
    <tableColumn id="12172" xr3:uid="{FB13F2C2-3268-4293-BDCF-29ACBA0C1957}" name="Column12163"/>
    <tableColumn id="12173" xr3:uid="{9C1D6B79-E378-4751-8A45-E38F17A9D9D0}" name="Column12164"/>
    <tableColumn id="12174" xr3:uid="{3B599055-9DA7-4110-8A56-DED7CB501554}" name="Column12165"/>
    <tableColumn id="12175" xr3:uid="{981FB2D5-1101-49FF-9B05-A8454336F02C}" name="Column12166"/>
    <tableColumn id="12176" xr3:uid="{6B18ADF8-2BE6-4217-9E78-C3C87DDDD782}" name="Column12167"/>
    <tableColumn id="12177" xr3:uid="{3F7F9167-741D-44B0-8883-DAB0A25C8CC9}" name="Column12168"/>
    <tableColumn id="12178" xr3:uid="{FB5FEEEC-E386-4C61-9211-B0AEEF837BBE}" name="Column12169"/>
    <tableColumn id="12179" xr3:uid="{969926BC-B446-4B58-99B9-B2D2AF137FB9}" name="Column12170"/>
    <tableColumn id="12180" xr3:uid="{EAD7CAC9-EA0A-4C50-AE22-87A263FA669C}" name="Column12171"/>
    <tableColumn id="12181" xr3:uid="{8F382D72-0C4D-4F83-8ECE-B015F494CDB4}" name="Column12172"/>
    <tableColumn id="12182" xr3:uid="{DADB8688-82A7-4917-AE25-B1CCCF18E75E}" name="Column12173"/>
    <tableColumn id="12183" xr3:uid="{FDC9CBC5-7A5C-47EF-A035-E05BE57DB619}" name="Column12174"/>
    <tableColumn id="12184" xr3:uid="{AE06579F-B634-44AB-B036-791ACA945243}" name="Column12175"/>
    <tableColumn id="12185" xr3:uid="{D3455E93-6FB2-408A-AE1C-AA1380E2E506}" name="Column12176"/>
    <tableColumn id="12186" xr3:uid="{27A78CE4-117E-42F7-A501-A72A5A162338}" name="Column12177"/>
    <tableColumn id="12187" xr3:uid="{0BEEE2F4-87B3-4485-BCD1-A1FA0DD8EAF8}" name="Column12178"/>
    <tableColumn id="12188" xr3:uid="{1F6880BE-E253-45B7-8812-00EA02353679}" name="Column12179"/>
    <tableColumn id="12189" xr3:uid="{1C19C7E1-536F-483E-BC70-AA133D4AC660}" name="Column12180"/>
    <tableColumn id="12190" xr3:uid="{74795C35-AF2C-439A-9B80-32815EA825C0}" name="Column12181"/>
    <tableColumn id="12191" xr3:uid="{04C7E175-25A1-40BD-AF34-36B6FC4DC8C7}" name="Column12182"/>
    <tableColumn id="12192" xr3:uid="{6C0A02D9-BDF5-420B-8E91-8D5F6DFF6EDB}" name="Column12183"/>
    <tableColumn id="12193" xr3:uid="{0C5C6D13-4AB5-4763-A999-020553D7D1A4}" name="Column12184"/>
    <tableColumn id="12194" xr3:uid="{A82D92EF-3049-48B0-97DE-4D7EE4FC8BF5}" name="Column12185"/>
    <tableColumn id="12195" xr3:uid="{71F83134-D2DD-42DB-B838-56C79568BE93}" name="Column12186"/>
    <tableColumn id="12196" xr3:uid="{A7D4B8B6-6DFC-480E-B0A6-689885079636}" name="Column12187"/>
    <tableColumn id="12197" xr3:uid="{C32EF452-6EA0-494F-9776-3FFF74B2D3F4}" name="Column12188"/>
    <tableColumn id="12198" xr3:uid="{BE3D2B2F-6FF9-4285-863B-0F4B4BBECC09}" name="Column12189"/>
    <tableColumn id="12199" xr3:uid="{DA052657-2562-4907-B43F-ECC54023DBB4}" name="Column12190"/>
    <tableColumn id="12200" xr3:uid="{271B4E57-65DC-4EA6-A7EC-BC8EFD48551E}" name="Column12191"/>
    <tableColumn id="12201" xr3:uid="{D276A3A5-3B90-4DE2-9B83-CB4B2334FBE5}" name="Column12192"/>
    <tableColumn id="12202" xr3:uid="{20E2B51F-06B1-4D70-A9E2-9BA25B1AAB8B}" name="Column12193"/>
    <tableColumn id="12203" xr3:uid="{9A50E554-3FB3-455D-BCDD-7CE31BF2B3B7}" name="Column12194"/>
    <tableColumn id="12204" xr3:uid="{577F6AB2-9271-472F-AFE1-EFAF37D3E834}" name="Column12195"/>
    <tableColumn id="12205" xr3:uid="{6A39196F-2BD9-482B-A990-44F3424882A1}" name="Column12196"/>
    <tableColumn id="12206" xr3:uid="{C6FC67E3-7E01-47D8-9205-42F4A7F53CD5}" name="Column12197"/>
    <tableColumn id="12207" xr3:uid="{26705303-896E-4FF6-8E1E-7BA0BEB7A517}" name="Column12198"/>
    <tableColumn id="12208" xr3:uid="{659A00CF-2F28-495C-998A-BA07840DD70F}" name="Column12199"/>
    <tableColumn id="12209" xr3:uid="{6D67F490-CCDA-4F6F-B2FF-6A21194CC285}" name="Column12200"/>
    <tableColumn id="12210" xr3:uid="{07FD5985-C77D-4B57-B964-58FE6AF4E5BA}" name="Column12201"/>
    <tableColumn id="12211" xr3:uid="{7B996A1A-1FA8-477C-9B43-3AFE2B3DF3F2}" name="Column12202"/>
    <tableColumn id="12212" xr3:uid="{48250917-BE98-44B0-B94A-156527587AC6}" name="Column12203"/>
    <tableColumn id="12213" xr3:uid="{051360E1-AF68-4DD1-8739-741F8F475963}" name="Column12204"/>
    <tableColumn id="12214" xr3:uid="{2B06F71B-7FDF-4CE8-AC72-E79A492ACFEC}" name="Column12205"/>
    <tableColumn id="12215" xr3:uid="{23AD7081-921C-4C49-B135-57D051445470}" name="Column12206"/>
    <tableColumn id="12216" xr3:uid="{D526BD30-B076-4AB9-86D4-CDC543942A38}" name="Column12207"/>
    <tableColumn id="12217" xr3:uid="{2C40DA7A-169C-4752-86EA-7A4854E574E1}" name="Column12208"/>
    <tableColumn id="12218" xr3:uid="{A45FF44D-6DE8-4510-9D88-E2D3B9197B82}" name="Column12209"/>
    <tableColumn id="12219" xr3:uid="{5D644A60-7265-4D98-9630-9DA07B6D8DFF}" name="Column12210"/>
    <tableColumn id="12220" xr3:uid="{5D6DFBC2-9BD3-4518-B7C7-72975D17AF51}" name="Column12211"/>
    <tableColumn id="12221" xr3:uid="{A76E87D5-DA3F-4819-AFAB-0C4474D70119}" name="Column12212"/>
    <tableColumn id="12222" xr3:uid="{0D3DE79D-E110-466E-A363-53A5C384BDBA}" name="Column12213"/>
    <tableColumn id="12223" xr3:uid="{D3721871-5F95-4DDB-8368-F6B4E6A4674B}" name="Column12214"/>
    <tableColumn id="12224" xr3:uid="{7F1B884C-F23C-4ACC-A274-7B1203B7922C}" name="Column12215"/>
    <tableColumn id="12225" xr3:uid="{6B8AE1C8-3FE9-4730-9F83-A5FDEA7623F1}" name="Column12216"/>
    <tableColumn id="12226" xr3:uid="{B3306D40-3619-475B-82CA-1CDA42CB6F69}" name="Column12217"/>
    <tableColumn id="12227" xr3:uid="{A2502283-EF19-4240-8AB5-F17D6B4B4622}" name="Column12218"/>
    <tableColumn id="12228" xr3:uid="{FD8F20E3-A773-442E-9AC9-C787DD1D04A9}" name="Column12219"/>
    <tableColumn id="12229" xr3:uid="{A37EAAAA-8882-40BC-A1CD-3241E4CB7B7D}" name="Column12220"/>
    <tableColumn id="12230" xr3:uid="{F69987D5-DF81-4E2D-99B5-27AEDEAE4649}" name="Column12221"/>
    <tableColumn id="12231" xr3:uid="{F77AC42A-75A0-4269-BAEF-A3EE9BFB64DC}" name="Column12222"/>
    <tableColumn id="12232" xr3:uid="{94F54E47-8BE0-4E42-B533-894A9518462A}" name="Column12223"/>
    <tableColumn id="12233" xr3:uid="{B5FE52FA-B18C-432A-A34A-32359C576CC7}" name="Column12224"/>
    <tableColumn id="12234" xr3:uid="{568AC0F3-FC18-42BD-957A-F368BEECB938}" name="Column12225"/>
    <tableColumn id="12235" xr3:uid="{B41214EC-7DDB-4370-804A-C36D72B0CDC4}" name="Column12226"/>
    <tableColumn id="12236" xr3:uid="{038BD670-8EEA-4CC9-A160-486DE5D10E9E}" name="Column12227"/>
    <tableColumn id="12237" xr3:uid="{481DC786-A227-4185-9E82-1AA07C7E4159}" name="Column12228"/>
    <tableColumn id="12238" xr3:uid="{8ECE2E42-72A0-4A9E-9676-71CEB2651904}" name="Column12229"/>
    <tableColumn id="12239" xr3:uid="{72E14147-12CE-468D-8BB6-82170FF44F18}" name="Column12230"/>
    <tableColumn id="12240" xr3:uid="{456DC99A-6999-4901-886C-5C6202641DEA}" name="Column12231"/>
    <tableColumn id="12241" xr3:uid="{6D50BC8B-D888-49BA-A13A-ED1473599F7A}" name="Column12232"/>
    <tableColumn id="12242" xr3:uid="{8025C396-D371-48B6-B8D3-65A86FFC7BEB}" name="Column12233"/>
    <tableColumn id="12243" xr3:uid="{69E3B4F8-7F20-40EF-BD2C-D790807FF7A2}" name="Column12234"/>
    <tableColumn id="12244" xr3:uid="{BBBDC856-A3C3-438E-B694-0810AD459EA6}" name="Column12235"/>
    <tableColumn id="12245" xr3:uid="{C093C7BC-47CC-41A9-845A-5D09AB34D5A2}" name="Column12236"/>
    <tableColumn id="12246" xr3:uid="{751EA503-1E14-4736-970C-EB75414F2223}" name="Column12237"/>
    <tableColumn id="12247" xr3:uid="{ABB5B65D-6954-432F-BF29-11EFAB09CA45}" name="Column12238"/>
    <tableColumn id="12248" xr3:uid="{A0D7736F-9423-493F-AEBA-7E1090AC4976}" name="Column12239"/>
    <tableColumn id="12249" xr3:uid="{5BB1B9CC-B314-447F-B503-7F8C5C3E454A}" name="Column12240"/>
    <tableColumn id="12250" xr3:uid="{6E36DE22-FAEE-42CF-86FB-EC91C3E8528A}" name="Column12241"/>
    <tableColumn id="12251" xr3:uid="{9ACE6CE2-6184-451C-80B7-F67EACD45CD5}" name="Column12242"/>
    <tableColumn id="12252" xr3:uid="{EC4A324E-3C38-4E17-BC9F-0F0E1398D1F1}" name="Column12243"/>
    <tableColumn id="12253" xr3:uid="{D05E0057-552F-4B45-BFFD-061196A306F7}" name="Column12244"/>
    <tableColumn id="12254" xr3:uid="{FE14CC7F-24A1-4B98-B201-9D6D72367540}" name="Column12245"/>
    <tableColumn id="12255" xr3:uid="{9AB52BCB-809F-4E37-849D-61AEE4D0E7E0}" name="Column12246"/>
    <tableColumn id="12256" xr3:uid="{A5508530-F830-427E-89CD-E587E4BDAC45}" name="Column12247"/>
    <tableColumn id="12257" xr3:uid="{F6AAED5E-0D1E-4590-8720-A3BD992E50EE}" name="Column12248"/>
    <tableColumn id="12258" xr3:uid="{D7B7F821-0B6F-476D-B85A-958E657D7D92}" name="Column12249"/>
    <tableColumn id="12259" xr3:uid="{BD5EA811-5285-4762-97C1-53416BFD2DC7}" name="Column12250"/>
    <tableColumn id="12260" xr3:uid="{9A69CE6D-B796-41AE-A3DD-1B4BF97645BF}" name="Column12251"/>
    <tableColumn id="12261" xr3:uid="{89E632B0-601F-4634-BC37-59B0647FA8D0}" name="Column12252"/>
    <tableColumn id="12262" xr3:uid="{0A9B884E-7646-4E59-A6F1-A3E0B537FE0A}" name="Column12253"/>
    <tableColumn id="12263" xr3:uid="{7495BEB6-E5B8-4F0C-8EA6-2F14B9FB027A}" name="Column12254"/>
    <tableColumn id="12264" xr3:uid="{8416EB98-BBC7-4E45-B550-4EDDAD639C42}" name="Column12255"/>
    <tableColumn id="12265" xr3:uid="{4471B12D-68DC-4800-BA56-805495FBFAFF}" name="Column12256"/>
    <tableColumn id="12266" xr3:uid="{9D3862DB-85F5-44C8-AD9C-F103669AD5AC}" name="Column12257"/>
    <tableColumn id="12267" xr3:uid="{A3B1355A-D205-47C1-A8E3-FD1BB152647F}" name="Column12258"/>
    <tableColumn id="12268" xr3:uid="{754F0FBF-CABF-4E98-B42A-D282C5243C1F}" name="Column12259"/>
    <tableColumn id="12269" xr3:uid="{57173FCE-8076-4725-9393-113624FF0279}" name="Column12260"/>
    <tableColumn id="12270" xr3:uid="{CDA2C464-03FB-4F45-95CC-89E5A3B2D96D}" name="Column12261"/>
    <tableColumn id="12271" xr3:uid="{F9E6C8FF-3604-47A2-BBAA-CA9D47D8D6FE}" name="Column12262"/>
    <tableColumn id="12272" xr3:uid="{FD62A150-AD38-4C4F-9747-401D9BE75854}" name="Column12263"/>
    <tableColumn id="12273" xr3:uid="{3E2A4CFB-3BCE-4947-AA1F-71687C3CE002}" name="Column12264"/>
    <tableColumn id="12274" xr3:uid="{645878A8-DDB6-451D-94D5-072AD27F5EA0}" name="Column12265"/>
    <tableColumn id="12275" xr3:uid="{3922A5FC-C0EE-46E4-885D-7CF65FF25BCF}" name="Column12266"/>
    <tableColumn id="12276" xr3:uid="{AFD06A54-41E0-4E10-A9EB-505939C3308B}" name="Column12267"/>
    <tableColumn id="12277" xr3:uid="{A2261DED-3E35-4E28-8E55-BF4BA694C8F7}" name="Column12268"/>
    <tableColumn id="12278" xr3:uid="{BAA26B04-D8EC-4D09-8351-C7CAC2D2D9D5}" name="Column12269"/>
    <tableColumn id="12279" xr3:uid="{912A7B32-E8E1-47BA-B222-C1D88ACB340B}" name="Column12270"/>
    <tableColumn id="12280" xr3:uid="{AD048F07-9859-4EB3-83F5-28357FA53D40}" name="Column12271"/>
    <tableColumn id="12281" xr3:uid="{43C9F11F-6148-4C6A-ABA7-69AC748F61CB}" name="Column12272"/>
    <tableColumn id="12282" xr3:uid="{EAE974AA-81BC-431D-BF02-710A85CB166A}" name="Column12273"/>
    <tableColumn id="12283" xr3:uid="{E4CF521C-E763-4811-BAC6-0CBE76633D6D}" name="Column12274"/>
    <tableColumn id="12284" xr3:uid="{C01B27FC-9113-4E5D-83A5-9A28E24CA4EA}" name="Column12275"/>
    <tableColumn id="12285" xr3:uid="{964CFB59-3221-47CC-AD1E-F7BF95D3527E}" name="Column12276"/>
    <tableColumn id="12286" xr3:uid="{511BD66A-4C4B-4285-B56C-50C987BE1D3F}" name="Column12277"/>
    <tableColumn id="12287" xr3:uid="{D58EC710-1F44-4E56-9083-4D00CB8565DB}" name="Column12278"/>
    <tableColumn id="12288" xr3:uid="{4DDAF07B-737A-4BAC-8E4A-035E85F24152}" name="Column12279"/>
    <tableColumn id="12289" xr3:uid="{C2FC7AAE-C8A0-49ED-A4FA-7A826D973CC4}" name="Column12280"/>
    <tableColumn id="12290" xr3:uid="{73251E9A-05F0-42D7-8678-AFB65D47AB4E}" name="Column12281"/>
    <tableColumn id="12291" xr3:uid="{02D5B497-2C69-4DD1-BE97-7D6307927223}" name="Column12282"/>
    <tableColumn id="12292" xr3:uid="{65E73677-4871-4C3A-8A83-27BF02CCF91D}" name="Column12283"/>
    <tableColumn id="12293" xr3:uid="{A2F20F09-3234-42B3-B934-92E86CD2E7E1}" name="Column12284"/>
    <tableColumn id="12294" xr3:uid="{B783A6BF-D4E6-4907-889F-4200809A705A}" name="Column12285"/>
    <tableColumn id="12295" xr3:uid="{B023372E-5B13-4ED6-AFA4-5BB898D5E89C}" name="Column12286"/>
    <tableColumn id="12296" xr3:uid="{5D718A47-0917-4633-BADC-ADC35D04E2A3}" name="Column12287"/>
    <tableColumn id="12297" xr3:uid="{6D959721-E8C0-4EFC-8313-69A0D91EF41F}" name="Column12288"/>
    <tableColumn id="12298" xr3:uid="{DA39007A-0BB6-49AB-9D41-B177A8D9AE87}" name="Column12289"/>
    <tableColumn id="12299" xr3:uid="{2CF58191-0542-421B-9966-23B59244D590}" name="Column12290"/>
    <tableColumn id="12300" xr3:uid="{759B5CAF-208D-4C87-B24D-2790CBDCE069}" name="Column12291"/>
    <tableColumn id="12301" xr3:uid="{DCD4BA15-E1DC-4359-9BAF-449F0C3D04D4}" name="Column12292"/>
    <tableColumn id="12302" xr3:uid="{82D97051-EB51-4554-A53C-DE8C64A27C2B}" name="Column12293"/>
    <tableColumn id="12303" xr3:uid="{81DF9908-F532-4BF9-B9E3-466213197029}" name="Column12294"/>
    <tableColumn id="12304" xr3:uid="{138155DC-3E30-4321-AA5A-091C961C2A88}" name="Column12295"/>
    <tableColumn id="12305" xr3:uid="{50428DE6-AB57-430A-9A88-E2594299F7AE}" name="Column12296"/>
    <tableColumn id="12306" xr3:uid="{11229A8F-627C-4AB4-982F-B9FF9456EB29}" name="Column12297"/>
    <tableColumn id="12307" xr3:uid="{D2CBBAD1-EF63-4BBB-99CE-F195AD530914}" name="Column12298"/>
    <tableColumn id="12308" xr3:uid="{4031E526-3CF0-4302-9B85-AD4CF5D4300E}" name="Column12299"/>
    <tableColumn id="12309" xr3:uid="{823BB8DB-1ED5-4A40-9B74-510F2B612C2D}" name="Column12300"/>
    <tableColumn id="12310" xr3:uid="{A9E2143E-8801-40E7-8751-041521C308AB}" name="Column12301"/>
    <tableColumn id="12311" xr3:uid="{75E54AC6-72D6-4C4A-B85D-AF98E1B1E477}" name="Column12302"/>
    <tableColumn id="12312" xr3:uid="{E2C61CF4-021D-487E-9BCA-08F775BCAA61}" name="Column12303"/>
    <tableColumn id="12313" xr3:uid="{23AE1D4A-B9E0-46C1-A446-C367168B6843}" name="Column12304"/>
    <tableColumn id="12314" xr3:uid="{52453899-D118-4067-B187-158253AB1925}" name="Column12305"/>
    <tableColumn id="12315" xr3:uid="{406BD5C1-9D23-4230-9937-628ABA756202}" name="Column12306"/>
    <tableColumn id="12316" xr3:uid="{EFA59715-34E1-4D50-B60F-FAFC2E7786D0}" name="Column12307"/>
    <tableColumn id="12317" xr3:uid="{CDD39B5C-5A3B-4DA0-BF20-A4A39C5B6DE1}" name="Column12308"/>
    <tableColumn id="12318" xr3:uid="{08F7F8B0-3FB5-40C8-B749-26CDAAEC4433}" name="Column12309"/>
    <tableColumn id="12319" xr3:uid="{AE9732D2-9007-436C-B414-59960D35D5A2}" name="Column12310"/>
    <tableColumn id="12320" xr3:uid="{69DB4C57-C375-47F1-B067-CE60AFE0B8DF}" name="Column12311"/>
    <tableColumn id="12321" xr3:uid="{3AC96A2A-A855-4BFF-96BF-AE96E8A52B4B}" name="Column12312"/>
    <tableColumn id="12322" xr3:uid="{EC99A294-E0DF-4B46-93DC-2B0E6073CB6C}" name="Column12313"/>
    <tableColumn id="12323" xr3:uid="{7DD0C037-D0BE-4D97-9D7A-FC389E8765A8}" name="Column12314"/>
    <tableColumn id="12324" xr3:uid="{30F28E7F-2A68-4ADB-A0CA-F3677C53E428}" name="Column12315"/>
    <tableColumn id="12325" xr3:uid="{05A635E3-AEA0-45DF-88E3-E9AB619F3749}" name="Column12316"/>
    <tableColumn id="12326" xr3:uid="{65196561-00ED-4DE9-87F1-F8BDA9DF3B6A}" name="Column12317"/>
    <tableColumn id="12327" xr3:uid="{6FAD8455-5719-48E4-9075-9DB8F9858BB2}" name="Column12318"/>
    <tableColumn id="12328" xr3:uid="{8C1EA6B5-23EE-4FF3-AD62-CC731B6CEBEC}" name="Column12319"/>
    <tableColumn id="12329" xr3:uid="{129852FF-6818-4404-B8BF-2C6C56DA61B1}" name="Column12320"/>
    <tableColumn id="12330" xr3:uid="{A1DA00CA-B998-492A-A650-E4FA360D5629}" name="Column12321"/>
    <tableColumn id="12331" xr3:uid="{1C7751A8-24A9-494B-95DD-2A903230C490}" name="Column12322"/>
    <tableColumn id="12332" xr3:uid="{BA2D5068-CE39-4458-B218-3DD841EB1260}" name="Column12323"/>
    <tableColumn id="12333" xr3:uid="{C133D342-B455-4E3E-A825-FBC2ADBCB6DD}" name="Column12324"/>
    <tableColumn id="12334" xr3:uid="{1C4250E5-5C25-4926-9AC9-6B241C1C5949}" name="Column12325"/>
    <tableColumn id="12335" xr3:uid="{F7CE17B1-E0AB-4243-A970-71E1A2157CB5}" name="Column12326"/>
    <tableColumn id="12336" xr3:uid="{4EB4FB5A-85E0-4501-BE40-47B49D230D99}" name="Column12327"/>
    <tableColumn id="12337" xr3:uid="{C7891E88-0EEB-48D1-A136-53806F98BA1E}" name="Column12328"/>
    <tableColumn id="12338" xr3:uid="{3BCCDDDA-ACA6-4AE9-8E0F-3956851AEC25}" name="Column12329"/>
    <tableColumn id="12339" xr3:uid="{B7B9DEB4-76CE-4641-B807-869DD935CFB1}" name="Column12330"/>
    <tableColumn id="12340" xr3:uid="{898466FA-7C57-495B-B758-7F2763937E10}" name="Column12331"/>
    <tableColumn id="12341" xr3:uid="{D9D714CA-0946-4AD4-AC2B-83B0A9CE2B3A}" name="Column12332"/>
    <tableColumn id="12342" xr3:uid="{2429D3D5-B504-416E-A6A4-F567063D7A12}" name="Column12333"/>
    <tableColumn id="12343" xr3:uid="{276E6B21-E8EC-4EC5-8C93-2BC25145ED78}" name="Column12334"/>
    <tableColumn id="12344" xr3:uid="{07FDCDB9-DC82-47F0-B682-713133B90373}" name="Column12335"/>
    <tableColumn id="12345" xr3:uid="{D0C5A2B0-9F4F-40EE-95D2-199DAE13AB35}" name="Column12336"/>
    <tableColumn id="12346" xr3:uid="{47982C75-D1F5-4A0C-B770-0CF008C96669}" name="Column12337"/>
    <tableColumn id="12347" xr3:uid="{59399C37-4912-4408-8154-E93B910AF0FE}" name="Column12338"/>
    <tableColumn id="12348" xr3:uid="{145C3382-24E1-49E9-B3D0-4B37F03E6BDC}" name="Column12339"/>
    <tableColumn id="12349" xr3:uid="{212DB905-5CCC-416C-AF1F-F126C4DDFFBD}" name="Column12340"/>
    <tableColumn id="12350" xr3:uid="{844372A7-9A10-414A-B6DD-AD47152DF696}" name="Column12341"/>
    <tableColumn id="12351" xr3:uid="{C20605E1-B5AA-4B50-9153-9143AF03CC4C}" name="Column12342"/>
    <tableColumn id="12352" xr3:uid="{029AA951-AA20-4A2F-AF0E-99BA3DB0AE33}" name="Column12343"/>
    <tableColumn id="12353" xr3:uid="{B0DF6A9C-B6E2-4875-841F-73DF955E9644}" name="Column12344"/>
    <tableColumn id="12354" xr3:uid="{1FA8BF5E-E557-4FBE-8060-E053AAF3F307}" name="Column12345"/>
    <tableColumn id="12355" xr3:uid="{157F5F66-4ECB-4000-9212-861C9DF35290}" name="Column12346"/>
    <tableColumn id="12356" xr3:uid="{F4E68327-DFB4-4397-9EE8-7AE9AC094F83}" name="Column12347"/>
    <tableColumn id="12357" xr3:uid="{2B4D7B91-A2B3-4091-9C3A-40D891A5AEC7}" name="Column12348"/>
    <tableColumn id="12358" xr3:uid="{D16FDE0B-0247-4BDD-BB27-0185A55E8772}" name="Column12349"/>
    <tableColumn id="12359" xr3:uid="{D2A384E5-B48B-4132-B375-A654A72B613E}" name="Column12350"/>
    <tableColumn id="12360" xr3:uid="{9548D6AA-47E9-43C9-ABF1-415CBB996222}" name="Column12351"/>
    <tableColumn id="12361" xr3:uid="{DA5826F7-F02E-490A-A17C-5A5747E8CA26}" name="Column12352"/>
    <tableColumn id="12362" xr3:uid="{FCD8DACC-2839-4A09-9913-F45BB593CEEF}" name="Column12353"/>
    <tableColumn id="12363" xr3:uid="{086785FA-4B52-41F3-B9A9-9DCCC62F5E35}" name="Column12354"/>
    <tableColumn id="12364" xr3:uid="{D777F4AA-0A37-4C7B-974F-AF2E7CB2E032}" name="Column12355"/>
    <tableColumn id="12365" xr3:uid="{7218136E-DC37-4FC2-8719-4E9F0C1C3C06}" name="Column12356"/>
    <tableColumn id="12366" xr3:uid="{F958AFB5-9B0A-4CBD-BBF0-D73DE3CD351B}" name="Column12357"/>
    <tableColumn id="12367" xr3:uid="{2D16E95E-5B96-4140-B95D-52A79A39C931}" name="Column12358"/>
    <tableColumn id="12368" xr3:uid="{4687A2ED-FEF0-4E20-8972-5D5080FB8787}" name="Column12359"/>
    <tableColumn id="12369" xr3:uid="{BF0A4CE4-4179-4AD1-A1BD-4D695E695144}" name="Column12360"/>
    <tableColumn id="12370" xr3:uid="{7989CFB4-09A3-4217-B68A-A158F3E4B033}" name="Column12361"/>
    <tableColumn id="12371" xr3:uid="{F4E29566-E43D-49BC-92BC-7E6873592014}" name="Column12362"/>
    <tableColumn id="12372" xr3:uid="{5C75E4BA-8F11-47F1-AD24-87C614E2EA65}" name="Column12363"/>
    <tableColumn id="12373" xr3:uid="{3DE8BD21-8BBE-4139-BBC7-572FC75B69D7}" name="Column12364"/>
    <tableColumn id="12374" xr3:uid="{27AA0620-D453-4F43-989C-EFDC81DA75B7}" name="Column12365"/>
    <tableColumn id="12375" xr3:uid="{66CCC32D-7D5A-4382-895F-DBCB68D692F4}" name="Column12366"/>
    <tableColumn id="12376" xr3:uid="{24B62751-0D93-4F24-B4BA-3A43523608EE}" name="Column12367"/>
    <tableColumn id="12377" xr3:uid="{759B4293-B1BB-42F8-B653-52DC606F16E6}" name="Column12368"/>
    <tableColumn id="12378" xr3:uid="{D8D53B48-883D-42E4-8A1C-9F406644738E}" name="Column12369"/>
    <tableColumn id="12379" xr3:uid="{DBD787FB-8787-455A-B734-3B3A82A2AC2D}" name="Column12370"/>
    <tableColumn id="12380" xr3:uid="{8C85AEED-4C29-457F-830B-C61440CB97F1}" name="Column12371"/>
    <tableColumn id="12381" xr3:uid="{69D5CE8E-E3B6-495E-A76A-3FE2C8927573}" name="Column12372"/>
    <tableColumn id="12382" xr3:uid="{8C6771DF-A5C2-439F-AA76-F186ABF9A114}" name="Column12373"/>
    <tableColumn id="12383" xr3:uid="{320787EC-EAB1-487D-86B0-7380FE81C792}" name="Column12374"/>
    <tableColumn id="12384" xr3:uid="{9D2B6E3A-8E64-446C-84BE-FCCC3E235336}" name="Column12375"/>
    <tableColumn id="12385" xr3:uid="{75E6A6BC-9F2E-4CA0-9849-5EC713BE23FC}" name="Column12376"/>
    <tableColumn id="12386" xr3:uid="{0F02C5BE-1872-494A-A29A-30F1955BE545}" name="Column12377"/>
    <tableColumn id="12387" xr3:uid="{6A89A552-0909-4C3D-B428-9E3864E268E0}" name="Column12378"/>
    <tableColumn id="12388" xr3:uid="{5CCB7056-5EB7-4D1A-8AE9-98FE481F3424}" name="Column12379"/>
    <tableColumn id="12389" xr3:uid="{60FA1EF8-3516-41C9-A74D-E0E52F1B5216}" name="Column12380"/>
    <tableColumn id="12390" xr3:uid="{B3715274-70AB-4923-802A-2923CB5E47F8}" name="Column12381"/>
    <tableColumn id="12391" xr3:uid="{3F6B0D60-E80F-4213-811B-7A76AC02C5C9}" name="Column12382"/>
    <tableColumn id="12392" xr3:uid="{9791F9D8-C3E8-47D7-8417-AFA2C2859540}" name="Column12383"/>
    <tableColumn id="12393" xr3:uid="{EB1ACB97-2EFC-44CF-A978-0CD8EA312B74}" name="Column12384"/>
    <tableColumn id="12394" xr3:uid="{DE3B1AA0-368E-4886-A3F8-34408268529E}" name="Column12385"/>
    <tableColumn id="12395" xr3:uid="{C8D79943-F11C-4652-A2A7-309A5EC443A9}" name="Column12386"/>
    <tableColumn id="12396" xr3:uid="{A0C26A31-4758-4061-95E5-EDB905938E0B}" name="Column12387"/>
    <tableColumn id="12397" xr3:uid="{B7300E01-E546-421D-95E0-3AB064C1BE34}" name="Column12388"/>
    <tableColumn id="12398" xr3:uid="{DCC035B1-947A-4257-92CF-86694BD0087A}" name="Column12389"/>
    <tableColumn id="12399" xr3:uid="{49CAEC7D-3C61-4C3B-AF18-B78A1832851F}" name="Column12390"/>
    <tableColumn id="12400" xr3:uid="{61896E18-E39A-470C-AAC7-4C1EE89B73E8}" name="Column12391"/>
    <tableColumn id="12401" xr3:uid="{DCFFF0B0-2A3D-492A-9C4A-64527D3A774E}" name="Column12392"/>
    <tableColumn id="12402" xr3:uid="{D407941D-4056-4ACE-859E-7E8792679183}" name="Column12393"/>
    <tableColumn id="12403" xr3:uid="{12BFB896-5300-4D35-A4E8-BEEBCC359496}" name="Column12394"/>
    <tableColumn id="12404" xr3:uid="{A790EAB5-C56A-49C0-B023-6B49C41FB08A}" name="Column12395"/>
    <tableColumn id="12405" xr3:uid="{985B7943-4128-4F92-B349-83139D2C156A}" name="Column12396"/>
    <tableColumn id="12406" xr3:uid="{811F2E00-7302-48F7-97D0-23ECD5ADBB81}" name="Column12397"/>
    <tableColumn id="12407" xr3:uid="{87F89DDA-A826-4394-BB05-52AFB48C2F7F}" name="Column12398"/>
    <tableColumn id="12408" xr3:uid="{C271281A-F10F-4867-9820-ADAE3E890373}" name="Column12399"/>
    <tableColumn id="12409" xr3:uid="{E7DF142F-C4B1-46D2-9E9D-D6648DDDEAFA}" name="Column12400"/>
    <tableColumn id="12410" xr3:uid="{378C4E06-9532-4617-8AE0-8763AFC565A3}" name="Column12401"/>
    <tableColumn id="12411" xr3:uid="{9DD60DCF-8CB5-44AA-9A2E-5D61B7B96283}" name="Column12402"/>
    <tableColumn id="12412" xr3:uid="{2FF7119F-D2FF-414A-BBA3-7326BD123054}" name="Column12403"/>
    <tableColumn id="12413" xr3:uid="{775891DD-A6A1-4BCD-8935-486C864A216F}" name="Column12404"/>
    <tableColumn id="12414" xr3:uid="{EBD2D76E-9609-44D3-8DF5-B88B851ECC0A}" name="Column12405"/>
    <tableColumn id="12415" xr3:uid="{E4BE9C7E-9DDD-40D5-8FB5-B7C27E29A708}" name="Column12406"/>
    <tableColumn id="12416" xr3:uid="{BF881B72-35E1-4DB5-BE62-2062BEDD6802}" name="Column12407"/>
    <tableColumn id="12417" xr3:uid="{D06206FD-F356-457D-AEAF-4CE71B238C9F}" name="Column12408"/>
    <tableColumn id="12418" xr3:uid="{7953D98C-2CE0-4F44-A452-06284350A3B5}" name="Column12409"/>
    <tableColumn id="12419" xr3:uid="{C09E6311-03C2-44B1-8701-BF40FE802739}" name="Column12410"/>
    <tableColumn id="12420" xr3:uid="{4D66E5FF-91A5-447F-AA3A-509CF3530530}" name="Column12411"/>
    <tableColumn id="12421" xr3:uid="{6BFDCB26-D8F1-4F5E-9A95-DBF2E1CC0852}" name="Column12412"/>
    <tableColumn id="12422" xr3:uid="{18D5160C-F3BC-4E47-9C6F-2BDA70708ED8}" name="Column12413"/>
    <tableColumn id="12423" xr3:uid="{01B2D049-4AAA-4E43-A31F-A44D40762231}" name="Column12414"/>
    <tableColumn id="12424" xr3:uid="{E76B39C5-72F1-416E-904F-B54C4331EAB3}" name="Column12415"/>
    <tableColumn id="12425" xr3:uid="{47BD912E-8CEB-42FC-8987-96785B2E29C2}" name="Column12416"/>
    <tableColumn id="12426" xr3:uid="{B3C8E1F2-1138-4599-8039-2ED9D7A5E8DE}" name="Column12417"/>
    <tableColumn id="12427" xr3:uid="{8F9D9052-2869-45D6-8BB4-BBA904C1E623}" name="Column12418"/>
    <tableColumn id="12428" xr3:uid="{A5733058-DDCA-4300-B026-202B0FDF44AF}" name="Column12419"/>
    <tableColumn id="12429" xr3:uid="{55E86FEB-3A3B-4827-9B9D-7E334716A960}" name="Column12420"/>
    <tableColumn id="12430" xr3:uid="{7587B2AC-041F-4099-9859-CEEA928B412A}" name="Column12421"/>
    <tableColumn id="12431" xr3:uid="{C8C5EF1E-895D-4B86-89A9-ECC255B47A3C}" name="Column12422"/>
    <tableColumn id="12432" xr3:uid="{DA6F7CE0-E4D2-4448-806D-3EC576B0FF4D}" name="Column12423"/>
    <tableColumn id="12433" xr3:uid="{B5011382-7BDF-4BBC-A36C-2BBBE08424A1}" name="Column12424"/>
    <tableColumn id="12434" xr3:uid="{8EE97F0A-7876-4621-9E92-ACE91D697EE2}" name="Column12425"/>
    <tableColumn id="12435" xr3:uid="{AFF1E380-39C9-48B5-9284-4882586BBCEF}" name="Column12426"/>
    <tableColumn id="12436" xr3:uid="{280150C8-6A14-4329-B811-A9CCA096DC4C}" name="Column12427"/>
    <tableColumn id="12437" xr3:uid="{1A78F668-5064-45C6-9BF2-1CC37386F36A}" name="Column12428"/>
    <tableColumn id="12438" xr3:uid="{5612691D-9686-40A3-8605-5EE3A61761A4}" name="Column12429"/>
    <tableColumn id="12439" xr3:uid="{DD5078B2-AD31-4876-984F-4695801BB641}" name="Column12430"/>
    <tableColumn id="12440" xr3:uid="{621BEDD4-3722-47E5-A57B-FEBCCCA3C771}" name="Column12431"/>
    <tableColumn id="12441" xr3:uid="{2F925BB8-335D-4753-B111-BE1D89034166}" name="Column12432"/>
    <tableColumn id="12442" xr3:uid="{058F0FD7-E404-4677-B202-A43AD3E292F8}" name="Column12433"/>
    <tableColumn id="12443" xr3:uid="{740A066D-3E1A-427B-9CB0-CAEE859ADAAC}" name="Column12434"/>
    <tableColumn id="12444" xr3:uid="{913E9A5A-B37F-4121-9218-0BBA5F0D2D53}" name="Column12435"/>
    <tableColumn id="12445" xr3:uid="{6BB7C977-C85B-4B98-BA14-48812113CB28}" name="Column12436"/>
    <tableColumn id="12446" xr3:uid="{417B4D51-6F17-4BF2-9258-A1413B6D0B86}" name="Column12437"/>
    <tableColumn id="12447" xr3:uid="{0606341C-53CD-4E33-A2E7-4463184BFCDC}" name="Column12438"/>
    <tableColumn id="12448" xr3:uid="{7855B5E6-3315-45CC-A754-918690355805}" name="Column12439"/>
    <tableColumn id="12449" xr3:uid="{D19044BF-7F44-4672-9DC7-89FF51A0D140}" name="Column12440"/>
    <tableColumn id="12450" xr3:uid="{EECF9854-F205-48AE-9DC3-2FEA9FD40C65}" name="Column12441"/>
    <tableColumn id="12451" xr3:uid="{F62368F7-938F-499B-ADA5-7E647E514F85}" name="Column12442"/>
    <tableColumn id="12452" xr3:uid="{4E985335-562A-4BBD-A714-16CC568B6454}" name="Column12443"/>
    <tableColumn id="12453" xr3:uid="{E78AB254-B951-49B9-A182-B1FEB50A1F2C}" name="Column12444"/>
    <tableColumn id="12454" xr3:uid="{B388AFF8-D8FB-4089-BA5B-4DC15956AF40}" name="Column12445"/>
    <tableColumn id="12455" xr3:uid="{ABE6405D-026E-4257-8FF4-B5B10FD7D478}" name="Column12446"/>
    <tableColumn id="12456" xr3:uid="{47931BD5-3090-49BE-9CD2-D7353419E6C1}" name="Column12447"/>
    <tableColumn id="12457" xr3:uid="{651A0143-0FBD-4AF2-AAB0-BE5CE32A126E}" name="Column12448"/>
    <tableColumn id="12458" xr3:uid="{2FDB362C-D345-4AE3-847F-1DADBC0C0929}" name="Column12449"/>
    <tableColumn id="12459" xr3:uid="{DB044905-E8A1-48AD-A375-BD1F36121A65}" name="Column12450"/>
    <tableColumn id="12460" xr3:uid="{B95E03C5-4C26-4B14-8D0F-5C2BDF5A441F}" name="Column12451"/>
    <tableColumn id="12461" xr3:uid="{51CEB240-7FD0-4A10-A618-4EB720607930}" name="Column12452"/>
    <tableColumn id="12462" xr3:uid="{3DB77907-734B-49C0-8C92-E06370C93F6E}" name="Column12453"/>
    <tableColumn id="12463" xr3:uid="{A7F21E08-F495-4078-930B-3E9AA5841E1B}" name="Column12454"/>
    <tableColumn id="12464" xr3:uid="{E92C92EC-6BCF-48A3-B7D5-4D9B33499379}" name="Column12455"/>
    <tableColumn id="12465" xr3:uid="{37593783-9047-4EF4-AE43-38B5E99FDEF4}" name="Column12456"/>
    <tableColumn id="12466" xr3:uid="{9FEE0190-1194-4AB7-9251-72550A3BF1B5}" name="Column12457"/>
    <tableColumn id="12467" xr3:uid="{7C29FAF1-7435-4EF5-98C7-4F2738797C50}" name="Column12458"/>
    <tableColumn id="12468" xr3:uid="{69EB296A-CB14-4B6E-8B65-E7D63385E786}" name="Column12459"/>
    <tableColumn id="12469" xr3:uid="{BD16FC73-90E0-4AC1-A561-2391A66C1BD1}" name="Column12460"/>
    <tableColumn id="12470" xr3:uid="{2A27D6C7-1117-4CF4-9914-27DE754E6203}" name="Column12461"/>
    <tableColumn id="12471" xr3:uid="{B95F6CB0-7078-4F47-BCE2-3B75CD36081D}" name="Column12462"/>
    <tableColumn id="12472" xr3:uid="{043FBB89-9618-4C54-82F0-606407EB13FC}" name="Column12463"/>
    <tableColumn id="12473" xr3:uid="{4591BA55-4896-4832-A844-3D45E1134778}" name="Column12464"/>
    <tableColumn id="12474" xr3:uid="{F767AA1D-60A7-4D62-8BC0-5DD148A2AE81}" name="Column12465"/>
    <tableColumn id="12475" xr3:uid="{1ABBBBB7-7ACE-4C6E-9ACF-E625A2110392}" name="Column12466"/>
    <tableColumn id="12476" xr3:uid="{A95E2154-4CC6-4EF7-881B-43863D1A18FD}" name="Column12467"/>
    <tableColumn id="12477" xr3:uid="{74C62929-CB50-4C70-8BF1-45B353731894}" name="Column12468"/>
    <tableColumn id="12478" xr3:uid="{D4434339-C93D-4A5F-806A-983F0BDB7982}" name="Column12469"/>
    <tableColumn id="12479" xr3:uid="{4A2C2947-6A59-4EC0-AB08-E8834C88B6C5}" name="Column12470"/>
    <tableColumn id="12480" xr3:uid="{A99ECB7F-3C9E-4599-AE71-D47D8B7A6631}" name="Column12471"/>
    <tableColumn id="12481" xr3:uid="{CE7A4D18-7035-4234-95B6-1DF9CAC7B959}" name="Column12472"/>
    <tableColumn id="12482" xr3:uid="{B82FA957-C591-4490-AED6-D832CF20F758}" name="Column12473"/>
    <tableColumn id="12483" xr3:uid="{056F1577-24EF-47B4-AEA9-E11D91318E70}" name="Column12474"/>
    <tableColumn id="12484" xr3:uid="{B55D66B9-9ADB-44A9-8B80-F28C21088B1A}" name="Column12475"/>
    <tableColumn id="12485" xr3:uid="{0DB96D26-B8CB-4EAE-8704-63134EC605F1}" name="Column12476"/>
    <tableColumn id="12486" xr3:uid="{A033547E-433F-4661-8ED6-F19FCBA6FAD0}" name="Column12477"/>
    <tableColumn id="12487" xr3:uid="{18AB9D0B-BE8D-4B51-B45E-D9B320BD6D22}" name="Column12478"/>
    <tableColumn id="12488" xr3:uid="{91BA8276-3591-47B8-AB81-ACF68B785439}" name="Column12479"/>
    <tableColumn id="12489" xr3:uid="{EA6124AE-A99B-48D2-BCAE-C686D6C9177B}" name="Column12480"/>
    <tableColumn id="12490" xr3:uid="{13FD3280-7518-471C-8BF1-429EE4C9E1D0}" name="Column12481"/>
    <tableColumn id="12491" xr3:uid="{DF07BD87-5C47-4859-8C0A-556DAD3AB775}" name="Column12482"/>
    <tableColumn id="12492" xr3:uid="{6996EE7F-74E2-4C9E-A01C-C1FA27156AD2}" name="Column12483"/>
    <tableColumn id="12493" xr3:uid="{9BC2C6FB-0FB1-4B24-B1C4-A5393336BDA5}" name="Column12484"/>
    <tableColumn id="12494" xr3:uid="{ED5346EB-87E9-4CAA-8F68-A360CC15DC00}" name="Column12485"/>
    <tableColumn id="12495" xr3:uid="{BD717F2F-233D-4718-9216-1B9688958384}" name="Column12486"/>
    <tableColumn id="12496" xr3:uid="{575D511B-0F7D-4E2F-AD19-061951DF702D}" name="Column12487"/>
    <tableColumn id="12497" xr3:uid="{599FA171-BBDB-4050-B419-B90F3F0A5FC8}" name="Column12488"/>
    <tableColumn id="12498" xr3:uid="{2230A716-AB57-4F0C-8AA1-7EB44FDB2068}" name="Column12489"/>
    <tableColumn id="12499" xr3:uid="{6623A5A3-DD99-43D3-A02F-672189CC6B08}" name="Column12490"/>
    <tableColumn id="12500" xr3:uid="{44AD847C-4CAC-42BB-B49F-09678BFF384E}" name="Column12491"/>
    <tableColumn id="12501" xr3:uid="{997C63C2-4D71-48AD-B8ED-0730389D7D0E}" name="Column12492"/>
    <tableColumn id="12502" xr3:uid="{303EE6BF-9DBA-451B-A9B7-8681B4EC04E9}" name="Column12493"/>
    <tableColumn id="12503" xr3:uid="{95DCFA87-68E8-4954-8CBC-8561FB0705FF}" name="Column12494"/>
    <tableColumn id="12504" xr3:uid="{526FB829-419F-4E4B-9C51-01A5E3EC9DD2}" name="Column12495"/>
    <tableColumn id="12505" xr3:uid="{4A44B97D-2917-420E-96B6-E97C50BAFA33}" name="Column12496"/>
    <tableColumn id="12506" xr3:uid="{45C3861A-BA63-4B92-A412-01B9AF10C065}" name="Column12497"/>
    <tableColumn id="12507" xr3:uid="{1570E7E4-3513-4C7A-A3E1-C6118253F252}" name="Column12498"/>
    <tableColumn id="12508" xr3:uid="{29A0C9C1-2559-4315-A6CD-39D5BE5ACE0C}" name="Column12499"/>
    <tableColumn id="12509" xr3:uid="{4F22D7DF-1401-4D83-ABF0-097B9FEA7DF3}" name="Column12500"/>
    <tableColumn id="12510" xr3:uid="{723E768B-BC2B-4D76-B6DE-0618B511715F}" name="Column12501"/>
    <tableColumn id="12511" xr3:uid="{75DCAE1D-FC02-4E89-9B29-0141352CA42E}" name="Column12502"/>
    <tableColumn id="12512" xr3:uid="{5024B5A6-0825-436F-A6AE-9EB9E7DA4266}" name="Column12503"/>
    <tableColumn id="12513" xr3:uid="{41DE7C74-C657-4912-B947-9FF4AE1FEEAD}" name="Column12504"/>
    <tableColumn id="12514" xr3:uid="{893F161F-83CF-4648-9D0F-14FD66A23EC6}" name="Column12505"/>
    <tableColumn id="12515" xr3:uid="{D3D91687-854F-454A-B814-9E26D7DD8388}" name="Column12506"/>
    <tableColumn id="12516" xr3:uid="{BE18D672-2D78-411D-BC97-CCFBFA13A7CC}" name="Column12507"/>
    <tableColumn id="12517" xr3:uid="{419859E3-5C62-42E1-ABDA-F7542B26E4C4}" name="Column12508"/>
    <tableColumn id="12518" xr3:uid="{0B29F251-4126-4B13-AEC8-07DEDB831EFD}" name="Column12509"/>
    <tableColumn id="12519" xr3:uid="{61130B7C-C223-49B6-A9EC-379518E77480}" name="Column12510"/>
    <tableColumn id="12520" xr3:uid="{45B2065B-4CB7-4C5B-A7D2-9BCD84FB9156}" name="Column12511"/>
    <tableColumn id="12521" xr3:uid="{50C34E4B-F27E-4FAD-95FD-A5F82AD0B254}" name="Column12512"/>
    <tableColumn id="12522" xr3:uid="{668239ED-0F78-4ABF-8E83-FC3784560BB4}" name="Column12513"/>
    <tableColumn id="12523" xr3:uid="{36944978-AFDD-4A65-8707-A692DCF53E51}" name="Column12514"/>
    <tableColumn id="12524" xr3:uid="{08CFF8C5-0E6F-4FB6-B2AE-F371A0ADC7D6}" name="Column12515"/>
    <tableColumn id="12525" xr3:uid="{78781757-58DA-48F9-863F-6933FBF0F128}" name="Column12516"/>
    <tableColumn id="12526" xr3:uid="{EA17A610-4025-4D8E-A6AD-5CE9143963D8}" name="Column12517"/>
    <tableColumn id="12527" xr3:uid="{6FB9C837-E32B-4354-B8CB-957E245625AD}" name="Column12518"/>
    <tableColumn id="12528" xr3:uid="{0B40315A-2EAA-4586-8594-F337EBB64ED1}" name="Column12519"/>
    <tableColumn id="12529" xr3:uid="{EE1BE3EA-D646-4196-8DD5-4758771BFCA4}" name="Column12520"/>
    <tableColumn id="12530" xr3:uid="{D6FAAD63-8CB2-490E-8B68-63C76F8858D8}" name="Column12521"/>
    <tableColumn id="12531" xr3:uid="{804C4235-C5B8-46EF-B001-F67C487E4803}" name="Column12522"/>
    <tableColumn id="12532" xr3:uid="{D3C3272A-553A-4B1E-B143-1A8A27965379}" name="Column12523"/>
    <tableColumn id="12533" xr3:uid="{0BA7FDE4-FE73-4143-A5E5-B4A9DB69C51F}" name="Column12524"/>
    <tableColumn id="12534" xr3:uid="{0829A635-C45F-4861-9694-0AC5AF2054A7}" name="Column12525"/>
    <tableColumn id="12535" xr3:uid="{E1ACCD77-FCFA-457D-8120-35F735B44B6D}" name="Column12526"/>
    <tableColumn id="12536" xr3:uid="{6429FD85-4515-48C5-A063-60C39D4B5BF3}" name="Column12527"/>
    <tableColumn id="12537" xr3:uid="{BFA81227-27B9-42FE-B41A-7AE09E9B9345}" name="Column12528"/>
    <tableColumn id="12538" xr3:uid="{87171537-0FD6-46A0-BD14-BFF6BB92DB6F}" name="Column12529"/>
    <tableColumn id="12539" xr3:uid="{CEBD396E-69CC-45E2-BD36-4873383234E2}" name="Column12530"/>
    <tableColumn id="12540" xr3:uid="{A10385E8-FA43-4B48-8B63-516D41FB77BC}" name="Column12531"/>
    <tableColumn id="12541" xr3:uid="{96061287-DCF6-4B55-B3AF-79FE19A34C7C}" name="Column12532"/>
    <tableColumn id="12542" xr3:uid="{21652438-77C0-4A67-A244-C912776CBF9F}" name="Column12533"/>
    <tableColumn id="12543" xr3:uid="{C4D864EF-731B-41AF-B9A4-0339710FEAE6}" name="Column12534"/>
    <tableColumn id="12544" xr3:uid="{30774B3E-00B1-42C7-90E4-66B72DB07859}" name="Column12535"/>
    <tableColumn id="12545" xr3:uid="{D97560DD-2BCB-4ED7-BA12-07F84DA1A767}" name="Column12536"/>
    <tableColumn id="12546" xr3:uid="{90F49AA0-47E8-4E7B-A8DC-B6F0FDBF3FED}" name="Column12537"/>
    <tableColumn id="12547" xr3:uid="{BE7442D4-77E0-42EC-9554-AF68D24034D3}" name="Column12538"/>
    <tableColumn id="12548" xr3:uid="{3D9E6D6D-3E08-4E7D-9F4A-19C2BD80677F}" name="Column12539"/>
    <tableColumn id="12549" xr3:uid="{199FD23D-4DC4-4B67-9D56-F66A92EB9481}" name="Column12540"/>
    <tableColumn id="12550" xr3:uid="{94D66C87-4680-4D61-9DB5-B1769CB9E1FF}" name="Column12541"/>
    <tableColumn id="12551" xr3:uid="{A20717CA-9A0F-4A94-BC60-86BAC2CB4135}" name="Column12542"/>
    <tableColumn id="12552" xr3:uid="{A196807A-33EA-4B73-B1E5-25F95C5B8D81}" name="Column12543"/>
    <tableColumn id="12553" xr3:uid="{6F2B4C75-A0AD-4381-957E-88FF66351F92}" name="Column12544"/>
    <tableColumn id="12554" xr3:uid="{0B0889DF-1323-4926-88A0-AF69B7033A60}" name="Column12545"/>
    <tableColumn id="12555" xr3:uid="{9D8144B2-3C3E-4905-AF20-3B4EBD9B3B62}" name="Column12546"/>
    <tableColumn id="12556" xr3:uid="{AC2088B5-DBDB-4AB8-8BCC-9A58B8236482}" name="Column12547"/>
    <tableColumn id="12557" xr3:uid="{1E4829ED-5F68-4F98-9990-EA2BF64A5981}" name="Column12548"/>
    <tableColumn id="12558" xr3:uid="{AD6AF459-7D3C-4582-AFFD-09411059FA2F}" name="Column12549"/>
    <tableColumn id="12559" xr3:uid="{A4428075-2CA6-4313-8ED2-EDB441CAD32C}" name="Column12550"/>
    <tableColumn id="12560" xr3:uid="{2FF0FD8A-EB74-4506-A5F7-8A39FB820858}" name="Column12551"/>
    <tableColumn id="12561" xr3:uid="{951814EC-A37D-488D-B1FC-FFD86741043A}" name="Column12552"/>
    <tableColumn id="12562" xr3:uid="{AFFC6A56-141D-4A79-9E9F-AFA2BE177577}" name="Column12553"/>
    <tableColumn id="12563" xr3:uid="{3BA4976C-576D-4B69-AE91-C4613FDE7E04}" name="Column12554"/>
    <tableColumn id="12564" xr3:uid="{533B6808-41DA-4961-8035-AD6B35F800CD}" name="Column12555"/>
    <tableColumn id="12565" xr3:uid="{94536847-39A2-4C1E-9CE3-D9617C953358}" name="Column12556"/>
    <tableColumn id="12566" xr3:uid="{ADC5F3D4-37AC-414F-928E-814D3ABACAEB}" name="Column12557"/>
    <tableColumn id="12567" xr3:uid="{9FCC6832-ADC9-49F6-B8EC-811025F42148}" name="Column12558"/>
    <tableColumn id="12568" xr3:uid="{B0AB236C-A064-45E2-8A07-B882522471AA}" name="Column12559"/>
    <tableColumn id="12569" xr3:uid="{7837C4A8-F69B-4D0B-8F1C-EC4DF229EDF6}" name="Column12560"/>
    <tableColumn id="12570" xr3:uid="{5420EBA6-B18C-4A60-B8BF-C777B61BE658}" name="Column12561"/>
    <tableColumn id="12571" xr3:uid="{7ACD5F55-C539-4950-9636-F2615A96EDA1}" name="Column12562"/>
    <tableColumn id="12572" xr3:uid="{3CE6D9DE-CC37-40CB-9E82-F897BDC61BEF}" name="Column12563"/>
    <tableColumn id="12573" xr3:uid="{EBA59A46-B669-4C1F-B909-A6C43484011E}" name="Column12564"/>
    <tableColumn id="12574" xr3:uid="{87562051-D480-4FB3-8102-D7C3AA52B792}" name="Column12565"/>
    <tableColumn id="12575" xr3:uid="{8ECC92E3-9991-4EEF-938F-FA88F85FE32F}" name="Column12566"/>
    <tableColumn id="12576" xr3:uid="{77BAF8D7-4365-4C50-A5A4-4E90A5A8EF69}" name="Column12567"/>
    <tableColumn id="12577" xr3:uid="{C7FECF4F-FC75-40B3-A96F-FD965193A4E4}" name="Column12568"/>
    <tableColumn id="12578" xr3:uid="{BFD44F62-03E4-45B8-8B4B-1053D9C912CF}" name="Column12569"/>
    <tableColumn id="12579" xr3:uid="{68A90E45-6F69-4377-9D30-B19730343FBC}" name="Column12570"/>
    <tableColumn id="12580" xr3:uid="{A0E3D30D-CADA-4578-B7DC-02A9D1F96D54}" name="Column12571"/>
    <tableColumn id="12581" xr3:uid="{E9F623D3-FDC2-4BDB-BD32-AF9364B4D2F6}" name="Column12572"/>
    <tableColumn id="12582" xr3:uid="{231AEC75-1B9E-46F1-B1DA-18B08B8A31C8}" name="Column12573"/>
    <tableColumn id="12583" xr3:uid="{98B470A6-F405-403A-8E13-F238375655F1}" name="Column12574"/>
    <tableColumn id="12584" xr3:uid="{53650632-7C3F-4578-9AB5-06DE5FCAA06F}" name="Column12575"/>
    <tableColumn id="12585" xr3:uid="{9836F7E1-1D7B-4DB5-AE70-448B9C6561A8}" name="Column12576"/>
    <tableColumn id="12586" xr3:uid="{A6BCB7D0-09FA-4BC2-9B92-45AC55D2B5FB}" name="Column12577"/>
    <tableColumn id="12587" xr3:uid="{A4BF3C77-6A80-48A7-BAF1-91AD12518C89}" name="Column12578"/>
    <tableColumn id="12588" xr3:uid="{525B8FD2-3F3A-43CD-AB37-961DB7A0D746}" name="Column12579"/>
    <tableColumn id="12589" xr3:uid="{EED16731-D779-4FEF-956D-B538706C5713}" name="Column12580"/>
    <tableColumn id="12590" xr3:uid="{C64B77CD-DCE0-47A2-97F4-D986B23B7015}" name="Column12581"/>
    <tableColumn id="12591" xr3:uid="{46E4CB61-6280-4421-8AED-FFFE0A904B2A}" name="Column12582"/>
    <tableColumn id="12592" xr3:uid="{47E646E2-1EB4-4A4A-B28B-A90524D436F8}" name="Column12583"/>
    <tableColumn id="12593" xr3:uid="{BE0F136E-B658-4CDF-B535-0977A3F04970}" name="Column12584"/>
    <tableColumn id="12594" xr3:uid="{6E3E3AF7-B7AE-42FE-A525-5ED0C43C69FF}" name="Column12585"/>
    <tableColumn id="12595" xr3:uid="{2C412A3E-299A-4334-AEFF-AE33478AF41D}" name="Column12586"/>
    <tableColumn id="12596" xr3:uid="{1A0BEE93-4B45-4071-B297-D66821DBE3DF}" name="Column12587"/>
    <tableColumn id="12597" xr3:uid="{5FA28532-E3E8-4A9D-8A01-215EBD48E47F}" name="Column12588"/>
    <tableColumn id="12598" xr3:uid="{FADE21F1-0615-4FBF-BBE5-3DBC57BEE755}" name="Column12589"/>
    <tableColumn id="12599" xr3:uid="{0978482E-CDD9-42F0-88D8-718B3C6FD821}" name="Column12590"/>
    <tableColumn id="12600" xr3:uid="{B1E94A1E-4096-4405-9545-DDBAA58FDA1F}" name="Column12591"/>
    <tableColumn id="12601" xr3:uid="{D0EC88AA-E267-4BD6-BAF0-A24D6C3BDF7A}" name="Column12592"/>
    <tableColumn id="12602" xr3:uid="{26E5DE7F-BB35-4C9C-9354-5956C61F24D0}" name="Column12593"/>
    <tableColumn id="12603" xr3:uid="{13151F79-C627-42A8-9E42-25377A09C34F}" name="Column12594"/>
    <tableColumn id="12604" xr3:uid="{BD841A7F-BF10-4684-8EFB-CA8899735F25}" name="Column12595"/>
    <tableColumn id="12605" xr3:uid="{340DDFD1-D27D-4EDD-9B81-AB55E993484C}" name="Column12596"/>
    <tableColumn id="12606" xr3:uid="{8EEBE3D4-35B6-43F3-996B-4867BBFA6E0B}" name="Column12597"/>
    <tableColumn id="12607" xr3:uid="{3119CF2A-DBB9-4245-9D0C-910978FB8DAF}" name="Column12598"/>
    <tableColumn id="12608" xr3:uid="{13983D0A-7FF9-46D7-B982-4868876A7C25}" name="Column12599"/>
    <tableColumn id="12609" xr3:uid="{871BB65B-14A0-4AF6-9C5C-FDAFD96C8134}" name="Column12600"/>
    <tableColumn id="12610" xr3:uid="{07BEEE30-C16A-4DA5-8317-8517C8DC9094}" name="Column12601"/>
    <tableColumn id="12611" xr3:uid="{5A2A3C20-2C7E-4AC9-940F-3A1B317B44BB}" name="Column12602"/>
    <tableColumn id="12612" xr3:uid="{EE3E3ED9-B11D-425F-8438-90734A2C1264}" name="Column12603"/>
    <tableColumn id="12613" xr3:uid="{8C3F9DC2-3E26-4388-B55F-6E0040E03D22}" name="Column12604"/>
    <tableColumn id="12614" xr3:uid="{88473416-4FB3-47AD-9D0A-BA79B885918E}" name="Column12605"/>
    <tableColumn id="12615" xr3:uid="{9AE4EA78-E05C-4A1F-BCAE-E11343BD5488}" name="Column12606"/>
    <tableColumn id="12616" xr3:uid="{18086D68-4681-4667-862B-F6350FEC6E64}" name="Column12607"/>
    <tableColumn id="12617" xr3:uid="{CA041527-7EDB-4A84-815D-74019AFE6F8C}" name="Column12608"/>
    <tableColumn id="12618" xr3:uid="{1A9F0917-3C5F-4587-932D-72A06690638A}" name="Column12609"/>
    <tableColumn id="12619" xr3:uid="{F9602425-6FEA-4605-A194-2E110B4348A1}" name="Column12610"/>
    <tableColumn id="12620" xr3:uid="{94841C29-E8A6-4B6A-9603-AB9F02AB796D}" name="Column12611"/>
    <tableColumn id="12621" xr3:uid="{430DB24F-0A25-475D-A483-B450207D9D93}" name="Column12612"/>
    <tableColumn id="12622" xr3:uid="{8103CA94-7910-4096-9514-81D583F37D29}" name="Column12613"/>
    <tableColumn id="12623" xr3:uid="{83BAC99E-4D33-4E51-BFA0-760C11D07D4B}" name="Column12614"/>
    <tableColumn id="12624" xr3:uid="{D0711E8B-A9FC-4E60-A000-07B44A706950}" name="Column12615"/>
    <tableColumn id="12625" xr3:uid="{BA39E744-1266-4CD5-90F6-C9186F011C4B}" name="Column12616"/>
    <tableColumn id="12626" xr3:uid="{57DA564A-2C3F-48CE-800A-32861AB4C508}" name="Column12617"/>
    <tableColumn id="12627" xr3:uid="{D8B4DA98-DA71-4616-9C06-C8D5AF5F83DE}" name="Column12618"/>
    <tableColumn id="12628" xr3:uid="{FFB59F47-CA98-4625-974B-050D060474F0}" name="Column12619"/>
    <tableColumn id="12629" xr3:uid="{5BB7666E-3BE0-4968-B6B2-F04A3A8B0BEF}" name="Column12620"/>
    <tableColumn id="12630" xr3:uid="{BACB5B3B-27C8-4718-AFB2-42552E348E0A}" name="Column12621"/>
    <tableColumn id="12631" xr3:uid="{5A121C0C-0437-4B69-AF6F-364F1763EBCA}" name="Column12622"/>
    <tableColumn id="12632" xr3:uid="{3730F8B5-09E4-4938-999E-361DF369BA5C}" name="Column12623"/>
    <tableColumn id="12633" xr3:uid="{1B9A3566-6B98-44A7-BF9B-7ACA43E56D93}" name="Column12624"/>
    <tableColumn id="12634" xr3:uid="{D27CBA55-0E09-419F-B057-F5EA64FC68A8}" name="Column12625"/>
    <tableColumn id="12635" xr3:uid="{672E5357-92BA-439F-B64B-04B5520577E1}" name="Column12626"/>
    <tableColumn id="12636" xr3:uid="{B1124013-F0F8-4018-9F27-533A9A1948C0}" name="Column12627"/>
    <tableColumn id="12637" xr3:uid="{20CC9D38-CA14-4CBC-8438-EE1D370008E1}" name="Column12628"/>
    <tableColumn id="12638" xr3:uid="{695A2D68-B604-436C-ABB5-A4B3DC9D525E}" name="Column12629"/>
    <tableColumn id="12639" xr3:uid="{132CC035-71E0-4C0F-9135-917542A04EB8}" name="Column12630"/>
    <tableColumn id="12640" xr3:uid="{339014C5-065C-443A-BE1C-D85F252807CB}" name="Column12631"/>
    <tableColumn id="12641" xr3:uid="{2C8D7920-329A-40D5-B0F5-B8CEF1BA21FB}" name="Column12632"/>
    <tableColumn id="12642" xr3:uid="{A1D91AE1-7877-4BC1-8966-A7C4876A8750}" name="Column12633"/>
    <tableColumn id="12643" xr3:uid="{DF5CD3F4-B89F-4F45-8B37-63A37314FDCA}" name="Column12634"/>
    <tableColumn id="12644" xr3:uid="{4C98339A-40C9-4D07-AEB5-B6087861F2C3}" name="Column12635"/>
    <tableColumn id="12645" xr3:uid="{E60727B5-E030-4A96-AB10-F29CCE05D675}" name="Column12636"/>
    <tableColumn id="12646" xr3:uid="{9E459058-6DFF-402A-A504-DCBF24C78F3E}" name="Column12637"/>
    <tableColumn id="12647" xr3:uid="{C893FFE1-139E-47BF-966E-5F3145DA85D0}" name="Column12638"/>
    <tableColumn id="12648" xr3:uid="{578BF943-9F91-4B57-A577-86B2A2E71319}" name="Column12639"/>
    <tableColumn id="12649" xr3:uid="{3F1C6561-FE67-4F70-A8BF-01F93898F311}" name="Column12640"/>
    <tableColumn id="12650" xr3:uid="{D057B759-5B1A-4407-920F-729CEDD7C976}" name="Column12641"/>
    <tableColumn id="12651" xr3:uid="{03388D28-42A3-42AA-9D0C-6A3ABFAC65F1}" name="Column12642"/>
    <tableColumn id="12652" xr3:uid="{42592D44-F559-4A22-BE28-F5D8F6BCCB5E}" name="Column12643"/>
    <tableColumn id="12653" xr3:uid="{8235BA37-842C-439E-8BE1-3CAC5D8F2E11}" name="Column12644"/>
    <tableColumn id="12654" xr3:uid="{82609C37-D5A5-489C-97F1-A0FD7C4B9169}" name="Column12645"/>
    <tableColumn id="12655" xr3:uid="{51CBAEB0-C510-4DF3-8B88-68A540D9E17C}" name="Column12646"/>
    <tableColumn id="12656" xr3:uid="{DE982443-CF02-48DC-ABC1-4942BA0E79E6}" name="Column12647"/>
    <tableColumn id="12657" xr3:uid="{41D16E6F-D919-4EF4-B83F-5D343D1FB9DC}" name="Column12648"/>
    <tableColumn id="12658" xr3:uid="{0003B3CD-9343-4DDE-8CC5-0190F828CDE2}" name="Column12649"/>
    <tableColumn id="12659" xr3:uid="{6BB3A4DB-7CE5-4DB2-BE8A-BD37729F0A0F}" name="Column12650"/>
    <tableColumn id="12660" xr3:uid="{6A77A7CE-1BD5-4F25-899B-B780FAB25130}" name="Column12651"/>
    <tableColumn id="12661" xr3:uid="{5E0961A2-7A13-4485-B2A7-BAD07407FB65}" name="Column12652"/>
    <tableColumn id="12662" xr3:uid="{BCF37151-4BD2-47F0-9502-DA18DC36B4B1}" name="Column12653"/>
    <tableColumn id="12663" xr3:uid="{9A8B4EB7-2C34-408F-A38E-1A48C7B3D6CF}" name="Column12654"/>
    <tableColumn id="12664" xr3:uid="{E2994CC2-4D44-4936-AE46-934950837A76}" name="Column12655"/>
    <tableColumn id="12665" xr3:uid="{D009756B-3780-4B68-865D-8DBD873D85B9}" name="Column12656"/>
    <tableColumn id="12666" xr3:uid="{75D8CEC0-1E19-4569-BDF8-DE3478DD6D59}" name="Column12657"/>
    <tableColumn id="12667" xr3:uid="{239F8DA0-B96A-4022-82EB-D02356193A81}" name="Column12658"/>
    <tableColumn id="12668" xr3:uid="{A40BA1D0-035A-4881-A453-FBCA0C8474A5}" name="Column12659"/>
    <tableColumn id="12669" xr3:uid="{F2688DB0-029E-4AFD-8E93-F38F1B8BB8A9}" name="Column12660"/>
    <tableColumn id="12670" xr3:uid="{E1C9DC6F-1F62-4F38-ADBD-908051881135}" name="Column12661"/>
    <tableColumn id="12671" xr3:uid="{746CE432-F1BD-41B2-8796-106EFE810461}" name="Column12662"/>
    <tableColumn id="12672" xr3:uid="{FF5D7EEF-25FA-4D29-A119-CCC3D8E4D420}" name="Column12663"/>
    <tableColumn id="12673" xr3:uid="{DC8E9721-A09D-41DD-9F27-240CEECD5AC0}" name="Column12664"/>
    <tableColumn id="12674" xr3:uid="{76A45B4D-4BF3-46C0-804E-B27742110198}" name="Column12665"/>
    <tableColumn id="12675" xr3:uid="{15C723C1-D176-46A5-833C-FF69DCFE87D0}" name="Column12666"/>
    <tableColumn id="12676" xr3:uid="{2C8D400C-708F-4214-B2A9-5AEC925DF302}" name="Column12667"/>
    <tableColumn id="12677" xr3:uid="{C4DCB72B-0452-4632-8691-0F625BAC9D08}" name="Column12668"/>
    <tableColumn id="12678" xr3:uid="{AFB2DAB6-6F1F-409F-B75A-3D6A818D0A4C}" name="Column12669"/>
    <tableColumn id="12679" xr3:uid="{BC582F8F-5929-43B1-9E8D-63235B3E9EDA}" name="Column12670"/>
    <tableColumn id="12680" xr3:uid="{D7E36D75-8B93-48B5-8613-088C619293A7}" name="Column12671"/>
    <tableColumn id="12681" xr3:uid="{4DF37799-DDEA-411A-AB7D-11CB52A2413A}" name="Column12672"/>
    <tableColumn id="12682" xr3:uid="{64CF34D1-3108-4CDD-A848-10E2A62C25AD}" name="Column12673"/>
    <tableColumn id="12683" xr3:uid="{9E6A692B-74DE-4306-9BA5-BA1E74B3C037}" name="Column12674"/>
    <tableColumn id="12684" xr3:uid="{D1721D03-D4EC-4CB1-AB3C-C1D307744D25}" name="Column12675"/>
    <tableColumn id="12685" xr3:uid="{8B93C08F-AEA4-47F1-B9A6-17BBD3085D22}" name="Column12676"/>
    <tableColumn id="12686" xr3:uid="{CC0F96A3-EB63-4F15-B1E3-8BF590F05329}" name="Column12677"/>
    <tableColumn id="12687" xr3:uid="{A183228B-50F6-4B7D-9A61-4BB32F3EF5D7}" name="Column12678"/>
    <tableColumn id="12688" xr3:uid="{BC2605E1-2920-4AF4-9A96-BA18E56FE944}" name="Column12679"/>
    <tableColumn id="12689" xr3:uid="{53E4540A-F4A2-4101-A086-693939A75125}" name="Column12680"/>
    <tableColumn id="12690" xr3:uid="{B04F20F5-9A12-44B8-B493-D8D7977881DF}" name="Column12681"/>
    <tableColumn id="12691" xr3:uid="{762E69EA-D2D6-4758-9BEA-9CDC77A9B9B0}" name="Column12682"/>
    <tableColumn id="12692" xr3:uid="{BCFDB907-925A-40B0-8419-B0E293982D7C}" name="Column12683"/>
    <tableColumn id="12693" xr3:uid="{6465F6AB-6E6C-4FF4-9209-4341BA2D9A40}" name="Column12684"/>
    <tableColumn id="12694" xr3:uid="{A0ED1C72-B52C-4E7A-934C-61F10FBBEB75}" name="Column12685"/>
    <tableColumn id="12695" xr3:uid="{9F2AA40E-5C27-477F-833F-50954E45B3D2}" name="Column12686"/>
    <tableColumn id="12696" xr3:uid="{2142227D-E5D4-4929-9CC4-A8F16012F2CD}" name="Column12687"/>
    <tableColumn id="12697" xr3:uid="{26260259-C151-437A-953B-DB01D8E8387C}" name="Column12688"/>
    <tableColumn id="12698" xr3:uid="{F470CAB2-1752-4429-8390-0E193B8ADA52}" name="Column12689"/>
    <tableColumn id="12699" xr3:uid="{4957363D-711A-4F10-965D-80CC001D3511}" name="Column12690"/>
    <tableColumn id="12700" xr3:uid="{270C5CDF-5E54-4228-B819-A6F01EDAFA8E}" name="Column12691"/>
    <tableColumn id="12701" xr3:uid="{6F7941F4-96F4-4A64-90C0-7AE017051D09}" name="Column12692"/>
    <tableColumn id="12702" xr3:uid="{34E2B698-5CBB-4E40-9377-DD9DC4C97A72}" name="Column12693"/>
    <tableColumn id="12703" xr3:uid="{FC36C029-3224-4909-83B5-B5CC77463A8B}" name="Column12694"/>
    <tableColumn id="12704" xr3:uid="{BFE21AE9-92AD-4582-A972-B1A2F944AB2E}" name="Column12695"/>
    <tableColumn id="12705" xr3:uid="{F5F85B0C-14EA-4643-8EA3-7318A16AA399}" name="Column12696"/>
    <tableColumn id="12706" xr3:uid="{512818BC-9E40-40A2-A605-3750DB2A4C47}" name="Column12697"/>
    <tableColumn id="12707" xr3:uid="{5867C066-00E9-44B4-9314-8AFC9A4DAACB}" name="Column12698"/>
    <tableColumn id="12708" xr3:uid="{C942B929-00C7-4D27-9EBC-A2A3E25BC793}" name="Column12699"/>
    <tableColumn id="12709" xr3:uid="{3E14B5EA-CC0D-44FF-911D-DD228C80923C}" name="Column12700"/>
    <tableColumn id="12710" xr3:uid="{37C6150B-FE7F-4255-9D0F-50532248D080}" name="Column12701"/>
    <tableColumn id="12711" xr3:uid="{CA96EE2F-DB3C-48B3-B6F8-86C5D3D4F727}" name="Column12702"/>
    <tableColumn id="12712" xr3:uid="{05753FCB-6AA5-41E6-85B5-76DC1B460453}" name="Column12703"/>
    <tableColumn id="12713" xr3:uid="{F5C87363-B9D7-4F34-9562-A374753EDD7E}" name="Column12704"/>
    <tableColumn id="12714" xr3:uid="{1FA598BF-718E-49E4-B3EB-89BD2034288E}" name="Column12705"/>
    <tableColumn id="12715" xr3:uid="{AEEA6D74-DF71-4010-B55A-EECB9D61212E}" name="Column12706"/>
    <tableColumn id="12716" xr3:uid="{45462E60-B55A-4C1C-B307-CF7C17FFB37B}" name="Column12707"/>
    <tableColumn id="12717" xr3:uid="{9CD656BF-E233-4621-9472-4CACA91E392E}" name="Column12708"/>
    <tableColumn id="12718" xr3:uid="{E389866E-CAD8-4DDD-89A9-5862F9CD4837}" name="Column12709"/>
    <tableColumn id="12719" xr3:uid="{9BC421DD-8A0D-49CB-9718-5C29F3DCA8C9}" name="Column12710"/>
    <tableColumn id="12720" xr3:uid="{E0E47F7C-FB9F-4B38-923D-C08BABED3B18}" name="Column12711"/>
    <tableColumn id="12721" xr3:uid="{EC0417D1-714E-4CDE-967F-72E17419D038}" name="Column12712"/>
    <tableColumn id="12722" xr3:uid="{1119D0CE-7C31-406F-896F-6B9A3A86B91A}" name="Column12713"/>
    <tableColumn id="12723" xr3:uid="{D3A5DFD9-0A76-43F2-AA33-663DE057F956}" name="Column12714"/>
    <tableColumn id="12724" xr3:uid="{B4B0F5C0-C019-4BEF-9434-3A8B90526830}" name="Column12715"/>
    <tableColumn id="12725" xr3:uid="{D15DECDB-4CC2-4375-8A23-62F75D18C25C}" name="Column12716"/>
    <tableColumn id="12726" xr3:uid="{E44789D2-8100-494B-97FF-1672154CEA4A}" name="Column12717"/>
    <tableColumn id="12727" xr3:uid="{BDFBA5C0-B779-4FDE-92F9-83234A8B8540}" name="Column12718"/>
    <tableColumn id="12728" xr3:uid="{6FCF8AB1-C005-4438-9A8B-85941B37DDC1}" name="Column12719"/>
    <tableColumn id="12729" xr3:uid="{EF28B054-FAE6-444A-9383-20A252CE8DFB}" name="Column12720"/>
    <tableColumn id="12730" xr3:uid="{A4561D4F-6D84-4DD4-9A2B-10E1AF51C697}" name="Column12721"/>
    <tableColumn id="12731" xr3:uid="{AA81B577-52EC-46DF-8821-AA8FBCE5092F}" name="Column12722"/>
    <tableColumn id="12732" xr3:uid="{07CF2ED7-DEBA-476D-BBE6-D286FAA1900C}" name="Column12723"/>
    <tableColumn id="12733" xr3:uid="{6CD6D592-131C-4F1D-8930-5CA16C206168}" name="Column12724"/>
    <tableColumn id="12734" xr3:uid="{9A09D76B-F6C7-4217-A5AB-65ECAC80CBA3}" name="Column12725"/>
    <tableColumn id="12735" xr3:uid="{71A24A5F-043C-470A-8874-D808E4DCD06B}" name="Column12726"/>
    <tableColumn id="12736" xr3:uid="{C7DDB992-A44A-41F1-B1C1-C459EBD44687}" name="Column12727"/>
    <tableColumn id="12737" xr3:uid="{4A408E64-C202-45B3-AE4D-A9C0A6C72AD8}" name="Column12728"/>
    <tableColumn id="12738" xr3:uid="{C8BE203B-2E6C-4E08-BD16-48184FE83A3D}" name="Column12729"/>
    <tableColumn id="12739" xr3:uid="{A1BD311E-E594-4B4E-B711-0679920142E3}" name="Column12730"/>
    <tableColumn id="12740" xr3:uid="{FA542E96-59F9-4816-88B2-C9D3A8BD3910}" name="Column12731"/>
    <tableColumn id="12741" xr3:uid="{22ABDD6C-9777-4513-A07D-B3A15EA66327}" name="Column12732"/>
    <tableColumn id="12742" xr3:uid="{7E794ED9-3578-4AE0-BE31-852BBDA3BCA2}" name="Column12733"/>
    <tableColumn id="12743" xr3:uid="{6DF566BA-7100-4EF6-8995-7D8E562BFA7C}" name="Column12734"/>
    <tableColumn id="12744" xr3:uid="{B6EF9D22-CBFB-42FB-B8CC-8BFE0DC06B4C}" name="Column12735"/>
    <tableColumn id="12745" xr3:uid="{530E1DA3-D28B-4B69-88AC-CABD5AA6CA05}" name="Column12736"/>
    <tableColumn id="12746" xr3:uid="{2F7CE5F0-089D-4C69-A474-A4E5953C86CD}" name="Column12737"/>
    <tableColumn id="12747" xr3:uid="{ECA42EB9-3088-4D73-BE8E-F92A902C4032}" name="Column12738"/>
    <tableColumn id="12748" xr3:uid="{401C6081-C80F-48FF-B195-5DCFE97D1F4E}" name="Column12739"/>
    <tableColumn id="12749" xr3:uid="{25F2A937-6338-4DBD-8DB3-2D42819E154A}" name="Column12740"/>
    <tableColumn id="12750" xr3:uid="{34D103D4-F9E7-4870-B20A-8D1C7C67018B}" name="Column12741"/>
    <tableColumn id="12751" xr3:uid="{2DA7C94F-D102-49A2-8A21-82DFD050593E}" name="Column12742"/>
    <tableColumn id="12752" xr3:uid="{579D970E-EB85-49EC-A96F-EF4C88B74B12}" name="Column12743"/>
    <tableColumn id="12753" xr3:uid="{11CCE4D5-01AF-416A-9B35-B1AAEA8EECB4}" name="Column12744"/>
    <tableColumn id="12754" xr3:uid="{F23B2644-7C81-4927-A0C5-04834DB2261C}" name="Column12745"/>
    <tableColumn id="12755" xr3:uid="{E2B89980-2284-41F1-9C82-3C6A8DC03B0C}" name="Column12746"/>
    <tableColumn id="12756" xr3:uid="{D6697995-F208-4F5E-85AD-B8A20C354992}" name="Column12747"/>
    <tableColumn id="12757" xr3:uid="{B4081C74-99B6-48C3-B7A7-BC54F0FFDEF1}" name="Column12748"/>
    <tableColumn id="12758" xr3:uid="{5B79F69D-0E45-4E92-B8B9-5663A2835E3C}" name="Column12749"/>
    <tableColumn id="12759" xr3:uid="{3E4A15F8-A6A9-4823-9540-DEF5B50D0795}" name="Column12750"/>
    <tableColumn id="12760" xr3:uid="{714456F6-F520-47A1-B93E-612759552066}" name="Column12751"/>
    <tableColumn id="12761" xr3:uid="{AFC2F055-3E1D-475A-8AEF-B2F15C87E101}" name="Column12752"/>
    <tableColumn id="12762" xr3:uid="{9A590EBA-B5D8-4BF9-A3D3-A186CD4CC657}" name="Column12753"/>
    <tableColumn id="12763" xr3:uid="{76BEF6F0-77D9-409C-B89C-41D16ECB57B1}" name="Column12754"/>
    <tableColumn id="12764" xr3:uid="{6ABEE4D2-66F0-4FF2-A514-7DEF5B9B1DFC}" name="Column12755"/>
    <tableColumn id="12765" xr3:uid="{4292BEE2-CFA8-4D69-BF38-BAECB334E244}" name="Column12756"/>
    <tableColumn id="12766" xr3:uid="{FE5C6C85-AE03-417C-8A4D-EA4D40699253}" name="Column12757"/>
    <tableColumn id="12767" xr3:uid="{0BA432EB-39BE-49FB-A0F3-E1DDB36B34D1}" name="Column12758"/>
    <tableColumn id="12768" xr3:uid="{27583B01-C78C-412C-BA57-361EA72E6933}" name="Column12759"/>
    <tableColumn id="12769" xr3:uid="{6B4AFB68-0715-4CAC-88B6-DDAEFE7C4661}" name="Column12760"/>
    <tableColumn id="12770" xr3:uid="{33539B71-3E6A-439E-873B-1CA5EE356866}" name="Column12761"/>
    <tableColumn id="12771" xr3:uid="{54EDF5F9-759D-4646-9A7E-26876E86A228}" name="Column12762"/>
    <tableColumn id="12772" xr3:uid="{1F693BED-C7AE-4B77-9FA7-8A869FF96B55}" name="Column12763"/>
    <tableColumn id="12773" xr3:uid="{90898C17-C523-4E55-824D-6D4C71828747}" name="Column12764"/>
    <tableColumn id="12774" xr3:uid="{421FB3DB-5BEC-4CC2-857E-1193286942E8}" name="Column12765"/>
    <tableColumn id="12775" xr3:uid="{96FC5690-F536-498B-8F3F-F5B0C84F3EA5}" name="Column12766"/>
    <tableColumn id="12776" xr3:uid="{3D58E804-AA10-4AF2-A52C-6C29A6880616}" name="Column12767"/>
    <tableColumn id="12777" xr3:uid="{3576869C-8AAD-48E5-B006-ECA2A5941A8E}" name="Column12768"/>
    <tableColumn id="12778" xr3:uid="{850CB5C8-C50D-479E-9FB1-F89EAAEBC665}" name="Column12769"/>
    <tableColumn id="12779" xr3:uid="{5D3ED7BA-A6F2-4D10-AD9B-925C15B4FD3C}" name="Column12770"/>
    <tableColumn id="12780" xr3:uid="{13B9B28A-DF61-4DAF-A024-316ADF126FA0}" name="Column12771"/>
    <tableColumn id="12781" xr3:uid="{B051B88F-6422-4C12-AC0D-22CB391B15AB}" name="Column12772"/>
    <tableColumn id="12782" xr3:uid="{43A23241-829B-4E9E-8C04-4C47A9674A3C}" name="Column12773"/>
    <tableColumn id="12783" xr3:uid="{75F8B9D9-23EF-415F-9610-98D8B1234C8E}" name="Column12774"/>
    <tableColumn id="12784" xr3:uid="{FC819F23-2F2C-4515-8C34-33074B9CAFDA}" name="Column12775"/>
    <tableColumn id="12785" xr3:uid="{92C98315-D55C-493A-801F-E710CBF90B25}" name="Column12776"/>
    <tableColumn id="12786" xr3:uid="{C43A2297-B7D1-4ABE-8DA1-2CFAA2F02238}" name="Column12777"/>
    <tableColumn id="12787" xr3:uid="{02F7B388-5658-46F5-BD50-4996E7A7714B}" name="Column12778"/>
    <tableColumn id="12788" xr3:uid="{0DD4134C-CB7B-4EB7-BE42-479BA4216AF9}" name="Column12779"/>
    <tableColumn id="12789" xr3:uid="{34A308F8-3929-445F-BA6D-762EC1610806}" name="Column12780"/>
    <tableColumn id="12790" xr3:uid="{76E9A3A2-736A-483A-96D7-9706F2D05BE1}" name="Column12781"/>
    <tableColumn id="12791" xr3:uid="{49D7B47F-0774-47E3-BDA6-B2395F04C1EF}" name="Column12782"/>
    <tableColumn id="12792" xr3:uid="{3515C346-11FB-47EC-860F-FF4A4BFF98E2}" name="Column12783"/>
    <tableColumn id="12793" xr3:uid="{D2FEB556-1231-435D-BEA1-EFD4E6F5A21B}" name="Column12784"/>
    <tableColumn id="12794" xr3:uid="{8AF9949F-0BF5-4374-9A52-4D3417443061}" name="Column12785"/>
    <tableColumn id="12795" xr3:uid="{29E0F029-90D9-43B5-BE71-87FFC03404F7}" name="Column12786"/>
    <tableColumn id="12796" xr3:uid="{05B59A99-2992-4490-A3F7-82AB00A76833}" name="Column12787"/>
    <tableColumn id="12797" xr3:uid="{FC94681B-9CCC-45D8-BD95-FE0091B4EBAD}" name="Column12788"/>
    <tableColumn id="12798" xr3:uid="{7CEC70B8-8328-4438-8C44-2C281A6622A2}" name="Column12789"/>
    <tableColumn id="12799" xr3:uid="{B5CBF15F-439B-49CB-A5DF-286758ED5FF2}" name="Column12790"/>
    <tableColumn id="12800" xr3:uid="{71BAC177-1C7B-47BC-BB19-CE7F19F47F71}" name="Column12791"/>
    <tableColumn id="12801" xr3:uid="{CF80FD9F-4BF1-4015-98FF-047CE7441B78}" name="Column12792"/>
    <tableColumn id="12802" xr3:uid="{6320D20E-161C-4E21-8A2B-647AC63CAC1B}" name="Column12793"/>
    <tableColumn id="12803" xr3:uid="{29A88CE0-DCC2-4F5F-B61C-9E86EC8AED78}" name="Column12794"/>
    <tableColumn id="12804" xr3:uid="{4797EE8D-DE8C-4E40-8D1C-EECAEC4C0D4C}" name="Column12795"/>
    <tableColumn id="12805" xr3:uid="{729FA682-DC32-42E7-98D3-51CE5189372A}" name="Column12796"/>
    <tableColumn id="12806" xr3:uid="{2A094390-4E8B-48EC-89FE-B0B0AFB1B58A}" name="Column12797"/>
    <tableColumn id="12807" xr3:uid="{4873FD83-999E-4D5A-AFE4-71F5B77CC101}" name="Column12798"/>
    <tableColumn id="12808" xr3:uid="{2932882B-AB91-47DA-8663-4D23525F8B7A}" name="Column12799"/>
    <tableColumn id="12809" xr3:uid="{6902CF00-C006-4E6B-B724-FE24269E198B}" name="Column12800"/>
    <tableColumn id="12810" xr3:uid="{7036FD18-8AA6-4DB8-8CDE-EC580BB4BE7F}" name="Column12801"/>
    <tableColumn id="12811" xr3:uid="{C30DCCFB-3F32-4656-AFAE-3DAE79A92F1A}" name="Column12802"/>
    <tableColumn id="12812" xr3:uid="{93E76716-E8DD-4907-A925-EA3AFFBB48C0}" name="Column12803"/>
    <tableColumn id="12813" xr3:uid="{35A2185B-7BAE-42BD-88CC-4F426D4FF2A1}" name="Column12804"/>
    <tableColumn id="12814" xr3:uid="{25FBD071-D44F-4B1E-B414-9E4045940192}" name="Column12805"/>
    <tableColumn id="12815" xr3:uid="{D2B54A45-B37E-472D-AA6F-89B36D398C1C}" name="Column12806"/>
    <tableColumn id="12816" xr3:uid="{BAF40B7C-71F0-4818-B0AC-FA44BACF72E4}" name="Column12807"/>
    <tableColumn id="12817" xr3:uid="{6C6B9EFA-A042-40C1-8567-822BCB8F9F77}" name="Column12808"/>
    <tableColumn id="12818" xr3:uid="{D240CAE9-2BAF-40F9-8ED4-BA41AF20264B}" name="Column12809"/>
    <tableColumn id="12819" xr3:uid="{5868AB87-092D-419D-92E3-4297D8ABB1AA}" name="Column12810"/>
    <tableColumn id="12820" xr3:uid="{E2ED45D0-3632-4C70-8B14-9A343D089BF9}" name="Column12811"/>
    <tableColumn id="12821" xr3:uid="{80EEF682-D13B-4D9F-8C0B-0EA56FD2B9A0}" name="Column12812"/>
    <tableColumn id="12822" xr3:uid="{6D6EE476-FE2A-4EEE-AB50-4EFCF838B78A}" name="Column12813"/>
    <tableColumn id="12823" xr3:uid="{B8B9113C-2235-4254-BDC8-1A9679CAE411}" name="Column12814"/>
    <tableColumn id="12824" xr3:uid="{4051EBDE-4CCF-4B20-B007-E3A03026AACE}" name="Column12815"/>
    <tableColumn id="12825" xr3:uid="{5F1FCBCF-F513-46D1-B26D-1918A979C66F}" name="Column12816"/>
    <tableColumn id="12826" xr3:uid="{8DD62AC9-5C9A-40C1-A494-5EB5E3567E99}" name="Column12817"/>
    <tableColumn id="12827" xr3:uid="{52FDD442-E14D-4AEC-BB6F-645A8B1700BD}" name="Column12818"/>
    <tableColumn id="12828" xr3:uid="{31192367-99BE-42EC-827C-35AC97B11429}" name="Column12819"/>
    <tableColumn id="12829" xr3:uid="{62F1118A-3582-4EBB-B4F8-E761B2AE3170}" name="Column12820"/>
    <tableColumn id="12830" xr3:uid="{0B2144A8-9F6C-4354-9384-A15F2C852476}" name="Column12821"/>
    <tableColumn id="12831" xr3:uid="{042D3306-CF85-4090-9446-BDE8DA0A68B2}" name="Column12822"/>
    <tableColumn id="12832" xr3:uid="{4C82E812-BE52-4BB3-BB01-15EAFB07616D}" name="Column12823"/>
    <tableColumn id="12833" xr3:uid="{C64956E5-7E33-4DD5-A612-3FB51E6C5A32}" name="Column12824"/>
    <tableColumn id="12834" xr3:uid="{D08EF7EF-06A6-4C10-8992-A3EAAE5BFBCC}" name="Column12825"/>
    <tableColumn id="12835" xr3:uid="{60F4056C-5304-406E-A567-A0AB4B425B73}" name="Column12826"/>
    <tableColumn id="12836" xr3:uid="{61A05661-0534-4590-806D-25DDCAD4A072}" name="Column12827"/>
    <tableColumn id="12837" xr3:uid="{B84801E5-DEFE-4CD5-97FF-E9C865DAB183}" name="Column12828"/>
    <tableColumn id="12838" xr3:uid="{C4FEF9F6-783E-44A8-90E1-2B357AD937B4}" name="Column12829"/>
    <tableColumn id="12839" xr3:uid="{82107D41-DDC5-4D60-AC90-D485E0CC457F}" name="Column12830"/>
    <tableColumn id="12840" xr3:uid="{9F67FE98-CF32-4FBB-BC43-3890E05479DF}" name="Column12831"/>
    <tableColumn id="12841" xr3:uid="{BC6CCD9C-5825-4629-AA1D-D574BB7B2C7A}" name="Column12832"/>
    <tableColumn id="12842" xr3:uid="{B2BBED18-E7F6-42DD-A605-0BB7DB589361}" name="Column12833"/>
    <tableColumn id="12843" xr3:uid="{E9756691-E96E-426C-A1C7-FD1D9288BE7E}" name="Column12834"/>
    <tableColumn id="12844" xr3:uid="{CBBD508E-569C-4C5D-8786-43B0F3AC6812}" name="Column12835"/>
    <tableColumn id="12845" xr3:uid="{959CDF13-4087-4BC4-BEAB-953A405B880C}" name="Column12836"/>
    <tableColumn id="12846" xr3:uid="{FA43AD1C-A99C-4052-95CC-2925883FB114}" name="Column12837"/>
    <tableColumn id="12847" xr3:uid="{6E616A7B-F12A-4AD6-AD81-F09BC95BAA10}" name="Column12838"/>
    <tableColumn id="12848" xr3:uid="{93C6FA4C-70F4-4A3D-93F8-8072886C2273}" name="Column12839"/>
    <tableColumn id="12849" xr3:uid="{E55C05CC-39AC-49F2-BE2C-9CB39C62F985}" name="Column12840"/>
    <tableColumn id="12850" xr3:uid="{3A03702A-D6D5-4C73-9DF7-B5183A891702}" name="Column12841"/>
    <tableColumn id="12851" xr3:uid="{955E968E-07F7-46F9-B77D-C4BAD6AFC034}" name="Column12842"/>
    <tableColumn id="12852" xr3:uid="{45ABDEC2-E0B1-4E78-8E15-CC0A28D1D334}" name="Column12843"/>
    <tableColumn id="12853" xr3:uid="{87D25CDD-FB8A-4B67-A82F-468BDC5B4A98}" name="Column12844"/>
    <tableColumn id="12854" xr3:uid="{76C2690E-6A72-4947-9107-91008E32D094}" name="Column12845"/>
    <tableColumn id="12855" xr3:uid="{C705125D-744F-4A32-861D-CF44B5351C31}" name="Column12846"/>
    <tableColumn id="12856" xr3:uid="{BFEBA496-F558-4E5A-B98D-2041CDD7E86D}" name="Column12847"/>
    <tableColumn id="12857" xr3:uid="{EB376A9E-59BF-47CC-BCFF-17F3490195BD}" name="Column12848"/>
    <tableColumn id="12858" xr3:uid="{70012055-8E2B-4A24-BE62-8DBBED796A93}" name="Column12849"/>
    <tableColumn id="12859" xr3:uid="{BC7D4395-3311-4339-81BB-CCD40EDEA0B3}" name="Column12850"/>
    <tableColumn id="12860" xr3:uid="{3B81857D-567A-4BEA-B8AC-4104E9A73EC1}" name="Column12851"/>
    <tableColumn id="12861" xr3:uid="{84BF6645-2F18-4AD7-AA42-EC4B04C5EA69}" name="Column12852"/>
    <tableColumn id="12862" xr3:uid="{7201A272-99DA-4F4A-847E-53540D22DFD0}" name="Column12853"/>
    <tableColumn id="12863" xr3:uid="{D1F66890-0FED-4B65-8F64-253E9520A1BC}" name="Column12854"/>
    <tableColumn id="12864" xr3:uid="{D0176B4F-08FE-430B-89D1-55C750EF2077}" name="Column12855"/>
    <tableColumn id="12865" xr3:uid="{52962D08-A057-4F76-98FE-3DE6384C5C6D}" name="Column12856"/>
    <tableColumn id="12866" xr3:uid="{4FF7081E-4581-4037-A1A8-5C37BBEF8247}" name="Column12857"/>
    <tableColumn id="12867" xr3:uid="{EA8DB970-DD8A-4563-AF69-5C2F9E1EE491}" name="Column12858"/>
    <tableColumn id="12868" xr3:uid="{F3C5E794-8B3F-49BB-80B9-FEEAF46DCC40}" name="Column12859"/>
    <tableColumn id="12869" xr3:uid="{B4B25C24-E47B-481B-A5F4-3CB06C0C16BC}" name="Column12860"/>
    <tableColumn id="12870" xr3:uid="{085FDF4D-2D9F-4AE1-AC5A-DD64B86B4E3F}" name="Column12861"/>
    <tableColumn id="12871" xr3:uid="{0C1FBAAE-3EF9-4979-A17E-4593E6A90EDB}" name="Column12862"/>
    <tableColumn id="12872" xr3:uid="{FC33FF89-0BA0-4623-ACA4-9A9A46685C4A}" name="Column12863"/>
    <tableColumn id="12873" xr3:uid="{4CA82273-CF63-434D-BC09-49666AEEC74A}" name="Column12864"/>
    <tableColumn id="12874" xr3:uid="{69DC4C8E-D4E9-4B06-A6D6-E0F00F5C27AE}" name="Column12865"/>
    <tableColumn id="12875" xr3:uid="{E75069A5-92BA-42DB-B8F8-156A5FCF0FB5}" name="Column12866"/>
    <tableColumn id="12876" xr3:uid="{706185AC-D820-43E4-A101-2B1FB96D84CF}" name="Column12867"/>
    <tableColumn id="12877" xr3:uid="{78E6BB67-DBCC-4AC0-95A6-12A77BFE0B24}" name="Column12868"/>
    <tableColumn id="12878" xr3:uid="{3A8CF49A-647E-43C3-9820-BC2AD523B999}" name="Column12869"/>
    <tableColumn id="12879" xr3:uid="{E9F8A8EB-EB8D-4271-ADB5-CAFDE34D3B95}" name="Column12870"/>
    <tableColumn id="12880" xr3:uid="{48E5A446-A3C7-4095-9700-3DBA3BFA2802}" name="Column12871"/>
    <tableColumn id="12881" xr3:uid="{0792CAE0-D47E-44BD-8E36-BFBC16DF7C19}" name="Column12872"/>
    <tableColumn id="12882" xr3:uid="{ED0D9A8E-7062-46EE-839E-FDE2D0363C11}" name="Column12873"/>
    <tableColumn id="12883" xr3:uid="{33B976B9-5B30-4C0F-8FEF-925E94F49EE5}" name="Column12874"/>
    <tableColumn id="12884" xr3:uid="{6AE9D10C-C647-4C87-915A-74C663B1C91A}" name="Column12875"/>
    <tableColumn id="12885" xr3:uid="{F2DD278E-1BE4-4C0A-BA0C-88A291C787EB}" name="Column12876"/>
    <tableColumn id="12886" xr3:uid="{852AA968-F740-47A5-A240-DBFFA4848363}" name="Column12877"/>
    <tableColumn id="12887" xr3:uid="{A0CA541E-411B-4E6A-94ED-03D5D0A90619}" name="Column12878"/>
    <tableColumn id="12888" xr3:uid="{99C5EF7E-D16C-43B4-98CD-3C96B2D23228}" name="Column12879"/>
    <tableColumn id="12889" xr3:uid="{BC7193BE-3E8F-4288-B27B-39ADBA8B35D2}" name="Column12880"/>
    <tableColumn id="12890" xr3:uid="{25DF1F20-9CC9-4D6F-9293-A2710E6FA4C3}" name="Column12881"/>
    <tableColumn id="12891" xr3:uid="{FC013129-4365-4333-B7C6-86253B47F1F5}" name="Column12882"/>
    <tableColumn id="12892" xr3:uid="{264715A1-C84F-4B39-8E4A-26DFB8CB4755}" name="Column12883"/>
    <tableColumn id="12893" xr3:uid="{A401F86C-67A7-4AB5-80A9-A5E9A58401DF}" name="Column12884"/>
    <tableColumn id="12894" xr3:uid="{FF70038D-F02F-4E93-A813-C873F0D33E7C}" name="Column12885"/>
    <tableColumn id="12895" xr3:uid="{6AD9A70C-77D8-45ED-9798-94CE008B9B36}" name="Column12886"/>
    <tableColumn id="12896" xr3:uid="{DE789C5A-00A9-44FB-8AD9-57DF6F2EFE01}" name="Column12887"/>
    <tableColumn id="12897" xr3:uid="{8CFBAC06-D8F6-40E1-AAFC-4903FF15ED7C}" name="Column12888"/>
    <tableColumn id="12898" xr3:uid="{A72331C7-F904-4FB4-B788-19BCBA5065D4}" name="Column12889"/>
    <tableColumn id="12899" xr3:uid="{DDCBE673-6910-4E27-8605-CA10C9441926}" name="Column12890"/>
    <tableColumn id="12900" xr3:uid="{A766828F-7B85-45B5-94FA-B277A43CEA2C}" name="Column12891"/>
    <tableColumn id="12901" xr3:uid="{EAD2E178-F8D6-4C62-A831-6CD02A2DE4EF}" name="Column12892"/>
    <tableColumn id="12902" xr3:uid="{DC1EC36A-1219-415E-AC24-758759B85E1B}" name="Column12893"/>
    <tableColumn id="12903" xr3:uid="{534FE637-79B0-4D73-9B24-5CB426075DCF}" name="Column12894"/>
    <tableColumn id="12904" xr3:uid="{3B687B9C-252F-46BE-89F8-FB13D5E7C8E3}" name="Column12895"/>
    <tableColumn id="12905" xr3:uid="{14D8C12B-2661-4228-98ED-5BEDAE6CC39F}" name="Column12896"/>
    <tableColumn id="12906" xr3:uid="{AC9595F0-1C16-4AEE-AFEF-F553FA31A537}" name="Column12897"/>
    <tableColumn id="12907" xr3:uid="{2826FB4B-EA8B-48D4-A888-BEDDC5EA170F}" name="Column12898"/>
    <tableColumn id="12908" xr3:uid="{7AB8385B-36B7-4645-A4F9-F6D1612B6750}" name="Column12899"/>
    <tableColumn id="12909" xr3:uid="{1179F382-B72F-4C20-9283-E3D6CD4678F6}" name="Column12900"/>
    <tableColumn id="12910" xr3:uid="{366B4FD2-CB73-4512-8562-D60F7DBCC1AB}" name="Column12901"/>
    <tableColumn id="12911" xr3:uid="{76955470-56AA-4D84-96B7-0E9B6ED338CC}" name="Column12902"/>
    <tableColumn id="12912" xr3:uid="{8AC54A99-DD35-4658-8AE1-CC0D32CCBA46}" name="Column12903"/>
    <tableColumn id="12913" xr3:uid="{F5074D8C-B452-4F4E-B05E-FD0A4A47B431}" name="Column12904"/>
    <tableColumn id="12914" xr3:uid="{431F983F-84AE-4274-82CA-4CDD915C343C}" name="Column12905"/>
    <tableColumn id="12915" xr3:uid="{AA0A846F-31B6-43D6-AC9B-8E4072EF7B7D}" name="Column12906"/>
    <tableColumn id="12916" xr3:uid="{747D2FF7-CA1D-44C0-B531-56D2C101C85B}" name="Column12907"/>
    <tableColumn id="12917" xr3:uid="{47FBA147-E72C-4AA3-8B94-06729F2D7D93}" name="Column12908"/>
    <tableColumn id="12918" xr3:uid="{7BB1447E-D67E-4B23-82E7-BE48C20F281D}" name="Column12909"/>
    <tableColumn id="12919" xr3:uid="{9CA980CC-BB49-4DD2-B2F0-4D09D5B8F449}" name="Column12910"/>
    <tableColumn id="12920" xr3:uid="{CB69D726-3E15-497F-A09A-F8FAFF7863BA}" name="Column12911"/>
    <tableColumn id="12921" xr3:uid="{E2896EA4-5D06-4CEA-B187-C5801E61B6C3}" name="Column12912"/>
    <tableColumn id="12922" xr3:uid="{2ECEC3B2-8DEF-4879-BB9A-6569AD4795BF}" name="Column12913"/>
    <tableColumn id="12923" xr3:uid="{033CEBA2-ABA6-450D-944A-D9DA51DA8764}" name="Column12914"/>
    <tableColumn id="12924" xr3:uid="{7FB6B705-77ED-4935-BD4F-93E9241985C7}" name="Column12915"/>
    <tableColumn id="12925" xr3:uid="{13D03688-5326-4BEC-AF29-4492FDAA523D}" name="Column12916"/>
    <tableColumn id="12926" xr3:uid="{65C068CC-E840-4F32-ADC8-9569C69BD0DE}" name="Column12917"/>
    <tableColumn id="12927" xr3:uid="{BB96389A-2EBE-4FCA-A37F-6CED7FF5ADEB}" name="Column12918"/>
    <tableColumn id="12928" xr3:uid="{397BEB5D-DB5F-4D3E-94B6-BC250B4B4CEF}" name="Column12919"/>
    <tableColumn id="12929" xr3:uid="{BB09A4F3-DD44-493B-A59E-8F84BBE53E26}" name="Column12920"/>
    <tableColumn id="12930" xr3:uid="{0FB4F2CE-9605-4A1C-A2D3-CD49DA36C01F}" name="Column12921"/>
    <tableColumn id="12931" xr3:uid="{85567469-7423-4D86-BC1C-3FCDF17D2608}" name="Column12922"/>
    <tableColumn id="12932" xr3:uid="{CA3EA048-61F0-4BA7-A1EA-8AF7440062E7}" name="Column12923"/>
    <tableColumn id="12933" xr3:uid="{619BC2D0-618A-41EC-93DB-E39B55A95DAC}" name="Column12924"/>
    <tableColumn id="12934" xr3:uid="{E8463017-4ACA-4E28-B87E-7FD4CAF4684A}" name="Column12925"/>
    <tableColumn id="12935" xr3:uid="{F0EA2DF3-C47A-4124-863D-4C2DCC4B87B0}" name="Column12926"/>
    <tableColumn id="12936" xr3:uid="{D3813BF2-F711-49F5-99A1-C2963B8B7FC1}" name="Column12927"/>
    <tableColumn id="12937" xr3:uid="{9E083AB5-5793-42D0-9F59-026E1C7D621F}" name="Column12928"/>
    <tableColumn id="12938" xr3:uid="{E9CA8115-9835-4AB7-BCAF-D4D55CEAB399}" name="Column12929"/>
    <tableColumn id="12939" xr3:uid="{AEA28886-9D4D-409E-8F71-CFCDED3EE873}" name="Column12930"/>
    <tableColumn id="12940" xr3:uid="{4166CFDD-B7EF-4095-818D-E33CDE03FEAF}" name="Column12931"/>
    <tableColumn id="12941" xr3:uid="{A7BF1E58-1D05-43FC-BE8C-E6E46F2A3A12}" name="Column12932"/>
    <tableColumn id="12942" xr3:uid="{13254A52-DE16-432D-BA5A-FEFEE8CACC5D}" name="Column12933"/>
    <tableColumn id="12943" xr3:uid="{86E575DA-35ED-4812-8866-480825FA02C0}" name="Column12934"/>
    <tableColumn id="12944" xr3:uid="{360245A9-FD90-4F68-BA53-1C59923D1456}" name="Column12935"/>
    <tableColumn id="12945" xr3:uid="{E6ED6C95-2DE8-4BAA-BFBD-99D89C3658F4}" name="Column12936"/>
    <tableColumn id="12946" xr3:uid="{1A6E104C-2ECB-4BF7-B4A9-69A79DBA711E}" name="Column12937"/>
    <tableColumn id="12947" xr3:uid="{7FEE8BDC-E39C-484B-83DC-51F8B90D5295}" name="Column12938"/>
    <tableColumn id="12948" xr3:uid="{1269072B-69F2-4D29-8ED6-1DF1509F5268}" name="Column12939"/>
    <tableColumn id="12949" xr3:uid="{A3DD8942-2CD2-4AA2-ADB8-2B648C9264DB}" name="Column12940"/>
    <tableColumn id="12950" xr3:uid="{8D6B3E65-CE3B-4604-A179-D7D518AF6806}" name="Column12941"/>
    <tableColumn id="12951" xr3:uid="{0DD3BA9E-3EAB-4DBB-A2A2-E6090FBD29CE}" name="Column12942"/>
    <tableColumn id="12952" xr3:uid="{2652794E-E3F5-4471-95BD-AD5F017FA064}" name="Column12943"/>
    <tableColumn id="12953" xr3:uid="{42289A64-F03B-403E-AE79-5859E8A3E7FC}" name="Column12944"/>
    <tableColumn id="12954" xr3:uid="{A71E85B8-5524-4FAF-98C5-C20A7C3D4A0E}" name="Column12945"/>
    <tableColumn id="12955" xr3:uid="{D06F4068-1A8C-4492-8FB8-97BB99DFD7F9}" name="Column12946"/>
    <tableColumn id="12956" xr3:uid="{EAFAE65D-94DE-4CC2-9E20-831179CD9C3E}" name="Column12947"/>
    <tableColumn id="12957" xr3:uid="{595E3FD3-C0A9-478E-B82A-660E1657DC80}" name="Column12948"/>
    <tableColumn id="12958" xr3:uid="{CA36C800-7AFB-4645-803A-8288B2B64FF4}" name="Column12949"/>
    <tableColumn id="12959" xr3:uid="{48336B27-E29F-4FE6-807C-5BF3B9903B4A}" name="Column12950"/>
    <tableColumn id="12960" xr3:uid="{C6E761EB-38F5-4246-9391-2079D137A767}" name="Column12951"/>
    <tableColumn id="12961" xr3:uid="{305398AB-5A17-4373-BF14-95B2528FF9F4}" name="Column12952"/>
    <tableColumn id="12962" xr3:uid="{10229D01-35D3-456C-A77D-45E48D91160C}" name="Column12953"/>
    <tableColumn id="12963" xr3:uid="{E7C0D018-B25C-48DC-8970-F014AE1A6E58}" name="Column12954"/>
    <tableColumn id="12964" xr3:uid="{D8C27997-286A-4FC1-9259-5977637D13F0}" name="Column12955"/>
    <tableColumn id="12965" xr3:uid="{664E702F-31D9-4D30-A65C-283CAFF1D5F8}" name="Column12956"/>
    <tableColumn id="12966" xr3:uid="{15629C16-D44A-4560-A543-D97F6D2DC0D0}" name="Column12957"/>
    <tableColumn id="12967" xr3:uid="{612BB2DB-0BDF-4490-A84E-8F7BAB36E265}" name="Column12958"/>
    <tableColumn id="12968" xr3:uid="{1AF9A59E-83B7-4524-AF45-E21A22FA3EB1}" name="Column12959"/>
    <tableColumn id="12969" xr3:uid="{C568F087-37A4-4127-A8A4-B481BC22B6F6}" name="Column12960"/>
    <tableColumn id="12970" xr3:uid="{E4492199-2695-4338-9FFB-C36D7BEE8B89}" name="Column12961"/>
    <tableColumn id="12971" xr3:uid="{1DC4B4EE-EBD4-4098-A201-4FCE4F892FA1}" name="Column12962"/>
    <tableColumn id="12972" xr3:uid="{5DEA77A2-2137-4542-B711-A41BE8CF2C4E}" name="Column12963"/>
    <tableColumn id="12973" xr3:uid="{D68C75FD-6B63-4321-8E6B-B8C030F71298}" name="Column12964"/>
    <tableColumn id="12974" xr3:uid="{38F3EFFD-B17A-4CAD-BACA-E3DA1C70BA6C}" name="Column12965"/>
    <tableColumn id="12975" xr3:uid="{FE6775C8-EE27-4A5F-91EF-5EFB707A9E6A}" name="Column12966"/>
    <tableColumn id="12976" xr3:uid="{528EA45A-7B39-4FB1-90CB-3BFC2FC232F5}" name="Column12967"/>
    <tableColumn id="12977" xr3:uid="{B8FFB55B-EBB1-44F2-A209-CCE20D1B5C29}" name="Column12968"/>
    <tableColumn id="12978" xr3:uid="{F62BADCD-9F90-43AB-ADEE-2527F0ADB653}" name="Column12969"/>
    <tableColumn id="12979" xr3:uid="{23C5086C-30F1-4690-908E-D82E35662417}" name="Column12970"/>
    <tableColumn id="12980" xr3:uid="{9AD5A3BB-7950-4EDD-8299-C4F6BD41CF72}" name="Column12971"/>
    <tableColumn id="12981" xr3:uid="{0C15CE31-08C8-44F1-BE75-18E028E2594E}" name="Column12972"/>
    <tableColumn id="12982" xr3:uid="{722A958F-58EE-400C-8154-78EFF188DAA5}" name="Column12973"/>
    <tableColumn id="12983" xr3:uid="{5871E2DC-2AB4-4888-87F8-0ECF38BB54B0}" name="Column12974"/>
    <tableColumn id="12984" xr3:uid="{223AD05A-7CEC-45D1-BC7D-08ED36DD16A5}" name="Column12975"/>
    <tableColumn id="12985" xr3:uid="{F55E38B0-1AC5-439B-A5FF-86B32602ADD2}" name="Column12976"/>
    <tableColumn id="12986" xr3:uid="{DC9F809E-B691-4FC1-81EF-6B391EB115D6}" name="Column12977"/>
    <tableColumn id="12987" xr3:uid="{D59EACC6-612B-4470-B6C0-6DF7F5F5578E}" name="Column12978"/>
    <tableColumn id="12988" xr3:uid="{EE0D8301-AB0A-454A-9D92-AAA67B6D44C2}" name="Column12979"/>
    <tableColumn id="12989" xr3:uid="{7BB24B2D-49E5-42BA-A815-1447DACFAF4A}" name="Column12980"/>
    <tableColumn id="12990" xr3:uid="{2FFC2F69-FB7E-4114-AA3A-897D9927B432}" name="Column12981"/>
    <tableColumn id="12991" xr3:uid="{BEF46357-6A70-4D20-95A9-8B95FA7647B6}" name="Column12982"/>
    <tableColumn id="12992" xr3:uid="{02C1C0FF-5D0F-4421-9B63-2B9E27F391F9}" name="Column12983"/>
    <tableColumn id="12993" xr3:uid="{1D6BCBD9-D00E-4D8C-A8C3-F63AF35A199E}" name="Column12984"/>
    <tableColumn id="12994" xr3:uid="{C501B1AA-C3DF-4EEA-815E-329ADDD2D4B8}" name="Column12985"/>
    <tableColumn id="12995" xr3:uid="{8750EB3E-6925-4A8B-BA95-5FA0A352FA68}" name="Column12986"/>
    <tableColumn id="12996" xr3:uid="{917F19BC-9B27-4055-B1D7-A8C5E0E30653}" name="Column12987"/>
    <tableColumn id="12997" xr3:uid="{5836B368-6D88-40AC-B4A4-871EAFD4C006}" name="Column12988"/>
    <tableColumn id="12998" xr3:uid="{F94D2E19-2DE7-407E-9983-7F292878141F}" name="Column12989"/>
    <tableColumn id="12999" xr3:uid="{7B66B135-781C-4991-A12F-F02080E461F8}" name="Column12990"/>
    <tableColumn id="13000" xr3:uid="{B1F83505-D415-418A-A27C-B15F00245027}" name="Column12991"/>
    <tableColumn id="13001" xr3:uid="{6141744B-1589-442C-8A6A-CEFE45810486}" name="Column12992"/>
    <tableColumn id="13002" xr3:uid="{34551555-7944-4AB2-9385-8970E552EA0A}" name="Column12993"/>
    <tableColumn id="13003" xr3:uid="{73FBFF37-78BC-4BFF-8711-A6908A1AF7CE}" name="Column12994"/>
    <tableColumn id="13004" xr3:uid="{0375CA28-2F86-4760-8670-4744495B8CB6}" name="Column12995"/>
    <tableColumn id="13005" xr3:uid="{B505B216-E997-4CCF-B0D7-896EA258E9F3}" name="Column12996"/>
    <tableColumn id="13006" xr3:uid="{EDEF38B6-448F-4A7C-B590-7D01BEAAAF98}" name="Column12997"/>
    <tableColumn id="13007" xr3:uid="{604D590E-AD9B-4BB8-8D85-3F899A92B13B}" name="Column12998"/>
    <tableColumn id="13008" xr3:uid="{FEC64B79-FA94-4A7C-B74A-2E57225EFE3A}" name="Column12999"/>
    <tableColumn id="13009" xr3:uid="{AEDE0F31-5B8C-4901-BAF0-ACE08805E93A}" name="Column13000"/>
    <tableColumn id="13010" xr3:uid="{77400967-56A5-489E-98AC-15672B6370AB}" name="Column13001"/>
    <tableColumn id="13011" xr3:uid="{B39EC131-1898-4364-8D6D-06CC73587778}" name="Column13002"/>
    <tableColumn id="13012" xr3:uid="{F387EEAE-787D-44DE-8011-8DEE5DEF8914}" name="Column13003"/>
    <tableColumn id="13013" xr3:uid="{74A6374D-E00A-4E89-889B-58A6C828B43D}" name="Column13004"/>
    <tableColumn id="13014" xr3:uid="{36CC70DB-F0FB-4022-91DC-8AE7DC89116D}" name="Column13005"/>
    <tableColumn id="13015" xr3:uid="{9FAEE1A7-43A9-4157-B65C-A5B4D82032A6}" name="Column13006"/>
    <tableColumn id="13016" xr3:uid="{2A5FA18F-3F46-467B-8F77-275DABB1B6CA}" name="Column13007"/>
    <tableColumn id="13017" xr3:uid="{44303136-9F56-442C-B94C-46D019973E33}" name="Column13008"/>
    <tableColumn id="13018" xr3:uid="{9633E4AB-3586-42AF-97FD-3BC5570E59E0}" name="Column13009"/>
    <tableColumn id="13019" xr3:uid="{9564C140-31DC-4E49-93F1-DD16D8FD0143}" name="Column13010"/>
    <tableColumn id="13020" xr3:uid="{534D6C51-FE28-4F67-8C42-5DA1D9CBBE37}" name="Column13011"/>
    <tableColumn id="13021" xr3:uid="{B945D1EF-FCF3-4A6F-9E60-BF8FAF41BEEF}" name="Column13012"/>
    <tableColumn id="13022" xr3:uid="{C856D921-034A-4FB5-9A5C-6D885E67F442}" name="Column13013"/>
    <tableColumn id="13023" xr3:uid="{E6F0DB4E-C818-4CBE-9C37-774CE6F36A86}" name="Column13014"/>
    <tableColumn id="13024" xr3:uid="{8E4589CA-2A86-4444-A9B1-E430FA7DEF3E}" name="Column13015"/>
    <tableColumn id="13025" xr3:uid="{E7078485-3375-40A5-9DB7-0C1290ECC3FB}" name="Column13016"/>
    <tableColumn id="13026" xr3:uid="{60C1E61F-42D7-4F96-B4CB-CEF6E2B8A3A0}" name="Column13017"/>
    <tableColumn id="13027" xr3:uid="{3BD37551-3F4C-425E-8E04-903FB8D42BE0}" name="Column13018"/>
    <tableColumn id="13028" xr3:uid="{C8D0D8C4-2288-4999-8E3B-ADE284A01671}" name="Column13019"/>
    <tableColumn id="13029" xr3:uid="{E87A7376-1CE3-4367-A7EA-2F6224729D55}" name="Column13020"/>
    <tableColumn id="13030" xr3:uid="{CDFF4D74-1D4B-4E37-AC0A-4D0829927978}" name="Column13021"/>
    <tableColumn id="13031" xr3:uid="{097DEEB7-9270-48A5-8F26-1C0C22A069BE}" name="Column13022"/>
    <tableColumn id="13032" xr3:uid="{CE740A4A-FF1A-47D6-AA4C-B5D473847857}" name="Column13023"/>
    <tableColumn id="13033" xr3:uid="{50EABF13-3FD2-4B80-81CB-B35652F6F165}" name="Column13024"/>
    <tableColumn id="13034" xr3:uid="{6C6DFE6E-D8C9-4DF9-931A-1FCDDC89A597}" name="Column13025"/>
    <tableColumn id="13035" xr3:uid="{9A60FB9E-CF9B-4C3D-988F-0CFBDB316222}" name="Column13026"/>
    <tableColumn id="13036" xr3:uid="{A6F71EE3-33B2-4DA9-95B6-9C901DD22343}" name="Column13027"/>
    <tableColumn id="13037" xr3:uid="{E2123ECC-F74E-4CA4-992A-03C0F18AE2B9}" name="Column13028"/>
    <tableColumn id="13038" xr3:uid="{5405D105-97C2-4445-8E22-8B47B3329C63}" name="Column13029"/>
    <tableColumn id="13039" xr3:uid="{09C5D068-85B6-4E56-AC08-361983E170E6}" name="Column13030"/>
    <tableColumn id="13040" xr3:uid="{3CA498CB-4A6E-498C-8834-587AB7B2D1A1}" name="Column13031"/>
    <tableColumn id="13041" xr3:uid="{659D17D8-A4A5-4840-B44F-4DF2D7678226}" name="Column13032"/>
    <tableColumn id="13042" xr3:uid="{D6F518C1-B94D-49DC-A4B3-B1AB69EADA16}" name="Column13033"/>
    <tableColumn id="13043" xr3:uid="{DE5E1EF7-10F6-45FB-80C5-DAAEA86AB9C6}" name="Column13034"/>
    <tableColumn id="13044" xr3:uid="{08324660-7BBF-4794-8F0A-726D281C6726}" name="Column13035"/>
    <tableColumn id="13045" xr3:uid="{0D30DDC0-5DD7-491F-95F2-910387588E30}" name="Column13036"/>
    <tableColumn id="13046" xr3:uid="{43E9CC43-6F48-4C9C-BD9C-7F2441448874}" name="Column13037"/>
    <tableColumn id="13047" xr3:uid="{2A1A9930-EFCB-484D-B741-8A302B084614}" name="Column13038"/>
    <tableColumn id="13048" xr3:uid="{68E7B81E-C307-4FC5-9255-A853A0F25EB0}" name="Column13039"/>
    <tableColumn id="13049" xr3:uid="{858768A5-3F98-46BC-AB43-CA08E0BF219D}" name="Column13040"/>
    <tableColumn id="13050" xr3:uid="{9398D7AA-E096-4B61-A123-D1DA277F2D7A}" name="Column13041"/>
    <tableColumn id="13051" xr3:uid="{9D8BE2FD-A122-4963-83CD-7EB9E4D4643D}" name="Column13042"/>
    <tableColumn id="13052" xr3:uid="{F0265ACD-FA8C-4BDF-B2A7-E8F8CD4D1BD6}" name="Column13043"/>
    <tableColumn id="13053" xr3:uid="{FD88F062-D352-44DD-B8AA-1469DC53FE90}" name="Column13044"/>
    <tableColumn id="13054" xr3:uid="{6CFD110C-18F2-42DF-9FF9-F0B03C760627}" name="Column13045"/>
    <tableColumn id="13055" xr3:uid="{D0A53D91-48CA-4136-8F65-6609E162A512}" name="Column13046"/>
    <tableColumn id="13056" xr3:uid="{7C325ED9-83BF-4926-B2EC-DD307526B2CD}" name="Column13047"/>
    <tableColumn id="13057" xr3:uid="{847ACF71-2E4C-42B5-8525-B61BEE10F4AA}" name="Column13048"/>
    <tableColumn id="13058" xr3:uid="{B0BFCAB4-733B-40AC-97B8-34DEC1627D62}" name="Column13049"/>
    <tableColumn id="13059" xr3:uid="{7F29D916-1F22-402C-8AB7-7859BA185A1C}" name="Column13050"/>
    <tableColumn id="13060" xr3:uid="{D9283E4F-4326-49C3-8A8E-A82E9FD39622}" name="Column13051"/>
    <tableColumn id="13061" xr3:uid="{0CB6899A-B62E-41EF-B581-D5643B622847}" name="Column13052"/>
    <tableColumn id="13062" xr3:uid="{A23993A7-0536-4DCF-880F-637CD85AA329}" name="Column13053"/>
    <tableColumn id="13063" xr3:uid="{545A412D-53D1-4217-9BAC-22597D41206E}" name="Column13054"/>
    <tableColumn id="13064" xr3:uid="{A643A430-5F38-490E-A93C-59B3F887D88C}" name="Column13055"/>
    <tableColumn id="13065" xr3:uid="{3873517C-CCBB-4D9F-A859-C2973F69939C}" name="Column13056"/>
    <tableColumn id="13066" xr3:uid="{DCF34562-3495-4BFC-8C93-47724B389005}" name="Column13057"/>
    <tableColumn id="13067" xr3:uid="{ED32D8F7-0B16-4583-AD0A-E5B2F6055AF4}" name="Column13058"/>
    <tableColumn id="13068" xr3:uid="{0922C494-B7F7-4352-A800-BA9247545B5E}" name="Column13059"/>
    <tableColumn id="13069" xr3:uid="{F8ACDFD5-E3DA-4003-B4F5-11ADD9DA0C5D}" name="Column13060"/>
    <tableColumn id="13070" xr3:uid="{C121068F-96DF-4ADE-9686-8A0E8389C388}" name="Column13061"/>
    <tableColumn id="13071" xr3:uid="{56DCBB60-5A9B-4620-9C11-4206BD206753}" name="Column13062"/>
    <tableColumn id="13072" xr3:uid="{CF159A42-44A7-4BCD-8CCD-C435B275F3D8}" name="Column13063"/>
    <tableColumn id="13073" xr3:uid="{A67905DD-7AE9-4711-BE00-F8FF8EACA711}" name="Column13064"/>
    <tableColumn id="13074" xr3:uid="{56E75E71-5C9F-4578-963F-A25F792C0E72}" name="Column13065"/>
    <tableColumn id="13075" xr3:uid="{FCD597D8-73DE-4F84-B7B2-00178797EF19}" name="Column13066"/>
    <tableColumn id="13076" xr3:uid="{492F92CE-0F97-4CBB-93BB-39E605EE890C}" name="Column13067"/>
    <tableColumn id="13077" xr3:uid="{46ACB654-811A-4500-8F80-40E191A61A86}" name="Column13068"/>
    <tableColumn id="13078" xr3:uid="{95055CFA-B0C4-4E6C-8B62-6E3C0A1919BA}" name="Column13069"/>
    <tableColumn id="13079" xr3:uid="{7BEAE6ED-00CB-48C8-AD7F-58CF0F4ED2BF}" name="Column13070"/>
    <tableColumn id="13080" xr3:uid="{E4527FCB-635E-4FAE-8F7A-2696D16C89CC}" name="Column13071"/>
    <tableColumn id="13081" xr3:uid="{89FDAEE0-733B-4AD0-8EA7-E6BC62BC949C}" name="Column13072"/>
    <tableColumn id="13082" xr3:uid="{66868B44-9478-4647-9ED1-A422C0650E6E}" name="Column13073"/>
    <tableColumn id="13083" xr3:uid="{92112411-27E1-44A7-8D62-4525BAEE4389}" name="Column13074"/>
    <tableColumn id="13084" xr3:uid="{0FC6DFA1-A06D-4B67-8A8B-8C9D5B6A6E7D}" name="Column13075"/>
    <tableColumn id="13085" xr3:uid="{1D6837ED-5FF4-480F-8E6C-D975DBFAA9B3}" name="Column13076"/>
    <tableColumn id="13086" xr3:uid="{19900354-FD93-4E65-AA07-9C9520E48A34}" name="Column13077"/>
    <tableColumn id="13087" xr3:uid="{D3B3F73E-69B0-47C1-91E6-C387EA597544}" name="Column13078"/>
    <tableColumn id="13088" xr3:uid="{5A84E72B-EED5-47AD-A93C-9DFA9FE5FCB4}" name="Column13079"/>
    <tableColumn id="13089" xr3:uid="{014D23C3-99FD-4E19-B405-41B73EFA5A09}" name="Column13080"/>
    <tableColumn id="13090" xr3:uid="{F06CED15-9CE2-4FF6-9DD0-52D2B2CBAADA}" name="Column13081"/>
    <tableColumn id="13091" xr3:uid="{2EAF1924-67A4-4970-B8D0-4C13595A34ED}" name="Column13082"/>
    <tableColumn id="13092" xr3:uid="{60B95AEF-D803-4911-A450-F1D037F21672}" name="Column13083"/>
    <tableColumn id="13093" xr3:uid="{AA4E7D6D-0908-48EC-AD87-008C4BB5CC69}" name="Column13084"/>
    <tableColumn id="13094" xr3:uid="{1725BB6C-F44C-46EA-8238-BC65071FD99D}" name="Column13085"/>
    <tableColumn id="13095" xr3:uid="{16ECD591-8C30-4875-ADDF-A6A004B91E8A}" name="Column13086"/>
    <tableColumn id="13096" xr3:uid="{B8AD5AB2-3715-4EC6-9AEE-F9765F689B2C}" name="Column13087"/>
    <tableColumn id="13097" xr3:uid="{F290DA7B-D588-43C2-95FB-56E2906FD468}" name="Column13088"/>
    <tableColumn id="13098" xr3:uid="{9B0FA2F8-077A-4398-BB05-DF2D403E1296}" name="Column13089"/>
    <tableColumn id="13099" xr3:uid="{19E0F43D-9B30-472F-B1C9-262B92A56ADD}" name="Column13090"/>
    <tableColumn id="13100" xr3:uid="{4C2C4B3B-1487-4891-9781-D1373A6C8287}" name="Column13091"/>
    <tableColumn id="13101" xr3:uid="{814D74AF-CE68-4DAA-A0AE-C63E1CAE90B3}" name="Column13092"/>
    <tableColumn id="13102" xr3:uid="{E2EF63E7-9505-4530-8DAF-BAC977A8EAB0}" name="Column13093"/>
    <tableColumn id="13103" xr3:uid="{1C3134BC-E0D9-452B-BFAA-F0388F7D74D6}" name="Column13094"/>
    <tableColumn id="13104" xr3:uid="{E183EEA7-88C7-4A25-A4B1-8C19C86A441F}" name="Column13095"/>
    <tableColumn id="13105" xr3:uid="{FE5F8C3E-81BB-4169-911B-F3530D3C0D66}" name="Column13096"/>
    <tableColumn id="13106" xr3:uid="{9B404EA8-A2BC-468B-8130-7FD73B57130C}" name="Column13097"/>
    <tableColumn id="13107" xr3:uid="{04F589D7-799E-46BA-A4B9-1B531CC8B05B}" name="Column13098"/>
    <tableColumn id="13108" xr3:uid="{87F9EF4F-F41B-42E5-ACE1-E4FF504A07DC}" name="Column13099"/>
    <tableColumn id="13109" xr3:uid="{AB1C2F2A-783C-4BF4-A028-693CA14F8BCF}" name="Column13100"/>
    <tableColumn id="13110" xr3:uid="{F8352779-9BFB-44D5-A3F7-8A499514D7B6}" name="Column13101"/>
    <tableColumn id="13111" xr3:uid="{669D4C6F-3509-4824-9D69-C72995BAB46F}" name="Column13102"/>
    <tableColumn id="13112" xr3:uid="{55705BF5-0D49-4ECE-9ACE-398FDC424DAA}" name="Column13103"/>
    <tableColumn id="13113" xr3:uid="{D2BA96A9-436F-4513-87C6-EFA1F721EB98}" name="Column13104"/>
    <tableColumn id="13114" xr3:uid="{5D95205D-DE5E-49E7-9EB4-EEA0A258B8DF}" name="Column13105"/>
    <tableColumn id="13115" xr3:uid="{86A3B04B-7151-42FB-8A72-2A9B896BF9B6}" name="Column13106"/>
    <tableColumn id="13116" xr3:uid="{699293F9-4E9D-4AEC-893C-A2A66A4AA7A0}" name="Column13107"/>
    <tableColumn id="13117" xr3:uid="{FEE2600E-85C1-41AD-8E6F-63CEC18C4C46}" name="Column13108"/>
    <tableColumn id="13118" xr3:uid="{6B42D1D4-54FC-44DD-B6C3-D7AA1DAE64CA}" name="Column13109"/>
    <tableColumn id="13119" xr3:uid="{6F8D27A2-A053-4110-A7F0-0A7F517EC009}" name="Column13110"/>
    <tableColumn id="13120" xr3:uid="{3590D384-983A-4C76-9AE0-48D0A04F9C27}" name="Column13111"/>
    <tableColumn id="13121" xr3:uid="{1DC68AA5-D300-496C-8530-B7ECB4123390}" name="Column13112"/>
    <tableColumn id="13122" xr3:uid="{1B5BEE60-1A3B-404A-954E-D3982F0F3EBB}" name="Column13113"/>
    <tableColumn id="13123" xr3:uid="{5FB218ED-BCF6-4225-85CE-52E79919D83E}" name="Column13114"/>
    <tableColumn id="13124" xr3:uid="{4A9D282D-4C52-45FA-8569-E2F9F682BFB0}" name="Column13115"/>
    <tableColumn id="13125" xr3:uid="{D5F588F0-0DCC-4D16-9B11-BBA96A687595}" name="Column13116"/>
    <tableColumn id="13126" xr3:uid="{3168B423-E725-4B30-9F5C-64465D9D4C13}" name="Column13117"/>
    <tableColumn id="13127" xr3:uid="{5CBFC64D-73FF-4D72-8835-95F4AB01A974}" name="Column13118"/>
    <tableColumn id="13128" xr3:uid="{59715F70-A28A-4C16-A804-BC3DE067A5EB}" name="Column13119"/>
    <tableColumn id="13129" xr3:uid="{DC617FED-297C-47B1-9161-B4F59F0F5E5E}" name="Column13120"/>
    <tableColumn id="13130" xr3:uid="{B87F8BED-9499-4281-8C68-6252689F62C6}" name="Column13121"/>
    <tableColumn id="13131" xr3:uid="{3CA3C53B-6CC9-47EC-BCF0-484ACC2C11B8}" name="Column13122"/>
    <tableColumn id="13132" xr3:uid="{E76FD993-F170-4364-BA75-44FBE1C008B8}" name="Column13123"/>
    <tableColumn id="13133" xr3:uid="{C8AF2030-FAC9-41C3-A86B-2BD94FD45E18}" name="Column13124"/>
    <tableColumn id="13134" xr3:uid="{9C346D8C-7050-42D7-A159-BBA5358DEB6A}" name="Column13125"/>
    <tableColumn id="13135" xr3:uid="{90617076-547B-477D-8473-8450074BA345}" name="Column13126"/>
    <tableColumn id="13136" xr3:uid="{3EB5209F-402B-4618-B43A-FFAFCCF5751F}" name="Column13127"/>
    <tableColumn id="13137" xr3:uid="{62E5CA97-29B4-4BD0-811E-778FB4446F39}" name="Column13128"/>
    <tableColumn id="13138" xr3:uid="{1DDE4FFD-555F-4EFA-B1D2-4BC5995CD1E4}" name="Column13129"/>
    <tableColumn id="13139" xr3:uid="{4A21F1DA-4D85-4263-8CD6-25DE70DE28E9}" name="Column13130"/>
    <tableColumn id="13140" xr3:uid="{E2B47B23-B41F-4B30-9951-4DB60F16573A}" name="Column13131"/>
    <tableColumn id="13141" xr3:uid="{75F0CF2E-7003-4DB5-BBC0-93EF57DB66E9}" name="Column13132"/>
    <tableColumn id="13142" xr3:uid="{82B1E7A1-2A9C-4BF8-9EC6-F91CBFE8309A}" name="Column13133"/>
    <tableColumn id="13143" xr3:uid="{5EB5E616-F2FC-452A-947F-73484F2744BE}" name="Column13134"/>
    <tableColumn id="13144" xr3:uid="{C3E26DA1-CD8F-4CF8-9625-559235F4CF18}" name="Column13135"/>
    <tableColumn id="13145" xr3:uid="{955FAD25-AF53-4677-A526-E91A693D7371}" name="Column13136"/>
    <tableColumn id="13146" xr3:uid="{C0515663-9640-4778-8B81-9CC2EFFD904F}" name="Column13137"/>
    <tableColumn id="13147" xr3:uid="{8742E87B-39CF-4ECE-BD14-9FF5E22AA41F}" name="Column13138"/>
    <tableColumn id="13148" xr3:uid="{DD30217C-1ABD-4F16-894F-8E8294ADEA14}" name="Column13139"/>
    <tableColumn id="13149" xr3:uid="{8599F4D7-285C-47B5-BDBD-049F6CDB1329}" name="Column13140"/>
    <tableColumn id="13150" xr3:uid="{AD425DF6-5C39-403B-8591-85A95146CDDA}" name="Column13141"/>
    <tableColumn id="13151" xr3:uid="{54D2E827-60BF-4709-84B5-52AE1BA8DC51}" name="Column13142"/>
    <tableColumn id="13152" xr3:uid="{9980F14B-C416-4EB7-B275-1FED445A8130}" name="Column13143"/>
    <tableColumn id="13153" xr3:uid="{5E95A8CE-04BD-42CC-9F02-EBB0B3C51B0F}" name="Column13144"/>
    <tableColumn id="13154" xr3:uid="{7437C0BE-A0AE-492C-9C4B-A3CFB758FD3D}" name="Column13145"/>
    <tableColumn id="13155" xr3:uid="{25E656C9-E78E-4E8C-94C6-E57F23B97218}" name="Column13146"/>
    <tableColumn id="13156" xr3:uid="{F2C01DA0-076A-4F4A-BB37-76FD4F7F7295}" name="Column13147"/>
    <tableColumn id="13157" xr3:uid="{62E9D885-79EB-4F12-8DFC-B489ACB16022}" name="Column13148"/>
    <tableColumn id="13158" xr3:uid="{59ADB6F9-795F-4AE0-8E68-685158B9D69F}" name="Column13149"/>
    <tableColumn id="13159" xr3:uid="{CB873413-2BDA-4957-BFA5-AD26F3F25874}" name="Column13150"/>
    <tableColumn id="13160" xr3:uid="{3661D4A3-5183-405A-915D-0ECA348058D8}" name="Column13151"/>
    <tableColumn id="13161" xr3:uid="{65DEA993-81FC-42F1-B236-937973CCE9A8}" name="Column13152"/>
    <tableColumn id="13162" xr3:uid="{8C3CDA5B-8C08-459B-BBBE-514105DA1DA5}" name="Column13153"/>
    <tableColumn id="13163" xr3:uid="{9A269FCE-E2F2-44BD-872D-42D2111DB683}" name="Column13154"/>
    <tableColumn id="13164" xr3:uid="{17D00A21-C413-4335-A9D5-E1F22EB971F3}" name="Column13155"/>
    <tableColumn id="13165" xr3:uid="{6C8AB0C9-F60B-4C5A-82CE-F4A9AD671D8C}" name="Column13156"/>
    <tableColumn id="13166" xr3:uid="{C2811EC1-126C-48CB-9B18-0B9BA1E5D2B2}" name="Column13157"/>
    <tableColumn id="13167" xr3:uid="{6566175D-3FD5-4B19-BE4A-50A9DD28DA4E}" name="Column13158"/>
    <tableColumn id="13168" xr3:uid="{C0EBCA54-55A1-413C-A06F-14A840A9DD33}" name="Column13159"/>
    <tableColumn id="13169" xr3:uid="{073B5D8D-E967-449E-A3D1-E58C1A207EAE}" name="Column13160"/>
    <tableColumn id="13170" xr3:uid="{3540B126-25D8-49A5-ACCE-30AC551C0067}" name="Column13161"/>
    <tableColumn id="13171" xr3:uid="{25AE2D29-D3B0-40E8-AA88-744158D2089A}" name="Column13162"/>
    <tableColumn id="13172" xr3:uid="{74AAD47B-40D9-425E-A717-1A2165767276}" name="Column13163"/>
    <tableColumn id="13173" xr3:uid="{64E87A0D-C409-414F-86F7-4A945B783906}" name="Column13164"/>
    <tableColumn id="13174" xr3:uid="{5D54961C-D9C3-4988-B08E-AFB23DFC4630}" name="Column13165"/>
    <tableColumn id="13175" xr3:uid="{E619C9A8-45E9-4DF0-A77C-A9ADD76DAD77}" name="Column13166"/>
    <tableColumn id="13176" xr3:uid="{79C8C672-A156-4CEA-9C8A-ABB0787EE417}" name="Column13167"/>
    <tableColumn id="13177" xr3:uid="{FAAEFC32-B6E4-43AE-87D1-FC5FCC942D72}" name="Column13168"/>
    <tableColumn id="13178" xr3:uid="{B201100F-0F0D-4912-BE8B-41C3E3557FBB}" name="Column13169"/>
    <tableColumn id="13179" xr3:uid="{16581A9C-712D-4B77-B613-7B7778AB5568}" name="Column13170"/>
    <tableColumn id="13180" xr3:uid="{3391130A-B954-4B16-BCA7-464A48CE353A}" name="Column13171"/>
    <tableColumn id="13181" xr3:uid="{DB01F50B-2725-4F69-961F-2C5C229C3452}" name="Column13172"/>
    <tableColumn id="13182" xr3:uid="{640E9E72-C6CC-4845-9F06-6F7A4275E26D}" name="Column13173"/>
    <tableColumn id="13183" xr3:uid="{4F773515-B86F-4108-81EC-9D43643A4666}" name="Column13174"/>
    <tableColumn id="13184" xr3:uid="{44E31E3D-A9B5-4D90-9987-C503FED2BB32}" name="Column13175"/>
    <tableColumn id="13185" xr3:uid="{D09908E3-F0DA-4FF5-AE22-52FAEFBAA4C7}" name="Column13176"/>
    <tableColumn id="13186" xr3:uid="{4CF315A3-F0A8-4689-B005-2A103BBC2E27}" name="Column13177"/>
    <tableColumn id="13187" xr3:uid="{D57E3B60-D7D7-4879-819B-53502C4D50B6}" name="Column13178"/>
    <tableColumn id="13188" xr3:uid="{46EEB44F-ED9E-4F12-83FD-3A1094B14AE0}" name="Column13179"/>
    <tableColumn id="13189" xr3:uid="{EE810950-81C8-4741-A754-18B8475A2006}" name="Column13180"/>
    <tableColumn id="13190" xr3:uid="{7D07B59B-92CA-466E-83BD-8FE6A340A60C}" name="Column13181"/>
    <tableColumn id="13191" xr3:uid="{76A23CA1-0D25-490A-8115-C720302A4EC9}" name="Column13182"/>
    <tableColumn id="13192" xr3:uid="{B44F8DC1-8718-4A81-A2D0-3D7206996AF2}" name="Column13183"/>
    <tableColumn id="13193" xr3:uid="{CABA16A3-8069-40D2-A63E-5501C0D9CCC3}" name="Column13184"/>
    <tableColumn id="13194" xr3:uid="{48DFBD2A-FB2C-42A6-B26D-692A7D090A16}" name="Column13185"/>
    <tableColumn id="13195" xr3:uid="{48DC3B81-5149-4FA0-9228-8A58F321ACCA}" name="Column13186"/>
    <tableColumn id="13196" xr3:uid="{59A5BFDD-C6FE-4AA0-900E-1D8A97BCF43E}" name="Column13187"/>
    <tableColumn id="13197" xr3:uid="{A9CA48D2-E194-4924-9118-3CD534A69332}" name="Column13188"/>
    <tableColumn id="13198" xr3:uid="{0DDCDE1B-9AF9-4291-AEED-BDB57C3A845A}" name="Column13189"/>
    <tableColumn id="13199" xr3:uid="{96003F9F-BBFF-4EEA-AF1E-21181ECADAD8}" name="Column13190"/>
    <tableColumn id="13200" xr3:uid="{3EAACFE8-54F9-4FE2-B04E-D9C04557B654}" name="Column13191"/>
    <tableColumn id="13201" xr3:uid="{2CC39404-4BE6-429C-9FC4-A665C1E7E923}" name="Column13192"/>
    <tableColumn id="13202" xr3:uid="{D422E92F-5432-4EDA-96A8-4D0B09D6D011}" name="Column13193"/>
    <tableColumn id="13203" xr3:uid="{17ADBE2B-4EA5-4B67-A054-A306A14B22C9}" name="Column13194"/>
    <tableColumn id="13204" xr3:uid="{D4611BF3-6847-4925-B70E-89582F91CD5B}" name="Column13195"/>
    <tableColumn id="13205" xr3:uid="{71A26099-03B5-44A6-B1E3-4012866548B2}" name="Column13196"/>
    <tableColumn id="13206" xr3:uid="{C91E81EF-6371-4887-A99C-538F84191F19}" name="Column13197"/>
    <tableColumn id="13207" xr3:uid="{89BCDBD6-B166-491F-BCA9-4F6886F59E29}" name="Column13198"/>
    <tableColumn id="13208" xr3:uid="{7C137F87-9F7B-4C5D-ADCA-21A108EE8158}" name="Column13199"/>
    <tableColumn id="13209" xr3:uid="{4ABF37BE-1820-4B03-BF11-0BDE75AED52A}" name="Column13200"/>
    <tableColumn id="13210" xr3:uid="{2CBAD7F6-5830-4A91-9783-08758B7A5BE3}" name="Column13201"/>
    <tableColumn id="13211" xr3:uid="{7B3BD4DB-831F-4F57-9135-0D52497E5BC0}" name="Column13202"/>
    <tableColumn id="13212" xr3:uid="{B4C67FDC-EEBF-4FB8-B513-B0B0163587FF}" name="Column13203"/>
    <tableColumn id="13213" xr3:uid="{2FC9D37A-B15D-4EAD-A755-5CC0AB5D1427}" name="Column13204"/>
    <tableColumn id="13214" xr3:uid="{C52D3DBC-76CB-4E5C-B72B-57B9FDF2103A}" name="Column13205"/>
    <tableColumn id="13215" xr3:uid="{3CB5ACB7-95FC-405F-A880-BEBB6AE475F4}" name="Column13206"/>
    <tableColumn id="13216" xr3:uid="{A4B5AE82-9CD9-4329-AD6C-3596D39EA0F6}" name="Column13207"/>
    <tableColumn id="13217" xr3:uid="{8C059C45-EDB5-452F-8930-BF692C1F3227}" name="Column13208"/>
    <tableColumn id="13218" xr3:uid="{35F252A1-C263-47E2-BF7E-17747E2FFDE3}" name="Column13209"/>
    <tableColumn id="13219" xr3:uid="{984D6EC6-23D9-4F0D-B8F5-34D03B7ED7B8}" name="Column13210"/>
    <tableColumn id="13220" xr3:uid="{3C4AD250-495A-43A6-81C3-AB4F2EF235C0}" name="Column13211"/>
    <tableColumn id="13221" xr3:uid="{2095578A-2955-4581-A912-04595B9886DD}" name="Column13212"/>
    <tableColumn id="13222" xr3:uid="{79534401-D55E-48A8-B1D3-9197BEDB1B4E}" name="Column13213"/>
    <tableColumn id="13223" xr3:uid="{89CFC16A-98F5-46F2-A797-9D8AF39BD136}" name="Column13214"/>
    <tableColumn id="13224" xr3:uid="{4A31E141-E03C-4670-BF8C-41AF69899D0E}" name="Column13215"/>
    <tableColumn id="13225" xr3:uid="{EEBA4647-B10A-44C6-8EAC-9E378860C88F}" name="Column13216"/>
    <tableColumn id="13226" xr3:uid="{E9217E70-BD12-414D-8616-4C767645DE11}" name="Column13217"/>
    <tableColumn id="13227" xr3:uid="{4605C190-E5B0-4F66-A8C6-E0F1416BA33B}" name="Column13218"/>
    <tableColumn id="13228" xr3:uid="{86A4D47F-298A-4633-92BC-76FD32493C06}" name="Column13219"/>
    <tableColumn id="13229" xr3:uid="{B0B729EC-CF9E-42C6-8363-50590F4244B1}" name="Column13220"/>
    <tableColumn id="13230" xr3:uid="{5B8C5479-C0BF-49A6-8EC4-8DDD24FA0318}" name="Column13221"/>
    <tableColumn id="13231" xr3:uid="{9413C6D1-59D8-44BE-A2B0-EF1AE0A429C2}" name="Column13222"/>
    <tableColumn id="13232" xr3:uid="{420F30DC-B36D-4656-8FD2-7A3F00F9D095}" name="Column13223"/>
    <tableColumn id="13233" xr3:uid="{9D802C08-8E59-46DE-BA2A-B364766316EE}" name="Column13224"/>
    <tableColumn id="13234" xr3:uid="{D86754F9-406E-41A2-B16C-551CDD72156B}" name="Column13225"/>
    <tableColumn id="13235" xr3:uid="{31C31E73-3E6F-4486-9FB8-18CAF0B4C4B3}" name="Column13226"/>
    <tableColumn id="13236" xr3:uid="{3C32DC10-E304-4718-A50F-0B5B41E5DCF6}" name="Column13227"/>
    <tableColumn id="13237" xr3:uid="{CF10A1FB-6A9C-4E4E-B111-F689128DA751}" name="Column13228"/>
    <tableColumn id="13238" xr3:uid="{3CABAE44-3542-4D01-BD95-48678F4BF127}" name="Column13229"/>
    <tableColumn id="13239" xr3:uid="{391E205B-49EF-4DA2-B15F-64B143DE0C26}" name="Column13230"/>
    <tableColumn id="13240" xr3:uid="{CDAF5960-B6C2-4EA2-A649-FDD8001787C6}" name="Column13231"/>
    <tableColumn id="13241" xr3:uid="{C48F1E29-5D1D-40AE-958C-76F519824AD9}" name="Column13232"/>
    <tableColumn id="13242" xr3:uid="{E9E1A2A9-2D17-4C3F-86DE-E047B16A1ECE}" name="Column13233"/>
    <tableColumn id="13243" xr3:uid="{6C8467C9-39F9-4E72-B6DA-971C75BDB9FD}" name="Column13234"/>
    <tableColumn id="13244" xr3:uid="{0AEA4B5F-6219-47D2-BDB8-2670BDE43E1A}" name="Column13235"/>
    <tableColumn id="13245" xr3:uid="{ADD89423-C562-4927-B797-52D8BDD9A878}" name="Column13236"/>
    <tableColumn id="13246" xr3:uid="{0AD00C2F-E74D-4C3D-BBB9-3DC2EA11561A}" name="Column13237"/>
    <tableColumn id="13247" xr3:uid="{20A3DBB0-9AC9-4877-948A-C2F3683561D8}" name="Column13238"/>
    <tableColumn id="13248" xr3:uid="{1D3F381F-C5AC-4432-A035-CFBA0D96DDEC}" name="Column13239"/>
    <tableColumn id="13249" xr3:uid="{4FF917A2-27CF-48EA-A525-FEBC9EBDE10D}" name="Column13240"/>
    <tableColumn id="13250" xr3:uid="{8BE4B502-127F-4CB7-AC3F-5A9881BFE858}" name="Column13241"/>
    <tableColumn id="13251" xr3:uid="{C58B937F-A7B8-4E21-A2DA-EA0DA415CCE7}" name="Column13242"/>
    <tableColumn id="13252" xr3:uid="{6F2A5C08-D916-4775-9F75-043003A9A576}" name="Column13243"/>
    <tableColumn id="13253" xr3:uid="{089EB34B-5ECF-42F5-8925-E56693AD30C8}" name="Column13244"/>
    <tableColumn id="13254" xr3:uid="{3793F63F-9B8D-4BE6-8627-8FC954FEF611}" name="Column13245"/>
    <tableColumn id="13255" xr3:uid="{EF74FACE-3730-4817-99B9-2072678F8F84}" name="Column13246"/>
    <tableColumn id="13256" xr3:uid="{9E087497-F69E-4BF9-89C9-234800E1800D}" name="Column13247"/>
    <tableColumn id="13257" xr3:uid="{09C0193E-3EB4-4A9F-A9C6-17FDCEE9065E}" name="Column13248"/>
    <tableColumn id="13258" xr3:uid="{8BC2A65B-6CD2-4E3E-B39D-F62680EF14C4}" name="Column13249"/>
    <tableColumn id="13259" xr3:uid="{B1EFCBE4-B382-49D2-B20A-9EE0108B80AC}" name="Column13250"/>
    <tableColumn id="13260" xr3:uid="{7A64A08E-E55E-464E-A14F-42B347CB1264}" name="Column13251"/>
    <tableColumn id="13261" xr3:uid="{C913BDB8-213A-4919-B0C8-807671B58989}" name="Column13252"/>
    <tableColumn id="13262" xr3:uid="{9CC5E7FA-D3FA-4EEA-9E0F-B9F4D4087011}" name="Column13253"/>
    <tableColumn id="13263" xr3:uid="{66C54833-FD64-43ED-9541-9BCFD1AD518A}" name="Column13254"/>
    <tableColumn id="13264" xr3:uid="{20C9F696-F9EC-4394-BD9B-EADC8D63D0D3}" name="Column13255"/>
    <tableColumn id="13265" xr3:uid="{656BA9AF-51D5-4393-8B82-4905F1571BBC}" name="Column13256"/>
    <tableColumn id="13266" xr3:uid="{A78B3EF9-7A3D-41E1-974A-A815F7D2D881}" name="Column13257"/>
    <tableColumn id="13267" xr3:uid="{D08713D9-286B-450C-AF05-63C480E9CF49}" name="Column13258"/>
    <tableColumn id="13268" xr3:uid="{7C667CE1-061A-4E0F-85C2-B8D1F67BF3E9}" name="Column13259"/>
    <tableColumn id="13269" xr3:uid="{AC9555BB-962F-46CE-8B2B-5A6D1404B16F}" name="Column13260"/>
    <tableColumn id="13270" xr3:uid="{E808FAB3-0AEA-48D1-81AA-85B17F86B11E}" name="Column13261"/>
    <tableColumn id="13271" xr3:uid="{FEE50125-7FAE-4C49-A161-B04C0B45528F}" name="Column13262"/>
    <tableColumn id="13272" xr3:uid="{303AC3D0-A1D0-4EFD-BC77-C7363CCF895D}" name="Column13263"/>
    <tableColumn id="13273" xr3:uid="{11BCAF84-7175-479E-8F72-5D59E3BAB23F}" name="Column13264"/>
    <tableColumn id="13274" xr3:uid="{B822B195-2546-413F-B413-C7AD08B9487D}" name="Column13265"/>
    <tableColumn id="13275" xr3:uid="{1405747F-6A67-4AFD-86BC-E12725850497}" name="Column13266"/>
    <tableColumn id="13276" xr3:uid="{F722CB0E-30E9-4680-BE3C-51C7676D8DAA}" name="Column13267"/>
    <tableColumn id="13277" xr3:uid="{6F75F4AA-AA07-4064-A6AD-D9D7F75ABAA1}" name="Column13268"/>
    <tableColumn id="13278" xr3:uid="{21C61DA4-DF2D-4746-8755-012C3142C7F2}" name="Column13269"/>
    <tableColumn id="13279" xr3:uid="{AADC5846-76B0-4545-91B0-76D14FE48F69}" name="Column13270"/>
    <tableColumn id="13280" xr3:uid="{3D8F4DAD-EE51-4C43-8B43-80FC1884BED6}" name="Column13271"/>
    <tableColumn id="13281" xr3:uid="{D613487C-3474-46BF-A420-5355206615A5}" name="Column13272"/>
    <tableColumn id="13282" xr3:uid="{29917085-C1A1-471C-88E8-5A56250F90C2}" name="Column13273"/>
    <tableColumn id="13283" xr3:uid="{985D1290-7A93-4E76-94F8-4D0E5A050E46}" name="Column13274"/>
    <tableColumn id="13284" xr3:uid="{BE120889-C3C1-4DAE-95D0-29F89385BE43}" name="Column13275"/>
    <tableColumn id="13285" xr3:uid="{A0007A32-BB7C-460B-8E82-2C0C7DBA8FB0}" name="Column13276"/>
    <tableColumn id="13286" xr3:uid="{DAB7F10C-2298-4D38-930E-714BF4446DBD}" name="Column13277"/>
    <tableColumn id="13287" xr3:uid="{82432853-EAAD-4A42-A0A5-1138FDD25F63}" name="Column13278"/>
    <tableColumn id="13288" xr3:uid="{EBEA26B5-B4E4-4714-9D8F-13603FA6D785}" name="Column13279"/>
    <tableColumn id="13289" xr3:uid="{7148EBA7-A63B-42F6-AE4E-49ED55088F63}" name="Column13280"/>
    <tableColumn id="13290" xr3:uid="{9D9BFC19-1EF2-4BC2-951D-FA38E9487E43}" name="Column13281"/>
    <tableColumn id="13291" xr3:uid="{EEB5A813-03F0-4C19-AE05-C8D253E4BA06}" name="Column13282"/>
    <tableColumn id="13292" xr3:uid="{78AC92EF-4C11-49E1-A3B6-FB04F886F6F0}" name="Column13283"/>
    <tableColumn id="13293" xr3:uid="{E0B35B4E-7135-4D8E-815C-72C894F35499}" name="Column13284"/>
    <tableColumn id="13294" xr3:uid="{30B1770E-E999-4D45-B832-57E2A616C7AE}" name="Column13285"/>
    <tableColumn id="13295" xr3:uid="{89DD8AEA-E987-4E2C-8E89-21458C05D9A3}" name="Column13286"/>
    <tableColumn id="13296" xr3:uid="{9380083A-C835-4031-BED5-A88229B8E889}" name="Column13287"/>
    <tableColumn id="13297" xr3:uid="{EFCDBBA7-44F1-4132-AFD3-52E9281DD8A3}" name="Column13288"/>
    <tableColumn id="13298" xr3:uid="{B0585790-7C6B-43E8-989E-2C0ABC0FB6A9}" name="Column13289"/>
    <tableColumn id="13299" xr3:uid="{95EE62E4-C378-4761-9F36-A85D0381309B}" name="Column13290"/>
    <tableColumn id="13300" xr3:uid="{D53FE6E5-CC2E-46CB-A5F3-8566BC00900F}" name="Column13291"/>
    <tableColumn id="13301" xr3:uid="{D7F717E3-2684-4E68-A6A2-247731FA85E2}" name="Column13292"/>
    <tableColumn id="13302" xr3:uid="{19DB20C7-089F-4AC7-8E56-F9923C4CD2D2}" name="Column13293"/>
    <tableColumn id="13303" xr3:uid="{D1F6BD82-7835-4B41-B493-73C8A1F4F72B}" name="Column13294"/>
    <tableColumn id="13304" xr3:uid="{351D17DD-5C5E-44F7-AE7B-43D3058B90E7}" name="Column13295"/>
    <tableColumn id="13305" xr3:uid="{C7E2DBFE-D522-4B48-9CFD-137F5F4CE09B}" name="Column13296"/>
    <tableColumn id="13306" xr3:uid="{08DB686F-EC43-47D3-8EDB-9FE020B46918}" name="Column13297"/>
    <tableColumn id="13307" xr3:uid="{7C0353C1-FB63-470D-98BE-C0A33E0F5AEE}" name="Column13298"/>
    <tableColumn id="13308" xr3:uid="{5ADF7CCC-FFF8-4D19-A746-DAD6F625797B}" name="Column13299"/>
    <tableColumn id="13309" xr3:uid="{0FD6CB67-420A-4C8E-A23A-3DCFF37413C1}" name="Column13300"/>
    <tableColumn id="13310" xr3:uid="{18C79314-6B7A-46E1-886B-041468BB61FD}" name="Column13301"/>
    <tableColumn id="13311" xr3:uid="{9D431005-3A7A-4B96-AC0F-8237DBE46DEE}" name="Column13302"/>
    <tableColumn id="13312" xr3:uid="{18BD9AE1-D526-4DE0-BB23-0F716C5722A1}" name="Column13303"/>
    <tableColumn id="13313" xr3:uid="{290DD960-AB30-4AC3-8D5F-93FDC2AEFF3D}" name="Column13304"/>
    <tableColumn id="13314" xr3:uid="{EFC6D632-BE50-4B58-B70B-167E6340D699}" name="Column13305"/>
    <tableColumn id="13315" xr3:uid="{E69E11A5-8755-49CB-87AB-62A453938C07}" name="Column13306"/>
    <tableColumn id="13316" xr3:uid="{C931B44F-EFED-4172-B9E1-3EC9F3DD3CBB}" name="Column13307"/>
    <tableColumn id="13317" xr3:uid="{0BEC17F5-4685-4216-8529-8A1F3EC2BC6F}" name="Column13308"/>
    <tableColumn id="13318" xr3:uid="{12374B55-96A0-46C2-BF18-373C540FA6D5}" name="Column13309"/>
    <tableColumn id="13319" xr3:uid="{8232BE1F-3507-450E-9E1D-AB3371EFD37A}" name="Column13310"/>
    <tableColumn id="13320" xr3:uid="{880BEE42-3DD3-466B-96CF-AD06138169AC}" name="Column13311"/>
    <tableColumn id="13321" xr3:uid="{E67D7F48-6D69-401A-BACD-89DE50278E0B}" name="Column13312"/>
    <tableColumn id="13322" xr3:uid="{9E017DAE-2C63-4CCC-A51F-093793D0EDC0}" name="Column13313"/>
    <tableColumn id="13323" xr3:uid="{E3BD7CF6-8C1C-48DB-9D93-08EDCF37EF3F}" name="Column13314"/>
    <tableColumn id="13324" xr3:uid="{D98537DA-4B89-4ACE-9B92-73F73948D8BE}" name="Column13315"/>
    <tableColumn id="13325" xr3:uid="{C9A4116A-D638-4511-BA72-1B0768DD9E30}" name="Column13316"/>
    <tableColumn id="13326" xr3:uid="{74D36EF6-5378-486E-9F27-A787B147DE5B}" name="Column13317"/>
    <tableColumn id="13327" xr3:uid="{AFFEF28C-C5AE-4E70-B5C3-9C28ECC09D68}" name="Column13318"/>
    <tableColumn id="13328" xr3:uid="{A4842317-5CD0-4850-9AFB-A38539FF0F5E}" name="Column13319"/>
    <tableColumn id="13329" xr3:uid="{0CBD34BB-58AC-4161-AC1A-F7F967319555}" name="Column13320"/>
    <tableColumn id="13330" xr3:uid="{9305C30F-BADC-4758-8ECA-E3746C7CA906}" name="Column13321"/>
    <tableColumn id="13331" xr3:uid="{3CB5CB5D-D340-45F8-A3A7-3A9C97A4A80A}" name="Column13322"/>
    <tableColumn id="13332" xr3:uid="{1265918F-39F6-4030-A856-E371C5470CB4}" name="Column13323"/>
    <tableColumn id="13333" xr3:uid="{AC9E4415-A910-4744-9241-355A2DC3B854}" name="Column13324"/>
    <tableColumn id="13334" xr3:uid="{819681BB-478F-4718-ACB3-0F59725B1C15}" name="Column13325"/>
    <tableColumn id="13335" xr3:uid="{87ADF8A7-6BCF-4CA4-A922-D44E53014D94}" name="Column13326"/>
    <tableColumn id="13336" xr3:uid="{8D2B92DD-374E-4C8D-9A8B-DAF3CDB71AD0}" name="Column13327"/>
    <tableColumn id="13337" xr3:uid="{3EEC3070-FB9E-48E4-A4FA-096C0CC5E150}" name="Column13328"/>
    <tableColumn id="13338" xr3:uid="{D277F59B-26F2-4397-B226-60AAEF3E6A58}" name="Column13329"/>
    <tableColumn id="13339" xr3:uid="{F6C3FB57-00D3-48E1-959A-38E3C4909A02}" name="Column13330"/>
    <tableColumn id="13340" xr3:uid="{FB43F1EE-C1AE-4600-9EBE-52C23179E06C}" name="Column13331"/>
    <tableColumn id="13341" xr3:uid="{7E02BCF2-4F15-4D1C-B0EE-9CDBDC2FD415}" name="Column13332"/>
    <tableColumn id="13342" xr3:uid="{4A2CCDBF-6249-47D1-886C-A02AB7D8EBBF}" name="Column13333"/>
    <tableColumn id="13343" xr3:uid="{896E2ACB-FBD5-4EDD-9F7E-A9122F81B993}" name="Column13334"/>
    <tableColumn id="13344" xr3:uid="{E0806B54-F5E2-417A-ADEB-828658DB8668}" name="Column13335"/>
    <tableColumn id="13345" xr3:uid="{BAD35565-F302-4258-8E51-2CD33D46F6D9}" name="Column13336"/>
    <tableColumn id="13346" xr3:uid="{AB0B6057-F8C5-4F0E-929E-6D6466E3C6F5}" name="Column13337"/>
    <tableColumn id="13347" xr3:uid="{233B46E7-C051-424A-9075-F45BC41EA482}" name="Column13338"/>
    <tableColumn id="13348" xr3:uid="{5564D457-136D-4976-B744-D5F37B2401AE}" name="Column13339"/>
    <tableColumn id="13349" xr3:uid="{27C52AF7-D817-4140-9026-728819106BEA}" name="Column13340"/>
    <tableColumn id="13350" xr3:uid="{58675012-180B-4E90-97BE-E2E6A2939CFF}" name="Column13341"/>
    <tableColumn id="13351" xr3:uid="{EF5C160C-44EB-4456-9779-344729E987CD}" name="Column13342"/>
    <tableColumn id="13352" xr3:uid="{E875EC58-299B-408A-B09B-406E3BECD426}" name="Column13343"/>
    <tableColumn id="13353" xr3:uid="{4BFF2CD5-9976-409A-BADD-8DD59D5651A0}" name="Column13344"/>
    <tableColumn id="13354" xr3:uid="{9E67D04B-631A-4394-B1B3-B364C66ED6FA}" name="Column13345"/>
    <tableColumn id="13355" xr3:uid="{18B74A8A-9876-4F86-AA8E-11F3EA5501E2}" name="Column13346"/>
    <tableColumn id="13356" xr3:uid="{B84D31FF-A849-4441-AF8D-7EFF2CCBBE74}" name="Column13347"/>
    <tableColumn id="13357" xr3:uid="{6004AE99-216D-4DFB-8814-59F3656187E5}" name="Column13348"/>
    <tableColumn id="13358" xr3:uid="{CA235336-086A-4E48-AE6D-BB4FE4FAA7C5}" name="Column13349"/>
    <tableColumn id="13359" xr3:uid="{E0A8A1DF-3769-4D2A-9FCA-77852F466713}" name="Column13350"/>
    <tableColumn id="13360" xr3:uid="{458ABA0A-5A3A-4A11-81E1-66D571BA6A49}" name="Column13351"/>
    <tableColumn id="13361" xr3:uid="{CAFE6C2E-9910-4EE7-B853-C4C352C059F2}" name="Column13352"/>
    <tableColumn id="13362" xr3:uid="{DE841FE8-41A6-457B-9201-74AD214ECDC2}" name="Column13353"/>
    <tableColumn id="13363" xr3:uid="{7A4114D8-973D-400C-A3B2-F10B92C0C88E}" name="Column13354"/>
    <tableColumn id="13364" xr3:uid="{5F08B506-5FFC-4E28-960A-094D57FE0801}" name="Column13355"/>
    <tableColumn id="13365" xr3:uid="{C78E6720-3DAF-4688-861F-286BD671CC38}" name="Column13356"/>
    <tableColumn id="13366" xr3:uid="{9DCBE3C4-612D-4F9A-A98F-1FF20EA2070C}" name="Column13357"/>
    <tableColumn id="13367" xr3:uid="{1F99FD87-F2D7-47BF-982C-77778BAC9E1B}" name="Column13358"/>
    <tableColumn id="13368" xr3:uid="{5A68D9CD-E069-4447-879B-0F2BDCE8F617}" name="Column13359"/>
    <tableColumn id="13369" xr3:uid="{D2E86679-3609-4615-9C58-1F7F94CD8CE5}" name="Column13360"/>
    <tableColumn id="13370" xr3:uid="{7BE1019B-2D10-4869-A3B7-4B27E69ACB94}" name="Column13361"/>
    <tableColumn id="13371" xr3:uid="{561ECDDF-03B3-44DE-B84C-F82990618DDA}" name="Column13362"/>
    <tableColumn id="13372" xr3:uid="{421774A0-8C1B-4A92-9E71-001B02E24D36}" name="Column13363"/>
    <tableColumn id="13373" xr3:uid="{D85B7271-FBCE-42E5-9864-9449A0EC1A27}" name="Column13364"/>
    <tableColumn id="13374" xr3:uid="{DA598E9D-27CF-4477-A2F4-2569FA8A5D9E}" name="Column13365"/>
    <tableColumn id="13375" xr3:uid="{938F837D-4000-4919-893B-966BEA1FD550}" name="Column13366"/>
    <tableColumn id="13376" xr3:uid="{A85BDBA0-5C2F-4937-8804-E9856A308B68}" name="Column13367"/>
    <tableColumn id="13377" xr3:uid="{D11E7070-A20C-42DA-BA92-48895FA658FB}" name="Column13368"/>
    <tableColumn id="13378" xr3:uid="{B92E080F-738D-475F-85B9-F9635836F7B3}" name="Column13369"/>
    <tableColumn id="13379" xr3:uid="{AF605E03-DDD1-4981-9BEE-8DE9907BB42D}" name="Column13370"/>
    <tableColumn id="13380" xr3:uid="{6D986FA4-DACC-4314-90CA-C611E94E5EFF}" name="Column13371"/>
    <tableColumn id="13381" xr3:uid="{C870B34B-F966-42CC-A4D5-5BB4D9F6A608}" name="Column13372"/>
    <tableColumn id="13382" xr3:uid="{39E047DD-6DA3-4860-98DD-B236101D1CE5}" name="Column13373"/>
    <tableColumn id="13383" xr3:uid="{0DE8800E-2A78-48E0-B99A-412DF1EBF20C}" name="Column13374"/>
    <tableColumn id="13384" xr3:uid="{50EBCA4B-80AF-4A03-8BD7-1A9A26E88293}" name="Column13375"/>
    <tableColumn id="13385" xr3:uid="{57F3E9EC-4971-4553-A19A-C493F432238F}" name="Column13376"/>
    <tableColumn id="13386" xr3:uid="{C66F3C21-0E22-43E3-AE69-E0453D0E2EFD}" name="Column13377"/>
    <tableColumn id="13387" xr3:uid="{9FEDC917-AC2A-45F9-9C99-48EE383CF240}" name="Column13378"/>
    <tableColumn id="13388" xr3:uid="{18636B94-66A1-4D0A-A5AC-123B36DE0A62}" name="Column13379"/>
    <tableColumn id="13389" xr3:uid="{A7A97E0F-5FDD-4CD9-B09D-E334C6BA8B73}" name="Column13380"/>
    <tableColumn id="13390" xr3:uid="{AEED6470-8171-4509-8C2B-BAC77EF372B4}" name="Column13381"/>
    <tableColumn id="13391" xr3:uid="{84DAF1D5-F2D0-45FD-BA5A-9773A9FD10A8}" name="Column13382"/>
    <tableColumn id="13392" xr3:uid="{BDD7C910-FD01-4C5A-AB83-EF866ACB8531}" name="Column13383"/>
    <tableColumn id="13393" xr3:uid="{63703910-2027-4D19-8F3F-E8D04889E653}" name="Column13384"/>
    <tableColumn id="13394" xr3:uid="{CD9AFDE7-52F0-4723-936A-D4C5118A1CCD}" name="Column13385"/>
    <tableColumn id="13395" xr3:uid="{EA45172A-654D-4BF5-AAAC-CAB0CFAA6675}" name="Column13386"/>
    <tableColumn id="13396" xr3:uid="{78DC5D70-550E-40A5-8167-1F05B35A2BB1}" name="Column13387"/>
    <tableColumn id="13397" xr3:uid="{5E0AFE28-1DB0-449A-AF4D-C93A8EC136B4}" name="Column13388"/>
    <tableColumn id="13398" xr3:uid="{3100366C-F482-4B13-9747-1676C1879E98}" name="Column13389"/>
    <tableColumn id="13399" xr3:uid="{427FE6C9-9BCA-45B6-9AE9-3A152BA45595}" name="Column13390"/>
    <tableColumn id="13400" xr3:uid="{B38C3F88-80C5-469D-A60E-A9330DECC72B}" name="Column13391"/>
    <tableColumn id="13401" xr3:uid="{FAA1B78D-1797-4015-BAB3-BD7B7BF3D47C}" name="Column13392"/>
    <tableColumn id="13402" xr3:uid="{0C35183B-1549-46AB-B292-026D6D4F4215}" name="Column13393"/>
    <tableColumn id="13403" xr3:uid="{69765A3F-B902-4D27-8361-FC165F15053F}" name="Column13394"/>
    <tableColumn id="13404" xr3:uid="{F1ABA0F5-6874-4D9C-9D71-BEC455C567BD}" name="Column13395"/>
    <tableColumn id="13405" xr3:uid="{B499C2AD-097F-43FD-853B-6D5FB2E94019}" name="Column13396"/>
    <tableColumn id="13406" xr3:uid="{6AF385B7-2B56-4C91-8AFC-04748040CF65}" name="Column13397"/>
    <tableColumn id="13407" xr3:uid="{44D4A706-6896-41B8-B804-DACAEE66B734}" name="Column13398"/>
    <tableColumn id="13408" xr3:uid="{2025A1FB-75BE-435B-9845-6A8BD5AE92D4}" name="Column13399"/>
    <tableColumn id="13409" xr3:uid="{33C85289-798B-46B5-A79E-A26B39B52299}" name="Column13400"/>
    <tableColumn id="13410" xr3:uid="{1BCE8409-DB75-4266-8396-2FFDA3F22C14}" name="Column13401"/>
    <tableColumn id="13411" xr3:uid="{AFF6CBAF-31E0-4F01-9C98-84921D5A339E}" name="Column13402"/>
    <tableColumn id="13412" xr3:uid="{9B335CC8-92C7-40E3-8D88-70D61B4B9A2D}" name="Column13403"/>
    <tableColumn id="13413" xr3:uid="{C2B3AE65-CD53-48F2-90DA-73D46E786ED9}" name="Column13404"/>
    <tableColumn id="13414" xr3:uid="{6164C9D3-70ED-4AAA-8BCF-D8D6E5F471EA}" name="Column13405"/>
    <tableColumn id="13415" xr3:uid="{FC1F28CF-48D3-467D-9FF5-5B5D15E8D457}" name="Column13406"/>
    <tableColumn id="13416" xr3:uid="{C40955E3-6840-40A4-9F44-5A092EE7ECEA}" name="Column13407"/>
    <tableColumn id="13417" xr3:uid="{D3BAFD7A-AF86-4594-BE23-278588729B8D}" name="Column13408"/>
    <tableColumn id="13418" xr3:uid="{37CE0668-2EC5-40D4-B5F8-7E37C4EDC2E6}" name="Column13409"/>
    <tableColumn id="13419" xr3:uid="{14F41C83-A94D-4401-83A0-D6BB3B8FB5AB}" name="Column13410"/>
    <tableColumn id="13420" xr3:uid="{BDADEF2D-2A05-4076-8C16-8479976C555D}" name="Column13411"/>
    <tableColumn id="13421" xr3:uid="{0B51BD52-6608-486D-B98C-07F824FC6838}" name="Column13412"/>
    <tableColumn id="13422" xr3:uid="{00C12FE8-215E-476B-8AC1-52103C1F3D55}" name="Column13413"/>
    <tableColumn id="13423" xr3:uid="{000BC714-D063-48E3-9816-A3795BBFB2F2}" name="Column13414"/>
    <tableColumn id="13424" xr3:uid="{D566780D-20D2-4B17-8A5C-4EB8EE0DFBED}" name="Column13415"/>
    <tableColumn id="13425" xr3:uid="{E5B7BB41-B4FE-4199-97A3-2AD19E792104}" name="Column13416"/>
    <tableColumn id="13426" xr3:uid="{61D378A5-7161-47B9-BA6F-19A510CE4133}" name="Column13417"/>
    <tableColumn id="13427" xr3:uid="{1B9A89F0-C2A3-43D5-9181-03B3976D1610}" name="Column13418"/>
    <tableColumn id="13428" xr3:uid="{5D542BB5-7A0C-4FDA-B641-17C03815F1DB}" name="Column13419"/>
    <tableColumn id="13429" xr3:uid="{06693761-7545-4724-8DFA-D953DE7943D5}" name="Column13420"/>
    <tableColumn id="13430" xr3:uid="{78279C30-23AB-4A9E-BE85-5704FA921566}" name="Column13421"/>
    <tableColumn id="13431" xr3:uid="{71CE0FAB-7A2C-44E5-966B-54587F8F38CD}" name="Column13422"/>
    <tableColumn id="13432" xr3:uid="{1B5D73DE-F882-46BE-B333-ECB23D709956}" name="Column13423"/>
    <tableColumn id="13433" xr3:uid="{FB512AEE-1E21-4A7D-88EB-FF28CF35970B}" name="Column13424"/>
    <tableColumn id="13434" xr3:uid="{6AEED5F5-2633-4CDE-B42F-DC29E5AC74C4}" name="Column13425"/>
    <tableColumn id="13435" xr3:uid="{353D4346-A950-4F26-85C5-712F93ADFF92}" name="Column13426"/>
    <tableColumn id="13436" xr3:uid="{D8320584-BCC1-414B-964B-40F62E20837F}" name="Column13427"/>
    <tableColumn id="13437" xr3:uid="{4012CBE2-4822-4CFA-B510-3719AB39EB70}" name="Column13428"/>
    <tableColumn id="13438" xr3:uid="{500C4AD2-1828-44D7-81F8-3EB4B327FA72}" name="Column13429"/>
    <tableColumn id="13439" xr3:uid="{B6EBAF40-C6B4-4708-8816-BEA64E18C12E}" name="Column13430"/>
    <tableColumn id="13440" xr3:uid="{2D666979-9C86-4425-BD91-5610306F845B}" name="Column13431"/>
    <tableColumn id="13441" xr3:uid="{FA33340B-508B-4053-B0D0-0FFC46EAC0D1}" name="Column13432"/>
    <tableColumn id="13442" xr3:uid="{8DDDB125-34A8-4CF9-82B9-84D9E4BE2387}" name="Column13433"/>
    <tableColumn id="13443" xr3:uid="{E6D6AC49-6A77-4374-B12B-B41A8DF91AF4}" name="Column13434"/>
    <tableColumn id="13444" xr3:uid="{1B6BFB2F-EAC9-4BC5-AF17-B9FF4207FBFF}" name="Column13435"/>
    <tableColumn id="13445" xr3:uid="{CEF15ED2-459F-493A-81D8-AB67B3036427}" name="Column13436"/>
    <tableColumn id="13446" xr3:uid="{C08F7973-9264-468D-844E-70AFD642112F}" name="Column13437"/>
    <tableColumn id="13447" xr3:uid="{04F87782-DFE1-492C-BEDD-13E7F97DA991}" name="Column13438"/>
    <tableColumn id="13448" xr3:uid="{F416C262-D98B-43E7-B6CB-A72AC7BA6AA4}" name="Column13439"/>
    <tableColumn id="13449" xr3:uid="{7DC4AA7D-4F95-4709-B8DC-A0E81541C4C2}" name="Column13440"/>
    <tableColumn id="13450" xr3:uid="{0BC036D6-9796-4B42-AC6C-A15C4EA42FE4}" name="Column13441"/>
    <tableColumn id="13451" xr3:uid="{FB7D5B20-6D3A-4B4C-90B9-2531EA24F412}" name="Column13442"/>
    <tableColumn id="13452" xr3:uid="{9DD1D70C-DF5B-4A3A-944E-5DE2DB280602}" name="Column13443"/>
    <tableColumn id="13453" xr3:uid="{52980D77-283F-4404-ABA4-ADEF442A51F1}" name="Column13444"/>
    <tableColumn id="13454" xr3:uid="{9699A84C-8505-4231-A6B2-EBB2D934FC4C}" name="Column13445"/>
    <tableColumn id="13455" xr3:uid="{9382855F-715A-4D93-BDFF-09275CC1799F}" name="Column13446"/>
    <tableColumn id="13456" xr3:uid="{EB13BEBD-B43A-4FBA-A6B2-A2457981704E}" name="Column13447"/>
    <tableColumn id="13457" xr3:uid="{4C45F9E4-49AC-4F3C-8D47-CD20EF7C3BF1}" name="Column13448"/>
    <tableColumn id="13458" xr3:uid="{C4E56FF0-5369-4A0E-AC92-5A3705F0FD65}" name="Column13449"/>
    <tableColumn id="13459" xr3:uid="{1371AD03-489D-4F3A-A492-F82C47665DAD}" name="Column13450"/>
    <tableColumn id="13460" xr3:uid="{CF01DF0F-1730-4FEF-A2B3-83C938A69D81}" name="Column13451"/>
    <tableColumn id="13461" xr3:uid="{1D61FBAB-7C95-4E20-A7E8-7F4A66E2EB37}" name="Column13452"/>
    <tableColumn id="13462" xr3:uid="{C2B03BF7-23C3-42CB-801B-033843D37D27}" name="Column13453"/>
    <tableColumn id="13463" xr3:uid="{4D5B670C-E642-4EB1-9BC0-23A6CD9675C0}" name="Column13454"/>
    <tableColumn id="13464" xr3:uid="{A7588C9A-00F0-42A9-A7C4-1DDB4B6BF70C}" name="Column13455"/>
    <tableColumn id="13465" xr3:uid="{65099CCC-4B54-418A-9185-5C685C8C4F8D}" name="Column13456"/>
    <tableColumn id="13466" xr3:uid="{13FF2626-5D61-4F4F-9AA3-DFBA4ABE8E41}" name="Column13457"/>
    <tableColumn id="13467" xr3:uid="{FD1D82F0-E65A-42F1-A087-6B12F7403F6E}" name="Column13458"/>
    <tableColumn id="13468" xr3:uid="{E6C29170-B706-4C41-8757-6F23D7287D45}" name="Column13459"/>
    <tableColumn id="13469" xr3:uid="{2CBFE84C-8A6C-4AD0-8C6F-B543217841F6}" name="Column13460"/>
    <tableColumn id="13470" xr3:uid="{1AF5EB6F-66F3-46B2-B753-364259307B61}" name="Column13461"/>
    <tableColumn id="13471" xr3:uid="{AE2F7768-5E14-4177-BF21-77024F01BFFF}" name="Column13462"/>
    <tableColumn id="13472" xr3:uid="{441AD144-9DB2-4AD1-8212-51BBD883CE46}" name="Column13463"/>
    <tableColumn id="13473" xr3:uid="{91B5B25B-859D-4C40-B0D9-F2D525A26CC9}" name="Column13464"/>
    <tableColumn id="13474" xr3:uid="{9C5BA361-B193-441D-9AEF-6268B4E11246}" name="Column13465"/>
    <tableColumn id="13475" xr3:uid="{38FE28CA-D150-483B-8B72-BBB3BB404ADA}" name="Column13466"/>
    <tableColumn id="13476" xr3:uid="{BEDA0A36-9169-4120-8DA4-A9F0E73A4694}" name="Column13467"/>
    <tableColumn id="13477" xr3:uid="{0C7D67FC-A4D8-4E98-A67C-A04B5BA68372}" name="Column13468"/>
    <tableColumn id="13478" xr3:uid="{261A693F-4627-4786-B1DC-03CA4A77761D}" name="Column13469"/>
    <tableColumn id="13479" xr3:uid="{0A803AA9-2533-4AE9-BD95-91EA132444AB}" name="Column13470"/>
    <tableColumn id="13480" xr3:uid="{1F70C5C6-6F6F-48E9-8E38-026B6E95465E}" name="Column13471"/>
    <tableColumn id="13481" xr3:uid="{EB7FEFA4-1D8E-4BB7-AD90-038B0BB76F59}" name="Column13472"/>
    <tableColumn id="13482" xr3:uid="{A99CAA7B-FBD1-46BD-AEF1-F5F2BB844450}" name="Column13473"/>
    <tableColumn id="13483" xr3:uid="{116A232B-763B-406A-B703-AD921BFB7942}" name="Column13474"/>
    <tableColumn id="13484" xr3:uid="{BB521BD1-42A7-4FA5-B2EE-0260B0716104}" name="Column13475"/>
    <tableColumn id="13485" xr3:uid="{FB750DC2-3129-4004-987F-7C98DF283D01}" name="Column13476"/>
    <tableColumn id="13486" xr3:uid="{2CC4A5FB-1379-4C1A-8AF3-E8EE74F7D977}" name="Column13477"/>
    <tableColumn id="13487" xr3:uid="{25639D79-638A-4BCE-83B9-288244A58023}" name="Column13478"/>
    <tableColumn id="13488" xr3:uid="{66F38EE8-1297-4F65-96E1-143DD6CD0083}" name="Column13479"/>
    <tableColumn id="13489" xr3:uid="{11A6BB11-1A90-45B0-845E-A05BEA3E7FC9}" name="Column13480"/>
    <tableColumn id="13490" xr3:uid="{684F8F7F-CDC8-4685-AC8E-012451FEE2B1}" name="Column13481"/>
    <tableColumn id="13491" xr3:uid="{F47B3E9C-F8E2-47DC-9915-37DC90619F9C}" name="Column13482"/>
    <tableColumn id="13492" xr3:uid="{1FDB2BF7-BAFF-4F3A-8242-3EA09F47670D}" name="Column13483"/>
    <tableColumn id="13493" xr3:uid="{8C97FDF3-FC23-4CF1-8CA9-D124564487F0}" name="Column13484"/>
    <tableColumn id="13494" xr3:uid="{FF29C0F4-49A9-447C-B4CC-7E6456AF4AB6}" name="Column13485"/>
    <tableColumn id="13495" xr3:uid="{16C41D2A-D275-4A47-839F-AD34F407FB6F}" name="Column13486"/>
    <tableColumn id="13496" xr3:uid="{CB844B76-B5DA-45A1-B079-F8ECB15C14D1}" name="Column13487"/>
    <tableColumn id="13497" xr3:uid="{2963C51C-64A5-49A1-A980-87CBA8D24324}" name="Column13488"/>
    <tableColumn id="13498" xr3:uid="{50CC0687-2E2D-4F34-AC94-110A43B57B7A}" name="Column13489"/>
    <tableColumn id="13499" xr3:uid="{02567087-F946-4EFC-B699-DBB3824B36CF}" name="Column13490"/>
    <tableColumn id="13500" xr3:uid="{0D6563B6-4DA9-44E3-83B2-31AE187417D3}" name="Column13491"/>
    <tableColumn id="13501" xr3:uid="{F48E44A3-8CA5-4C92-948B-1ACDF3DDBFE2}" name="Column13492"/>
    <tableColumn id="13502" xr3:uid="{DF44FDAC-B3B7-4F29-8B4A-770F67E2E99F}" name="Column13493"/>
    <tableColumn id="13503" xr3:uid="{C7D73E95-227B-43B5-B94D-CE398292BA8A}" name="Column13494"/>
    <tableColumn id="13504" xr3:uid="{D4631099-A329-42BE-A895-CF8E4499E719}" name="Column13495"/>
    <tableColumn id="13505" xr3:uid="{0CA04D69-B87B-437D-AEDB-F5E4C0F538F4}" name="Column13496"/>
    <tableColumn id="13506" xr3:uid="{F6E1A9BA-4F02-43E4-9373-2D76E3ECA803}" name="Column13497"/>
    <tableColumn id="13507" xr3:uid="{07149DB7-8794-47F2-9550-D01424A3787A}" name="Column13498"/>
    <tableColumn id="13508" xr3:uid="{70E47264-AD5E-4DC6-A64F-74B30D33DFAE}" name="Column13499"/>
    <tableColumn id="13509" xr3:uid="{91C32317-8812-4144-B65E-EFAD9602AAB2}" name="Column13500"/>
    <tableColumn id="13510" xr3:uid="{587ECD9D-41A6-4853-BE57-9B69B1D042FC}" name="Column13501"/>
    <tableColumn id="13511" xr3:uid="{C0A4BBF7-E8C0-4FC6-8313-F7890F933D9A}" name="Column13502"/>
    <tableColumn id="13512" xr3:uid="{F7770D24-8979-4B7E-8500-C6A3A100EDA3}" name="Column13503"/>
    <tableColumn id="13513" xr3:uid="{204A3E70-E5B6-4D44-B3B1-A875D6ED88A1}" name="Column13504"/>
    <tableColumn id="13514" xr3:uid="{40473167-0DC1-4BB6-AAF4-96F264AAE73B}" name="Column13505"/>
    <tableColumn id="13515" xr3:uid="{BBDD91DF-6E1C-4C39-8793-8749BB51363F}" name="Column13506"/>
    <tableColumn id="13516" xr3:uid="{9E33BEED-ACEC-4370-95B1-76726BC1BD7D}" name="Column13507"/>
    <tableColumn id="13517" xr3:uid="{939AA4EC-689E-46DF-9A64-8A095A579C02}" name="Column13508"/>
    <tableColumn id="13518" xr3:uid="{BD00A864-8904-47F1-B9CC-C9DD82687D28}" name="Column13509"/>
    <tableColumn id="13519" xr3:uid="{4A9F70DE-289E-4CA4-8215-0068A56BEAB6}" name="Column13510"/>
    <tableColumn id="13520" xr3:uid="{D03C82D8-312D-4018-A30C-A38E9EF9C2FD}" name="Column13511"/>
    <tableColumn id="13521" xr3:uid="{3DB5451C-E8CB-4A47-A282-C20FA281E1D0}" name="Column13512"/>
    <tableColumn id="13522" xr3:uid="{62915B29-11BE-4918-A45B-AA8F6172B659}" name="Column13513"/>
    <tableColumn id="13523" xr3:uid="{90D52935-B59B-458C-A601-F060A8E6DB26}" name="Column13514"/>
    <tableColumn id="13524" xr3:uid="{FA91938B-AF55-409F-B831-154DCC8C2E3A}" name="Column13515"/>
    <tableColumn id="13525" xr3:uid="{214BD171-16C8-4D77-8EE2-5BAB923BB255}" name="Column13516"/>
    <tableColumn id="13526" xr3:uid="{510F4125-B490-4A5F-8A2B-BCEB0DBE10AB}" name="Column13517"/>
    <tableColumn id="13527" xr3:uid="{15209621-05C2-40D4-957C-CC16ADFB7406}" name="Column13518"/>
    <tableColumn id="13528" xr3:uid="{6EDD072F-1870-4F33-B7B9-4485863A756D}" name="Column13519"/>
    <tableColumn id="13529" xr3:uid="{50D03A68-011F-403B-9879-2F218E1BC6BF}" name="Column13520"/>
    <tableColumn id="13530" xr3:uid="{DBD64041-78BC-4519-BC56-9D913113F881}" name="Column13521"/>
    <tableColumn id="13531" xr3:uid="{3CDCD31D-EFC6-4460-8E43-F27276C04004}" name="Column13522"/>
    <tableColumn id="13532" xr3:uid="{2AAAB3CA-4E68-42C0-96A7-37A36BF03082}" name="Column13523"/>
    <tableColumn id="13533" xr3:uid="{6F41E7AD-8E28-40E5-A2DE-0046BA3249D8}" name="Column13524"/>
    <tableColumn id="13534" xr3:uid="{E9AB0D38-CE23-477E-AE50-1E493201DD05}" name="Column13525"/>
    <tableColumn id="13535" xr3:uid="{9320A8B4-BF6B-44D3-988E-FF24A514E31E}" name="Column13526"/>
    <tableColumn id="13536" xr3:uid="{DE846678-5BA7-4827-B555-CBB54AD331C9}" name="Column13527"/>
    <tableColumn id="13537" xr3:uid="{1B9B6DEA-2C97-4E00-9BD0-84C5C54DA72D}" name="Column13528"/>
    <tableColumn id="13538" xr3:uid="{4B2B98CB-800B-4D55-AB84-C3FE70F6E6CB}" name="Column13529"/>
    <tableColumn id="13539" xr3:uid="{F1071B1C-B768-4429-B236-BA2BDB075618}" name="Column13530"/>
    <tableColumn id="13540" xr3:uid="{EA544D70-EBAE-4624-AE46-FFD1E33E7059}" name="Column13531"/>
    <tableColumn id="13541" xr3:uid="{99513E14-31EF-4651-A445-6219D45A16DF}" name="Column13532"/>
    <tableColumn id="13542" xr3:uid="{F7802E23-1F60-472D-B953-3C0693677965}" name="Column13533"/>
    <tableColumn id="13543" xr3:uid="{23020AB2-B404-4A71-B00F-38F9BFA4FBC5}" name="Column13534"/>
    <tableColumn id="13544" xr3:uid="{4315B095-2E07-4ED5-9D56-313AF43049B7}" name="Column13535"/>
    <tableColumn id="13545" xr3:uid="{E32A54D3-FAB7-4BDF-BB0D-B7C6A9993BEC}" name="Column13536"/>
    <tableColumn id="13546" xr3:uid="{8B2841E2-E238-49D8-886C-8C7DD81387E7}" name="Column13537"/>
    <tableColumn id="13547" xr3:uid="{58B54468-13D8-44F6-8941-BDF2CCAA6832}" name="Column13538"/>
    <tableColumn id="13548" xr3:uid="{E59D6BFD-7307-4EA4-B6C9-04D9DCA69874}" name="Column13539"/>
    <tableColumn id="13549" xr3:uid="{E473B26F-7A0E-43CA-AD1D-4E00B3B82359}" name="Column13540"/>
    <tableColumn id="13550" xr3:uid="{23390CDC-042C-4E5D-B841-295A24C0E653}" name="Column13541"/>
    <tableColumn id="13551" xr3:uid="{CE37EBEB-EEAE-4342-BC93-BFEBE147CBBE}" name="Column13542"/>
    <tableColumn id="13552" xr3:uid="{5EDD4CE1-D3B3-43BE-883C-F74E3099A407}" name="Column13543"/>
    <tableColumn id="13553" xr3:uid="{DF794630-E167-4BC1-A5B1-E4908F46CAC8}" name="Column13544"/>
    <tableColumn id="13554" xr3:uid="{AC70E4A4-2BCB-4621-86AA-07E129CD0DC0}" name="Column13545"/>
    <tableColumn id="13555" xr3:uid="{C54F58B1-29D9-4056-B87B-BA0F78CCA6B7}" name="Column13546"/>
    <tableColumn id="13556" xr3:uid="{B951959A-2F31-4B93-BD0F-AC7C44B94871}" name="Column13547"/>
    <tableColumn id="13557" xr3:uid="{34DF9B33-8DD2-421B-B9F5-1F7A2039FA04}" name="Column13548"/>
    <tableColumn id="13558" xr3:uid="{CE7A71EE-C1F0-4DBB-AE48-0500DDB85E0F}" name="Column13549"/>
    <tableColumn id="13559" xr3:uid="{9D8AE8D2-FFB6-4DD9-B099-60D262D9189E}" name="Column13550"/>
    <tableColumn id="13560" xr3:uid="{0397DE97-0538-47D3-8B97-C2D7A83F9234}" name="Column13551"/>
    <tableColumn id="13561" xr3:uid="{409D85DA-9F16-4BE4-9D4B-B0A97789B497}" name="Column13552"/>
    <tableColumn id="13562" xr3:uid="{764BDF4D-7307-47A7-A615-EB31488D9765}" name="Column13553"/>
    <tableColumn id="13563" xr3:uid="{01806DF2-729A-4171-B13D-24419DFF944E}" name="Column13554"/>
    <tableColumn id="13564" xr3:uid="{5BE6FDC5-922E-468C-A6B6-6AE1F5DF83F3}" name="Column13555"/>
    <tableColumn id="13565" xr3:uid="{92601BDA-4CB1-49D2-BA87-78250315C9C6}" name="Column13556"/>
    <tableColumn id="13566" xr3:uid="{14C75071-D617-469C-8C65-7536F9534113}" name="Column13557"/>
    <tableColumn id="13567" xr3:uid="{3E111A09-E82F-46BA-9657-0218FEB5F1C2}" name="Column13558"/>
    <tableColumn id="13568" xr3:uid="{95A4EFE5-259E-4D7D-982B-B2CFC9F072AD}" name="Column13559"/>
    <tableColumn id="13569" xr3:uid="{7E6F387E-06D0-4032-98A7-2953B60F864A}" name="Column13560"/>
    <tableColumn id="13570" xr3:uid="{5C0858C6-B91F-4E16-B503-7D507E4CDB72}" name="Column13561"/>
    <tableColumn id="13571" xr3:uid="{A2D278A3-1948-4CFC-8D8A-25B98812D66A}" name="Column13562"/>
    <tableColumn id="13572" xr3:uid="{1168B664-D30D-4356-9AC0-FD1FFD9CCD9B}" name="Column13563"/>
    <tableColumn id="13573" xr3:uid="{1D0D255A-F25B-429A-8C1E-3F123C6F8E9B}" name="Column13564"/>
    <tableColumn id="13574" xr3:uid="{B6C7589D-DFDD-4604-BE68-D88998752A9A}" name="Column13565"/>
    <tableColumn id="13575" xr3:uid="{35482848-C98F-4D7B-8032-C2A280FCDD1E}" name="Column13566"/>
    <tableColumn id="13576" xr3:uid="{1EBBD8D2-6A38-4FD9-B3C1-89FCA8D13DD6}" name="Column13567"/>
    <tableColumn id="13577" xr3:uid="{158D6586-A471-4669-AFCA-7564B58B1865}" name="Column13568"/>
    <tableColumn id="13578" xr3:uid="{C752F719-A88A-4AA9-9C10-0E792FDEEF80}" name="Column13569"/>
    <tableColumn id="13579" xr3:uid="{923C595B-A002-42BB-B7E5-82A7F096C576}" name="Column13570"/>
    <tableColumn id="13580" xr3:uid="{3558B185-C520-407C-88E2-9B7C69DBCB15}" name="Column13571"/>
    <tableColumn id="13581" xr3:uid="{032B9214-5875-4B5D-A528-363700E505AC}" name="Column13572"/>
    <tableColumn id="13582" xr3:uid="{594279C5-5CA2-4A09-B5E2-444BEBB5B08A}" name="Column13573"/>
    <tableColumn id="13583" xr3:uid="{10343A01-F237-4AF5-A2DF-2385729EB416}" name="Column13574"/>
    <tableColumn id="13584" xr3:uid="{5044C0CA-77B5-475D-A581-9E36D18AE7FA}" name="Column13575"/>
    <tableColumn id="13585" xr3:uid="{04C18C31-14F1-4F6C-BA55-AFDD4E653506}" name="Column13576"/>
    <tableColumn id="13586" xr3:uid="{429257F8-D316-4092-8CBC-5635B32E0393}" name="Column13577"/>
    <tableColumn id="13587" xr3:uid="{1B14E7E7-65E9-4C07-A3F4-F82101FBCF5B}" name="Column13578"/>
    <tableColumn id="13588" xr3:uid="{6594EEF9-17FA-48A7-B78D-3437BBB40F15}" name="Column13579"/>
    <tableColumn id="13589" xr3:uid="{0AC20877-AAAD-429D-BE20-74EFD01A5176}" name="Column13580"/>
    <tableColumn id="13590" xr3:uid="{3D790319-4B87-4619-828B-A0B7B0D99DA3}" name="Column13581"/>
    <tableColumn id="13591" xr3:uid="{5FFFE3E2-9649-40D2-83FD-04335B06E1DA}" name="Column13582"/>
    <tableColumn id="13592" xr3:uid="{25EF2E35-61DD-4E33-A825-9F08FE18F87D}" name="Column13583"/>
    <tableColumn id="13593" xr3:uid="{5108701C-0A34-410A-8D4A-3CD3F682326B}" name="Column13584"/>
    <tableColumn id="13594" xr3:uid="{E5433D33-15F0-4361-9936-45A40CD77E2E}" name="Column13585"/>
    <tableColumn id="13595" xr3:uid="{43164FB1-BF34-44E4-A660-CD0C12E8CA11}" name="Column13586"/>
    <tableColumn id="13596" xr3:uid="{4F4800EA-158A-497B-B700-DC0034A95AEF}" name="Column13587"/>
    <tableColumn id="13597" xr3:uid="{FA3A76FE-544A-4B12-8E1D-D35B823AFDCB}" name="Column13588"/>
    <tableColumn id="13598" xr3:uid="{8DF7EAC1-13B5-4491-BD90-F6F4D9932A4B}" name="Column13589"/>
    <tableColumn id="13599" xr3:uid="{FFC344B0-E1DF-411F-8E2B-BB9172EA9CE6}" name="Column13590"/>
    <tableColumn id="13600" xr3:uid="{315CD5E8-8A49-437E-86F9-ECDDFC219B51}" name="Column13591"/>
    <tableColumn id="13601" xr3:uid="{05F77539-9EE3-4D61-9352-1359A90E57E5}" name="Column13592"/>
    <tableColumn id="13602" xr3:uid="{8E450812-70CB-4838-BD9D-CA6BF936E32C}" name="Column13593"/>
    <tableColumn id="13603" xr3:uid="{12BF9215-9ED3-4FEA-A736-052396ACB393}" name="Column13594"/>
    <tableColumn id="13604" xr3:uid="{79DBF95C-CE93-4879-857A-8C54F895F99D}" name="Column13595"/>
    <tableColumn id="13605" xr3:uid="{93AAA57F-78CA-429E-A0F0-A32C7F0828A5}" name="Column13596"/>
    <tableColumn id="13606" xr3:uid="{181A8600-422F-43AD-8238-A782E5B7A9B8}" name="Column13597"/>
    <tableColumn id="13607" xr3:uid="{11440466-CF6C-4602-B16B-6E82C3DBFB20}" name="Column13598"/>
    <tableColumn id="13608" xr3:uid="{134FC1F2-809A-4892-8940-A790017DFA0B}" name="Column13599"/>
    <tableColumn id="13609" xr3:uid="{24B934FC-8282-4E9E-B5B0-6468EE2B9DD2}" name="Column13600"/>
    <tableColumn id="13610" xr3:uid="{303924A3-5B43-47CA-B339-7571788AE547}" name="Column13601"/>
    <tableColumn id="13611" xr3:uid="{367D4829-06CB-4FE5-8CF3-3F5313ABFD1E}" name="Column13602"/>
    <tableColumn id="13612" xr3:uid="{8C627993-54BF-46A5-9C50-4EE68EF3BE2B}" name="Column13603"/>
    <tableColumn id="13613" xr3:uid="{FDA822F7-E48A-4515-AFBB-1881BC5954BA}" name="Column13604"/>
    <tableColumn id="13614" xr3:uid="{6E20F3DA-12B7-4373-9EA0-AC59D5C496C3}" name="Column13605"/>
    <tableColumn id="13615" xr3:uid="{45C9842F-F87A-4B72-8A64-2E3964290AFC}" name="Column13606"/>
    <tableColumn id="13616" xr3:uid="{4B9AE753-27F7-4FAE-9A99-005BC0870387}" name="Column13607"/>
    <tableColumn id="13617" xr3:uid="{943CDD04-44D5-4F94-84C9-4A82A56C93BC}" name="Column13608"/>
    <tableColumn id="13618" xr3:uid="{40C17C15-5F6C-4C09-96F9-9440D88049C1}" name="Column13609"/>
    <tableColumn id="13619" xr3:uid="{58CC67A4-623D-42FF-BC33-26DC3788522B}" name="Column13610"/>
    <tableColumn id="13620" xr3:uid="{833B0DE9-A93A-4B81-BB82-2F749D09DFDD}" name="Column13611"/>
    <tableColumn id="13621" xr3:uid="{25FA734C-CCFA-44C9-A292-AF5BE8401E28}" name="Column13612"/>
    <tableColumn id="13622" xr3:uid="{F68F4CA1-1579-4DCA-BA67-B4B58B02A72F}" name="Column13613"/>
    <tableColumn id="13623" xr3:uid="{BFE8269E-BB9D-423C-B514-D99FAB62FB86}" name="Column13614"/>
    <tableColumn id="13624" xr3:uid="{31DECE31-1CA4-4AE0-965E-604DB61917D3}" name="Column13615"/>
    <tableColumn id="13625" xr3:uid="{E5A2AA29-D78C-4783-BA68-5B1DD18ACF75}" name="Column13616"/>
    <tableColumn id="13626" xr3:uid="{30346CE1-1AE8-4CE4-9A51-1F34605BC0EB}" name="Column13617"/>
    <tableColumn id="13627" xr3:uid="{EEB716C1-9EC4-4DFA-863A-A7AD532FACBC}" name="Column13618"/>
    <tableColumn id="13628" xr3:uid="{B63A5DD4-D50F-4DC0-99B9-EC3227C67BB0}" name="Column13619"/>
    <tableColumn id="13629" xr3:uid="{EE3A9046-E352-41C2-9669-C99CF652DD2A}" name="Column13620"/>
    <tableColumn id="13630" xr3:uid="{C4963282-73C0-4B02-85C8-6AEB2EF15493}" name="Column13621"/>
    <tableColumn id="13631" xr3:uid="{71446AA0-48CF-4912-A416-55A0B2111BAF}" name="Column13622"/>
    <tableColumn id="13632" xr3:uid="{92696117-CF10-4F24-A951-6950FDD30A92}" name="Column13623"/>
    <tableColumn id="13633" xr3:uid="{D34D5675-1596-43C4-807F-CECECA20E186}" name="Column13624"/>
    <tableColumn id="13634" xr3:uid="{9B8AC3C6-37F7-4FDB-B97B-D690C5D9F3E8}" name="Column13625"/>
    <tableColumn id="13635" xr3:uid="{511F82D2-D870-4172-8606-0CCD09766F09}" name="Column13626"/>
    <tableColumn id="13636" xr3:uid="{6E425275-FED7-496F-9649-0078DC82E759}" name="Column13627"/>
    <tableColumn id="13637" xr3:uid="{178D46A8-1B60-410B-8F69-02CAD8683A85}" name="Column13628"/>
    <tableColumn id="13638" xr3:uid="{B20939D1-6C42-46D8-9A02-60A2702CA458}" name="Column13629"/>
    <tableColumn id="13639" xr3:uid="{8368FD97-8234-4C06-A0D2-ABAF53C464DC}" name="Column13630"/>
    <tableColumn id="13640" xr3:uid="{EF5F10CD-9A2B-47A6-8D15-B9B40219D612}" name="Column13631"/>
    <tableColumn id="13641" xr3:uid="{D5D4100E-84D8-4CB8-A996-99EE576FB322}" name="Column13632"/>
    <tableColumn id="13642" xr3:uid="{7830A9EB-9C64-41D3-A2F4-9584D667C035}" name="Column13633"/>
    <tableColumn id="13643" xr3:uid="{63DA3BAD-D521-4AA7-9CCA-0630D57D9CE2}" name="Column13634"/>
    <tableColumn id="13644" xr3:uid="{3757A6C9-8A9B-4784-B124-FE8FE1690303}" name="Column13635"/>
    <tableColumn id="13645" xr3:uid="{47B48822-DBD8-4FC6-B1D5-00DD55E15AB4}" name="Column13636"/>
    <tableColumn id="13646" xr3:uid="{8E348D19-BF63-4D11-872E-BBEA9AC135A1}" name="Column13637"/>
    <tableColumn id="13647" xr3:uid="{658DCD38-B430-40CE-82E4-14023A02DF6F}" name="Column13638"/>
    <tableColumn id="13648" xr3:uid="{470761BC-0523-4F44-BBFC-B63863D99E7E}" name="Column13639"/>
    <tableColumn id="13649" xr3:uid="{9BE7DEF9-D608-44E1-9391-CBE81A192B88}" name="Column13640"/>
    <tableColumn id="13650" xr3:uid="{C2B4BEC6-5BF0-4AA7-85A3-F1CEDEAC2F94}" name="Column13641"/>
    <tableColumn id="13651" xr3:uid="{90F2DD84-66FA-4909-AD34-35D2ABC7AAB3}" name="Column13642"/>
    <tableColumn id="13652" xr3:uid="{F8219BE9-7087-4C13-96C8-03530760817B}" name="Column13643"/>
    <tableColumn id="13653" xr3:uid="{2F8C1029-EE88-477C-8564-439869182E5E}" name="Column13644"/>
    <tableColumn id="13654" xr3:uid="{95E2CA32-1FFF-4A6F-9BEA-C9C703568122}" name="Column13645"/>
    <tableColumn id="13655" xr3:uid="{A0547584-B16A-43E8-98E5-DEB64C844329}" name="Column13646"/>
    <tableColumn id="13656" xr3:uid="{21568D8F-5B96-4E23-8D9B-397BB08C7328}" name="Column13647"/>
    <tableColumn id="13657" xr3:uid="{ABCE8DC4-34F1-49F9-957D-1490F0B2FB73}" name="Column13648"/>
    <tableColumn id="13658" xr3:uid="{BC2624B2-DDE2-4BB9-A219-B9127AD367C4}" name="Column13649"/>
    <tableColumn id="13659" xr3:uid="{70C2094F-67C2-4AE4-AA3E-C30E7D4D161D}" name="Column13650"/>
    <tableColumn id="13660" xr3:uid="{9D61C3AF-38B7-4BCC-A4E5-648262436A7A}" name="Column13651"/>
    <tableColumn id="13661" xr3:uid="{64B2336B-ECDD-4CAE-B101-098E6A74327D}" name="Column13652"/>
    <tableColumn id="13662" xr3:uid="{E5E82C2D-9B49-461A-BD32-ABFBFF2FF81D}" name="Column13653"/>
    <tableColumn id="13663" xr3:uid="{E78CE790-B5C4-41CA-A3A0-230CB523D661}" name="Column13654"/>
    <tableColumn id="13664" xr3:uid="{F9E96DA4-E099-40CD-AA2F-42A18094FC54}" name="Column13655"/>
    <tableColumn id="13665" xr3:uid="{D39722C0-8923-4CA2-860C-8EA7EA87BA08}" name="Column13656"/>
    <tableColumn id="13666" xr3:uid="{0779935C-C1EB-45B1-A1CF-C807B2EBDD24}" name="Column13657"/>
    <tableColumn id="13667" xr3:uid="{33A65ED5-57AC-4D7D-9460-861B46169081}" name="Column13658"/>
    <tableColumn id="13668" xr3:uid="{81F3A169-118E-4A55-A87B-6AB2F21B6825}" name="Column13659"/>
    <tableColumn id="13669" xr3:uid="{64A9A332-42EC-4916-BCF6-F9F55EF69C18}" name="Column13660"/>
    <tableColumn id="13670" xr3:uid="{99F797B5-290B-449A-8699-115F53E7383D}" name="Column13661"/>
    <tableColumn id="13671" xr3:uid="{EF891FB2-E56A-4060-A161-DE3F3F2DFD23}" name="Column13662"/>
    <tableColumn id="13672" xr3:uid="{0EF31370-CFB7-4005-880F-ADA06457C820}" name="Column13663"/>
    <tableColumn id="13673" xr3:uid="{798DE2A3-F1D2-424E-832F-9F607F4C4C4F}" name="Column13664"/>
    <tableColumn id="13674" xr3:uid="{A10933C8-4830-4F41-9166-A46023FC265A}" name="Column13665"/>
    <tableColumn id="13675" xr3:uid="{4BF7597C-A1F4-47D9-8D21-A215B7D3D850}" name="Column13666"/>
    <tableColumn id="13676" xr3:uid="{50184E6E-D118-46CF-A5FD-589093D55385}" name="Column13667"/>
    <tableColumn id="13677" xr3:uid="{178C5E7A-4138-4FA6-B6E1-2718490FF4D7}" name="Column13668"/>
    <tableColumn id="13678" xr3:uid="{23C4847F-B271-4492-B426-0120695D2D38}" name="Column13669"/>
    <tableColumn id="13679" xr3:uid="{C3EB90D1-22AC-4712-9DFC-E6042D2F77D0}" name="Column13670"/>
    <tableColumn id="13680" xr3:uid="{CB9BC41D-F613-4763-B2CF-CDEB7B6CA936}" name="Column13671"/>
    <tableColumn id="13681" xr3:uid="{C93C3932-22D8-4F48-BA8D-B5765D2E3C58}" name="Column13672"/>
    <tableColumn id="13682" xr3:uid="{A85C8FEA-943E-47AF-8352-F176C86F7A7E}" name="Column13673"/>
    <tableColumn id="13683" xr3:uid="{93428C82-9C69-4C85-ABCB-6AEB0283683B}" name="Column13674"/>
    <tableColumn id="13684" xr3:uid="{8A01A602-981B-4F13-8511-7DB56F2DFCCE}" name="Column13675"/>
    <tableColumn id="13685" xr3:uid="{8B6AF0F3-C612-4EF6-9C10-2796D9ACBC6E}" name="Column13676"/>
    <tableColumn id="13686" xr3:uid="{E4708C59-D5E8-4695-B89B-0E907FADE98B}" name="Column13677"/>
    <tableColumn id="13687" xr3:uid="{26527015-3C46-405D-A3FD-384D60B2DF7C}" name="Column13678"/>
    <tableColumn id="13688" xr3:uid="{4C4427AF-A8E7-44AA-AF55-BB56AF442542}" name="Column13679"/>
    <tableColumn id="13689" xr3:uid="{E818C239-68EF-4FC9-8E98-DA94529930DF}" name="Column13680"/>
    <tableColumn id="13690" xr3:uid="{5DF965C1-17C5-44A3-BD47-3FFC5868840F}" name="Column13681"/>
    <tableColumn id="13691" xr3:uid="{B357839E-DAB5-4D0A-AD72-79DC4176AFDF}" name="Column13682"/>
    <tableColumn id="13692" xr3:uid="{3553B0DD-A7AB-4801-9527-6608E4664551}" name="Column13683"/>
    <tableColumn id="13693" xr3:uid="{69CE8FE2-B438-4A5F-946F-56DEE79D3992}" name="Column13684"/>
    <tableColumn id="13694" xr3:uid="{EA993EC3-9E9B-4487-892D-1B48027A9C6C}" name="Column13685"/>
    <tableColumn id="13695" xr3:uid="{140A17B9-0C3E-4077-A9CB-855F3E988806}" name="Column13686"/>
    <tableColumn id="13696" xr3:uid="{C3CD972F-2015-461C-958F-CAD72B38DEC2}" name="Column13687"/>
    <tableColumn id="13697" xr3:uid="{42883D91-839F-4A31-A191-2EF0E38989EB}" name="Column13688"/>
    <tableColumn id="13698" xr3:uid="{7989D001-D2B3-4FD8-8B2F-EEE8045F33FE}" name="Column13689"/>
    <tableColumn id="13699" xr3:uid="{A5C78A83-A2EB-454B-AF98-1B217C29A152}" name="Column13690"/>
    <tableColumn id="13700" xr3:uid="{2491333F-EC90-48DD-BCE6-EBC656D910A9}" name="Column13691"/>
    <tableColumn id="13701" xr3:uid="{E1EECF2E-BFDA-4330-98BC-B2C26710816D}" name="Column13692"/>
    <tableColumn id="13702" xr3:uid="{B5A4A09B-466F-49AD-B831-CA5B4B328F66}" name="Column13693"/>
    <tableColumn id="13703" xr3:uid="{BC6D2AAF-0C59-40FF-84B1-5999E4603E95}" name="Column13694"/>
    <tableColumn id="13704" xr3:uid="{DE8FF6ED-2E50-44CC-A649-8EA858ECAE09}" name="Column13695"/>
    <tableColumn id="13705" xr3:uid="{932AFDAC-B5B2-407E-B562-E820829F1CB0}" name="Column13696"/>
    <tableColumn id="13706" xr3:uid="{D6E34670-96C2-4160-8B87-282B32710198}" name="Column13697"/>
    <tableColumn id="13707" xr3:uid="{46EFDF7E-5DB5-4A48-BBC7-CC2498629CD9}" name="Column13698"/>
    <tableColumn id="13708" xr3:uid="{35AB505B-643B-4D73-B6CC-E16B2865B8E8}" name="Column13699"/>
    <tableColumn id="13709" xr3:uid="{A36A154B-45EA-4818-9721-6B1005D66C9D}" name="Column13700"/>
    <tableColumn id="13710" xr3:uid="{E01FBBFE-0F89-4179-8CC4-C3880B55AAF8}" name="Column13701"/>
    <tableColumn id="13711" xr3:uid="{4C922ED5-3A42-4016-9429-447894D3D746}" name="Column13702"/>
    <tableColumn id="13712" xr3:uid="{01EB100B-DECF-4A08-A63B-47477582A074}" name="Column13703"/>
    <tableColumn id="13713" xr3:uid="{4B219DBC-FF41-4CB1-9287-FE7E617C8AA8}" name="Column13704"/>
    <tableColumn id="13714" xr3:uid="{ACD54B14-CBA7-47B2-A7AB-9CA3057AF236}" name="Column13705"/>
    <tableColumn id="13715" xr3:uid="{A24A9194-C50D-4D12-B6BB-E87E59569D8A}" name="Column13706"/>
    <tableColumn id="13716" xr3:uid="{3728410C-E65A-41E9-A42A-2005A0E8ED87}" name="Column13707"/>
    <tableColumn id="13717" xr3:uid="{F6649CE8-12BE-4F64-B861-3E6B9608307F}" name="Column13708"/>
    <tableColumn id="13718" xr3:uid="{6E3151AE-FF32-470E-B0AE-6A0F924E2005}" name="Column13709"/>
    <tableColumn id="13719" xr3:uid="{5A617FDA-A449-4BD2-B1D8-AAAF189E0FB8}" name="Column13710"/>
    <tableColumn id="13720" xr3:uid="{62F67F14-FD20-4B42-90D9-D032DB65BEBE}" name="Column13711"/>
    <tableColumn id="13721" xr3:uid="{E71F63B7-DFE6-4309-A4CE-E0A223A12F95}" name="Column13712"/>
    <tableColumn id="13722" xr3:uid="{BFAF26A9-65AD-4BF9-9599-B4685D51E1EA}" name="Column13713"/>
    <tableColumn id="13723" xr3:uid="{4F272632-1CAA-4156-A8CE-9BDE00FD3BE5}" name="Column13714"/>
    <tableColumn id="13724" xr3:uid="{DE70E111-D087-4C53-A4DF-0E0AA4095E08}" name="Column13715"/>
    <tableColumn id="13725" xr3:uid="{CB37156A-24DA-448E-962D-57B4421D4DF3}" name="Column13716"/>
    <tableColumn id="13726" xr3:uid="{6DA14A9C-09F4-4F6E-9A8E-75F88E9424FD}" name="Column13717"/>
    <tableColumn id="13727" xr3:uid="{18B5F632-4B7B-40A7-9294-3A45C916E58C}" name="Column13718"/>
    <tableColumn id="13728" xr3:uid="{EF6175F0-DA71-4029-A071-B2F4DC6FCDF8}" name="Column13719"/>
    <tableColumn id="13729" xr3:uid="{8C53549D-4A0F-40D1-82E0-67E3834FEA65}" name="Column13720"/>
    <tableColumn id="13730" xr3:uid="{4406B4BA-8213-4ED9-9FC0-C373CA687570}" name="Column13721"/>
    <tableColumn id="13731" xr3:uid="{61734DC8-2871-4035-A32D-4F2EEBA8C2EE}" name="Column13722"/>
    <tableColumn id="13732" xr3:uid="{2378FD3E-EC57-40CB-9B2C-F80D159F60AF}" name="Column13723"/>
    <tableColumn id="13733" xr3:uid="{DD15DF3B-866B-4A52-9DE4-0FF12F1F819F}" name="Column13724"/>
    <tableColumn id="13734" xr3:uid="{037619C6-0ABE-4FE5-B668-112DCC713F74}" name="Column13725"/>
    <tableColumn id="13735" xr3:uid="{43776DAA-7206-41C2-91B2-2FFAF6552567}" name="Column13726"/>
    <tableColumn id="13736" xr3:uid="{47C65C99-61B3-4644-ABBB-98DA644527CE}" name="Column13727"/>
    <tableColumn id="13737" xr3:uid="{8D1430EE-790A-4E0C-8F0F-4FD5FA380F49}" name="Column13728"/>
    <tableColumn id="13738" xr3:uid="{7A4DD29D-9F91-41E4-B01C-AD754F1F79C8}" name="Column13729"/>
    <tableColumn id="13739" xr3:uid="{3A49048F-26F9-4652-89D4-324A94068ABD}" name="Column13730"/>
    <tableColumn id="13740" xr3:uid="{663FE38A-2F05-4F1E-A1F7-4835E78DF1EF}" name="Column13731"/>
    <tableColumn id="13741" xr3:uid="{A3262179-1DB4-4993-8459-A61C1CC0FD33}" name="Column13732"/>
    <tableColumn id="13742" xr3:uid="{EAA60AD1-66B1-4AC5-987E-74797CFB8612}" name="Column13733"/>
    <tableColumn id="13743" xr3:uid="{91EFE9EF-615D-415E-A3E1-CD7CE4581302}" name="Column13734"/>
    <tableColumn id="13744" xr3:uid="{BDD9CBD9-6535-4E39-9897-BD1B252899C8}" name="Column13735"/>
    <tableColumn id="13745" xr3:uid="{F0D67382-1962-46F4-B3B0-37DFC0042507}" name="Column13736"/>
    <tableColumn id="13746" xr3:uid="{46A2ABEE-AA89-4B98-B0F1-0D15A84B3F98}" name="Column13737"/>
    <tableColumn id="13747" xr3:uid="{E4084E82-C67B-46FF-846B-6D1B32DDC540}" name="Column13738"/>
    <tableColumn id="13748" xr3:uid="{BCAE04DD-CF5C-4893-B0EC-8F13B436AC80}" name="Column13739"/>
    <tableColumn id="13749" xr3:uid="{4511F5FB-9700-4792-B717-F44358229956}" name="Column13740"/>
    <tableColumn id="13750" xr3:uid="{A2CB493D-1A0C-4856-B99A-4853C5400126}" name="Column13741"/>
    <tableColumn id="13751" xr3:uid="{548FD3EE-FE18-43AC-AEE1-5C479D31070C}" name="Column13742"/>
    <tableColumn id="13752" xr3:uid="{EBA21B35-024A-4357-BBFB-F0E5EEB93C0A}" name="Column13743"/>
    <tableColumn id="13753" xr3:uid="{21CD1C17-6162-4AD9-9DDC-7312A465C499}" name="Column13744"/>
    <tableColumn id="13754" xr3:uid="{A97208D0-ED49-48BC-92BB-AC70A660BBF3}" name="Column13745"/>
    <tableColumn id="13755" xr3:uid="{6C37D3B1-6A0F-4BC0-B358-1CBB6766965B}" name="Column13746"/>
    <tableColumn id="13756" xr3:uid="{1137E34A-F8FA-4026-B665-5B906DE806BB}" name="Column13747"/>
    <tableColumn id="13757" xr3:uid="{1330D05E-D115-4832-AE0F-F333AA011417}" name="Column13748"/>
    <tableColumn id="13758" xr3:uid="{9AE9B61A-2A91-481D-B650-6AABC78B3542}" name="Column13749"/>
    <tableColumn id="13759" xr3:uid="{51E7A969-78B9-4C2F-A1C6-DB1DFC103DF6}" name="Column13750"/>
    <tableColumn id="13760" xr3:uid="{308BF618-5CF4-4CF6-A9C3-2FF2ECF65C62}" name="Column13751"/>
    <tableColumn id="13761" xr3:uid="{56100292-5861-442B-A71E-5C7559290050}" name="Column13752"/>
    <tableColumn id="13762" xr3:uid="{4235D7BC-14FF-4EE0-8EAF-4CEEA1EBC997}" name="Column13753"/>
    <tableColumn id="13763" xr3:uid="{1B666075-E1D1-4783-9464-CF65E1B9B170}" name="Column13754"/>
    <tableColumn id="13764" xr3:uid="{6EDF4E00-7527-4084-8167-03371287FC43}" name="Column13755"/>
    <tableColumn id="13765" xr3:uid="{7998504A-C274-4F72-AA52-B77FD3C022B5}" name="Column13756"/>
    <tableColumn id="13766" xr3:uid="{261A8DC4-089D-4298-BBEF-191C0F282799}" name="Column13757"/>
    <tableColumn id="13767" xr3:uid="{654F360F-39FC-432B-BB09-590A654404B7}" name="Column13758"/>
    <tableColumn id="13768" xr3:uid="{EBB5085A-B786-4F1A-8D78-0210092A4F03}" name="Column13759"/>
    <tableColumn id="13769" xr3:uid="{7A3575B1-6FDC-4084-9891-55F204F89C71}" name="Column13760"/>
    <tableColumn id="13770" xr3:uid="{19B46720-54B2-465D-B7C2-4C9CB635C612}" name="Column13761"/>
    <tableColumn id="13771" xr3:uid="{3EC576BF-AE1B-4202-B975-8609A61C4142}" name="Column13762"/>
    <tableColumn id="13772" xr3:uid="{B573938F-61A4-4236-90B6-159AEF4673DE}" name="Column13763"/>
    <tableColumn id="13773" xr3:uid="{1C7F75CA-73CC-4259-B5F4-8505A523F53D}" name="Column13764"/>
    <tableColumn id="13774" xr3:uid="{50D46E8C-8887-4A2C-811E-29A6BA23CFB7}" name="Column13765"/>
    <tableColumn id="13775" xr3:uid="{A32714C5-AE33-4FB3-9AF6-F3326F462DF7}" name="Column13766"/>
    <tableColumn id="13776" xr3:uid="{6E3CA5B9-65CB-42EE-9B58-4648CA395403}" name="Column13767"/>
    <tableColumn id="13777" xr3:uid="{528F850A-FEDF-443D-8B6C-448EC2028A2B}" name="Column13768"/>
    <tableColumn id="13778" xr3:uid="{1CE4A1AA-F8B5-4A40-B59E-D029D3C1D2A5}" name="Column13769"/>
    <tableColumn id="13779" xr3:uid="{B935AEBD-DDDB-4E8F-8614-7C1B4DEA57B8}" name="Column13770"/>
    <tableColumn id="13780" xr3:uid="{476D4AFA-1303-45DC-BCEF-CFAFBAAB46C9}" name="Column13771"/>
    <tableColumn id="13781" xr3:uid="{BBF71AD4-89B5-4E10-8856-4488E76135E7}" name="Column13772"/>
    <tableColumn id="13782" xr3:uid="{2FBDCF3E-A645-4164-AAC6-1663C63A8AEA}" name="Column13773"/>
    <tableColumn id="13783" xr3:uid="{085DBEB9-8298-4E34-80F3-D65B05278172}" name="Column13774"/>
    <tableColumn id="13784" xr3:uid="{475A1B4B-CD74-44E1-B16D-E74C6B9284EF}" name="Column13775"/>
    <tableColumn id="13785" xr3:uid="{9EA60F55-D81C-4BD1-A0DA-A1FFD44EB545}" name="Column13776"/>
    <tableColumn id="13786" xr3:uid="{78782370-4E1F-4CB2-803B-20322A757129}" name="Column13777"/>
    <tableColumn id="13787" xr3:uid="{B80A3FF7-6C42-4C90-8390-6515C0089325}" name="Column13778"/>
    <tableColumn id="13788" xr3:uid="{122DC8BF-7B8B-4453-AC42-A0383D5EC873}" name="Column13779"/>
    <tableColumn id="13789" xr3:uid="{1079A008-46D1-426C-AFC1-BA29BEAD533B}" name="Column13780"/>
    <tableColumn id="13790" xr3:uid="{1C399766-DD66-4089-8894-FFBCADD73C5D}" name="Column13781"/>
    <tableColumn id="13791" xr3:uid="{FC953C41-DBA1-4469-B444-8E69FDDF133C}" name="Column13782"/>
    <tableColumn id="13792" xr3:uid="{7A7911ED-14C9-40FD-BCF8-4C8E40822323}" name="Column13783"/>
    <tableColumn id="13793" xr3:uid="{517F041B-511A-476E-B910-A13F57F56A0A}" name="Column13784"/>
    <tableColumn id="13794" xr3:uid="{F11EA20C-0F7D-4D55-A252-B928F3710899}" name="Column13785"/>
    <tableColumn id="13795" xr3:uid="{2CE44EC3-DB8E-44DE-879B-31E8FA809403}" name="Column13786"/>
    <tableColumn id="13796" xr3:uid="{FDFF3045-D53E-450E-8094-000A66C109EF}" name="Column13787"/>
    <tableColumn id="13797" xr3:uid="{52651A7E-844B-4189-9190-9F7FFD2AF923}" name="Column13788"/>
    <tableColumn id="13798" xr3:uid="{5D00E9CE-A7E6-4C68-B5D8-27005BE4870E}" name="Column13789"/>
    <tableColumn id="13799" xr3:uid="{F408F02D-26CB-4D76-B59B-3BC2896F09A0}" name="Column13790"/>
    <tableColumn id="13800" xr3:uid="{45C02467-FE74-4041-8811-87445D71E14E}" name="Column13791"/>
    <tableColumn id="13801" xr3:uid="{77195DC2-4426-44E2-9C1B-6F90F45B7866}" name="Column13792"/>
    <tableColumn id="13802" xr3:uid="{F1E1FAF6-E375-4C4E-BEB7-508661E86238}" name="Column13793"/>
    <tableColumn id="13803" xr3:uid="{2BAA4E75-95F9-41BB-890D-065B5060BCEB}" name="Column13794"/>
    <tableColumn id="13804" xr3:uid="{94841B32-A571-4B2E-8101-20DB10CD0237}" name="Column13795"/>
    <tableColumn id="13805" xr3:uid="{1EE7BEF0-459D-493C-B784-1CE834010813}" name="Column13796"/>
    <tableColumn id="13806" xr3:uid="{B46A55A7-A18D-4ACC-8D1F-481F567E7255}" name="Column13797"/>
    <tableColumn id="13807" xr3:uid="{A1689323-35DA-4594-82A9-454BB5295E10}" name="Column13798"/>
    <tableColumn id="13808" xr3:uid="{45F43BDE-3A6F-4636-BF5B-C72418967C00}" name="Column13799"/>
    <tableColumn id="13809" xr3:uid="{8110C9A5-7F79-443F-AB95-B62DC1532794}" name="Column13800"/>
    <tableColumn id="13810" xr3:uid="{9D2E5F91-9965-4E13-BCA4-9915F1DA4844}" name="Column13801"/>
    <tableColumn id="13811" xr3:uid="{A9B2D4D5-4F42-4A68-9EEB-C2A1EB32635A}" name="Column13802"/>
    <tableColumn id="13812" xr3:uid="{20538E9F-74AA-4D4A-BFC0-18D5237C7448}" name="Column13803"/>
    <tableColumn id="13813" xr3:uid="{BFC5D0E7-9B0D-4D94-8391-13566A32606E}" name="Column13804"/>
    <tableColumn id="13814" xr3:uid="{2308C422-AD53-4A0C-BE12-AFAE6844ABFD}" name="Column13805"/>
    <tableColumn id="13815" xr3:uid="{E980D591-3A2A-463B-B5FE-FF7770924F26}" name="Column13806"/>
    <tableColumn id="13816" xr3:uid="{46AACCA2-AA73-4C9F-A0D3-D31C08C6F966}" name="Column13807"/>
    <tableColumn id="13817" xr3:uid="{CBBBC7A0-E92D-496A-A549-05A383911309}" name="Column13808"/>
    <tableColumn id="13818" xr3:uid="{C14CDC17-2790-473E-962D-A1A31BA5B59A}" name="Column13809"/>
    <tableColumn id="13819" xr3:uid="{094F2EDA-9FC6-4644-9AEB-02F494C0A0EC}" name="Column13810"/>
    <tableColumn id="13820" xr3:uid="{EF106C04-A56D-4466-B977-6767F581E660}" name="Column13811"/>
    <tableColumn id="13821" xr3:uid="{4DFA62F0-0C58-4993-A70E-A0317462F0B6}" name="Column13812"/>
    <tableColumn id="13822" xr3:uid="{D27B847D-FCD6-4BFB-BA8C-6CF721461632}" name="Column13813"/>
    <tableColumn id="13823" xr3:uid="{8536C021-B3D5-43D4-B8B0-A16EB80E0CFC}" name="Column13814"/>
    <tableColumn id="13824" xr3:uid="{081CF1CF-8F5F-4182-88EB-CA9667CBD8F6}" name="Column13815"/>
    <tableColumn id="13825" xr3:uid="{47C83B27-280B-4AF1-BC41-2252420F1C0E}" name="Column13816"/>
    <tableColumn id="13826" xr3:uid="{423E0886-37D9-47A3-912E-A07D52FB9CDF}" name="Column13817"/>
    <tableColumn id="13827" xr3:uid="{4D3FEBEB-65C8-41B7-B60B-FBF5286C1E11}" name="Column13818"/>
    <tableColumn id="13828" xr3:uid="{E367B9E1-1466-4C9D-B2D1-C2C577D1BBFE}" name="Column13819"/>
    <tableColumn id="13829" xr3:uid="{B7AD963F-FCCF-4DDE-87BA-5AC30B23DFB5}" name="Column13820"/>
    <tableColumn id="13830" xr3:uid="{647F18BF-1B93-4B2B-AB63-F1FCCBA2BC05}" name="Column13821"/>
    <tableColumn id="13831" xr3:uid="{0EF1B261-D7A2-43A6-8411-05F4AEA67EEC}" name="Column13822"/>
    <tableColumn id="13832" xr3:uid="{6314A9E9-2B4D-4C7D-ADEE-25474D1FEBC1}" name="Column13823"/>
    <tableColumn id="13833" xr3:uid="{6B875669-AA9B-4444-8007-2E7B234EBDC9}" name="Column13824"/>
    <tableColumn id="13834" xr3:uid="{DF41C134-15D8-4EAF-A6E0-2DCF76F77B81}" name="Column13825"/>
    <tableColumn id="13835" xr3:uid="{232D8294-0A28-4821-9836-90638925A92E}" name="Column13826"/>
    <tableColumn id="13836" xr3:uid="{1503D6DB-54CE-425D-8E72-CD95B0185536}" name="Column13827"/>
    <tableColumn id="13837" xr3:uid="{B36C9B56-1A9D-49DB-BF79-0FF4B6CC4D51}" name="Column13828"/>
    <tableColumn id="13838" xr3:uid="{3DEA2305-EAC8-4EF2-A472-56F86FC79DD5}" name="Column13829"/>
    <tableColumn id="13839" xr3:uid="{C35CE4F7-D219-4A7B-9F46-914AAB97EFCF}" name="Column13830"/>
    <tableColumn id="13840" xr3:uid="{B77ADF67-0E60-42CE-B762-ADB37E3F2288}" name="Column13831"/>
    <tableColumn id="13841" xr3:uid="{338F830E-4791-4D05-9A5F-05C5A3DEE9F2}" name="Column13832"/>
    <tableColumn id="13842" xr3:uid="{4E248F19-318E-4388-A136-63BC6EDC62EC}" name="Column13833"/>
    <tableColumn id="13843" xr3:uid="{50CDDC64-E50D-4899-BAD8-27DBA1765EB4}" name="Column13834"/>
    <tableColumn id="13844" xr3:uid="{63F9FDE6-27CC-40E2-9B07-80749C34A079}" name="Column13835"/>
    <tableColumn id="13845" xr3:uid="{1A26228A-3D1C-491E-814B-4971F63B6617}" name="Column13836"/>
    <tableColumn id="13846" xr3:uid="{6FECBB07-2365-4DE7-99C6-7A4A09DD8876}" name="Column13837"/>
    <tableColumn id="13847" xr3:uid="{3BC2575A-6B49-4800-A0D0-248375530944}" name="Column13838"/>
    <tableColumn id="13848" xr3:uid="{650FB20D-D924-4346-83C3-07B9A9410C9F}" name="Column13839"/>
    <tableColumn id="13849" xr3:uid="{CD41EDBB-A401-4E5E-9118-BC6C3A32B7F0}" name="Column13840"/>
    <tableColumn id="13850" xr3:uid="{F12A3F10-84E0-41B8-8D50-C825E7C00D3E}" name="Column13841"/>
    <tableColumn id="13851" xr3:uid="{F26FEC38-2569-4F0D-88FC-25A7C697615C}" name="Column13842"/>
    <tableColumn id="13852" xr3:uid="{412B715E-D270-4DEE-985F-5993E9110834}" name="Column13843"/>
    <tableColumn id="13853" xr3:uid="{FEFDE724-604D-4D00-847C-A5B456DD511D}" name="Column13844"/>
    <tableColumn id="13854" xr3:uid="{D5281FDE-7A61-4243-88AC-CA6003DA525E}" name="Column13845"/>
    <tableColumn id="13855" xr3:uid="{2A2B1990-C288-422A-9D7A-6B7DFA9BC67E}" name="Column13846"/>
    <tableColumn id="13856" xr3:uid="{D4413379-9B96-4A68-ACA4-C82C9A022119}" name="Column13847"/>
    <tableColumn id="13857" xr3:uid="{6EF7A719-32DF-44BB-BE3B-46F96566D279}" name="Column13848"/>
    <tableColumn id="13858" xr3:uid="{83142177-F384-46ED-8860-3FD1103C08BE}" name="Column13849"/>
    <tableColumn id="13859" xr3:uid="{65FC19D8-73D2-40B3-B6F5-FC036D8FF7FC}" name="Column13850"/>
    <tableColumn id="13860" xr3:uid="{BF90CDFB-7AE1-4E7F-86EE-1973E51DBB72}" name="Column13851"/>
    <tableColumn id="13861" xr3:uid="{2F1F1986-40DF-434E-B1CA-F91F120E5850}" name="Column13852"/>
    <tableColumn id="13862" xr3:uid="{0C99D54B-1397-4D1E-873A-E3C02D74BCA6}" name="Column13853"/>
    <tableColumn id="13863" xr3:uid="{C0D7820C-6829-4A3C-AA6A-F203416DA31F}" name="Column13854"/>
    <tableColumn id="13864" xr3:uid="{72DF2118-B0ED-4E2C-9CB8-17F132D6B5E1}" name="Column13855"/>
    <tableColumn id="13865" xr3:uid="{FEAF6D07-2056-495E-9FB4-4329F1D04EF7}" name="Column13856"/>
    <tableColumn id="13866" xr3:uid="{0BD5898E-5B61-43E9-A28D-960683FDD008}" name="Column13857"/>
    <tableColumn id="13867" xr3:uid="{D7CE559D-77D0-4EE4-BB8D-D64A5A2F8386}" name="Column13858"/>
    <tableColumn id="13868" xr3:uid="{190020F6-BC97-4312-8EFE-12207FD3B446}" name="Column13859"/>
    <tableColumn id="13869" xr3:uid="{F7EBD877-B5BA-4CC8-B56E-8C9988DD8148}" name="Column13860"/>
    <tableColumn id="13870" xr3:uid="{9B32346B-BA06-42C3-B1DE-EE3562C3E90C}" name="Column13861"/>
    <tableColumn id="13871" xr3:uid="{A2CFBBAB-512A-4D77-8344-81152B3772DB}" name="Column13862"/>
    <tableColumn id="13872" xr3:uid="{4497BDA7-41C0-453F-AF0C-21A5C221B6A7}" name="Column13863"/>
    <tableColumn id="13873" xr3:uid="{CDB663B9-75CC-4E0A-8296-C9BDFCEEF92C}" name="Column13864"/>
    <tableColumn id="13874" xr3:uid="{91363615-BA5F-476E-A93E-06DB39A8FCC9}" name="Column13865"/>
    <tableColumn id="13875" xr3:uid="{71CC79BB-B1DE-4446-A9E0-87BC7F95B127}" name="Column13866"/>
    <tableColumn id="13876" xr3:uid="{78F1A314-3EA6-4402-8C3C-9F4712F90642}" name="Column13867"/>
    <tableColumn id="13877" xr3:uid="{DAA2AF8A-0468-4264-953F-77A7DA2E9BB1}" name="Column13868"/>
    <tableColumn id="13878" xr3:uid="{DA09870D-E8CA-4129-9893-93C26BC97E27}" name="Column13869"/>
    <tableColumn id="13879" xr3:uid="{84A95B1C-8443-4467-AFB0-BAC7A59D0D07}" name="Column13870"/>
    <tableColumn id="13880" xr3:uid="{9D05B444-BB59-4385-8FE0-CCDE87AB8F82}" name="Column13871"/>
    <tableColumn id="13881" xr3:uid="{5541CC94-E571-4A9F-B2DD-B1412EA6D39F}" name="Column13872"/>
    <tableColumn id="13882" xr3:uid="{21A0274F-5751-4217-92D7-7480D2424E23}" name="Column13873"/>
    <tableColumn id="13883" xr3:uid="{0DE40C82-BD13-4480-BAFF-03023D3FCA35}" name="Column13874"/>
    <tableColumn id="13884" xr3:uid="{DE2F6BC8-B6C6-4AE8-91ED-9DB9C703B6B3}" name="Column13875"/>
    <tableColumn id="13885" xr3:uid="{55D34DE3-986D-4002-828E-A96251C1E36F}" name="Column13876"/>
    <tableColumn id="13886" xr3:uid="{7C0A0B42-9A10-4F61-856B-FF170406E519}" name="Column13877"/>
    <tableColumn id="13887" xr3:uid="{95C80899-7C4A-4AB8-8E37-109EFCF3ACA1}" name="Column13878"/>
    <tableColumn id="13888" xr3:uid="{417C3EF1-DA3D-4E41-988B-DDD3ADECEC76}" name="Column13879"/>
    <tableColumn id="13889" xr3:uid="{2D0A816C-9E4B-4A16-9F9B-BA6DAA253082}" name="Column13880"/>
    <tableColumn id="13890" xr3:uid="{86241C3D-133E-432A-8314-3ED26E65E0B1}" name="Column13881"/>
    <tableColumn id="13891" xr3:uid="{80FFA46B-986D-41E8-8F07-73B861A33503}" name="Column13882"/>
    <tableColumn id="13892" xr3:uid="{89E1504A-8D2B-4519-A039-E932F654E3C5}" name="Column13883"/>
    <tableColumn id="13893" xr3:uid="{D3209AC3-DB8F-47AE-A8F9-699684E3D96F}" name="Column13884"/>
    <tableColumn id="13894" xr3:uid="{36F456AE-8FB1-4724-A4A4-2112EE57FEA5}" name="Column13885"/>
    <tableColumn id="13895" xr3:uid="{596A8E21-2E20-4BF3-9D38-34EABEBFC138}" name="Column13886"/>
    <tableColumn id="13896" xr3:uid="{42EE2A5E-5143-4C86-9330-C17FB3812EF7}" name="Column13887"/>
    <tableColumn id="13897" xr3:uid="{A8987A06-BDC6-496A-8647-B6425C525F1A}" name="Column13888"/>
    <tableColumn id="13898" xr3:uid="{EB182C49-51BB-448F-8EE0-021F2F7D94A1}" name="Column13889"/>
    <tableColumn id="13899" xr3:uid="{5650EAE3-DC0B-4734-A52B-B1B18CA08930}" name="Column13890"/>
    <tableColumn id="13900" xr3:uid="{EAD6825A-2E6A-4080-8D3D-DA0563523CD5}" name="Column13891"/>
    <tableColumn id="13901" xr3:uid="{CB61E610-47C9-41A9-8E7C-7DE62B7532C1}" name="Column13892"/>
    <tableColumn id="13902" xr3:uid="{3607FBEC-8933-4737-A1B1-9E6FE39F8382}" name="Column13893"/>
    <tableColumn id="13903" xr3:uid="{0D442280-84AF-44A6-A32C-14C792035352}" name="Column13894"/>
    <tableColumn id="13904" xr3:uid="{88C269C3-CD5E-484E-80E8-79187776428F}" name="Column13895"/>
    <tableColumn id="13905" xr3:uid="{E18AD220-1C2E-43E9-B72C-2C8E727CC7DE}" name="Column13896"/>
    <tableColumn id="13906" xr3:uid="{71F797BA-9D81-475B-850F-A65058B188E0}" name="Column13897"/>
    <tableColumn id="13907" xr3:uid="{123173FC-FCB9-4DBA-8B33-4CEFF92457C1}" name="Column13898"/>
    <tableColumn id="13908" xr3:uid="{F6B6A1E6-EF97-439E-8DA8-A03C82E3E6F6}" name="Column13899"/>
    <tableColumn id="13909" xr3:uid="{3CBD4B79-E20F-45E9-BC92-1B6FE4EB6120}" name="Column13900"/>
    <tableColumn id="13910" xr3:uid="{38462091-3443-4C0F-A1AE-045EE4B36ED6}" name="Column13901"/>
    <tableColumn id="13911" xr3:uid="{F642A215-005D-4056-9DC0-B7D1F727B255}" name="Column13902"/>
    <tableColumn id="13912" xr3:uid="{7F20F128-AC2D-41DF-9675-D17BC9DD9A3C}" name="Column13903"/>
    <tableColumn id="13913" xr3:uid="{9F213F28-6D18-4896-A7AF-86EA20F4440A}" name="Column13904"/>
    <tableColumn id="13914" xr3:uid="{7E9D534D-770D-4D45-B7F2-74491F378F39}" name="Column13905"/>
    <tableColumn id="13915" xr3:uid="{1E87FE83-B7B2-456F-AC5F-C72C6BBD58EF}" name="Column13906"/>
    <tableColumn id="13916" xr3:uid="{39056DE1-A154-4895-952D-9A42C2AE5815}" name="Column13907"/>
    <tableColumn id="13917" xr3:uid="{4E747ED6-BBF1-4F61-8BC9-79BD314E0818}" name="Column13908"/>
    <tableColumn id="13918" xr3:uid="{43D9C287-7FAC-42B4-8858-A7200163AEDA}" name="Column13909"/>
    <tableColumn id="13919" xr3:uid="{76044FCD-43AA-4703-8C99-0ECCD3530957}" name="Column13910"/>
    <tableColumn id="13920" xr3:uid="{C0F290CD-D60F-4097-A51D-2808585F07D5}" name="Column13911"/>
    <tableColumn id="13921" xr3:uid="{B252479A-70FD-47DF-B616-4D91D8DAFF5A}" name="Column13912"/>
    <tableColumn id="13922" xr3:uid="{5CC5E4DE-EA79-4A41-9538-4D2B3523EA7A}" name="Column13913"/>
    <tableColumn id="13923" xr3:uid="{BD177283-8B4A-4170-BB82-60FA6E2CFFBE}" name="Column13914"/>
    <tableColumn id="13924" xr3:uid="{38B455ED-D51C-41EE-B445-664D08E31931}" name="Column13915"/>
    <tableColumn id="13925" xr3:uid="{DD49744E-3E51-4335-B332-C01B9912A894}" name="Column13916"/>
    <tableColumn id="13926" xr3:uid="{45B4B65A-B464-4C42-9360-43B73965BF0D}" name="Column13917"/>
    <tableColumn id="13927" xr3:uid="{2CD8B30C-C9A7-455E-AFCE-C7CC487CE69D}" name="Column13918"/>
    <tableColumn id="13928" xr3:uid="{C92A2080-F3CD-48B4-9330-A96B8A0F6590}" name="Column13919"/>
    <tableColumn id="13929" xr3:uid="{B4C7C53E-EEB5-4127-996E-4E9401E617A9}" name="Column13920"/>
    <tableColumn id="13930" xr3:uid="{E59B6E2F-D3D7-4D8E-9C8D-D5EB3E4A15F7}" name="Column13921"/>
    <tableColumn id="13931" xr3:uid="{87F3B52D-EFD8-4FDE-A47B-64DEAC72AA93}" name="Column13922"/>
    <tableColumn id="13932" xr3:uid="{0CF37D2B-736E-48EB-857F-3EE35B31B589}" name="Column13923"/>
    <tableColumn id="13933" xr3:uid="{1B35A42A-C0B9-4BFF-AFA7-D42B166B738E}" name="Column13924"/>
    <tableColumn id="13934" xr3:uid="{53D44E3B-F060-470D-8375-FEF08318A134}" name="Column13925"/>
    <tableColumn id="13935" xr3:uid="{06645F7B-819A-4DA1-8E99-C749114893F6}" name="Column13926"/>
    <tableColumn id="13936" xr3:uid="{C367A5DC-752C-4ECE-9E27-6EF80D17701B}" name="Column13927"/>
    <tableColumn id="13937" xr3:uid="{97F8669F-0869-4F45-ADF8-275A6CD38580}" name="Column13928"/>
    <tableColumn id="13938" xr3:uid="{C4845A7C-B4ED-4B71-BD28-81394143A3E2}" name="Column13929"/>
    <tableColumn id="13939" xr3:uid="{FC3AEBD7-324D-4472-85D0-83A432456C30}" name="Column13930"/>
    <tableColumn id="13940" xr3:uid="{8212639F-70DC-46D3-A73F-6BDB60209B54}" name="Column13931"/>
    <tableColumn id="13941" xr3:uid="{7D26FC5D-E3F5-415D-9A48-A69178DD832D}" name="Column13932"/>
    <tableColumn id="13942" xr3:uid="{AA053847-86BC-4C61-95A7-AF20BD04FE44}" name="Column13933"/>
    <tableColumn id="13943" xr3:uid="{5FC58C53-10DE-4A49-8DFA-4D3DD290450C}" name="Column13934"/>
    <tableColumn id="13944" xr3:uid="{486F81F8-98BD-4C51-8D65-D4DF91D87481}" name="Column13935"/>
    <tableColumn id="13945" xr3:uid="{487C43BD-22DF-4028-98D8-E37528BBFAF9}" name="Column13936"/>
    <tableColumn id="13946" xr3:uid="{01D32BDD-8C9E-4166-A997-A8F8D1D31D7E}" name="Column13937"/>
    <tableColumn id="13947" xr3:uid="{19B391B4-CE9A-47B8-8D4D-D14CB4BAB5A5}" name="Column13938"/>
    <tableColumn id="13948" xr3:uid="{383C2A84-5369-4776-AE3E-FBC2AACD5E67}" name="Column13939"/>
    <tableColumn id="13949" xr3:uid="{5993BCC6-1D73-482F-B306-B70D97A86A5B}" name="Column13940"/>
    <tableColumn id="13950" xr3:uid="{168D8748-4AAE-4747-A561-C0A2E49C084A}" name="Column13941"/>
    <tableColumn id="13951" xr3:uid="{6DB6268A-381C-4D94-8712-B3892494B6AE}" name="Column13942"/>
    <tableColumn id="13952" xr3:uid="{62F4F237-ECEF-4663-B383-7152CD964975}" name="Column13943"/>
    <tableColumn id="13953" xr3:uid="{062FC8F1-16D9-405F-A369-6384B0143B13}" name="Column13944"/>
    <tableColumn id="13954" xr3:uid="{20B917B9-7FBB-425F-B080-370A11F39CE6}" name="Column13945"/>
    <tableColumn id="13955" xr3:uid="{2CE15C8D-E773-47AD-8010-D81EB8477AE6}" name="Column13946"/>
    <tableColumn id="13956" xr3:uid="{345EB55B-6E18-4D54-93F5-A5E52D307472}" name="Column13947"/>
    <tableColumn id="13957" xr3:uid="{88D9BE80-B51B-463F-8DC2-92259262FDA7}" name="Column13948"/>
    <tableColumn id="13958" xr3:uid="{F76C4C77-CC80-48A7-B043-DFF62C8E452A}" name="Column13949"/>
    <tableColumn id="13959" xr3:uid="{7CF2526E-8899-4833-9BF1-39F6C110F44E}" name="Column13950"/>
    <tableColumn id="13960" xr3:uid="{C64DD888-15FA-48C0-94F6-9D3911E243DB}" name="Column13951"/>
    <tableColumn id="13961" xr3:uid="{11D23BE5-B991-4E32-9B38-AEE6AA56B029}" name="Column13952"/>
    <tableColumn id="13962" xr3:uid="{E8C9AEDF-B383-4D66-81E9-99B3F1172A6A}" name="Column13953"/>
    <tableColumn id="13963" xr3:uid="{4AC94464-99E1-4445-9A0E-881B80AE4654}" name="Column13954"/>
    <tableColumn id="13964" xr3:uid="{794C323C-E529-42A1-9C83-B2903B95E9A2}" name="Column13955"/>
    <tableColumn id="13965" xr3:uid="{E7AA6984-8ADC-4B59-B23A-8DD44E02C4F2}" name="Column13956"/>
    <tableColumn id="13966" xr3:uid="{2564E6AB-D22B-4B60-9602-5F36A1C49351}" name="Column13957"/>
    <tableColumn id="13967" xr3:uid="{6B45DDCA-ECCB-472B-8CC8-8C1B240D6564}" name="Column13958"/>
    <tableColumn id="13968" xr3:uid="{B1AA38F9-1A46-4110-B9F4-5EE69D79A97E}" name="Column13959"/>
    <tableColumn id="13969" xr3:uid="{CC8A383F-5DF3-44EC-8C36-7FBAD39CB695}" name="Column13960"/>
    <tableColumn id="13970" xr3:uid="{A74D0584-5EEC-4B40-B3BE-A390CE83D4D8}" name="Column13961"/>
    <tableColumn id="13971" xr3:uid="{6733F573-5702-4E00-9AE9-5822EC6B77BA}" name="Column13962"/>
    <tableColumn id="13972" xr3:uid="{CFA1B31D-844C-4B05-B454-4D3A00126728}" name="Column13963"/>
    <tableColumn id="13973" xr3:uid="{7AB25E32-B96D-4403-96AD-D13A36C23683}" name="Column13964"/>
    <tableColumn id="13974" xr3:uid="{39ECB11D-36AE-4BD4-AB70-250A609BCD11}" name="Column13965"/>
    <tableColumn id="13975" xr3:uid="{9593CC07-2F53-4364-B4A7-11D3FB06C707}" name="Column13966"/>
    <tableColumn id="13976" xr3:uid="{A7005C58-7442-4991-B609-D1C83ABFBC88}" name="Column13967"/>
    <tableColumn id="13977" xr3:uid="{A1EF0E3A-288A-40F0-AB17-685D9B2077A0}" name="Column13968"/>
    <tableColumn id="13978" xr3:uid="{3CF38674-FE8A-409D-BF0C-F00D2F0AC5AF}" name="Column13969"/>
    <tableColumn id="13979" xr3:uid="{D3EE5437-FA2D-4183-A104-A3EAF7C0BC90}" name="Column13970"/>
    <tableColumn id="13980" xr3:uid="{606CAB7B-E674-44F6-9C11-4C2B5462D0D3}" name="Column13971"/>
    <tableColumn id="13981" xr3:uid="{DDDBAB61-9BA5-42E4-A7A1-8F0C3BAFC77E}" name="Column13972"/>
    <tableColumn id="13982" xr3:uid="{0AB4EE37-541A-482F-B084-B5E7B9DC424A}" name="Column13973"/>
    <tableColumn id="13983" xr3:uid="{2884814D-1E65-4B62-BF78-097F47B39AF5}" name="Column13974"/>
    <tableColumn id="13984" xr3:uid="{78590CF8-CA95-4B00-A7F4-09F3100D34AD}" name="Column13975"/>
    <tableColumn id="13985" xr3:uid="{4C5D5B7A-26D4-4D1F-97F4-33DA7E09F1EA}" name="Column13976"/>
    <tableColumn id="13986" xr3:uid="{DD9FC8C0-8626-4A0B-BCCC-A9238F58C25A}" name="Column13977"/>
    <tableColumn id="13987" xr3:uid="{61A16411-119C-49FC-983C-F70AA39573B2}" name="Column13978"/>
    <tableColumn id="13988" xr3:uid="{8160A332-B40B-4E7C-9626-1A614F6C0E34}" name="Column13979"/>
    <tableColumn id="13989" xr3:uid="{8278F158-B47A-400B-9BBD-6559904AE06C}" name="Column13980"/>
    <tableColumn id="13990" xr3:uid="{25E48105-66FE-46B8-A353-35FC6E146CAF}" name="Column13981"/>
    <tableColumn id="13991" xr3:uid="{6F760737-9C54-45D0-B9A8-E068D01352D7}" name="Column13982"/>
    <tableColumn id="13992" xr3:uid="{37140A87-6393-466A-B20D-0975180D4341}" name="Column13983"/>
    <tableColumn id="13993" xr3:uid="{47F7EF91-C555-4103-B95F-4C5FE9173ADA}" name="Column13984"/>
    <tableColumn id="13994" xr3:uid="{737514D8-2CB2-4C78-AA6F-F1E7CDB45DFB}" name="Column13985"/>
    <tableColumn id="13995" xr3:uid="{271A95B6-F795-45DD-8E23-14621E633AFA}" name="Column13986"/>
    <tableColumn id="13996" xr3:uid="{90D01E5E-686D-41F7-9C69-18FF4892C3B7}" name="Column13987"/>
    <tableColumn id="13997" xr3:uid="{3EDA7316-6D60-4ACC-B5DE-3A6C1E506939}" name="Column13988"/>
    <tableColumn id="13998" xr3:uid="{5F6DB263-BB76-41EE-A1FA-B81CC6047907}" name="Column13989"/>
    <tableColumn id="13999" xr3:uid="{F7777D59-E9CD-4646-A8FE-C4296187D189}" name="Column13990"/>
    <tableColumn id="14000" xr3:uid="{02E5FC61-18BC-49B5-A4F9-D8E4D578FBA6}" name="Column13991"/>
    <tableColumn id="14001" xr3:uid="{B57ABC27-AAC8-47BE-9AF0-7C5723281EED}" name="Column13992"/>
    <tableColumn id="14002" xr3:uid="{A2B4FB66-34B4-42E7-835D-335094B704B9}" name="Column13993"/>
    <tableColumn id="14003" xr3:uid="{24638B71-3DD5-4D23-9412-A84FB8ED2B94}" name="Column13994"/>
    <tableColumn id="14004" xr3:uid="{97E35141-9CA5-4842-9607-DB6C1E7263C0}" name="Column13995"/>
    <tableColumn id="14005" xr3:uid="{3C9B3060-AAEE-4D50-A0A1-6706D6525796}" name="Column13996"/>
    <tableColumn id="14006" xr3:uid="{468269E3-DF10-4745-BED9-5E5553CF8796}" name="Column13997"/>
    <tableColumn id="14007" xr3:uid="{C478ED35-C124-4A7F-8138-30F6E2B585F7}" name="Column13998"/>
    <tableColumn id="14008" xr3:uid="{068A8F4D-DA08-40A0-9456-1E05A23E48A9}" name="Column13999"/>
    <tableColumn id="14009" xr3:uid="{35911A3B-68AF-4352-8C75-485DF790B515}" name="Column14000"/>
    <tableColumn id="14010" xr3:uid="{D2F7D8A9-246F-4C90-9847-36CD949587F2}" name="Column14001"/>
    <tableColumn id="14011" xr3:uid="{F2735A79-D966-44E5-97E8-4D46C34E52A9}" name="Column14002"/>
    <tableColumn id="14012" xr3:uid="{104ABD77-DC83-4AB5-96C7-FD4474C82745}" name="Column14003"/>
    <tableColumn id="14013" xr3:uid="{0A3C7246-FA38-4851-AAB7-E01C694C24B9}" name="Column14004"/>
    <tableColumn id="14014" xr3:uid="{3129B30A-122A-4088-8B89-65043B55B139}" name="Column14005"/>
    <tableColumn id="14015" xr3:uid="{5933D398-F6B9-4293-A4BD-C54118D89BC3}" name="Column14006"/>
    <tableColumn id="14016" xr3:uid="{58FC6A4D-0B7E-4058-97CE-868D85902D10}" name="Column14007"/>
    <tableColumn id="14017" xr3:uid="{DEA254CB-9EC6-4435-98AC-70B772781AE0}" name="Column14008"/>
    <tableColumn id="14018" xr3:uid="{D1229C74-7F90-4761-9CAA-1468D9C6198D}" name="Column14009"/>
    <tableColumn id="14019" xr3:uid="{02232DB1-1B97-4CA8-B495-20FA11981A99}" name="Column14010"/>
    <tableColumn id="14020" xr3:uid="{5B562959-E44C-475A-A9F0-AC5A52F3EAD5}" name="Column14011"/>
    <tableColumn id="14021" xr3:uid="{7F03A764-1343-4F54-8E42-7E566F62E1C1}" name="Column14012"/>
    <tableColumn id="14022" xr3:uid="{75378550-C312-4283-859E-5C718E18F0B4}" name="Column14013"/>
    <tableColumn id="14023" xr3:uid="{9DC7E8AE-3CB7-407C-83A5-65CD88C89030}" name="Column14014"/>
    <tableColumn id="14024" xr3:uid="{23576041-6F06-459B-9C83-C974289FB80D}" name="Column14015"/>
    <tableColumn id="14025" xr3:uid="{A6073867-379E-4862-9235-2EC0364841A3}" name="Column14016"/>
    <tableColumn id="14026" xr3:uid="{80A3B8E1-DD22-45F2-ABB0-57B6A13E8F00}" name="Column14017"/>
    <tableColumn id="14027" xr3:uid="{A4F443CA-DDAE-4738-902B-2742DEF11B60}" name="Column14018"/>
    <tableColumn id="14028" xr3:uid="{DAC8AE8E-9B20-4C4D-B0A6-559842869C23}" name="Column14019"/>
    <tableColumn id="14029" xr3:uid="{53B0F883-0B9B-4CF4-8D44-E3526FDED4B2}" name="Column14020"/>
    <tableColumn id="14030" xr3:uid="{9017788E-C3AC-4C85-AE4C-D45E572C2CA0}" name="Column14021"/>
    <tableColumn id="14031" xr3:uid="{3C0405D0-8766-4961-8431-0DA6F1BD2017}" name="Column14022"/>
    <tableColumn id="14032" xr3:uid="{818A8F19-1065-4725-AF2F-C448919249AB}" name="Column14023"/>
    <tableColumn id="14033" xr3:uid="{08A37CD9-1869-4266-8899-A9F7F3045464}" name="Column14024"/>
    <tableColumn id="14034" xr3:uid="{A691B195-093C-49F0-AAD2-47297C5F33D4}" name="Column14025"/>
    <tableColumn id="14035" xr3:uid="{A5841A4A-356A-491B-BF38-C67221568D4E}" name="Column14026"/>
    <tableColumn id="14036" xr3:uid="{3E742E47-AFF7-494B-ACB8-884F8D850E6F}" name="Column14027"/>
    <tableColumn id="14037" xr3:uid="{E26F37F0-4838-44E6-83C3-E17F8A0DFCB8}" name="Column14028"/>
    <tableColumn id="14038" xr3:uid="{6F5D1BFB-D013-44A2-BD08-59FB6285C614}" name="Column14029"/>
    <tableColumn id="14039" xr3:uid="{3E377C3D-7B47-4876-B543-80D4CFCDF0FD}" name="Column14030"/>
    <tableColumn id="14040" xr3:uid="{67ACA3EF-E846-4EC6-9ED0-56E1F86D1EA2}" name="Column14031"/>
    <tableColumn id="14041" xr3:uid="{E7966436-BC1A-48C6-9F61-4F6B19DC21FF}" name="Column14032"/>
    <tableColumn id="14042" xr3:uid="{89955D76-E666-4699-AA1C-532DDBFF3A83}" name="Column14033"/>
    <tableColumn id="14043" xr3:uid="{FD6B3743-A93A-497F-8F91-6CF7E0E605C6}" name="Column14034"/>
    <tableColumn id="14044" xr3:uid="{C4C64AEC-BDEC-474A-926E-44866A03D919}" name="Column14035"/>
    <tableColumn id="14045" xr3:uid="{AC8E0E4E-873B-4D3B-A56E-201E7E5ED2F7}" name="Column14036"/>
    <tableColumn id="14046" xr3:uid="{9E7F7D8B-0674-451D-941A-7B59E689CE6F}" name="Column14037"/>
    <tableColumn id="14047" xr3:uid="{17AD7CC7-866E-44E5-BAE8-965B96975A79}" name="Column14038"/>
    <tableColumn id="14048" xr3:uid="{A7A67738-9BEB-4204-AAB4-527873EE08D2}" name="Column14039"/>
    <tableColumn id="14049" xr3:uid="{ADADCBE3-EBB8-4A5B-AD4F-99994CC7E2B0}" name="Column14040"/>
    <tableColumn id="14050" xr3:uid="{8BAEF654-11DC-4EF8-9695-BFDFD3B5C2C5}" name="Column14041"/>
    <tableColumn id="14051" xr3:uid="{662436C9-4CB8-4C41-9D27-281F256992EF}" name="Column14042"/>
    <tableColumn id="14052" xr3:uid="{337A6795-80C6-43F9-8F60-42C748E7A782}" name="Column14043"/>
    <tableColumn id="14053" xr3:uid="{0A9FBC4E-9F19-45FB-9974-7EF36C41E668}" name="Column14044"/>
    <tableColumn id="14054" xr3:uid="{F8CAB153-D8B1-49C6-B176-3410E9F76EEF}" name="Column14045"/>
    <tableColumn id="14055" xr3:uid="{9EFF2268-0555-47EB-BB86-E39AE87DA259}" name="Column14046"/>
    <tableColumn id="14056" xr3:uid="{55D38104-15AD-464D-9D0B-B2EC5CC2C86A}" name="Column14047"/>
    <tableColumn id="14057" xr3:uid="{C3E769F4-3017-4E76-B867-9B8AD56E0233}" name="Column14048"/>
    <tableColumn id="14058" xr3:uid="{EA1D41A3-F6E3-4E6D-ABC3-76F28A3003AB}" name="Column14049"/>
    <tableColumn id="14059" xr3:uid="{689496FA-BCF2-48A2-BB10-0F0AA11F03BB}" name="Column14050"/>
    <tableColumn id="14060" xr3:uid="{D27BD6D5-608C-43BD-AFEF-6FE1CE65C25A}" name="Column14051"/>
    <tableColumn id="14061" xr3:uid="{D870F7BA-9E09-46D2-9416-231B69BE747A}" name="Column14052"/>
    <tableColumn id="14062" xr3:uid="{49B96CAB-F8D0-49B6-B2FC-8D76160FACCA}" name="Column14053"/>
    <tableColumn id="14063" xr3:uid="{42960A99-9946-486D-BA53-A37C9EF3325F}" name="Column14054"/>
    <tableColumn id="14064" xr3:uid="{DEDFB532-62B3-461F-8A12-F68DBD52471A}" name="Column14055"/>
    <tableColumn id="14065" xr3:uid="{E1F21ED2-C82E-4528-A2F1-378E06558BFC}" name="Column14056"/>
    <tableColumn id="14066" xr3:uid="{63400A40-BB9F-4AAA-9A2E-B1ECD099953E}" name="Column14057"/>
    <tableColumn id="14067" xr3:uid="{7E42884C-425A-4360-9611-833B33567E7B}" name="Column14058"/>
    <tableColumn id="14068" xr3:uid="{EBB19C4F-D5A6-4759-8FDA-8CC00CEE60B0}" name="Column14059"/>
    <tableColumn id="14069" xr3:uid="{C9B5A304-4C4E-4B1A-B83D-CD6A42253FC2}" name="Column14060"/>
    <tableColumn id="14070" xr3:uid="{420DA50F-E54F-4E56-8688-240CFD3303A3}" name="Column14061"/>
    <tableColumn id="14071" xr3:uid="{1EE12AA1-CDAA-46A2-94C1-3B5A789792D4}" name="Column14062"/>
    <tableColumn id="14072" xr3:uid="{8381AC1A-12F8-4925-A284-2F5C06F205D2}" name="Column14063"/>
    <tableColumn id="14073" xr3:uid="{3EB0CCDA-C496-4528-A268-BED5392FBCAB}" name="Column14064"/>
    <tableColumn id="14074" xr3:uid="{E1154401-DF9E-40E2-B0C8-A85333C33B6C}" name="Column14065"/>
    <tableColumn id="14075" xr3:uid="{F6622F81-73BB-4D08-8CB6-B456C597C0B2}" name="Column14066"/>
    <tableColumn id="14076" xr3:uid="{EA4B6C35-D8AB-420D-B742-622174EB1A24}" name="Column14067"/>
    <tableColumn id="14077" xr3:uid="{41DEC874-9A7D-454B-80CC-699D2B358023}" name="Column14068"/>
    <tableColumn id="14078" xr3:uid="{7D098161-C74D-4052-83B1-316020DDCA24}" name="Column14069"/>
    <tableColumn id="14079" xr3:uid="{E2995C7D-1C7B-445E-BACF-1BC46E4B7BFC}" name="Column14070"/>
    <tableColumn id="14080" xr3:uid="{47F1DA01-7BA3-490F-BBF2-B321059AA19F}" name="Column14071"/>
    <tableColumn id="14081" xr3:uid="{B925228A-34E2-4C4A-B5EC-5FBA9CB76D76}" name="Column14072"/>
    <tableColumn id="14082" xr3:uid="{A1092FDB-A68F-430A-8B10-B96BD4888259}" name="Column14073"/>
    <tableColumn id="14083" xr3:uid="{901BCCF3-8AB9-4169-9CA4-E7C4BB670FE2}" name="Column14074"/>
    <tableColumn id="14084" xr3:uid="{58942B2D-76F0-4707-8AF1-1681ACD01B5B}" name="Column14075"/>
    <tableColumn id="14085" xr3:uid="{0FD2DFC3-0E2C-48B4-A8AF-36AA1DD59CC2}" name="Column14076"/>
    <tableColumn id="14086" xr3:uid="{23F23208-33D8-4672-A7F4-5C305CB64CDF}" name="Column14077"/>
    <tableColumn id="14087" xr3:uid="{609E1402-8D17-4C49-9464-3CDD51B9F0C2}" name="Column14078"/>
    <tableColumn id="14088" xr3:uid="{7927CF7E-B478-4111-8051-2B7EA573F607}" name="Column14079"/>
    <tableColumn id="14089" xr3:uid="{550D76CA-780B-4017-8A40-12F80719C4C6}" name="Column14080"/>
    <tableColumn id="14090" xr3:uid="{F2DF1D74-55AF-449F-BBAF-13E318DFF468}" name="Column14081"/>
    <tableColumn id="14091" xr3:uid="{D6A9E990-A122-4661-BC18-23279CF9C6B3}" name="Column14082"/>
    <tableColumn id="14092" xr3:uid="{825E2A16-8493-40E7-B8C0-3D737117D5A5}" name="Column14083"/>
    <tableColumn id="14093" xr3:uid="{EBB45B13-28E2-408C-9315-FC87AF4D7181}" name="Column14084"/>
    <tableColumn id="14094" xr3:uid="{90C0FCFA-E38D-4626-8546-AACC046DA357}" name="Column14085"/>
    <tableColumn id="14095" xr3:uid="{23B2142C-3BBA-42E8-BBC8-0B2A09BEBE3A}" name="Column14086"/>
    <tableColumn id="14096" xr3:uid="{9CF32C57-51D2-462C-B53C-05D4A2C48487}" name="Column14087"/>
    <tableColumn id="14097" xr3:uid="{80EFF53E-91F1-4C0E-A2A1-8A66DB487E95}" name="Column14088"/>
    <tableColumn id="14098" xr3:uid="{E295F691-7DA0-49C4-BAD0-D0ABBF5A1345}" name="Column14089"/>
    <tableColumn id="14099" xr3:uid="{B18F248D-6C0B-4FBC-839E-A772E8A6702C}" name="Column14090"/>
    <tableColumn id="14100" xr3:uid="{07E1EF29-7052-41C6-9C08-2C8B17602D6E}" name="Column14091"/>
    <tableColumn id="14101" xr3:uid="{5548150C-E6FF-43D8-9151-F066051724AF}" name="Column14092"/>
    <tableColumn id="14102" xr3:uid="{849DE6B9-5A3F-40B8-93E1-246996D62E5C}" name="Column14093"/>
    <tableColumn id="14103" xr3:uid="{C3925471-7314-4E5E-8EBF-778B5745DCFA}" name="Column14094"/>
    <tableColumn id="14104" xr3:uid="{61B7E7EC-3961-4ACF-8031-544B2E51A387}" name="Column14095"/>
    <tableColumn id="14105" xr3:uid="{8410A76D-49CA-426A-AA94-E0513CE5164D}" name="Column14096"/>
    <tableColumn id="14106" xr3:uid="{85C8BE11-F3A4-4035-A360-B2B63259E8C3}" name="Column14097"/>
    <tableColumn id="14107" xr3:uid="{DFCBB37D-DB94-4076-A148-879CF5480572}" name="Column14098"/>
    <tableColumn id="14108" xr3:uid="{216B5939-C188-44F0-8BFF-4D2DAFA53588}" name="Column14099"/>
    <tableColumn id="14109" xr3:uid="{5C9C242C-9263-4DCF-A34F-FFD4F0CB5534}" name="Column14100"/>
    <tableColumn id="14110" xr3:uid="{7B734A52-A6C0-4A15-8650-3BC715A406AE}" name="Column14101"/>
    <tableColumn id="14111" xr3:uid="{DC586C94-0C76-4287-B81C-20D8A46DA10A}" name="Column14102"/>
    <tableColumn id="14112" xr3:uid="{F76754B4-67F8-455E-A21D-1F7DBCE13C6D}" name="Column14103"/>
    <tableColumn id="14113" xr3:uid="{EFF97376-7653-4135-8E59-EFB9B613D279}" name="Column14104"/>
    <tableColumn id="14114" xr3:uid="{EBB22017-E1FD-4957-BE68-E2DD60877255}" name="Column14105"/>
    <tableColumn id="14115" xr3:uid="{7F14180A-2BC8-4220-A91B-875727EF09D9}" name="Column14106"/>
    <tableColumn id="14116" xr3:uid="{21B72299-D656-4131-B3D5-732C3A7AFE5A}" name="Column14107"/>
    <tableColumn id="14117" xr3:uid="{3B42AF4D-CC6F-4E54-B284-93224F3A4364}" name="Column14108"/>
    <tableColumn id="14118" xr3:uid="{0E8F4E9D-5212-4757-A783-5D08FF8AF83F}" name="Column14109"/>
    <tableColumn id="14119" xr3:uid="{E8A3628B-E3AF-4F76-890F-28EE0979AD19}" name="Column14110"/>
    <tableColumn id="14120" xr3:uid="{84609735-FD58-4766-A4BB-FA6977481981}" name="Column14111"/>
    <tableColumn id="14121" xr3:uid="{EEBED1ED-B8CE-45B0-A919-6ECCA4FD7C6B}" name="Column14112"/>
    <tableColumn id="14122" xr3:uid="{E0C05000-5287-41D4-9E2A-9326B106D7CD}" name="Column14113"/>
    <tableColumn id="14123" xr3:uid="{30A08508-9413-460F-AC3B-9A6327500B2C}" name="Column14114"/>
    <tableColumn id="14124" xr3:uid="{C0954577-C048-4A77-857C-9D66DB9E8C75}" name="Column14115"/>
    <tableColumn id="14125" xr3:uid="{74A63189-99AA-4B26-B7FF-347E21C2CC30}" name="Column14116"/>
    <tableColumn id="14126" xr3:uid="{0DF150D4-448B-4114-B011-166BE08F8845}" name="Column14117"/>
    <tableColumn id="14127" xr3:uid="{6A9CF1D7-5418-478C-B7B7-376B057BA523}" name="Column14118"/>
    <tableColumn id="14128" xr3:uid="{0C0C0061-B167-4C86-B9C6-E29C955460F7}" name="Column14119"/>
    <tableColumn id="14129" xr3:uid="{8D184C75-E294-459A-ABE8-F408C1F45F59}" name="Column14120"/>
    <tableColumn id="14130" xr3:uid="{A25B0582-85CC-4127-BD46-9C2184B70B3E}" name="Column14121"/>
    <tableColumn id="14131" xr3:uid="{54F876EE-79E6-4FA4-8BE1-380E6EBDC1B5}" name="Column14122"/>
    <tableColumn id="14132" xr3:uid="{C301E0DE-66EF-46E0-80F9-BBEC62846BD6}" name="Column14123"/>
    <tableColumn id="14133" xr3:uid="{FFC1920B-2AD8-461C-AB3A-89938A1BFBB8}" name="Column14124"/>
    <tableColumn id="14134" xr3:uid="{216555AF-5F46-440B-ACB9-42F6AC332CE8}" name="Column14125"/>
    <tableColumn id="14135" xr3:uid="{3CDB2C9D-3B26-419B-A46E-D0C75262F31C}" name="Column14126"/>
    <tableColumn id="14136" xr3:uid="{B423BD1B-422D-41FF-93BA-B37984C6E586}" name="Column14127"/>
    <tableColumn id="14137" xr3:uid="{FDDA4B04-A442-4EF7-9D71-61F8E01769EE}" name="Column14128"/>
    <tableColumn id="14138" xr3:uid="{E0FF40B0-A076-4A21-B54B-C91D5207AB29}" name="Column14129"/>
    <tableColumn id="14139" xr3:uid="{853C8A7E-EB16-4E5B-82CF-B0F734EEA362}" name="Column14130"/>
    <tableColumn id="14140" xr3:uid="{2F741474-BBCA-435B-90D4-8ED03A8956A4}" name="Column14131"/>
    <tableColumn id="14141" xr3:uid="{F940A1BF-7970-4F93-B3A5-5ED51370CD06}" name="Column14132"/>
    <tableColumn id="14142" xr3:uid="{6D46E571-3877-43A8-9BFB-C0478F18FD30}" name="Column14133"/>
    <tableColumn id="14143" xr3:uid="{DC5E0B17-790B-4F26-B304-E711CCE632ED}" name="Column14134"/>
    <tableColumn id="14144" xr3:uid="{80A5BBC5-5595-44EF-A00C-04ED7904BB49}" name="Column14135"/>
    <tableColumn id="14145" xr3:uid="{8AAD5CBA-8936-483F-A7BD-DFF2532F9DFD}" name="Column14136"/>
    <tableColumn id="14146" xr3:uid="{26D768BD-5CB7-4C19-BFC1-9B1113D3C5B9}" name="Column14137"/>
    <tableColumn id="14147" xr3:uid="{E77F4199-998F-4AD1-B0BB-BCA2F84A3F86}" name="Column14138"/>
    <tableColumn id="14148" xr3:uid="{3CE3858B-8794-4DBB-86B3-01C1455A8B52}" name="Column14139"/>
    <tableColumn id="14149" xr3:uid="{976721D9-8FD8-4638-84C6-D129A5DAE40A}" name="Column14140"/>
    <tableColumn id="14150" xr3:uid="{BA00DF14-AAC6-414A-9539-3EA64E4449BF}" name="Column14141"/>
    <tableColumn id="14151" xr3:uid="{230D38E2-AAEB-44A0-BCD8-D26EA89B69AB}" name="Column14142"/>
    <tableColumn id="14152" xr3:uid="{57166FB9-2636-48C7-A1F3-8D6DA919B9A8}" name="Column14143"/>
    <tableColumn id="14153" xr3:uid="{070CAA7E-5D0C-4D7F-B705-800F68DB2E6C}" name="Column14144"/>
    <tableColumn id="14154" xr3:uid="{8D17EE37-4B6C-4894-9067-6DD632DC5810}" name="Column14145"/>
    <tableColumn id="14155" xr3:uid="{33B74BAA-AC63-4AF4-AAB9-1F923D900A2B}" name="Column14146"/>
    <tableColumn id="14156" xr3:uid="{7BA5EE6A-E3AA-4E9C-A830-8BFECDCE9AA0}" name="Column14147"/>
    <tableColumn id="14157" xr3:uid="{9DFF8C76-E818-47D8-90E1-4FF5DED2C705}" name="Column14148"/>
    <tableColumn id="14158" xr3:uid="{749786D3-D754-415D-A50E-05D583D1FF4B}" name="Column14149"/>
    <tableColumn id="14159" xr3:uid="{567B6262-E9FA-4FF6-BC7F-3AFBD475A4E8}" name="Column14150"/>
    <tableColumn id="14160" xr3:uid="{58A2234D-64A5-49DD-9192-36763994C87E}" name="Column14151"/>
    <tableColumn id="14161" xr3:uid="{F1528217-B5B4-4277-A8E5-4708BE3C86F9}" name="Column14152"/>
    <tableColumn id="14162" xr3:uid="{2A168247-4755-47A1-9E9B-2A05383269BE}" name="Column14153"/>
    <tableColumn id="14163" xr3:uid="{A909E9DB-54A2-4F7F-A0CD-C77F7570F1D2}" name="Column14154"/>
    <tableColumn id="14164" xr3:uid="{F0252FE5-5B35-462D-B38C-9F8E32B8A6F6}" name="Column14155"/>
    <tableColumn id="14165" xr3:uid="{DA7FDFBA-0001-456C-A2BC-C32BEE789983}" name="Column14156"/>
    <tableColumn id="14166" xr3:uid="{B2279832-6C4E-4618-AF9D-8E867F81AFD1}" name="Column14157"/>
    <tableColumn id="14167" xr3:uid="{72A1C498-8E66-49DE-9E22-DFB39F051797}" name="Column14158"/>
    <tableColumn id="14168" xr3:uid="{C2CEC344-1660-4047-9B00-CA02DB4A5AB5}" name="Column14159"/>
    <tableColumn id="14169" xr3:uid="{C5D793F3-CA7C-4E73-A6F3-C43D7C9B7074}" name="Column14160"/>
    <tableColumn id="14170" xr3:uid="{45A9AD13-8833-44C9-BBD9-E3DCAEE5794E}" name="Column14161"/>
    <tableColumn id="14171" xr3:uid="{23100F67-DE38-4612-A8DE-77DFCDFAFD36}" name="Column14162"/>
    <tableColumn id="14172" xr3:uid="{0A7CEEF8-1192-4683-B6BE-356848E03307}" name="Column14163"/>
    <tableColumn id="14173" xr3:uid="{27DB8E98-AD21-4E8A-B75F-0BC4B89C0614}" name="Column14164"/>
    <tableColumn id="14174" xr3:uid="{48EEB827-8598-4FF3-BFC4-F916D4350255}" name="Column14165"/>
    <tableColumn id="14175" xr3:uid="{2B697F3F-9B91-401A-8CA1-04EABB8D203A}" name="Column14166"/>
    <tableColumn id="14176" xr3:uid="{11BE8466-C74C-4409-9F30-8ECD6A6BC715}" name="Column14167"/>
    <tableColumn id="14177" xr3:uid="{271DB185-B097-4DB4-8CDA-CFFC90C3FAA7}" name="Column14168"/>
    <tableColumn id="14178" xr3:uid="{D576324A-4745-4E0E-8E97-650A60789F23}" name="Column14169"/>
    <tableColumn id="14179" xr3:uid="{829AFC5C-2E80-4FAA-9AA4-99A305F0B184}" name="Column14170"/>
    <tableColumn id="14180" xr3:uid="{71755A92-B84A-4B3E-B5A2-67A3C4E93403}" name="Column14171"/>
    <tableColumn id="14181" xr3:uid="{B747D392-4C93-423B-B005-E983F0771164}" name="Column14172"/>
    <tableColumn id="14182" xr3:uid="{89718FAB-12C3-4645-9A72-28D3103C8EEE}" name="Column14173"/>
    <tableColumn id="14183" xr3:uid="{B2E9F2CE-5BA5-418D-9924-86AC4673F46C}" name="Column14174"/>
    <tableColumn id="14184" xr3:uid="{0E4B8706-DD9E-45E8-9162-F65126BBD83A}" name="Column14175"/>
    <tableColumn id="14185" xr3:uid="{9F83AA46-27E1-4E07-962D-06BB4DA4D084}" name="Column14176"/>
    <tableColumn id="14186" xr3:uid="{DB80DB52-FBBB-44EC-8FB8-02143A9B9D9E}" name="Column14177"/>
    <tableColumn id="14187" xr3:uid="{7DFEF43C-295D-4402-8B3F-E3488254600E}" name="Column14178"/>
    <tableColumn id="14188" xr3:uid="{C9CBAE61-70B6-49A2-9418-6726D749801F}" name="Column14179"/>
    <tableColumn id="14189" xr3:uid="{12E92225-A908-43F8-AF1B-9F75362A231A}" name="Column14180"/>
    <tableColumn id="14190" xr3:uid="{1B4B1313-7176-4B0C-BAB3-7CFC2D7AAAF4}" name="Column14181"/>
    <tableColumn id="14191" xr3:uid="{A3B32CF1-E85C-4D26-9366-3D60844C2D5A}" name="Column14182"/>
    <tableColumn id="14192" xr3:uid="{9993DA14-67FD-408C-B5D2-AF26D690906C}" name="Column14183"/>
    <tableColumn id="14193" xr3:uid="{C89FA273-23A9-4CDF-B167-D1237F63523E}" name="Column14184"/>
    <tableColumn id="14194" xr3:uid="{8649372A-E49E-4D1E-AE22-54C8EE7750A8}" name="Column14185"/>
    <tableColumn id="14195" xr3:uid="{F4851379-65EE-40CD-90E1-31CED88E3782}" name="Column14186"/>
    <tableColumn id="14196" xr3:uid="{05223957-6958-479C-9761-95F06F035D4C}" name="Column14187"/>
    <tableColumn id="14197" xr3:uid="{9E8CBD97-4C66-4B85-A4D9-9233CFC033CB}" name="Column14188"/>
    <tableColumn id="14198" xr3:uid="{E8411429-245F-497D-9F53-6DC36F52A22F}" name="Column14189"/>
    <tableColumn id="14199" xr3:uid="{08DF8A4C-B7CF-4B61-8E6C-6F2F77ED7040}" name="Column14190"/>
    <tableColumn id="14200" xr3:uid="{D6796F70-1CFB-4F35-9165-BDEED07EE2EC}" name="Column14191"/>
    <tableColumn id="14201" xr3:uid="{55F73D16-45D5-4A62-823E-FE19AF9DD276}" name="Column14192"/>
    <tableColumn id="14202" xr3:uid="{193B5CFB-7C04-48C5-8AFB-4F1E066CBC11}" name="Column14193"/>
    <tableColumn id="14203" xr3:uid="{FE1B63E3-97CC-4816-A536-E16C792A0276}" name="Column14194"/>
    <tableColumn id="14204" xr3:uid="{615CAFC1-46D0-4725-ABC2-9919919E912F}" name="Column14195"/>
    <tableColumn id="14205" xr3:uid="{B194494F-681F-48E8-B851-27A052D5DBEF}" name="Column14196"/>
    <tableColumn id="14206" xr3:uid="{036BACD0-C297-4404-878D-B5120F1EB98C}" name="Column14197"/>
    <tableColumn id="14207" xr3:uid="{0934968A-D244-40C7-AAEC-BC060F91B84D}" name="Column14198"/>
    <tableColumn id="14208" xr3:uid="{F328E34E-AFE1-42E6-B22A-52047ACB40A6}" name="Column14199"/>
    <tableColumn id="14209" xr3:uid="{EC6C025A-8B22-4202-881E-226A88F51ED6}" name="Column14200"/>
    <tableColumn id="14210" xr3:uid="{9544B6E0-ACF2-49D9-BFC3-14AA179D28C7}" name="Column14201"/>
    <tableColumn id="14211" xr3:uid="{8EE67A21-2BE4-4D5D-918E-EE55D947A033}" name="Column14202"/>
    <tableColumn id="14212" xr3:uid="{78938077-CAFA-4965-A7C6-EE5E62C23B9B}" name="Column14203"/>
    <tableColumn id="14213" xr3:uid="{61FFC6B0-0065-4380-BFCD-992820EB5851}" name="Column14204"/>
    <tableColumn id="14214" xr3:uid="{E8FF58C1-4262-4261-8A41-3BA590256287}" name="Column14205"/>
    <tableColumn id="14215" xr3:uid="{F53EBA22-378A-4045-8B2A-CB9B29B4C20E}" name="Column14206"/>
    <tableColumn id="14216" xr3:uid="{5522A572-6029-4BD3-9650-FB9E2B7E85C4}" name="Column14207"/>
    <tableColumn id="14217" xr3:uid="{0F931889-8B54-43E2-AB89-4F4551DF1EEE}" name="Column14208"/>
    <tableColumn id="14218" xr3:uid="{68D2F06E-7FB4-4DE8-94D0-9F49077D807F}" name="Column14209"/>
    <tableColumn id="14219" xr3:uid="{765AEA19-C8DD-4A25-BF1B-02568FA3B477}" name="Column14210"/>
    <tableColumn id="14220" xr3:uid="{D98C033F-7D61-4EC8-BC27-6262779774E2}" name="Column14211"/>
    <tableColumn id="14221" xr3:uid="{3B009657-732D-48AE-8626-9D4E9ACEDF58}" name="Column14212"/>
    <tableColumn id="14222" xr3:uid="{B521EF82-1D0A-4A48-89C6-4C0AABF859FA}" name="Column14213"/>
    <tableColumn id="14223" xr3:uid="{46960DBF-7641-4A24-B1E6-401916D7DC3F}" name="Column14214"/>
    <tableColumn id="14224" xr3:uid="{BD109646-1010-4FF4-9DBB-B71C511BC482}" name="Column14215"/>
    <tableColumn id="14225" xr3:uid="{3EE3F527-211D-4ED8-8D22-11D5174A3696}" name="Column14216"/>
    <tableColumn id="14226" xr3:uid="{28C75C0E-140C-490D-9CFE-34CBD83C1C92}" name="Column14217"/>
    <tableColumn id="14227" xr3:uid="{9B7429AD-D37A-4D3C-842E-A4734440F319}" name="Column14218"/>
    <tableColumn id="14228" xr3:uid="{C1924BCB-01CC-4410-97DD-F4805BD8BA06}" name="Column14219"/>
    <tableColumn id="14229" xr3:uid="{E0132816-00FC-46E6-8019-8D6AA636092E}" name="Column14220"/>
    <tableColumn id="14230" xr3:uid="{62EE8266-A8E2-46CC-A23F-8127D670D971}" name="Column14221"/>
    <tableColumn id="14231" xr3:uid="{98B436F5-0D95-48C0-9D59-59D8CCC2B16C}" name="Column14222"/>
    <tableColumn id="14232" xr3:uid="{54453E08-6FCD-4E52-8689-4408AB205CC9}" name="Column14223"/>
    <tableColumn id="14233" xr3:uid="{17AA0046-173A-4928-8771-FD0A8240DF29}" name="Column14224"/>
    <tableColumn id="14234" xr3:uid="{B3A86A10-B023-4A44-8273-1EF9E2715DB3}" name="Column14225"/>
    <tableColumn id="14235" xr3:uid="{F4C3188B-762E-493B-B941-6CAE2E7E0A6A}" name="Column14226"/>
    <tableColumn id="14236" xr3:uid="{AAC2E9C0-9E50-422D-826D-DFA640153E7E}" name="Column14227"/>
    <tableColumn id="14237" xr3:uid="{2C6CE5F3-9FC1-4711-AD93-7291AEE340F2}" name="Column14228"/>
    <tableColumn id="14238" xr3:uid="{4BCDF8D2-EA00-4C04-BA73-18D483DF0597}" name="Column14229"/>
    <tableColumn id="14239" xr3:uid="{C23F6084-77B6-4E1B-AE68-AAF7FE8548EB}" name="Column14230"/>
    <tableColumn id="14240" xr3:uid="{58F98196-32FA-495A-B5FC-91F061F6A05F}" name="Column14231"/>
    <tableColumn id="14241" xr3:uid="{008A374F-1864-4004-B777-82B389BD76F0}" name="Column14232"/>
    <tableColumn id="14242" xr3:uid="{4F072032-0B4F-4DBC-AC20-588F521B68EE}" name="Column14233"/>
    <tableColumn id="14243" xr3:uid="{E39A5CA9-8820-498C-853D-D4DF11FF96DC}" name="Column14234"/>
    <tableColumn id="14244" xr3:uid="{5C03DFCB-5EF0-4034-A37D-833C5B4B32B6}" name="Column14235"/>
    <tableColumn id="14245" xr3:uid="{FB6D76CB-4048-4D57-9BDE-5BA119083FD5}" name="Column14236"/>
    <tableColumn id="14246" xr3:uid="{ECAA7940-2237-40EF-B104-D329866FB57F}" name="Column14237"/>
    <tableColumn id="14247" xr3:uid="{376EBAA4-44DC-4103-924C-8632825C6CFA}" name="Column14238"/>
    <tableColumn id="14248" xr3:uid="{84ACFAD1-D786-4E4A-853E-A98EE03DBDE0}" name="Column14239"/>
    <tableColumn id="14249" xr3:uid="{0865CCF5-F0CB-4DC5-8821-8E63A1EF1E31}" name="Column14240"/>
    <tableColumn id="14250" xr3:uid="{047172D7-4555-4AC6-BFC4-C71D5104C7BE}" name="Column14241"/>
    <tableColumn id="14251" xr3:uid="{429EB95A-FA2E-49C5-A845-0C68E5FBAD2A}" name="Column14242"/>
    <tableColumn id="14252" xr3:uid="{4F62D6D7-DD4A-4A83-95A7-080AF5EE51D6}" name="Column14243"/>
    <tableColumn id="14253" xr3:uid="{C60A9033-7807-4BBB-BA53-3DEA6D1DD18F}" name="Column14244"/>
    <tableColumn id="14254" xr3:uid="{98436AFF-F426-4A28-885C-F31AA425ABD7}" name="Column14245"/>
    <tableColumn id="14255" xr3:uid="{8384DFD7-7C29-42C4-95EA-6D5DB9312A1D}" name="Column14246"/>
    <tableColumn id="14256" xr3:uid="{898C8B8A-5BFD-4C4C-AD68-9FD3A9836C52}" name="Column14247"/>
    <tableColumn id="14257" xr3:uid="{B7C3A651-0AC7-4FFB-B405-97129339C922}" name="Column14248"/>
    <tableColumn id="14258" xr3:uid="{86DD4F5D-1326-42D7-8EB0-EC72804761CD}" name="Column14249"/>
    <tableColumn id="14259" xr3:uid="{F0EADC19-F911-424E-BCF6-D07C7F2170D3}" name="Column14250"/>
    <tableColumn id="14260" xr3:uid="{0E09AD82-B520-4A67-A35A-C41B73E427F3}" name="Column14251"/>
    <tableColumn id="14261" xr3:uid="{863FA3C1-4D6E-4D44-B864-1C385A9BB1F7}" name="Column14252"/>
    <tableColumn id="14262" xr3:uid="{CF464CC2-B61A-4A31-A8A2-13BC536BD8C6}" name="Column14253"/>
    <tableColumn id="14263" xr3:uid="{E77F3DB8-4703-4B1C-8B95-4D0604EE7BCB}" name="Column14254"/>
    <tableColumn id="14264" xr3:uid="{42541892-250B-48FE-973D-F3D36844CAB2}" name="Column14255"/>
    <tableColumn id="14265" xr3:uid="{5F5E8CE2-8864-4519-B3AC-EBFB0C483EAD}" name="Column14256"/>
    <tableColumn id="14266" xr3:uid="{DEF04800-E1EB-4FAE-BAAA-1284750CEED5}" name="Column14257"/>
    <tableColumn id="14267" xr3:uid="{5E7A0903-1A41-46EE-99ED-8AF21F7E30AE}" name="Column14258"/>
    <tableColumn id="14268" xr3:uid="{1619C3A7-0518-4C05-9CCD-A7CF1627966A}" name="Column14259"/>
    <tableColumn id="14269" xr3:uid="{F002EF22-4556-4462-AB3B-BB88DD4B59F3}" name="Column14260"/>
    <tableColumn id="14270" xr3:uid="{F6017613-AF39-4244-9A02-A8674D6AD70D}" name="Column14261"/>
    <tableColumn id="14271" xr3:uid="{F907BC9C-43D5-43CB-BC33-5A6416924C7D}" name="Column14262"/>
    <tableColumn id="14272" xr3:uid="{8564E4EF-CDEB-4DF8-A86D-0AFF0E1B6EB9}" name="Column14263"/>
    <tableColumn id="14273" xr3:uid="{A1DD6343-76DF-4BB3-B30A-8CA0BCC5B38B}" name="Column14264"/>
    <tableColumn id="14274" xr3:uid="{D8B59A36-3BE5-46AB-B8F9-4DDE9B40A2EA}" name="Column14265"/>
    <tableColumn id="14275" xr3:uid="{F6AE3FDE-9526-4D47-BAFD-7974CD97E316}" name="Column14266"/>
    <tableColumn id="14276" xr3:uid="{90980AE3-B669-4CAB-BF50-0C49DA15ED0A}" name="Column14267"/>
    <tableColumn id="14277" xr3:uid="{1A17C822-02BC-4CB1-A376-83FB6F1AA874}" name="Column14268"/>
    <tableColumn id="14278" xr3:uid="{2F8CE9B0-C159-476F-A124-0EEFD5D53768}" name="Column14269"/>
    <tableColumn id="14279" xr3:uid="{B92DB848-D229-4F0C-A6BF-E53413C805DB}" name="Column14270"/>
    <tableColumn id="14280" xr3:uid="{72C156F5-85B5-4EC3-B5F4-DD02C4D55A4E}" name="Column14271"/>
    <tableColumn id="14281" xr3:uid="{7E0CA4E4-C819-4FB1-9513-592B124E950C}" name="Column14272"/>
    <tableColumn id="14282" xr3:uid="{15646C63-8665-4C1C-98BB-9B9F56ED0963}" name="Column14273"/>
    <tableColumn id="14283" xr3:uid="{DD1BC937-193F-4CC8-B666-EB5B1826378E}" name="Column14274"/>
    <tableColumn id="14284" xr3:uid="{69C416C1-2B71-4DB3-8FD5-4F3BABD837AB}" name="Column14275"/>
    <tableColumn id="14285" xr3:uid="{7A5DF362-451E-4563-BAF9-51F8AACC76B5}" name="Column14276"/>
    <tableColumn id="14286" xr3:uid="{593BE81A-6D20-4740-AB20-41982725C760}" name="Column14277"/>
    <tableColumn id="14287" xr3:uid="{9AD2E354-F8C4-415D-9C13-5D9B55A062EA}" name="Column14278"/>
    <tableColumn id="14288" xr3:uid="{41CA5785-5E23-4A11-A671-5A36764A442D}" name="Column14279"/>
    <tableColumn id="14289" xr3:uid="{604522FD-6F2A-4950-AA27-C8DCDDA14DE8}" name="Column14280"/>
    <tableColumn id="14290" xr3:uid="{989F357F-83A7-48A7-B2AA-69C4AF0F535B}" name="Column14281"/>
    <tableColumn id="14291" xr3:uid="{FFCFCB16-D17E-48B9-9DD7-A8526D79CDDF}" name="Column14282"/>
    <tableColumn id="14292" xr3:uid="{035679B6-4F62-428F-8CB0-1CAB6178EBA2}" name="Column14283"/>
    <tableColumn id="14293" xr3:uid="{F9301435-073D-4954-BEDD-59A9D20D0BC7}" name="Column14284"/>
    <tableColumn id="14294" xr3:uid="{10D4FF6B-2984-46FE-A8D7-6810764270BD}" name="Column14285"/>
    <tableColumn id="14295" xr3:uid="{E3230EF6-6DE5-4181-AE22-E034AE5E7653}" name="Column14286"/>
    <tableColumn id="14296" xr3:uid="{32F3E877-D668-4E4B-BDF0-DCF49E64F599}" name="Column14287"/>
    <tableColumn id="14297" xr3:uid="{5DF29CC3-2443-4A7E-88FC-9CAFBE0B68D3}" name="Column14288"/>
    <tableColumn id="14298" xr3:uid="{9768A203-D5F6-4325-BA35-8EA016EDE5F0}" name="Column14289"/>
    <tableColumn id="14299" xr3:uid="{830468F5-2C60-4EE5-B80E-A5A3458D3A01}" name="Column14290"/>
    <tableColumn id="14300" xr3:uid="{641B7C16-D5F2-42C4-8A4F-107324D435BF}" name="Column14291"/>
    <tableColumn id="14301" xr3:uid="{46179492-719A-41D0-BED2-9E952BF49F34}" name="Column14292"/>
    <tableColumn id="14302" xr3:uid="{0D7F2B3D-FBDF-429B-A838-6086BF705CB7}" name="Column14293"/>
    <tableColumn id="14303" xr3:uid="{0FFFBC5B-A9E6-4883-8700-E5E670FE8D88}" name="Column14294"/>
    <tableColumn id="14304" xr3:uid="{28EA45E9-8560-40AC-A725-E552DA783DD2}" name="Column14295"/>
    <tableColumn id="14305" xr3:uid="{A7B30FAA-FF4A-458F-87FE-DA64868269E7}" name="Column14296"/>
    <tableColumn id="14306" xr3:uid="{C5EC7DED-EBE9-4705-8071-70CC626CE939}" name="Column14297"/>
    <tableColumn id="14307" xr3:uid="{FE790FB9-672C-4C4B-BCF8-0C5015A4F34B}" name="Column14298"/>
    <tableColumn id="14308" xr3:uid="{A7A52B19-4AC5-4AA9-9A26-4EBA133ABBC6}" name="Column14299"/>
    <tableColumn id="14309" xr3:uid="{CBB545FB-9901-470C-90DF-1B97AE093FDE}" name="Column14300"/>
    <tableColumn id="14310" xr3:uid="{7D63E35B-8FDA-411D-ACE8-766AA1A3FEB9}" name="Column14301"/>
    <tableColumn id="14311" xr3:uid="{4624ED21-46B2-4A39-86D6-5E2DB6AE9C6C}" name="Column14302"/>
    <tableColumn id="14312" xr3:uid="{DFE18A32-4984-465B-84A5-07473E72A6C4}" name="Column14303"/>
    <tableColumn id="14313" xr3:uid="{D397E631-D872-40A0-BE15-10CE39FE2BCC}" name="Column14304"/>
    <tableColumn id="14314" xr3:uid="{619ABF6D-E935-4AA3-8D03-8B07D5171B37}" name="Column14305"/>
    <tableColumn id="14315" xr3:uid="{E1801A7E-8F7F-49D9-A97E-50CA9145E268}" name="Column14306"/>
    <tableColumn id="14316" xr3:uid="{69CA8394-6BF3-4BD3-97E1-6EDA6DBE46A9}" name="Column14307"/>
    <tableColumn id="14317" xr3:uid="{99D5EFF8-6517-4C7D-B2BB-F2185E723F42}" name="Column14308"/>
    <tableColumn id="14318" xr3:uid="{1C48CD8A-7DD7-4A9F-8A6E-ABA2DF89C7E4}" name="Column14309"/>
    <tableColumn id="14319" xr3:uid="{7C8B79A7-7F5D-4694-90B3-D1924BB84B1D}" name="Column14310"/>
    <tableColumn id="14320" xr3:uid="{2F6FA199-1188-4FC8-AE06-F1F025F322B8}" name="Column14311"/>
    <tableColumn id="14321" xr3:uid="{3B700DE3-6592-45E8-90AD-B8527D448AFE}" name="Column14312"/>
    <tableColumn id="14322" xr3:uid="{681F53EF-4BE9-4DCD-BF20-C8AB99253A61}" name="Column14313"/>
    <tableColumn id="14323" xr3:uid="{AF4F7399-2EEB-4249-9109-AF0AC9D9231C}" name="Column14314"/>
    <tableColumn id="14324" xr3:uid="{E554ABD9-2F2B-4201-A52E-045C65E00D2C}" name="Column14315"/>
    <tableColumn id="14325" xr3:uid="{CF741C5D-DEB8-4E73-8B56-C1013B8106D5}" name="Column14316"/>
    <tableColumn id="14326" xr3:uid="{7B1E6EEF-9A23-4CEC-B377-83B0BC268C72}" name="Column14317"/>
    <tableColumn id="14327" xr3:uid="{3D6D45E5-26DE-4889-9627-B7D379865D8F}" name="Column14318"/>
    <tableColumn id="14328" xr3:uid="{A85EFCFF-88B1-4805-A982-DEEA51843AA7}" name="Column14319"/>
    <tableColumn id="14329" xr3:uid="{5762C4E4-B726-430E-84A2-B88CA01B9D6B}" name="Column14320"/>
    <tableColumn id="14330" xr3:uid="{C0B83BA6-37B8-4646-A9BD-1D2B70E6BE43}" name="Column14321"/>
    <tableColumn id="14331" xr3:uid="{61923062-2B0A-4BDF-A6CE-249B9E67B08A}" name="Column14322"/>
    <tableColumn id="14332" xr3:uid="{6104073F-1569-43FF-A908-ADF35F0314D4}" name="Column14323"/>
    <tableColumn id="14333" xr3:uid="{D12C4607-7349-47E0-A656-84E6B9B5CECD}" name="Column14324"/>
    <tableColumn id="14334" xr3:uid="{BDBA5C2D-CFDB-45C1-9F1E-5C0E7CE0A5E0}" name="Column14325"/>
    <tableColumn id="14335" xr3:uid="{C49F357D-7E58-4EBC-BC37-AD177680A3DE}" name="Column14326"/>
    <tableColumn id="14336" xr3:uid="{58CB012E-D880-4731-BE58-CE2BBF68DF21}" name="Column14327"/>
    <tableColumn id="14337" xr3:uid="{DA22CC33-566C-4B9D-A9DA-AD3FA894B664}" name="Column14328"/>
    <tableColumn id="14338" xr3:uid="{51645DC8-8222-4BD1-9369-2F41F872DE2A}" name="Column14329"/>
    <tableColumn id="14339" xr3:uid="{B86E53DE-98FF-4FC8-832A-6834C7F1F8D1}" name="Column14330"/>
    <tableColumn id="14340" xr3:uid="{D4356D5B-E184-44A5-A029-7AFB96B51972}" name="Column14331"/>
    <tableColumn id="14341" xr3:uid="{0434D611-5ADA-434D-B1EA-4A65A77B5B5D}" name="Column14332"/>
    <tableColumn id="14342" xr3:uid="{186ED209-F180-4117-9629-C79A7AACA4BA}" name="Column14333"/>
    <tableColumn id="14343" xr3:uid="{F20E2022-E45E-48B6-AAF2-C0D3961EB186}" name="Column14334"/>
    <tableColumn id="14344" xr3:uid="{5E1BFAA0-3314-4CD2-9AA0-BE4EF38E401D}" name="Column14335"/>
    <tableColumn id="14345" xr3:uid="{EB7B5D02-40A7-4D20-8E16-23D7575B5628}" name="Column14336"/>
    <tableColumn id="14346" xr3:uid="{E6AA7DAA-634D-494E-9619-5FBE6DAE96D3}" name="Column14337"/>
    <tableColumn id="14347" xr3:uid="{01746101-A74D-452C-B8AD-899ED31C1107}" name="Column14338"/>
    <tableColumn id="14348" xr3:uid="{508755AB-D09F-4D9B-9C23-1610E682D0BB}" name="Column14339"/>
    <tableColumn id="14349" xr3:uid="{6B6D56A9-DDAC-411E-BFEC-07A4B50DCE4C}" name="Column14340"/>
    <tableColumn id="14350" xr3:uid="{D9440BF3-1C2A-4DC1-A55B-BEA84C4DF172}" name="Column14341"/>
    <tableColumn id="14351" xr3:uid="{7CC2109B-9FF1-4FC1-BF63-3F4E64DA4573}" name="Column14342"/>
    <tableColumn id="14352" xr3:uid="{0D2800A7-B523-4B60-9D23-12208776AC4D}" name="Column14343"/>
    <tableColumn id="14353" xr3:uid="{ED4E9BC5-E793-4B05-9DB3-C8AD02F3099F}" name="Column14344"/>
    <tableColumn id="14354" xr3:uid="{510435D5-987B-463D-AF8D-11D98D4EB8E7}" name="Column14345"/>
    <tableColumn id="14355" xr3:uid="{446E22CD-6A21-495F-AD5B-2DC82FBB43D5}" name="Column14346"/>
    <tableColumn id="14356" xr3:uid="{87A2CA74-5309-4A16-8594-94BC2FEE3A4F}" name="Column14347"/>
    <tableColumn id="14357" xr3:uid="{32FC2822-6491-41CC-B32F-CCCE80618B33}" name="Column14348"/>
    <tableColumn id="14358" xr3:uid="{1D7D19D3-BF02-4154-8847-38500C1CBEEA}" name="Column14349"/>
    <tableColumn id="14359" xr3:uid="{4CE90924-E614-4B62-99E3-E252D91A79B7}" name="Column14350"/>
    <tableColumn id="14360" xr3:uid="{3A185CC6-93D7-4FB5-9E44-229F0B4B4309}" name="Column14351"/>
    <tableColumn id="14361" xr3:uid="{D0B8A09D-A2F5-4FDE-8493-E248E12F0859}" name="Column14352"/>
    <tableColumn id="14362" xr3:uid="{938189AD-C243-489E-8A82-954991A1A9E1}" name="Column14353"/>
    <tableColumn id="14363" xr3:uid="{83F6D93E-2414-4365-8038-135A73FD4AA7}" name="Column14354"/>
    <tableColumn id="14364" xr3:uid="{D30B4A4C-95FA-43CB-9039-F27ADD0B9541}" name="Column14355"/>
    <tableColumn id="14365" xr3:uid="{94BCE28F-99A9-4446-AD72-81A621AC6467}" name="Column14356"/>
    <tableColumn id="14366" xr3:uid="{41F182CD-E4C4-4D9B-8AB9-A548DA7DCD48}" name="Column14357"/>
    <tableColumn id="14367" xr3:uid="{D549B555-C4C2-4A4D-BF2F-D5FCA87023B7}" name="Column14358"/>
    <tableColumn id="14368" xr3:uid="{3B72A694-A785-4549-9F34-1312015650CD}" name="Column14359"/>
    <tableColumn id="14369" xr3:uid="{BE8EF34B-E145-46CE-969C-422CDC5F1791}" name="Column14360"/>
    <tableColumn id="14370" xr3:uid="{46C740D8-9E34-4296-8AF7-80DD8C2F20A7}" name="Column14361"/>
    <tableColumn id="14371" xr3:uid="{A0F16D84-89B3-407A-950D-A38CC6F8AA7D}" name="Column14362"/>
    <tableColumn id="14372" xr3:uid="{41F0C08E-C08F-4AFB-B7CE-E6B0227EF119}" name="Column14363"/>
    <tableColumn id="14373" xr3:uid="{7DD54985-8E52-46B1-BBD1-0594C73E840F}" name="Column14364"/>
    <tableColumn id="14374" xr3:uid="{8907D680-C957-4D7E-81BC-5C34A342D1DE}" name="Column14365"/>
    <tableColumn id="14375" xr3:uid="{48DA8AA0-E550-4E98-AB6D-745595E395DC}" name="Column14366"/>
    <tableColumn id="14376" xr3:uid="{ED094C86-A864-4BEF-AB5E-A1560F188407}" name="Column14367"/>
    <tableColumn id="14377" xr3:uid="{761885ED-D0B9-4758-B666-E0966E835DA3}" name="Column14368"/>
    <tableColumn id="14378" xr3:uid="{7FC63E1F-ED37-4729-A759-2731FA04E55B}" name="Column14369"/>
    <tableColumn id="14379" xr3:uid="{3F916685-AF58-4700-956B-D30C64268587}" name="Column14370"/>
    <tableColumn id="14380" xr3:uid="{9964741A-381E-4B27-9A33-31ED33F0A6FC}" name="Column14371"/>
    <tableColumn id="14381" xr3:uid="{6B80AD39-FEAC-4E5B-9E37-933E2D2D2A23}" name="Column14372"/>
    <tableColumn id="14382" xr3:uid="{2AD0C088-B2B2-419C-8950-8D2BAAF3B224}" name="Column14373"/>
    <tableColumn id="14383" xr3:uid="{75332DFE-4A79-4160-B5CA-9B1C2EADE03A}" name="Column14374"/>
    <tableColumn id="14384" xr3:uid="{976C5F9E-18B9-43C0-89E9-B1466F617983}" name="Column14375"/>
    <tableColumn id="14385" xr3:uid="{DEAF8237-5647-491C-88C0-4CC7ED72E5EB}" name="Column14376"/>
    <tableColumn id="14386" xr3:uid="{7AE4F7DE-CBE8-46CF-B57E-CD263EF8675F}" name="Column14377"/>
    <tableColumn id="14387" xr3:uid="{39634994-7C75-4C93-BDE8-A5C2A2C3775D}" name="Column14378"/>
    <tableColumn id="14388" xr3:uid="{BD18F805-1535-4CC1-973A-042AA17A5F68}" name="Column14379"/>
    <tableColumn id="14389" xr3:uid="{6A9CF4E3-2296-4FF1-96DC-A201B7C572A0}" name="Column14380"/>
    <tableColumn id="14390" xr3:uid="{98B7ACA5-D985-4B98-AA64-19F7A6EBD225}" name="Column14381"/>
    <tableColumn id="14391" xr3:uid="{6D34ECEF-0858-43AE-9215-A2A5B14BC814}" name="Column14382"/>
    <tableColumn id="14392" xr3:uid="{CCAEAB9E-F393-4108-825B-9BB3785D4E36}" name="Column14383"/>
    <tableColumn id="14393" xr3:uid="{5196FF64-9DEF-4863-A219-39AC2CF646AC}" name="Column14384"/>
    <tableColumn id="14394" xr3:uid="{446B4BDD-BCC7-4004-8A84-6B968F0A04AD}" name="Column14385"/>
    <tableColumn id="14395" xr3:uid="{1B3FD27F-3C15-4FB7-BE3D-4FA6B6DA3008}" name="Column14386"/>
    <tableColumn id="14396" xr3:uid="{D7691B55-3145-4319-9663-A7950B985B87}" name="Column14387"/>
    <tableColumn id="14397" xr3:uid="{1AE5E10E-C16D-4114-B24F-3C686B597A85}" name="Column14388"/>
    <tableColumn id="14398" xr3:uid="{6EEDC5B9-3332-45C0-B376-8D5FC6075535}" name="Column14389"/>
    <tableColumn id="14399" xr3:uid="{0172F3D0-EB84-4CD9-9C26-DE2C3395C709}" name="Column14390"/>
    <tableColumn id="14400" xr3:uid="{CFE21445-20C3-4B30-8AB9-50A81DAE6C55}" name="Column14391"/>
    <tableColumn id="14401" xr3:uid="{B7D058A7-FE2F-426F-9C04-EF966193DB78}" name="Column14392"/>
    <tableColumn id="14402" xr3:uid="{1344B169-1306-4850-A467-04F269574430}" name="Column14393"/>
    <tableColumn id="14403" xr3:uid="{5D60D2CB-254D-4507-9B06-D719AC28CAFE}" name="Column14394"/>
    <tableColumn id="14404" xr3:uid="{F992C470-C9D8-47AA-B17E-44E47A9B17D2}" name="Column14395"/>
    <tableColumn id="14405" xr3:uid="{A3FF2507-F3DC-4490-A4D0-D40AE265D8E4}" name="Column14396"/>
    <tableColumn id="14406" xr3:uid="{24E4E43C-9177-4962-B46D-F2E923D8D43D}" name="Column14397"/>
    <tableColumn id="14407" xr3:uid="{E7AD5839-E39A-482A-BC28-87619EB17588}" name="Column14398"/>
    <tableColumn id="14408" xr3:uid="{8CBE46F7-8CFE-4329-BBEE-D601AE3D9A68}" name="Column14399"/>
    <tableColumn id="14409" xr3:uid="{C69DF3F5-2C02-4677-B5E3-D753F6149A06}" name="Column14400"/>
    <tableColumn id="14410" xr3:uid="{4BF80CB2-2272-45FE-9905-EE6E83BB8390}" name="Column14401"/>
    <tableColumn id="14411" xr3:uid="{9A98331E-EB7C-4EF8-9FE4-75B743ED3457}" name="Column14402"/>
    <tableColumn id="14412" xr3:uid="{8116A99F-12D8-487C-B95F-D143F17392B0}" name="Column14403"/>
    <tableColumn id="14413" xr3:uid="{1DBEA34A-208E-4720-8849-FB8BB944C54A}" name="Column14404"/>
    <tableColumn id="14414" xr3:uid="{20A6138F-8EE8-4B5D-AAF9-98906EFC5912}" name="Column14405"/>
    <tableColumn id="14415" xr3:uid="{110D7085-6457-444D-AA4D-0E5591C4DC76}" name="Column14406"/>
    <tableColumn id="14416" xr3:uid="{5FF7669C-FD8D-4B30-B730-5AAEE7A7ECC2}" name="Column14407"/>
    <tableColumn id="14417" xr3:uid="{798897F1-1C4A-4BBF-A1BF-6D0A32540FD5}" name="Column14408"/>
    <tableColumn id="14418" xr3:uid="{7A68FF48-CCFF-422D-BB4F-11E91DA5B202}" name="Column14409"/>
    <tableColumn id="14419" xr3:uid="{FD4268F2-5DB0-4328-B985-1B16632BF251}" name="Column14410"/>
    <tableColumn id="14420" xr3:uid="{A8ABF615-1F17-485C-A68A-1539FAC071A6}" name="Column14411"/>
    <tableColumn id="14421" xr3:uid="{A31FC3AB-F0EA-4C4F-AA46-84441783208B}" name="Column14412"/>
    <tableColumn id="14422" xr3:uid="{ACC8DBAE-3E5A-4C25-86A0-2C6A585B353C}" name="Column14413"/>
    <tableColumn id="14423" xr3:uid="{E58D8CFC-923C-4707-946F-49B97E1A44B2}" name="Column14414"/>
    <tableColumn id="14424" xr3:uid="{520EEC3B-693B-4D0C-B7F3-37544BCD77AB}" name="Column14415"/>
    <tableColumn id="14425" xr3:uid="{BBA2ECCF-33C3-4A28-B834-E4FDDB1D7456}" name="Column14416"/>
    <tableColumn id="14426" xr3:uid="{3BD06D1B-C769-444F-80D4-A11399F49D88}" name="Column14417"/>
    <tableColumn id="14427" xr3:uid="{80756838-560E-4BC6-BC41-48BC7D9CFE75}" name="Column14418"/>
    <tableColumn id="14428" xr3:uid="{5A8D4FFD-A53B-4212-ADED-55D27DBE0B6F}" name="Column14419"/>
    <tableColumn id="14429" xr3:uid="{DD82CA3B-3315-4587-9BF5-A1716023E142}" name="Column14420"/>
    <tableColumn id="14430" xr3:uid="{5203CECB-8547-40A2-ADCF-DB7B2CA45CE7}" name="Column14421"/>
    <tableColumn id="14431" xr3:uid="{A3371349-DFAB-410D-9AE6-856379FF6394}" name="Column14422"/>
    <tableColumn id="14432" xr3:uid="{9E49CF30-DB8B-4F2C-805E-F690DF4AA795}" name="Column14423"/>
    <tableColumn id="14433" xr3:uid="{97A0F8B5-29EB-45AC-8893-BCC6B45A68DD}" name="Column14424"/>
    <tableColumn id="14434" xr3:uid="{BCA46371-4E70-4B90-ACFC-C9B1043D5A7D}" name="Column14425"/>
    <tableColumn id="14435" xr3:uid="{590B6352-286D-48CA-86E1-78B7D61E1565}" name="Column14426"/>
    <tableColumn id="14436" xr3:uid="{C901FF6B-9CA1-4CA3-9592-23AEA955858A}" name="Column14427"/>
    <tableColumn id="14437" xr3:uid="{D1ED3469-BB7A-4D5B-BDE7-8A5F60DC0159}" name="Column14428"/>
    <tableColumn id="14438" xr3:uid="{1A8BC93D-7B5F-4422-A36F-931CEDE3877E}" name="Column14429"/>
    <tableColumn id="14439" xr3:uid="{741F3101-E357-42B6-B9D3-7B358EEDF6CB}" name="Column14430"/>
    <tableColumn id="14440" xr3:uid="{6C274FAA-1FDF-4F04-98AA-751D07D9140E}" name="Column14431"/>
    <tableColumn id="14441" xr3:uid="{3150B844-CA19-4B1C-8B1E-B3D09A8CCD8E}" name="Column14432"/>
    <tableColumn id="14442" xr3:uid="{751D1698-C3B7-4667-A25D-5F5218CD31C2}" name="Column14433"/>
    <tableColumn id="14443" xr3:uid="{C13483C0-365D-459F-AFD4-EE0583AA73D8}" name="Column14434"/>
    <tableColumn id="14444" xr3:uid="{7B4F77A2-4D9D-4A57-A1DF-B21229B0A968}" name="Column14435"/>
    <tableColumn id="14445" xr3:uid="{CA343E79-976B-4FD8-8B66-37136D158658}" name="Column14436"/>
    <tableColumn id="14446" xr3:uid="{2AF016DD-E50B-442F-B3A1-DE17B3A94B14}" name="Column14437"/>
    <tableColumn id="14447" xr3:uid="{7BE664B8-C809-48F2-A8D4-09C1D4D95476}" name="Column14438"/>
    <tableColumn id="14448" xr3:uid="{6FDEFD78-C9E0-441E-85D2-CF09F002F2B7}" name="Column14439"/>
    <tableColumn id="14449" xr3:uid="{3092F026-A7E1-4DBE-91BF-7B102DB0B00B}" name="Column14440"/>
    <tableColumn id="14450" xr3:uid="{0FBB1231-FDCE-4C99-B53C-686E8E3641AD}" name="Column14441"/>
    <tableColumn id="14451" xr3:uid="{F6AB30E6-DF43-46F5-88FE-ABBB35AB5AF9}" name="Column14442"/>
    <tableColumn id="14452" xr3:uid="{E1EA3164-A9EF-4B3F-94DA-632CF2F32A6C}" name="Column14443"/>
    <tableColumn id="14453" xr3:uid="{54E81269-9F78-4E80-A127-908ADE2C87D3}" name="Column14444"/>
    <tableColumn id="14454" xr3:uid="{97BEFA00-638B-47EA-8BA9-BEBADD0173ED}" name="Column14445"/>
    <tableColumn id="14455" xr3:uid="{9319D252-83E4-40F8-9027-C35D25F5C672}" name="Column14446"/>
    <tableColumn id="14456" xr3:uid="{63113E8A-7193-4BA7-A938-7C4B84A20141}" name="Column14447"/>
    <tableColumn id="14457" xr3:uid="{8A84E690-6A61-45F2-9DA5-A4432DC3D910}" name="Column14448"/>
    <tableColumn id="14458" xr3:uid="{7B227F04-9FF3-4278-86C3-04F44B79A9B8}" name="Column14449"/>
    <tableColumn id="14459" xr3:uid="{DA98A64D-ECE7-4498-BF5E-8715DF3A731C}" name="Column14450"/>
    <tableColumn id="14460" xr3:uid="{43A8C4DB-0866-45DA-A421-0E90DC5A792C}" name="Column14451"/>
    <tableColumn id="14461" xr3:uid="{9D802A96-B063-4933-9A5E-84FF01CCA4B0}" name="Column14452"/>
    <tableColumn id="14462" xr3:uid="{883D1828-B660-4D3B-9082-08A30CFBB854}" name="Column14453"/>
    <tableColumn id="14463" xr3:uid="{3E717A7F-C097-49B9-B225-282F807DF43C}" name="Column14454"/>
    <tableColumn id="14464" xr3:uid="{21E2EEFC-CF48-4C88-B94B-3CCAF0D57419}" name="Column14455"/>
    <tableColumn id="14465" xr3:uid="{85D120A9-E13B-48D2-8AD8-AB55759E7201}" name="Column14456"/>
    <tableColumn id="14466" xr3:uid="{1DD3320F-E8D5-49AC-BFFA-643B70CBB307}" name="Column14457"/>
    <tableColumn id="14467" xr3:uid="{14030453-A01F-4DAA-9BBF-324B53EBE060}" name="Column14458"/>
    <tableColumn id="14468" xr3:uid="{E5C147D0-77AE-4003-A27F-2EBA1FD6D9F2}" name="Column14459"/>
    <tableColumn id="14469" xr3:uid="{C4F8E34D-E40F-45B1-A564-33CD5743BED7}" name="Column14460"/>
    <tableColumn id="14470" xr3:uid="{E2E17E87-7818-4BCF-A980-AD0D93FB1C15}" name="Column14461"/>
    <tableColumn id="14471" xr3:uid="{C2684B55-AB9A-4944-9490-01834AEB4442}" name="Column14462"/>
    <tableColumn id="14472" xr3:uid="{45DABC51-CA9D-4ADD-BA5F-64F203E85F50}" name="Column14463"/>
    <tableColumn id="14473" xr3:uid="{6DD1F69B-3F80-470B-83B6-BF252424B395}" name="Column14464"/>
    <tableColumn id="14474" xr3:uid="{C0733EC5-DA73-4F36-9E22-00BE31C4F3F1}" name="Column14465"/>
    <tableColumn id="14475" xr3:uid="{60E0D6A5-F015-4041-A43A-4635132BC98B}" name="Column14466"/>
    <tableColumn id="14476" xr3:uid="{A813D0F3-BF7B-4196-8D84-960A27BE25FF}" name="Column14467"/>
    <tableColumn id="14477" xr3:uid="{0B79511C-2311-4F60-A222-F3BE8D3098B5}" name="Column14468"/>
    <tableColumn id="14478" xr3:uid="{C1C2905A-5078-4893-95D1-2CD1DC7483FA}" name="Column14469"/>
    <tableColumn id="14479" xr3:uid="{FE3C1DD0-7A51-4EE2-AC04-FEC52D1CFFE4}" name="Column14470"/>
    <tableColumn id="14480" xr3:uid="{78472552-7AAB-481A-80ED-7230496AC959}" name="Column14471"/>
    <tableColumn id="14481" xr3:uid="{8A311C9B-57D5-436F-A723-0D8E6B834CE4}" name="Column14472"/>
    <tableColumn id="14482" xr3:uid="{E48BF260-5C44-4371-8436-A7626A123CC8}" name="Column14473"/>
    <tableColumn id="14483" xr3:uid="{8BE0D080-32BF-4E4F-8626-BA29C5DC89C3}" name="Column14474"/>
    <tableColumn id="14484" xr3:uid="{E67F6657-7810-4C3C-B6E9-C90F3CAFF6E5}" name="Column14475"/>
    <tableColumn id="14485" xr3:uid="{FAB8573F-FC1D-4CA2-A587-2FEB17DFDD2E}" name="Column14476"/>
    <tableColumn id="14486" xr3:uid="{EA2AF565-CBD0-4C01-8391-9ED7D23AA9E3}" name="Column14477"/>
    <tableColumn id="14487" xr3:uid="{6142F0DE-50FB-4170-8DE0-7D73597A0300}" name="Column14478"/>
    <tableColumn id="14488" xr3:uid="{B090603A-4F91-465B-ACBC-863297F7F925}" name="Column14479"/>
    <tableColumn id="14489" xr3:uid="{438B5A78-46F0-471B-8AF0-89FB80FF16E2}" name="Column14480"/>
    <tableColumn id="14490" xr3:uid="{A61D778D-3602-4718-85C0-CE0C17BE0A4F}" name="Column14481"/>
    <tableColumn id="14491" xr3:uid="{02F07F21-209D-49BB-8754-932F00B8FD90}" name="Column14482"/>
    <tableColumn id="14492" xr3:uid="{416CEEFA-5AEC-4B86-8617-B998A7EFB32E}" name="Column14483"/>
    <tableColumn id="14493" xr3:uid="{E2BDE2D4-B7CE-4F79-B7D4-D689D7F7DB07}" name="Column14484"/>
    <tableColumn id="14494" xr3:uid="{CF73E9C8-F15A-463C-91B9-58A83F86E37F}" name="Column14485"/>
    <tableColumn id="14495" xr3:uid="{806D8654-0CA0-4A18-8139-CC3230B13189}" name="Column14486"/>
    <tableColumn id="14496" xr3:uid="{30AEAE81-B34C-4CC5-AC22-0BB726643587}" name="Column14487"/>
    <tableColumn id="14497" xr3:uid="{9613B9E9-91C4-4FCD-B6CF-B2990E0B4987}" name="Column14488"/>
    <tableColumn id="14498" xr3:uid="{AE4C9F65-03AD-4BCD-8D02-F8AD9ECEB83D}" name="Column14489"/>
    <tableColumn id="14499" xr3:uid="{E8763BBD-84A2-4E9A-B925-79A7A4C4A767}" name="Column14490"/>
    <tableColumn id="14500" xr3:uid="{A447045A-87C3-4D25-8605-A699A5B53089}" name="Column14491"/>
    <tableColumn id="14501" xr3:uid="{CEF3B177-C8AE-4898-A9A7-0412B59A9A99}" name="Column14492"/>
    <tableColumn id="14502" xr3:uid="{9DE28122-951D-429E-B02C-377AB9B1BE47}" name="Column14493"/>
    <tableColumn id="14503" xr3:uid="{FAC34C9D-57B7-4095-8B61-C1774B75A140}" name="Column14494"/>
    <tableColumn id="14504" xr3:uid="{9A831E23-2476-4F86-A93C-0EAD43E1A860}" name="Column14495"/>
    <tableColumn id="14505" xr3:uid="{6ACF3815-2D31-46E2-AE47-15D9CEFA6B34}" name="Column14496"/>
    <tableColumn id="14506" xr3:uid="{BDB1C1A4-C20D-41CF-9631-69B9FA7BA4D0}" name="Column14497"/>
    <tableColumn id="14507" xr3:uid="{9BFDAA36-FD73-4398-A51A-3C8E84179B12}" name="Column14498"/>
    <tableColumn id="14508" xr3:uid="{58BEAF7E-87C3-4B35-B307-224AF6CEFDFA}" name="Column14499"/>
    <tableColumn id="14509" xr3:uid="{44C355E1-888A-42FE-8C79-A3D04879C93C}" name="Column14500"/>
    <tableColumn id="14510" xr3:uid="{A70DE9D5-3E9A-45A5-BC61-784F16B43127}" name="Column14501"/>
    <tableColumn id="14511" xr3:uid="{82A3CD35-4465-46EE-9395-D3C9AA25B2FE}" name="Column14502"/>
    <tableColumn id="14512" xr3:uid="{3924E679-37B0-4378-B582-8B3B0680EC3A}" name="Column14503"/>
    <tableColumn id="14513" xr3:uid="{B747F6A3-D866-43E6-93D1-141B1F2493A7}" name="Column14504"/>
    <tableColumn id="14514" xr3:uid="{71C642CF-C496-47EC-87E0-C53A3FC717C3}" name="Column14505"/>
    <tableColumn id="14515" xr3:uid="{B4B122EA-4BF2-4286-8A34-23717D3BB14E}" name="Column14506"/>
    <tableColumn id="14516" xr3:uid="{A5032AF8-88DC-4E45-A8E6-02CAB11C40DA}" name="Column14507"/>
    <tableColumn id="14517" xr3:uid="{A1AA4944-559E-43E6-A8C9-CA00622B319D}" name="Column14508"/>
    <tableColumn id="14518" xr3:uid="{06350234-EB20-41B3-9B75-8EB70BC35166}" name="Column14509"/>
    <tableColumn id="14519" xr3:uid="{A40EB25A-486F-4BAD-899F-484AD8BC4DC1}" name="Column14510"/>
    <tableColumn id="14520" xr3:uid="{17670291-6E7F-4C50-8143-C0260BA2ACE4}" name="Column14511"/>
    <tableColumn id="14521" xr3:uid="{40E73EDC-5299-429C-BC4F-264035DEF523}" name="Column14512"/>
    <tableColumn id="14522" xr3:uid="{D94A41F1-8FA2-40EF-82D9-DF365393498E}" name="Column14513"/>
    <tableColumn id="14523" xr3:uid="{710D034A-8CC8-43A5-BA3D-FDBDE7CCD0D8}" name="Column14514"/>
    <tableColumn id="14524" xr3:uid="{2C527CFE-0D91-4E83-95A4-597B7F7ECE6F}" name="Column14515"/>
    <tableColumn id="14525" xr3:uid="{EF15CBA5-976D-4DAE-8D3C-75BB19B43388}" name="Column14516"/>
    <tableColumn id="14526" xr3:uid="{556A3484-DD6E-4E3B-90C3-872CCD5856CE}" name="Column14517"/>
    <tableColumn id="14527" xr3:uid="{0207F46C-B2BE-4DBA-B9DB-94DFA96E68C7}" name="Column14518"/>
    <tableColumn id="14528" xr3:uid="{1AF101BA-789E-496E-ACB3-DAFCBDB0E19A}" name="Column14519"/>
    <tableColumn id="14529" xr3:uid="{73C0DB4F-1C7E-4592-92F8-A60A74EB7F40}" name="Column14520"/>
    <tableColumn id="14530" xr3:uid="{C75B388A-9206-4BE8-AC08-A2C486340F0D}" name="Column14521"/>
    <tableColumn id="14531" xr3:uid="{FC36E8F0-8285-404E-B248-D12C9C7D2EC7}" name="Column14522"/>
    <tableColumn id="14532" xr3:uid="{F51376B2-C762-4946-AD20-23F62868AA15}" name="Column14523"/>
    <tableColumn id="14533" xr3:uid="{71BE0BE9-0503-43D2-97D2-14595BEC9965}" name="Column14524"/>
    <tableColumn id="14534" xr3:uid="{01ADD71F-35F2-4FD3-B777-914CA4AC61FC}" name="Column14525"/>
    <tableColumn id="14535" xr3:uid="{EBCBF144-4DA0-4D30-876E-5BEBADE35BE0}" name="Column14526"/>
    <tableColumn id="14536" xr3:uid="{C1052F8E-38B7-465B-9D72-0C40185CD560}" name="Column14527"/>
    <tableColumn id="14537" xr3:uid="{D6D5D538-61B1-4B11-92DE-0056257DCF8A}" name="Column14528"/>
    <tableColumn id="14538" xr3:uid="{F16B8431-F5CF-459E-B6F8-114B038F05A3}" name="Column14529"/>
    <tableColumn id="14539" xr3:uid="{AF8DD21C-0DD5-4FC4-BB92-FCAB98187F81}" name="Column14530"/>
    <tableColumn id="14540" xr3:uid="{A3F5602B-4274-4F22-8A2A-8724DF8D2DCE}" name="Column14531"/>
    <tableColumn id="14541" xr3:uid="{9D261F43-7017-45C8-9FD4-4CC11DCEEF25}" name="Column14532"/>
    <tableColumn id="14542" xr3:uid="{C6A608EC-6905-498B-8CAF-26D9A59DEDD2}" name="Column14533"/>
    <tableColumn id="14543" xr3:uid="{A3978894-9DBD-4D34-A51E-54A2EACE4D57}" name="Column14534"/>
    <tableColumn id="14544" xr3:uid="{252C49A4-038A-4535-8626-C6A4810CA469}" name="Column14535"/>
    <tableColumn id="14545" xr3:uid="{426C6A77-6695-4CDE-A28F-C8198F368C29}" name="Column14536"/>
    <tableColumn id="14546" xr3:uid="{00BE4B7C-5B67-41E4-BCF1-B24DB9B8F363}" name="Column14537"/>
    <tableColumn id="14547" xr3:uid="{3D5AED77-347E-492E-B806-A52F39CC9F0C}" name="Column14538"/>
    <tableColumn id="14548" xr3:uid="{9F3A261D-8C89-4B31-ACCB-BC9D929A5D25}" name="Column14539"/>
    <tableColumn id="14549" xr3:uid="{CA84A8A5-7D62-4EFD-8ADB-DBE8D8D5821B}" name="Column14540"/>
    <tableColumn id="14550" xr3:uid="{D8E95840-1FC7-4D19-BE19-8C0AD2AD5A39}" name="Column14541"/>
    <tableColumn id="14551" xr3:uid="{73B37EC8-6EF6-42A1-9916-0E89E6A58E04}" name="Column14542"/>
    <tableColumn id="14552" xr3:uid="{6E575D23-B38C-4D22-A06A-82698DF3806A}" name="Column14543"/>
    <tableColumn id="14553" xr3:uid="{95F07A4F-4317-4744-9E1E-40D8DB6E6EE8}" name="Column14544"/>
    <tableColumn id="14554" xr3:uid="{F96EA714-1FFB-4FE7-A2FE-2D9C4097665C}" name="Column14545"/>
    <tableColumn id="14555" xr3:uid="{E1A0AE08-520A-4419-96ED-F8F6701F936D}" name="Column14546"/>
    <tableColumn id="14556" xr3:uid="{A180B3F1-AD91-4588-92F5-02849425248E}" name="Column14547"/>
    <tableColumn id="14557" xr3:uid="{1FAF244D-AB9A-4BE4-A4F7-E5A49D4F1D25}" name="Column14548"/>
    <tableColumn id="14558" xr3:uid="{00CC13D7-EC2D-48FE-B1A9-FBCB8F65D4B3}" name="Column14549"/>
    <tableColumn id="14559" xr3:uid="{5D648366-722F-4EC2-8DDD-0F9C480676DD}" name="Column14550"/>
    <tableColumn id="14560" xr3:uid="{25E821FE-06FE-4C34-B7C0-84C8AA550B19}" name="Column14551"/>
    <tableColumn id="14561" xr3:uid="{0C6EF525-A303-4610-8C29-DD879A988B4F}" name="Column14552"/>
    <tableColumn id="14562" xr3:uid="{643E2824-2CD8-4C5C-B5BF-8173278571D2}" name="Column14553"/>
    <tableColumn id="14563" xr3:uid="{B2CFA7A5-F888-424F-89BC-C67E93884E55}" name="Column14554"/>
    <tableColumn id="14564" xr3:uid="{DC29F669-D05A-4434-8E9D-39FB0E2E757F}" name="Column14555"/>
    <tableColumn id="14565" xr3:uid="{6B05B3F3-AFA0-40A5-ACC2-5180FB85E530}" name="Column14556"/>
    <tableColumn id="14566" xr3:uid="{5AA596FC-EF79-493A-A702-48B520984710}" name="Column14557"/>
    <tableColumn id="14567" xr3:uid="{EEAEA857-CBFD-4807-8F34-5D2436F50665}" name="Column14558"/>
    <tableColumn id="14568" xr3:uid="{896D0205-578A-4857-8267-215CFC41D02F}" name="Column14559"/>
    <tableColumn id="14569" xr3:uid="{142535A4-2DBF-4655-AA44-C7683442353E}" name="Column14560"/>
    <tableColumn id="14570" xr3:uid="{A2DF7F98-9488-42DE-9511-617C4095DF55}" name="Column14561"/>
    <tableColumn id="14571" xr3:uid="{E7359C84-62E0-4965-B322-0D23BF1DBE75}" name="Column14562"/>
    <tableColumn id="14572" xr3:uid="{4D6A9621-8F05-4FD4-99B0-7EEF2E57C9BA}" name="Column14563"/>
    <tableColumn id="14573" xr3:uid="{F69E36D3-58CB-41AB-B0FB-E6729AEA84B4}" name="Column14564"/>
    <tableColumn id="14574" xr3:uid="{EAC6AC01-A76C-4D8E-9133-73AAD58661E3}" name="Column14565"/>
    <tableColumn id="14575" xr3:uid="{97C91159-C6DA-4A05-9027-278EB88B5EB8}" name="Column14566"/>
    <tableColumn id="14576" xr3:uid="{9DC87F84-45E3-4C4D-9A61-F855980BBCA0}" name="Column14567"/>
    <tableColumn id="14577" xr3:uid="{417D38B7-51D0-420D-891B-291BB40C4F59}" name="Column14568"/>
    <tableColumn id="14578" xr3:uid="{D941EF35-FD8D-4233-9488-0BFBF41C7176}" name="Column14569"/>
    <tableColumn id="14579" xr3:uid="{1B76EC34-60D7-4606-8C26-DE4730282835}" name="Column14570"/>
    <tableColumn id="14580" xr3:uid="{132395EF-B747-4CEC-B0E7-9F610432DB14}" name="Column14571"/>
    <tableColumn id="14581" xr3:uid="{03C6CCBD-B3A5-40ED-AD07-2984702C4037}" name="Column14572"/>
    <tableColumn id="14582" xr3:uid="{AFA85D35-BC02-4C75-8692-7619920EBC93}" name="Column14573"/>
    <tableColumn id="14583" xr3:uid="{94DF74C8-9730-4684-869E-D932DF917B7D}" name="Column14574"/>
    <tableColumn id="14584" xr3:uid="{51F614A8-9B1F-4B23-AE53-B0481C3C4B88}" name="Column14575"/>
    <tableColumn id="14585" xr3:uid="{84A2875F-F290-4AF0-8A97-D550B8B53AA7}" name="Column14576"/>
    <tableColumn id="14586" xr3:uid="{82B31F81-EDCE-4A50-B197-071FD7A2ED59}" name="Column14577"/>
    <tableColumn id="14587" xr3:uid="{7FCF61A7-D103-492A-AB36-7CA08EE349F7}" name="Column14578"/>
    <tableColumn id="14588" xr3:uid="{66C9B39C-ADBD-49A6-986D-144F323DB95D}" name="Column14579"/>
    <tableColumn id="14589" xr3:uid="{552BB729-CBDB-45D3-AF24-979B09450A15}" name="Column14580"/>
    <tableColumn id="14590" xr3:uid="{82A99E6F-C25C-411D-B88D-196177FBE19A}" name="Column14581"/>
    <tableColumn id="14591" xr3:uid="{A3F24F78-8B84-49EF-B78C-EFE99F358DF7}" name="Column14582"/>
    <tableColumn id="14592" xr3:uid="{77DAC7EC-7EE7-42A3-A046-3B63D13DFBEA}" name="Column14583"/>
    <tableColumn id="14593" xr3:uid="{80772DA6-3481-477E-8B7C-CA53AC30B6FA}" name="Column14584"/>
    <tableColumn id="14594" xr3:uid="{F16BAF7D-5E62-4741-AC2D-E6F76D406282}" name="Column14585"/>
    <tableColumn id="14595" xr3:uid="{1629C026-2703-40E5-9243-8387330F49C9}" name="Column14586"/>
    <tableColumn id="14596" xr3:uid="{BBBF2EC7-1C58-40DD-B7C9-DD54D9623BCF}" name="Column14587"/>
    <tableColumn id="14597" xr3:uid="{34F0A0A0-C999-43A8-97B7-2F5024B97BE8}" name="Column14588"/>
    <tableColumn id="14598" xr3:uid="{4B49163D-6F4E-4C64-B7F6-025F381F97AA}" name="Column14589"/>
    <tableColumn id="14599" xr3:uid="{B4022583-22C8-4AE5-BF4D-172EDDCF2A1C}" name="Column14590"/>
    <tableColumn id="14600" xr3:uid="{E73BA618-B8A8-4BC9-9689-68C033615F35}" name="Column14591"/>
    <tableColumn id="14601" xr3:uid="{FE6D7310-61A4-428B-90A4-F82BCB7679D6}" name="Column14592"/>
    <tableColumn id="14602" xr3:uid="{C2245CD6-8B13-428F-9CDC-927799702D14}" name="Column14593"/>
    <tableColumn id="14603" xr3:uid="{957FE201-2502-4237-A3D6-72D850DADCCA}" name="Column14594"/>
    <tableColumn id="14604" xr3:uid="{4A8D13CB-555D-4349-BD0D-91E065946A7A}" name="Column14595"/>
    <tableColumn id="14605" xr3:uid="{5315C690-AA2E-403B-8D34-8BB5BD77778C}" name="Column14596"/>
    <tableColumn id="14606" xr3:uid="{D5B8DD28-C0C2-4F96-9EDA-8D99F5A2DFC0}" name="Column14597"/>
    <tableColumn id="14607" xr3:uid="{5EA42C28-0D2C-4766-9F31-672350EDF523}" name="Column14598"/>
    <tableColumn id="14608" xr3:uid="{C7C2DC44-4326-4E4A-A612-82BC7E19FDF1}" name="Column14599"/>
    <tableColumn id="14609" xr3:uid="{8D6D872D-1FE2-44FF-832D-0F8A4F23AEE0}" name="Column14600"/>
    <tableColumn id="14610" xr3:uid="{6D91CB42-D4A3-4D6E-8948-F3B94E276E77}" name="Column14601"/>
    <tableColumn id="14611" xr3:uid="{2DE84D02-C92C-446B-8E82-7D7187ABED5A}" name="Column14602"/>
    <tableColumn id="14612" xr3:uid="{9623AA66-97C4-406D-AA97-254969CB32D3}" name="Column14603"/>
    <tableColumn id="14613" xr3:uid="{06B8D990-EAED-482D-AA39-4C7BAF152501}" name="Column14604"/>
    <tableColumn id="14614" xr3:uid="{730CF198-03FF-4E09-A2E6-C07E9947326A}" name="Column14605"/>
    <tableColumn id="14615" xr3:uid="{A49668EC-07D4-4EFF-AA79-CB5D84B6C232}" name="Column14606"/>
    <tableColumn id="14616" xr3:uid="{28679142-6E4A-4D27-B6B6-F008E8172920}" name="Column14607"/>
    <tableColumn id="14617" xr3:uid="{333B2144-2B19-44F6-910A-35E0E44D0F9D}" name="Column14608"/>
    <tableColumn id="14618" xr3:uid="{7EA0052C-E048-4271-B2F2-6BBE69420E64}" name="Column14609"/>
    <tableColumn id="14619" xr3:uid="{8B36CCB0-9350-4478-86CA-12AC1FD1ADCE}" name="Column14610"/>
    <tableColumn id="14620" xr3:uid="{A5DBB25D-6219-4389-9591-19A1FAE6294B}" name="Column14611"/>
    <tableColumn id="14621" xr3:uid="{1F4B037B-9960-461F-B1A2-47466597A435}" name="Column14612"/>
    <tableColumn id="14622" xr3:uid="{660BF4A5-4408-48DC-B55D-8C37CF880AC6}" name="Column14613"/>
    <tableColumn id="14623" xr3:uid="{C023C673-53E8-4F4F-B533-7E62F00834B6}" name="Column14614"/>
    <tableColumn id="14624" xr3:uid="{4622C772-38BE-4A19-913A-61B2C34D9F65}" name="Column14615"/>
    <tableColumn id="14625" xr3:uid="{613B8BBD-E796-42EC-9F48-459BC8C8D9FF}" name="Column14616"/>
    <tableColumn id="14626" xr3:uid="{A92C7D4C-E7DA-47C8-AB5D-B16B753E7FB5}" name="Column14617"/>
    <tableColumn id="14627" xr3:uid="{E2177141-64C9-417D-AC93-9B261A32F52F}" name="Column14618"/>
    <tableColumn id="14628" xr3:uid="{ACB1208E-1E9D-4526-AA99-50ACB059BE0D}" name="Column14619"/>
    <tableColumn id="14629" xr3:uid="{BE6FFCA5-9B5A-4072-9CDB-0DDD48379E30}" name="Column14620"/>
    <tableColumn id="14630" xr3:uid="{FA3E37C9-E1AD-46A7-AC16-8B87962D9807}" name="Column14621"/>
    <tableColumn id="14631" xr3:uid="{F8D119EA-24E0-4892-A1BB-923FA5D9249C}" name="Column14622"/>
    <tableColumn id="14632" xr3:uid="{8F1B9975-E804-4B54-85C6-616E1611683B}" name="Column14623"/>
    <tableColumn id="14633" xr3:uid="{972B73FD-91CE-4CCC-951F-3A0C53856F58}" name="Column14624"/>
    <tableColumn id="14634" xr3:uid="{6C64F4C0-EB2C-4644-AADB-731AC84B70D5}" name="Column14625"/>
    <tableColumn id="14635" xr3:uid="{55C561FF-BD95-4BE5-945F-E379E2023C68}" name="Column14626"/>
    <tableColumn id="14636" xr3:uid="{D57090D0-2B0A-4BFD-953A-1883664BB2B7}" name="Column14627"/>
    <tableColumn id="14637" xr3:uid="{B580CE51-0C07-43FC-803F-9F0F5F513D2B}" name="Column14628"/>
    <tableColumn id="14638" xr3:uid="{C503F129-46DB-408F-B900-AB470665CD91}" name="Column14629"/>
    <tableColumn id="14639" xr3:uid="{E5B2121D-4EB3-48D0-BBB0-80ABC722B2AD}" name="Column14630"/>
    <tableColumn id="14640" xr3:uid="{DBA688E7-065A-49E8-91FA-BAC15E3DDB43}" name="Column14631"/>
    <tableColumn id="14641" xr3:uid="{C6C86F33-82AA-464D-A043-CC51684F2F19}" name="Column14632"/>
    <tableColumn id="14642" xr3:uid="{43493655-AF8E-48E5-9F42-88EC8BC4FACA}" name="Column14633"/>
    <tableColumn id="14643" xr3:uid="{37404809-9035-4478-917A-82682F04BC59}" name="Column14634"/>
    <tableColumn id="14644" xr3:uid="{89F28979-50C6-4A6B-B086-39AD33EFCFA3}" name="Column14635"/>
    <tableColumn id="14645" xr3:uid="{45F94E95-FE70-497E-B473-AA4CE121E800}" name="Column14636"/>
    <tableColumn id="14646" xr3:uid="{F40ED9AD-9531-44F1-9B51-9E6955089458}" name="Column14637"/>
    <tableColumn id="14647" xr3:uid="{541CECE8-5636-47BE-9B6E-11211B4E850C}" name="Column14638"/>
    <tableColumn id="14648" xr3:uid="{F5D19E00-4448-4C18-B690-C94ECA13E238}" name="Column14639"/>
    <tableColumn id="14649" xr3:uid="{3853D79D-7F7F-4B1E-8354-E2A740E31895}" name="Column14640"/>
    <tableColumn id="14650" xr3:uid="{DFC1A371-6DE1-498A-8C2C-AC6DE38F2A6C}" name="Column14641"/>
    <tableColumn id="14651" xr3:uid="{2A6AD25D-6BA8-406A-8B70-4DF077FBC6C8}" name="Column14642"/>
    <tableColumn id="14652" xr3:uid="{2E7147B6-4911-4316-9546-D990B7763D17}" name="Column14643"/>
    <tableColumn id="14653" xr3:uid="{6A5AFEAE-25BB-4ACB-B1E8-6671BB94F485}" name="Column14644"/>
    <tableColumn id="14654" xr3:uid="{5AAC0D65-897D-417F-AB77-6603EA89702D}" name="Column14645"/>
    <tableColumn id="14655" xr3:uid="{11C199B2-254A-4B79-9E33-FEAE9956414C}" name="Column14646"/>
    <tableColumn id="14656" xr3:uid="{A93036AB-9EEF-4722-BA50-CC8539767D99}" name="Column14647"/>
    <tableColumn id="14657" xr3:uid="{87744A42-CC3D-4A71-BFFF-18D7B2D71AF1}" name="Column14648"/>
    <tableColumn id="14658" xr3:uid="{C8293FDF-AB25-438A-9D0D-7D031C22A1EA}" name="Column14649"/>
    <tableColumn id="14659" xr3:uid="{C03030DD-FCBE-413F-A4C1-9CB0B80F47DC}" name="Column14650"/>
    <tableColumn id="14660" xr3:uid="{71953DED-41C1-4964-A966-166124C2ED23}" name="Column14651"/>
    <tableColumn id="14661" xr3:uid="{C8ED078A-6EC1-4B50-BCAC-D1C8912EDEA4}" name="Column14652"/>
    <tableColumn id="14662" xr3:uid="{6AF82699-2700-4943-B441-FD341C4E9F28}" name="Column14653"/>
    <tableColumn id="14663" xr3:uid="{B8B0E5DA-4DC8-4818-9817-21AF0519FF57}" name="Column14654"/>
    <tableColumn id="14664" xr3:uid="{00A29F5A-0C38-41DC-B56D-C48D43687807}" name="Column14655"/>
    <tableColumn id="14665" xr3:uid="{8D9C82ED-85B5-4005-A9AC-A1C10F7C137B}" name="Column14656"/>
    <tableColumn id="14666" xr3:uid="{A770214C-BF24-4B43-B588-A2391038F83B}" name="Column14657"/>
    <tableColumn id="14667" xr3:uid="{A9342333-4E57-4EF6-A79F-D8F5B903BFAE}" name="Column14658"/>
    <tableColumn id="14668" xr3:uid="{E9853C69-EBB2-4F99-A3C7-A7C05E974BF6}" name="Column14659"/>
    <tableColumn id="14669" xr3:uid="{E54CA5EB-94CE-4533-B675-FAB00E492095}" name="Column14660"/>
    <tableColumn id="14670" xr3:uid="{A30DD703-5088-4EB7-8C7C-18007FFF87A8}" name="Column14661"/>
    <tableColumn id="14671" xr3:uid="{EE06B5B7-C2FD-4FDA-B658-CD2ABD4EDAAD}" name="Column14662"/>
    <tableColumn id="14672" xr3:uid="{0FF9B1B1-19B9-4D9A-BD11-D9A49E3A31CF}" name="Column14663"/>
    <tableColumn id="14673" xr3:uid="{BBC0A172-9B02-458A-9562-B5A1A6B2330E}" name="Column14664"/>
    <tableColumn id="14674" xr3:uid="{911E68C8-69F6-4509-A7FE-0AE8A01DE4D5}" name="Column14665"/>
    <tableColumn id="14675" xr3:uid="{34E752B7-CF70-4802-9A32-D425AD11A8F5}" name="Column14666"/>
    <tableColumn id="14676" xr3:uid="{CE166C50-8464-4397-BB75-86F12993A03A}" name="Column14667"/>
    <tableColumn id="14677" xr3:uid="{B8C63671-A92C-48F1-8FC2-219D99F65A25}" name="Column14668"/>
    <tableColumn id="14678" xr3:uid="{A000A258-F790-460C-A230-A4F2E2C121F7}" name="Column14669"/>
    <tableColumn id="14679" xr3:uid="{196F35B2-3595-4A80-8DFC-44BF8783175A}" name="Column14670"/>
    <tableColumn id="14680" xr3:uid="{946C1855-5434-4C0E-B77B-016CAE86529D}" name="Column14671"/>
    <tableColumn id="14681" xr3:uid="{C9AEEB80-5C65-4C04-8ECA-BAE2F83F5810}" name="Column14672"/>
    <tableColumn id="14682" xr3:uid="{C887EB67-5B8D-4C0A-A294-46831BB89391}" name="Column14673"/>
    <tableColumn id="14683" xr3:uid="{E8E701E7-48CB-4EA4-A90F-44CFB0066C9B}" name="Column14674"/>
    <tableColumn id="14684" xr3:uid="{EF2E952F-5CE0-4CCC-839D-391D815CFDAB}" name="Column14675"/>
    <tableColumn id="14685" xr3:uid="{5DBD95ED-1A0A-456C-A4F2-A5D501619876}" name="Column14676"/>
    <tableColumn id="14686" xr3:uid="{1D2FD406-325F-4161-ABEE-31F7D3115215}" name="Column14677"/>
    <tableColumn id="14687" xr3:uid="{B698C45D-1CD3-43DE-9FD7-2D4E9726C8A7}" name="Column14678"/>
    <tableColumn id="14688" xr3:uid="{4ED7439F-2E1F-484C-810E-DF3849162B6E}" name="Column14679"/>
    <tableColumn id="14689" xr3:uid="{56629489-A380-4B28-8397-0764F15DA9B6}" name="Column14680"/>
    <tableColumn id="14690" xr3:uid="{6361E239-BB69-4824-9313-85434B740D4F}" name="Column14681"/>
    <tableColumn id="14691" xr3:uid="{0F5E378A-EA48-4CD4-9F15-83B624EC62D3}" name="Column14682"/>
    <tableColumn id="14692" xr3:uid="{B691D373-85AE-4A29-A370-C252B651C5E6}" name="Column14683"/>
    <tableColumn id="14693" xr3:uid="{01822DD5-95CA-4C94-8105-AFCACF9B4909}" name="Column14684"/>
    <tableColumn id="14694" xr3:uid="{B85A39A2-DF6E-4ABC-B3AF-E52CB7C26B8C}" name="Column14685"/>
    <tableColumn id="14695" xr3:uid="{1740F22E-FCE9-40ED-A05F-5564533C056B}" name="Column14686"/>
    <tableColumn id="14696" xr3:uid="{8B0EEDE8-00F4-476C-88B9-71D606934437}" name="Column14687"/>
    <tableColumn id="14697" xr3:uid="{43DE5DF8-D034-4F98-9065-0EABB5BC0005}" name="Column14688"/>
    <tableColumn id="14698" xr3:uid="{E0BCDC8B-DCF1-4552-A25B-A81E492C6431}" name="Column14689"/>
    <tableColumn id="14699" xr3:uid="{070F4BB1-E137-4EBB-BADF-28A49BA8249A}" name="Column14690"/>
    <tableColumn id="14700" xr3:uid="{A64C682E-A4A2-4604-B0A8-469022D68760}" name="Column14691"/>
    <tableColumn id="14701" xr3:uid="{5E0844AF-40BB-46DC-A3EC-451DAA30FB6B}" name="Column14692"/>
    <tableColumn id="14702" xr3:uid="{EACDB0DB-6EB4-499D-91B0-29D69E728988}" name="Column14693"/>
    <tableColumn id="14703" xr3:uid="{798443F2-45E3-4C8A-8EC7-58970F143E68}" name="Column14694"/>
    <tableColumn id="14704" xr3:uid="{D61C2905-AE03-406C-B162-3AC14EA21FDF}" name="Column14695"/>
    <tableColumn id="14705" xr3:uid="{673DCD21-A91E-4959-B906-2CAAF841EF83}" name="Column14696"/>
    <tableColumn id="14706" xr3:uid="{CAF8A642-4DA7-4345-AB8E-86037E415CA3}" name="Column14697"/>
    <tableColumn id="14707" xr3:uid="{C954B838-0FBD-4446-A76A-00A3C8040C2B}" name="Column14698"/>
    <tableColumn id="14708" xr3:uid="{315B5ED8-934E-4443-9F61-04976794908D}" name="Column14699"/>
    <tableColumn id="14709" xr3:uid="{A25D8506-4CB2-4BC7-9FBB-B58AFCA5C461}" name="Column14700"/>
    <tableColumn id="14710" xr3:uid="{C8E17623-2CB4-4434-B079-CE5C3CF49A60}" name="Column14701"/>
    <tableColumn id="14711" xr3:uid="{874C9581-7E86-4167-9722-6A0C0DD67B4F}" name="Column14702"/>
    <tableColumn id="14712" xr3:uid="{9C052197-B85B-46DA-B969-865D9B002751}" name="Column14703"/>
    <tableColumn id="14713" xr3:uid="{BB384CFF-B0EB-45F8-9B97-699EB42A4B4C}" name="Column14704"/>
    <tableColumn id="14714" xr3:uid="{78A6E23F-C825-475D-ADE8-DB52E385326D}" name="Column14705"/>
    <tableColumn id="14715" xr3:uid="{16471F52-DF51-4109-92C8-EFACE5BD9ECD}" name="Column14706"/>
    <tableColumn id="14716" xr3:uid="{2AD1000D-B2E2-40E0-8EF2-F03E05759AE2}" name="Column14707"/>
    <tableColumn id="14717" xr3:uid="{0C596749-816B-4D2A-AC85-8968B2A51F36}" name="Column14708"/>
    <tableColumn id="14718" xr3:uid="{5596A136-15F6-4EDA-95C8-89241A4119AD}" name="Column14709"/>
    <tableColumn id="14719" xr3:uid="{7124AC4A-4CB8-4186-BAFA-E56BCEE98AE4}" name="Column14710"/>
    <tableColumn id="14720" xr3:uid="{15BB2BBF-B161-400C-97F6-1F3AB98B261B}" name="Column14711"/>
    <tableColumn id="14721" xr3:uid="{30FC5FB2-AD83-444C-8F1E-E67DAC49B037}" name="Column14712"/>
    <tableColumn id="14722" xr3:uid="{F50DD809-A38B-48DE-BE6C-C314D6538DDE}" name="Column14713"/>
    <tableColumn id="14723" xr3:uid="{CBCA8BED-B568-460D-8B00-D46773BD2197}" name="Column14714"/>
    <tableColumn id="14724" xr3:uid="{0E856ABF-21D7-4000-9CFD-FA84991E972D}" name="Column14715"/>
    <tableColumn id="14725" xr3:uid="{A8F6EC78-DB9C-4E92-B7FF-8E0A9A422D94}" name="Column14716"/>
    <tableColumn id="14726" xr3:uid="{03D47E93-B0C2-47C6-BE9A-DE037213043C}" name="Column14717"/>
    <tableColumn id="14727" xr3:uid="{5B241148-AC88-4289-9ED8-2AF577CD5145}" name="Column14718"/>
    <tableColumn id="14728" xr3:uid="{7EA3AEF9-F6E8-46D5-9F97-3990534ECBC1}" name="Column14719"/>
    <tableColumn id="14729" xr3:uid="{4E6BB232-A0AD-44C3-9100-955E5E27070E}" name="Column14720"/>
    <tableColumn id="14730" xr3:uid="{31D9A6B3-A015-4DE2-AFC9-86E78A095E38}" name="Column14721"/>
    <tableColumn id="14731" xr3:uid="{BA89B5DA-13CD-4088-9C41-AE61BE49BEC0}" name="Column14722"/>
    <tableColumn id="14732" xr3:uid="{8B8C8F19-5FD6-40DD-A5E1-50856874BE38}" name="Column14723"/>
    <tableColumn id="14733" xr3:uid="{4CCE16C3-482A-4BC8-90BE-134BF89747F9}" name="Column14724"/>
    <tableColumn id="14734" xr3:uid="{D51A1519-9EEF-47A9-AF1E-5C57213A7DD1}" name="Column14725"/>
    <tableColumn id="14735" xr3:uid="{0B2E97DB-68DE-4CD7-9AD8-09B5D7981783}" name="Column14726"/>
    <tableColumn id="14736" xr3:uid="{8632728F-812A-4488-9771-21ECF9BEE9BB}" name="Column14727"/>
    <tableColumn id="14737" xr3:uid="{E0A6FE81-07AD-48CA-B91F-F2756B84DD8F}" name="Column14728"/>
    <tableColumn id="14738" xr3:uid="{BD8F1989-7316-4A77-AFF9-E1991853F6DB}" name="Column14729"/>
    <tableColumn id="14739" xr3:uid="{0EC79255-180C-4482-AEDE-189E59B835D2}" name="Column14730"/>
    <tableColumn id="14740" xr3:uid="{16101D87-4313-43CD-9483-840C394410BC}" name="Column14731"/>
    <tableColumn id="14741" xr3:uid="{E2B57854-4744-400F-8C83-F04C8F414708}" name="Column14732"/>
    <tableColumn id="14742" xr3:uid="{9974C37E-AC88-46F2-A4D2-92959CB9CADF}" name="Column14733"/>
    <tableColumn id="14743" xr3:uid="{6A8ECC1D-8DCF-435E-81ED-25D2AE41D8D7}" name="Column14734"/>
    <tableColumn id="14744" xr3:uid="{A45BA418-3149-44EB-AADE-E2B3CA84963C}" name="Column14735"/>
    <tableColumn id="14745" xr3:uid="{00521124-27A1-4932-BF5E-E065A52F18B7}" name="Column14736"/>
    <tableColumn id="14746" xr3:uid="{2F478D96-056B-4CA1-BA65-175A3C699F6A}" name="Column14737"/>
    <tableColumn id="14747" xr3:uid="{DFF216C5-3E5A-4E50-A139-E27C57958360}" name="Column14738"/>
    <tableColumn id="14748" xr3:uid="{A7F4EDBD-6614-41AB-A39E-BBAAADBF7483}" name="Column14739"/>
    <tableColumn id="14749" xr3:uid="{090E0F44-F053-4E0B-8E18-D4ADF806564F}" name="Column14740"/>
    <tableColumn id="14750" xr3:uid="{DBF74616-3CD4-43A2-B0E0-238434387CC2}" name="Column14741"/>
    <tableColumn id="14751" xr3:uid="{7FAC82A8-F359-4A6D-96FD-C3F048AC90F2}" name="Column14742"/>
    <tableColumn id="14752" xr3:uid="{C4E56B47-40EF-4BE4-977E-4389899A0080}" name="Column14743"/>
    <tableColumn id="14753" xr3:uid="{39E08824-C1B4-4215-AB71-CD83C20E3090}" name="Column14744"/>
    <tableColumn id="14754" xr3:uid="{0A3F72C6-C41C-4689-9676-A774EBC443AD}" name="Column14745"/>
    <tableColumn id="14755" xr3:uid="{4BEED045-6E9C-48DC-A616-DF521876029B}" name="Column14746"/>
    <tableColumn id="14756" xr3:uid="{7E843D6D-DB23-4527-90C4-478037B3775E}" name="Column14747"/>
    <tableColumn id="14757" xr3:uid="{9BD5C647-CB8B-4095-A547-748D682657EE}" name="Column14748"/>
    <tableColumn id="14758" xr3:uid="{71AC0026-3704-4420-878C-125398B8C70C}" name="Column14749"/>
    <tableColumn id="14759" xr3:uid="{CE754C00-67A9-4382-B42E-482DCB941D44}" name="Column14750"/>
    <tableColumn id="14760" xr3:uid="{1587CCED-2859-49ED-ABDC-3C368514C330}" name="Column14751"/>
    <tableColumn id="14761" xr3:uid="{3D6371D7-A653-438D-A212-C7586DA8AE8D}" name="Column14752"/>
    <tableColumn id="14762" xr3:uid="{F993D54E-D9DF-42D9-8EAA-F779D67BF967}" name="Column14753"/>
    <tableColumn id="14763" xr3:uid="{1FA27DAD-C0DE-4D78-A48F-02C6E7E37CA7}" name="Column14754"/>
    <tableColumn id="14764" xr3:uid="{8C63B81C-8C85-4CF2-B974-257D976D877A}" name="Column14755"/>
    <tableColumn id="14765" xr3:uid="{42322AE7-2661-405E-AC22-2DD389EB934F}" name="Column14756"/>
    <tableColumn id="14766" xr3:uid="{9DF0A459-8BBA-4B3E-9E45-BFDE07C792DD}" name="Column14757"/>
    <tableColumn id="14767" xr3:uid="{FB931E91-E703-46B9-B6A7-E7D214191760}" name="Column14758"/>
    <tableColumn id="14768" xr3:uid="{33224F08-3962-46FE-97D3-731BFFABEFAC}" name="Column14759"/>
    <tableColumn id="14769" xr3:uid="{50A4D55E-30A7-4AFA-BEF7-8248E54AB757}" name="Column14760"/>
    <tableColumn id="14770" xr3:uid="{C36967DD-D9CD-434C-B8FB-D39E54F63094}" name="Column14761"/>
    <tableColumn id="14771" xr3:uid="{6C19ED09-5208-4538-A68C-74CF742BF675}" name="Column14762"/>
    <tableColumn id="14772" xr3:uid="{2048E063-2E6D-4166-883F-AFB7BEDCDADE}" name="Column14763"/>
    <tableColumn id="14773" xr3:uid="{40AF518C-E103-4600-B10D-C9CD5BB7F10E}" name="Column14764"/>
    <tableColumn id="14774" xr3:uid="{631DF234-AB7C-4E09-9087-1B64BB3C384E}" name="Column14765"/>
    <tableColumn id="14775" xr3:uid="{0CF5E969-1DFC-4BBD-8270-D13098F4358C}" name="Column14766"/>
    <tableColumn id="14776" xr3:uid="{BC4B0386-37C0-447F-9C03-502AFF19263C}" name="Column14767"/>
    <tableColumn id="14777" xr3:uid="{0887523F-A997-46C6-8C2A-56388AF5D47A}" name="Column14768"/>
    <tableColumn id="14778" xr3:uid="{52B8F55D-0994-4119-81DC-005B5CF483AE}" name="Column14769"/>
    <tableColumn id="14779" xr3:uid="{5D14768A-7F9B-4DA2-B8F6-197667539122}" name="Column14770"/>
    <tableColumn id="14780" xr3:uid="{B41AB83C-6CFF-4187-B338-5C20C4803BED}" name="Column14771"/>
    <tableColumn id="14781" xr3:uid="{CD128947-CF5F-402B-AE70-DABF6BBF659E}" name="Column14772"/>
    <tableColumn id="14782" xr3:uid="{0319CA7C-DB2E-46F7-9614-52F7F7418050}" name="Column14773"/>
    <tableColumn id="14783" xr3:uid="{97CE4E30-360D-48DE-BB58-5667909F4B16}" name="Column14774"/>
    <tableColumn id="14784" xr3:uid="{7D1F0EEB-82B2-48DA-BF23-E2157D317D4C}" name="Column14775"/>
    <tableColumn id="14785" xr3:uid="{7F12B614-F77E-4118-B164-8ADE1CB040FA}" name="Column14776"/>
    <tableColumn id="14786" xr3:uid="{1D44A303-E755-40D9-B4DF-939037200CBC}" name="Column14777"/>
    <tableColumn id="14787" xr3:uid="{098F0A20-3BEB-4FA7-8BD4-A9CDAF98FEFC}" name="Column14778"/>
    <tableColumn id="14788" xr3:uid="{BFEB76E7-8316-4DB8-A566-AD67A9B95870}" name="Column14779"/>
    <tableColumn id="14789" xr3:uid="{3CEC0B2D-F56D-48D3-AA53-46F1A630D800}" name="Column14780"/>
    <tableColumn id="14790" xr3:uid="{F1F03BB0-4CB1-4DDF-91AF-48B254B0725F}" name="Column14781"/>
    <tableColumn id="14791" xr3:uid="{342CE6BC-DA8E-438B-89F4-B24CB0C59E15}" name="Column14782"/>
    <tableColumn id="14792" xr3:uid="{07AFE9DB-1EE3-4B32-9DA5-9B2F5FCA9356}" name="Column14783"/>
    <tableColumn id="14793" xr3:uid="{A7631FA1-A02C-4E04-A90A-35F00086F9B2}" name="Column14784"/>
    <tableColumn id="14794" xr3:uid="{C6F6EC6A-6A99-4FF0-94B0-172A4BCE7B50}" name="Column14785"/>
    <tableColumn id="14795" xr3:uid="{327B097C-0F6F-488C-9B6C-61F3FD94E84F}" name="Column14786"/>
    <tableColumn id="14796" xr3:uid="{CB89F7F2-3B13-493A-B0FF-4A3280024431}" name="Column14787"/>
    <tableColumn id="14797" xr3:uid="{6BBF4F2D-3A93-4E56-ABD9-EE6D78381E16}" name="Column14788"/>
    <tableColumn id="14798" xr3:uid="{103EF3B6-41FC-4A39-9BD7-D30AF581EFB5}" name="Column14789"/>
    <tableColumn id="14799" xr3:uid="{4C403F51-CCDF-4069-8453-2461B53785D2}" name="Column14790"/>
    <tableColumn id="14800" xr3:uid="{23ABDB0C-DAE7-42B2-96B5-D04ECF02F610}" name="Column14791"/>
    <tableColumn id="14801" xr3:uid="{C6B2497B-E55D-4E36-95AC-CC0AF7B2E9BC}" name="Column14792"/>
    <tableColumn id="14802" xr3:uid="{B6BB141D-493D-4B1B-B0D1-50C499D397F2}" name="Column14793"/>
    <tableColumn id="14803" xr3:uid="{B01E6C7C-27D8-4582-938B-570D4B1B9EBE}" name="Column14794"/>
    <tableColumn id="14804" xr3:uid="{25286E10-BA13-42EE-B23E-554233BBA953}" name="Column14795"/>
    <tableColumn id="14805" xr3:uid="{9A569821-FE66-40B8-ACB9-2BA8BFB62FA9}" name="Column14796"/>
    <tableColumn id="14806" xr3:uid="{0B0952C4-D5BD-45DC-9C40-9CE788DEEB3E}" name="Column14797"/>
    <tableColumn id="14807" xr3:uid="{9E304B30-828E-4204-95C2-DB22B76BC0C1}" name="Column14798"/>
    <tableColumn id="14808" xr3:uid="{4A0F1C97-AEFA-4F85-81D0-567E570B49F0}" name="Column14799"/>
    <tableColumn id="14809" xr3:uid="{529F9B8E-2054-48C2-A47C-02929FD13EC5}" name="Column14800"/>
    <tableColumn id="14810" xr3:uid="{A7473B63-B163-4A04-8151-007224E33BE1}" name="Column14801"/>
    <tableColumn id="14811" xr3:uid="{093872AA-7B00-4A44-BA7C-FB9B54E679F3}" name="Column14802"/>
    <tableColumn id="14812" xr3:uid="{F96FBF0B-6C02-4D5D-B24B-798B767B6F5E}" name="Column14803"/>
    <tableColumn id="14813" xr3:uid="{500BA218-9519-44BA-B33D-8370EE3F3393}" name="Column14804"/>
    <tableColumn id="14814" xr3:uid="{B4A61A92-1192-4AA5-B41C-49E83800781A}" name="Column14805"/>
    <tableColumn id="14815" xr3:uid="{2B41A248-D13F-4E10-8FCF-06D1B5DEECC7}" name="Column14806"/>
    <tableColumn id="14816" xr3:uid="{5553E00D-89A0-41BB-9019-BD77F9EBDAA1}" name="Column14807"/>
    <tableColumn id="14817" xr3:uid="{ACE56A61-DFDA-4CBE-9E60-9A0A89B2550E}" name="Column14808"/>
    <tableColumn id="14818" xr3:uid="{95B49352-EB66-472C-92F8-B2196865EC0A}" name="Column14809"/>
    <tableColumn id="14819" xr3:uid="{D4815172-3E82-4ADD-9BDB-B8747E98A03B}" name="Column14810"/>
    <tableColumn id="14820" xr3:uid="{5BD86B05-196C-4101-A570-BDB97E96007F}" name="Column14811"/>
    <tableColumn id="14821" xr3:uid="{66F39CED-6534-44F1-ABBF-6420C2B86344}" name="Column14812"/>
    <tableColumn id="14822" xr3:uid="{2951267D-851E-4723-AA02-5F2DFDF9D01E}" name="Column14813"/>
    <tableColumn id="14823" xr3:uid="{A47F8BBC-1B8B-4115-8794-9BE93A00C8C5}" name="Column14814"/>
    <tableColumn id="14824" xr3:uid="{C706337B-9CBD-40FF-948C-C3BC2BC6AFF5}" name="Column14815"/>
    <tableColumn id="14825" xr3:uid="{98C15B4F-9D10-48D5-B554-57E536B60C5A}" name="Column14816"/>
    <tableColumn id="14826" xr3:uid="{8CA58542-8213-44B9-AE02-BFE421D2E006}" name="Column14817"/>
    <tableColumn id="14827" xr3:uid="{105FBE08-62B1-4BA0-A0DF-F204BB4EDB8B}" name="Column14818"/>
    <tableColumn id="14828" xr3:uid="{857AE5F8-2A6C-4614-BC23-A28CC5C08D0C}" name="Column14819"/>
    <tableColumn id="14829" xr3:uid="{8D140F8E-817A-4E6C-98E3-7546D36B39AA}" name="Column14820"/>
    <tableColumn id="14830" xr3:uid="{97296156-98D5-4BBE-9328-C7D938706609}" name="Column14821"/>
    <tableColumn id="14831" xr3:uid="{F1B65309-4DE7-4E3E-86D9-A1C0878D96C2}" name="Column14822"/>
    <tableColumn id="14832" xr3:uid="{CA321EB7-F849-4291-ABC8-81DD8EE2A7DD}" name="Column14823"/>
    <tableColumn id="14833" xr3:uid="{A7BFB465-C814-4812-9DAA-14C3892EFC01}" name="Column14824"/>
    <tableColumn id="14834" xr3:uid="{889E27B6-5678-44EB-A654-5D03B6118C15}" name="Column14825"/>
    <tableColumn id="14835" xr3:uid="{DBB44E42-C64D-4D2F-A11C-B059F803813F}" name="Column14826"/>
    <tableColumn id="14836" xr3:uid="{F3A713CE-E3F2-4406-A19B-D4B21FB43269}" name="Column14827"/>
    <tableColumn id="14837" xr3:uid="{71B5BB83-CEF4-47DE-93F3-07DA00C652DF}" name="Column14828"/>
    <tableColumn id="14838" xr3:uid="{F0DCA6A6-8AB2-47D0-8D94-71BD4C681424}" name="Column14829"/>
    <tableColumn id="14839" xr3:uid="{86A96A17-CF93-4AD6-BA79-894C5A68285D}" name="Column14830"/>
    <tableColumn id="14840" xr3:uid="{FC155FF5-A73C-4D1D-9AB0-4BDA23BEA302}" name="Column14831"/>
    <tableColumn id="14841" xr3:uid="{AFB212D4-937E-4F20-A74C-A6C0A2BF8DF2}" name="Column14832"/>
    <tableColumn id="14842" xr3:uid="{4A608A63-A937-42E9-BDDA-6599F5B862E9}" name="Column14833"/>
    <tableColumn id="14843" xr3:uid="{34DA4526-6B26-49AD-A872-C3696919FD6F}" name="Column14834"/>
    <tableColumn id="14844" xr3:uid="{C4575CB0-F06C-4FCD-AAD9-E45325E1861C}" name="Column14835"/>
    <tableColumn id="14845" xr3:uid="{106F2D81-B4E0-4143-970A-E61E072B6592}" name="Column14836"/>
    <tableColumn id="14846" xr3:uid="{6641727E-6139-4ADA-9A27-89593B02FCC1}" name="Column14837"/>
    <tableColumn id="14847" xr3:uid="{84DB3C57-A4E9-4945-81A6-5ABFD822722C}" name="Column14838"/>
    <tableColumn id="14848" xr3:uid="{4C65A548-69A7-4531-88C6-C34A45244AEB}" name="Column14839"/>
    <tableColumn id="14849" xr3:uid="{4329A464-EEE3-4E0C-AB2C-AD8562026409}" name="Column14840"/>
    <tableColumn id="14850" xr3:uid="{BE23D216-B365-49FF-BE05-EDAF4D45DD5C}" name="Column14841"/>
    <tableColumn id="14851" xr3:uid="{EF5926B1-7FEF-488A-B751-40229BE1CBBD}" name="Column14842"/>
    <tableColumn id="14852" xr3:uid="{E609660F-AA98-4962-8524-711988E0487B}" name="Column14843"/>
    <tableColumn id="14853" xr3:uid="{702C7028-2721-4675-B1E6-037F5B713DDE}" name="Column14844"/>
    <tableColumn id="14854" xr3:uid="{68C182DF-47A4-4363-B479-7ED25B8114CE}" name="Column14845"/>
    <tableColumn id="14855" xr3:uid="{F649A4BB-8FD5-47D7-9152-08DEC7F23EFE}" name="Column14846"/>
    <tableColumn id="14856" xr3:uid="{9C680F34-E4B2-4EF4-B4B3-B8C76144766D}" name="Column14847"/>
    <tableColumn id="14857" xr3:uid="{80EA4A68-B605-493E-B804-0EEF90905481}" name="Column14848"/>
    <tableColumn id="14858" xr3:uid="{3C800EFB-AD8A-4298-A906-3286D2F50D14}" name="Column14849"/>
    <tableColumn id="14859" xr3:uid="{ACA5181A-F827-4B12-BF02-90524F1103F0}" name="Column14850"/>
    <tableColumn id="14860" xr3:uid="{93255B74-409C-4387-A40C-D0F99A5C01F2}" name="Column14851"/>
    <tableColumn id="14861" xr3:uid="{AC5DEA06-269C-40B2-9122-9C86880F3D91}" name="Column14852"/>
    <tableColumn id="14862" xr3:uid="{B6AFD709-EBB5-4093-A4B2-E236B60F2A4E}" name="Column14853"/>
    <tableColumn id="14863" xr3:uid="{A4643ED0-6ABA-4E4D-AE23-9E515EE19BC1}" name="Column14854"/>
    <tableColumn id="14864" xr3:uid="{76C22456-B236-4DC7-9183-092048F76DAF}" name="Column14855"/>
    <tableColumn id="14865" xr3:uid="{EC2BC196-DC76-4FB1-84F3-2686075178EB}" name="Column14856"/>
    <tableColumn id="14866" xr3:uid="{8C9B746C-24A4-41FB-B79E-8B854451A24C}" name="Column14857"/>
    <tableColumn id="14867" xr3:uid="{388501EA-0F78-42C7-92DB-A2EA0CBDBF48}" name="Column14858"/>
    <tableColumn id="14868" xr3:uid="{13160BBD-4293-423D-A293-D282AFF44499}" name="Column14859"/>
    <tableColumn id="14869" xr3:uid="{1610FDD7-B012-47CB-8CBB-4A42DC8F9438}" name="Column14860"/>
    <tableColumn id="14870" xr3:uid="{EE98B7D2-1429-475F-BD18-994C9BCC5121}" name="Column14861"/>
    <tableColumn id="14871" xr3:uid="{476CC702-414A-41D3-AF5F-8448C0CBD3BF}" name="Column14862"/>
    <tableColumn id="14872" xr3:uid="{037C754D-FEE9-4A9C-BC6F-C3E05E856FF2}" name="Column14863"/>
    <tableColumn id="14873" xr3:uid="{5CF1306A-29B4-460A-8347-C1D6ACB14C46}" name="Column14864"/>
    <tableColumn id="14874" xr3:uid="{D085FF2E-E7BD-41CC-A5AA-C8BBA5BF8522}" name="Column14865"/>
    <tableColumn id="14875" xr3:uid="{6384E578-5B1E-48E7-80DA-E38116A88408}" name="Column14866"/>
    <tableColumn id="14876" xr3:uid="{BC033521-563B-42E2-A7EC-E5684B13C676}" name="Column14867"/>
    <tableColumn id="14877" xr3:uid="{6AA94A84-1529-48A9-BE89-D30ADF0FE23E}" name="Column14868"/>
    <tableColumn id="14878" xr3:uid="{D747C1F2-A736-49D0-AC38-50CB98A069DB}" name="Column14869"/>
    <tableColumn id="14879" xr3:uid="{92DE176B-40E9-4F30-8B07-BB29AA0FB859}" name="Column14870"/>
    <tableColumn id="14880" xr3:uid="{C1BEAE2B-64EE-4EA0-9003-33BD7719B7D5}" name="Column14871"/>
    <tableColumn id="14881" xr3:uid="{9FDCB9C0-B9B3-462D-A7EB-16168D6EBC7E}" name="Column14872"/>
    <tableColumn id="14882" xr3:uid="{5F0FAE71-493E-4F42-BD21-042AC084DA40}" name="Column14873"/>
    <tableColumn id="14883" xr3:uid="{A489DAB4-C4D5-49BD-A95D-986FE526B886}" name="Column14874"/>
    <tableColumn id="14884" xr3:uid="{AD7EEB42-1318-44DC-8F47-2EEEA7A1405C}" name="Column14875"/>
    <tableColumn id="14885" xr3:uid="{8A7FA02E-79C5-4C98-BA09-DF80A2998080}" name="Column14876"/>
    <tableColumn id="14886" xr3:uid="{6DAA434B-7F79-441B-8D3F-EC3180325C7C}" name="Column14877"/>
    <tableColumn id="14887" xr3:uid="{CD5A875D-7631-426E-8055-E40628CBFD6E}" name="Column14878"/>
    <tableColumn id="14888" xr3:uid="{44B77BDF-41DC-4816-AFD2-7A8A0E7DBF2C}" name="Column14879"/>
    <tableColumn id="14889" xr3:uid="{7A2B9C04-25F4-472B-9FDF-CEBED17C6A66}" name="Column14880"/>
    <tableColumn id="14890" xr3:uid="{DF4DA319-3960-415B-A4E7-06721B5E617F}" name="Column14881"/>
    <tableColumn id="14891" xr3:uid="{34F6993F-F4A0-4402-A309-877966CF940D}" name="Column14882"/>
    <tableColumn id="14892" xr3:uid="{E3B99B88-7D68-4CB0-A849-CA1B238B730A}" name="Column14883"/>
    <tableColumn id="14893" xr3:uid="{522A9DD7-5946-4211-9637-EB46DE2360EB}" name="Column14884"/>
    <tableColumn id="14894" xr3:uid="{8B29AB67-E406-4B5F-A32E-EFECAAE625AD}" name="Column14885"/>
    <tableColumn id="14895" xr3:uid="{3C459539-5EE5-4CDF-BE31-B06B4C558773}" name="Column14886"/>
    <tableColumn id="14896" xr3:uid="{2A83093D-C150-4B75-9859-AE9148241753}" name="Column14887"/>
    <tableColumn id="14897" xr3:uid="{CADFC01B-5F8F-4A64-8116-C15991D21A6F}" name="Column14888"/>
    <tableColumn id="14898" xr3:uid="{714365CA-0228-498D-826F-EEF3A8392798}" name="Column14889"/>
    <tableColumn id="14899" xr3:uid="{38AF6FC1-2999-4692-995E-245911671380}" name="Column14890"/>
    <tableColumn id="14900" xr3:uid="{30C8328F-FD1A-4DE5-8254-72CA3850584B}" name="Column14891"/>
    <tableColumn id="14901" xr3:uid="{BA9E0966-FA3B-48E9-8BF1-39A214421923}" name="Column14892"/>
    <tableColumn id="14902" xr3:uid="{1354A942-A471-4A4A-B224-AE9F35216D3D}" name="Column14893"/>
    <tableColumn id="14903" xr3:uid="{D7A578C3-6F0C-48D7-A8F1-7A3E20FF9FC2}" name="Column14894"/>
    <tableColumn id="14904" xr3:uid="{160EB50A-D76D-4292-B893-673C302ED944}" name="Column14895"/>
    <tableColumn id="14905" xr3:uid="{B6A00C37-0AD5-4286-9A56-8F19505641A9}" name="Column14896"/>
    <tableColumn id="14906" xr3:uid="{3BB618D3-81FB-42B4-B73B-EDC7E6CEF072}" name="Column14897"/>
    <tableColumn id="14907" xr3:uid="{808DD886-EA33-4744-BD3D-AAD06411C4EF}" name="Column14898"/>
    <tableColumn id="14908" xr3:uid="{08D959FF-C76C-4D18-B2D6-147FC5998011}" name="Column14899"/>
    <tableColumn id="14909" xr3:uid="{2A3D7FE5-D1DB-451E-BF5B-AB38B9E42D59}" name="Column14900"/>
    <tableColumn id="14910" xr3:uid="{27270BFF-4B32-4721-8591-DEF3F48DCADC}" name="Column14901"/>
    <tableColumn id="14911" xr3:uid="{C6336FEE-B985-4683-B487-DAB279529330}" name="Column14902"/>
    <tableColumn id="14912" xr3:uid="{8AA7F7F2-F771-4015-A557-DF5D1ABBE669}" name="Column14903"/>
    <tableColumn id="14913" xr3:uid="{D974C097-CA7B-43FA-B681-A531EFB36A71}" name="Column14904"/>
    <tableColumn id="14914" xr3:uid="{79434259-0AC0-410E-8A4F-68B9782894B7}" name="Column14905"/>
    <tableColumn id="14915" xr3:uid="{56E8FB85-8B91-4B6F-80B8-769E960A4F48}" name="Column14906"/>
    <tableColumn id="14916" xr3:uid="{4C62D00A-DD46-48BA-98C8-62051A473244}" name="Column14907"/>
    <tableColumn id="14917" xr3:uid="{78F7878F-AF8B-45C0-9AD2-052325B20BFA}" name="Column14908"/>
    <tableColumn id="14918" xr3:uid="{C7518DC7-950B-4D0D-83AC-B71AA92DDFB2}" name="Column14909"/>
    <tableColumn id="14919" xr3:uid="{BC07F9BE-077A-43EE-817F-F111CCF94A91}" name="Column14910"/>
    <tableColumn id="14920" xr3:uid="{539ACE8E-0149-4A83-AABC-36EFB784882C}" name="Column14911"/>
    <tableColumn id="14921" xr3:uid="{3B1D826F-ADA5-4241-B09E-77459B92B8CA}" name="Column14912"/>
    <tableColumn id="14922" xr3:uid="{DCD2CF57-0F72-4FB3-A08D-842D02F012F9}" name="Column14913"/>
    <tableColumn id="14923" xr3:uid="{01FE74FC-54CA-4382-B4DD-E43327188789}" name="Column14914"/>
    <tableColumn id="14924" xr3:uid="{AA0A8520-04F0-475F-8B10-FDD6A79E7716}" name="Column14915"/>
    <tableColumn id="14925" xr3:uid="{F28302D7-B726-4FBF-9732-6BFB272A4C81}" name="Column14916"/>
    <tableColumn id="14926" xr3:uid="{E1CD9D2E-27A9-4508-A5BA-71564080D373}" name="Column14917"/>
    <tableColumn id="14927" xr3:uid="{63FE4897-3523-468E-844D-B370C9AA0322}" name="Column14918"/>
    <tableColumn id="14928" xr3:uid="{7B9A315B-EFF2-4A43-9303-8E847BAF9BF2}" name="Column14919"/>
    <tableColumn id="14929" xr3:uid="{AEEC46B5-D356-43E6-B3E0-1BD794786890}" name="Column14920"/>
    <tableColumn id="14930" xr3:uid="{CC956CEC-E291-41AC-99AB-BAF52C835771}" name="Column14921"/>
    <tableColumn id="14931" xr3:uid="{783C64AD-1588-48C9-9C0C-6AD149E0EDD9}" name="Column14922"/>
    <tableColumn id="14932" xr3:uid="{E550CF1F-17BD-4E14-A886-D1DEB7FBCB5A}" name="Column14923"/>
    <tableColumn id="14933" xr3:uid="{66680C02-7270-41BF-B834-062A23D6B254}" name="Column14924"/>
    <tableColumn id="14934" xr3:uid="{EE8788BF-75FD-4E9C-89C6-88D9032F663E}" name="Column14925"/>
    <tableColumn id="14935" xr3:uid="{49A56D90-F4BB-4ECD-9506-215F1AC0B17F}" name="Column14926"/>
    <tableColumn id="14936" xr3:uid="{80D1EC27-2C7A-4932-91DB-F8085F21046F}" name="Column14927"/>
    <tableColumn id="14937" xr3:uid="{969469AD-771D-45C6-8FC0-8C37F65B0369}" name="Column14928"/>
    <tableColumn id="14938" xr3:uid="{13DE524E-9B7D-42E4-8EA1-40A82BB15AEF}" name="Column14929"/>
    <tableColumn id="14939" xr3:uid="{1FBADE04-F91D-488A-B061-16582CA3A40B}" name="Column14930"/>
    <tableColumn id="14940" xr3:uid="{87589B39-4106-4905-943D-C2646495EF4E}" name="Column14931"/>
    <tableColumn id="14941" xr3:uid="{040D44BA-C0D0-4B17-A658-CDF66B2AA1A9}" name="Column14932"/>
    <tableColumn id="14942" xr3:uid="{FA39B872-82C3-46A9-BD84-EC4CCFC9D5E1}" name="Column14933"/>
    <tableColumn id="14943" xr3:uid="{664E1B78-5A89-4F67-8B00-A6D95730B2C0}" name="Column14934"/>
    <tableColumn id="14944" xr3:uid="{2D199F5D-DD20-4F98-B910-3BCA0AF62A9E}" name="Column14935"/>
    <tableColumn id="14945" xr3:uid="{0EC3750D-D917-4439-B2F7-42A40C0C2432}" name="Column14936"/>
    <tableColumn id="14946" xr3:uid="{57E190B5-3CD3-47B7-91C5-8B3B33682D30}" name="Column14937"/>
    <tableColumn id="14947" xr3:uid="{F9C11491-C824-480D-A2A2-8B26F6D13524}" name="Column14938"/>
    <tableColumn id="14948" xr3:uid="{2F41A3B4-FB5B-41E9-8F16-881CFA86145E}" name="Column14939"/>
    <tableColumn id="14949" xr3:uid="{7E625C0F-91E7-40E8-872E-36B574B36AB3}" name="Column14940"/>
    <tableColumn id="14950" xr3:uid="{E53D5FB3-1CB0-401F-B776-1DEF0D0F18B0}" name="Column14941"/>
    <tableColumn id="14951" xr3:uid="{BF650C64-316B-4DC1-B3A4-BA1DF25BAB79}" name="Column14942"/>
    <tableColumn id="14952" xr3:uid="{4031A5BC-A14E-40B8-8EF8-9163C347B281}" name="Column14943"/>
    <tableColumn id="14953" xr3:uid="{90FFFE39-AF3A-4B7D-9767-24947D7EA145}" name="Column14944"/>
    <tableColumn id="14954" xr3:uid="{BBFD9423-11B2-4A9C-92E3-EC972786DAC2}" name="Column14945"/>
    <tableColumn id="14955" xr3:uid="{EA4E1645-5744-4EFC-8115-5429AF4CCDEB}" name="Column14946"/>
    <tableColumn id="14956" xr3:uid="{A4406686-3EA6-4582-9595-BBAA6CB3D171}" name="Column14947"/>
    <tableColumn id="14957" xr3:uid="{D8F8FDF8-574E-49C5-BCB8-AD5A47DD07DA}" name="Column14948"/>
    <tableColumn id="14958" xr3:uid="{7B1D6EEC-0329-48A2-B158-E6E7CAD35006}" name="Column14949"/>
    <tableColumn id="14959" xr3:uid="{39AA4371-78DA-4D56-9052-A905F84B0FD1}" name="Column14950"/>
    <tableColumn id="14960" xr3:uid="{8A2293AF-2C71-486B-9420-05DEA62AF582}" name="Column14951"/>
    <tableColumn id="14961" xr3:uid="{754C0EF3-7E5C-4877-A07A-4DB7BD9D7AD8}" name="Column14952"/>
    <tableColumn id="14962" xr3:uid="{F93DA146-BC33-4116-BDFA-74785C9C8848}" name="Column14953"/>
    <tableColumn id="14963" xr3:uid="{24582721-447B-4EE7-9139-A34F28B29C57}" name="Column14954"/>
    <tableColumn id="14964" xr3:uid="{0286C370-97C0-48A6-8014-B0B4C584CDD2}" name="Column14955"/>
    <tableColumn id="14965" xr3:uid="{66B42FDA-9B12-49ED-9562-9694A6050565}" name="Column14956"/>
    <tableColumn id="14966" xr3:uid="{4DA17464-AF01-40D9-99B4-4D5B730EEADA}" name="Column14957"/>
    <tableColumn id="14967" xr3:uid="{CFC1D464-B22B-451E-9AA2-94CB6309B651}" name="Column14958"/>
    <tableColumn id="14968" xr3:uid="{A928F826-DEE2-430F-836A-10C15A10DDBB}" name="Column14959"/>
    <tableColumn id="14969" xr3:uid="{D1DA0CDD-5437-461E-8D35-A232A1C6A07C}" name="Column14960"/>
    <tableColumn id="14970" xr3:uid="{4FD762D6-F84D-4193-9E20-3D42801C9517}" name="Column14961"/>
    <tableColumn id="14971" xr3:uid="{C8DAE057-4ED2-4643-8878-2C94C4AFEE0D}" name="Column14962"/>
    <tableColumn id="14972" xr3:uid="{51247383-CED9-4EBD-A18F-F4A307262F6B}" name="Column14963"/>
    <tableColumn id="14973" xr3:uid="{4F9DC880-7E18-4125-A623-72B1A101488C}" name="Column14964"/>
    <tableColumn id="14974" xr3:uid="{DEEC00A0-501A-4296-BF19-97EE6EA31609}" name="Column14965"/>
    <tableColumn id="14975" xr3:uid="{5DB25A9A-AD27-4451-982E-F6A073E1539F}" name="Column14966"/>
    <tableColumn id="14976" xr3:uid="{CB8B44FD-BBED-458B-918A-D7E98E0B9A31}" name="Column14967"/>
    <tableColumn id="14977" xr3:uid="{D81E3FC1-87A9-42E8-8510-A6462342962A}" name="Column14968"/>
    <tableColumn id="14978" xr3:uid="{5A18C717-81AA-462D-97EF-292DC62A9BA7}" name="Column14969"/>
    <tableColumn id="14979" xr3:uid="{9D55C1E5-01FB-4332-8D2B-7FA2E3E1C2B1}" name="Column14970"/>
    <tableColumn id="14980" xr3:uid="{4A98E767-E451-455C-B382-9F81A2323EC5}" name="Column14971"/>
    <tableColumn id="14981" xr3:uid="{851CBE14-38C4-4840-BCB8-8106FA825317}" name="Column14972"/>
    <tableColumn id="14982" xr3:uid="{92DD5CA4-5128-47E1-B654-BE296F63061B}" name="Column14973"/>
    <tableColumn id="14983" xr3:uid="{4794F795-5EAF-4DBC-B1C2-01BAAD6C2709}" name="Column14974"/>
    <tableColumn id="14984" xr3:uid="{8A2BDA41-8B6D-46CE-A01D-C21CE2A5C1B4}" name="Column14975"/>
    <tableColumn id="14985" xr3:uid="{F3B65BB2-9A63-4870-B51F-09C94B11B66A}" name="Column14976"/>
    <tableColumn id="14986" xr3:uid="{677A187C-709B-47E2-8758-445EB5325FE6}" name="Column14977"/>
    <tableColumn id="14987" xr3:uid="{1464BC55-8DDD-4C1D-AEB6-243C9E9D9410}" name="Column14978"/>
    <tableColumn id="14988" xr3:uid="{381DFD7F-081B-4EB0-9C77-A6E0F95F1E35}" name="Column14979"/>
    <tableColumn id="14989" xr3:uid="{2E7F6248-8218-4275-89FB-D28EE5D1A7FF}" name="Column14980"/>
    <tableColumn id="14990" xr3:uid="{DEE7D8D8-4D76-48D6-89AB-C9014A91C2E7}" name="Column14981"/>
    <tableColumn id="14991" xr3:uid="{5BE5D0E2-B85B-4CDC-9964-E1425E1584F5}" name="Column14982"/>
    <tableColumn id="14992" xr3:uid="{A9090ADC-4EEC-4FF2-9887-6563D6BF8EC7}" name="Column14983"/>
    <tableColumn id="14993" xr3:uid="{411946FB-619B-49FC-8616-F331F9ED1A1E}" name="Column14984"/>
    <tableColumn id="14994" xr3:uid="{CAD00881-82DC-41AB-9494-A7BF6575812D}" name="Column14985"/>
    <tableColumn id="14995" xr3:uid="{A8ADE52C-A356-4465-9FE6-9A5D30FE5C48}" name="Column14986"/>
    <tableColumn id="14996" xr3:uid="{D199DE97-2F33-4D12-AC9D-7C57D16FBF19}" name="Column14987"/>
    <tableColumn id="14997" xr3:uid="{613D3949-282E-4D44-B356-2AE1F3F2A55D}" name="Column14988"/>
    <tableColumn id="14998" xr3:uid="{AA319DEC-715C-4666-9663-005826FBE820}" name="Column14989"/>
    <tableColumn id="14999" xr3:uid="{3750A6BA-FF41-4582-AAD0-AC4AB0632929}" name="Column14990"/>
    <tableColumn id="15000" xr3:uid="{D8429144-60C6-42EE-89F3-918E5354F457}" name="Column14991"/>
    <tableColumn id="15001" xr3:uid="{595362BE-183D-437A-A559-C2F8597FB359}" name="Column14992"/>
    <tableColumn id="15002" xr3:uid="{9A479F2B-95B2-4E8E-90D0-4662FD07A460}" name="Column14993"/>
    <tableColumn id="15003" xr3:uid="{DCE6ED7B-AAFC-41DB-B5EF-E135AD7DBDD6}" name="Column14994"/>
    <tableColumn id="15004" xr3:uid="{022D425A-F00F-4869-9151-48702ECEC68E}" name="Column14995"/>
    <tableColumn id="15005" xr3:uid="{697CFFFA-4DA7-433F-A35B-8336093B2C58}" name="Column14996"/>
    <tableColumn id="15006" xr3:uid="{9AA9697F-232B-4629-B639-F9CEAD927307}" name="Column14997"/>
    <tableColumn id="15007" xr3:uid="{CAB8C515-64FF-4197-B203-8A085CFC26C6}" name="Column14998"/>
    <tableColumn id="15008" xr3:uid="{D1452D9F-00EB-48C3-866D-009060C855C4}" name="Column14999"/>
    <tableColumn id="15009" xr3:uid="{E23457FF-8957-467B-99E9-A6D280DD9464}" name="Column15000"/>
    <tableColumn id="15010" xr3:uid="{A277A0DD-4B3B-43FC-888F-EA5F05A890DA}" name="Column15001"/>
    <tableColumn id="15011" xr3:uid="{994C2383-98D6-415D-9762-A3BB7A49F5CB}" name="Column15002"/>
    <tableColumn id="15012" xr3:uid="{0DBCE827-CF71-46B9-905E-E9212E7462C0}" name="Column15003"/>
    <tableColumn id="15013" xr3:uid="{CC8F01C2-60A2-4D7E-8B44-281921E9F66A}" name="Column15004"/>
    <tableColumn id="15014" xr3:uid="{6FDE178F-E511-4400-A77D-B9ADB76F9782}" name="Column15005"/>
    <tableColumn id="15015" xr3:uid="{E19820CD-D3F9-4A33-8368-61D0B9A24DBA}" name="Column15006"/>
    <tableColumn id="15016" xr3:uid="{DF7A2535-0C35-4A5A-8153-13EE4422FA84}" name="Column15007"/>
    <tableColumn id="15017" xr3:uid="{E9BD8283-D7B5-4082-AA00-3AF2DE678988}" name="Column15008"/>
    <tableColumn id="15018" xr3:uid="{0439698B-BE8D-4D03-AACE-A2D415F45CAB}" name="Column15009"/>
    <tableColumn id="15019" xr3:uid="{A52A3D13-CB59-4F01-AB91-A28ABC8FA89D}" name="Column15010"/>
    <tableColumn id="15020" xr3:uid="{F471871A-C89C-46CF-AD10-4192D79DF461}" name="Column15011"/>
    <tableColumn id="15021" xr3:uid="{B6048BD5-7539-4B70-A31C-9D507CD10991}" name="Column15012"/>
    <tableColumn id="15022" xr3:uid="{75E1C761-0BFD-4985-855E-ECDB5FBDB267}" name="Column15013"/>
    <tableColumn id="15023" xr3:uid="{C0A10582-2AF4-4F06-9737-6865D89ED7C5}" name="Column15014"/>
    <tableColumn id="15024" xr3:uid="{35075AFC-60ED-4890-B70F-0087C1E52AF3}" name="Column15015"/>
    <tableColumn id="15025" xr3:uid="{877B8203-2869-46B7-8F10-250AD4B9689C}" name="Column15016"/>
    <tableColumn id="15026" xr3:uid="{05626913-173E-4E7A-9DB7-27FDDAC920A6}" name="Column15017"/>
    <tableColumn id="15027" xr3:uid="{A3C8AFE6-3239-4A83-81F7-A1E8B3308F67}" name="Column15018"/>
    <tableColumn id="15028" xr3:uid="{0A26BDAA-1087-403C-8A43-BB9AFEEB5A27}" name="Column15019"/>
    <tableColumn id="15029" xr3:uid="{08FEE77F-6284-4B95-9C37-BCBA9533E774}" name="Column15020"/>
    <tableColumn id="15030" xr3:uid="{74895532-97FB-4DDB-8A54-FAE42BB9C836}" name="Column15021"/>
    <tableColumn id="15031" xr3:uid="{C963F8AB-797C-478A-8932-9CE7E843DC72}" name="Column15022"/>
    <tableColumn id="15032" xr3:uid="{6500A831-C89C-4E59-91D5-ABE89024A2F7}" name="Column15023"/>
    <tableColumn id="15033" xr3:uid="{E3AE65D1-17D1-4A62-9C88-47C3FB5632E5}" name="Column15024"/>
    <tableColumn id="15034" xr3:uid="{F8A39D55-A139-415C-B48A-D24B85EAD5FC}" name="Column15025"/>
    <tableColumn id="15035" xr3:uid="{09C958BB-A783-401F-981D-98FFED22253A}" name="Column15026"/>
    <tableColumn id="15036" xr3:uid="{96E2C3B0-0FED-4864-8724-0790ECA0CFA5}" name="Column15027"/>
    <tableColumn id="15037" xr3:uid="{2986137D-ABBC-451E-A3CA-467C413E6F00}" name="Column15028"/>
    <tableColumn id="15038" xr3:uid="{33637836-C423-4C2A-A9AE-39B4B0F2C354}" name="Column15029"/>
    <tableColumn id="15039" xr3:uid="{CC5B58C9-F80F-4C9A-9903-15983316C9F8}" name="Column15030"/>
    <tableColumn id="15040" xr3:uid="{C6731C46-FDDF-460D-B3E9-57006C4FF485}" name="Column15031"/>
    <tableColumn id="15041" xr3:uid="{9076BC25-2FD2-40BA-99F2-AE85303EAEEA}" name="Column15032"/>
    <tableColumn id="15042" xr3:uid="{097CD53E-FE0F-4EBF-A9F2-B471FB2D044E}" name="Column15033"/>
    <tableColumn id="15043" xr3:uid="{2559B93F-512E-44F9-BAE3-6121AADBCA1B}" name="Column15034"/>
    <tableColumn id="15044" xr3:uid="{77DD3F94-4A26-4A36-ADA1-66A53CCD1F1D}" name="Column15035"/>
    <tableColumn id="15045" xr3:uid="{0755B579-F4C5-4417-AE3D-0539485A3514}" name="Column15036"/>
    <tableColumn id="15046" xr3:uid="{CCDF7C5A-A761-4F58-AD09-91F54D8A8483}" name="Column15037"/>
    <tableColumn id="15047" xr3:uid="{2CB89CBF-72F1-4CF0-859C-38F77A536BA3}" name="Column15038"/>
    <tableColumn id="15048" xr3:uid="{21A02C16-3D79-4B68-8140-10B6646E5D52}" name="Column15039"/>
    <tableColumn id="15049" xr3:uid="{76621061-02F8-44EB-8DBC-E3DA0D40FB41}" name="Column15040"/>
    <tableColumn id="15050" xr3:uid="{5EEA6429-EF4B-4677-A832-99911F8D4705}" name="Column15041"/>
    <tableColumn id="15051" xr3:uid="{6EC6A70D-6D63-4EEB-91A4-2123A2FD2ED9}" name="Column15042"/>
    <tableColumn id="15052" xr3:uid="{EA38AB5C-462B-48F3-9DCB-DC6F64FA9A7A}" name="Column15043"/>
    <tableColumn id="15053" xr3:uid="{E09BFC2A-C8D2-41F7-94FD-D9C55E49BD1E}" name="Column15044"/>
    <tableColumn id="15054" xr3:uid="{D183A705-9ADF-4507-8A46-E30765498C19}" name="Column15045"/>
    <tableColumn id="15055" xr3:uid="{746D5F5C-A207-4EC8-8406-770636CEE440}" name="Column15046"/>
    <tableColumn id="15056" xr3:uid="{CD3AE3DD-DBA3-4BEC-A882-AB98B0A895A8}" name="Column15047"/>
    <tableColumn id="15057" xr3:uid="{68B37C8A-A87B-4AB5-93B6-8E7FC0A42B64}" name="Column15048"/>
    <tableColumn id="15058" xr3:uid="{AC8D2120-54DB-4A3B-93FE-1898528E43C4}" name="Column15049"/>
    <tableColumn id="15059" xr3:uid="{98E99E03-EF98-460C-A294-B880251AE444}" name="Column15050"/>
    <tableColumn id="15060" xr3:uid="{30B7CE8B-3CB2-4A11-8C5C-4A4137EB221A}" name="Column15051"/>
    <tableColumn id="15061" xr3:uid="{C0B817BC-DAD8-4654-AC55-09D2DC95B177}" name="Column15052"/>
    <tableColumn id="15062" xr3:uid="{39E4E4E5-0E60-4497-8F27-328803C6F002}" name="Column15053"/>
    <tableColumn id="15063" xr3:uid="{AB943661-B8CE-43A1-AE67-BC99055B17EC}" name="Column15054"/>
    <tableColumn id="15064" xr3:uid="{ECAD0DE5-D720-4E98-A43C-51D4BDF7A31A}" name="Column15055"/>
    <tableColumn id="15065" xr3:uid="{C7BF06A9-E497-4B42-BBDF-545F85AC735C}" name="Column15056"/>
    <tableColumn id="15066" xr3:uid="{D823B9C3-EF7B-4892-AC5B-A9B152341784}" name="Column15057"/>
    <tableColumn id="15067" xr3:uid="{4CC1819A-776E-44CF-8D65-F8A6BFC13415}" name="Column15058"/>
    <tableColumn id="15068" xr3:uid="{C6B14BC1-35CF-47DD-9DD6-6EBBB689D7A8}" name="Column15059"/>
    <tableColumn id="15069" xr3:uid="{BE7DC00D-0418-43BC-BED4-D9523648A613}" name="Column15060"/>
    <tableColumn id="15070" xr3:uid="{D4E103AE-7ABD-4E3D-BDFD-C0C8358011E3}" name="Column15061"/>
    <tableColumn id="15071" xr3:uid="{5D4FD859-0AF3-4DF9-A6CC-6B714D80A697}" name="Column15062"/>
    <tableColumn id="15072" xr3:uid="{CE21D46E-0D0D-4B38-A595-E794C73ACBCE}" name="Column15063"/>
    <tableColumn id="15073" xr3:uid="{07D7DFC2-5B12-4B55-B712-1D12B7EE979D}" name="Column15064"/>
    <tableColumn id="15074" xr3:uid="{F034A02E-D182-455A-ABE1-AB5B9FEFB7A3}" name="Column15065"/>
    <tableColumn id="15075" xr3:uid="{E5EFF6C5-B740-44E4-A06D-A5F95EECC0D6}" name="Column15066"/>
    <tableColumn id="15076" xr3:uid="{CF3A1FE9-BFAF-424D-B554-F92947AA6E98}" name="Column15067"/>
    <tableColumn id="15077" xr3:uid="{A6D26009-E563-45FC-9B92-836329245492}" name="Column15068"/>
    <tableColumn id="15078" xr3:uid="{D007EE38-C2D4-492E-B40A-9DAD53FAE39C}" name="Column15069"/>
    <tableColumn id="15079" xr3:uid="{7CFB3E4C-A37B-4063-A16B-7EF4FD3E8AD4}" name="Column15070"/>
    <tableColumn id="15080" xr3:uid="{F6C36460-88F7-4990-A878-9D4B74B616E3}" name="Column15071"/>
    <tableColumn id="15081" xr3:uid="{01A3B0FE-EBED-46B0-B247-3DB058CFCC1F}" name="Column15072"/>
    <tableColumn id="15082" xr3:uid="{2FADAF5C-D763-44F2-9AC3-56F8E78DFB8D}" name="Column15073"/>
    <tableColumn id="15083" xr3:uid="{2B884532-85F1-4365-B7B5-652811811022}" name="Column15074"/>
    <tableColumn id="15084" xr3:uid="{DEA7393A-8370-43F4-BFED-896678541354}" name="Column15075"/>
    <tableColumn id="15085" xr3:uid="{642EA2EF-B9B5-4CED-9004-4DD40C71EFFD}" name="Column15076"/>
    <tableColumn id="15086" xr3:uid="{95F3F781-B400-4DA9-9237-25382DB00274}" name="Column15077"/>
    <tableColumn id="15087" xr3:uid="{C88C39E8-0523-4DBA-92AA-E01A6ED83325}" name="Column15078"/>
    <tableColumn id="15088" xr3:uid="{58CDA93C-F80E-4811-85C8-9BC3F57DB2F2}" name="Column15079"/>
    <tableColumn id="15089" xr3:uid="{78BFB2B5-E787-4CE2-A62B-5C4D8780190E}" name="Column15080"/>
    <tableColumn id="15090" xr3:uid="{D5410DB9-9326-45C7-8573-095AD3CE063B}" name="Column15081"/>
    <tableColumn id="15091" xr3:uid="{BD5E2B0E-3060-4669-BF17-45FBB2DB9C03}" name="Column15082"/>
    <tableColumn id="15092" xr3:uid="{94272C17-7FFF-43CF-AA42-CCD92F821406}" name="Column15083"/>
    <tableColumn id="15093" xr3:uid="{F516E69D-DB19-4951-8832-30E0EEEB4477}" name="Column15084"/>
    <tableColumn id="15094" xr3:uid="{D86185FC-F82A-4EE9-BC90-ED2AD2F9EFAB}" name="Column15085"/>
    <tableColumn id="15095" xr3:uid="{AC82D5F1-EB88-4128-8807-B40439D59CEB}" name="Column15086"/>
    <tableColumn id="15096" xr3:uid="{7D46F74A-3C89-4213-899A-023AFF5FCEAB}" name="Column15087"/>
    <tableColumn id="15097" xr3:uid="{AD3468B0-E13E-4A32-ADC9-D8F39DE8FC83}" name="Column15088"/>
    <tableColumn id="15098" xr3:uid="{195197D8-DD4D-4349-A4ED-3B3A2260BE95}" name="Column15089"/>
    <tableColumn id="15099" xr3:uid="{BDEF0B01-EB8A-480E-8E93-873132D0FD24}" name="Column15090"/>
    <tableColumn id="15100" xr3:uid="{7C948CEF-C57F-4879-BCAD-8B461AE89526}" name="Column15091"/>
    <tableColumn id="15101" xr3:uid="{B531DC8C-2E6D-44DA-9E8A-D1E0DD6BCDD2}" name="Column15092"/>
    <tableColumn id="15102" xr3:uid="{A2DA82D9-B365-4489-8978-706EB4CF5255}" name="Column15093"/>
    <tableColumn id="15103" xr3:uid="{CFAF4307-55D8-45AA-B5E1-0ACA5D386121}" name="Column15094"/>
    <tableColumn id="15104" xr3:uid="{B79EE55A-E801-4A5D-BCD4-48F7A1AE0E28}" name="Column15095"/>
    <tableColumn id="15105" xr3:uid="{75590AAF-7085-4152-B15E-0984170D4972}" name="Column15096"/>
    <tableColumn id="15106" xr3:uid="{651DA5C4-8D1D-414B-A03D-827312F165EE}" name="Column15097"/>
    <tableColumn id="15107" xr3:uid="{645D5336-B0D9-4794-A0BD-FF4C724487F7}" name="Column15098"/>
    <tableColumn id="15108" xr3:uid="{4C611A28-7605-4C93-9536-7B1CC639AF2A}" name="Column15099"/>
    <tableColumn id="15109" xr3:uid="{F3F708D2-9491-4A24-AD44-3AB63DD998E9}" name="Column15100"/>
    <tableColumn id="15110" xr3:uid="{D23249EF-327B-46FF-91DB-D2325465F426}" name="Column15101"/>
    <tableColumn id="15111" xr3:uid="{C9E83AC9-72B1-4920-AD3D-7D5C39D19366}" name="Column15102"/>
    <tableColumn id="15112" xr3:uid="{CDFDA70E-5441-423D-B9EC-86783DD7B999}" name="Column15103"/>
    <tableColumn id="15113" xr3:uid="{E7BFDD00-5E51-4FA3-A759-E4102620B56B}" name="Column15104"/>
    <tableColumn id="15114" xr3:uid="{05E5D917-6F6D-48BA-BBD9-82E98F6C43C1}" name="Column15105"/>
    <tableColumn id="15115" xr3:uid="{8231E79E-E889-4725-93F5-B034C30DABB6}" name="Column15106"/>
    <tableColumn id="15116" xr3:uid="{35389FEB-1457-4468-8481-9B638F991128}" name="Column15107"/>
    <tableColumn id="15117" xr3:uid="{20698A31-F078-46D3-8FF0-06B584D45DC6}" name="Column15108"/>
    <tableColumn id="15118" xr3:uid="{B7C86481-417F-4245-A00D-60C53FC558B4}" name="Column15109"/>
    <tableColumn id="15119" xr3:uid="{BA9B93B8-FC23-4B85-8FAA-E167892C1121}" name="Column15110"/>
    <tableColumn id="15120" xr3:uid="{5A852D07-C1B1-4BB0-A153-0981D15E1EB1}" name="Column15111"/>
    <tableColumn id="15121" xr3:uid="{6F0A7283-0844-458C-AC72-FC011A03636D}" name="Column15112"/>
    <tableColumn id="15122" xr3:uid="{38223EEC-F1F7-47FB-AE51-A16B60F03C78}" name="Column15113"/>
    <tableColumn id="15123" xr3:uid="{EB2E9985-2316-49FA-9956-72EF934F0F2C}" name="Column15114"/>
    <tableColumn id="15124" xr3:uid="{D4814B80-423F-4288-A71A-2536976F6344}" name="Column15115"/>
    <tableColumn id="15125" xr3:uid="{B2A76B4A-038B-4EEA-B134-AB4AAC53E39B}" name="Column15116"/>
    <tableColumn id="15126" xr3:uid="{4DC8F446-5267-40B2-9622-2D525A28B698}" name="Column15117"/>
    <tableColumn id="15127" xr3:uid="{71C6E2D9-59A3-4010-945D-31AEB7BC2DFC}" name="Column15118"/>
    <tableColumn id="15128" xr3:uid="{304F4294-F7DC-4AA9-B807-3DA763FB5094}" name="Column15119"/>
    <tableColumn id="15129" xr3:uid="{07F4C162-7762-453A-A1EC-89B499DC050E}" name="Column15120"/>
    <tableColumn id="15130" xr3:uid="{DE3781E0-A652-49C2-8465-F0C810B8898F}" name="Column15121"/>
    <tableColumn id="15131" xr3:uid="{8E2CB965-98EA-4F44-BCAA-2C74C9062BA0}" name="Column15122"/>
    <tableColumn id="15132" xr3:uid="{4F588EC8-5672-4472-A942-50287589819B}" name="Column15123"/>
    <tableColumn id="15133" xr3:uid="{3C55BE01-1CE2-49DD-A97F-6708B7F5772B}" name="Column15124"/>
    <tableColumn id="15134" xr3:uid="{F219FD2F-40BF-4470-98EE-FACECFAFC94F}" name="Column15125"/>
    <tableColumn id="15135" xr3:uid="{96B861EE-F148-454E-8BBD-A6353CDACEA0}" name="Column15126"/>
    <tableColumn id="15136" xr3:uid="{431B5946-F22B-4566-952B-AF73D7DB8E3C}" name="Column15127"/>
    <tableColumn id="15137" xr3:uid="{A4D41859-8A36-4989-93E6-37057CE2228E}" name="Column15128"/>
    <tableColumn id="15138" xr3:uid="{273A7C07-DFAD-4701-A62D-5313B77724F7}" name="Column15129"/>
    <tableColumn id="15139" xr3:uid="{90923036-58CA-413A-AE95-1801250AE775}" name="Column15130"/>
    <tableColumn id="15140" xr3:uid="{2757B8A8-CF32-4E63-88A6-946E6399D48C}" name="Column15131"/>
    <tableColumn id="15141" xr3:uid="{8C82E779-5AB0-4E0C-8157-3B2E56FD390F}" name="Column15132"/>
    <tableColumn id="15142" xr3:uid="{538C5B8C-B0D9-453B-9ABD-19096BB0AF98}" name="Column15133"/>
    <tableColumn id="15143" xr3:uid="{D68450AA-6D2E-4904-B5B2-98A169115447}" name="Column15134"/>
    <tableColumn id="15144" xr3:uid="{5B11D612-D7D1-4D93-AB83-217B6E71C40F}" name="Column15135"/>
    <tableColumn id="15145" xr3:uid="{D4FF36CD-7ED9-4EE0-91B6-87780A7D56A8}" name="Column15136"/>
    <tableColumn id="15146" xr3:uid="{DD4C2467-DA3B-4A6E-BB68-E39BBD4E1B4B}" name="Column15137"/>
    <tableColumn id="15147" xr3:uid="{B83A6F90-FA93-4C3C-9BD4-E9D8137EA149}" name="Column15138"/>
    <tableColumn id="15148" xr3:uid="{E01F3E81-628B-4795-8C74-50FCB0C9D454}" name="Column15139"/>
    <tableColumn id="15149" xr3:uid="{8EA11BF8-B4BD-4F6D-B76F-E39CF10678B4}" name="Column15140"/>
    <tableColumn id="15150" xr3:uid="{8B3DA141-BA62-4744-AE67-AC049F6100B3}" name="Column15141"/>
    <tableColumn id="15151" xr3:uid="{F6680DBC-DEBE-48CE-8C9A-5B6067318EBB}" name="Column15142"/>
    <tableColumn id="15152" xr3:uid="{E875DC31-3EAD-494A-9FC1-C7ACDE8B54BE}" name="Column15143"/>
    <tableColumn id="15153" xr3:uid="{B4234573-BA8C-4F3E-AC38-9B9EB08623E8}" name="Column15144"/>
    <tableColumn id="15154" xr3:uid="{92EF7079-85D8-4DD1-B4E7-ABF731A6E18B}" name="Column15145"/>
    <tableColumn id="15155" xr3:uid="{4F2E3124-5E36-457D-8CA1-BF20F5172C94}" name="Column15146"/>
    <tableColumn id="15156" xr3:uid="{00F17BFB-4F51-47C4-898B-04B1204C893D}" name="Column15147"/>
    <tableColumn id="15157" xr3:uid="{9ECC8B32-8A22-4F7A-AEA0-C42608E18310}" name="Column15148"/>
    <tableColumn id="15158" xr3:uid="{D3CDA6CC-B3EB-4749-97C1-4AF42EFC5D61}" name="Column15149"/>
    <tableColumn id="15159" xr3:uid="{B7ACD7C4-92C2-440C-AB46-79F376067C39}" name="Column15150"/>
    <tableColumn id="15160" xr3:uid="{F4B3E584-D72E-4E72-B74B-419475B62C72}" name="Column15151"/>
    <tableColumn id="15161" xr3:uid="{1FACA654-A10F-4273-BCA9-74F448A31C43}" name="Column15152"/>
    <tableColumn id="15162" xr3:uid="{1188FC6A-D796-40A5-BDBE-0AAD6EBCB5D1}" name="Column15153"/>
    <tableColumn id="15163" xr3:uid="{914EEAE5-BFCD-4014-8726-0767DD18A102}" name="Column15154"/>
    <tableColumn id="15164" xr3:uid="{68E92775-F762-45A7-9C78-BD8F916B751A}" name="Column15155"/>
    <tableColumn id="15165" xr3:uid="{1BEEDA7A-89A1-4240-BD1A-2BBA2E04E137}" name="Column15156"/>
    <tableColumn id="15166" xr3:uid="{DE1213DD-E1E2-45F6-8742-8F27A19142FD}" name="Column15157"/>
    <tableColumn id="15167" xr3:uid="{72EB5337-1C54-4E95-B9C4-912ABC70E49F}" name="Column15158"/>
    <tableColumn id="15168" xr3:uid="{04E70047-AA53-4C61-BFA1-DDCC44013947}" name="Column15159"/>
    <tableColumn id="15169" xr3:uid="{3BDC42E1-FE12-48CC-944D-9919010F7820}" name="Column15160"/>
    <tableColumn id="15170" xr3:uid="{A492260F-F72F-4D16-89FC-6DA168A1CF8A}" name="Column15161"/>
    <tableColumn id="15171" xr3:uid="{77A92599-A63D-40C3-90DF-F14EDEBEE253}" name="Column15162"/>
    <tableColumn id="15172" xr3:uid="{BFC44D07-42BC-435C-BD35-3DA68CF4E4B1}" name="Column15163"/>
    <tableColumn id="15173" xr3:uid="{29D847ED-E37C-48D6-BABF-343A49BD78D6}" name="Column15164"/>
    <tableColumn id="15174" xr3:uid="{7CDFD919-8A07-48E7-9E38-D96612127842}" name="Column15165"/>
    <tableColumn id="15175" xr3:uid="{1D292702-981E-454D-8456-FABB9C0DFABE}" name="Column15166"/>
    <tableColumn id="15176" xr3:uid="{12886930-7EBA-46D5-8CA3-EFBB8B873856}" name="Column15167"/>
    <tableColumn id="15177" xr3:uid="{2DB524EE-249C-4DC0-AAC5-A783C8138CB8}" name="Column15168"/>
    <tableColumn id="15178" xr3:uid="{B860B192-33C3-46D4-8122-DF1F62A5F22F}" name="Column15169"/>
    <tableColumn id="15179" xr3:uid="{9D069E90-242B-4C21-8E51-8E109C0159F3}" name="Column15170"/>
    <tableColumn id="15180" xr3:uid="{C42A745D-0F35-45C9-B16C-2D7ACFB723F9}" name="Column15171"/>
    <tableColumn id="15181" xr3:uid="{F071FD05-8A14-4DBB-99EC-5F32C8DB0FB6}" name="Column15172"/>
    <tableColumn id="15182" xr3:uid="{0C5CE54A-194B-40FF-9DEA-73F506F96E2F}" name="Column15173"/>
    <tableColumn id="15183" xr3:uid="{4DF82A16-BFCF-48AF-A1FE-250B35170E9A}" name="Column15174"/>
    <tableColumn id="15184" xr3:uid="{05006EEF-5894-434D-B666-B0922195924D}" name="Column15175"/>
    <tableColumn id="15185" xr3:uid="{5080A9F3-CC10-4F32-9F39-40FE61ABF220}" name="Column15176"/>
    <tableColumn id="15186" xr3:uid="{2F6D2F8A-ECD5-4280-BA19-1CE47E0A396A}" name="Column15177"/>
    <tableColumn id="15187" xr3:uid="{C112DEE7-ECD5-4925-ABFF-62B15510DA7A}" name="Column15178"/>
    <tableColumn id="15188" xr3:uid="{A6D905E5-B7AD-4BB6-803A-DF771A048285}" name="Column15179"/>
    <tableColumn id="15189" xr3:uid="{28E87B63-A3A0-4546-88E8-88AE4F10B462}" name="Column15180"/>
    <tableColumn id="15190" xr3:uid="{9E0970EB-92EF-4FF5-A382-00F8010CA443}" name="Column15181"/>
    <tableColumn id="15191" xr3:uid="{540246B5-9D91-4E27-AE02-4CCB341C61C7}" name="Column15182"/>
    <tableColumn id="15192" xr3:uid="{F60A80B0-B075-44A7-BBD9-70CD9FA5C126}" name="Column15183"/>
    <tableColumn id="15193" xr3:uid="{D54B1EA5-425F-40EA-AF62-93EC5D259492}" name="Column15184"/>
    <tableColumn id="15194" xr3:uid="{A20D7239-5287-4D7D-BAE9-BFC053EB4DDE}" name="Column15185"/>
    <tableColumn id="15195" xr3:uid="{37FF62D9-088A-4AD3-AB78-DEF72027A0FE}" name="Column15186"/>
    <tableColumn id="15196" xr3:uid="{A9F5797C-DAB5-46F8-9E9D-5AAAA90F2754}" name="Column15187"/>
    <tableColumn id="15197" xr3:uid="{707CB9FB-A7CA-48A7-B273-2B38AE2DFF83}" name="Column15188"/>
    <tableColumn id="15198" xr3:uid="{3A3C2EAC-60E3-45F2-86D3-F20F0BE7CBC5}" name="Column15189"/>
    <tableColumn id="15199" xr3:uid="{3A4C9837-1203-45D5-9B47-2EE41B286CDC}" name="Column15190"/>
    <tableColumn id="15200" xr3:uid="{B309AEDB-52CA-41BF-8B23-E061776149B7}" name="Column15191"/>
    <tableColumn id="15201" xr3:uid="{3AA49339-45A2-4331-8A34-B4B348C60114}" name="Column15192"/>
    <tableColumn id="15202" xr3:uid="{7B9BF8CB-FBD4-42BC-A723-3197BB58F8A8}" name="Column15193"/>
    <tableColumn id="15203" xr3:uid="{E9415C83-2BD3-4332-8100-365B068BD91C}" name="Column15194"/>
    <tableColumn id="15204" xr3:uid="{CB40BD1C-C074-4440-B0E8-C40363EA921C}" name="Column15195"/>
    <tableColumn id="15205" xr3:uid="{4AA83A51-5DBA-4E48-8E4A-23AA0C0D7813}" name="Column15196"/>
    <tableColumn id="15206" xr3:uid="{1428334E-079D-4453-AD03-3DCA28C40E52}" name="Column15197"/>
    <tableColumn id="15207" xr3:uid="{C858B0AD-76B6-4229-8570-72F9CB264F13}" name="Column15198"/>
    <tableColumn id="15208" xr3:uid="{23EA94B3-5DED-4F19-92B8-3752142CA63A}" name="Column15199"/>
    <tableColumn id="15209" xr3:uid="{45ED540E-9DEE-44BC-A26D-2771F996B99C}" name="Column15200"/>
    <tableColumn id="15210" xr3:uid="{C89B629A-2966-49FF-9227-2496C540575B}" name="Column15201"/>
    <tableColumn id="15211" xr3:uid="{679F515D-3159-40D2-BEBF-846D485065EE}" name="Column15202"/>
    <tableColumn id="15212" xr3:uid="{E268E422-4D71-4F38-9DAC-CD85BAD56E6F}" name="Column15203"/>
    <tableColumn id="15213" xr3:uid="{DE45D75A-DF39-434A-98F3-14431BCCE705}" name="Column15204"/>
    <tableColumn id="15214" xr3:uid="{80580514-A3FB-424A-9912-4D6867123085}" name="Column15205"/>
    <tableColumn id="15215" xr3:uid="{C00E9B21-A7EB-4198-BE8F-F21071CA4C82}" name="Column15206"/>
    <tableColumn id="15216" xr3:uid="{5558C649-13D1-4F85-B476-B2DF95B86D68}" name="Column15207"/>
    <tableColumn id="15217" xr3:uid="{A4E24191-6E3A-4848-92C7-3DE53107E8E2}" name="Column15208"/>
    <tableColumn id="15218" xr3:uid="{10C679A1-3539-4BEB-B446-2CFB6892DCF4}" name="Column15209"/>
    <tableColumn id="15219" xr3:uid="{23892BCB-7681-4530-9A87-3E38041166EE}" name="Column15210"/>
    <tableColumn id="15220" xr3:uid="{A32EFC72-9215-4D8D-8A2A-57D7BD40F679}" name="Column15211"/>
    <tableColumn id="15221" xr3:uid="{18D2A581-0E41-4489-862C-B658ABBE874C}" name="Column15212"/>
    <tableColumn id="15222" xr3:uid="{91494DEB-C247-4850-A3C9-EFE73A1BA1C9}" name="Column15213"/>
    <tableColumn id="15223" xr3:uid="{01C1AB10-5902-44BD-9503-B1DB5F18D623}" name="Column15214"/>
    <tableColumn id="15224" xr3:uid="{96269CBD-6857-4FAE-90B4-1209A87A7114}" name="Column15215"/>
    <tableColumn id="15225" xr3:uid="{B23B89F0-86DF-42D0-9D63-8BF1C42761E5}" name="Column15216"/>
    <tableColumn id="15226" xr3:uid="{A573C86B-E674-4B92-919F-5FC7FA17026D}" name="Column15217"/>
    <tableColumn id="15227" xr3:uid="{C59A98FC-7AAC-4E01-BC35-4D15B6BFF7CB}" name="Column15218"/>
    <tableColumn id="15228" xr3:uid="{92882D47-172F-467F-8096-758F9F05F59B}" name="Column15219"/>
    <tableColumn id="15229" xr3:uid="{A7765873-A7F0-4C31-880B-38D0485DC3D8}" name="Column15220"/>
    <tableColumn id="15230" xr3:uid="{A7BCA086-72C8-47A2-98F2-1BB450329ABC}" name="Column15221"/>
    <tableColumn id="15231" xr3:uid="{5BA79EB4-B6DD-4DE7-B492-D491D56E36E5}" name="Column15222"/>
    <tableColumn id="15232" xr3:uid="{2AD9D510-B47C-46AB-A0F2-3AEE7664953B}" name="Column15223"/>
    <tableColumn id="15233" xr3:uid="{26B12F2E-DD17-49DA-8462-D9471E916CAD}" name="Column15224"/>
    <tableColumn id="15234" xr3:uid="{714C1922-4523-4872-A41F-077EAC720C6B}" name="Column15225"/>
    <tableColumn id="15235" xr3:uid="{ADF584FC-B3CD-4E2A-82FB-FA58ED78A39E}" name="Column15226"/>
    <tableColumn id="15236" xr3:uid="{B77C3F98-12CB-4C04-9657-E3D69A5F1DC7}" name="Column15227"/>
    <tableColumn id="15237" xr3:uid="{A9B58949-3855-442B-A05F-8D123EE5CFE8}" name="Column15228"/>
    <tableColumn id="15238" xr3:uid="{12F9F7A1-5296-458E-AD46-65C841E69FE2}" name="Column15229"/>
    <tableColumn id="15239" xr3:uid="{16B7A3E3-4C55-4A18-8DB3-701B2B5E552D}" name="Column15230"/>
    <tableColumn id="15240" xr3:uid="{3171AB7F-4044-411C-B26A-D8687DFD255C}" name="Column15231"/>
    <tableColumn id="15241" xr3:uid="{C5D652C4-9D78-4042-B13F-75C3060D30A3}" name="Column15232"/>
    <tableColumn id="15242" xr3:uid="{87D3D59C-6BA0-4986-BF94-3FA3EB6541E9}" name="Column15233"/>
    <tableColumn id="15243" xr3:uid="{193771B4-0D3B-493A-9195-E4ED044F91D5}" name="Column15234"/>
    <tableColumn id="15244" xr3:uid="{E1BCC285-9823-46D2-A337-497CA4713A2C}" name="Column15235"/>
    <tableColumn id="15245" xr3:uid="{95BAE7B6-3B26-46A6-AF40-7321FD5EC75B}" name="Column15236"/>
    <tableColumn id="15246" xr3:uid="{E73AF362-35F8-4034-A87E-79119E476D60}" name="Column15237"/>
    <tableColumn id="15247" xr3:uid="{651584EF-F9CD-4C1A-9EE7-627EDDE30399}" name="Column15238"/>
    <tableColumn id="15248" xr3:uid="{9779DF3B-A566-4262-AB23-880BF3232C1A}" name="Column15239"/>
    <tableColumn id="15249" xr3:uid="{FA498F0F-F080-42A6-874E-9ACE18E12A28}" name="Column15240"/>
    <tableColumn id="15250" xr3:uid="{ED57E7F7-7DF4-4ECD-9912-61E024CD15EB}" name="Column15241"/>
    <tableColumn id="15251" xr3:uid="{43382C79-EDF7-4756-A2EA-11AAA0EBF308}" name="Column15242"/>
    <tableColumn id="15252" xr3:uid="{B634F94F-6641-4BC3-A3D2-14E3F6B680B7}" name="Column15243"/>
    <tableColumn id="15253" xr3:uid="{A54088F5-CD6D-4CA3-8C8A-86BD1559CC24}" name="Column15244"/>
    <tableColumn id="15254" xr3:uid="{B8FEC50E-F41E-4B2B-A0BA-72947B018946}" name="Column15245"/>
    <tableColumn id="15255" xr3:uid="{CC3CDB0C-8B0A-44B9-AF53-76D499559104}" name="Column15246"/>
    <tableColumn id="15256" xr3:uid="{42F9B57B-EC58-4FDD-9784-E8E97FC6EC63}" name="Column15247"/>
    <tableColumn id="15257" xr3:uid="{B1C990BA-803B-477B-BDFC-638697B9A69D}" name="Column15248"/>
    <tableColumn id="15258" xr3:uid="{171EF68F-017E-460C-B851-F47BFA72CDBB}" name="Column15249"/>
    <tableColumn id="15259" xr3:uid="{2F89C6EC-013A-413E-9DDB-6E54E10C294F}" name="Column15250"/>
    <tableColumn id="15260" xr3:uid="{E76912BD-984F-4BE6-8C17-21BE612DC45E}" name="Column15251"/>
    <tableColumn id="15261" xr3:uid="{ABE50905-EE5A-4707-BABD-39DCAEA875DC}" name="Column15252"/>
    <tableColumn id="15262" xr3:uid="{42F9A9A8-9BB0-4C82-960D-CCBEF2327110}" name="Column15253"/>
    <tableColumn id="15263" xr3:uid="{483EDBE9-8D36-49A5-B066-A55C25842356}" name="Column15254"/>
    <tableColumn id="15264" xr3:uid="{032FF827-6153-4F2E-8CF2-9230FF6D522B}" name="Column15255"/>
    <tableColumn id="15265" xr3:uid="{BB6FF6A4-1E66-4DA5-9CC4-255B1296C26E}" name="Column15256"/>
    <tableColumn id="15266" xr3:uid="{ED586C35-AAF9-49A2-862A-9A926672A020}" name="Column15257"/>
    <tableColumn id="15267" xr3:uid="{B938F017-87FE-40B4-BD48-F018CC217D57}" name="Column15258"/>
    <tableColumn id="15268" xr3:uid="{4BE6FEFF-D728-4D1C-ABE3-46DB1F94E32F}" name="Column15259"/>
    <tableColumn id="15269" xr3:uid="{56A8D6E2-A528-4C77-A6FD-4D9A6A53BEE2}" name="Column15260"/>
    <tableColumn id="15270" xr3:uid="{9A8A71FD-8CF1-4668-9AF0-457659B3DE17}" name="Column15261"/>
    <tableColumn id="15271" xr3:uid="{E3E7CD15-9887-4D5E-A24D-0B6709E0EF30}" name="Column15262"/>
    <tableColumn id="15272" xr3:uid="{E5C870C7-65E4-4802-B1EF-FA0283DCC5F9}" name="Column15263"/>
    <tableColumn id="15273" xr3:uid="{B90C6A1D-BAA2-47D8-B728-1B8EF69293AE}" name="Column15264"/>
    <tableColumn id="15274" xr3:uid="{6F4C93C4-1063-4723-990F-43B77398CDCF}" name="Column15265"/>
    <tableColumn id="15275" xr3:uid="{69ABDFCD-20DD-4AF6-B3BC-8D522F8B6519}" name="Column15266"/>
    <tableColumn id="15276" xr3:uid="{7107543F-16E1-4A3A-B027-06F1C76B7090}" name="Column15267"/>
    <tableColumn id="15277" xr3:uid="{C7FDAEDB-420F-48C5-84B5-7EEDD9818334}" name="Column15268"/>
    <tableColumn id="15278" xr3:uid="{670610F6-A3B8-40BD-9F15-91F896903644}" name="Column15269"/>
    <tableColumn id="15279" xr3:uid="{0E6B36C7-393B-4264-A3F8-69AEBA7EDAF7}" name="Column15270"/>
    <tableColumn id="15280" xr3:uid="{8A70BB00-0C79-4F95-9FA5-CFDD624EB395}" name="Column15271"/>
    <tableColumn id="15281" xr3:uid="{2BB7B2FF-6BE2-46E3-831A-E8D3504032C9}" name="Column15272"/>
    <tableColumn id="15282" xr3:uid="{EF96A54E-01D7-42B5-BC38-9D482FB1A6EC}" name="Column15273"/>
    <tableColumn id="15283" xr3:uid="{216C97C0-B39A-4FF5-94F1-F07800C3F551}" name="Column15274"/>
    <tableColumn id="15284" xr3:uid="{6A278276-9278-49A6-A74C-9F0BB839CF3F}" name="Column15275"/>
    <tableColumn id="15285" xr3:uid="{C08EAB76-2F9E-4FE4-94A3-A0292A641ADE}" name="Column15276"/>
    <tableColumn id="15286" xr3:uid="{FE6498A9-33C7-4979-A40D-2A43D050985F}" name="Column15277"/>
    <tableColumn id="15287" xr3:uid="{C3D3B342-4622-4349-AC26-BA797BDE0377}" name="Column15278"/>
    <tableColumn id="15288" xr3:uid="{2678F230-2257-4FC6-9C28-D91521D01339}" name="Column15279"/>
    <tableColumn id="15289" xr3:uid="{22804393-DEC8-44A3-AA1C-FB98831AC835}" name="Column15280"/>
    <tableColumn id="15290" xr3:uid="{6311100F-5675-4A8C-B4FC-473DFAAE071B}" name="Column15281"/>
    <tableColumn id="15291" xr3:uid="{638BA4E2-4DFC-43A1-A271-2BEC13512461}" name="Column15282"/>
    <tableColumn id="15292" xr3:uid="{714B78DC-FA03-46C6-82AB-409BA39AAFC6}" name="Column15283"/>
    <tableColumn id="15293" xr3:uid="{28EA032E-7385-4C54-BB27-7D71755DA1A1}" name="Column15284"/>
    <tableColumn id="15294" xr3:uid="{C67185CE-4BBD-429E-BFC6-B58E93D5BE8F}" name="Column15285"/>
    <tableColumn id="15295" xr3:uid="{BCA1EE41-E337-4F1A-9DD9-6DBF3D488E2F}" name="Column15286"/>
    <tableColumn id="15296" xr3:uid="{3E1A6A15-72E2-4B2F-91DC-D559624A06A6}" name="Column15287"/>
    <tableColumn id="15297" xr3:uid="{DE205BF4-92AF-4192-9BDE-26AED50EA30F}" name="Column15288"/>
    <tableColumn id="15298" xr3:uid="{0FA7D6F6-39AE-4877-B61A-DB19B585DEB4}" name="Column15289"/>
    <tableColumn id="15299" xr3:uid="{ACEB320D-C98E-4553-A890-E3C9DDF9F3F7}" name="Column15290"/>
    <tableColumn id="15300" xr3:uid="{0A691019-6382-403C-9B7A-23B23FBCBBDE}" name="Column15291"/>
    <tableColumn id="15301" xr3:uid="{7304CA04-2C14-4E28-8CC3-6A75DB9EEBB9}" name="Column15292"/>
    <tableColumn id="15302" xr3:uid="{A758BF3A-65BC-4F61-948B-46DB9E7513F2}" name="Column15293"/>
    <tableColumn id="15303" xr3:uid="{206002D1-C4F3-4F78-B3BD-AE824BEF43EE}" name="Column15294"/>
    <tableColumn id="15304" xr3:uid="{FA0D960E-6D0C-4A98-8FA0-4AE8119BFF8E}" name="Column15295"/>
    <tableColumn id="15305" xr3:uid="{3C6452E5-502A-4F4D-B60B-15636E06B238}" name="Column15296"/>
    <tableColumn id="15306" xr3:uid="{F2C4C675-B8D4-4877-B13D-CBFEC3FD20B3}" name="Column15297"/>
    <tableColumn id="15307" xr3:uid="{374AB691-73C4-4C56-95BE-359595843AF0}" name="Column15298"/>
    <tableColumn id="15308" xr3:uid="{A2D65F65-3090-4D1C-B980-C3FD64841013}" name="Column15299"/>
    <tableColumn id="15309" xr3:uid="{0F165CE2-103D-4AB3-A30C-7DFC425C133B}" name="Column15300"/>
    <tableColumn id="15310" xr3:uid="{02787FB2-2D26-4D97-8035-AF9B81990DEB}" name="Column15301"/>
    <tableColumn id="15311" xr3:uid="{220AC154-55ED-4274-8009-581CEF322F63}" name="Column15302"/>
    <tableColumn id="15312" xr3:uid="{6FA25A48-C840-4119-91FD-02732F00C58B}" name="Column15303"/>
    <tableColumn id="15313" xr3:uid="{CC7588D0-52A9-45AD-B414-F416FDDA171B}" name="Column15304"/>
    <tableColumn id="15314" xr3:uid="{C83EF86D-C863-49BC-B58F-3E04531FA051}" name="Column15305"/>
    <tableColumn id="15315" xr3:uid="{4A559CA2-F33E-43C9-B272-78C7CB8729F9}" name="Column15306"/>
    <tableColumn id="15316" xr3:uid="{BB262513-337C-48EB-9D2E-F96D1BDA4827}" name="Column15307"/>
    <tableColumn id="15317" xr3:uid="{7D7614C9-96B9-4465-8963-DF95DD1DAE29}" name="Column15308"/>
    <tableColumn id="15318" xr3:uid="{9071ACD8-A533-4110-9FDC-5FD71E3E8EA9}" name="Column15309"/>
    <tableColumn id="15319" xr3:uid="{988B29DB-BBA7-4523-B8A6-17244D71EDBB}" name="Column15310"/>
    <tableColumn id="15320" xr3:uid="{EEB65EEA-5992-47CB-B651-6E7EC9DD523C}" name="Column15311"/>
    <tableColumn id="15321" xr3:uid="{4C21ABDB-E8CA-4896-85E3-4C64B7531F92}" name="Column15312"/>
    <tableColumn id="15322" xr3:uid="{A11DBCC3-5BFB-4A0F-AA21-9F025EE73A1A}" name="Column15313"/>
    <tableColumn id="15323" xr3:uid="{83B6BEE2-3023-4311-8E04-39EAB1614EE0}" name="Column15314"/>
    <tableColumn id="15324" xr3:uid="{10E09EC1-29C8-4AC4-987D-A9AB502D94E1}" name="Column15315"/>
    <tableColumn id="15325" xr3:uid="{320F2F01-8EDA-4A11-9D82-BED6B5452600}" name="Column15316"/>
    <tableColumn id="15326" xr3:uid="{E3C6E0CE-14AE-4A34-B9A7-7F0E1EAD9F47}" name="Column15317"/>
    <tableColumn id="15327" xr3:uid="{64732616-1691-4999-918B-31A81F07AD0E}" name="Column15318"/>
    <tableColumn id="15328" xr3:uid="{F4EE91BF-8B4E-4A87-8B3F-FAA25B308541}" name="Column15319"/>
    <tableColumn id="15329" xr3:uid="{2C0D059C-A0E5-446B-8A2A-D9F29F414042}" name="Column15320"/>
    <tableColumn id="15330" xr3:uid="{AAA4CED1-F0DB-4155-BF09-74488FA6CFCE}" name="Column15321"/>
    <tableColumn id="15331" xr3:uid="{2B81A349-6566-4056-8882-EE87CE8711CC}" name="Column15322"/>
    <tableColumn id="15332" xr3:uid="{CE555A78-3082-44BF-A7B6-C5AEAD52F439}" name="Column15323"/>
    <tableColumn id="15333" xr3:uid="{2C7DE9F7-3FFC-4C52-BB94-DE760FD56463}" name="Column15324"/>
    <tableColumn id="15334" xr3:uid="{0EDF5E08-CFAE-40C2-B87C-3D6556487BC0}" name="Column15325"/>
    <tableColumn id="15335" xr3:uid="{53F5BE5A-B507-4637-AC07-D15ABB4BBB67}" name="Column15326"/>
    <tableColumn id="15336" xr3:uid="{EE46EF34-9E52-4141-AAAD-E8AE45E9FFAE}" name="Column15327"/>
    <tableColumn id="15337" xr3:uid="{4E47A904-9416-4551-8FA3-4657025C4818}" name="Column15328"/>
    <tableColumn id="15338" xr3:uid="{C1D43B07-83D3-4E9A-96E8-D94AD051C65D}" name="Column15329"/>
    <tableColumn id="15339" xr3:uid="{244CE884-DE93-44D4-9B5C-F64D2ADF729F}" name="Column15330"/>
    <tableColumn id="15340" xr3:uid="{CA102B80-335D-44A0-A7BE-67EEF6BA476F}" name="Column15331"/>
    <tableColumn id="15341" xr3:uid="{C7D568A2-C0F7-4E70-A64A-12F3747E38E2}" name="Column15332"/>
    <tableColumn id="15342" xr3:uid="{A27882C4-4F79-4CD3-ABAB-AE54FB457F4F}" name="Column15333"/>
    <tableColumn id="15343" xr3:uid="{DCE72C43-EB3A-4CFB-98AE-ECE761B0A924}" name="Column15334"/>
    <tableColumn id="15344" xr3:uid="{A2EEC60C-7394-43C8-AC57-C43C7F96718A}" name="Column15335"/>
    <tableColumn id="15345" xr3:uid="{3989D88E-D715-4D3D-8C4B-3264A965995C}" name="Column15336"/>
    <tableColumn id="15346" xr3:uid="{DCEE388C-240B-40CC-939E-CF4CA3A8ABD9}" name="Column15337"/>
    <tableColumn id="15347" xr3:uid="{081A8393-C235-4797-8EDE-8190331AE57A}" name="Column15338"/>
    <tableColumn id="15348" xr3:uid="{9783F467-D6CD-4A3A-A182-BCAC24900C64}" name="Column15339"/>
    <tableColumn id="15349" xr3:uid="{BD0DC1B6-7D69-4659-B4B7-3F962BC37EE6}" name="Column15340"/>
    <tableColumn id="15350" xr3:uid="{158D6419-F42C-43D0-87E0-691B92149764}" name="Column15341"/>
    <tableColumn id="15351" xr3:uid="{4CD4D241-BFAC-448A-8F05-DCBB84ABE951}" name="Column15342"/>
    <tableColumn id="15352" xr3:uid="{4171BD21-2199-4985-B21C-4D98E5CB2D7B}" name="Column15343"/>
    <tableColumn id="15353" xr3:uid="{EFCF3BD8-D16B-4263-A045-4F6366D66AC3}" name="Column15344"/>
    <tableColumn id="15354" xr3:uid="{4605FCF4-C3D2-41E1-9EF7-EDAC31159E85}" name="Column15345"/>
    <tableColumn id="15355" xr3:uid="{45447965-E728-434B-B594-2F61CCD4B167}" name="Column15346"/>
    <tableColumn id="15356" xr3:uid="{FB67161E-F746-4539-835E-A77AFF2B511C}" name="Column15347"/>
    <tableColumn id="15357" xr3:uid="{55C5EE46-74BE-4F64-861C-7B507FD47EB1}" name="Column15348"/>
    <tableColumn id="15358" xr3:uid="{455DB161-B4DF-493F-8F6D-8A94A2EC7B72}" name="Column15349"/>
    <tableColumn id="15359" xr3:uid="{9BB43935-B5EF-45AD-9A90-AF7F1AD00753}" name="Column15350"/>
    <tableColumn id="15360" xr3:uid="{0584F0FA-0C41-4ABA-977A-80F0AB88A95C}" name="Column15351"/>
    <tableColumn id="15361" xr3:uid="{CD15BCCE-0AB6-4F0A-8DFE-E790B58A8C44}" name="Column15352"/>
    <tableColumn id="15362" xr3:uid="{89297A88-D7FC-414C-A2DD-6D2553B4C71D}" name="Column15353"/>
    <tableColumn id="15363" xr3:uid="{A6687039-F3FE-4B9D-BF5C-6311BB03AE84}" name="Column15354"/>
    <tableColumn id="15364" xr3:uid="{139E8CE6-E702-48DC-B51D-B65E2C54207D}" name="Column15355"/>
    <tableColumn id="15365" xr3:uid="{BF4307F2-3F4A-43F0-9F6B-FB29BE586DFF}" name="Column15356"/>
    <tableColumn id="15366" xr3:uid="{F4E67FE1-1B80-4B39-AD76-D77B254D2C37}" name="Column15357"/>
    <tableColumn id="15367" xr3:uid="{C25F841B-8B98-45FF-AD82-0B45A04ACC8E}" name="Column15358"/>
    <tableColumn id="15368" xr3:uid="{678F3762-95D4-4688-A02A-8E1E04F21EA8}" name="Column15359"/>
    <tableColumn id="15369" xr3:uid="{48D709B2-83A0-4A2B-A3B3-BA007C222512}" name="Column15360"/>
    <tableColumn id="15370" xr3:uid="{C84DFDF0-D7B1-476D-98B1-2D2483A241F8}" name="Column15361"/>
    <tableColumn id="15371" xr3:uid="{D08DF287-A640-4F0A-BB2F-54FFCF0A3ED6}" name="Column15362"/>
    <tableColumn id="15372" xr3:uid="{85ADB8E2-194B-43EC-9964-7562A29AAB27}" name="Column15363"/>
    <tableColumn id="15373" xr3:uid="{48A70051-35E2-4330-8044-5AE20A15A6A2}" name="Column15364"/>
    <tableColumn id="15374" xr3:uid="{38CFCE4A-DE49-48E5-9DDD-0359A396ACE4}" name="Column15365"/>
    <tableColumn id="15375" xr3:uid="{2FC80EF3-921F-4F7A-A2FE-BBDF8089D035}" name="Column15366"/>
    <tableColumn id="15376" xr3:uid="{C37554B3-25B0-4166-8CA6-D6A36808DA30}" name="Column15367"/>
    <tableColumn id="15377" xr3:uid="{2BD791E2-8022-4677-AC9B-62A84F041230}" name="Column15368"/>
    <tableColumn id="15378" xr3:uid="{07CC4830-9B16-4ADE-9E48-B4B011CAE100}" name="Column15369"/>
    <tableColumn id="15379" xr3:uid="{7B19018A-1DE7-4AED-8AB4-0CAB797F2D42}" name="Column15370"/>
    <tableColumn id="15380" xr3:uid="{55AE01BE-2078-4C63-8467-3FD494EA661F}" name="Column15371"/>
    <tableColumn id="15381" xr3:uid="{DB3A8775-A5C6-448F-8016-9E19BDDD730E}" name="Column15372"/>
    <tableColumn id="15382" xr3:uid="{5CDD78A3-825D-4399-94E7-9664296A67AB}" name="Column15373"/>
    <tableColumn id="15383" xr3:uid="{F0A83598-22A3-4F03-8CB6-444EBA1B5A39}" name="Column15374"/>
    <tableColumn id="15384" xr3:uid="{C83B59B1-30B4-4A1F-A315-189676175C47}" name="Column15375"/>
    <tableColumn id="15385" xr3:uid="{6D6472C2-015D-4EE7-89F7-71708496A2A3}" name="Column15376"/>
    <tableColumn id="15386" xr3:uid="{B13ED513-D6E4-4E86-8D35-1D63FA10B287}" name="Column15377"/>
    <tableColumn id="15387" xr3:uid="{6D77955D-9074-4931-9983-FEB5D5F1DCEF}" name="Column15378"/>
    <tableColumn id="15388" xr3:uid="{DD3052D5-1C00-4B51-B323-6BE581D09247}" name="Column15379"/>
    <tableColumn id="15389" xr3:uid="{3E10BDDA-2273-4465-B13E-F3446B693D93}" name="Column15380"/>
    <tableColumn id="15390" xr3:uid="{1550AC3F-E2DC-4123-B95D-51520445965D}" name="Column15381"/>
    <tableColumn id="15391" xr3:uid="{800AF234-4DDD-4588-8674-172B8447E03E}" name="Column15382"/>
    <tableColumn id="15392" xr3:uid="{CFA9AA88-FBB3-478F-968E-99DE3A4B350F}" name="Column15383"/>
    <tableColumn id="15393" xr3:uid="{91D6B67D-B1E1-4DAB-ADC9-DB1A1D85BC94}" name="Column15384"/>
    <tableColumn id="15394" xr3:uid="{8031D91B-AD6F-4C90-8DFD-0F3EAFA0874E}" name="Column15385"/>
    <tableColumn id="15395" xr3:uid="{AB63A939-C14B-466C-853A-421C40AF2ACD}" name="Column15386"/>
    <tableColumn id="15396" xr3:uid="{3D554AF1-AF37-4743-8199-85C1CD42CE11}" name="Column15387"/>
    <tableColumn id="15397" xr3:uid="{28488AF0-8EBF-41CA-8FA2-A9D8085C6027}" name="Column15388"/>
    <tableColumn id="15398" xr3:uid="{05E3C983-E13B-43DB-9128-A2C35F0FDFCD}" name="Column15389"/>
    <tableColumn id="15399" xr3:uid="{7A94CE34-2A19-4740-99B3-E7AA8B957C1F}" name="Column15390"/>
    <tableColumn id="15400" xr3:uid="{5598941B-48DF-4D34-B758-3043419E8007}" name="Column15391"/>
    <tableColumn id="15401" xr3:uid="{247819D7-E77C-4288-A988-2C024044D169}" name="Column15392"/>
    <tableColumn id="15402" xr3:uid="{313B569C-E943-4599-BE20-9222EEA06B42}" name="Column15393"/>
    <tableColumn id="15403" xr3:uid="{E0D97AD9-F671-424E-999C-DF26E34EAC28}" name="Column15394"/>
    <tableColumn id="15404" xr3:uid="{31D1B1E2-C5E4-4BAE-8EDA-FED92617713C}" name="Column15395"/>
    <tableColumn id="15405" xr3:uid="{D9DB06E3-96A8-461D-96CC-2E0E53F63105}" name="Column15396"/>
    <tableColumn id="15406" xr3:uid="{6D5CDCD8-4D7E-42F0-9FD9-F958E94433BD}" name="Column15397"/>
    <tableColumn id="15407" xr3:uid="{A05FA57E-8897-4621-A941-A76BF318035F}" name="Column15398"/>
    <tableColumn id="15408" xr3:uid="{C3788629-7667-4FC0-BE56-6A2C905C968C}" name="Column15399"/>
    <tableColumn id="15409" xr3:uid="{D7DC571C-BBB2-4740-A893-5DA5C0C13CB7}" name="Column15400"/>
    <tableColumn id="15410" xr3:uid="{0CB0C113-F9F0-4430-86D7-DB6530E50D7B}" name="Column15401"/>
    <tableColumn id="15411" xr3:uid="{5E674EF1-8830-41D9-A16A-77DC361B8648}" name="Column15402"/>
    <tableColumn id="15412" xr3:uid="{78F2BD0D-C5B1-4048-83BF-7B0C14245849}" name="Column15403"/>
    <tableColumn id="15413" xr3:uid="{B2EF4C5C-917D-4AA8-8C3F-E773E187849B}" name="Column15404"/>
    <tableColumn id="15414" xr3:uid="{6066A9A3-4DE3-46F0-B467-45E069068747}" name="Column15405"/>
    <tableColumn id="15415" xr3:uid="{4DD72F15-E53E-4BE8-81C2-C5E294F13705}" name="Column15406"/>
    <tableColumn id="15416" xr3:uid="{9FD9D386-FE32-4560-8520-BF6F28CDA4D2}" name="Column15407"/>
    <tableColumn id="15417" xr3:uid="{F6CCC992-C1F4-444D-81AB-068E8A2CED2C}" name="Column15408"/>
    <tableColumn id="15418" xr3:uid="{84711A32-5BA5-4900-9622-B9BD0FFED79B}" name="Column15409"/>
    <tableColumn id="15419" xr3:uid="{FFF36FBD-DFD5-4CD8-9F45-65B3726E30C4}" name="Column15410"/>
    <tableColumn id="15420" xr3:uid="{C98DFA45-B19A-4457-A369-8250F700BBB3}" name="Column15411"/>
    <tableColumn id="15421" xr3:uid="{57E0BA0C-52FE-4FAF-AF80-EF23C70FD75E}" name="Column15412"/>
    <tableColumn id="15422" xr3:uid="{E39F62FB-FB0B-4C46-9118-19C3D2A19043}" name="Column15413"/>
    <tableColumn id="15423" xr3:uid="{29392AFB-D673-4C6E-A9FE-61DA16B0908E}" name="Column15414"/>
    <tableColumn id="15424" xr3:uid="{584B67FC-0647-4AD6-AF19-ADC17FBDC5C6}" name="Column15415"/>
    <tableColumn id="15425" xr3:uid="{DCC3EE41-3665-4C4A-89DA-778ED5DFADC8}" name="Column15416"/>
    <tableColumn id="15426" xr3:uid="{E7CD4A3E-1378-40C8-80CD-8A984B843B93}" name="Column15417"/>
    <tableColumn id="15427" xr3:uid="{5AAF793D-70F9-48EA-9A0D-E7818C33005E}" name="Column15418"/>
    <tableColumn id="15428" xr3:uid="{9CFFD275-3D44-464E-BB49-810B508CF240}" name="Column15419"/>
    <tableColumn id="15429" xr3:uid="{FCD44356-75BC-4C6C-B7CC-2149491077EA}" name="Column15420"/>
    <tableColumn id="15430" xr3:uid="{66A6E308-B723-4E13-9F7A-BAA3E86E088E}" name="Column15421"/>
    <tableColumn id="15431" xr3:uid="{A6D2197F-A463-420A-ADC8-5B81E41D4D88}" name="Column15422"/>
    <tableColumn id="15432" xr3:uid="{C8C1D925-C9C0-4DFD-BCBD-78F82EDF4849}" name="Column15423"/>
    <tableColumn id="15433" xr3:uid="{0523AA8B-EE95-45F6-9DB2-44DC947DE78C}" name="Column15424"/>
    <tableColumn id="15434" xr3:uid="{F23B12B7-93D4-4443-9F5F-D85F518447D2}" name="Column15425"/>
    <tableColumn id="15435" xr3:uid="{35815672-8E44-4D3A-B64A-0BEBC0B82922}" name="Column15426"/>
    <tableColumn id="15436" xr3:uid="{49B26199-0599-4212-9068-664934602BA8}" name="Column15427"/>
    <tableColumn id="15437" xr3:uid="{13A78BA9-882E-4A20-ACB6-5514C78F671F}" name="Column15428"/>
    <tableColumn id="15438" xr3:uid="{CA0818C6-F73A-4413-8AB4-236788652488}" name="Column15429"/>
    <tableColumn id="15439" xr3:uid="{B2B0ABE0-E2E6-4F3D-8F66-6FB109B11668}" name="Column15430"/>
    <tableColumn id="15440" xr3:uid="{1188D8D4-FB6C-4C9F-A3F7-B1282B0043AC}" name="Column15431"/>
    <tableColumn id="15441" xr3:uid="{92027AD0-7887-4F90-A986-87D55828E98C}" name="Column15432"/>
    <tableColumn id="15442" xr3:uid="{F41AD868-FE05-4FD6-B121-DCCF11B3CEFC}" name="Column15433"/>
    <tableColumn id="15443" xr3:uid="{AD027B95-F0BF-4B58-9B00-750735638FF7}" name="Column15434"/>
    <tableColumn id="15444" xr3:uid="{99DC4995-B44D-4A5F-96BD-00AE43163AA9}" name="Column15435"/>
    <tableColumn id="15445" xr3:uid="{E0AAAB2A-B992-4048-AC13-5EEFF945F57B}" name="Column15436"/>
    <tableColumn id="15446" xr3:uid="{A1BF9B4F-F065-4C39-AB81-80EB03F46546}" name="Column15437"/>
    <tableColumn id="15447" xr3:uid="{0D01D4CA-13ED-43EE-99E8-5739C81FCFF4}" name="Column15438"/>
    <tableColumn id="15448" xr3:uid="{86C26740-8B76-4670-A675-4DAB58919709}" name="Column15439"/>
    <tableColumn id="15449" xr3:uid="{EC7D97E7-BFC7-449F-A476-B2D74D8A4125}" name="Column15440"/>
    <tableColumn id="15450" xr3:uid="{9831237C-1C58-496B-8D7B-50328DAFEF17}" name="Column15441"/>
    <tableColumn id="15451" xr3:uid="{877F4C78-D489-40C7-BF2B-71A724F14637}" name="Column15442"/>
    <tableColumn id="15452" xr3:uid="{264FFDA2-10FB-4242-8A55-50D3E8675779}" name="Column15443"/>
    <tableColumn id="15453" xr3:uid="{1315F543-9BB6-4BC2-9C20-A93842B19729}" name="Column15444"/>
    <tableColumn id="15454" xr3:uid="{13B01F7C-ECEC-4A03-A335-EBA92B0E71BF}" name="Column15445"/>
    <tableColumn id="15455" xr3:uid="{51DC5702-3FCE-48AD-9740-E45355A5FC7C}" name="Column15446"/>
    <tableColumn id="15456" xr3:uid="{296574A6-D379-4207-B56D-EA6D23CEFFB3}" name="Column15447"/>
    <tableColumn id="15457" xr3:uid="{26CC6CF5-FCF5-4E33-A7D8-E15EF525ECAC}" name="Column15448"/>
    <tableColumn id="15458" xr3:uid="{8866BB2E-82AE-4DA4-9FC4-C82DF436BF33}" name="Column15449"/>
    <tableColumn id="15459" xr3:uid="{B3B969A1-10A0-4328-8C59-248E79D2930C}" name="Column15450"/>
    <tableColumn id="15460" xr3:uid="{F0A5B1DE-F8E4-4B62-9BB1-B324EE06E828}" name="Column15451"/>
    <tableColumn id="15461" xr3:uid="{785F2B71-197B-446B-AF0B-5C2CCF457E1A}" name="Column15452"/>
    <tableColumn id="15462" xr3:uid="{974D82DE-A35F-413F-993F-4F558820D746}" name="Column15453"/>
    <tableColumn id="15463" xr3:uid="{B4EE25DA-0024-481B-A1D8-97C9A152531B}" name="Column15454"/>
    <tableColumn id="15464" xr3:uid="{D785D467-BC2A-4180-8F65-97218114E0E4}" name="Column15455"/>
    <tableColumn id="15465" xr3:uid="{0A4F0977-4154-428D-8D51-F8987C1259DE}" name="Column15456"/>
    <tableColumn id="15466" xr3:uid="{F84D8E60-7FA4-4A95-8CCB-D1DCE71E9DCA}" name="Column15457"/>
    <tableColumn id="15467" xr3:uid="{B410E139-F631-425A-8470-7BB893A9BA3A}" name="Column15458"/>
    <tableColumn id="15468" xr3:uid="{36414573-2492-4B4F-A832-D34AB16BF627}" name="Column15459"/>
    <tableColumn id="15469" xr3:uid="{E3F64A80-3E58-44F9-A6E2-853C1178A572}" name="Column15460"/>
    <tableColumn id="15470" xr3:uid="{CB13A65C-D7A4-4EEB-8C2C-81C8E3BE9995}" name="Column15461"/>
    <tableColumn id="15471" xr3:uid="{9C5372D5-0224-4199-ADB6-3ED52DED3792}" name="Column15462"/>
    <tableColumn id="15472" xr3:uid="{68B48D77-D3D0-4DE2-8136-64FE6104EE8F}" name="Column15463"/>
    <tableColumn id="15473" xr3:uid="{5DF43BE8-09C9-4F81-9BE5-4AB2471DA366}" name="Column15464"/>
    <tableColumn id="15474" xr3:uid="{EF158A58-DF27-4CF6-BEF3-D7508483DAEC}" name="Column15465"/>
    <tableColumn id="15475" xr3:uid="{C3DFBB39-4572-47C4-9B9F-9F06D8C9931D}" name="Column15466"/>
    <tableColumn id="15476" xr3:uid="{A023A2B8-D3BB-47CA-ABC8-CF6D47B83103}" name="Column15467"/>
    <tableColumn id="15477" xr3:uid="{FC880FE1-98BB-47C8-91EF-C24A1619DA8A}" name="Column15468"/>
    <tableColumn id="15478" xr3:uid="{54883A71-B99E-4DBB-8060-6668EDACF0B3}" name="Column15469"/>
    <tableColumn id="15479" xr3:uid="{B2964027-789D-40AE-BDFF-8946D88FCDDA}" name="Column15470"/>
    <tableColumn id="15480" xr3:uid="{348B0CA6-180C-4E7D-BD0D-197118205749}" name="Column15471"/>
    <tableColumn id="15481" xr3:uid="{B879BB69-F290-4150-A86B-8B7C51648AF5}" name="Column15472"/>
    <tableColumn id="15482" xr3:uid="{984E383F-1009-476A-8B79-BDFF0EB83C28}" name="Column15473"/>
    <tableColumn id="15483" xr3:uid="{46A91981-58A8-4C97-8B91-EC320BC08A6F}" name="Column15474"/>
    <tableColumn id="15484" xr3:uid="{6B0D4BBC-6C83-499A-BCE4-610E2463E5AA}" name="Column15475"/>
    <tableColumn id="15485" xr3:uid="{5C2BAF20-3E11-4565-9B04-7215E4BDE870}" name="Column15476"/>
    <tableColumn id="15486" xr3:uid="{9E21728A-8321-47A8-A3DC-11A319331D5C}" name="Column15477"/>
    <tableColumn id="15487" xr3:uid="{5D492770-79DC-41A6-9276-56ECCAAC94B4}" name="Column15478"/>
    <tableColumn id="15488" xr3:uid="{00E9B73E-B133-4FE2-ADC3-2AC15BE6AAD3}" name="Column15479"/>
    <tableColumn id="15489" xr3:uid="{5AED038C-8518-4E81-8920-3DEE828BC644}" name="Column15480"/>
    <tableColumn id="15490" xr3:uid="{951AAF3B-5542-4F12-BDC5-FB7A1157D203}" name="Column15481"/>
    <tableColumn id="15491" xr3:uid="{967881FC-D4FC-436A-B559-516D5A887AE9}" name="Column15482"/>
    <tableColumn id="15492" xr3:uid="{3CB962B3-05A9-4FB5-8770-F6D43914FDBD}" name="Column15483"/>
    <tableColumn id="15493" xr3:uid="{1689FA62-69C3-4877-8643-21343AAF2DCD}" name="Column15484"/>
    <tableColumn id="15494" xr3:uid="{C6E6C44F-2412-4FCC-9547-6B5A66C7C19D}" name="Column15485"/>
    <tableColumn id="15495" xr3:uid="{797B48B5-F555-4097-B616-7AB08FC594A3}" name="Column15486"/>
    <tableColumn id="15496" xr3:uid="{D5F2F285-8EF9-4C23-B767-C4EC3684A52D}" name="Column15487"/>
    <tableColumn id="15497" xr3:uid="{0B0F17C7-230F-403D-8120-99CA0D6DB7A1}" name="Column15488"/>
    <tableColumn id="15498" xr3:uid="{3A2087FB-B5DF-4F73-BAA1-85FFD3C325A0}" name="Column15489"/>
    <tableColumn id="15499" xr3:uid="{4EAEB909-66E3-4404-A82A-3F6A0C75EC6A}" name="Column15490"/>
    <tableColumn id="15500" xr3:uid="{530B9B47-8D1C-4AE9-8E87-02D75DF1F2B8}" name="Column15491"/>
    <tableColumn id="15501" xr3:uid="{7325B4B1-E161-4929-BA20-484ED37CC511}" name="Column15492"/>
    <tableColumn id="15502" xr3:uid="{2F980220-DBA2-4D3F-9FFC-BFFE6F7DD3FD}" name="Column15493"/>
    <tableColumn id="15503" xr3:uid="{E684EE14-8DA3-436E-925A-A5009754E8CA}" name="Column15494"/>
    <tableColumn id="15504" xr3:uid="{5A6CC77A-0003-4869-BEA9-981D5F5E75E7}" name="Column15495"/>
    <tableColumn id="15505" xr3:uid="{62D0AB7F-5883-426B-B89E-D96069F55E49}" name="Column15496"/>
    <tableColumn id="15506" xr3:uid="{D0377DF2-07D9-4F80-8E83-742405D14B42}" name="Column15497"/>
    <tableColumn id="15507" xr3:uid="{ED67BB83-ABC7-4A0C-A7AF-223CF9DCE6F9}" name="Column15498"/>
    <tableColumn id="15508" xr3:uid="{B67FA88D-7C4A-4EE7-A955-7A8F09A0C6C1}" name="Column15499"/>
    <tableColumn id="15509" xr3:uid="{13EC8CF1-CAB8-47BB-BD7A-B300A56A7139}" name="Column15500"/>
    <tableColumn id="15510" xr3:uid="{1E7FC46A-3990-4153-A0A3-EAC6188635E0}" name="Column15501"/>
    <tableColumn id="15511" xr3:uid="{4687BA78-1EA4-4C39-911F-90146AA7FD56}" name="Column15502"/>
    <tableColumn id="15512" xr3:uid="{8FDFE53B-D394-4355-9AE2-7D5C05FB89E7}" name="Column15503"/>
    <tableColumn id="15513" xr3:uid="{F9942097-BA85-4A9D-9E00-A7D123FEC32A}" name="Column15504"/>
    <tableColumn id="15514" xr3:uid="{9736D495-2569-4793-8779-60BF309B9636}" name="Column15505"/>
    <tableColumn id="15515" xr3:uid="{77100AD4-6D5D-41E0-8A87-4A338BE69CE5}" name="Column15506"/>
    <tableColumn id="15516" xr3:uid="{BF31C284-4889-4D90-827E-247764B76B4A}" name="Column15507"/>
    <tableColumn id="15517" xr3:uid="{C50A6369-703E-474E-88EE-219688D78690}" name="Column15508"/>
    <tableColumn id="15518" xr3:uid="{C8B42016-544D-4B62-814F-22124C2AEBA9}" name="Column15509"/>
    <tableColumn id="15519" xr3:uid="{F111B4C4-2D46-4570-921F-51653CBC2391}" name="Column15510"/>
    <tableColumn id="15520" xr3:uid="{D72D5365-88C7-4E62-865B-74B366BD076C}" name="Column15511"/>
    <tableColumn id="15521" xr3:uid="{AEC3A099-44C5-4DF5-B36B-3667BC3A3F27}" name="Column15512"/>
    <tableColumn id="15522" xr3:uid="{7B10F772-EAAD-4840-B098-FC1539F628CA}" name="Column15513"/>
    <tableColumn id="15523" xr3:uid="{BA7C33FC-98C4-42EF-8B16-202751053210}" name="Column15514"/>
    <tableColumn id="15524" xr3:uid="{C53106E4-F606-494D-9EE5-BB8E7A4B4430}" name="Column15515"/>
    <tableColumn id="15525" xr3:uid="{C2936161-6B3B-4B84-B326-C21CDFEBCFA8}" name="Column15516"/>
    <tableColumn id="15526" xr3:uid="{4BB9F85C-90D8-4D8A-9FC7-080F4EE50E44}" name="Column15517"/>
    <tableColumn id="15527" xr3:uid="{4261BC0E-7B79-4426-BE4E-AC461F35C4F8}" name="Column15518"/>
    <tableColumn id="15528" xr3:uid="{A037136D-A9FE-4FC2-B0DF-6588BB3AC825}" name="Column15519"/>
    <tableColumn id="15529" xr3:uid="{B17D9904-5D74-4E09-9163-01922CCAA4FD}" name="Column15520"/>
    <tableColumn id="15530" xr3:uid="{BC12C6B9-C7CB-478D-8E60-DFFA81BF6901}" name="Column15521"/>
    <tableColumn id="15531" xr3:uid="{3909A704-3047-4A09-95ED-256D549190CE}" name="Column15522"/>
    <tableColumn id="15532" xr3:uid="{DFE35EBE-18F3-4FD1-B3D1-578D01C6FB89}" name="Column15523"/>
    <tableColumn id="15533" xr3:uid="{2853D8EF-3837-4DB1-A778-76A2BD59E75D}" name="Column15524"/>
    <tableColumn id="15534" xr3:uid="{6AB48AFE-E30D-4E2F-9863-0B13B9BD073B}" name="Column15525"/>
    <tableColumn id="15535" xr3:uid="{8DF47836-D3DA-4357-B509-135428273076}" name="Column15526"/>
    <tableColumn id="15536" xr3:uid="{09B5694D-8870-4EA5-9839-364A4C24C8E2}" name="Column15527"/>
    <tableColumn id="15537" xr3:uid="{309E8521-07AD-4428-9BE3-EB75002A4ED2}" name="Column15528"/>
    <tableColumn id="15538" xr3:uid="{8634087C-37BA-4B78-A6B7-B8F6CD01E0E4}" name="Column15529"/>
    <tableColumn id="15539" xr3:uid="{0C6BE8C7-08CA-4089-ABE2-050BBF759990}" name="Column15530"/>
    <tableColumn id="15540" xr3:uid="{4879D0BB-1778-420B-B623-1B0519FFF7EA}" name="Column15531"/>
    <tableColumn id="15541" xr3:uid="{4A49910A-81EF-4F37-9275-A7647AE06F9A}" name="Column15532"/>
    <tableColumn id="15542" xr3:uid="{C6C1425D-C722-462D-83E7-E8E22607F0EC}" name="Column15533"/>
    <tableColumn id="15543" xr3:uid="{27AAFE1D-46DF-45E4-A624-EDA7A9AD9A43}" name="Column15534"/>
    <tableColumn id="15544" xr3:uid="{25798018-7881-4ADA-A99F-CD6E23FC1BBB}" name="Column15535"/>
    <tableColumn id="15545" xr3:uid="{D1D1EF9C-8E66-4C12-BF2D-0C33F86A0091}" name="Column15536"/>
    <tableColumn id="15546" xr3:uid="{B79005C7-B75B-484C-9982-F2F724E008E6}" name="Column15537"/>
    <tableColumn id="15547" xr3:uid="{7866B33B-A60B-44DF-9A26-777086E53386}" name="Column15538"/>
    <tableColumn id="15548" xr3:uid="{58D220C2-319F-4606-BC5D-7BA876130C9E}" name="Column15539"/>
    <tableColumn id="15549" xr3:uid="{D2BB2C4D-BFAB-4059-936C-904EB3C698FE}" name="Column15540"/>
    <tableColumn id="15550" xr3:uid="{3A402A53-5FFA-48F2-962A-B1896A9BFA0F}" name="Column15541"/>
    <tableColumn id="15551" xr3:uid="{6CF5B0C3-6B36-49D9-B060-DB9D0D104508}" name="Column15542"/>
    <tableColumn id="15552" xr3:uid="{98186141-2DA3-48D9-B882-AB9C451E491B}" name="Column15543"/>
    <tableColumn id="15553" xr3:uid="{8492D23A-7C9B-4991-841A-A7E20C30A5DF}" name="Column15544"/>
    <tableColumn id="15554" xr3:uid="{24E16E94-A9BD-437E-B7B0-C975B1F5B69B}" name="Column15545"/>
    <tableColumn id="15555" xr3:uid="{E6782B21-5938-4CD0-8CB2-9CEC8D2658C7}" name="Column15546"/>
    <tableColumn id="15556" xr3:uid="{3A253FC5-D68D-47F4-8070-3E3AE8082B24}" name="Column15547"/>
    <tableColumn id="15557" xr3:uid="{373EF343-9CC9-4ABD-A227-E17520C45717}" name="Column15548"/>
    <tableColumn id="15558" xr3:uid="{528E88C4-E1E5-4831-B4D8-6A854B818F80}" name="Column15549"/>
    <tableColumn id="15559" xr3:uid="{2AEADFEE-A2AE-49E0-A39C-993EE668F9F9}" name="Column15550"/>
    <tableColumn id="15560" xr3:uid="{B1C0FA48-E009-4FAC-8232-ADB6370C4609}" name="Column15551"/>
    <tableColumn id="15561" xr3:uid="{90C2694C-9106-44A0-AE2B-504039F48E89}" name="Column15552"/>
    <tableColumn id="15562" xr3:uid="{2633ABBF-8EE6-4F9F-B261-71864086CCB5}" name="Column15553"/>
    <tableColumn id="15563" xr3:uid="{E70DADC0-B7D5-46D5-99AB-A1349A1A7244}" name="Column15554"/>
    <tableColumn id="15564" xr3:uid="{9B33EE98-243A-40E4-9A89-51028D775467}" name="Column15555"/>
    <tableColumn id="15565" xr3:uid="{A7574976-0A58-4D3A-BE0D-5602E1971EF8}" name="Column15556"/>
    <tableColumn id="15566" xr3:uid="{064A861B-70B8-453F-BB09-8EFA388713B8}" name="Column15557"/>
    <tableColumn id="15567" xr3:uid="{AF8274F3-5EBC-4BEC-9561-617E69F51885}" name="Column15558"/>
    <tableColumn id="15568" xr3:uid="{F3F78CF4-384E-44C4-AEE5-E755F38F60C4}" name="Column15559"/>
    <tableColumn id="15569" xr3:uid="{05E28BAC-9935-4773-AF01-9BDBE9ACB899}" name="Column15560"/>
    <tableColumn id="15570" xr3:uid="{532452B6-EA59-4FC6-8167-50C80E733B62}" name="Column15561"/>
    <tableColumn id="15571" xr3:uid="{4CD58F46-EDED-475E-905C-859BC09EBE70}" name="Column15562"/>
    <tableColumn id="15572" xr3:uid="{20DE2B2B-BF6F-4BC3-89CD-C7BC07DF04B3}" name="Column15563"/>
    <tableColumn id="15573" xr3:uid="{6DB16940-4E82-446F-A964-DE00527C5F94}" name="Column15564"/>
    <tableColumn id="15574" xr3:uid="{2D441E47-D3F0-4FE1-AD2A-FEF92161307F}" name="Column15565"/>
    <tableColumn id="15575" xr3:uid="{8E90FCA4-B956-4121-BCAD-50E0DB3AEA36}" name="Column15566"/>
    <tableColumn id="15576" xr3:uid="{06B8CBBD-231B-49FA-842E-A1E8D963C38B}" name="Column15567"/>
    <tableColumn id="15577" xr3:uid="{5129A0C2-5171-4887-8F6C-4E3B4B6CB465}" name="Column15568"/>
    <tableColumn id="15578" xr3:uid="{D97364D3-2CF3-447B-8F6A-2599F4C082B8}" name="Column15569"/>
    <tableColumn id="15579" xr3:uid="{F901BFE1-9614-4824-860A-C86402CF5E37}" name="Column15570"/>
    <tableColumn id="15580" xr3:uid="{8DD20550-1ADD-4674-BFEB-F16625497571}" name="Column15571"/>
    <tableColumn id="15581" xr3:uid="{50BDF6AA-BD2B-4EE5-BE3E-F3DD92771F7B}" name="Column15572"/>
    <tableColumn id="15582" xr3:uid="{5D2C9022-7C0E-46CF-B27D-9F3BD56FC98E}" name="Column15573"/>
    <tableColumn id="15583" xr3:uid="{1AC386A2-98BE-4E54-BA75-964B30CB02F2}" name="Column15574"/>
    <tableColumn id="15584" xr3:uid="{15C30288-B193-47A6-AD12-DD5994D58CE5}" name="Column15575"/>
    <tableColumn id="15585" xr3:uid="{D4F7D891-985D-4D6A-8F84-C1120F7F6F8B}" name="Column15576"/>
    <tableColumn id="15586" xr3:uid="{756B79C7-2062-426E-93AE-1A108DD824B3}" name="Column15577"/>
    <tableColumn id="15587" xr3:uid="{1BD48A2B-6B9C-44F4-A039-14B15B7283EC}" name="Column15578"/>
    <tableColumn id="15588" xr3:uid="{46D53A22-DAB9-44DD-93DC-58E2C1A15DFB}" name="Column15579"/>
    <tableColumn id="15589" xr3:uid="{1305E2D9-2800-40E4-9EB6-99A38CA7DF35}" name="Column15580"/>
    <tableColumn id="15590" xr3:uid="{A9A5A516-E928-44F5-B683-2E046C2032BD}" name="Column15581"/>
    <tableColumn id="15591" xr3:uid="{424B06BB-27C7-49E2-BA0E-260B34BF1DA7}" name="Column15582"/>
    <tableColumn id="15592" xr3:uid="{DC6656E3-AA56-4C28-B043-6C6DA29A486E}" name="Column15583"/>
    <tableColumn id="15593" xr3:uid="{8A2021EB-A2E9-4D54-962A-656CB4C7E2F3}" name="Column15584"/>
    <tableColumn id="15594" xr3:uid="{40B97EA8-69D1-4036-8FEA-C30709F3564F}" name="Column15585"/>
    <tableColumn id="15595" xr3:uid="{C1FCD3F2-8D61-42D5-9A2D-DE05D334D88B}" name="Column15586"/>
    <tableColumn id="15596" xr3:uid="{B8CEB95E-2115-4266-880E-114DD7EB0447}" name="Column15587"/>
    <tableColumn id="15597" xr3:uid="{FD76E2BB-50FC-4E20-99A6-879749E4ED6F}" name="Column15588"/>
    <tableColumn id="15598" xr3:uid="{435B1C3E-E21F-4F87-9988-18349FAF8952}" name="Column15589"/>
    <tableColumn id="15599" xr3:uid="{1619D8CE-9AE6-43CE-8D79-9489219B68A3}" name="Column15590"/>
    <tableColumn id="15600" xr3:uid="{83577686-BE63-4EAE-8483-29B18B4793F7}" name="Column15591"/>
    <tableColumn id="15601" xr3:uid="{B79FDE95-88E4-4CC5-B917-700FEC5885F8}" name="Column15592"/>
    <tableColumn id="15602" xr3:uid="{468E30C6-FD99-4273-ACBE-359052C01DC4}" name="Column15593"/>
    <tableColumn id="15603" xr3:uid="{18F0E154-E64D-4761-98B1-AFC052823112}" name="Column15594"/>
    <tableColumn id="15604" xr3:uid="{7959A7CD-F15B-417E-84B5-8AD6C189AB9E}" name="Column15595"/>
    <tableColumn id="15605" xr3:uid="{2B71F12B-0E0C-48AC-B0A6-425644210CE9}" name="Column15596"/>
    <tableColumn id="15606" xr3:uid="{39DDBF1F-911E-4051-967E-941A0A9BF261}" name="Column15597"/>
    <tableColumn id="15607" xr3:uid="{552C21F5-A4C9-4E3C-B283-3205D42F743F}" name="Column15598"/>
    <tableColumn id="15608" xr3:uid="{47D06DE3-EC5E-469A-9C36-0B2694F4E089}" name="Column15599"/>
    <tableColumn id="15609" xr3:uid="{36390CB5-AB23-4A1D-9564-AD0048211DAF}" name="Column15600"/>
    <tableColumn id="15610" xr3:uid="{EB9C8666-98E4-4176-832D-9C7DF667EC25}" name="Column15601"/>
    <tableColumn id="15611" xr3:uid="{1B23902B-9CD2-49AA-AEF1-B99AE7841C1C}" name="Column15602"/>
    <tableColumn id="15612" xr3:uid="{B16E4F13-7393-4EE9-A437-7124D64FB97A}" name="Column15603"/>
    <tableColumn id="15613" xr3:uid="{C66F5FC4-DCDA-4218-97E6-9719C906BA2D}" name="Column15604"/>
    <tableColumn id="15614" xr3:uid="{BA0547B3-4808-4504-AF63-EFFE4C7C7153}" name="Column15605"/>
    <tableColumn id="15615" xr3:uid="{100947B8-719E-40C4-AFE6-98D2527517A5}" name="Column15606"/>
    <tableColumn id="15616" xr3:uid="{393FA00B-3B22-47C8-B697-5E6EEF4E3FF8}" name="Column15607"/>
    <tableColumn id="15617" xr3:uid="{3068E74F-A379-4A15-BCFD-857348EA12A0}" name="Column15608"/>
    <tableColumn id="15618" xr3:uid="{0F0BB5A6-30EC-4470-9A46-1A9D84761D4D}" name="Column15609"/>
    <tableColumn id="15619" xr3:uid="{642D3C6E-97BF-41B2-8E06-112121CE3EAF}" name="Column15610"/>
    <tableColumn id="15620" xr3:uid="{4976033D-9F71-41C1-A403-667C761CB66F}" name="Column15611"/>
    <tableColumn id="15621" xr3:uid="{F1E42AED-4F55-4616-89E6-AEEF8136B7BB}" name="Column15612"/>
    <tableColumn id="15622" xr3:uid="{AD59A18F-CD9D-4DD8-AB41-E0FBADF7C8A4}" name="Column15613"/>
    <tableColumn id="15623" xr3:uid="{06AAEE24-77CB-4338-86D1-92F2B38E68EB}" name="Column15614"/>
    <tableColumn id="15624" xr3:uid="{BBA2D6FC-40B7-4004-A13F-C624DE5256F6}" name="Column15615"/>
    <tableColumn id="15625" xr3:uid="{CF42CE4D-24C9-4D65-8C85-4D445D2F30E9}" name="Column15616"/>
    <tableColumn id="15626" xr3:uid="{D1D74B69-D31E-4B2E-B124-4529C7601ED1}" name="Column15617"/>
    <tableColumn id="15627" xr3:uid="{3C2D4369-A9D8-4ED5-BA43-0D4994B248B6}" name="Column15618"/>
    <tableColumn id="15628" xr3:uid="{AA771351-E521-4F6D-8368-FE9EDA2ECB06}" name="Column15619"/>
    <tableColumn id="15629" xr3:uid="{1B69F381-61DE-45C8-A557-FF59B08DC8F3}" name="Column15620"/>
    <tableColumn id="15630" xr3:uid="{EB39FDF6-34EA-4DD0-A005-A13AC1E3CB97}" name="Column15621"/>
    <tableColumn id="15631" xr3:uid="{82CE55CD-240E-43B9-B3B0-1A6798CF1650}" name="Column15622"/>
    <tableColumn id="15632" xr3:uid="{232446BB-71C8-4E4B-982C-C043A120D13D}" name="Column15623"/>
    <tableColumn id="15633" xr3:uid="{74709ED4-D21D-428D-A598-D8A61EB7CF26}" name="Column15624"/>
    <tableColumn id="15634" xr3:uid="{7ED3E8A0-CC95-4DD7-98A5-991265E5359C}" name="Column15625"/>
    <tableColumn id="15635" xr3:uid="{B0ADBA08-E721-4B4A-AACA-CF663BBC8AF5}" name="Column15626"/>
    <tableColumn id="15636" xr3:uid="{1AE7BBA1-F863-4C09-A195-810087C23F49}" name="Column15627"/>
    <tableColumn id="15637" xr3:uid="{BA6D84B3-FECB-4C3B-B601-1EAC57F7D440}" name="Column15628"/>
    <tableColumn id="15638" xr3:uid="{C5FB1B54-A71F-4AD8-99D5-3251CD08A2EB}" name="Column15629"/>
    <tableColumn id="15639" xr3:uid="{FF3ACC9B-75AA-4A23-A5B0-AFDCB62EC563}" name="Column15630"/>
    <tableColumn id="15640" xr3:uid="{24B07217-ABAF-4E1E-86DE-02E7DA3ACA19}" name="Column15631"/>
    <tableColumn id="15641" xr3:uid="{48D7A82C-C20F-4864-8B04-42BACDAE2C59}" name="Column15632"/>
    <tableColumn id="15642" xr3:uid="{42F77ACA-ACD7-4676-8DD7-9BF9B2286BE3}" name="Column15633"/>
    <tableColumn id="15643" xr3:uid="{176D2F4A-8C44-4B70-8E87-38469F93FE2D}" name="Column15634"/>
    <tableColumn id="15644" xr3:uid="{93F4FAE4-5732-4D69-8554-22D09159A213}" name="Column15635"/>
    <tableColumn id="15645" xr3:uid="{5B96B6FF-4391-49BD-BB47-BD2CCE35138D}" name="Column15636"/>
    <tableColumn id="15646" xr3:uid="{48866A4A-AF62-4148-96E6-AF686DB626AC}" name="Column15637"/>
    <tableColumn id="15647" xr3:uid="{DF790C9A-EB52-404A-B35B-33D9472872D8}" name="Column15638"/>
    <tableColumn id="15648" xr3:uid="{44C1BED8-E84A-41D4-A053-3D0A516742A3}" name="Column15639"/>
    <tableColumn id="15649" xr3:uid="{BA83A719-6C71-4214-84EB-6FC87A21C1FF}" name="Column15640"/>
    <tableColumn id="15650" xr3:uid="{A8C4F81B-B23A-4AF9-9172-F136797B863B}" name="Column15641"/>
    <tableColumn id="15651" xr3:uid="{702EBB93-41A0-4700-822B-FE1B1E2B5CAE}" name="Column15642"/>
    <tableColumn id="15652" xr3:uid="{1047E690-56CB-4ABF-B4FA-781E81704A4A}" name="Column15643"/>
    <tableColumn id="15653" xr3:uid="{BE5DB8D6-0EAF-4A39-8962-04FF5F3EA825}" name="Column15644"/>
    <tableColumn id="15654" xr3:uid="{F80C9758-1903-4813-AD27-007C37197543}" name="Column15645"/>
    <tableColumn id="15655" xr3:uid="{1F46634C-F0F5-4273-98E3-564F9BFB6218}" name="Column15646"/>
    <tableColumn id="15656" xr3:uid="{992A347B-E9B0-432D-9D53-D2F8A533ABA8}" name="Column15647"/>
    <tableColumn id="15657" xr3:uid="{A1513DE9-E4F4-4D71-B07A-000B6DB6AC4D}" name="Column15648"/>
    <tableColumn id="15658" xr3:uid="{F8E98234-AA5B-4DA9-867E-C2ACB4AFF5DF}" name="Column15649"/>
    <tableColumn id="15659" xr3:uid="{0DF1FE07-2C0D-411E-9CE3-861D08CA8F05}" name="Column15650"/>
    <tableColumn id="15660" xr3:uid="{D19848FB-6E92-4632-B0DF-2502BE241A19}" name="Column15651"/>
    <tableColumn id="15661" xr3:uid="{B275DFCE-D12F-4E7E-8CD1-7C464BF30B5E}" name="Column15652"/>
    <tableColumn id="15662" xr3:uid="{00DB6C97-F35E-43D3-ADFB-4CB7859830D4}" name="Column15653"/>
    <tableColumn id="15663" xr3:uid="{0521BF9A-4135-402E-A496-3A907DBFF008}" name="Column15654"/>
    <tableColumn id="15664" xr3:uid="{34B8DBEA-920F-4E9A-80E6-B207B2981B6D}" name="Column15655"/>
    <tableColumn id="15665" xr3:uid="{062253F8-4BF1-419A-B4AA-4B9C212F9195}" name="Column15656"/>
    <tableColumn id="15666" xr3:uid="{89D4EED5-9EDD-44B1-9510-9BF5D719B326}" name="Column15657"/>
    <tableColumn id="15667" xr3:uid="{ADA4CD7F-870F-4837-B111-9CB574202B7F}" name="Column15658"/>
    <tableColumn id="15668" xr3:uid="{3D0F36B7-945B-42BC-9819-7A065129589A}" name="Column15659"/>
    <tableColumn id="15669" xr3:uid="{AE9E39E1-0B77-426B-A4DA-25E366D1C44C}" name="Column15660"/>
    <tableColumn id="15670" xr3:uid="{A18A147D-F44A-4C08-A361-DBA7B92C9A7C}" name="Column15661"/>
    <tableColumn id="15671" xr3:uid="{901A1DE5-D735-49C5-B797-1A14B33C45DA}" name="Column15662"/>
    <tableColumn id="15672" xr3:uid="{F64F0CBE-93DD-4F7A-85CA-338882363D59}" name="Column15663"/>
    <tableColumn id="15673" xr3:uid="{86D4D1B5-5098-4FB2-A6C3-C0AECF3C8773}" name="Column15664"/>
    <tableColumn id="15674" xr3:uid="{A5E454AD-4D76-48CC-9DE1-2B8FD531BCBD}" name="Column15665"/>
    <tableColumn id="15675" xr3:uid="{936452BB-D669-4BF3-A9C5-44470AFAD2E1}" name="Column15666"/>
    <tableColumn id="15676" xr3:uid="{A202077F-D8BC-44FB-A006-8F0C878E80FA}" name="Column15667"/>
    <tableColumn id="15677" xr3:uid="{DB830479-324C-4C4D-826A-896FC1F91516}" name="Column15668"/>
    <tableColumn id="15678" xr3:uid="{5A80EEA1-7168-4008-9066-9C31254E720B}" name="Column15669"/>
    <tableColumn id="15679" xr3:uid="{D7D0738C-762D-4B2D-BE0A-201AA3EDDF0C}" name="Column15670"/>
    <tableColumn id="15680" xr3:uid="{F3CDC798-7426-403F-9E7B-B633CE4BE214}" name="Column15671"/>
    <tableColumn id="15681" xr3:uid="{610350E8-26A7-446B-92C6-E5280F912F93}" name="Column15672"/>
    <tableColumn id="15682" xr3:uid="{1FD4BC7B-D861-4DD0-A6A2-3606363016D5}" name="Column15673"/>
    <tableColumn id="15683" xr3:uid="{97BECADA-2EBE-4CEA-A7AC-8FBEF15D05BC}" name="Column15674"/>
    <tableColumn id="15684" xr3:uid="{1C94E193-8E2D-421F-A8FD-81AB2407EFA6}" name="Column15675"/>
    <tableColumn id="15685" xr3:uid="{1CC786F6-1889-4C8B-8ED2-1BA928DA0DA4}" name="Column15676"/>
    <tableColumn id="15686" xr3:uid="{170E4389-F737-41DC-BE7F-E732896C4E3F}" name="Column15677"/>
    <tableColumn id="15687" xr3:uid="{5B13948D-396C-4409-9006-191E2F1EE006}" name="Column15678"/>
    <tableColumn id="15688" xr3:uid="{DE3A2561-B237-4F53-AAD5-AEB7DC368F89}" name="Column15679"/>
    <tableColumn id="15689" xr3:uid="{458C1575-87BE-4232-A8E7-2127F401FA15}" name="Column15680"/>
    <tableColumn id="15690" xr3:uid="{0AE48328-7D39-4F29-9156-F4248E30E23D}" name="Column15681"/>
    <tableColumn id="15691" xr3:uid="{2691B1B8-AFFF-46FA-B82F-E0B477E1D8D9}" name="Column15682"/>
    <tableColumn id="15692" xr3:uid="{FEE8C3D2-9287-4CE6-AABD-648593C03564}" name="Column15683"/>
    <tableColumn id="15693" xr3:uid="{6003769F-8F0B-472E-8084-145390DC2AF7}" name="Column15684"/>
    <tableColumn id="15694" xr3:uid="{35E73EE2-6C19-4BCF-B64D-4654CE1868BB}" name="Column15685"/>
    <tableColumn id="15695" xr3:uid="{6E0F9900-BA7B-41D9-A3FF-50D17F163495}" name="Column15686"/>
    <tableColumn id="15696" xr3:uid="{07AFBA56-D9EE-41A2-9F1E-FB44DD431BCB}" name="Column15687"/>
    <tableColumn id="15697" xr3:uid="{9F8D323F-98E9-4738-BD7D-3269E76975A0}" name="Column15688"/>
    <tableColumn id="15698" xr3:uid="{625D3E0F-9B24-4BCC-8FCC-E4135BCC8741}" name="Column15689"/>
    <tableColumn id="15699" xr3:uid="{A3E68F0C-8C54-4AA3-A8ED-66821A322601}" name="Column15690"/>
    <tableColumn id="15700" xr3:uid="{4DC50C86-2357-4B31-BF26-11BA34DE9132}" name="Column15691"/>
    <tableColumn id="15701" xr3:uid="{FD5E4ED7-CEE7-498B-AB5B-C1B42F0CC629}" name="Column15692"/>
    <tableColumn id="15702" xr3:uid="{31981B83-0F44-46EF-9392-C81529AB3B7D}" name="Column15693"/>
    <tableColumn id="15703" xr3:uid="{82021863-2DF2-4B03-9280-17D9657130F2}" name="Column15694"/>
    <tableColumn id="15704" xr3:uid="{2395F7A0-CF14-4DBD-AE96-ED79A367ED0D}" name="Column15695"/>
    <tableColumn id="15705" xr3:uid="{9AF20CCA-A404-497E-9EE8-0F54D13A9099}" name="Column15696"/>
    <tableColumn id="15706" xr3:uid="{13B71105-DFE2-4702-856B-28D5BE0EBD18}" name="Column15697"/>
    <tableColumn id="15707" xr3:uid="{1530B2C5-F749-4134-B0D6-3CD4D3076C2B}" name="Column15698"/>
    <tableColumn id="15708" xr3:uid="{33D505B9-1694-46C8-8728-859CFCD8945C}" name="Column15699"/>
    <tableColumn id="15709" xr3:uid="{9D61DF38-FCC3-46D3-B26E-B327A82A73B4}" name="Column15700"/>
    <tableColumn id="15710" xr3:uid="{F2A80AE7-39C3-4B10-9BDE-3CDA01767DD9}" name="Column15701"/>
    <tableColumn id="15711" xr3:uid="{154AD909-D526-493C-814F-C73DDB3556F6}" name="Column15702"/>
    <tableColumn id="15712" xr3:uid="{DB1098C3-6A89-4001-B495-8A541E002079}" name="Column15703"/>
    <tableColumn id="15713" xr3:uid="{6A4B5834-1869-4A7C-8A57-FBEFAF69C21E}" name="Column15704"/>
    <tableColumn id="15714" xr3:uid="{52380DF2-B260-405C-BA65-4D53F9658495}" name="Column15705"/>
    <tableColumn id="15715" xr3:uid="{FC95743A-A3FA-4360-99D6-46545F4C148F}" name="Column15706"/>
    <tableColumn id="15716" xr3:uid="{59DCA963-A137-476A-B21E-9DFB78772311}" name="Column15707"/>
    <tableColumn id="15717" xr3:uid="{DA44FA15-5036-451E-91C6-C5DBEB6828E1}" name="Column15708"/>
    <tableColumn id="15718" xr3:uid="{E5756E60-E0F2-446E-97AF-9AF217FCB255}" name="Column15709"/>
    <tableColumn id="15719" xr3:uid="{1C5E037B-3FC6-4644-AAD3-6A202797B91F}" name="Column15710"/>
    <tableColumn id="15720" xr3:uid="{CE4DCBDC-CE85-4CA0-841F-5F1FB5D9ECFE}" name="Column15711"/>
    <tableColumn id="15721" xr3:uid="{F106EC2C-9EA3-40E9-B89C-56E38273A761}" name="Column15712"/>
    <tableColumn id="15722" xr3:uid="{FFB18726-D2C2-4637-A721-44FDFCEBD11B}" name="Column15713"/>
    <tableColumn id="15723" xr3:uid="{D40ABD27-2D12-46D6-BDD5-F1F2C70C596C}" name="Column15714"/>
    <tableColumn id="15724" xr3:uid="{14945726-110C-4CF1-A6BE-079EB7BA30EE}" name="Column15715"/>
    <tableColumn id="15725" xr3:uid="{39DB1B27-A6D9-40B4-BCCC-B99DF9A88FC3}" name="Column15716"/>
    <tableColumn id="15726" xr3:uid="{E4765006-2988-4BE4-8857-E06B806F95D1}" name="Column15717"/>
    <tableColumn id="15727" xr3:uid="{61F10896-A3F0-4706-83DD-3F390CD9E967}" name="Column15718"/>
    <tableColumn id="15728" xr3:uid="{E32F3606-C83D-46F1-9369-54B70D1DEE49}" name="Column15719"/>
    <tableColumn id="15729" xr3:uid="{971779A0-5AC9-4289-85B6-B1F2D2B89282}" name="Column15720"/>
    <tableColumn id="15730" xr3:uid="{1B2FBA99-7061-4232-9B36-5BF2208B9975}" name="Column15721"/>
    <tableColumn id="15731" xr3:uid="{5FFA97AF-CF00-45F3-8F4D-34F166011A2A}" name="Column15722"/>
    <tableColumn id="15732" xr3:uid="{F33B3E1F-8CED-4A92-90BC-E0979D89FBDE}" name="Column15723"/>
    <tableColumn id="15733" xr3:uid="{9144038A-6883-4D10-ACB8-3090E454C055}" name="Column15724"/>
    <tableColumn id="15734" xr3:uid="{E8988685-C896-49F5-95FD-5F0CE03BDB62}" name="Column15725"/>
    <tableColumn id="15735" xr3:uid="{E0EA5031-9946-4524-8945-AAEABB7C5281}" name="Column15726"/>
    <tableColumn id="15736" xr3:uid="{84D91B18-9764-47BB-80BE-AF50E244B102}" name="Column15727"/>
    <tableColumn id="15737" xr3:uid="{8CEC9288-EB10-489C-8921-E3BE716F0C4A}" name="Column15728"/>
    <tableColumn id="15738" xr3:uid="{3B9BD620-DAB3-41EF-AB4C-3D094DCC8557}" name="Column15729"/>
    <tableColumn id="15739" xr3:uid="{8A228213-FBEB-4F3B-8161-51586D825060}" name="Column15730"/>
    <tableColumn id="15740" xr3:uid="{464460D4-E019-4572-BF95-17A3C2B5D0BE}" name="Column15731"/>
    <tableColumn id="15741" xr3:uid="{0E6FC043-678A-49D8-B114-B01308A31042}" name="Column15732"/>
    <tableColumn id="15742" xr3:uid="{FAB9C2DE-0575-4EA9-8F9B-350DF7E8A934}" name="Column15733"/>
    <tableColumn id="15743" xr3:uid="{AA8ABD30-89A2-47D1-9715-FC758018B33E}" name="Column15734"/>
    <tableColumn id="15744" xr3:uid="{0256F372-8F40-43DB-AC92-29F3A2B4638A}" name="Column15735"/>
    <tableColumn id="15745" xr3:uid="{09D29F5E-2538-42AC-84F2-70D4750C3BF3}" name="Column15736"/>
    <tableColumn id="15746" xr3:uid="{D1B60DCF-649D-45FB-BF0D-F05BFDADB18F}" name="Column15737"/>
    <tableColumn id="15747" xr3:uid="{47F9D45A-FD2E-43F3-9887-1C54AF3C6198}" name="Column15738"/>
    <tableColumn id="15748" xr3:uid="{DF7EF0A6-FCB5-4617-A0F3-D2DDE1B97997}" name="Column15739"/>
    <tableColumn id="15749" xr3:uid="{F0D31DAE-F2D8-4AF0-B20F-19746EE235BA}" name="Column15740"/>
    <tableColumn id="15750" xr3:uid="{B18C18AC-7F09-4020-BF73-7588842CA324}" name="Column15741"/>
    <tableColumn id="15751" xr3:uid="{11FCCF07-0FAC-4C35-83B6-6D7F648E3C8C}" name="Column15742"/>
    <tableColumn id="15752" xr3:uid="{C849F38A-9705-4F52-9442-DA62C70521C0}" name="Column15743"/>
    <tableColumn id="15753" xr3:uid="{30921D66-A523-469C-B50D-2B6A242CAD41}" name="Column15744"/>
    <tableColumn id="15754" xr3:uid="{A5D476B3-9A06-41F7-9023-3337EAE60404}" name="Column15745"/>
    <tableColumn id="15755" xr3:uid="{9E9A3777-BCAF-4E7B-BF1C-A4800368FA96}" name="Column15746"/>
    <tableColumn id="15756" xr3:uid="{FD4D8A90-0B1A-4B17-929C-77D771E693BA}" name="Column15747"/>
    <tableColumn id="15757" xr3:uid="{74089883-DB3C-4784-BD2A-6AFEE9083C41}" name="Column15748"/>
    <tableColumn id="15758" xr3:uid="{0F6583B8-E58A-47D6-B11C-EB9F7F9C1ABE}" name="Column15749"/>
    <tableColumn id="15759" xr3:uid="{D1E185BD-9383-4C90-8C35-913F296799DE}" name="Column15750"/>
    <tableColumn id="15760" xr3:uid="{0DFB1435-9996-4AD9-99FC-9015000BA2B6}" name="Column15751"/>
    <tableColumn id="15761" xr3:uid="{002DBE27-560F-49BA-B87F-0B9481670713}" name="Column15752"/>
    <tableColumn id="15762" xr3:uid="{89764A92-C687-46DB-8FD7-EE53F2A2F7F4}" name="Column15753"/>
    <tableColumn id="15763" xr3:uid="{47428081-A3A2-4D27-8776-7B96A16D748B}" name="Column15754"/>
    <tableColumn id="15764" xr3:uid="{CBECCA29-4F77-4874-8CBE-EDE1FE954B4C}" name="Column15755"/>
    <tableColumn id="15765" xr3:uid="{827CCB86-73E6-481D-B540-1430C99D353D}" name="Column15756"/>
    <tableColumn id="15766" xr3:uid="{A501FB1A-2CC5-4D7C-AED2-6D62960C116B}" name="Column15757"/>
    <tableColumn id="15767" xr3:uid="{D9002F90-822F-4E35-A0BE-E08A8AA58491}" name="Column15758"/>
    <tableColumn id="15768" xr3:uid="{A8E5218C-DAA6-4CF7-8F72-2911F4E108E6}" name="Column15759"/>
    <tableColumn id="15769" xr3:uid="{BDD74DE6-6DE4-4EA8-8C87-E629E7ED9805}" name="Column15760"/>
    <tableColumn id="15770" xr3:uid="{3CB63BCF-AE33-44A8-A203-940B768FF6B1}" name="Column15761"/>
    <tableColumn id="15771" xr3:uid="{CB021157-C1ED-4B7E-BC71-3BB1FC34EBBA}" name="Column15762"/>
    <tableColumn id="15772" xr3:uid="{468D20BA-C128-4B47-AAD7-849C16FB478C}" name="Column15763"/>
    <tableColumn id="15773" xr3:uid="{3C5CD506-79E7-4F39-AF13-111989128145}" name="Column15764"/>
    <tableColumn id="15774" xr3:uid="{E553F408-D532-43F3-B808-6663FC4B3AAC}" name="Column15765"/>
    <tableColumn id="15775" xr3:uid="{1673BE8A-7E8F-4EBD-BA57-CF857229B225}" name="Column15766"/>
    <tableColumn id="15776" xr3:uid="{E49B15E6-987E-4DD5-8223-F6704BF0A4C9}" name="Column15767"/>
    <tableColumn id="15777" xr3:uid="{4F329E8F-AD4B-4C66-B017-A99174D75C6B}" name="Column15768"/>
    <tableColumn id="15778" xr3:uid="{5B51FE08-1CD1-4741-85FC-6C61044FCB65}" name="Column15769"/>
    <tableColumn id="15779" xr3:uid="{4AC70225-6DDF-4E70-BC03-8F547C916572}" name="Column15770"/>
    <tableColumn id="15780" xr3:uid="{C3D5E0B1-F2DD-454C-9A4E-2D425A1F0E22}" name="Column15771"/>
    <tableColumn id="15781" xr3:uid="{F84099BE-96D5-427E-A318-89E57BC8620E}" name="Column15772"/>
    <tableColumn id="15782" xr3:uid="{27540026-959E-4AA9-A3CC-A14FA93BDE79}" name="Column15773"/>
    <tableColumn id="15783" xr3:uid="{E29809E9-E598-48E1-A8B2-2B743A92D31D}" name="Column15774"/>
    <tableColumn id="15784" xr3:uid="{7A06278D-F1CC-4DE5-9026-10B508645B39}" name="Column15775"/>
    <tableColumn id="15785" xr3:uid="{AA38D848-78A7-4DA9-B286-B5EF523F6101}" name="Column15776"/>
    <tableColumn id="15786" xr3:uid="{2F157AAC-3D20-4C7B-9B12-810DDD2B54BA}" name="Column15777"/>
    <tableColumn id="15787" xr3:uid="{77C97046-862C-462A-A404-3272AF9CB1FA}" name="Column15778"/>
    <tableColumn id="15788" xr3:uid="{89EAE7E8-3229-4F8A-AE14-415EBFF5A64E}" name="Column15779"/>
    <tableColumn id="15789" xr3:uid="{FEE2D5FF-B719-4043-A451-0C558B652829}" name="Column15780"/>
    <tableColumn id="15790" xr3:uid="{9D0521DF-4405-444F-AD9D-4903B5CACDFD}" name="Column15781"/>
    <tableColumn id="15791" xr3:uid="{12A8800B-39CD-4EC4-9C1E-6F7A2C2F0A8B}" name="Column15782"/>
    <tableColumn id="15792" xr3:uid="{A984152D-B59D-4D4D-AB2B-A93680A01AD0}" name="Column15783"/>
    <tableColumn id="15793" xr3:uid="{733194F3-162E-4199-B438-43AA397A5054}" name="Column15784"/>
    <tableColumn id="15794" xr3:uid="{4DE9C9F9-037C-4C54-A367-C23921F26A89}" name="Column15785"/>
    <tableColumn id="15795" xr3:uid="{41C78894-651E-48CB-B01B-AF09B4833900}" name="Column15786"/>
    <tableColumn id="15796" xr3:uid="{C6D3FC21-9B96-4D6E-9869-26BCD40827C0}" name="Column15787"/>
    <tableColumn id="15797" xr3:uid="{D4A04218-166C-4A92-B743-D719A1E56AD5}" name="Column15788"/>
    <tableColumn id="15798" xr3:uid="{53093C46-6889-4FD6-877A-DCF9CE1C9F8B}" name="Column15789"/>
    <tableColumn id="15799" xr3:uid="{49627377-5757-4334-94C3-466AF8E5E510}" name="Column15790"/>
    <tableColumn id="15800" xr3:uid="{5D9E939D-B1AB-4C00-B08E-A3DD7ED44F65}" name="Column15791"/>
    <tableColumn id="15801" xr3:uid="{B400BD02-91FB-48D3-A640-A2ED297DC50B}" name="Column15792"/>
    <tableColumn id="15802" xr3:uid="{5611FF97-58A0-47DB-82B4-DE72BA6CFBBA}" name="Column15793"/>
    <tableColumn id="15803" xr3:uid="{4571DAE8-E4B6-40D1-BEDD-B0AB394CA6C3}" name="Column15794"/>
    <tableColumn id="15804" xr3:uid="{C3A086D7-F781-4A34-942D-0CEA46F62B1B}" name="Column15795"/>
    <tableColumn id="15805" xr3:uid="{BCA4C49D-38F1-405F-9F7E-B38590B13767}" name="Column15796"/>
    <tableColumn id="15806" xr3:uid="{081A0BDE-3AD5-45DA-8EF3-A03D58480D7F}" name="Column15797"/>
    <tableColumn id="15807" xr3:uid="{FD11C63C-5DCC-4A40-9768-B97A86F5A697}" name="Column15798"/>
    <tableColumn id="15808" xr3:uid="{21AFCC33-CF31-4850-8C82-9F8BB2859A95}" name="Column15799"/>
    <tableColumn id="15809" xr3:uid="{EA5E23AC-A059-48D0-B7D7-6AFF3DF53D42}" name="Column15800"/>
    <tableColumn id="15810" xr3:uid="{B373C34C-9996-4996-9ECA-A32B0B28413E}" name="Column15801"/>
    <tableColumn id="15811" xr3:uid="{3BDED1B3-CB26-4363-B23C-46116E595460}" name="Column15802"/>
    <tableColumn id="15812" xr3:uid="{B38025E8-7EA6-46FF-8806-383A2D4A5134}" name="Column15803"/>
    <tableColumn id="15813" xr3:uid="{3AF3C2D9-B004-453F-9086-CCAC2F7EA49F}" name="Column15804"/>
    <tableColumn id="15814" xr3:uid="{25703A66-CB21-4A6B-AFAA-C6402D574A2D}" name="Column15805"/>
    <tableColumn id="15815" xr3:uid="{2F8EC3A2-32C7-47BA-B5C9-D1A75ADAC3D8}" name="Column15806"/>
    <tableColumn id="15816" xr3:uid="{356D8727-B9D2-4882-A31A-DE7491EB66D6}" name="Column15807"/>
    <tableColumn id="15817" xr3:uid="{8B5D3009-CAB5-47CE-A7AB-326DB011BA68}" name="Column15808"/>
    <tableColumn id="15818" xr3:uid="{D3B02656-7952-477D-9ED6-AFA44CA5BE82}" name="Column15809"/>
    <tableColumn id="15819" xr3:uid="{CD1B58DA-C699-4510-A3F9-2C02B32EEE2C}" name="Column15810"/>
    <tableColumn id="15820" xr3:uid="{F137A174-EDE5-488D-A378-BEF58137FA3D}" name="Column15811"/>
    <tableColumn id="15821" xr3:uid="{F9F8647C-1605-4F5E-B948-D01CFBB42388}" name="Column15812"/>
    <tableColumn id="15822" xr3:uid="{C7EC9EE3-A85D-4DC9-BA93-B1EB85208507}" name="Column15813"/>
    <tableColumn id="15823" xr3:uid="{A470F643-7845-4529-93DD-EE01E4A074E1}" name="Column15814"/>
    <tableColumn id="15824" xr3:uid="{A36118BF-6438-4629-A4B4-4EBBCC3411CB}" name="Column15815"/>
    <tableColumn id="15825" xr3:uid="{7CF1034C-0ADA-4F0D-9FA7-02FE0D96B331}" name="Column15816"/>
    <tableColumn id="15826" xr3:uid="{10638877-A28F-4F9E-B052-E31EF86A2394}" name="Column15817"/>
    <tableColumn id="15827" xr3:uid="{4C25356E-641F-454C-A56F-AB79639A5855}" name="Column15818"/>
    <tableColumn id="15828" xr3:uid="{97A0E5E5-5188-4D4A-B479-CDD1F4BB8BFF}" name="Column15819"/>
    <tableColumn id="15829" xr3:uid="{CE7AFFD8-3521-440B-B02F-541DF8ED7381}" name="Column15820"/>
    <tableColumn id="15830" xr3:uid="{79FD5E98-EB5E-4354-9E7C-E9C4DD4CCEC7}" name="Column15821"/>
    <tableColumn id="15831" xr3:uid="{93EEB118-3112-40C0-B983-747C309DEFC9}" name="Column15822"/>
    <tableColumn id="15832" xr3:uid="{AD172F33-D6CF-4066-9693-D2AED62589AA}" name="Column15823"/>
    <tableColumn id="15833" xr3:uid="{718362DF-76CD-4112-BD50-B4AC421E6F37}" name="Column15824"/>
    <tableColumn id="15834" xr3:uid="{D08CF9CE-17C5-4245-942F-AC63265742CB}" name="Column15825"/>
    <tableColumn id="15835" xr3:uid="{6E0BF097-CE09-4026-9EC1-CFA594C8EDAC}" name="Column15826"/>
    <tableColumn id="15836" xr3:uid="{A5EFCC4B-0AB0-4940-8EA4-5E309962E339}" name="Column15827"/>
    <tableColumn id="15837" xr3:uid="{38A96968-44DE-4BD6-8EDE-B2F01C55CEB4}" name="Column15828"/>
    <tableColumn id="15838" xr3:uid="{F55F1A76-2BDD-40A5-837D-EC05D6D175E2}" name="Column15829"/>
    <tableColumn id="15839" xr3:uid="{AC69EBC2-0265-4F0A-9460-4E5FC336A1EE}" name="Column15830"/>
    <tableColumn id="15840" xr3:uid="{4FD302C9-9CAF-4138-9244-B25E4A9A18F2}" name="Column15831"/>
    <tableColumn id="15841" xr3:uid="{448614E8-9DE8-447E-9F93-9B5B737F6B31}" name="Column15832"/>
    <tableColumn id="15842" xr3:uid="{134F8715-00DE-4E07-AD56-2F09B3DC6B44}" name="Column15833"/>
    <tableColumn id="15843" xr3:uid="{B71D8AC6-7A38-4BBE-8437-24031A849AF8}" name="Column15834"/>
    <tableColumn id="15844" xr3:uid="{254708D3-1E47-4005-91F7-1D1D8DF2FD05}" name="Column15835"/>
    <tableColumn id="15845" xr3:uid="{46A5F429-1A60-48B3-A766-F20AAF068AC6}" name="Column15836"/>
    <tableColumn id="15846" xr3:uid="{19BB4537-79AC-4A0C-B23B-A6E631902046}" name="Column15837"/>
    <tableColumn id="15847" xr3:uid="{7A9A38A5-9A77-4ECB-92CE-C2670F81AC59}" name="Column15838"/>
    <tableColumn id="15848" xr3:uid="{A9333413-B8A6-4AAE-A392-6A567BB6D530}" name="Column15839"/>
    <tableColumn id="15849" xr3:uid="{5A1188E1-C6D3-4EE5-9322-5387030F7A7B}" name="Column15840"/>
    <tableColumn id="15850" xr3:uid="{C8AFB99E-7E73-43F7-AD16-20386E3B5D22}" name="Column15841"/>
    <tableColumn id="15851" xr3:uid="{ECA1623F-8F69-4FA9-B87E-4EAC655E01B9}" name="Column15842"/>
    <tableColumn id="15852" xr3:uid="{FE4F0CD4-5BCF-4B8C-812E-39DA91F42258}" name="Column15843"/>
    <tableColumn id="15853" xr3:uid="{4C5E8455-60AA-4002-87C2-41570145E1CF}" name="Column15844"/>
    <tableColumn id="15854" xr3:uid="{533E8881-9D9B-46ED-A461-50F38206762A}" name="Column15845"/>
    <tableColumn id="15855" xr3:uid="{0BE0DE77-89C5-484B-B4E4-4D39A767999A}" name="Column15846"/>
    <tableColumn id="15856" xr3:uid="{5051EAE8-48E1-450E-BE13-E24EBCAF0F0F}" name="Column15847"/>
    <tableColumn id="15857" xr3:uid="{BF7B3D0D-2200-46EC-9495-E1CB10528C2F}" name="Column15848"/>
    <tableColumn id="15858" xr3:uid="{EC7FB040-35A7-4F36-B74F-C8A794E26023}" name="Column15849"/>
    <tableColumn id="15859" xr3:uid="{E0AC4F55-8626-4DCC-B1E5-3202FCFA117E}" name="Column15850"/>
    <tableColumn id="15860" xr3:uid="{2192A35F-3D97-4DF3-894B-485A5F6A0B23}" name="Column15851"/>
    <tableColumn id="15861" xr3:uid="{B6E41E32-B4AB-4122-9D0D-562ED8B1FF00}" name="Column15852"/>
    <tableColumn id="15862" xr3:uid="{35861749-93AF-456A-B717-6A8CC0F24481}" name="Column15853"/>
    <tableColumn id="15863" xr3:uid="{30EEEE4A-2041-423F-B022-718998AD44CE}" name="Column15854"/>
    <tableColumn id="15864" xr3:uid="{5D9CA412-A1EA-44C9-AE08-11C76335405F}" name="Column15855"/>
    <tableColumn id="15865" xr3:uid="{253544CB-FB60-438F-94FB-721EAA13D916}" name="Column15856"/>
    <tableColumn id="15866" xr3:uid="{0A13A9AB-D4C2-4734-9345-64A6E6665521}" name="Column15857"/>
    <tableColumn id="15867" xr3:uid="{B1D27352-A287-43CA-99CD-60110F70AFF6}" name="Column15858"/>
    <tableColumn id="15868" xr3:uid="{7CC62D3E-25F6-4306-9D56-1390ED482539}" name="Column15859"/>
    <tableColumn id="15869" xr3:uid="{B2E35D9E-59AD-492A-B13C-6206CC0707A7}" name="Column15860"/>
    <tableColumn id="15870" xr3:uid="{451ACD97-132F-402C-9866-5572E2694595}" name="Column15861"/>
    <tableColumn id="15871" xr3:uid="{870C01CE-6A43-4B99-83EB-38431CA5022D}" name="Column15862"/>
    <tableColumn id="15872" xr3:uid="{4DFA4D40-7C0D-49BE-BFD2-33D10BFACF7D}" name="Column15863"/>
    <tableColumn id="15873" xr3:uid="{63969AE8-1820-4FD8-A316-3082FCF4B1AD}" name="Column15864"/>
    <tableColumn id="15874" xr3:uid="{4AA47852-7D90-4C70-850D-96B59A9F2684}" name="Column15865"/>
    <tableColumn id="15875" xr3:uid="{1B72153C-8126-4C1F-A78A-F476306C6A69}" name="Column15866"/>
    <tableColumn id="15876" xr3:uid="{B890771F-6056-4045-A2E0-C72C3D8B33B8}" name="Column15867"/>
    <tableColumn id="15877" xr3:uid="{7C0A2D66-0FC1-4F11-A33A-8D278789E731}" name="Column15868"/>
    <tableColumn id="15878" xr3:uid="{59F3B5E6-8C05-4301-9902-3AD83CCEF7BA}" name="Column15869"/>
    <tableColumn id="15879" xr3:uid="{72C63AF4-8EF3-4E74-AD5D-866F1AD4D573}" name="Column15870"/>
    <tableColumn id="15880" xr3:uid="{B7442963-AD8F-45FC-B638-F3B50F55BD16}" name="Column15871"/>
    <tableColumn id="15881" xr3:uid="{32129C51-E287-4F9D-B4DA-6C2068E02F90}" name="Column15872"/>
    <tableColumn id="15882" xr3:uid="{45FEF556-123E-4C96-A3BC-C592DF50E949}" name="Column15873"/>
    <tableColumn id="15883" xr3:uid="{550518FC-4C02-48AF-AE5E-5656408818F1}" name="Column15874"/>
    <tableColumn id="15884" xr3:uid="{7680887D-5F40-446C-A16F-1F426F6F5B54}" name="Column15875"/>
    <tableColumn id="15885" xr3:uid="{0DCC6A85-85BB-4EC3-87B6-48090EDD3501}" name="Column15876"/>
    <tableColumn id="15886" xr3:uid="{07BFFC3D-B737-47E2-AA4E-1E43EF99F7E6}" name="Column15877"/>
    <tableColumn id="15887" xr3:uid="{5682C469-C5EA-401A-BD56-D3FF54981ED1}" name="Column15878"/>
    <tableColumn id="15888" xr3:uid="{6BADFCB8-4D55-407C-A57B-B1F429FC5B37}" name="Column15879"/>
    <tableColumn id="15889" xr3:uid="{F5F202FC-5109-4666-A82D-E574772434B2}" name="Column15880"/>
    <tableColumn id="15890" xr3:uid="{6F3B7B2A-F53D-4976-B06F-DBF7EA73F06C}" name="Column15881"/>
    <tableColumn id="15891" xr3:uid="{8F7F0B40-6C5A-4F6D-A253-03BA3A4163A0}" name="Column15882"/>
    <tableColumn id="15892" xr3:uid="{B1D1B012-CEDD-4C3C-B9A1-194DFAEBAA50}" name="Column15883"/>
    <tableColumn id="15893" xr3:uid="{52434D99-C947-4448-9AB0-338DA0F1C8AF}" name="Column15884"/>
    <tableColumn id="15894" xr3:uid="{CE3BEDD7-52A6-4721-8B4F-2A6E050F47C4}" name="Column15885"/>
    <tableColumn id="15895" xr3:uid="{F391EF42-AC07-46F9-B858-4F05CDB75E01}" name="Column15886"/>
    <tableColumn id="15896" xr3:uid="{CE87AD79-951F-405B-8D26-A396D1894CFD}" name="Column15887"/>
    <tableColumn id="15897" xr3:uid="{C3352710-F2A9-41EE-A522-83060571B67D}" name="Column15888"/>
    <tableColumn id="15898" xr3:uid="{A239099D-E756-47F7-8063-A49E31213EA3}" name="Column15889"/>
    <tableColumn id="15899" xr3:uid="{FDA8D2D6-93B7-47AD-865D-ADC87F3157E5}" name="Column15890"/>
    <tableColumn id="15900" xr3:uid="{8AA6713A-BB77-471D-9571-6A0D585EF956}" name="Column15891"/>
    <tableColumn id="15901" xr3:uid="{77B4FD20-118F-464B-B609-FE90810C953F}" name="Column15892"/>
    <tableColumn id="15902" xr3:uid="{E9869C0D-19CC-48E8-9B44-2370147D322B}" name="Column15893"/>
    <tableColumn id="15903" xr3:uid="{59F4FE44-4FB8-4ECD-BDCF-3E9162DA8B06}" name="Column15894"/>
    <tableColumn id="15904" xr3:uid="{C63B7768-538C-4573-89B8-ABE8C80C13A1}" name="Column15895"/>
    <tableColumn id="15905" xr3:uid="{AB594D72-30C7-4C7B-BE28-289DF00896B7}" name="Column15896"/>
    <tableColumn id="15906" xr3:uid="{E49533BB-B235-4407-AE79-37FD096CAB53}" name="Column15897"/>
    <tableColumn id="15907" xr3:uid="{8974E856-02A5-4B1B-A32E-7618423BCAF5}" name="Column15898"/>
    <tableColumn id="15908" xr3:uid="{6656AABC-F42A-4208-9D47-072A28E2E909}" name="Column15899"/>
    <tableColumn id="15909" xr3:uid="{F0D08A1D-FD64-40DC-A8D1-F1C5543EC142}" name="Column15900"/>
    <tableColumn id="15910" xr3:uid="{41D3CA97-686B-4F8B-A3AD-78529C49ECCE}" name="Column15901"/>
    <tableColumn id="15911" xr3:uid="{E017985B-4885-4333-AB95-C597805BA1C0}" name="Column15902"/>
    <tableColumn id="15912" xr3:uid="{4326F3AD-1191-46F8-AD84-0EC3FA387543}" name="Column15903"/>
    <tableColumn id="15913" xr3:uid="{F5241A9E-4D64-47B7-8285-89295A71F169}" name="Column15904"/>
    <tableColumn id="15914" xr3:uid="{558780D6-5E99-4542-865B-C2521F7E775D}" name="Column15905"/>
    <tableColumn id="15915" xr3:uid="{B640C7FD-712F-4EC3-9CD3-11DAE4D07995}" name="Column15906"/>
    <tableColumn id="15916" xr3:uid="{BAD24CE0-B025-4D55-A5C0-018A8984550B}" name="Column15907"/>
    <tableColumn id="15917" xr3:uid="{584F9F2F-CE1A-415C-9763-4F8F764D6C66}" name="Column15908"/>
    <tableColumn id="15918" xr3:uid="{B726BEF8-2811-4FAA-AB4C-F9520064B10B}" name="Column15909"/>
    <tableColumn id="15919" xr3:uid="{98E7DF5A-7AEB-4E5D-8624-5889AA407272}" name="Column15910"/>
    <tableColumn id="15920" xr3:uid="{27CED829-A143-4F58-97E8-9BF6B4C6DEAE}" name="Column15911"/>
    <tableColumn id="15921" xr3:uid="{DF96CF8E-EBFA-4AD6-9937-A9F9158FCBA0}" name="Column15912"/>
    <tableColumn id="15922" xr3:uid="{E54FBC6A-06C1-4201-82B3-0085C2602EC0}" name="Column15913"/>
    <tableColumn id="15923" xr3:uid="{20F41F51-2672-46B3-8EA0-D921718CB2F0}" name="Column15914"/>
    <tableColumn id="15924" xr3:uid="{AD0C0172-4AD6-426C-B653-80BED68123C5}" name="Column15915"/>
    <tableColumn id="15925" xr3:uid="{78EBBEB0-4DA2-4B2A-AC0F-8D9E47BAD616}" name="Column15916"/>
    <tableColumn id="15926" xr3:uid="{7CDA92F5-4265-462B-8E8E-4B3A138B4701}" name="Column15917"/>
    <tableColumn id="15927" xr3:uid="{ABCA0B15-0AD1-46C2-9C1F-3959CFAFD60D}" name="Column15918"/>
    <tableColumn id="15928" xr3:uid="{CBCB8B61-CF88-44D4-9B80-5E4D60EA7522}" name="Column15919"/>
    <tableColumn id="15929" xr3:uid="{201AC46A-0482-4373-9CEC-27BA4A15D75B}" name="Column15920"/>
    <tableColumn id="15930" xr3:uid="{66DFBB2D-2626-4559-9CC0-D94E78983EA1}" name="Column15921"/>
    <tableColumn id="15931" xr3:uid="{BD089FCE-7CB8-482B-84AD-E014BA906ECA}" name="Column15922"/>
    <tableColumn id="15932" xr3:uid="{056C912D-7285-460F-A5E1-5E2A911F2559}" name="Column15923"/>
    <tableColumn id="15933" xr3:uid="{779AF676-8B4A-4CDF-8D2E-1050770C2D7E}" name="Column15924"/>
    <tableColumn id="15934" xr3:uid="{ECDAB1C7-EDE4-46B9-AEAE-8BF29E0E8DB6}" name="Column15925"/>
    <tableColumn id="15935" xr3:uid="{6200D72D-D7C4-40FF-ABCA-9789B14A5BCB}" name="Column15926"/>
    <tableColumn id="15936" xr3:uid="{B36D6556-4CFF-4B4A-8455-9BB8006F1ED0}" name="Column15927"/>
    <tableColumn id="15937" xr3:uid="{1B6F8043-4084-4E1E-B7AC-6BB6EB298BAB}" name="Column15928"/>
    <tableColumn id="15938" xr3:uid="{469E0CFC-BE2B-465E-9E54-950E7189C76F}" name="Column15929"/>
    <tableColumn id="15939" xr3:uid="{02657702-03EB-428C-84E5-C93706278CA7}" name="Column15930"/>
    <tableColumn id="15940" xr3:uid="{A01E6710-A7AA-46C3-957F-4A1D0DB7C604}" name="Column15931"/>
    <tableColumn id="15941" xr3:uid="{3978E971-312F-4A06-8C6A-06C15A59E612}" name="Column15932"/>
    <tableColumn id="15942" xr3:uid="{FF854C70-611B-4A7C-8328-C77BBE95E749}" name="Column15933"/>
    <tableColumn id="15943" xr3:uid="{DB554920-4D33-4C3D-82BA-4114B401B856}" name="Column15934"/>
    <tableColumn id="15944" xr3:uid="{6B47D6EE-72EC-439F-B1C2-3D567BCD7F5D}" name="Column15935"/>
    <tableColumn id="15945" xr3:uid="{BFDBA92D-37F7-405E-A453-52202F233658}" name="Column15936"/>
    <tableColumn id="15946" xr3:uid="{7C70F938-21C6-43FD-86C3-60892198D734}" name="Column15937"/>
    <tableColumn id="15947" xr3:uid="{AAFFCE4B-6726-4B4F-8334-0E65611FFF12}" name="Column15938"/>
    <tableColumn id="15948" xr3:uid="{53E920C2-9ED6-43F1-AA38-6C638CE3DAD6}" name="Column15939"/>
    <tableColumn id="15949" xr3:uid="{1C302F86-B0EB-46C4-B508-D9C0477F4184}" name="Column15940"/>
    <tableColumn id="15950" xr3:uid="{D8AA518A-E4AC-4476-890F-7EFF0378FEAB}" name="Column15941"/>
    <tableColumn id="15951" xr3:uid="{A88D79DD-4046-47D6-8A43-A39FAD448963}" name="Column15942"/>
    <tableColumn id="15952" xr3:uid="{117F22DA-7A7C-41E2-A180-314CD4A95A06}" name="Column15943"/>
    <tableColumn id="15953" xr3:uid="{E8D5B6F3-2813-497C-A429-5BF97E96F6AC}" name="Column15944"/>
    <tableColumn id="15954" xr3:uid="{EBFA40D0-043F-44DA-8184-3B281994E0E6}" name="Column15945"/>
    <tableColumn id="15955" xr3:uid="{84CDF373-F971-4CB2-BDC4-FD162A0CE825}" name="Column15946"/>
    <tableColumn id="15956" xr3:uid="{1050004E-A524-41DA-A3E3-A25EEE67AD76}" name="Column15947"/>
    <tableColumn id="15957" xr3:uid="{3545B28D-D97F-4C58-A7BE-B29B86582F89}" name="Column15948"/>
    <tableColumn id="15958" xr3:uid="{C3AE3755-CB4C-4A83-B817-ED820B3B3ADA}" name="Column15949"/>
    <tableColumn id="15959" xr3:uid="{316C553C-F74A-4457-A84E-1D71E4054EC5}" name="Column15950"/>
    <tableColumn id="15960" xr3:uid="{9A2C6132-0548-433A-B255-7EA231CBE783}" name="Column15951"/>
    <tableColumn id="15961" xr3:uid="{38464CB9-D11F-4536-A745-B8988F2C9432}" name="Column15952"/>
    <tableColumn id="15962" xr3:uid="{3C854CF7-1894-40D5-A91A-F04119D220B9}" name="Column15953"/>
    <tableColumn id="15963" xr3:uid="{0363C12F-F977-48F5-882B-F6EFF8B821D4}" name="Column15954"/>
    <tableColumn id="15964" xr3:uid="{CC47BDD3-2FA8-4CA2-B2A7-19C6B5124877}" name="Column15955"/>
    <tableColumn id="15965" xr3:uid="{4ECD47C8-BE62-4DEC-BD35-C3A048A4D570}" name="Column15956"/>
    <tableColumn id="15966" xr3:uid="{02D91415-97EF-48B8-8A34-71A9EBDC4FB9}" name="Column15957"/>
    <tableColumn id="15967" xr3:uid="{30BCE70E-FF1A-401C-819B-5154EB797D29}" name="Column15958"/>
    <tableColumn id="15968" xr3:uid="{E2881563-502B-44AA-A518-8ADBFCC4F670}" name="Column15959"/>
    <tableColumn id="15969" xr3:uid="{E2F9E141-9F7B-4B34-BD86-517C19C25BD0}" name="Column15960"/>
    <tableColumn id="15970" xr3:uid="{FEDC6F35-103D-4E36-A95D-C8D81A4E2232}" name="Column15961"/>
    <tableColumn id="15971" xr3:uid="{C93016E4-ADEF-4B5D-BF90-FF77E95963C5}" name="Column15962"/>
    <tableColumn id="15972" xr3:uid="{4D00C97A-C8C6-499F-BB01-676A6EF0D580}" name="Column15963"/>
    <tableColumn id="15973" xr3:uid="{28401FC6-991A-4D22-991D-E2A50BC03F13}" name="Column15964"/>
    <tableColumn id="15974" xr3:uid="{E6998F2B-8615-4AD1-A943-350BCD656E5B}" name="Column15965"/>
    <tableColumn id="15975" xr3:uid="{5B8709A7-590B-44D9-889F-55E59F5B71AE}" name="Column15966"/>
    <tableColumn id="15976" xr3:uid="{02DC1A8E-25E3-479E-AFD0-AC25FFC086FB}" name="Column15967"/>
    <tableColumn id="15977" xr3:uid="{8C82E818-B1FA-4552-8A2E-2158C035A4BB}" name="Column15968"/>
    <tableColumn id="15978" xr3:uid="{50B768E3-A56E-4022-9F49-570F8310AA1D}" name="Column15969"/>
    <tableColumn id="15979" xr3:uid="{D5BA5DBA-AF2A-4868-B70F-9DD3BBCF0D24}" name="Column15970"/>
    <tableColumn id="15980" xr3:uid="{F7D6707D-7B96-45BF-B7BA-F91D11451545}" name="Column15971"/>
    <tableColumn id="15981" xr3:uid="{19E9F2E9-68B5-47AC-9E1F-F14E89B0B9FA}" name="Column15972"/>
    <tableColumn id="15982" xr3:uid="{B37D0E2B-81FD-4039-8DCC-C04A3CDCC314}" name="Column15973"/>
    <tableColumn id="15983" xr3:uid="{FF4DDB29-E552-4B81-8A2B-E3620BFEBF2E}" name="Column15974"/>
    <tableColumn id="15984" xr3:uid="{34E538C6-5635-4670-ABA8-A1E47F447718}" name="Column15975"/>
    <tableColumn id="15985" xr3:uid="{0925271D-16A0-4049-B233-9165FD8FF266}" name="Column15976"/>
    <tableColumn id="15986" xr3:uid="{7BFF86AC-3C79-4D33-8A54-0234FB96EADD}" name="Column15977"/>
    <tableColumn id="15987" xr3:uid="{35525A77-D64C-4D73-B69D-C21B5958A1C3}" name="Column15978"/>
    <tableColumn id="15988" xr3:uid="{8D3497BB-4BBC-4183-8AAA-DC5F6F2D648B}" name="Column15979"/>
    <tableColumn id="15989" xr3:uid="{64BC835C-5819-4C99-875D-BDF5A2E9D5D0}" name="Column15980"/>
    <tableColumn id="15990" xr3:uid="{929481FD-F326-4A1B-B769-3F3DD8CA12C5}" name="Column15981"/>
    <tableColumn id="15991" xr3:uid="{2D30CC15-C652-4362-A574-302D9CF65B15}" name="Column15982"/>
    <tableColumn id="15992" xr3:uid="{63217157-B0E6-4E61-9859-AC6448ADE1C3}" name="Column15983"/>
    <tableColumn id="15993" xr3:uid="{BAB7BB1B-44AF-453A-A63F-0233BE52C46B}" name="Column15984"/>
    <tableColumn id="15994" xr3:uid="{8A121680-9564-4D45-B7AB-B405C0807118}" name="Column15985"/>
    <tableColumn id="15995" xr3:uid="{0C97D9B2-8E46-4A1F-BA24-56597B62DC3E}" name="Column15986"/>
    <tableColumn id="15996" xr3:uid="{43FFFFBD-27AD-4F61-9926-28B2457FDD31}" name="Column15987"/>
    <tableColumn id="15997" xr3:uid="{D2D759DC-A219-40F8-AF02-025B9406BD4A}" name="Column15988"/>
    <tableColumn id="15998" xr3:uid="{EADAFF44-57D0-4143-9CD4-E7A0DAE29C5A}" name="Column15989"/>
    <tableColumn id="15999" xr3:uid="{7E655CC2-D67D-47B8-9BF2-0813FB13E455}" name="Column15990"/>
    <tableColumn id="16000" xr3:uid="{F7D85CA4-EE2D-4F6C-B596-45D530E16ACE}" name="Column15991"/>
    <tableColumn id="16001" xr3:uid="{775C3AC4-16C5-4869-9C32-9A4577E2358F}" name="Column15992"/>
    <tableColumn id="16002" xr3:uid="{15A890AB-E3CB-4C48-9381-1DD6DDFA81C8}" name="Column15993"/>
    <tableColumn id="16003" xr3:uid="{FF590CB0-CA70-4135-BA59-3FC9BEADF42A}" name="Column15994"/>
    <tableColumn id="16004" xr3:uid="{A2A84F05-36E1-4D35-9829-8D60B4DBEB8B}" name="Column15995"/>
    <tableColumn id="16005" xr3:uid="{9E2C1DB7-8E4E-4C6C-B071-4FB1A4E3C826}" name="Column15996"/>
    <tableColumn id="16006" xr3:uid="{507D17D6-8F47-4EA9-B2A2-88C7C0D26C76}" name="Column15997"/>
    <tableColumn id="16007" xr3:uid="{A73AE495-B27E-4409-996F-E2B39AE870A7}" name="Column15998"/>
    <tableColumn id="16008" xr3:uid="{5B32C753-835B-4B44-9C59-EFDF1A630013}" name="Column15999"/>
    <tableColumn id="16009" xr3:uid="{04D0036A-A27B-488E-B51C-37ED0F4F3CA5}" name="Column16000"/>
    <tableColumn id="16010" xr3:uid="{257DAF1C-8A5F-4AAB-B89B-87AF3E8ED809}" name="Column16001"/>
    <tableColumn id="16011" xr3:uid="{8E7DAAC9-80ED-4DA2-AF63-8099AE691303}" name="Column16002"/>
    <tableColumn id="16012" xr3:uid="{AB683502-FEE1-4484-B246-FBAED0E86422}" name="Column16003"/>
    <tableColumn id="16013" xr3:uid="{B7A70AC3-1292-4256-864F-B5C92CC9642E}" name="Column16004"/>
    <tableColumn id="16014" xr3:uid="{C5C10858-0C57-400C-88AB-06212D4FE477}" name="Column16005"/>
    <tableColumn id="16015" xr3:uid="{2503E63B-1DA1-4DFD-8D17-A3260A9C1401}" name="Column16006"/>
    <tableColumn id="16016" xr3:uid="{8EA0CC9C-DF8F-4ACF-80B3-191E9E2AB1A4}" name="Column16007"/>
    <tableColumn id="16017" xr3:uid="{9B98AE55-91EB-40E4-90F0-E0521E8D42A1}" name="Column16008"/>
    <tableColumn id="16018" xr3:uid="{191BF3E9-4865-4E5A-BD70-6606E645DE5F}" name="Column16009"/>
    <tableColumn id="16019" xr3:uid="{2F4569F0-78C6-4D07-8E5F-6A7B1DFC332D}" name="Column16010"/>
    <tableColumn id="16020" xr3:uid="{8CC92E96-FCFA-4824-BB4E-2C6F20795945}" name="Column16011"/>
    <tableColumn id="16021" xr3:uid="{26CB0645-9C0D-4BE9-9E33-50F917EFBF8B}" name="Column16012"/>
    <tableColumn id="16022" xr3:uid="{A801C410-E9A3-4621-882D-CE07F1240CE2}" name="Column16013"/>
    <tableColumn id="16023" xr3:uid="{98D33BC6-12FA-4306-B30E-9FB19A88E11F}" name="Column16014"/>
    <tableColumn id="16024" xr3:uid="{E0F9777A-49A4-4023-95C2-7035AE7751E9}" name="Column16015"/>
    <tableColumn id="16025" xr3:uid="{31234237-7E48-4B65-9509-9680A3A1AD56}" name="Column16016"/>
    <tableColumn id="16026" xr3:uid="{A1E14321-6827-4A20-81EC-70F6AB6E2EDE}" name="Column16017"/>
    <tableColumn id="16027" xr3:uid="{05B82286-5FCF-470D-A37C-7495399167A8}" name="Column16018"/>
    <tableColumn id="16028" xr3:uid="{4B031512-3CD7-47E4-8F13-0EC0C98FF947}" name="Column16019"/>
    <tableColumn id="16029" xr3:uid="{474464E0-CE1F-464D-A783-A39C7B9C45D5}" name="Column16020"/>
    <tableColumn id="16030" xr3:uid="{A809BD02-88EE-4278-B835-626AC3DA1FAF}" name="Column16021"/>
    <tableColumn id="16031" xr3:uid="{F674167E-13AC-46DB-ADE1-B84ABDA72424}" name="Column16022"/>
    <tableColumn id="16032" xr3:uid="{EB80DB92-1A63-4830-B631-4BC515A21EF6}" name="Column16023"/>
    <tableColumn id="16033" xr3:uid="{9CBE11A7-8F40-4AA4-AFB8-9CE042AA069E}" name="Column16024"/>
    <tableColumn id="16034" xr3:uid="{AB02AF73-79A3-43BD-ABBA-46484973120A}" name="Column16025"/>
    <tableColumn id="16035" xr3:uid="{7F62010A-4E1A-4E08-8171-88C96A7CDD71}" name="Column16026"/>
    <tableColumn id="16036" xr3:uid="{981AA5FD-B6F7-4335-B941-2BB6032E5EAF}" name="Column16027"/>
    <tableColumn id="16037" xr3:uid="{37C53761-2CC4-4D20-BFD9-305420305690}" name="Column16028"/>
    <tableColumn id="16038" xr3:uid="{375D5115-56D3-447C-ABAB-B78134E6C5E4}" name="Column16029"/>
    <tableColumn id="16039" xr3:uid="{B8F932F8-62A3-4068-B1E5-99D0B7656EEE}" name="Column16030"/>
    <tableColumn id="16040" xr3:uid="{5F90EB07-7C0A-4758-9849-6E0486AA58D2}" name="Column16031"/>
    <tableColumn id="16041" xr3:uid="{A1B89079-EC96-4159-914B-47E5604CA5B2}" name="Column16032"/>
    <tableColumn id="16042" xr3:uid="{ABC24A1C-FF80-4389-8234-B7CFB77205B8}" name="Column16033"/>
    <tableColumn id="16043" xr3:uid="{D5E18E99-581A-4363-9955-23BA5685A5F4}" name="Column16034"/>
    <tableColumn id="16044" xr3:uid="{58A083B6-1C05-4479-90C0-9FB15F85A78C}" name="Column16035"/>
    <tableColumn id="16045" xr3:uid="{B10EEF72-0D71-47F5-8B37-92BD3FCB4D4A}" name="Column16036"/>
    <tableColumn id="16046" xr3:uid="{B4504760-D53E-4D6E-8A79-9E191D024D01}" name="Column16037"/>
    <tableColumn id="16047" xr3:uid="{7803C018-F98E-4586-9E69-B343A7CAAE92}" name="Column16038"/>
    <tableColumn id="16048" xr3:uid="{0451C126-D1EE-46D3-969E-5B90EB5BE260}" name="Column16039"/>
    <tableColumn id="16049" xr3:uid="{99314DD3-B965-4258-9689-D6C7295B944E}" name="Column16040"/>
    <tableColumn id="16050" xr3:uid="{34DF212C-7FE0-49CC-8EC5-8C890BCDCB19}" name="Column16041"/>
    <tableColumn id="16051" xr3:uid="{41AF88E2-F217-45E8-BEC3-A22130F4050B}" name="Column16042"/>
    <tableColumn id="16052" xr3:uid="{2402F52D-F3F4-4FE8-A0EC-474E54D84255}" name="Column16043"/>
    <tableColumn id="16053" xr3:uid="{30A6AC4C-06DF-4B8A-AD86-B2E03CC8D37A}" name="Column16044"/>
    <tableColumn id="16054" xr3:uid="{2F765983-E0E1-4D14-A2C6-5D6D0B7864EC}" name="Column16045"/>
    <tableColumn id="16055" xr3:uid="{0D55B9B4-9CAE-40E3-9B67-B633697939AE}" name="Column16046"/>
    <tableColumn id="16056" xr3:uid="{8B04851C-4770-44D8-8C8F-F9F3719562B7}" name="Column16047"/>
    <tableColumn id="16057" xr3:uid="{676DEBCE-82E7-4A09-A62F-FC9A15EFB689}" name="Column16048"/>
    <tableColumn id="16058" xr3:uid="{19D91060-7500-4AAA-89E4-90AC5F561FE5}" name="Column16049"/>
    <tableColumn id="16059" xr3:uid="{38A3CF7F-6FF9-42A1-8A65-2C2AE6F307DF}" name="Column16050"/>
    <tableColumn id="16060" xr3:uid="{832EF2D2-F68C-4452-B0BB-40E0B00217EB}" name="Column16051"/>
    <tableColumn id="16061" xr3:uid="{F12957D1-7367-4213-B2DE-DD43D816FCB5}" name="Column16052"/>
    <tableColumn id="16062" xr3:uid="{080FA370-439F-4429-B6EC-5678CB501238}" name="Column16053"/>
    <tableColumn id="16063" xr3:uid="{7B844A77-A280-4AF7-ADCD-EA19278F90A6}" name="Column16054"/>
    <tableColumn id="16064" xr3:uid="{F896C566-9F9A-46CE-BD62-C96644A2D3EB}" name="Column16055"/>
    <tableColumn id="16065" xr3:uid="{011351E0-1CBE-4680-ABB6-6B469CD0CE8E}" name="Column16056"/>
    <tableColumn id="16066" xr3:uid="{3F71D53E-3002-41AB-BBEA-6553E45228B6}" name="Column16057"/>
    <tableColumn id="16067" xr3:uid="{FCFD2743-E568-4C30-AA8C-644C04E92D85}" name="Column16058"/>
    <tableColumn id="16068" xr3:uid="{92337696-8983-411B-9A2F-86A66824389C}" name="Column16059"/>
    <tableColumn id="16069" xr3:uid="{52C13BAE-65C1-49D5-9281-24562C2490C1}" name="Column16060"/>
    <tableColumn id="16070" xr3:uid="{5C9F836E-EF04-4D2C-84D1-11425AA0DCB8}" name="Column16061"/>
    <tableColumn id="16071" xr3:uid="{36DE34CA-AD8E-4B3E-93FD-2E42EB24E8D6}" name="Column16062"/>
    <tableColumn id="16072" xr3:uid="{56A50908-E4BE-44CF-84AE-A1AC9B052D84}" name="Column16063"/>
    <tableColumn id="16073" xr3:uid="{F3EB9AA7-5A50-45EC-97E9-12CFEA06187D}" name="Column16064"/>
    <tableColumn id="16074" xr3:uid="{289ABEE2-C89A-4215-BD43-06D85E327058}" name="Column16065"/>
    <tableColumn id="16075" xr3:uid="{A4EA5F87-42BE-492A-99E3-4349A1C5D37C}" name="Column16066"/>
    <tableColumn id="16076" xr3:uid="{82E4DB63-3C34-4E18-823A-CC799FB19F60}" name="Column16067"/>
    <tableColumn id="16077" xr3:uid="{33DB9568-6F9B-4FD4-A64A-3A45D5A53E65}" name="Column16068"/>
    <tableColumn id="16078" xr3:uid="{7A470682-3132-4165-ACBC-A2D5E73346EE}" name="Column16069"/>
    <tableColumn id="16079" xr3:uid="{F07F26BC-ECAB-46D8-AC3E-AAABB565B42B}" name="Column16070"/>
    <tableColumn id="16080" xr3:uid="{E7E9EDA4-5DA8-4040-B8F0-C0050A206494}" name="Column16071"/>
    <tableColumn id="16081" xr3:uid="{C178F435-E038-4ABF-81EA-69CDD0BBBBB3}" name="Column16072"/>
    <tableColumn id="16082" xr3:uid="{BBE42211-983E-461B-84E1-E94E73CF0815}" name="Column16073"/>
    <tableColumn id="16083" xr3:uid="{32322541-EDC0-423A-824D-2E387CC6D80F}" name="Column16074"/>
    <tableColumn id="16084" xr3:uid="{FEDAFBF6-DA21-4E99-9D17-84AA3C302A3C}" name="Column16075"/>
    <tableColumn id="16085" xr3:uid="{FBE082F7-9784-4CB5-9487-DCFF534A05B3}" name="Column16076"/>
    <tableColumn id="16086" xr3:uid="{4299EF28-652D-4998-A3A6-16C44C2E72B5}" name="Column16077"/>
    <tableColumn id="16087" xr3:uid="{C1AED9A6-2DB5-427B-9DCD-3FE5B787BBFD}" name="Column16078"/>
    <tableColumn id="16088" xr3:uid="{BCC19DE4-9E17-4752-AE5B-8B436A3E5CF9}" name="Column16079"/>
    <tableColumn id="16089" xr3:uid="{B8F1DB98-4C8D-48E1-AEAD-5EBC0409E0E6}" name="Column16080"/>
    <tableColumn id="16090" xr3:uid="{16E464D3-592A-4F85-84D9-E9FD980CECAC}" name="Column16081"/>
    <tableColumn id="16091" xr3:uid="{A873B620-2AEC-49DC-BDD8-3CF500FC3FE5}" name="Column16082"/>
    <tableColumn id="16092" xr3:uid="{7F404F3F-27B7-4A99-BD56-76A6CB9A1F3E}" name="Column16083"/>
    <tableColumn id="16093" xr3:uid="{0A07C17B-1299-4E31-9FC4-554EC233E6B1}" name="Column16084"/>
    <tableColumn id="16094" xr3:uid="{42376AE5-191A-430B-9ABD-CC684869306B}" name="Column16085"/>
    <tableColumn id="16095" xr3:uid="{D0C4DED9-0F19-4660-904E-7FB38CB96466}" name="Column16086"/>
    <tableColumn id="16096" xr3:uid="{C36E7F24-6567-4CEA-B137-A639BC68F758}" name="Column16087"/>
    <tableColumn id="16097" xr3:uid="{8AF18A6A-3A2C-4DA0-9A1B-BEC9077534F3}" name="Column16088"/>
    <tableColumn id="16098" xr3:uid="{A550E39D-B21B-455A-BE2F-F7B9ABE9FA50}" name="Column16089"/>
    <tableColumn id="16099" xr3:uid="{78EE5EEA-D12D-4036-99B3-CA5157025087}" name="Column16090"/>
    <tableColumn id="16100" xr3:uid="{A03C9372-644B-4811-8512-C544892AA2B4}" name="Column16091"/>
    <tableColumn id="16101" xr3:uid="{2FE6D563-3425-48AC-83C1-6DF292A77ED1}" name="Column16092"/>
    <tableColumn id="16102" xr3:uid="{9113A09B-F900-4C5D-A4B4-6098B9FC4F19}" name="Column16093"/>
    <tableColumn id="16103" xr3:uid="{7874F4BC-5175-415D-9746-F08BE518C321}" name="Column16094"/>
    <tableColumn id="16104" xr3:uid="{862E8F25-5729-41D5-BCCB-9AD244B6A3EC}" name="Column16095"/>
    <tableColumn id="16105" xr3:uid="{60C89D81-D38A-4BB5-B78E-A83848342709}" name="Column16096"/>
    <tableColumn id="16106" xr3:uid="{065A7123-D1D3-44C4-9C12-14B2E9C07C67}" name="Column16097"/>
    <tableColumn id="16107" xr3:uid="{5238D581-A184-4545-8893-1DEEA78E7ABB}" name="Column16098"/>
    <tableColumn id="16108" xr3:uid="{11DAC570-7037-4561-A501-E396F10D20C8}" name="Column16099"/>
    <tableColumn id="16109" xr3:uid="{D4E64845-C5CB-4D66-A196-F758513C224F}" name="Column16100"/>
    <tableColumn id="16110" xr3:uid="{9A688514-BBF0-4151-AB75-4AB9E9476E73}" name="Column16101"/>
    <tableColumn id="16111" xr3:uid="{78EDD057-D4C2-4BE3-A6FE-B9BADE1D78E0}" name="Column16102"/>
    <tableColumn id="16112" xr3:uid="{8EA7EF98-E13F-46B5-9006-9A839D2FB18E}" name="Column16103"/>
    <tableColumn id="16113" xr3:uid="{5B64DFE4-AE5B-4C0A-ACC4-A5BBE014CD51}" name="Column16104"/>
    <tableColumn id="16114" xr3:uid="{F07F0D5D-3C3C-4AC3-BA73-61207A68B2AC}" name="Column16105"/>
    <tableColumn id="16115" xr3:uid="{7FC59C80-62A3-469D-895F-11B04803B07D}" name="Column16106"/>
    <tableColumn id="16116" xr3:uid="{2FA002A1-9008-458A-B0A4-89A65CAAEFB3}" name="Column16107"/>
    <tableColumn id="16117" xr3:uid="{35DCA870-1906-465C-96FF-B0CA7B812BDF}" name="Column16108"/>
    <tableColumn id="16118" xr3:uid="{C9485361-45CE-4F38-8B41-A69817E1D3E4}" name="Column16109"/>
    <tableColumn id="16119" xr3:uid="{6C4A61F6-52B4-48B4-862B-96ABB78A7771}" name="Column16110"/>
    <tableColumn id="16120" xr3:uid="{DE9A4FFB-BDEA-401F-A87B-3C74468E61F6}" name="Column16111"/>
    <tableColumn id="16121" xr3:uid="{7BFD83A1-F889-4006-BB8B-4821ECEEAADC}" name="Column16112"/>
    <tableColumn id="16122" xr3:uid="{22E01F17-C5A1-47E1-A3B1-E45505B16F3B}" name="Column16113"/>
    <tableColumn id="16123" xr3:uid="{06FFB9F3-FD8B-4F1F-9C99-86D80048B974}" name="Column16114"/>
    <tableColumn id="16124" xr3:uid="{291E3D7C-7864-4BCA-AB2F-05A9E252B4E7}" name="Column16115"/>
    <tableColumn id="16125" xr3:uid="{98C7F602-B0D5-469F-AD4A-E37793BF321B}" name="Column16116"/>
    <tableColumn id="16126" xr3:uid="{38894380-40C6-4D61-99D0-173168CEE2AD}" name="Column16117"/>
    <tableColumn id="16127" xr3:uid="{483A22B9-44B9-41C7-B53C-676882D384F3}" name="Column16118"/>
    <tableColumn id="16128" xr3:uid="{EB7A848C-9F84-43BE-A000-CEDE423EB32F}" name="Column16119"/>
    <tableColumn id="16129" xr3:uid="{B714C8A6-C2F6-4BFA-8E37-CE4042EE12BF}" name="Column16120"/>
    <tableColumn id="16130" xr3:uid="{5178C5EC-8F38-43DB-9821-73BD95D7F6B1}" name="Column16121"/>
    <tableColumn id="16131" xr3:uid="{A05D50FF-C7C8-46D8-8515-E6C298F0DEBF}" name="Column16122"/>
    <tableColumn id="16132" xr3:uid="{97548948-D38F-4F42-BDFB-D7BCB2AC0084}" name="Column16123"/>
    <tableColumn id="16133" xr3:uid="{06DC41E7-FF6B-4305-A4E5-FB9A6BD8A2D9}" name="Column16124"/>
    <tableColumn id="16134" xr3:uid="{C051B41B-F587-4F9F-9F8E-028C220562FB}" name="Column16125"/>
    <tableColumn id="16135" xr3:uid="{AD9D806B-201A-4D34-B5FA-9F7EB1B82994}" name="Column16126"/>
    <tableColumn id="16136" xr3:uid="{AF324E11-5071-4CFC-99D5-9CDE1126D837}" name="Column16127"/>
    <tableColumn id="16137" xr3:uid="{7A201843-120E-449C-B64A-6C88A6CB74B7}" name="Column16128"/>
    <tableColumn id="16138" xr3:uid="{31D833DA-A034-4EFD-9DB9-C3874AF4E6E7}" name="Column16129"/>
    <tableColumn id="16139" xr3:uid="{A7D901FC-11E2-4196-A18E-93D9F45AB75A}" name="Column16130"/>
    <tableColumn id="16140" xr3:uid="{493CAFC9-4315-469B-B329-7AA872596ACD}" name="Column16131"/>
    <tableColumn id="16141" xr3:uid="{7A02B8D3-A00D-4F3D-9340-2C26D4410BE4}" name="Column16132"/>
    <tableColumn id="16142" xr3:uid="{E6EDFB6D-8C05-44BC-8438-7D2ACD238A22}" name="Column16133"/>
    <tableColumn id="16143" xr3:uid="{42B66EBD-DC8F-4F10-B735-CF0EEB852A0F}" name="Column16134"/>
    <tableColumn id="16144" xr3:uid="{F3749DF4-5AF3-4526-8C87-85ADB32E6C54}" name="Column16135"/>
    <tableColumn id="16145" xr3:uid="{1E5773A4-DD44-429E-A3D4-D6190EBCBDFA}" name="Column16136"/>
    <tableColumn id="16146" xr3:uid="{FD7BA4E9-6012-4BE6-B669-71E9AD8B1D38}" name="Column16137"/>
    <tableColumn id="16147" xr3:uid="{585B9AD7-74F0-4B39-B661-51F7C6B71001}" name="Column16138"/>
    <tableColumn id="16148" xr3:uid="{9CD9359E-EB95-4561-8E20-967C528145BC}" name="Column16139"/>
    <tableColumn id="16149" xr3:uid="{A1DEA012-481D-443D-A0F2-5C426D9BA1A8}" name="Column16140"/>
    <tableColumn id="16150" xr3:uid="{C7EF5B09-BAF6-4F18-BBE7-F58B73BC67DA}" name="Column16141"/>
    <tableColumn id="16151" xr3:uid="{90CA01DF-9040-4444-8F80-E23CD5BBF06D}" name="Column16142"/>
    <tableColumn id="16152" xr3:uid="{B7193AFD-A097-4B96-ADB2-AD2F08A20560}" name="Column16143"/>
    <tableColumn id="16153" xr3:uid="{272C7E24-0199-4F7E-88D2-BE1936FD30F0}" name="Column16144"/>
    <tableColumn id="16154" xr3:uid="{C57CF9FB-BCBB-4733-BD5B-4273B0F1C0CD}" name="Column16145"/>
    <tableColumn id="16155" xr3:uid="{7AF2A5AB-3F19-4CA2-AC1E-5C2B3D699B15}" name="Column16146"/>
    <tableColumn id="16156" xr3:uid="{C53386BF-0C4D-4974-B662-8C205FE16897}" name="Column16147"/>
    <tableColumn id="16157" xr3:uid="{DD819256-7148-4F1F-ABEB-84DFD1AD9197}" name="Column16148"/>
    <tableColumn id="16158" xr3:uid="{04151EC9-99F6-4DE8-9C23-4FF0C15A4334}" name="Column16149"/>
    <tableColumn id="16159" xr3:uid="{F625BFCB-7305-4EA2-86BA-4E0FFFFAF648}" name="Column16150"/>
    <tableColumn id="16160" xr3:uid="{076BC33D-FE4C-4B90-9DD9-16F0F8DCA2EF}" name="Column16151"/>
    <tableColumn id="16161" xr3:uid="{CEEADCF7-D02F-4CAF-B1F8-377B3AA83AAD}" name="Column16152"/>
    <tableColumn id="16162" xr3:uid="{44719909-2421-438C-BA4F-B1068A39E361}" name="Column16153"/>
    <tableColumn id="16163" xr3:uid="{CF843518-18B3-4A21-9602-6CC5CADEFAD6}" name="Column16154"/>
    <tableColumn id="16164" xr3:uid="{787DBFD6-C7AC-4CC6-95AA-D182EF02A8A0}" name="Column16155"/>
    <tableColumn id="16165" xr3:uid="{F43D1922-75B3-43F4-96F3-C23F0F959383}" name="Column16156"/>
    <tableColumn id="16166" xr3:uid="{E494D847-F6ED-4483-B2BF-13512BC4A7A8}" name="Column16157"/>
    <tableColumn id="16167" xr3:uid="{687560CF-2C8C-4C9C-AF84-70DE76AA7754}" name="Column16158"/>
    <tableColumn id="16168" xr3:uid="{FB7F87DD-C5E4-4A65-B06B-3E39AF2ED3F8}" name="Column16159"/>
    <tableColumn id="16169" xr3:uid="{D7D97AB9-60F2-420A-B66A-9B789F7D9FCF}" name="Column16160"/>
    <tableColumn id="16170" xr3:uid="{42C674AD-F6A1-4D93-9EA3-CEF15C2A70E8}" name="Column16161"/>
    <tableColumn id="16171" xr3:uid="{67A2DB97-B811-46D0-AAF6-901BC10AA8A0}" name="Column16162"/>
    <tableColumn id="16172" xr3:uid="{2350CB30-A44D-4238-A1D2-A21D6F2E1878}" name="Column16163"/>
    <tableColumn id="16173" xr3:uid="{A4AAE864-F9B0-4840-B442-07F696DC71DC}" name="Column16164"/>
    <tableColumn id="16174" xr3:uid="{6F7A9833-FF7A-4BE3-82FA-43683C04B7D6}" name="Column16165"/>
    <tableColumn id="16175" xr3:uid="{EC680F0E-A5C6-4B86-A043-AD52AFBC6F9C}" name="Column16166"/>
    <tableColumn id="16176" xr3:uid="{CA6A7511-9D96-4B42-B747-2A98FCD2F877}" name="Column16167"/>
    <tableColumn id="16177" xr3:uid="{562D9B16-6CB4-44AB-A15E-0F9DFCA4BBB1}" name="Column16168"/>
    <tableColumn id="16178" xr3:uid="{78FBE733-5751-4249-98B9-8F36E015D7DC}" name="Column16169"/>
    <tableColumn id="16179" xr3:uid="{C2C9472C-94E2-4875-BE89-729D3B985FC8}" name="Column16170"/>
    <tableColumn id="16180" xr3:uid="{AB436779-0892-4834-AA1F-675C31FE249E}" name="Column16171"/>
    <tableColumn id="16181" xr3:uid="{09CF6348-02E8-4294-B703-7F6BBED9D948}" name="Column16172"/>
    <tableColumn id="16182" xr3:uid="{80140B2D-FA21-4557-8633-57A727428AFD}" name="Column16173"/>
    <tableColumn id="16183" xr3:uid="{E21FAF4A-08A0-4E52-9FF6-B2051DB41E61}" name="Column16174"/>
    <tableColumn id="16184" xr3:uid="{B7ADA03D-1DDD-4246-9E89-37B221EFA086}" name="Column16175"/>
    <tableColumn id="16185" xr3:uid="{D738B5FE-1B19-498B-9892-107114620A9A}" name="Column16176"/>
    <tableColumn id="16186" xr3:uid="{F79545E3-C550-45A7-B769-74E7F6DE4091}" name="Column16177"/>
    <tableColumn id="16187" xr3:uid="{674DF5E6-73B1-4703-8FFC-EB2DD0ED0044}" name="Column16178"/>
    <tableColumn id="16188" xr3:uid="{A423682F-143D-4324-88AD-840A4F705332}" name="Column16179"/>
    <tableColumn id="16189" xr3:uid="{C0EF4D92-647B-41C5-99C6-9CE74FB7E255}" name="Column16180"/>
    <tableColumn id="16190" xr3:uid="{540EEA68-3149-4CE5-ADA0-9D03F6EB2628}" name="Column16181"/>
    <tableColumn id="16191" xr3:uid="{9589A3EE-8E29-4309-A3FF-0854B731274A}" name="Column16182"/>
    <tableColumn id="16192" xr3:uid="{11DDDFFB-DA99-402D-A3AA-3B9EBE52D1E1}" name="Column16183"/>
    <tableColumn id="16193" xr3:uid="{46DA90AE-E64A-466E-B478-86BF6C0B6CFE}" name="Column16184"/>
    <tableColumn id="16194" xr3:uid="{5FFE38E8-978C-447A-BCE9-85EE9D94D0DF}" name="Column16185"/>
    <tableColumn id="16195" xr3:uid="{4E077C74-10CD-4135-9AA4-D39221AB1C87}" name="Column16186"/>
    <tableColumn id="16196" xr3:uid="{30B2747A-40A0-4CDE-B5B8-092C10CE5E79}" name="Column16187"/>
    <tableColumn id="16197" xr3:uid="{ADB6BC46-8F9F-4C54-A562-9DB019334935}" name="Column16188"/>
    <tableColumn id="16198" xr3:uid="{6BE8D545-E911-4B64-B3B4-0B1EE7E3E16E}" name="Column16189"/>
    <tableColumn id="16199" xr3:uid="{51F5C12A-6B07-49BE-ADFF-10FE2E07E5A2}" name="Column16190"/>
    <tableColumn id="16200" xr3:uid="{32F352F7-EA2B-42AD-B912-301F8E0D399E}" name="Column16191"/>
    <tableColumn id="16201" xr3:uid="{D50B589A-6825-481C-A040-C905C092A422}" name="Column16192"/>
    <tableColumn id="16202" xr3:uid="{87C353A8-66A6-42FD-A65B-06A478B63BBE}" name="Column16193"/>
    <tableColumn id="16203" xr3:uid="{22E8827B-4084-45E7-8C6C-62BE9B36653B}" name="Column16194"/>
    <tableColumn id="16204" xr3:uid="{9256C30D-20C8-4640-AD54-2943663D71B1}" name="Column16195"/>
    <tableColumn id="16205" xr3:uid="{A5AAFC19-E151-474E-9867-A6EAD8D88DFB}" name="Column16196"/>
    <tableColumn id="16206" xr3:uid="{56B63D64-FF93-4F98-9E9D-17B3096281D5}" name="Column16197"/>
    <tableColumn id="16207" xr3:uid="{8C155BA4-6891-4C2D-A7C4-49AD12301F3B}" name="Column16198"/>
    <tableColumn id="16208" xr3:uid="{59E05FB5-9640-4842-8AF4-38F11DED935A}" name="Column16199"/>
    <tableColumn id="16209" xr3:uid="{D832A787-719B-4AB9-AC10-253B9B90C7B6}" name="Column16200"/>
    <tableColumn id="16210" xr3:uid="{BB29BB6F-3F00-4F35-B466-3949ABD0BFCE}" name="Column16201"/>
    <tableColumn id="16211" xr3:uid="{BC091197-A631-4661-A8E9-A27F6A5532B9}" name="Column16202"/>
    <tableColumn id="16212" xr3:uid="{FDF5BB43-D492-4F5D-8AC9-5BEBB80D79C7}" name="Column16203"/>
    <tableColumn id="16213" xr3:uid="{7A842925-9CA2-410E-AF15-69525953C941}" name="Column16204"/>
    <tableColumn id="16214" xr3:uid="{EFA888EC-C3E3-4FAA-991B-30013CD66BC5}" name="Column16205"/>
    <tableColumn id="16215" xr3:uid="{61EF8115-50E4-4279-8B8E-40D4CFAE5F4A}" name="Column16206"/>
    <tableColumn id="16216" xr3:uid="{F86A3467-CDCA-40E4-A6A6-5D20E8F13DE6}" name="Column16207"/>
    <tableColumn id="16217" xr3:uid="{D45969D8-4A2D-4ACB-A360-E50C633CFE3E}" name="Column16208"/>
    <tableColumn id="16218" xr3:uid="{9146831B-6008-4415-BEC7-7EE0585CF12D}" name="Column16209"/>
    <tableColumn id="16219" xr3:uid="{EECC1B24-7D62-4730-AEB6-7E7FF3BAD388}" name="Column16210"/>
    <tableColumn id="16220" xr3:uid="{4A66E1E2-C8AB-4CD4-95DF-34F130582A9C}" name="Column16211"/>
    <tableColumn id="16221" xr3:uid="{AA33C091-2DC1-4695-B1DB-017955FD2C91}" name="Column16212"/>
    <tableColumn id="16222" xr3:uid="{C8F36FF7-ECE7-4FE3-9C2C-76A1E7FE5487}" name="Column16213"/>
    <tableColumn id="16223" xr3:uid="{6DE6CA59-696E-446B-97E9-3BAE1765E986}" name="Column16214"/>
    <tableColumn id="16224" xr3:uid="{C0324286-E043-4FFE-90C6-465391B35A59}" name="Column16215"/>
    <tableColumn id="16225" xr3:uid="{892C2190-D914-4294-BD4C-CD447CA0C656}" name="Column16216"/>
    <tableColumn id="16226" xr3:uid="{621BF9A8-F00A-4DF3-B637-75E3D82208AC}" name="Column16217"/>
    <tableColumn id="16227" xr3:uid="{00604C9B-8094-4500-9856-A6053D630273}" name="Column16218"/>
    <tableColumn id="16228" xr3:uid="{B9238A29-A4C8-4849-B00B-69AFA05855CA}" name="Column16219"/>
    <tableColumn id="16229" xr3:uid="{9C7435D1-52D0-4919-BC32-BD77CB2A5082}" name="Column16220"/>
    <tableColumn id="16230" xr3:uid="{1C370F81-3C5E-4AD4-BF51-2386B90D596A}" name="Column16221"/>
    <tableColumn id="16231" xr3:uid="{0B06168C-32CE-41ED-BF2F-0E20909D092E}" name="Column16222"/>
    <tableColumn id="16232" xr3:uid="{660B8228-82F8-4667-BB4E-1C5376CFB1DA}" name="Column16223"/>
    <tableColumn id="16233" xr3:uid="{FDC1EDBB-6D0B-448F-843B-37C95B2E7F5B}" name="Column16224"/>
    <tableColumn id="16234" xr3:uid="{D87DF49A-62DF-455D-8687-1EE39E8548D0}" name="Column16225"/>
    <tableColumn id="16235" xr3:uid="{DEF39A2A-75A6-444E-8CF8-6A51371D33B5}" name="Column16226"/>
    <tableColumn id="16236" xr3:uid="{BE8ACFE6-CFC6-41DF-8CF9-8259DDB61EDF}" name="Column16227"/>
    <tableColumn id="16237" xr3:uid="{ECF84CBA-3683-41AD-9059-78F4ED1C45E8}" name="Column16228"/>
    <tableColumn id="16238" xr3:uid="{EE389CCC-A64F-4DB1-9C5A-35A3F27C2990}" name="Column16229"/>
    <tableColumn id="16239" xr3:uid="{4A9925A0-22BA-46D8-9B43-89174971A006}" name="Column16230"/>
    <tableColumn id="16240" xr3:uid="{96AAE755-54BA-48F5-BD47-E4B512C759CC}" name="Column16231"/>
    <tableColumn id="16241" xr3:uid="{86B15C8F-0F7E-4733-8A46-4316A0393242}" name="Column16232"/>
    <tableColumn id="16242" xr3:uid="{66B1CD31-EE48-4EE4-9584-963238FCCC62}" name="Column16233"/>
    <tableColumn id="16243" xr3:uid="{5EEFAA46-5058-49E0-A54E-A87155F7E9B5}" name="Column16234"/>
    <tableColumn id="16244" xr3:uid="{1B8558E4-8FF8-4AE1-BD14-9E81BE58CF1A}" name="Column16235"/>
    <tableColumn id="16245" xr3:uid="{F76D834F-5AD2-4260-BF70-14BA0AC0B80B}" name="Column16236"/>
    <tableColumn id="16246" xr3:uid="{EB002318-B744-4B72-BA81-E56BC4AFDB89}" name="Column16237"/>
    <tableColumn id="16247" xr3:uid="{2A6DBBF4-03A7-43CE-9ED3-0CC8A98739DF}" name="Column16238"/>
    <tableColumn id="16248" xr3:uid="{381D2441-5807-42C8-8956-392CDF8B7731}" name="Column16239"/>
    <tableColumn id="16249" xr3:uid="{06588DD1-9598-4470-8DCF-0DC5807D0431}" name="Column16240"/>
    <tableColumn id="16250" xr3:uid="{20123F76-E4A3-49AE-879A-F0C1B6A6C836}" name="Column16241"/>
    <tableColumn id="16251" xr3:uid="{B188B66E-592F-47CD-BF14-889CD775D024}" name="Column16242"/>
    <tableColumn id="16252" xr3:uid="{B84F253C-41A8-4D0E-A002-E8ABB07E333B}" name="Column16243"/>
    <tableColumn id="16253" xr3:uid="{0B71F7CC-09B8-4AF6-8A15-C2F70D8061D9}" name="Column16244"/>
    <tableColumn id="16254" xr3:uid="{55D23A80-980E-477E-A3A2-0581145212C6}" name="Column16245"/>
    <tableColumn id="16255" xr3:uid="{2FCB57A1-62D3-483B-B99E-A32A6D7F8E3B}" name="Column16246"/>
    <tableColumn id="16256" xr3:uid="{1B647FA5-BA6E-4281-9C21-E97FAA516021}" name="Column16247"/>
    <tableColumn id="16257" xr3:uid="{0E32D9D1-0C04-4F38-9E32-2F72E25506C6}" name="Column16248"/>
    <tableColumn id="16258" xr3:uid="{96756E9C-3C51-4377-BDA1-7DA47BA695B9}" name="Column16249"/>
    <tableColumn id="16259" xr3:uid="{788C8E27-3F4A-472C-8427-23EDF55F8E88}" name="Column16250"/>
    <tableColumn id="16260" xr3:uid="{E4499408-9C07-42C0-9247-74F25CFAF3F4}" name="Column16251"/>
    <tableColumn id="16261" xr3:uid="{FE64DB56-B54F-48B3-A419-E22E96946EDE}" name="Column16252"/>
    <tableColumn id="16262" xr3:uid="{AC018D29-8016-4238-B017-247CC301B5D0}" name="Column16253"/>
    <tableColumn id="16263" xr3:uid="{AE37EE1D-EEC3-4568-BE90-A90CA9BABA71}" name="Column16254"/>
    <tableColumn id="16264" xr3:uid="{F68B56AA-F2D4-4AC3-976F-447FBA79F0FC}" name="Column16255"/>
    <tableColumn id="16265" xr3:uid="{FD289B70-B5B4-4CFE-8BF6-894E6D6BE9ED}" name="Column16256"/>
    <tableColumn id="16266" xr3:uid="{A7681D9F-9578-4F2E-9249-F0223950E759}" name="Column16257"/>
    <tableColumn id="16267" xr3:uid="{6659AD30-AA30-479D-924E-1DD1B2550956}" name="Column16258"/>
    <tableColumn id="16268" xr3:uid="{5F0727FB-28B0-49DA-BA82-A734EFE142AE}" name="Column16259"/>
    <tableColumn id="16269" xr3:uid="{9245AC70-BDC1-4E97-A91C-6C08894EDC65}" name="Column16260"/>
    <tableColumn id="16270" xr3:uid="{20F1E111-7516-4AEE-835D-939DF2458A5A}" name="Column16261"/>
    <tableColumn id="16271" xr3:uid="{046DDC05-EEF3-47A0-8125-24DC52E0C779}" name="Column16262"/>
    <tableColumn id="16272" xr3:uid="{6C861E0F-B8D0-47BD-8619-DA5918CDCF37}" name="Column16263"/>
    <tableColumn id="16273" xr3:uid="{652C7B23-5901-4589-8081-1C2752DB9EFA}" name="Column16264"/>
    <tableColumn id="16274" xr3:uid="{F6FC822E-F639-46B8-A561-2A54C210F63C}" name="Column16265"/>
    <tableColumn id="16275" xr3:uid="{1A1E97A6-0A5F-47F3-8522-200634991417}" name="Column16266"/>
    <tableColumn id="16276" xr3:uid="{48E9DA05-86DA-444D-B14B-E6DAFC8F5654}" name="Column16267"/>
    <tableColumn id="16277" xr3:uid="{50AD64BC-401E-438E-AFFB-456E3B9AC5D7}" name="Column16268"/>
    <tableColumn id="16278" xr3:uid="{739243AC-C5C8-45BF-957E-E3E9F88A970A}" name="Column16269"/>
    <tableColumn id="16279" xr3:uid="{6779AFA5-ADA0-49C7-890C-37A6E4B14B9F}" name="Column16270"/>
    <tableColumn id="16280" xr3:uid="{4E1B88C3-305B-4750-BE33-55CDAB767CB7}" name="Column16271"/>
    <tableColumn id="16281" xr3:uid="{952D445C-AE53-4DC0-AB0D-F36D823E137E}" name="Column16272"/>
    <tableColumn id="16282" xr3:uid="{B4341E6A-6265-4608-B389-D349C504D8B8}" name="Column16273"/>
    <tableColumn id="16283" xr3:uid="{A3EF03E8-2DB6-4858-813E-CFF2D339CDC9}" name="Column16274"/>
    <tableColumn id="16284" xr3:uid="{2A7355D7-E7EE-4E68-B982-755ED8CAC160}" name="Column16275"/>
    <tableColumn id="16285" xr3:uid="{920F3CB2-7A66-4749-B4D8-80F04CF849AC}" name="Column16276"/>
    <tableColumn id="16286" xr3:uid="{FBBCBEE2-FBED-4A61-ADB3-1C68A0C26550}" name="Column16277"/>
    <tableColumn id="16287" xr3:uid="{6D6B9793-169C-49C2-8684-35761AFE9E8C}" name="Column16278"/>
    <tableColumn id="16288" xr3:uid="{E9F327D9-B356-42D8-850B-CF0D35A1C57E}" name="Column16279"/>
    <tableColumn id="16289" xr3:uid="{67CDA872-E544-4EA0-82DD-27E624AFD171}" name="Column16280"/>
    <tableColumn id="16290" xr3:uid="{93A666C6-7DA7-42B2-B51C-600FE04966FF}" name="Column16281"/>
    <tableColumn id="16291" xr3:uid="{099620D8-B37C-4D39-A460-E4CA448E0716}" name="Column16282"/>
    <tableColumn id="16292" xr3:uid="{52B91F3C-C716-4639-9D92-DEA336B9A779}" name="Column16283"/>
    <tableColumn id="16293" xr3:uid="{8B62F2A9-4272-41C1-B794-14C1DF1D7752}" name="Column16284"/>
    <tableColumn id="16294" xr3:uid="{48DE0820-F79C-4894-9AF2-5C93E004DFAA}" name="Column16285"/>
    <tableColumn id="16295" xr3:uid="{4CBAC1DB-3479-4F8E-B4C6-578FDCB9A1CA}" name="Column16286"/>
    <tableColumn id="16296" xr3:uid="{53AF524A-3D76-4250-A42F-E9D9ACA5629F}" name="Column16287"/>
    <tableColumn id="16297" xr3:uid="{9BC32500-3CDE-40D1-8637-D003E870645A}" name="Column16288"/>
    <tableColumn id="16298" xr3:uid="{8AEB6015-4E18-486A-BB38-B465FF48C4E0}" name="Column16289"/>
    <tableColumn id="16299" xr3:uid="{1F376B06-7DDE-4CAC-8732-9B0F82F90856}" name="Column16290"/>
    <tableColumn id="16300" xr3:uid="{2A6B95DB-3AF9-4200-8272-8F1C3C45BC57}" name="Column16291"/>
    <tableColumn id="16301" xr3:uid="{A9B7C395-A1B6-42CE-A585-8571598F1D4E}" name="Column16292"/>
    <tableColumn id="16302" xr3:uid="{5C2F92B1-78AA-4A90-B446-71CAB69BF53B}" name="Column16293"/>
    <tableColumn id="16303" xr3:uid="{DAF51D8F-BD99-4B8B-ACD6-C3B5A4DBEF89}" name="Column16294"/>
    <tableColumn id="16304" xr3:uid="{7B0042DD-711D-4E33-82EF-F10C7C3BA603}" name="Column16295"/>
    <tableColumn id="16305" xr3:uid="{C4259D26-1B25-4EDE-84D9-639776259216}" name="Column16296"/>
    <tableColumn id="16306" xr3:uid="{920A440B-D679-4374-8E07-C7789481AD9B}" name="Column16297"/>
    <tableColumn id="16307" xr3:uid="{12C79F8D-89C0-44CE-B544-AE3D8E6BD231}" name="Column16298"/>
    <tableColumn id="16308" xr3:uid="{1374BB4C-0AD8-4AF4-8034-46F2701A1C41}" name="Column16299"/>
    <tableColumn id="16309" xr3:uid="{B0082383-AA61-40C9-9D51-91586CE3D1EC}" name="Column16300"/>
    <tableColumn id="16310" xr3:uid="{262D57F3-92AE-4427-9E67-E30FC188D43D}" name="Column16301"/>
    <tableColumn id="16311" xr3:uid="{61D6BDCB-CE66-49F0-8DA0-CC17F2ACB4C0}" name="Column16302"/>
    <tableColumn id="16312" xr3:uid="{7C72653A-E99A-4F78-8CC5-827197892F63}" name="Column16303"/>
    <tableColumn id="16313" xr3:uid="{651D1504-24ED-476F-9C53-B1A4F24EF92E}" name="Column16304"/>
    <tableColumn id="16314" xr3:uid="{9EBD5B06-D9F8-485C-98B8-B834DF35ACD7}" name="Column16305"/>
    <tableColumn id="16315" xr3:uid="{2EE4A2AF-5D67-4E1F-9F82-8AC3A530500B}" name="Column16306"/>
    <tableColumn id="16316" xr3:uid="{4E32EB99-B9EC-4172-9B40-4133E7B2753A}" name="Column16307"/>
    <tableColumn id="16317" xr3:uid="{40E48C4F-8C72-4789-AF07-91BCC5522170}" name="Column16308"/>
    <tableColumn id="16318" xr3:uid="{AF6DDECC-6EF0-4F83-A6C3-7998BEBEA340}" name="Column16309"/>
    <tableColumn id="16319" xr3:uid="{AEAED226-B06A-4D70-8DAB-1C9AC25D1C67}" name="Column16310"/>
    <tableColumn id="16320" xr3:uid="{20248036-7CFA-479B-9D2C-E6FCCFE4C86D}" name="Column16311"/>
    <tableColumn id="16321" xr3:uid="{4558F5A4-93AC-4D69-A4C3-66D7B96BA8CB}" name="Column16312"/>
    <tableColumn id="16322" xr3:uid="{905553D8-9665-4B3A-948D-8AFB88D8C073}" name="Column16313"/>
    <tableColumn id="16323" xr3:uid="{0B86B6ED-77CA-4DF3-B565-41E9BD20ED15}" name="Column16314"/>
    <tableColumn id="16324" xr3:uid="{528E7238-54C8-4867-863B-4C0DB2B6E7D3}" name="Column16315"/>
    <tableColumn id="16325" xr3:uid="{44FEC733-9DF9-41C9-8217-390E27B7F67D}" name="Column16316"/>
    <tableColumn id="16326" xr3:uid="{5E02FBB0-E255-4A20-A758-CADEB2E36064}" name="Column16317"/>
    <tableColumn id="16327" xr3:uid="{A3B99237-1C08-4A90-AC11-8C02663702F8}" name="Column16318"/>
    <tableColumn id="16328" xr3:uid="{20E03D58-E4D4-4BEA-BF51-FE7F6006B8E8}" name="Column16319"/>
    <tableColumn id="16329" xr3:uid="{F1B06DD5-47D1-420C-A7A7-EB20E37B460F}" name="Column16320"/>
    <tableColumn id="16330" xr3:uid="{3E78C34E-E512-40AA-9E17-3355A21C812C}" name="Column16321"/>
    <tableColumn id="16331" xr3:uid="{E387037B-3A92-45F9-90B4-D9C7CC53F1AF}" name="Column16322"/>
    <tableColumn id="16332" xr3:uid="{5A3017EE-577C-448E-ABB6-65E1F5CB0BEE}" name="Column16323"/>
    <tableColumn id="16333" xr3:uid="{2FFFE89D-AD46-452D-883F-6DC399680A44}" name="Column16324"/>
    <tableColumn id="16334" xr3:uid="{7BC0DFC9-D1A4-4FEB-BA60-B9A5C58B85C0}" name="Column16325"/>
    <tableColumn id="16335" xr3:uid="{0ECA93D2-B71A-489F-BDC5-AAEBB36FD899}" name="Column16326"/>
    <tableColumn id="16336" xr3:uid="{A4D12D62-5816-4454-A4D4-22FF3D03F550}" name="Column16327"/>
    <tableColumn id="16337" xr3:uid="{7D77E194-98F9-4B27-BE08-2D51E6920BDD}" name="Column16328"/>
    <tableColumn id="16338" xr3:uid="{C9DEEE1B-4193-45AF-B889-E97CEAA4905F}" name="Column16329"/>
    <tableColumn id="16339" xr3:uid="{1A2594A3-FB7B-42CE-862F-51CFC14DCD78}" name="Column16330"/>
    <tableColumn id="16340" xr3:uid="{E593E159-2843-4FF4-8400-B481A6057E73}" name="Column16331"/>
    <tableColumn id="16341" xr3:uid="{41209DFA-BB6B-44AD-BB9E-D9B0F1F6BFFC}" name="Column16332"/>
    <tableColumn id="16342" xr3:uid="{B32D62E5-E039-4FB8-8CDC-294983B6306A}" name="Column16333"/>
    <tableColumn id="16343" xr3:uid="{12A193AE-5E46-47C5-BE72-8BDA382A079C}" name="Column16334"/>
    <tableColumn id="16344" xr3:uid="{6056AD45-C950-4A1E-AB4B-4E7C2F7AD766}" name="Column16335"/>
    <tableColumn id="16345" xr3:uid="{5DE211B3-3C5D-4E12-8963-5AA8256E59BB}" name="Column16336"/>
    <tableColumn id="16346" xr3:uid="{E2B52715-4BE7-46D3-8D30-13DBD7E24ECA}" name="Column16337"/>
    <tableColumn id="16347" xr3:uid="{AB6124EF-EB24-41A8-B317-4D20A7672257}" name="Column16338"/>
    <tableColumn id="16348" xr3:uid="{EC05A77F-A051-4675-8117-51BC65E9FDF4}" name="Column16339"/>
    <tableColumn id="16349" xr3:uid="{44E65795-B24C-4542-8BFE-EEEB27400604}" name="Column16340"/>
    <tableColumn id="16350" xr3:uid="{CC149BA7-5810-4291-917C-CCA2DBEBD2D5}" name="Column16341"/>
    <tableColumn id="16351" xr3:uid="{07E71516-B389-466B-9F99-2245A6532C85}" name="Column16342"/>
    <tableColumn id="16352" xr3:uid="{7A6C79B0-165B-46BD-A5B1-BE08CFD70419}" name="Column16343"/>
    <tableColumn id="16353" xr3:uid="{4FC40746-229F-46DB-87AE-0F77B650CA7F}" name="Column16344"/>
    <tableColumn id="16354" xr3:uid="{B4D62772-8B5A-4176-BEC1-ED00AE37D7F2}" name="Column16345"/>
    <tableColumn id="16355" xr3:uid="{3395D0E2-45DA-48B5-AFF2-AAD1FBD1884D}" name="Column16346"/>
    <tableColumn id="16356" xr3:uid="{3FBD330E-25F1-4048-AFD2-A885E4A57D5A}" name="Column16347"/>
    <tableColumn id="16357" xr3:uid="{8843C2E4-4775-4957-963B-13233B06F671}" name="Column16348"/>
    <tableColumn id="16358" xr3:uid="{5DA83136-19C6-4288-8ACE-26817D5FB094}" name="Column16349"/>
    <tableColumn id="16359" xr3:uid="{9429CBFF-B299-4C22-805D-2BE385B7C924}" name="Column16350"/>
    <tableColumn id="16360" xr3:uid="{E74879F1-BE25-4518-9D00-CE181662513F}" name="Column16351"/>
    <tableColumn id="16361" xr3:uid="{134227DB-945A-4446-AE15-695D0A43E84D}" name="Column16352"/>
    <tableColumn id="16362" xr3:uid="{4AC96A4A-841A-4665-8A11-E7E7BFCA8778}" name="Column16353"/>
    <tableColumn id="16363" xr3:uid="{57C3482C-701B-444D-B04B-6C5C09FBBCAB}" name="Column16354"/>
    <tableColumn id="16364" xr3:uid="{F9F54148-B738-4FC7-8BF8-0A76EE714BFA}" name="Column16355"/>
    <tableColumn id="16365" xr3:uid="{44C2E99C-EE52-4309-BA91-11BE20284E9A}" name="Column16356"/>
    <tableColumn id="16366" xr3:uid="{B60D34B2-01AF-4058-B57D-14CFF4FFBDCC}" name="Column16357"/>
    <tableColumn id="16367" xr3:uid="{3FB15D28-9191-452B-B66A-6BFE26E4223B}" name="Column16358"/>
    <tableColumn id="16368" xr3:uid="{630FD529-D167-404D-8680-4659E7DE68E2}" name="Column16359"/>
    <tableColumn id="16369" xr3:uid="{321E5462-F282-4E39-B475-CB212B3D20FA}" name="Column16360"/>
    <tableColumn id="16370" xr3:uid="{F33EC7D2-0255-4A94-B95C-800F8059E4F3}" name="Column16361"/>
    <tableColumn id="16371" xr3:uid="{8D42DDA7-8B3E-4366-9CA0-5B85DB245C04}" name="Column16362"/>
    <tableColumn id="16372" xr3:uid="{1333A8E1-5EC6-463A-BFC2-8226B7B17BE9}" name="Column16363"/>
    <tableColumn id="16373" xr3:uid="{7D6717A5-94A9-40E8-9CDD-05CD0BC443EA}" name="Column16364"/>
    <tableColumn id="16374" xr3:uid="{E1253991-0C8E-49C2-BC53-18E5C3220B6E}" name="Column16365"/>
    <tableColumn id="16375" xr3:uid="{E2A03925-D0F4-4030-86FC-902480D33402}" name="Column16366"/>
    <tableColumn id="16376" xr3:uid="{A39C88E9-8222-4148-9E52-313A7F2A9AB5}" name="Column16367"/>
    <tableColumn id="16377" xr3:uid="{740759C5-E6EA-4D8F-A7CE-D2ED8C5B6BC3}" name="Column16368"/>
    <tableColumn id="16378" xr3:uid="{065F52E5-0C15-4E79-BE48-3072F8AC7DB7}" name="Column16369"/>
    <tableColumn id="16379" xr3:uid="{D0750107-3CE7-4F0A-BA9B-6299ED30705F}" name="Column16370"/>
    <tableColumn id="16380" xr3:uid="{B36ACD79-1CC1-4506-AA32-F65CECF6C735}" name="Column16371"/>
    <tableColumn id="16381" xr3:uid="{5673EB2C-7E5F-4EF4-AC34-E0E10B8CE24C}" name="Column16372"/>
    <tableColumn id="16382" xr3:uid="{B8CB1AC7-F1F7-4B04-81FE-C4464FAEAF88}" name="Column16373"/>
    <tableColumn id="16383" xr3:uid="{FF80B4C4-2F90-4073-8356-ADAADBAEC444}" name="Column16374"/>
    <tableColumn id="16384" xr3:uid="{C1A91445-9FA0-499B-A6F8-369F46A1AC7A}" name="Column1637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5604DC0-A774-449A-858E-92A3EDDDD6C3}" name="Table6" displayName="Table6" ref="A1:M201" totalsRowShown="0">
  <autoFilter ref="A1:M201" xr:uid="{A5604DC0-A774-449A-858E-92A3EDDDD6C3}"/>
  <tableColumns count="13">
    <tableColumn id="1" xr3:uid="{AF77E7AC-CA31-4105-A5CD-61757DB24117}" name="SH_ID"/>
    <tableColumn id="2" xr3:uid="{1ECA8B39-FA3C-4DB6-826B-272A50744F24}" name="C_ID"/>
    <tableColumn id="3" xr3:uid="{792E0B58-A441-4E87-A2A8-3F937C80B21C}" name="SH_CONTENT"/>
    <tableColumn id="4" xr3:uid="{DF065618-42CC-4DDD-801E-4703263073AB}" name="SH_DOMAIN"/>
    <tableColumn id="5" xr3:uid="{BC777BFD-7570-4842-8BCB-F96C2FC1899B}" name="SER_TYPE"/>
    <tableColumn id="6" xr3:uid="{6D0CAF30-9E67-4135-9504-70BB1617CDF3}" name="SH_WEIGHT"/>
    <tableColumn id="7" xr3:uid="{5E07AAAA-4685-4DE8-986F-C86EBCA56699}" name="SH_CHARGES"/>
    <tableColumn id="8" xr3:uid="{8092FB26-58C6-4636-B000-CF756093B155}" name="SR_ADDR"/>
    <tableColumn id="9" xr3:uid="{C3591E29-3220-4EB7-98EF-E47B3FE10BA7}" name="DS_ADDR"/>
    <tableColumn id="10" xr3:uid="{48C3275A-4A04-4FE0-AE93-1F732F925686}" name="Current_Status">
      <calculatedColumnFormula>VLOOKUP(A2,Status!A:D,2,FALSE)</calculatedColumnFormula>
    </tableColumn>
    <tableColumn id="11" xr3:uid="{ADA4F10C-888B-4F83-85A1-93F8FB549322}" name="Sent_date" dataDxfId="18">
      <calculatedColumnFormula>VLOOKUP(A2,Status!A:D,3,FALSE)</calculatedColumnFormula>
    </tableColumn>
    <tableColumn id="12" xr3:uid="{CB07BFBD-C6AA-4A43-89D7-8C463B84E021}" name="Delivery_date" dataDxfId="17">
      <calculatedColumnFormula>VLOOKUP(A2,Status!A:D,4,FALSE)</calculatedColumnFormula>
    </tableColumn>
    <tableColumn id="13" xr3:uid="{E9FB1445-EF54-4B55-ABDB-28D3EF9E3745}" name="Column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183194F-DC31-4C61-B211-2FF99176F4FC}" name="Table7" displayName="Table7" ref="A1:XFD1048576" totalsRowShown="0">
  <autoFilter ref="A1:XFD1048576" xr:uid="{7183194F-DC31-4C61-B211-2FF99176F4FC}"/>
  <tableColumns count="16384">
    <tableColumn id="1" xr3:uid="{FF96D0DA-D320-407D-B3F6-E417A6B642D5}" name="Payment_ID"/>
    <tableColumn id="2" xr3:uid="{18ECA49D-F3B4-4A0B-B67C-76FFB29629FA}" name="C_ID"/>
    <tableColumn id="3" xr3:uid="{F3E11EDD-48F1-41B1-B653-7716A2500FA2}" name="SH_ID"/>
    <tableColumn id="4" xr3:uid="{E1BE5F97-6E41-43E0-B541-BB23B368B3C2}" name="AMOUNT"/>
    <tableColumn id="5" xr3:uid="{8F3EE6B5-A49F-4BCC-8CDD-3988BDDEBA2F}" name="Payment_Status"/>
    <tableColumn id="6" xr3:uid="{4AB94B55-9463-491F-B815-AD3742737962}" name="Payment_Mode"/>
    <tableColumn id="7" xr3:uid="{8F2384EA-A989-4BB7-BBAF-0F6D2A8C0983}" name="Payment_Date"/>
    <tableColumn id="8" xr3:uid="{D5D5CC3B-83B8-4C04-BDA0-9C72BB6205EA}" name="Payment_catgory"/>
    <tableColumn id="9" xr3:uid="{85C911E9-2593-4C60-88FB-D31AB1E4242A}" name="Column1"/>
    <tableColumn id="10" xr3:uid="{23D308C3-67E9-4772-A571-F9D5827AF4E6}" name="Column2"/>
    <tableColumn id="11" xr3:uid="{800A0044-3AFE-4863-857F-F79A1ADADE8A}" name="Column3"/>
    <tableColumn id="12" xr3:uid="{C3CA192D-EFC6-4B23-B385-BACEC9E93ADA}" name="Column4"/>
    <tableColumn id="13" xr3:uid="{D2610211-56FB-4F4B-AD5F-F00FC196ABEF}" name="Column5"/>
    <tableColumn id="14" xr3:uid="{9C951DB1-D5BF-41FF-A09A-05A5234960A2}" name="Column6"/>
    <tableColumn id="15" xr3:uid="{46963D1F-CB9F-4B96-B37A-1BF33E370518}" name="Column7"/>
    <tableColumn id="16" xr3:uid="{FC5CF0AC-AB44-4303-926A-77E316894554}" name="Column8"/>
    <tableColumn id="17" xr3:uid="{FD4CC392-A046-423A-9C00-60503B36D4C4}" name="Column9"/>
    <tableColumn id="18" xr3:uid="{4DF14471-8552-402A-9AC5-D5F74AE1B9E2}" name="Column10"/>
    <tableColumn id="19" xr3:uid="{CC8A86D8-741F-4F5F-B8A6-A5264A19B832}" name="Column11"/>
    <tableColumn id="20" xr3:uid="{5AB736A4-6CCE-4012-803B-5DDE9A48412D}" name="Column12"/>
    <tableColumn id="21" xr3:uid="{AF234536-B18B-4666-938C-E8692EEFBE1F}" name="Column13"/>
    <tableColumn id="22" xr3:uid="{DFFFF8E0-79B8-4247-94CB-C7A5C10EE3EC}" name="Column14"/>
    <tableColumn id="23" xr3:uid="{4BD9222B-BADF-4B30-9AA8-9109B32D4626}" name="Column15"/>
    <tableColumn id="24" xr3:uid="{12BDED52-EDA0-4171-BF48-9F397527F744}" name="Column16"/>
    <tableColumn id="25" xr3:uid="{F5A27ACD-1448-4B72-8526-3090D548347A}" name="Column17"/>
    <tableColumn id="26" xr3:uid="{4270659E-E932-474C-AD08-BA8C2A3B715D}" name="Column18"/>
    <tableColumn id="27" xr3:uid="{9C31C8CB-BA4C-4FF1-917B-78F5BC52F09B}" name="Column19"/>
    <tableColumn id="28" xr3:uid="{079822D2-30EF-4E26-8992-E9F824BA988C}" name="Column20"/>
    <tableColumn id="29" xr3:uid="{DCAFD22B-712D-4E1B-8A23-1FF51C1D17E2}" name="Column21"/>
    <tableColumn id="30" xr3:uid="{BEAD42C8-F717-4349-A396-A40A3A93A138}" name="Column22"/>
    <tableColumn id="31" xr3:uid="{5395AFDC-E91D-46AC-8D4A-3295FEE009A8}" name="Column23"/>
    <tableColumn id="32" xr3:uid="{0524531C-EEF1-4E41-A8AF-0FEC40C3A01D}" name="Column24"/>
    <tableColumn id="33" xr3:uid="{26A6F255-EAE8-4991-B7CC-66E68991D7FD}" name="Column25"/>
    <tableColumn id="34" xr3:uid="{BCD5E336-8100-4D21-81AC-8D99B33A208A}" name="Column26"/>
    <tableColumn id="35" xr3:uid="{B2EE9397-20AB-4D77-A642-6F0739C01FF1}" name="Column27"/>
    <tableColumn id="36" xr3:uid="{6473C56B-53D5-4EB8-BF3E-0858D6356D40}" name="Column28"/>
    <tableColumn id="37" xr3:uid="{120B335B-EE4A-48B3-B269-00D7F4C5DBBD}" name="Column29"/>
    <tableColumn id="38" xr3:uid="{98776C41-20AC-475D-AEEA-45C771C0EFD8}" name="Column30"/>
    <tableColumn id="39" xr3:uid="{334AA11B-2A26-4B3C-923E-DD04408B75D8}" name="Column31"/>
    <tableColumn id="40" xr3:uid="{19239DC5-0317-4B09-9B96-8A677E9D6256}" name="Column32"/>
    <tableColumn id="41" xr3:uid="{16F3C0A2-F4B8-410F-A30A-A5A769D2AFEB}" name="Column33"/>
    <tableColumn id="42" xr3:uid="{95333B48-5E9D-4EC2-AB04-A89B7D4E7A1B}" name="Column34"/>
    <tableColumn id="43" xr3:uid="{FEE12855-ECC6-40AB-AFA2-B3FD30AD367E}" name="Column35"/>
    <tableColumn id="44" xr3:uid="{E0BD3781-F711-4FDF-B3DF-5AEF86009243}" name="Column36"/>
    <tableColumn id="45" xr3:uid="{B6B91D54-1CB6-47BE-939E-AC9AADBCCD94}" name="Column37"/>
    <tableColumn id="46" xr3:uid="{CD428114-1C94-4B8C-A3C7-5A1C09B56BAE}" name="Column38"/>
    <tableColumn id="47" xr3:uid="{D42DB9DE-2E7D-4940-B028-9BD26D2A1E12}" name="Column39"/>
    <tableColumn id="48" xr3:uid="{294D4CEF-EC2B-42A8-A766-7BCA05FAE963}" name="Column40"/>
    <tableColumn id="49" xr3:uid="{F09D434B-4265-4B58-9798-C95DB8722495}" name="Column41"/>
    <tableColumn id="50" xr3:uid="{3661A883-0FFF-4534-A88B-EC508BFF81D4}" name="Column42"/>
    <tableColumn id="51" xr3:uid="{D0E98DC0-5A9C-4AE8-B8A6-E4AB4DF00BE8}" name="Column43"/>
    <tableColumn id="52" xr3:uid="{8FA816F4-562B-45C8-88DB-1F56221B90F6}" name="Column44"/>
    <tableColumn id="53" xr3:uid="{BB0ACFA7-6F50-42E7-B51D-56885494EA15}" name="Column45"/>
    <tableColumn id="54" xr3:uid="{82249D72-7E8B-4F56-AF54-0F52610AAE7B}" name="Column46"/>
    <tableColumn id="55" xr3:uid="{B9A591CF-0FBB-4934-B8DD-52BCD06769CB}" name="Column47"/>
    <tableColumn id="56" xr3:uid="{BD78F59D-2C9B-4774-8425-3A65B7F3D20B}" name="Column48"/>
    <tableColumn id="57" xr3:uid="{516282F6-B1E0-4CB0-91C9-4B7E47F3C4A6}" name="Column49"/>
    <tableColumn id="58" xr3:uid="{FF8349E8-25AD-48B3-8B52-A0F7EFD2FEF1}" name="Column50"/>
    <tableColumn id="59" xr3:uid="{97F3D056-F4A2-4A55-85D0-C1CEAE1EB046}" name="Column51"/>
    <tableColumn id="60" xr3:uid="{6B03B25F-460F-44A1-9344-CF3D7F577A0B}" name="Column52"/>
    <tableColumn id="61" xr3:uid="{4EAFF75F-2C21-4DA3-9D39-4B0175CA8E08}" name="Column53"/>
    <tableColumn id="62" xr3:uid="{C4AE6EB9-E21E-43C6-88F8-2D8957F06BAC}" name="Column54"/>
    <tableColumn id="63" xr3:uid="{2CCCF1C0-7042-4E3B-BFA6-414867A329C4}" name="Column55"/>
    <tableColumn id="64" xr3:uid="{C0A5C16D-58CF-46F1-8FDD-833C9544AF1B}" name="Column56"/>
    <tableColumn id="65" xr3:uid="{EDCFB579-9B5F-4BDF-9B43-94A9845B0D0C}" name="Column57"/>
    <tableColumn id="66" xr3:uid="{FF13D861-7667-4C61-8C88-CAE5B2CBDD9A}" name="Column58"/>
    <tableColumn id="67" xr3:uid="{7D67E017-3300-4CBA-8F75-1B9D8434F760}" name="Column59"/>
    <tableColumn id="68" xr3:uid="{71091B3D-9909-492F-A1D9-80FFEF660EA1}" name="Column60"/>
    <tableColumn id="69" xr3:uid="{3B68A90B-3981-4C24-94EB-B1AB1E278D0D}" name="Column61"/>
    <tableColumn id="70" xr3:uid="{63BD3E12-60E8-478C-A329-57D0E09380A9}" name="Column62"/>
    <tableColumn id="71" xr3:uid="{236967EA-9394-4CF6-97D8-F9D2B6873A7F}" name="Column63"/>
    <tableColumn id="72" xr3:uid="{ECB91280-3C8D-4FDE-A8C2-385D02E810CF}" name="Column64"/>
    <tableColumn id="73" xr3:uid="{273DAECB-C466-457F-8D0C-FFB50148E6DA}" name="Column65"/>
    <tableColumn id="74" xr3:uid="{BE6120A8-D17E-456B-9797-7AA9B692C328}" name="Column66"/>
    <tableColumn id="75" xr3:uid="{4CEA57E4-8456-4F7A-BF0F-F3C5FD73C503}" name="Column67"/>
    <tableColumn id="76" xr3:uid="{1D09C5C9-1CFB-472E-A311-E9AB37F775DB}" name="Column68"/>
    <tableColumn id="77" xr3:uid="{FF6C6F94-4867-42E8-8D57-1C1338AAD064}" name="Column69"/>
    <tableColumn id="78" xr3:uid="{8D9A8496-53C9-49AC-B631-D59F1C284D34}" name="Column70"/>
    <tableColumn id="79" xr3:uid="{F2A80F00-9FBD-4023-84D2-866BB722AE9A}" name="Column71"/>
    <tableColumn id="80" xr3:uid="{4277C510-AA26-4BDF-A823-21307CD524A1}" name="Column72"/>
    <tableColumn id="81" xr3:uid="{B52A9E8A-A891-4C6A-AC65-B5B19EAD6B81}" name="Column73"/>
    <tableColumn id="82" xr3:uid="{10B5EB20-9996-49F5-B482-F92CB57949CD}" name="Column74"/>
    <tableColumn id="83" xr3:uid="{5AA08311-EAE7-4C0F-8B97-8D8D92CEAB5F}" name="Column75"/>
    <tableColumn id="84" xr3:uid="{E9E9B36C-5D85-406B-8E5A-BB27455B0D7A}" name="Column76"/>
    <tableColumn id="85" xr3:uid="{A664FD58-3B42-4CF3-AD39-DF63BCC9F703}" name="Column77"/>
    <tableColumn id="86" xr3:uid="{407A0B15-BFEF-47B2-9154-E9A0CE24D629}" name="Column78"/>
    <tableColumn id="87" xr3:uid="{3FA99421-374C-415B-AE76-36D7A91C02D6}" name="Column79"/>
    <tableColumn id="88" xr3:uid="{450C452D-B4D7-4C22-ADD6-689C9DD4763C}" name="Column80"/>
    <tableColumn id="89" xr3:uid="{22049DA1-5B5D-4473-BEBA-86D58C0316AC}" name="Column81"/>
    <tableColumn id="90" xr3:uid="{378B835A-89AE-42E0-94CD-BBEA1675B0F0}" name="Column82"/>
    <tableColumn id="91" xr3:uid="{23E7DCA4-7E42-4F07-BDC5-FC2AFDF2C4B6}" name="Column83"/>
    <tableColumn id="92" xr3:uid="{9CCF6BC1-1C99-4757-8ECD-B48069DC93BE}" name="Column84"/>
    <tableColumn id="93" xr3:uid="{E6DE29AE-DDE9-4092-B794-0850788C7743}" name="Column85"/>
    <tableColumn id="94" xr3:uid="{84B55E4B-2A47-469B-81E8-17E115F0DC70}" name="Column86"/>
    <tableColumn id="95" xr3:uid="{AA6C0205-E2F9-4DCB-B29E-A167E151F2DE}" name="Column87"/>
    <tableColumn id="96" xr3:uid="{12A667CA-B370-416B-B18F-0D02DFB2FDF8}" name="Column88"/>
    <tableColumn id="97" xr3:uid="{B0AE9296-EA80-4024-B162-E646C769BD1E}" name="Column89"/>
    <tableColumn id="98" xr3:uid="{792041D0-14C3-4958-B640-DD07429E8E8A}" name="Column90"/>
    <tableColumn id="99" xr3:uid="{2069BA29-305A-4D7C-AAAE-9E493E6D1019}" name="Column91"/>
    <tableColumn id="100" xr3:uid="{56E861D5-35AE-4CBE-9CB9-A7FAB7EB6646}" name="Column92"/>
    <tableColumn id="101" xr3:uid="{84C97B33-F750-4201-8185-CA2389870A3A}" name="Column93"/>
    <tableColumn id="102" xr3:uid="{268BB735-6288-4B85-8240-A628EED376D0}" name="Column94"/>
    <tableColumn id="103" xr3:uid="{534473A8-F9DF-4ACA-A4AD-7F1052458C88}" name="Column95"/>
    <tableColumn id="104" xr3:uid="{A7DE9C7A-4984-439F-89F9-A6BAF4DB5FF9}" name="Column96"/>
    <tableColumn id="105" xr3:uid="{1BC36A02-6818-42C1-8EBC-DB8C8ACA3BE5}" name="Column97"/>
    <tableColumn id="106" xr3:uid="{8CD5AF3B-FFA3-4BAA-9778-9B71B3A10C62}" name="Column98"/>
    <tableColumn id="107" xr3:uid="{5C6C35AC-E46A-46F5-B6E3-454C2DF8B66B}" name="Column99"/>
    <tableColumn id="108" xr3:uid="{F5226CB6-6C2B-44A8-9611-17F36BF524AC}" name="Column100"/>
    <tableColumn id="109" xr3:uid="{29934C4B-7906-4274-A0B1-075D4C22B899}" name="Column101"/>
    <tableColumn id="110" xr3:uid="{8CFFDFFD-86F9-4AA8-8EDB-FC6F3540A6E7}" name="Column102"/>
    <tableColumn id="111" xr3:uid="{123C85DF-69DC-4C8E-AD20-1F43A7F8B047}" name="Column103"/>
    <tableColumn id="112" xr3:uid="{374D2F4C-D022-4287-9172-FA5551C81FEA}" name="Column104"/>
    <tableColumn id="113" xr3:uid="{57399A37-A883-4A70-AEE7-46DB9B01668A}" name="Column105"/>
    <tableColumn id="114" xr3:uid="{441CB361-3991-416E-A4BF-C052E3319FBF}" name="Column106"/>
    <tableColumn id="115" xr3:uid="{842E02F0-FEC7-4EAA-9D32-5FB20B9C57BC}" name="Column107"/>
    <tableColumn id="116" xr3:uid="{64B046E7-85CD-499A-BF81-A8EC4631CC07}" name="Column108"/>
    <tableColumn id="117" xr3:uid="{71B92BCA-536C-431C-880C-5DFBE498E31F}" name="Column109"/>
    <tableColumn id="118" xr3:uid="{77A13FED-2C5B-4233-81B0-2A8EF3170036}" name="Column110"/>
    <tableColumn id="119" xr3:uid="{3087D35C-78B4-4AF6-A3A8-DEF427A114FC}" name="Column111"/>
    <tableColumn id="120" xr3:uid="{B6FF6112-31CF-40C8-9B6A-5DB0296FC1F9}" name="Column112"/>
    <tableColumn id="121" xr3:uid="{3A3E97B4-5087-43E1-AC10-E76B78CE771D}" name="Column113"/>
    <tableColumn id="122" xr3:uid="{96A6AFA0-5D36-40F0-85F2-8CCE3C5A91C4}" name="Column114"/>
    <tableColumn id="123" xr3:uid="{207C1FE6-220A-4904-B9AD-540C63B411A5}" name="Column115"/>
    <tableColumn id="124" xr3:uid="{604588A2-5EEE-4A7D-BC32-13D677B38BB7}" name="Column116"/>
    <tableColumn id="125" xr3:uid="{8E62A51E-FF92-4199-97DF-28385EF97CCF}" name="Column117"/>
    <tableColumn id="126" xr3:uid="{9480A529-EB42-4BB5-81BC-104F56B73412}" name="Column118"/>
    <tableColumn id="127" xr3:uid="{BAF4704E-32D5-4C19-BAB7-1AC5D03443BC}" name="Column119"/>
    <tableColumn id="128" xr3:uid="{E2E55FA6-340F-4615-9CEA-E2782BD78727}" name="Column120"/>
    <tableColumn id="129" xr3:uid="{5324E03E-AE62-463C-AE09-7062C0C8848C}" name="Column121"/>
    <tableColumn id="130" xr3:uid="{CCE76646-DD07-4D81-B9F2-71CA82DB0868}" name="Column122"/>
    <tableColumn id="131" xr3:uid="{D41A54FB-5B3C-4FED-ADC3-2EE7C5D31EAA}" name="Column123"/>
    <tableColumn id="132" xr3:uid="{A964831B-4653-4186-AA97-82D02C759082}" name="Column124"/>
    <tableColumn id="133" xr3:uid="{0D969876-1484-4510-A555-D582194B86AE}" name="Column125"/>
    <tableColumn id="134" xr3:uid="{5E3BE9B8-99A8-4E00-B569-C0B0A1A7820C}" name="Column126"/>
    <tableColumn id="135" xr3:uid="{BD334C0F-7E95-4B96-80AF-2FE062519676}" name="Column127"/>
    <tableColumn id="136" xr3:uid="{D1D29807-AF24-4164-825F-F1DBB25D5704}" name="Column128"/>
    <tableColumn id="137" xr3:uid="{28692BA7-FAA0-4D8F-9CD5-AAA2E67F3013}" name="Column129"/>
    <tableColumn id="138" xr3:uid="{CA2110CB-F5E4-498E-98A8-E870B0CD0FFB}" name="Column130"/>
    <tableColumn id="139" xr3:uid="{CBAD8BDB-A9E6-4844-8AE6-F719EC08BD05}" name="Column131"/>
    <tableColumn id="140" xr3:uid="{797D34CA-DC41-4214-A7D9-6174E518938A}" name="Column132"/>
    <tableColumn id="141" xr3:uid="{8ACBA5B6-968E-4DC7-AA19-80A3EF0589B4}" name="Column133"/>
    <tableColumn id="142" xr3:uid="{1314E0CE-E758-467D-A9B4-B94CB119D8C3}" name="Column134"/>
    <tableColumn id="143" xr3:uid="{5008F38F-79B2-4D24-B8C2-DFC8A4810785}" name="Column135"/>
    <tableColumn id="144" xr3:uid="{22180A2E-8608-4D5A-944F-5EA323F79FB2}" name="Column136"/>
    <tableColumn id="145" xr3:uid="{AD76B9FC-58E4-477E-87A9-6968B86468FF}" name="Column137"/>
    <tableColumn id="146" xr3:uid="{2A52EF56-C952-4466-ADF7-7E81B563505A}" name="Column138"/>
    <tableColumn id="147" xr3:uid="{2F01AF6A-B1AA-4C55-90D0-C253539376C5}" name="Column139"/>
    <tableColumn id="148" xr3:uid="{41573054-26CD-4788-9F54-3B85A5AD2CBD}" name="Column140"/>
    <tableColumn id="149" xr3:uid="{CC552214-3FD6-457B-84A9-6390F470BBAC}" name="Column141"/>
    <tableColumn id="150" xr3:uid="{EE1CCA7D-D97E-470B-B8F1-FDF9E4C7DF4D}" name="Column142"/>
    <tableColumn id="151" xr3:uid="{19B368DA-FBE9-4EA6-999E-8C49A94E0EAB}" name="Column143"/>
    <tableColumn id="152" xr3:uid="{E41BB739-4282-4E2F-B526-6EF549DE1458}" name="Column144"/>
    <tableColumn id="153" xr3:uid="{490357B4-5B23-4A86-AC84-80D2418F58B2}" name="Column145"/>
    <tableColumn id="154" xr3:uid="{71DFE634-FC1D-4B7F-B63E-7921226FC17B}" name="Column146"/>
    <tableColumn id="155" xr3:uid="{DCCDA9AD-0348-4B8C-9F5F-99BE0EF26EC3}" name="Column147"/>
    <tableColumn id="156" xr3:uid="{079F38F6-33C0-4761-B97F-D5602AE4272E}" name="Column148"/>
    <tableColumn id="157" xr3:uid="{41BF9C80-390D-4B21-BA16-3202DAABAF26}" name="Column149"/>
    <tableColumn id="158" xr3:uid="{B4E6C323-5325-4142-8CF7-6ED5FB4FD556}" name="Column150"/>
    <tableColumn id="159" xr3:uid="{E8A8AF5D-C458-4BC8-ABCC-18CBF9AF7BB1}" name="Column151"/>
    <tableColumn id="160" xr3:uid="{1F013EEF-474F-4585-88A6-6AC31FFC2C25}" name="Column152"/>
    <tableColumn id="161" xr3:uid="{E79F3D71-B74E-47A2-B024-DF403AB601E0}" name="Column153"/>
    <tableColumn id="162" xr3:uid="{F5CF20C5-B993-4CC4-A0B8-65AAA9ACCCFF}" name="Column154"/>
    <tableColumn id="163" xr3:uid="{6229C433-97F3-4CE4-9972-1F37202760C0}" name="Column155"/>
    <tableColumn id="164" xr3:uid="{6AACD2FE-41EA-4DA8-81BA-C2679442636A}" name="Column156"/>
    <tableColumn id="165" xr3:uid="{251DED63-DC9B-4F89-90F5-958077683ADE}" name="Column157"/>
    <tableColumn id="166" xr3:uid="{0D376649-B3A4-4A41-806B-2F677EDF9B00}" name="Column158"/>
    <tableColumn id="167" xr3:uid="{3002DF90-B516-488B-B50F-FE8065ABD045}" name="Column159"/>
    <tableColumn id="168" xr3:uid="{2E0C700B-6E1A-421D-89BA-642345B97ECA}" name="Column160"/>
    <tableColumn id="169" xr3:uid="{0EB3A108-B989-4841-B1C8-391BB0E9277A}" name="Column161"/>
    <tableColumn id="170" xr3:uid="{C1D1D394-83EC-4CC2-A666-75B651168A35}" name="Column162"/>
    <tableColumn id="171" xr3:uid="{3A59EF6B-7E70-49C7-95BE-B90467AC4CB6}" name="Column163"/>
    <tableColumn id="172" xr3:uid="{5A549772-78E6-4B57-8058-0AC9228EC4D8}" name="Column164"/>
    <tableColumn id="173" xr3:uid="{B8FF63A6-6BC6-4AB2-88DA-D6C1BAB35EFB}" name="Column165"/>
    <tableColumn id="174" xr3:uid="{BD05803A-5872-45E8-9FDF-F1801C739F46}" name="Column166"/>
    <tableColumn id="175" xr3:uid="{F386AA24-E0E3-4B02-8367-7BE2D96BC557}" name="Column167"/>
    <tableColumn id="176" xr3:uid="{61A04E2A-4574-481A-A216-83ECE29CD285}" name="Column168"/>
    <tableColumn id="177" xr3:uid="{DD1DB08B-66D5-44B5-ACB1-2868CC6B6AC1}" name="Column169"/>
    <tableColumn id="178" xr3:uid="{80D50BDB-2840-4705-A583-B154795D0A67}" name="Column170"/>
    <tableColumn id="179" xr3:uid="{FB455D8C-2C14-4479-B193-C88910C8A68C}" name="Column171"/>
    <tableColumn id="180" xr3:uid="{D27E7DC4-6DE8-4995-B1A2-27DDBFA8C0BC}" name="Column172"/>
    <tableColumn id="181" xr3:uid="{FF405E76-99C7-404A-AC95-0B04D49C4600}" name="Column173"/>
    <tableColumn id="182" xr3:uid="{5CAF621E-1B52-48B6-8E26-CEDA4D93700F}" name="Column174"/>
    <tableColumn id="183" xr3:uid="{4F9EA68C-684D-4C8E-AD19-62BE84D62699}" name="Column175"/>
    <tableColumn id="184" xr3:uid="{CB9B8607-87CC-42B2-ADF2-7851DC99A957}" name="Column176"/>
    <tableColumn id="185" xr3:uid="{9D79EDA2-2367-4367-883A-C4DC7AA1E5CF}" name="Column177"/>
    <tableColumn id="186" xr3:uid="{6C2C034F-C875-44DA-B9A4-2D18B2B03024}" name="Column178"/>
    <tableColumn id="187" xr3:uid="{A969B816-13A3-4240-9875-F938ECA779B5}" name="Column179"/>
    <tableColumn id="188" xr3:uid="{4EB6C9D9-D01E-4883-AF8B-9CB8EAD32C2F}" name="Column180"/>
    <tableColumn id="189" xr3:uid="{4D284498-A469-4DA4-9210-03B96E83CAE4}" name="Column181"/>
    <tableColumn id="190" xr3:uid="{B341FAE4-930A-4460-A687-90FF1D0A7C23}" name="Column182"/>
    <tableColumn id="191" xr3:uid="{81C3F86A-5AAF-4FC8-884D-1DC01F2FA351}" name="Column183"/>
    <tableColumn id="192" xr3:uid="{BDB6880E-FA84-471D-81A2-5165F4F50396}" name="Column184"/>
    <tableColumn id="193" xr3:uid="{92CDBA1A-1F93-44DA-A2A5-5FBF55C5FF8C}" name="Column185"/>
    <tableColumn id="194" xr3:uid="{B7EED82B-15A1-43A3-997A-E83EA20CCED9}" name="Column186"/>
    <tableColumn id="195" xr3:uid="{0888ACF5-2BB0-4829-B0F6-2331BDAD43D9}" name="Column187"/>
    <tableColumn id="196" xr3:uid="{C1D2B21C-2021-4831-89D4-A3717449BB41}" name="Column188"/>
    <tableColumn id="197" xr3:uid="{E668E59B-DB22-4E05-863B-B3CC9422ED37}" name="Column189"/>
    <tableColumn id="198" xr3:uid="{F32D895F-8CF7-4115-A0F7-4EFDF47719D3}" name="Column190"/>
    <tableColumn id="199" xr3:uid="{31AB1571-CDA2-42EB-BAAC-12FD9D75CCA4}" name="Column191"/>
    <tableColumn id="200" xr3:uid="{C6BD3E36-5700-4C8C-B618-D88BA919BB4E}" name="Column192"/>
    <tableColumn id="201" xr3:uid="{35E48F55-3E8A-4E00-8AB4-93633E8583BC}" name="Column193"/>
    <tableColumn id="202" xr3:uid="{A5BFD7AD-CADD-46DB-88E4-97FD54907F73}" name="Column194"/>
    <tableColumn id="203" xr3:uid="{93D63506-19FA-47D0-9EE6-A294584EDF40}" name="Column195"/>
    <tableColumn id="204" xr3:uid="{CEB9BBC9-9029-442E-B73F-8C397144A8E8}" name="Column196"/>
    <tableColumn id="205" xr3:uid="{063BAE38-8ADB-442A-88C2-943843E6226E}" name="Column197"/>
    <tableColumn id="206" xr3:uid="{4EE90CFB-8116-49DD-A4DF-5E579B698E92}" name="Column198"/>
    <tableColumn id="207" xr3:uid="{D3C114A0-695A-4F3B-84F5-90DCA58AF6BC}" name="Column199"/>
    <tableColumn id="208" xr3:uid="{8F266FFE-4AC7-43E6-BFB8-9B208D50DE79}" name="Column200"/>
    <tableColumn id="209" xr3:uid="{9BC36285-3573-4495-ACFA-C0690705313E}" name="Column201"/>
    <tableColumn id="210" xr3:uid="{E6EDDA33-0490-4CA2-8BE9-98239D3E7C22}" name="Column202"/>
    <tableColumn id="211" xr3:uid="{B4F1FE33-AABE-4C6A-8D0B-A85FF554B6C6}" name="Column203"/>
    <tableColumn id="212" xr3:uid="{A9431DE5-1803-4E06-BE05-6F11EEEA8CA4}" name="Column204"/>
    <tableColumn id="213" xr3:uid="{7B351D13-EEDF-40D1-A3B6-D463450BE9BB}" name="Column205"/>
    <tableColumn id="214" xr3:uid="{A25990F9-3747-470A-8A2B-ECC47A395430}" name="Column206"/>
    <tableColumn id="215" xr3:uid="{9B4AB32E-48C2-4D55-A732-BD7FB31A4756}" name="Column207"/>
    <tableColumn id="216" xr3:uid="{39F91C3D-47AF-4BE8-B867-27A5737B0995}" name="Column208"/>
    <tableColumn id="217" xr3:uid="{82797183-03D0-45CB-99DB-63D262F4408C}" name="Column209"/>
    <tableColumn id="218" xr3:uid="{099418BE-8A20-4AE6-9EC6-62D6EA12C447}" name="Column210"/>
    <tableColumn id="219" xr3:uid="{CC1AAE52-89E5-46C7-A4B5-CC021F172EDB}" name="Column211"/>
    <tableColumn id="220" xr3:uid="{9D8D0A66-A11A-411A-A15E-BA833A73C0CE}" name="Column212"/>
    <tableColumn id="221" xr3:uid="{314746BE-53ED-4F7C-8655-4F3FEB7F4110}" name="Column213"/>
    <tableColumn id="222" xr3:uid="{C98DF057-9E37-48F5-A16A-52C5CFD5BD0D}" name="Column214"/>
    <tableColumn id="223" xr3:uid="{83AC64C9-8C58-4FAB-A721-575680AA4CAC}" name="Column215"/>
    <tableColumn id="224" xr3:uid="{8EA05868-FB7B-4B35-9B3C-5F9BAE4056FB}" name="Column216"/>
    <tableColumn id="225" xr3:uid="{44132CA8-79C8-4156-9497-65FC56321241}" name="Column217"/>
    <tableColumn id="226" xr3:uid="{BC0D7F2A-070A-4777-8702-5E427EFF63DE}" name="Column218"/>
    <tableColumn id="227" xr3:uid="{4AB270EB-2C2D-4272-9225-699EB1DB2BB7}" name="Column219"/>
    <tableColumn id="228" xr3:uid="{8D2E883D-35BE-427E-9F0C-2089CD0E16DC}" name="Column220"/>
    <tableColumn id="229" xr3:uid="{6D44FEC5-4AB5-47BD-A19D-123946C0D3D7}" name="Column221"/>
    <tableColumn id="230" xr3:uid="{A404094A-81F4-4715-96EC-CCD1858B5CCA}" name="Column222"/>
    <tableColumn id="231" xr3:uid="{2C2E03C8-32CB-460C-9707-B74B835F255B}" name="Column223"/>
    <tableColumn id="232" xr3:uid="{5F7470D4-E6C8-4A72-968D-05559EBC86A7}" name="Column224"/>
    <tableColumn id="233" xr3:uid="{97C5B499-6421-461C-9277-5970160D7F4E}" name="Column225"/>
    <tableColumn id="234" xr3:uid="{AC8D425A-2873-499D-8D40-410A07EEC073}" name="Column226"/>
    <tableColumn id="235" xr3:uid="{71BF6B57-6A28-4BB7-87CE-089227DB4EB1}" name="Column227"/>
    <tableColumn id="236" xr3:uid="{14EB751A-AD7D-452E-A262-9D95425BDE54}" name="Column228"/>
    <tableColumn id="237" xr3:uid="{76DBA4AE-FC95-4B1A-B752-F41E93626962}" name="Column229"/>
    <tableColumn id="238" xr3:uid="{BFCD0445-16A2-4E11-A366-63FBA473537D}" name="Column230"/>
    <tableColumn id="239" xr3:uid="{15FE2372-14D7-4B49-A84A-BE0CFBBE245A}" name="Column231"/>
    <tableColumn id="240" xr3:uid="{D08E3C96-F8E3-4B02-9348-D03AF02012EA}" name="Column232"/>
    <tableColumn id="241" xr3:uid="{227C3515-541E-4CC7-A6CC-B939479868DD}" name="Column233"/>
    <tableColumn id="242" xr3:uid="{2398493B-ACC2-4B9E-9911-A721A19B3436}" name="Column234"/>
    <tableColumn id="243" xr3:uid="{D8173356-D602-44C3-9EAA-828228CBCB63}" name="Column235"/>
    <tableColumn id="244" xr3:uid="{3DA52EA6-87B6-4860-8AB0-DF4D060C9847}" name="Column236"/>
    <tableColumn id="245" xr3:uid="{7FFF48A3-680F-4C03-87AE-E143B570855C}" name="Column237"/>
    <tableColumn id="246" xr3:uid="{9713D963-E115-4AE7-8F10-BCC08F80E1CB}" name="Column238"/>
    <tableColumn id="247" xr3:uid="{1CA6F102-A242-4B3C-89FA-71FAC288BDC1}" name="Column239"/>
    <tableColumn id="248" xr3:uid="{81E5BBA2-7C90-41B9-A2BE-2DD6DFFE1971}" name="Column240"/>
    <tableColumn id="249" xr3:uid="{ABD1ADB5-5C3E-4597-BE51-D48D278462CD}" name="Column241"/>
    <tableColumn id="250" xr3:uid="{9CD8218D-BBCD-400F-88A2-1C24967A1374}" name="Column242"/>
    <tableColumn id="251" xr3:uid="{B9219CC1-08C7-4275-BC39-77F9E6CDF0F1}" name="Column243"/>
    <tableColumn id="252" xr3:uid="{9B5B056B-1893-48FF-8060-0652D9954BB4}" name="Column244"/>
    <tableColumn id="253" xr3:uid="{2301E6B9-1411-48ED-97DA-9DECDBE9B145}" name="Column245"/>
    <tableColumn id="254" xr3:uid="{D4F369AB-4555-4E61-9B55-483EEE7FEFEE}" name="Column246"/>
    <tableColumn id="255" xr3:uid="{1CF31C41-C377-4F02-AA99-1C690497E151}" name="Column247"/>
    <tableColumn id="256" xr3:uid="{EFDCA5D0-DC64-4463-9991-5AE5567D7ED7}" name="Column248"/>
    <tableColumn id="257" xr3:uid="{8C5EE752-9238-440D-9468-D8246EC6BE7B}" name="Column249"/>
    <tableColumn id="258" xr3:uid="{1958075D-3C66-4DFF-977C-98726B9F01CB}" name="Column250"/>
    <tableColumn id="259" xr3:uid="{80C3A9E6-557A-4F2A-A39F-A77D9549F66C}" name="Column251"/>
    <tableColumn id="260" xr3:uid="{13E0EF23-E196-46EA-98FA-620F93BC311D}" name="Column252"/>
    <tableColumn id="261" xr3:uid="{1140A910-10C7-4E43-8E43-F77B7578D5DD}" name="Column253"/>
    <tableColumn id="262" xr3:uid="{A92B6806-79A1-49A8-AC3F-9F9FCA4E3023}" name="Column254"/>
    <tableColumn id="263" xr3:uid="{3DF27FC8-B0F6-42E6-87C1-26B04D9D3015}" name="Column255"/>
    <tableColumn id="264" xr3:uid="{45449E09-DBF7-4438-BA82-3D10C16AA3C7}" name="Column256"/>
    <tableColumn id="265" xr3:uid="{0BF4FC24-D02E-46B6-B333-29B19C7F991C}" name="Column257"/>
    <tableColumn id="266" xr3:uid="{4BB9BBBD-1F7B-47D9-A673-2D81671B4B16}" name="Column258"/>
    <tableColumn id="267" xr3:uid="{EDC75BAD-946B-48A2-ACBC-B251D7B8A8CB}" name="Column259"/>
    <tableColumn id="268" xr3:uid="{A7B98DB0-188A-468B-9A81-59B7CA7EC76E}" name="Column260"/>
    <tableColumn id="269" xr3:uid="{5B60055D-1110-4BBE-BBD2-5879313A8446}" name="Column261"/>
    <tableColumn id="270" xr3:uid="{F58FBD5B-D620-4C94-8A6C-1C8F5AD8C010}" name="Column262"/>
    <tableColumn id="271" xr3:uid="{5CE4934F-E13B-4849-8A93-8BD5075AD07E}" name="Column263"/>
    <tableColumn id="272" xr3:uid="{37B3309E-305B-428F-9BC5-A3E088730377}" name="Column264"/>
    <tableColumn id="273" xr3:uid="{2B69B12C-D8B4-4DE7-81C4-EBAB59C4B833}" name="Column265"/>
    <tableColumn id="274" xr3:uid="{FBAB71F7-ED41-4BD6-AF0B-DDCFD7120243}" name="Column266"/>
    <tableColumn id="275" xr3:uid="{F3359844-AA45-418A-AA66-133A98F10070}" name="Column267"/>
    <tableColumn id="276" xr3:uid="{69F5822A-7EE5-4216-9452-7677FED08CE9}" name="Column268"/>
    <tableColumn id="277" xr3:uid="{76E23D41-F252-43F0-85C3-CA8369023F8E}" name="Column269"/>
    <tableColumn id="278" xr3:uid="{ACC7DF29-4256-4A2C-BF0A-53AE6130CDB1}" name="Column270"/>
    <tableColumn id="279" xr3:uid="{2CE04DF4-7FF8-41B9-9CBC-6F14085A437B}" name="Column271"/>
    <tableColumn id="280" xr3:uid="{B1011B1F-39CC-41E3-862D-B8E830D94F64}" name="Column272"/>
    <tableColumn id="281" xr3:uid="{D8E0B248-3BB2-4FE9-8896-2287BC294455}" name="Column273"/>
    <tableColumn id="282" xr3:uid="{CC2A10FD-3579-48FF-B52B-EC74C5050C75}" name="Column274"/>
    <tableColumn id="283" xr3:uid="{36C5BD39-7B9C-473A-9C1C-382411754AF8}" name="Column275"/>
    <tableColumn id="284" xr3:uid="{3A109DCF-C5DC-44EB-818E-4DA3900E2D0F}" name="Column276"/>
    <tableColumn id="285" xr3:uid="{B81FF943-3563-4A39-8172-75EAD6314E7B}" name="Column277"/>
    <tableColumn id="286" xr3:uid="{1C8D1F26-F264-4F94-9BC4-F13A8F868AD2}" name="Column278"/>
    <tableColumn id="287" xr3:uid="{55CF19BE-A6F1-480D-86B7-E4E496EB7576}" name="Column279"/>
    <tableColumn id="288" xr3:uid="{04809DFA-DC18-4FB9-AE04-99530B7F7237}" name="Column280"/>
    <tableColumn id="289" xr3:uid="{6CEBC768-4E6A-4582-BA9F-AD6AFF2C1D7E}" name="Column281"/>
    <tableColumn id="290" xr3:uid="{581C8167-5E32-423C-9274-12207564C907}" name="Column282"/>
    <tableColumn id="291" xr3:uid="{F76BC3EF-144D-414D-9A6E-319C34C5546E}" name="Column283"/>
    <tableColumn id="292" xr3:uid="{12C1EAFF-E105-4C01-B568-79679991519F}" name="Column284"/>
    <tableColumn id="293" xr3:uid="{11DD73CA-9913-4966-B429-07903667506E}" name="Column285"/>
    <tableColumn id="294" xr3:uid="{9A7A63F1-2E49-4896-93C8-B186A1793032}" name="Column286"/>
    <tableColumn id="295" xr3:uid="{E72F64F2-6456-4929-8C6B-ED3C4B25B3C3}" name="Column287"/>
    <tableColumn id="296" xr3:uid="{5AA13541-6D44-4FF4-9848-85ABD203E3B9}" name="Column288"/>
    <tableColumn id="297" xr3:uid="{046FFC48-DECF-4A7D-9D4D-EBE7AE9618C2}" name="Column289"/>
    <tableColumn id="298" xr3:uid="{EA9A388A-B100-4E15-B6AA-8300AE0C4875}" name="Column290"/>
    <tableColumn id="299" xr3:uid="{6B2A1882-8C77-4968-9FF7-E237D205070F}" name="Column291"/>
    <tableColumn id="300" xr3:uid="{BBFBFEB0-4B80-4F06-BC98-6033C3BAC46C}" name="Column292"/>
    <tableColumn id="301" xr3:uid="{4CE894E0-22A1-4E06-9014-BF006816D605}" name="Column293"/>
    <tableColumn id="302" xr3:uid="{163DA729-4C97-4FC8-8455-311D7E08573E}" name="Column294"/>
    <tableColumn id="303" xr3:uid="{D11D45FA-F3CE-48DB-8E5C-78F5600FD5B5}" name="Column295"/>
    <tableColumn id="304" xr3:uid="{A44F1420-24D5-422C-9AA9-0812F77688F4}" name="Column296"/>
    <tableColumn id="305" xr3:uid="{F0B08D1E-0F7D-45D5-8733-80170645DDD1}" name="Column297"/>
    <tableColumn id="306" xr3:uid="{2BBFBED3-4207-46A0-9BB2-A3A5E5AB3807}" name="Column298"/>
    <tableColumn id="307" xr3:uid="{C26BEBCC-5215-4451-9585-2B1F6B16BC48}" name="Column299"/>
    <tableColumn id="308" xr3:uid="{E2205022-51F5-43FE-A943-E2A57CBF333A}" name="Column300"/>
    <tableColumn id="309" xr3:uid="{6383AFBA-B68A-4E0D-8782-E6C4478D998C}" name="Column301"/>
    <tableColumn id="310" xr3:uid="{CDE603D0-D76E-48F3-A295-DAD87D12556E}" name="Column302"/>
    <tableColumn id="311" xr3:uid="{778E8552-8410-4276-89A2-7DAA6731F77E}" name="Column303"/>
    <tableColumn id="312" xr3:uid="{AD3AC24E-D868-4FFA-9EB5-85FDB34429FF}" name="Column304"/>
    <tableColumn id="313" xr3:uid="{1BF9FD39-814F-43AF-93BB-A8BDEA884E8B}" name="Column305"/>
    <tableColumn id="314" xr3:uid="{6071B124-BC9D-442A-A745-B8874A5B3CF0}" name="Column306"/>
    <tableColumn id="315" xr3:uid="{7DB0BB14-EA2E-402F-8AC6-4D1634227EFC}" name="Column307"/>
    <tableColumn id="316" xr3:uid="{249BCB43-4DAF-44CF-9DFD-2DC4D20CC92C}" name="Column308"/>
    <tableColumn id="317" xr3:uid="{471DE0EF-6DA3-4803-95B7-490181C93F56}" name="Column309"/>
    <tableColumn id="318" xr3:uid="{0ED9BD1D-E078-4377-87EF-3DD1FC643FB8}" name="Column310"/>
    <tableColumn id="319" xr3:uid="{B4DFEE28-2191-4F5A-A57B-7EB5DEFBE437}" name="Column311"/>
    <tableColumn id="320" xr3:uid="{703EE372-E77C-4D9B-9B17-7EAE9450A44D}" name="Column312"/>
    <tableColumn id="321" xr3:uid="{3BEC8493-D8ED-43ED-92A6-5437F46E543B}" name="Column313"/>
    <tableColumn id="322" xr3:uid="{7BBA39B9-8FBB-44F9-A115-BB88881DBE85}" name="Column314"/>
    <tableColumn id="323" xr3:uid="{1342E914-1AC8-4B97-969C-CB4280B91E5C}" name="Column315"/>
    <tableColumn id="324" xr3:uid="{BF34AC3F-8AAC-4E42-BBB6-684C351BBBBC}" name="Column316"/>
    <tableColumn id="325" xr3:uid="{79F23F24-4A8C-4565-85D2-C96B66A93517}" name="Column317"/>
    <tableColumn id="326" xr3:uid="{07D884A3-E66E-401D-A927-838572EE23F3}" name="Column318"/>
    <tableColumn id="327" xr3:uid="{92FCCD9C-1CEE-425E-ACC1-AC6539746D26}" name="Column319"/>
    <tableColumn id="328" xr3:uid="{A9F80898-6D46-439A-BC2C-25299CCDA5DD}" name="Column320"/>
    <tableColumn id="329" xr3:uid="{81C79763-F6ED-4EC5-B07F-A7B6F6E6BCDB}" name="Column321"/>
    <tableColumn id="330" xr3:uid="{70EE7228-0D02-427A-88B8-FB2B0B1172C4}" name="Column322"/>
    <tableColumn id="331" xr3:uid="{6BFE34B2-1E29-430D-B59E-5270661EA802}" name="Column323"/>
    <tableColumn id="332" xr3:uid="{BDCB2A6E-2395-4CFC-875F-E78B2F7970F5}" name="Column324"/>
    <tableColumn id="333" xr3:uid="{5C86CB39-E5ED-48E1-BD7C-0178140B8310}" name="Column325"/>
    <tableColumn id="334" xr3:uid="{3025CD43-B31B-4A64-9EC0-8DE456AA913D}" name="Column326"/>
    <tableColumn id="335" xr3:uid="{7D5F7B04-2000-4D2D-AEF0-05104346BCE2}" name="Column327"/>
    <tableColumn id="336" xr3:uid="{BF1AEBBC-7A62-4BDF-A4AE-25DC26E38E4E}" name="Column328"/>
    <tableColumn id="337" xr3:uid="{2C0EB75E-8944-4B21-BF07-E42EBF431F3F}" name="Column329"/>
    <tableColumn id="338" xr3:uid="{48E5D14A-2E3E-44A6-AB88-BD931C8AC2B2}" name="Column330"/>
    <tableColumn id="339" xr3:uid="{AFAF39F8-F4C4-4617-8853-712C7EBB0F52}" name="Column331"/>
    <tableColumn id="340" xr3:uid="{81EA9C91-2432-48C7-B717-5E15095BDE93}" name="Column332"/>
    <tableColumn id="341" xr3:uid="{1D1908C8-B910-4667-867B-99E6EC0C171A}" name="Column333"/>
    <tableColumn id="342" xr3:uid="{0B496B3C-E793-41D6-8316-F9EDCBE29275}" name="Column334"/>
    <tableColumn id="343" xr3:uid="{04ACB238-04EB-4CCF-90EE-F40F17C11792}" name="Column335"/>
    <tableColumn id="344" xr3:uid="{A43A27B3-96AB-4F2E-9F1E-921904B9A503}" name="Column336"/>
    <tableColumn id="345" xr3:uid="{8429AAE9-3B68-4296-BAF5-E340147ED60A}" name="Column337"/>
    <tableColumn id="346" xr3:uid="{827833BB-85B2-4740-8A88-205D2125724A}" name="Column338"/>
    <tableColumn id="347" xr3:uid="{A68C1ADC-1AED-4E76-8545-3990164B1C99}" name="Column339"/>
    <tableColumn id="348" xr3:uid="{E32D9095-025A-4993-9308-32E70ADB6599}" name="Column340"/>
    <tableColumn id="349" xr3:uid="{217B6503-15F0-4419-B1E2-23EEE2D5CDE4}" name="Column341"/>
    <tableColumn id="350" xr3:uid="{636D33AA-4A2A-48C7-A744-EF6F4515E0B8}" name="Column342"/>
    <tableColumn id="351" xr3:uid="{B407E5AB-F810-43A0-B0B8-342A12A5E62B}" name="Column343"/>
    <tableColumn id="352" xr3:uid="{359E1E1E-E298-410E-8172-42F542EDF3FF}" name="Column344"/>
    <tableColumn id="353" xr3:uid="{073C2ABF-3141-46E1-9B23-0D4143CA13E5}" name="Column345"/>
    <tableColumn id="354" xr3:uid="{6AA32EDA-0C50-4835-9DD4-9C488E647D6C}" name="Column346"/>
    <tableColumn id="355" xr3:uid="{5EEAF1FE-9B45-4BBD-9A68-DAA89518D17D}" name="Column347"/>
    <tableColumn id="356" xr3:uid="{C5A4A93B-ECC8-46B8-B28C-28FEEC5251A8}" name="Column348"/>
    <tableColumn id="357" xr3:uid="{25519BC5-8293-4B98-A338-6107C5CC0C22}" name="Column349"/>
    <tableColumn id="358" xr3:uid="{A8ED5044-9362-434E-B666-E91AAA10962E}" name="Column350"/>
    <tableColumn id="359" xr3:uid="{94CCC339-7FC3-470A-BCCD-F3E5445908B9}" name="Column351"/>
    <tableColumn id="360" xr3:uid="{AF5B4471-F3AF-4F99-B913-6714C80B2A9D}" name="Column352"/>
    <tableColumn id="361" xr3:uid="{BCCA5BEA-E132-4A54-BF9D-2832F2164708}" name="Column353"/>
    <tableColumn id="362" xr3:uid="{3CA6B1A4-6231-4982-A29B-09EFAC7F3DE5}" name="Column354"/>
    <tableColumn id="363" xr3:uid="{64DADA1B-D682-45F2-9CE0-BB7BC3C635DE}" name="Column355"/>
    <tableColumn id="364" xr3:uid="{3DC30E42-5FF3-45F2-937C-04D5FE5CA580}" name="Column356"/>
    <tableColumn id="365" xr3:uid="{C4112412-2E02-42A9-BD50-155C4AC6DEBF}" name="Column357"/>
    <tableColumn id="366" xr3:uid="{4B82C4E2-BC9F-4156-8478-B86FBDB49289}" name="Column358"/>
    <tableColumn id="367" xr3:uid="{9517B9FF-CB50-41E6-854D-E661B3914106}" name="Column359"/>
    <tableColumn id="368" xr3:uid="{BEDC3BDC-1CF8-4FE8-9A9F-19489EC53A7C}" name="Column360"/>
    <tableColumn id="369" xr3:uid="{F6282BC3-810E-407B-AC53-CBDDBEEAD830}" name="Column361"/>
    <tableColumn id="370" xr3:uid="{107CB131-983C-4438-926F-C0312BBB0326}" name="Column362"/>
    <tableColumn id="371" xr3:uid="{DDC6E427-1286-4D47-87F9-6BD5590949A5}" name="Column363"/>
    <tableColumn id="372" xr3:uid="{D46A569A-3B6D-4704-823F-484BA5572DE8}" name="Column364"/>
    <tableColumn id="373" xr3:uid="{73C10778-C765-4195-9347-76728CBF41FF}" name="Column365"/>
    <tableColumn id="374" xr3:uid="{6910F706-F7F9-4D1F-96FD-ECED8185FA30}" name="Column366"/>
    <tableColumn id="375" xr3:uid="{997DEB5C-8255-44B5-A5E1-434D015DF11B}" name="Column367"/>
    <tableColumn id="376" xr3:uid="{6C4EE0CA-36A5-4B9C-AA48-8F61EFA3080E}" name="Column368"/>
    <tableColumn id="377" xr3:uid="{A4581EAC-54B7-4923-8CBA-FB6CEC975805}" name="Column369"/>
    <tableColumn id="378" xr3:uid="{6C2D5F70-772F-4132-9FBD-12C666309E3B}" name="Column370"/>
    <tableColumn id="379" xr3:uid="{6632D607-85C8-4DA8-8AD7-8C9FEF186756}" name="Column371"/>
    <tableColumn id="380" xr3:uid="{CBD84158-6DB1-4836-8E20-6095B1170173}" name="Column372"/>
    <tableColumn id="381" xr3:uid="{D3202BDE-A7D3-46C0-94C1-CC5AD1F8601C}" name="Column373"/>
    <tableColumn id="382" xr3:uid="{CC455765-66D6-4F75-A16D-03753AEC355E}" name="Column374"/>
    <tableColumn id="383" xr3:uid="{F6B3961A-CC17-4980-BD11-6E1BCE1D4625}" name="Column375"/>
    <tableColumn id="384" xr3:uid="{603304A0-9765-4CAF-B105-E82B5B848DF7}" name="Column376"/>
    <tableColumn id="385" xr3:uid="{397479E7-79ED-45AB-AA3C-05054947260C}" name="Column377"/>
    <tableColumn id="386" xr3:uid="{0B53FE1D-D4D9-4230-B605-2D425CA04BAC}" name="Column378"/>
    <tableColumn id="387" xr3:uid="{7C3C959A-435A-4392-A6F4-2FC214086C19}" name="Column379"/>
    <tableColumn id="388" xr3:uid="{CC5DB7B7-81ED-46F4-ADAE-3237B6417E6C}" name="Column380"/>
    <tableColumn id="389" xr3:uid="{76AD247E-F7E3-4CEC-B830-FB1D3D8A1F0F}" name="Column381"/>
    <tableColumn id="390" xr3:uid="{788A2F87-CFB2-4574-92AA-4184E1C13710}" name="Column382"/>
    <tableColumn id="391" xr3:uid="{F7D05E31-2800-4362-A5CC-EA24E1CFFC05}" name="Column383"/>
    <tableColumn id="392" xr3:uid="{3BCDEC83-74D2-40D8-B1B3-C9AC698A4BA5}" name="Column384"/>
    <tableColumn id="393" xr3:uid="{3FC9CCB9-241B-4C71-9F23-240C7C1F7B94}" name="Column385"/>
    <tableColumn id="394" xr3:uid="{B350E4F3-1DA7-478E-AAE4-0F77F3C0E0F8}" name="Column386"/>
    <tableColumn id="395" xr3:uid="{99730E7B-B2BC-4344-86BA-EF0084E1696C}" name="Column387"/>
    <tableColumn id="396" xr3:uid="{67B587BE-6AD0-4094-A37A-35A7CF76291C}" name="Column388"/>
    <tableColumn id="397" xr3:uid="{9DE5BAD2-BC1E-4C6D-8505-59B92D230629}" name="Column389"/>
    <tableColumn id="398" xr3:uid="{2B702D30-3890-4EC5-9141-F2F3A04278BE}" name="Column390"/>
    <tableColumn id="399" xr3:uid="{732E62DA-8E3B-4E73-A3AD-CF41FAE76882}" name="Column391"/>
    <tableColumn id="400" xr3:uid="{EE5D9E8B-787D-4E45-A81F-5DD38674B2AD}" name="Column392"/>
    <tableColumn id="401" xr3:uid="{95BEED13-28A8-48A8-B61E-67677DE77F06}" name="Column393"/>
    <tableColumn id="402" xr3:uid="{83C9EC34-A954-496A-829D-6537D05843DC}" name="Column394"/>
    <tableColumn id="403" xr3:uid="{57D98F0C-BD0D-44B2-9301-6B110909FB7F}" name="Column395"/>
    <tableColumn id="404" xr3:uid="{01D597DC-2C32-4BF6-BA8E-980BCD34ED88}" name="Column396"/>
    <tableColumn id="405" xr3:uid="{A0CE4437-4003-49E4-9CBB-8E6B455AF0BA}" name="Column397"/>
    <tableColumn id="406" xr3:uid="{0AB83234-4B62-4988-8D45-4906F2D0F1BC}" name="Column398"/>
    <tableColumn id="407" xr3:uid="{0F7D3B07-7993-45F5-B321-C72EB86D2E27}" name="Column399"/>
    <tableColumn id="408" xr3:uid="{1462F5DC-55C7-4FB3-8366-8CF77CD8DDD5}" name="Column400"/>
    <tableColumn id="409" xr3:uid="{B135D9BD-4F3C-48F8-8B28-5CF36FB80D60}" name="Column401"/>
    <tableColumn id="410" xr3:uid="{18762AB7-81B8-41E5-9329-F91BE31FDB24}" name="Column402"/>
    <tableColumn id="411" xr3:uid="{56DFDB89-4D4A-424F-8A7F-EAFB81BC494C}" name="Column403"/>
    <tableColumn id="412" xr3:uid="{FCC7F854-C983-4F00-A89A-4A121C709B95}" name="Column404"/>
    <tableColumn id="413" xr3:uid="{8FE10B8B-26A1-41AF-9592-6A3A77519F3E}" name="Column405"/>
    <tableColumn id="414" xr3:uid="{E45FFCAD-D1B8-4E24-BB86-84D6AB1DCE92}" name="Column406"/>
    <tableColumn id="415" xr3:uid="{363EBB21-1CB5-4E13-A1C3-20818384542A}" name="Column407"/>
    <tableColumn id="416" xr3:uid="{FAEA0D1D-BBF5-4256-980B-B8A6DB25D175}" name="Column408"/>
    <tableColumn id="417" xr3:uid="{26E51B4B-BA79-4759-956C-72F640D66C98}" name="Column409"/>
    <tableColumn id="418" xr3:uid="{2D972558-0CFF-4EC4-9A5D-D6428C8EFE3D}" name="Column410"/>
    <tableColumn id="419" xr3:uid="{E39CB737-8B87-4DA0-BB47-FF169206F396}" name="Column411"/>
    <tableColumn id="420" xr3:uid="{17A1E7CD-729B-4C49-BA8D-367743D5C6D7}" name="Column412"/>
    <tableColumn id="421" xr3:uid="{3665CB87-4EFB-4F08-8D72-D582F343EA9F}" name="Column413"/>
    <tableColumn id="422" xr3:uid="{048D73F3-D031-4C34-8A2D-1600797F00DA}" name="Column414"/>
    <tableColumn id="423" xr3:uid="{58526645-BB6C-4DF2-89C3-57486A194F76}" name="Column415"/>
    <tableColumn id="424" xr3:uid="{C28ACE0F-96B5-430C-878F-3551901F39C7}" name="Column416"/>
    <tableColumn id="425" xr3:uid="{5B735B43-4D83-475A-BFAA-26C55FE2E0E5}" name="Column417"/>
    <tableColumn id="426" xr3:uid="{1802F1F4-7D76-4277-B400-59FDADDBE815}" name="Column418"/>
    <tableColumn id="427" xr3:uid="{B02C2E3A-8B40-4E83-A35F-BB13DC2C7CAC}" name="Column419"/>
    <tableColumn id="428" xr3:uid="{AA69D872-4E16-44D3-A221-5430F135AFEC}" name="Column420"/>
    <tableColumn id="429" xr3:uid="{F50E3BD4-833D-4F5B-89A1-25152E90EEA8}" name="Column421"/>
    <tableColumn id="430" xr3:uid="{E2622FFC-74A4-434B-8232-62B79D354CA5}" name="Column422"/>
    <tableColumn id="431" xr3:uid="{11676039-1ED1-42A6-A691-55FD013A6E4A}" name="Column423"/>
    <tableColumn id="432" xr3:uid="{AECB87E6-2956-4D96-ACC0-ABB32D20D37E}" name="Column424"/>
    <tableColumn id="433" xr3:uid="{AEAFE5A1-D7E7-4CFD-92BB-84463444E8DB}" name="Column425"/>
    <tableColumn id="434" xr3:uid="{88501976-FF85-4936-9360-79949C91B65A}" name="Column426"/>
    <tableColumn id="435" xr3:uid="{B7B0663F-024A-419B-8B6E-8CFE565157F4}" name="Column427"/>
    <tableColumn id="436" xr3:uid="{E7B84B73-49C2-4683-80BC-68877BACCE9F}" name="Column428"/>
    <tableColumn id="437" xr3:uid="{9BFA131F-5331-43E3-B452-BF721E0D93B5}" name="Column429"/>
    <tableColumn id="438" xr3:uid="{54F3F167-E321-4116-B10B-06BFE417F559}" name="Column430"/>
    <tableColumn id="439" xr3:uid="{0EC9E84E-DCA0-49F4-8317-D56BBF4FDEEC}" name="Column431"/>
    <tableColumn id="440" xr3:uid="{8A63CABD-D99A-4916-BE05-52F05B2E03C9}" name="Column432"/>
    <tableColumn id="441" xr3:uid="{9199C07B-546D-4CD5-9457-59FCA016AEA6}" name="Column433"/>
    <tableColumn id="442" xr3:uid="{75B454ED-FC21-44B6-83B4-87D588E7C920}" name="Column434"/>
    <tableColumn id="443" xr3:uid="{6E4EC05F-72C8-458E-AC73-F388906179AE}" name="Column435"/>
    <tableColumn id="444" xr3:uid="{B43A25F4-37EC-4A73-A94D-6EB0E277E458}" name="Column436"/>
    <tableColumn id="445" xr3:uid="{5C775B2E-101B-48D2-BB46-6955EE53B7C3}" name="Column437"/>
    <tableColumn id="446" xr3:uid="{2615F200-3E72-49F1-9A7A-1FBEC499DDF1}" name="Column438"/>
    <tableColumn id="447" xr3:uid="{B02F1505-19AB-481A-9A14-D51AFC3E9A90}" name="Column439"/>
    <tableColumn id="448" xr3:uid="{04DDA1CB-EFA3-44B7-9281-779FE4759026}" name="Column440"/>
    <tableColumn id="449" xr3:uid="{1512AE5D-59A4-4730-BF23-CEB0BF5AF98D}" name="Column441"/>
    <tableColumn id="450" xr3:uid="{6754A027-046C-44EC-A337-08384EFDF395}" name="Column442"/>
    <tableColumn id="451" xr3:uid="{0F1CBD59-2BCD-4BFB-A061-8C79C8A1EC44}" name="Column443"/>
    <tableColumn id="452" xr3:uid="{B47A1939-23F9-468E-A369-4D8CF09553AA}" name="Column444"/>
    <tableColumn id="453" xr3:uid="{F1B66EC3-EC37-4386-B273-1C87E86E1B91}" name="Column445"/>
    <tableColumn id="454" xr3:uid="{C8760A6F-E02E-4943-90CE-B4D4382C32EC}" name="Column446"/>
    <tableColumn id="455" xr3:uid="{97755EEB-13E6-463F-B653-A5B65152B150}" name="Column447"/>
    <tableColumn id="456" xr3:uid="{1F6C6066-78EC-4A25-A235-F00DEE25DE7E}" name="Column448"/>
    <tableColumn id="457" xr3:uid="{1AFF92FF-1E55-4F91-B64B-EAA41110E250}" name="Column449"/>
    <tableColumn id="458" xr3:uid="{750722AE-4396-4445-96DF-83984E4C1056}" name="Column450"/>
    <tableColumn id="459" xr3:uid="{8E65DC40-64D0-426B-A6F6-002A9A64EA89}" name="Column451"/>
    <tableColumn id="460" xr3:uid="{02B3F381-218B-440D-A520-AB26FBE414EF}" name="Column452"/>
    <tableColumn id="461" xr3:uid="{DFB40577-DBBF-499F-8E14-E17DF1995120}" name="Column453"/>
    <tableColumn id="462" xr3:uid="{8E95FD7A-F04C-4842-B699-3D00F1FAE652}" name="Column454"/>
    <tableColumn id="463" xr3:uid="{D5BEEA0B-4FC7-4DC6-BDC1-3C3E1D57471A}" name="Column455"/>
    <tableColumn id="464" xr3:uid="{53BF4C75-1420-45F8-BC1E-37851DFBA440}" name="Column456"/>
    <tableColumn id="465" xr3:uid="{591913EE-FFDB-4175-9335-8F13F5563696}" name="Column457"/>
    <tableColumn id="466" xr3:uid="{7AD2C65B-1903-4048-A012-23AF7066D35E}" name="Column458"/>
    <tableColumn id="467" xr3:uid="{C89DB3BE-C9F8-44BB-82D4-6E86222B7754}" name="Column459"/>
    <tableColumn id="468" xr3:uid="{DED4D875-1254-48EC-A5D4-44824AC2DC91}" name="Column460"/>
    <tableColumn id="469" xr3:uid="{B2853095-B2B3-4EBA-94F9-8118A583C00D}" name="Column461"/>
    <tableColumn id="470" xr3:uid="{D9C75F55-E4C9-4087-9B90-C5D0998307CF}" name="Column462"/>
    <tableColumn id="471" xr3:uid="{C6960BC8-9DF7-4CAB-A6B7-CBEDA64DA7E3}" name="Column463"/>
    <tableColumn id="472" xr3:uid="{1D6BEA72-E6A5-4392-8292-818DD1AF3936}" name="Column464"/>
    <tableColumn id="473" xr3:uid="{4459AC1D-DA9E-4BF0-A6D5-CDA18DC217DC}" name="Column465"/>
    <tableColumn id="474" xr3:uid="{923607CA-CEF9-40ED-B63E-B38C177AEE09}" name="Column466"/>
    <tableColumn id="475" xr3:uid="{C5FC5860-76DB-4FCA-A2E4-1DA7AF825CCC}" name="Column467"/>
    <tableColumn id="476" xr3:uid="{99660F29-ABA1-46E6-A0DE-AF4EC81C9C88}" name="Column468"/>
    <tableColumn id="477" xr3:uid="{BC738991-9D70-41DB-93B0-8A40F94CBEF4}" name="Column469"/>
    <tableColumn id="478" xr3:uid="{45C6AF78-4EB1-4031-847E-A3FDD6B43E5E}" name="Column470"/>
    <tableColumn id="479" xr3:uid="{D9E733D7-B5BB-419B-BB28-C653564FDC82}" name="Column471"/>
    <tableColumn id="480" xr3:uid="{781E9EE6-9665-4A96-A00F-C4769E75E207}" name="Column472"/>
    <tableColumn id="481" xr3:uid="{1030D674-61BD-4B51-9BBF-B77B0AD9214B}" name="Column473"/>
    <tableColumn id="482" xr3:uid="{3841B37A-A270-4D5E-8AEC-3C4455B4FFA7}" name="Column474"/>
    <tableColumn id="483" xr3:uid="{6FA6D9F3-9DB6-4ADB-9996-F133D13AF150}" name="Column475"/>
    <tableColumn id="484" xr3:uid="{F133436B-A904-4D9B-8F39-5930000A0341}" name="Column476"/>
    <tableColumn id="485" xr3:uid="{69A7E41D-CEEC-4CEB-A828-6F02BF2DC589}" name="Column477"/>
    <tableColumn id="486" xr3:uid="{967A724D-FA5F-4B70-B071-5FC6C527B174}" name="Column478"/>
    <tableColumn id="487" xr3:uid="{69F02CC5-7743-4EA0-944B-73F8FCE65880}" name="Column479"/>
    <tableColumn id="488" xr3:uid="{32151FD2-D018-429A-BA85-489D9544DE67}" name="Column480"/>
    <tableColumn id="489" xr3:uid="{EF5BB417-9B4C-4FD6-B62C-920DFEB2622B}" name="Column481"/>
    <tableColumn id="490" xr3:uid="{F934C2CB-3EDD-416B-99B1-A675288DDFFC}" name="Column482"/>
    <tableColumn id="491" xr3:uid="{56BE0011-6249-447B-9475-E411F948D894}" name="Column483"/>
    <tableColumn id="492" xr3:uid="{5661C05E-9E18-4826-82B7-766D38F7B86C}" name="Column484"/>
    <tableColumn id="493" xr3:uid="{B766BC59-C63A-4DC4-A5A9-011B63682282}" name="Column485"/>
    <tableColumn id="494" xr3:uid="{C9AC7DD7-8577-429A-AC0F-E17A8B9B4C73}" name="Column486"/>
    <tableColumn id="495" xr3:uid="{E98BAD29-AC44-4A32-8027-4A694D79C6C7}" name="Column487"/>
    <tableColumn id="496" xr3:uid="{C2A9CAD9-A17E-4177-9874-0BFD4875421B}" name="Column488"/>
    <tableColumn id="497" xr3:uid="{D9A51C75-7C5F-4593-BC80-2C5A38EE9B57}" name="Column489"/>
    <tableColumn id="498" xr3:uid="{96BA7E8D-307D-4F70-907A-932CA713273F}" name="Column490"/>
    <tableColumn id="499" xr3:uid="{98AD5AEA-32F1-470E-97DE-960A82788D72}" name="Column491"/>
    <tableColumn id="500" xr3:uid="{4AC355A7-B821-4916-9A1E-5EFE7A67DA04}" name="Column492"/>
    <tableColumn id="501" xr3:uid="{0449CCCE-09FE-4623-8F6F-0D470716B582}" name="Column493"/>
    <tableColumn id="502" xr3:uid="{184740AA-21BE-4155-898A-59EAF8BF88B4}" name="Column494"/>
    <tableColumn id="503" xr3:uid="{375E09CC-3F55-4911-B8E1-56EC3AC989CF}" name="Column495"/>
    <tableColumn id="504" xr3:uid="{46E76DD1-3621-43BB-A5BF-96F43F0ADB26}" name="Column496"/>
    <tableColumn id="505" xr3:uid="{366248A6-0935-428B-BD2E-716C2774A45D}" name="Column497"/>
    <tableColumn id="506" xr3:uid="{1790C703-A004-4617-A5D7-9F56F89E33B5}" name="Column498"/>
    <tableColumn id="507" xr3:uid="{4BA0CC8E-0A24-4552-98F1-519A42A11FF1}" name="Column499"/>
    <tableColumn id="508" xr3:uid="{B713FF71-AE08-4E68-B965-DA9FDA403BCD}" name="Column500"/>
    <tableColumn id="509" xr3:uid="{11138069-E48A-481F-936F-506A479F14DB}" name="Column501"/>
    <tableColumn id="510" xr3:uid="{37B62D5F-A89F-443A-BB4C-1BC77DCC959D}" name="Column502"/>
    <tableColumn id="511" xr3:uid="{2F64F4BD-BD41-4BCA-AFB8-644D0CAF4235}" name="Column503"/>
    <tableColumn id="512" xr3:uid="{017DA976-9C64-45D9-9E32-323782877454}" name="Column504"/>
    <tableColumn id="513" xr3:uid="{E8B3F4AC-5B01-4E6E-8A42-9E046E6DC0DA}" name="Column505"/>
    <tableColumn id="514" xr3:uid="{DF9992B5-CAB4-4536-834E-043EC95A8A86}" name="Column506"/>
    <tableColumn id="515" xr3:uid="{375953D3-138B-423C-9491-60933C0B845E}" name="Column507"/>
    <tableColumn id="516" xr3:uid="{8D2FC186-7FCC-4844-8849-4880BC7D4BB9}" name="Column508"/>
    <tableColumn id="517" xr3:uid="{EA5DD5DC-29AD-44AF-A19B-B8D25DF2D9A5}" name="Column509"/>
    <tableColumn id="518" xr3:uid="{F8BF5C8A-6FCC-421B-A7CB-66FE607C89C5}" name="Column510"/>
    <tableColumn id="519" xr3:uid="{B591281A-2F3C-4B98-A27C-364844D598D4}" name="Column511"/>
    <tableColumn id="520" xr3:uid="{B843FC2D-956C-4733-8D12-25814F8C5982}" name="Column512"/>
    <tableColumn id="521" xr3:uid="{3A882AA3-10C1-416A-9CE6-A232FDE05371}" name="Column513"/>
    <tableColumn id="522" xr3:uid="{B61F7D88-EED0-4C8F-B706-AD3AE29004D1}" name="Column514"/>
    <tableColumn id="523" xr3:uid="{DADE4564-43E5-4246-9E69-F2958622543A}" name="Column515"/>
    <tableColumn id="524" xr3:uid="{BD8EBBA2-90E0-4067-AE9D-744433A5771C}" name="Column516"/>
    <tableColumn id="525" xr3:uid="{EBEA0558-F0D5-412B-B019-63F664828595}" name="Column517"/>
    <tableColumn id="526" xr3:uid="{FE48C3C0-8F54-400E-893F-991E7380C229}" name="Column518"/>
    <tableColumn id="527" xr3:uid="{B666F6E2-029A-48B7-8717-BCEAEBBEE784}" name="Column519"/>
    <tableColumn id="528" xr3:uid="{3C77B23C-3672-4285-AB7A-EE94BC8E544D}" name="Column520"/>
    <tableColumn id="529" xr3:uid="{55D6BB34-426A-4B73-9452-91DE50559BA2}" name="Column521"/>
    <tableColumn id="530" xr3:uid="{B40D538B-CE5B-4885-9824-D495FD491527}" name="Column522"/>
    <tableColumn id="531" xr3:uid="{39A8230D-9921-4FEE-8F37-03F716E6450F}" name="Column523"/>
    <tableColumn id="532" xr3:uid="{05D15366-AAAE-48AE-8D6D-4F1496470E40}" name="Column524"/>
    <tableColumn id="533" xr3:uid="{682CFEEF-6B47-4FD2-9C05-CE6D36A949FD}" name="Column525"/>
    <tableColumn id="534" xr3:uid="{3F328AA9-33B4-4A1E-9B14-41FC5ED13B83}" name="Column526"/>
    <tableColumn id="535" xr3:uid="{797AA18E-9088-497C-AF17-EF7086F5A5EA}" name="Column527"/>
    <tableColumn id="536" xr3:uid="{7861EA9C-1F59-4D4E-9C3C-E7E8D6827E57}" name="Column528"/>
    <tableColumn id="537" xr3:uid="{BBBE240C-8628-48CF-B31F-710AE6E44E6C}" name="Column529"/>
    <tableColumn id="538" xr3:uid="{35228BF9-FEEE-41B5-9F5D-22DBDEFCF634}" name="Column530"/>
    <tableColumn id="539" xr3:uid="{D06BEC1D-CD89-4727-8568-A7B3488D30A9}" name="Column531"/>
    <tableColumn id="540" xr3:uid="{F96F82CE-FE63-4291-ADE2-12392D850232}" name="Column532"/>
    <tableColumn id="541" xr3:uid="{A688C166-B898-4F82-853E-3866041D8480}" name="Column533"/>
    <tableColumn id="542" xr3:uid="{1AB71F8D-A978-45B8-95E0-8710637F2061}" name="Column534"/>
    <tableColumn id="543" xr3:uid="{CDFA46EA-A045-4ABC-B98B-D6552715D2C3}" name="Column535"/>
    <tableColumn id="544" xr3:uid="{9FF35476-E5EF-48FF-BB58-4E732B60E438}" name="Column536"/>
    <tableColumn id="545" xr3:uid="{EAFC66E4-72AA-491E-B711-4FC8EE781A56}" name="Column537"/>
    <tableColumn id="546" xr3:uid="{08B17650-A683-47FB-8875-E2B98A36E3D7}" name="Column538"/>
    <tableColumn id="547" xr3:uid="{63FBF8F7-816C-4009-9530-3EA31F257411}" name="Column539"/>
    <tableColumn id="548" xr3:uid="{4B2411C7-2D07-4296-AF60-C89CDB0F41F8}" name="Column540"/>
    <tableColumn id="549" xr3:uid="{040CACBE-27C5-4F9D-8EA4-9B0667F83DEE}" name="Column541"/>
    <tableColumn id="550" xr3:uid="{2887B770-1B61-4D2E-A966-92D0864A4FB5}" name="Column542"/>
    <tableColumn id="551" xr3:uid="{8358D0D6-4648-481C-99DC-8049B43FD11B}" name="Column543"/>
    <tableColumn id="552" xr3:uid="{E7448AEE-2ACD-44FE-8F85-D04328819F72}" name="Column544"/>
    <tableColumn id="553" xr3:uid="{30E870DC-6D68-48C3-A77F-A19F164DE62A}" name="Column545"/>
    <tableColumn id="554" xr3:uid="{2C973D07-1242-467B-BF84-6E1C3EEBEE76}" name="Column546"/>
    <tableColumn id="555" xr3:uid="{7C24B579-D0C3-4CEF-ADC2-D73482953EA5}" name="Column547"/>
    <tableColumn id="556" xr3:uid="{E019C8D1-AE72-4511-B5FE-8C3A3B83D8F8}" name="Column548"/>
    <tableColumn id="557" xr3:uid="{535A8F70-7D00-414F-9D9D-0E6A0A7F3F22}" name="Column549"/>
    <tableColumn id="558" xr3:uid="{E1483F69-64B4-4CBD-83AB-C6DF1B23F17F}" name="Column550"/>
    <tableColumn id="559" xr3:uid="{3B6279E3-251F-4B7A-B8E1-BB2B7E97441B}" name="Column551"/>
    <tableColumn id="560" xr3:uid="{BFF76E16-D59A-40EE-AEDF-C951DE22599A}" name="Column552"/>
    <tableColumn id="561" xr3:uid="{625A1F68-ABD0-469A-95B8-0EE4BA82C913}" name="Column553"/>
    <tableColumn id="562" xr3:uid="{3B32C702-4A58-4637-9391-163DB462A764}" name="Column554"/>
    <tableColumn id="563" xr3:uid="{D2E68928-57DC-403D-8854-1D836DCDFAB2}" name="Column555"/>
    <tableColumn id="564" xr3:uid="{9479DD66-D857-4104-88E1-92E668430EAF}" name="Column556"/>
    <tableColumn id="565" xr3:uid="{1AC45A52-0856-42EF-BB38-E6898353C59C}" name="Column557"/>
    <tableColumn id="566" xr3:uid="{E01496E8-3355-452F-AFCB-BCD06E7B33DB}" name="Column558"/>
    <tableColumn id="567" xr3:uid="{B86C1DE3-D2B4-45D4-8E48-FADD1B4A8182}" name="Column559"/>
    <tableColumn id="568" xr3:uid="{433BD893-4F6A-4E51-99A5-2BEB9E8B263F}" name="Column560"/>
    <tableColumn id="569" xr3:uid="{AAD62893-EA1E-48AB-AA5D-41798E171F45}" name="Column561"/>
    <tableColumn id="570" xr3:uid="{36F1999F-0328-4300-907A-9B1592C5AFC4}" name="Column562"/>
    <tableColumn id="571" xr3:uid="{8CCB3289-D704-4A65-944C-A613A72D993C}" name="Column563"/>
    <tableColumn id="572" xr3:uid="{0E4E1F89-84F2-45B6-8ABC-9D06318421AA}" name="Column564"/>
    <tableColumn id="573" xr3:uid="{EAB6913F-5665-4D21-82C1-761D3BC8C9C3}" name="Column565"/>
    <tableColumn id="574" xr3:uid="{01577F73-EF87-431C-95FA-0EF28E2BCBDF}" name="Column566"/>
    <tableColumn id="575" xr3:uid="{6CD8600C-1C0D-4414-B300-D1D8CCBA6C42}" name="Column567"/>
    <tableColumn id="576" xr3:uid="{EB1621A3-ED38-4FBC-AF30-172C3EAFAF05}" name="Column568"/>
    <tableColumn id="577" xr3:uid="{D654B673-9F0E-46E0-81CA-9B18E4EF7CFF}" name="Column569"/>
    <tableColumn id="578" xr3:uid="{B6463F95-D649-4CE7-8CF2-5CEF7D5BA89A}" name="Column570"/>
    <tableColumn id="579" xr3:uid="{D7349BEE-1B3A-422D-8FFB-512446C2F693}" name="Column571"/>
    <tableColumn id="580" xr3:uid="{8B19BCB4-A0E0-4420-9638-D5A95AE5CA29}" name="Column572"/>
    <tableColumn id="581" xr3:uid="{7A2709AC-AB08-443A-812B-7A5D6D0121BE}" name="Column573"/>
    <tableColumn id="582" xr3:uid="{1DD763BC-CA77-4380-A38C-A2E487958669}" name="Column574"/>
    <tableColumn id="583" xr3:uid="{124FDD54-684C-409A-AA41-27AF22C6C991}" name="Column575"/>
    <tableColumn id="584" xr3:uid="{C2942A90-D014-4D19-97C3-31D60DD38476}" name="Column576"/>
    <tableColumn id="585" xr3:uid="{C8A47779-4FED-481E-8BE3-5EA760632033}" name="Column577"/>
    <tableColumn id="586" xr3:uid="{FB8D9598-5583-4444-AC80-1E1DBD584973}" name="Column578"/>
    <tableColumn id="587" xr3:uid="{544F67FF-D7B9-4612-BCEF-E463DCFD4FD9}" name="Column579"/>
    <tableColumn id="588" xr3:uid="{7B22C5D2-E9D4-4853-B632-5F1BAD4427BB}" name="Column580"/>
    <tableColumn id="589" xr3:uid="{7034211A-9257-411C-A060-E471A1C6C727}" name="Column581"/>
    <tableColumn id="590" xr3:uid="{2FA37AA7-EFF9-4F70-9D31-CD11E1867AAF}" name="Column582"/>
    <tableColumn id="591" xr3:uid="{39CBEDB5-8435-4401-A7C5-A2F5C67526F9}" name="Column583"/>
    <tableColumn id="592" xr3:uid="{7D539006-CEEE-4D67-BB99-F6A2256085A8}" name="Column584"/>
    <tableColumn id="593" xr3:uid="{E343876C-F667-49F5-BCA0-3B338AEDB732}" name="Column585"/>
    <tableColumn id="594" xr3:uid="{6C6467C3-AD80-4BB3-8C9B-0861DC1EFC8F}" name="Column586"/>
    <tableColumn id="595" xr3:uid="{CB63E298-06CD-4F86-B4CF-437D528EF9B2}" name="Column587"/>
    <tableColumn id="596" xr3:uid="{44D9D675-B4D6-4DB1-9123-293D50AB155E}" name="Column588"/>
    <tableColumn id="597" xr3:uid="{7A3E222F-7BA4-48D1-82F8-37503B3D007E}" name="Column589"/>
    <tableColumn id="598" xr3:uid="{BF9FF7E8-2A6C-4D76-9C2A-56FD38DBA040}" name="Column590"/>
    <tableColumn id="599" xr3:uid="{F65C09AB-EFD8-4734-8A7E-3F1D6B8CC7B8}" name="Column591"/>
    <tableColumn id="600" xr3:uid="{5C14ADCC-EF45-4679-87E6-E569C18F71D2}" name="Column592"/>
    <tableColumn id="601" xr3:uid="{312CDCEE-5DD5-4ED7-BDD3-BBD96AE6C8C5}" name="Column593"/>
    <tableColumn id="602" xr3:uid="{068A8C92-C99F-4C07-B3F2-143279712963}" name="Column594"/>
    <tableColumn id="603" xr3:uid="{A99B951A-CB46-49BA-89CC-405702CDCC41}" name="Column595"/>
    <tableColumn id="604" xr3:uid="{3B7BF320-26E0-4434-B2DF-C594C6B9ADBD}" name="Column596"/>
    <tableColumn id="605" xr3:uid="{B33F723D-7CD7-4589-8BD4-ADA143B1464D}" name="Column597"/>
    <tableColumn id="606" xr3:uid="{0B4ACB0E-F246-464A-A1B4-62524CE4E575}" name="Column598"/>
    <tableColumn id="607" xr3:uid="{C107E4A3-8CAC-4B43-9823-EAACEB0289BD}" name="Column599"/>
    <tableColumn id="608" xr3:uid="{1D9ACBA4-5FC9-43EA-9CD4-C59541372146}" name="Column600"/>
    <tableColumn id="609" xr3:uid="{C8815863-920B-45A8-A763-ACA1EEFBE7B7}" name="Column601"/>
    <tableColumn id="610" xr3:uid="{E7069BFF-B0A9-47AC-965F-25DD1C256FFD}" name="Column602"/>
    <tableColumn id="611" xr3:uid="{F9383E39-3436-48F7-9CD8-8C99AC135C31}" name="Column603"/>
    <tableColumn id="612" xr3:uid="{3627A023-C5FE-4C4E-9462-E8BDE9B61C9B}" name="Column604"/>
    <tableColumn id="613" xr3:uid="{65F292E3-483C-4214-909B-43F9E2B9BBEE}" name="Column605"/>
    <tableColumn id="614" xr3:uid="{2FC8F9AD-2996-4D74-AC32-F15942D8196F}" name="Column606"/>
    <tableColumn id="615" xr3:uid="{62C1E43A-D662-49F2-9CA4-DA861C42F6CB}" name="Column607"/>
    <tableColumn id="616" xr3:uid="{BCEBC9A3-5E38-43F6-AC45-3062567EEE41}" name="Column608"/>
    <tableColumn id="617" xr3:uid="{CFECACEC-0E57-428F-996B-51BED9B900BA}" name="Column609"/>
    <tableColumn id="618" xr3:uid="{E380F048-C0E6-44AD-9A76-E66897AA7D6A}" name="Column610"/>
    <tableColumn id="619" xr3:uid="{1A3FEAE6-68A6-43FC-9019-69D608A62394}" name="Column611"/>
    <tableColumn id="620" xr3:uid="{82BC2719-353F-4ECF-9604-324F924536DB}" name="Column612"/>
    <tableColumn id="621" xr3:uid="{B40A2364-A6A8-4AF0-8015-16988BBD9D89}" name="Column613"/>
    <tableColumn id="622" xr3:uid="{3E2E4198-C97A-4245-B504-31A3D2668DB0}" name="Column614"/>
    <tableColumn id="623" xr3:uid="{4790986F-7BD2-4FB3-8671-882BDB2D3E7C}" name="Column615"/>
    <tableColumn id="624" xr3:uid="{885328A6-4D83-4AAF-A948-06D9B3B687A6}" name="Column616"/>
    <tableColumn id="625" xr3:uid="{3D3FB1A0-A3E5-45EA-9579-D4E102E7A186}" name="Column617"/>
    <tableColumn id="626" xr3:uid="{0110E06A-5C87-435C-BF5B-D61CE4E2BD47}" name="Column618"/>
    <tableColumn id="627" xr3:uid="{00F3203B-A018-4E80-AB47-1A3B3E7BE872}" name="Column619"/>
    <tableColumn id="628" xr3:uid="{3C550ADE-4032-4975-BDE4-0C6C2D5DAAAC}" name="Column620"/>
    <tableColumn id="629" xr3:uid="{B3EBB225-A80F-438A-B34B-C51AC8EEB691}" name="Column621"/>
    <tableColumn id="630" xr3:uid="{EC881F7D-A449-4051-9881-346D2B5285A8}" name="Column622"/>
    <tableColumn id="631" xr3:uid="{4B942491-AE18-422B-AEDB-876436FED9FB}" name="Column623"/>
    <tableColumn id="632" xr3:uid="{01C60641-337E-40C4-B814-21F3801DCF5D}" name="Column624"/>
    <tableColumn id="633" xr3:uid="{C8ABE914-AFF1-47B8-96CE-7AF68AEC4237}" name="Column625"/>
    <tableColumn id="634" xr3:uid="{2C778563-0ED4-4556-B38E-EB5FBE987C15}" name="Column626"/>
    <tableColumn id="635" xr3:uid="{090E2616-B6A8-44A3-A4E4-2BE85E984487}" name="Column627"/>
    <tableColumn id="636" xr3:uid="{979B81FD-55F2-4A05-B96B-61C230C429BD}" name="Column628"/>
    <tableColumn id="637" xr3:uid="{5C653ABE-4A5D-4C55-9EAE-3B365E178005}" name="Column629"/>
    <tableColumn id="638" xr3:uid="{E52A1645-F55B-42A4-95E7-6D6AC092B03A}" name="Column630"/>
    <tableColumn id="639" xr3:uid="{56B763EF-6B8A-4C4C-B69A-772A8B8625A5}" name="Column631"/>
    <tableColumn id="640" xr3:uid="{F67FC725-D3B5-4093-9DEF-9E64589ACCBB}" name="Column632"/>
    <tableColumn id="641" xr3:uid="{BCE35A04-A615-4970-915B-89548FD3540C}" name="Column633"/>
    <tableColumn id="642" xr3:uid="{15667D35-7AB4-4EA6-86D7-A7A6870DC0BB}" name="Column634"/>
    <tableColumn id="643" xr3:uid="{14299A89-AF08-4813-8E0D-E65510D117E4}" name="Column635"/>
    <tableColumn id="644" xr3:uid="{9C9F7F23-E269-43B3-A6B7-E0C144E29711}" name="Column636"/>
    <tableColumn id="645" xr3:uid="{E51835D4-A593-4B93-9383-29670700DCBF}" name="Column637"/>
    <tableColumn id="646" xr3:uid="{D0FAC843-90A1-42C2-AD44-B138D199E479}" name="Column638"/>
    <tableColumn id="647" xr3:uid="{8171DC14-043F-47EC-8CAE-677743C6193F}" name="Column639"/>
    <tableColumn id="648" xr3:uid="{9F5E5528-D4FB-46CF-A7C2-A50DE6CBD370}" name="Column640"/>
    <tableColumn id="649" xr3:uid="{C5C77B63-28F2-4432-868A-DC3D0E65D0EE}" name="Column641"/>
    <tableColumn id="650" xr3:uid="{4DB77D8C-D13C-44AC-B472-E0900CAC3955}" name="Column642"/>
    <tableColumn id="651" xr3:uid="{8F620516-B23A-43C7-8C62-CADD33503AF6}" name="Column643"/>
    <tableColumn id="652" xr3:uid="{9CEF656B-71DE-4230-AC1A-CEE24EE3977E}" name="Column644"/>
    <tableColumn id="653" xr3:uid="{6D1B53DB-05C1-43EE-8F70-E4609ABBEFD3}" name="Column645"/>
    <tableColumn id="654" xr3:uid="{D6BB360D-ED34-46EC-9DF0-F0043EE4AFAE}" name="Column646"/>
    <tableColumn id="655" xr3:uid="{E530F086-6409-4F52-B4B0-DC94257E4B57}" name="Column647"/>
    <tableColumn id="656" xr3:uid="{2DDE1771-A814-4EA8-9A84-76050F30A51F}" name="Column648"/>
    <tableColumn id="657" xr3:uid="{6A309518-99E3-4BD5-A4D1-4D1D4BCFED74}" name="Column649"/>
    <tableColumn id="658" xr3:uid="{C8A0F6DA-A039-450B-9A66-014D1462228F}" name="Column650"/>
    <tableColumn id="659" xr3:uid="{1728BD9F-D55B-4DCF-916D-3715E0DE61AC}" name="Column651"/>
    <tableColumn id="660" xr3:uid="{C640C8C1-894E-4D34-8823-0F2DDE8DB7E2}" name="Column652"/>
    <tableColumn id="661" xr3:uid="{B7C67261-C985-4DB5-969E-7ED5AE569CBC}" name="Column653"/>
    <tableColumn id="662" xr3:uid="{170ECA62-2963-4C7D-86E4-9AE19A278C36}" name="Column654"/>
    <tableColumn id="663" xr3:uid="{E3251771-6744-4150-A344-55A764967807}" name="Column655"/>
    <tableColumn id="664" xr3:uid="{B30FCC66-6701-4385-9127-81ADB3BE2612}" name="Column656"/>
    <tableColumn id="665" xr3:uid="{FF70D10E-8E38-4DEA-8216-0F1F9BD0D471}" name="Column657"/>
    <tableColumn id="666" xr3:uid="{14B515AC-D189-436E-B802-F862E4826B27}" name="Column658"/>
    <tableColumn id="667" xr3:uid="{0D6C2399-28DE-4DE9-8C3D-8F08251A3878}" name="Column659"/>
    <tableColumn id="668" xr3:uid="{6D779C60-87DC-4994-8B22-95136E6E4057}" name="Column660"/>
    <tableColumn id="669" xr3:uid="{CE97639F-459F-4909-9051-1223C0DD8669}" name="Column661"/>
    <tableColumn id="670" xr3:uid="{1FA0B7F1-A012-43F1-935F-73FC5B7386BD}" name="Column662"/>
    <tableColumn id="671" xr3:uid="{3324827F-5709-43DD-A63C-F9151ABB8B88}" name="Column663"/>
    <tableColumn id="672" xr3:uid="{4F73EAC6-200C-4068-A128-6DD94883B682}" name="Column664"/>
    <tableColumn id="673" xr3:uid="{0F4BBF85-D771-4579-9542-8BA621099A33}" name="Column665"/>
    <tableColumn id="674" xr3:uid="{7ED403AA-769A-4A51-AE38-0250F9FD2BB3}" name="Column666"/>
    <tableColumn id="675" xr3:uid="{005E552C-336E-427F-B83D-829CA2E65E76}" name="Column667"/>
    <tableColumn id="676" xr3:uid="{8DBD066E-192F-4FBF-9ADC-2801E243AE6D}" name="Column668"/>
    <tableColumn id="677" xr3:uid="{25751454-26E7-4FAA-AB1C-703C70409992}" name="Column669"/>
    <tableColumn id="678" xr3:uid="{90A7DB35-DEBD-4906-B3A2-DA6FB2175D78}" name="Column670"/>
    <tableColumn id="679" xr3:uid="{36966723-3F97-4840-9D74-4F2AD0D02525}" name="Column671"/>
    <tableColumn id="680" xr3:uid="{26BCE274-0FD2-4C66-8977-B3C378A27C9E}" name="Column672"/>
    <tableColumn id="681" xr3:uid="{E9B593E7-8B9F-4876-A67E-467067916F7B}" name="Column673"/>
    <tableColumn id="682" xr3:uid="{CDBE9C50-486C-48FB-9740-9C9163C75559}" name="Column674"/>
    <tableColumn id="683" xr3:uid="{3C0BE9C9-F859-480F-BA56-8BA97B1B15BD}" name="Column675"/>
    <tableColumn id="684" xr3:uid="{4EECCE37-6CFE-4C06-9BEE-A2FC39A1383A}" name="Column676"/>
    <tableColumn id="685" xr3:uid="{6FB0BE04-0E53-4CF6-8CA9-96F111BE6FDF}" name="Column677"/>
    <tableColumn id="686" xr3:uid="{70063082-B011-4055-9E29-F2CBA456E405}" name="Column678"/>
    <tableColumn id="687" xr3:uid="{AC069AC7-02A2-45D8-B31E-1FC2F7C7C6A8}" name="Column679"/>
    <tableColumn id="688" xr3:uid="{527B4B04-5697-48C7-9DFF-187AF1B30276}" name="Column680"/>
    <tableColumn id="689" xr3:uid="{75672ADA-C1EC-407A-B2C1-3AA7EC9225A9}" name="Column681"/>
    <tableColumn id="690" xr3:uid="{CC604126-8358-42FE-AC0C-2F18A99C70C6}" name="Column682"/>
    <tableColumn id="691" xr3:uid="{753342BC-336B-4737-B7EA-7B8D7DBA76FE}" name="Column683"/>
    <tableColumn id="692" xr3:uid="{3483D99E-6E9B-4B17-9C1C-8BA7F252CB4C}" name="Column684"/>
    <tableColumn id="693" xr3:uid="{550AE53E-A41E-4168-A9B4-DA38EC4077DA}" name="Column685"/>
    <tableColumn id="694" xr3:uid="{CE8451ED-30FF-4040-B57D-7D72A26CE296}" name="Column686"/>
    <tableColumn id="695" xr3:uid="{69A1F344-34B5-4466-A6B6-B74FD274994F}" name="Column687"/>
    <tableColumn id="696" xr3:uid="{20C70A69-59A9-4FAF-893C-A0099163E107}" name="Column688"/>
    <tableColumn id="697" xr3:uid="{E79CC65C-9292-45C0-B8EE-CB3866E44A83}" name="Column689"/>
    <tableColumn id="698" xr3:uid="{E0AF4E15-8A4C-48E8-8E1D-17775AAEBA3E}" name="Column690"/>
    <tableColumn id="699" xr3:uid="{DE3F34E2-4B46-4B14-8E97-0B9DA13B356E}" name="Column691"/>
    <tableColumn id="700" xr3:uid="{67F3177E-379E-4B02-A1FE-2124C9CCA05E}" name="Column692"/>
    <tableColumn id="701" xr3:uid="{90F02644-A4CE-4E1D-8296-BDFFB6B1D499}" name="Column693"/>
    <tableColumn id="702" xr3:uid="{38701200-4D2E-4C43-86E4-F0C8972B4B06}" name="Column694"/>
    <tableColumn id="703" xr3:uid="{DA6989AB-60C8-426F-A41F-EFD14B674C80}" name="Column695"/>
    <tableColumn id="704" xr3:uid="{291AA969-39F7-4913-BD82-E1FFB27BFAD0}" name="Column696"/>
    <tableColumn id="705" xr3:uid="{C782FC38-8C6E-4863-9FE2-5FAF5B271324}" name="Column697"/>
    <tableColumn id="706" xr3:uid="{5BF6025A-40AF-4C5A-9C3C-9AD1268DD477}" name="Column698"/>
    <tableColumn id="707" xr3:uid="{AB15C98F-FFB4-401D-BB36-6F255D23A51B}" name="Column699"/>
    <tableColumn id="708" xr3:uid="{854BA1D1-05F5-4929-8F73-924C4D21B1AD}" name="Column700"/>
    <tableColumn id="709" xr3:uid="{66F24A88-A28D-4B5F-9FDA-827DF771DE2D}" name="Column701"/>
    <tableColumn id="710" xr3:uid="{178DA08F-23C7-4ADB-B18F-CC0C7368A63A}" name="Column702"/>
    <tableColumn id="711" xr3:uid="{A149D0FA-2DDF-4B7B-9DA8-C3F11F41F1E4}" name="Column703"/>
    <tableColumn id="712" xr3:uid="{015FAADE-6ADA-4843-A85A-4D1B4274A495}" name="Column704"/>
    <tableColumn id="713" xr3:uid="{75602483-C9D5-4A16-A713-B5E789874CB1}" name="Column705"/>
    <tableColumn id="714" xr3:uid="{9CB4E602-88F7-4ABB-8C68-72765D71C8A2}" name="Column706"/>
    <tableColumn id="715" xr3:uid="{9115448C-324D-4AC4-96D8-73185E1A6053}" name="Column707"/>
    <tableColumn id="716" xr3:uid="{5F50A806-B973-45DF-9EC6-2973DF61AEEA}" name="Column708"/>
    <tableColumn id="717" xr3:uid="{745E7016-EA6D-4E6E-B3AF-4B963DCEA930}" name="Column709"/>
    <tableColumn id="718" xr3:uid="{1BA3398A-EFA7-47CD-B1E4-18F0512246F5}" name="Column710"/>
    <tableColumn id="719" xr3:uid="{171DE9E7-F4A0-4B2D-898F-0699CC56DDF9}" name="Column711"/>
    <tableColumn id="720" xr3:uid="{140C35E8-4804-4292-AEA6-CBA47974121A}" name="Column712"/>
    <tableColumn id="721" xr3:uid="{0F3F7C61-08D2-4469-9653-F56D5F09DCA8}" name="Column713"/>
    <tableColumn id="722" xr3:uid="{72187B08-F388-4A81-9E4B-7357BF681DB4}" name="Column714"/>
    <tableColumn id="723" xr3:uid="{001269C6-4EA3-4AD7-AE7B-CF477D1BFCD9}" name="Column715"/>
    <tableColumn id="724" xr3:uid="{D81E8925-B253-42F8-BDAB-261F07D41F2B}" name="Column716"/>
    <tableColumn id="725" xr3:uid="{67756E32-97AD-452A-9B3F-16F7AFEA3DB2}" name="Column717"/>
    <tableColumn id="726" xr3:uid="{F42C6B9A-3368-4D6F-B577-92C6C649306B}" name="Column718"/>
    <tableColumn id="727" xr3:uid="{5CA5D0EA-8E44-41A3-B059-155A09E9B6C8}" name="Column719"/>
    <tableColumn id="728" xr3:uid="{47CED719-1ADE-4724-A12B-D307D41317BB}" name="Column720"/>
    <tableColumn id="729" xr3:uid="{698448DC-B0A2-451A-82A1-2772FAADDA1C}" name="Column721"/>
    <tableColumn id="730" xr3:uid="{01A66564-8F13-43F4-9A44-48A086719E4F}" name="Column722"/>
    <tableColumn id="731" xr3:uid="{47125082-A7FF-4951-BC0D-4556EE0E1602}" name="Column723"/>
    <tableColumn id="732" xr3:uid="{91B9FE4B-5397-4EE2-BD13-CB1B5272D0CC}" name="Column724"/>
    <tableColumn id="733" xr3:uid="{381E3F5B-495F-4FB2-BFD0-10AFF2D39936}" name="Column725"/>
    <tableColumn id="734" xr3:uid="{8C9D464F-3A8E-4590-BB2B-18AE5B1B24A9}" name="Column726"/>
    <tableColumn id="735" xr3:uid="{523B29AC-2C7C-44ED-863C-A2BFF5B9320C}" name="Column727"/>
    <tableColumn id="736" xr3:uid="{72C81D60-909A-4E5B-B87E-AD1BC3C7E46A}" name="Column728"/>
    <tableColumn id="737" xr3:uid="{C562033C-D3B3-4181-A4AF-2C385C5BE9BF}" name="Column729"/>
    <tableColumn id="738" xr3:uid="{9A9E6485-E3E8-4F4B-B83C-6446BD120B54}" name="Column730"/>
    <tableColumn id="739" xr3:uid="{FE5B2447-EAC0-46EE-A71A-0D1DF7BBA70A}" name="Column731"/>
    <tableColumn id="740" xr3:uid="{545683CC-37EF-4DD3-AA67-06C43B0A6D7C}" name="Column732"/>
    <tableColumn id="741" xr3:uid="{4210BC83-3AAB-418B-A43A-F662486A7E95}" name="Column733"/>
    <tableColumn id="742" xr3:uid="{CAA7FFA7-A63F-4B86-8135-06C9ACA90CF1}" name="Column734"/>
    <tableColumn id="743" xr3:uid="{43D15167-9457-4E4A-AFCA-275BAD7F677F}" name="Column735"/>
    <tableColumn id="744" xr3:uid="{314CFF18-DAB0-4062-9A65-2E9ED46086C7}" name="Column736"/>
    <tableColumn id="745" xr3:uid="{956A938F-22D8-4381-B077-568B6A167AB5}" name="Column737"/>
    <tableColumn id="746" xr3:uid="{2FCDCDFE-FF9C-448C-8BF3-CEDF546B2594}" name="Column738"/>
    <tableColumn id="747" xr3:uid="{B1C8723C-8231-4FF9-B07C-12DBE39C8ADD}" name="Column739"/>
    <tableColumn id="748" xr3:uid="{697D8B69-D34C-46B1-82E2-B9937F7D459D}" name="Column740"/>
    <tableColumn id="749" xr3:uid="{E3C705C3-4300-4CB2-8701-31DBC5FCAE6F}" name="Column741"/>
    <tableColumn id="750" xr3:uid="{B73EF03F-B54E-4D2F-9CC5-AA2ABA250162}" name="Column742"/>
    <tableColumn id="751" xr3:uid="{96C2165D-EA5C-4049-AB63-9F0059FC4C6D}" name="Column743"/>
    <tableColumn id="752" xr3:uid="{A5FF9BBD-3A86-4E6A-8639-B76D4725D3F9}" name="Column744"/>
    <tableColumn id="753" xr3:uid="{F41F63E1-8A1E-494E-BEA5-23E1749EDA4B}" name="Column745"/>
    <tableColumn id="754" xr3:uid="{66E3F774-576F-410B-81B1-BED76E7484FE}" name="Column746"/>
    <tableColumn id="755" xr3:uid="{8D465E7D-134C-4D4B-A758-0F1B35560940}" name="Column747"/>
    <tableColumn id="756" xr3:uid="{38BE9278-24D5-4DF1-A8B4-8557E8C293B5}" name="Column748"/>
    <tableColumn id="757" xr3:uid="{4C2379F0-0741-469C-B5A4-5677C7128150}" name="Column749"/>
    <tableColumn id="758" xr3:uid="{A402165E-D90C-431E-A064-097D1C40F3EC}" name="Column750"/>
    <tableColumn id="759" xr3:uid="{54614847-B8DC-4811-92DC-14CF20F2EA05}" name="Column751"/>
    <tableColumn id="760" xr3:uid="{F6CC83B3-DF18-413A-9ADC-F46A81EA1127}" name="Column752"/>
    <tableColumn id="761" xr3:uid="{39200D9A-A724-4B09-950A-BA8ADF663914}" name="Column753"/>
    <tableColumn id="762" xr3:uid="{449CF0C0-F70D-4AC5-A22C-CBF7E84A1374}" name="Column754"/>
    <tableColumn id="763" xr3:uid="{05C1433F-0720-4FD2-A738-020D9CA02153}" name="Column755"/>
    <tableColumn id="764" xr3:uid="{3496D27D-482D-4874-951E-6F21EDF27C14}" name="Column756"/>
    <tableColumn id="765" xr3:uid="{03365033-835D-4359-B649-F79881BD0528}" name="Column757"/>
    <tableColumn id="766" xr3:uid="{A2C1D481-7419-471D-9EF9-A28F4C74B047}" name="Column758"/>
    <tableColumn id="767" xr3:uid="{0A2DEC20-D45E-4B81-B2B3-24AB1B1DC1AF}" name="Column759"/>
    <tableColumn id="768" xr3:uid="{066B0398-32A5-45B0-B16E-D32FDD512A84}" name="Column760"/>
    <tableColumn id="769" xr3:uid="{DA4323BA-29BF-4981-9761-6C53EC33F8B2}" name="Column761"/>
    <tableColumn id="770" xr3:uid="{8F5CBFC3-A6CD-4A4F-AF7C-D4698E61555E}" name="Column762"/>
    <tableColumn id="771" xr3:uid="{EEA79EC4-1ED3-4886-9EA7-8383E991231A}" name="Column763"/>
    <tableColumn id="772" xr3:uid="{35822E7E-F513-40DF-987A-4DAC8EFC9EFD}" name="Column764"/>
    <tableColumn id="773" xr3:uid="{4A2178E9-FCA6-4029-AC0A-EBBA55ADCEDC}" name="Column765"/>
    <tableColumn id="774" xr3:uid="{320BBF62-A468-4A87-9BFD-C6FE4AA40B14}" name="Column766"/>
    <tableColumn id="775" xr3:uid="{6C9D984D-5904-4B31-AD49-A5EEBE4AD06D}" name="Column767"/>
    <tableColumn id="776" xr3:uid="{4F579677-D12B-494E-B6E7-E0969EED9ADD}" name="Column768"/>
    <tableColumn id="777" xr3:uid="{33D47841-F239-450D-B6C0-948B0FA582E4}" name="Column769"/>
    <tableColumn id="778" xr3:uid="{4D0D66D9-EFEB-46E5-B140-AAC747519A92}" name="Column770"/>
    <tableColumn id="779" xr3:uid="{F345CCAA-D4C0-481A-BAA7-1FD40D9823D9}" name="Column771"/>
    <tableColumn id="780" xr3:uid="{635A4348-0BF3-4A42-9A1B-88BE2206809F}" name="Column772"/>
    <tableColumn id="781" xr3:uid="{4BB1ED55-BA3D-4CD3-8A07-6D9B51BAD6A5}" name="Column773"/>
    <tableColumn id="782" xr3:uid="{C3A5FA68-7DEE-4DC3-ACEB-BAF3855143E7}" name="Column774"/>
    <tableColumn id="783" xr3:uid="{35A29F09-D721-49A2-8338-1593A56FEB5E}" name="Column775"/>
    <tableColumn id="784" xr3:uid="{04D4C5A6-1190-4117-9DFF-FA2D04FEFC8F}" name="Column776"/>
    <tableColumn id="785" xr3:uid="{7B8E6BD9-44C4-4274-AF9D-E2D261A28A08}" name="Column777"/>
    <tableColumn id="786" xr3:uid="{3FAD931C-BDF4-4CB2-8FD3-F6A31BA9EA93}" name="Column778"/>
    <tableColumn id="787" xr3:uid="{83EA03E6-3B13-47DC-84A9-AB05618B15A1}" name="Column779"/>
    <tableColumn id="788" xr3:uid="{7CC50F23-96CF-46ED-8AF9-7BD31D6BB462}" name="Column780"/>
    <tableColumn id="789" xr3:uid="{B570A02F-23C5-4498-ADFD-D9C7375C35FB}" name="Column781"/>
    <tableColumn id="790" xr3:uid="{2D2F71EC-BF42-49D1-9DBF-BA6ACBEA9EEE}" name="Column782"/>
    <tableColumn id="791" xr3:uid="{6ED6D429-236A-49EF-B817-2A5896E9F6F3}" name="Column783"/>
    <tableColumn id="792" xr3:uid="{F1775D68-5250-4AAF-B01A-876D16693B01}" name="Column784"/>
    <tableColumn id="793" xr3:uid="{C8E27937-4A6F-4536-8BC9-71F689AE5E4C}" name="Column785"/>
    <tableColumn id="794" xr3:uid="{74C88A6F-F45D-469A-9183-3F8143215697}" name="Column786"/>
    <tableColumn id="795" xr3:uid="{4C63751E-7D44-4BF2-BBDA-0E6B3FFC3FA3}" name="Column787"/>
    <tableColumn id="796" xr3:uid="{A57D54EC-D14D-4436-83E1-BDDDA677BE5B}" name="Column788"/>
    <tableColumn id="797" xr3:uid="{9C80180A-A029-485A-A3C9-FE59388EFF35}" name="Column789"/>
    <tableColumn id="798" xr3:uid="{E7CC066A-81B2-4E7A-8FD9-B95DF314A299}" name="Column790"/>
    <tableColumn id="799" xr3:uid="{FCF236E6-E775-4C42-A600-CC68F583E865}" name="Column791"/>
    <tableColumn id="800" xr3:uid="{442AE8B4-4F40-4366-BF7F-EC7A0E975669}" name="Column792"/>
    <tableColumn id="801" xr3:uid="{08BD405C-6598-4CA7-82A5-A4079A85C656}" name="Column793"/>
    <tableColumn id="802" xr3:uid="{6FFC23A0-0589-49C1-B649-F958C76CE91C}" name="Column794"/>
    <tableColumn id="803" xr3:uid="{EBD76BB2-6EC6-46F3-BCB2-3014329244FA}" name="Column795"/>
    <tableColumn id="804" xr3:uid="{8BFE7D0F-6CA8-419C-B3FB-CC4827405B76}" name="Column796"/>
    <tableColumn id="805" xr3:uid="{703D0F81-092C-47F3-BBE3-17E56772F66A}" name="Column797"/>
    <tableColumn id="806" xr3:uid="{002AEA42-CE3A-4A36-BFE3-1835A2E120B0}" name="Column798"/>
    <tableColumn id="807" xr3:uid="{B749A708-34DF-4DF1-A7F9-ED5E02B8A4F1}" name="Column799"/>
    <tableColumn id="808" xr3:uid="{405FB025-A62C-4BF8-9303-F56D0748032F}" name="Column800"/>
    <tableColumn id="809" xr3:uid="{ED8E978F-9D2B-4628-94FE-01B89FE020E1}" name="Column801"/>
    <tableColumn id="810" xr3:uid="{C05B0653-B441-4531-BD58-6730E1851E1E}" name="Column802"/>
    <tableColumn id="811" xr3:uid="{91DA8E87-C54F-4BD4-A4E0-1241284AEB98}" name="Column803"/>
    <tableColumn id="812" xr3:uid="{12FCDF58-4202-4134-9A2D-FB17895C9800}" name="Column804"/>
    <tableColumn id="813" xr3:uid="{6562ECC0-E6C7-408D-AD54-CD98AFBAC44B}" name="Column805"/>
    <tableColumn id="814" xr3:uid="{B9FB655A-2179-47F9-9709-80385492660D}" name="Column806"/>
    <tableColumn id="815" xr3:uid="{8F3FDE70-6FDA-4967-A8F3-C13BEDBF0391}" name="Column807"/>
    <tableColumn id="816" xr3:uid="{D2EBAD44-D87B-41C1-AE12-5BB24D168130}" name="Column808"/>
    <tableColumn id="817" xr3:uid="{B5710C0B-3BD4-43FD-A2FC-66261FA14902}" name="Column809"/>
    <tableColumn id="818" xr3:uid="{EB04751D-0379-47DC-8602-7034E7D4B74D}" name="Column810"/>
    <tableColumn id="819" xr3:uid="{F6AB564A-B45D-4622-B8DA-86B84DCFC3D9}" name="Column811"/>
    <tableColumn id="820" xr3:uid="{7B895D19-F72F-41F0-A621-26573FA15B30}" name="Column812"/>
    <tableColumn id="821" xr3:uid="{A30BC5C7-4619-42FC-9711-8B2D24EF2288}" name="Column813"/>
    <tableColumn id="822" xr3:uid="{3A272C5C-BE65-4A48-93A5-91DBAD1AB5F2}" name="Column814"/>
    <tableColumn id="823" xr3:uid="{D6D8789D-A01E-43AC-8320-AD05EFA6D9B2}" name="Column815"/>
    <tableColumn id="824" xr3:uid="{2AF26D6C-447A-41A8-A606-DE55801D3AA4}" name="Column816"/>
    <tableColumn id="825" xr3:uid="{55379D9C-8318-4ED9-823D-360562F6C930}" name="Column817"/>
    <tableColumn id="826" xr3:uid="{6F5FAB03-D6A1-43DF-8043-9B74A646F230}" name="Column818"/>
    <tableColumn id="827" xr3:uid="{A14244DF-99C4-4A14-8695-80407160079B}" name="Column819"/>
    <tableColumn id="828" xr3:uid="{912073F4-E794-40D7-834F-2ADA9A0E47FE}" name="Column820"/>
    <tableColumn id="829" xr3:uid="{73725F54-37BC-43F6-93DC-5CFE5573E134}" name="Column821"/>
    <tableColumn id="830" xr3:uid="{3B0977CA-B74A-4B2E-B56E-A7075EE82413}" name="Column822"/>
    <tableColumn id="831" xr3:uid="{D2D7E777-179F-4F87-A970-CB7C2CED8D7A}" name="Column823"/>
    <tableColumn id="832" xr3:uid="{4642FB85-585F-4D6C-8BF1-972FB406F06A}" name="Column824"/>
    <tableColumn id="833" xr3:uid="{A7178D65-7556-416A-8405-368FAADCD02D}" name="Column825"/>
    <tableColumn id="834" xr3:uid="{81BF6A47-D23C-4413-B054-923C7428E16C}" name="Column826"/>
    <tableColumn id="835" xr3:uid="{960D47EB-0E0B-4603-AC82-2C6B649F800C}" name="Column827"/>
    <tableColumn id="836" xr3:uid="{EB770452-D8F6-424A-A5ED-5127FA12B973}" name="Column828"/>
    <tableColumn id="837" xr3:uid="{0C98D68B-7D52-46D2-85EF-D31AB5B72605}" name="Column829"/>
    <tableColumn id="838" xr3:uid="{F6055035-E814-44C9-B999-01EA313A5129}" name="Column830"/>
    <tableColumn id="839" xr3:uid="{8D15D3CA-CB50-4154-93AD-4D07D817A67B}" name="Column831"/>
    <tableColumn id="840" xr3:uid="{5225E525-D4EF-4B47-900B-6739948B0553}" name="Column832"/>
    <tableColumn id="841" xr3:uid="{EF8D784A-2C02-4290-8968-B8E404B9452F}" name="Column833"/>
    <tableColumn id="842" xr3:uid="{CC5F85C5-1DF3-4184-8827-CD8DA70ACF10}" name="Column834"/>
    <tableColumn id="843" xr3:uid="{7D3BB3A6-5C31-4ACE-81C4-4F0EF9B9EEDE}" name="Column835"/>
    <tableColumn id="844" xr3:uid="{D3C73D6E-B2AB-41BD-946B-9B4336B90F5D}" name="Column836"/>
    <tableColumn id="845" xr3:uid="{FF3A6B7C-CEAE-442B-B4CE-55DC6F7057D8}" name="Column837"/>
    <tableColumn id="846" xr3:uid="{BB020A0F-FBA8-4984-9BC2-64952CF03F67}" name="Column838"/>
    <tableColumn id="847" xr3:uid="{46E3CE62-56CB-4524-BCC5-01CAB52F11C6}" name="Column839"/>
    <tableColumn id="848" xr3:uid="{29CD654F-D84F-4290-A0D2-D8B7D82671EF}" name="Column840"/>
    <tableColumn id="849" xr3:uid="{F2D95516-6C73-4981-A2E0-B433BD8F599D}" name="Column841"/>
    <tableColumn id="850" xr3:uid="{0BE4837A-3DB3-4F5B-A233-A75603F450E9}" name="Column842"/>
    <tableColumn id="851" xr3:uid="{D18C1D61-5576-4DBB-8F27-C2311D3F79C0}" name="Column843"/>
    <tableColumn id="852" xr3:uid="{6E688AE2-59A8-4BE6-80B6-71201EBEFD15}" name="Column844"/>
    <tableColumn id="853" xr3:uid="{9F33C7CA-146A-4BE0-B886-5A48E3F1EA8F}" name="Column845"/>
    <tableColumn id="854" xr3:uid="{3FAE954D-9B3C-4946-B2CD-6D2A38DB0960}" name="Column846"/>
    <tableColumn id="855" xr3:uid="{53E7AABA-1ABE-4EF2-A6F6-7258DE5BA084}" name="Column847"/>
    <tableColumn id="856" xr3:uid="{8453A674-C072-427B-B23B-FF2E42991253}" name="Column848"/>
    <tableColumn id="857" xr3:uid="{EFD0161E-3DA2-43F7-9C79-4F8B5B7D270C}" name="Column849"/>
    <tableColumn id="858" xr3:uid="{87968B8F-6A9A-4E2D-B366-37383438030F}" name="Column850"/>
    <tableColumn id="859" xr3:uid="{4402CDD8-1C05-438D-98B8-2AA3E123EECC}" name="Column851"/>
    <tableColumn id="860" xr3:uid="{C84DE8DF-043A-4090-A31F-19BA1971B51F}" name="Column852"/>
    <tableColumn id="861" xr3:uid="{ECD98B30-5FF8-4C7A-9BD7-C42617AD80CE}" name="Column853"/>
    <tableColumn id="862" xr3:uid="{D4ED829D-6B30-40E4-B5C5-1E9C30184CEE}" name="Column854"/>
    <tableColumn id="863" xr3:uid="{5DCEEDF6-D131-42AC-B974-D762E8DCA635}" name="Column855"/>
    <tableColumn id="864" xr3:uid="{A74B782C-488F-432D-A1A6-C57FAE224CED}" name="Column856"/>
    <tableColumn id="865" xr3:uid="{C5E71BB3-C1BE-4DF1-A2E5-6D0F4BDC987D}" name="Column857"/>
    <tableColumn id="866" xr3:uid="{A186DE34-3C75-426B-9CA5-907A99E36289}" name="Column858"/>
    <tableColumn id="867" xr3:uid="{6C586641-FF74-4F8E-89D9-4C5BEDF792AB}" name="Column859"/>
    <tableColumn id="868" xr3:uid="{FDDA2D74-8F34-4A77-919E-E709338EDCB1}" name="Column860"/>
    <tableColumn id="869" xr3:uid="{9E3BD2D3-B7E8-4C6F-A239-2682182089EE}" name="Column861"/>
    <tableColumn id="870" xr3:uid="{A234AAB2-2BEE-470A-A919-CF35E732B0CA}" name="Column862"/>
    <tableColumn id="871" xr3:uid="{853C8F90-330E-41D8-A4E0-3BAE9655741F}" name="Column863"/>
    <tableColumn id="872" xr3:uid="{05F99CC3-8791-4C7B-B4FD-D62146170677}" name="Column864"/>
    <tableColumn id="873" xr3:uid="{282EDC4B-6CEB-4003-BE65-FEBC20335B15}" name="Column865"/>
    <tableColumn id="874" xr3:uid="{EF53FF4B-2897-44DD-B503-E88B11EB7EFD}" name="Column866"/>
    <tableColumn id="875" xr3:uid="{9D741A43-DC56-4B63-871C-6675333DE0A0}" name="Column867"/>
    <tableColumn id="876" xr3:uid="{471FC155-DF99-440C-B625-FA7ACFEA71E2}" name="Column868"/>
    <tableColumn id="877" xr3:uid="{40173542-90E4-4AF1-920D-0A4FE27E47BA}" name="Column869"/>
    <tableColumn id="878" xr3:uid="{ECDFF560-1780-4D5E-A63C-1B69BAEF4EFB}" name="Column870"/>
    <tableColumn id="879" xr3:uid="{C26309E1-BD02-4B42-96B7-D74607F75CBE}" name="Column871"/>
    <tableColumn id="880" xr3:uid="{810F4BAE-D5A6-4865-8B59-8F3A868F25D2}" name="Column872"/>
    <tableColumn id="881" xr3:uid="{A4F4A11E-C2B2-468A-A6E6-98252DC76697}" name="Column873"/>
    <tableColumn id="882" xr3:uid="{1778F761-59A6-4605-BF13-0D59BBE314F8}" name="Column874"/>
    <tableColumn id="883" xr3:uid="{565F47EB-15A2-41F0-B4D5-4A4637E3D8BF}" name="Column875"/>
    <tableColumn id="884" xr3:uid="{B7412A8B-4013-479B-B91A-14D94493B6C7}" name="Column876"/>
    <tableColumn id="885" xr3:uid="{C7C79F6C-A86F-4089-9C18-CA7BEC6EF6C3}" name="Column877"/>
    <tableColumn id="886" xr3:uid="{6742CC82-C73F-4DAA-BF46-6FD92D421BD8}" name="Column878"/>
    <tableColumn id="887" xr3:uid="{E8E1B65D-C73E-4C37-9337-5F2B28C87382}" name="Column879"/>
    <tableColumn id="888" xr3:uid="{A660694B-355E-4D95-BE33-C96E27AFD824}" name="Column880"/>
    <tableColumn id="889" xr3:uid="{0C3804C0-CFD0-491E-A2F4-9EA340DBD830}" name="Column881"/>
    <tableColumn id="890" xr3:uid="{14EE7E2C-7B70-4EBB-8847-DFE8AE0AB9AE}" name="Column882"/>
    <tableColumn id="891" xr3:uid="{BACA1B98-B800-4E3B-ABAB-4FE3E02A11E5}" name="Column883"/>
    <tableColumn id="892" xr3:uid="{CBD71B65-F8B5-4D12-8820-40A449E96EE2}" name="Column884"/>
    <tableColumn id="893" xr3:uid="{694E88BB-EE7E-4FF2-B03F-BFE7BBEFC8CE}" name="Column885"/>
    <tableColumn id="894" xr3:uid="{0C76DCB5-2E54-43EE-B8E3-CBCA7D2D4939}" name="Column886"/>
    <tableColumn id="895" xr3:uid="{DF72C2E5-AA4F-4779-BF24-77C9ED7BF056}" name="Column887"/>
    <tableColumn id="896" xr3:uid="{B43B1291-E384-4738-81CF-3F70F2623AA3}" name="Column888"/>
    <tableColumn id="897" xr3:uid="{AC333956-C79D-465F-92BB-78D2DBC7A51B}" name="Column889"/>
    <tableColumn id="898" xr3:uid="{3F84E75F-9EE6-4B4A-88EA-9CDE8F0B83E5}" name="Column890"/>
    <tableColumn id="899" xr3:uid="{320A3101-9CEC-459F-9C1D-1DE48FDEE0F3}" name="Column891"/>
    <tableColumn id="900" xr3:uid="{F3E7E900-8E1F-4F5F-A71E-E0684FABA4C4}" name="Column892"/>
    <tableColumn id="901" xr3:uid="{E4A05BCB-92D4-4C04-A17C-63B376A920FD}" name="Column893"/>
    <tableColumn id="902" xr3:uid="{883C30A9-93ED-47D4-B610-B3298E08937D}" name="Column894"/>
    <tableColumn id="903" xr3:uid="{A9F7A42D-CA5E-41C1-9A4C-A126C548F520}" name="Column895"/>
    <tableColumn id="904" xr3:uid="{0652E54F-233A-4343-BA9B-B138CCA6E733}" name="Column896"/>
    <tableColumn id="905" xr3:uid="{BBFC13C2-39E6-44EF-A49C-DECE69D69434}" name="Column897"/>
    <tableColumn id="906" xr3:uid="{16B6F89F-F023-4E0A-A9E6-199DD78110E5}" name="Column898"/>
    <tableColumn id="907" xr3:uid="{BF6DA8B7-64FB-4344-A47F-DCEECBB3876E}" name="Column899"/>
    <tableColumn id="908" xr3:uid="{14F975ED-041F-4A88-9CBA-9C4CB888AD61}" name="Column900"/>
    <tableColumn id="909" xr3:uid="{75474809-6A2B-40C6-BF44-DD0E8E4E0A1B}" name="Column901"/>
    <tableColumn id="910" xr3:uid="{920116F6-2066-455A-A80C-CF88A26CA907}" name="Column902"/>
    <tableColumn id="911" xr3:uid="{DADBB74C-5882-422C-A4B8-BD86035C6371}" name="Column903"/>
    <tableColumn id="912" xr3:uid="{C4F09FC7-B213-43F5-A228-6F2388CDA3B6}" name="Column904"/>
    <tableColumn id="913" xr3:uid="{7CF73F2A-974C-4E74-BF64-0D41A8C72811}" name="Column905"/>
    <tableColumn id="914" xr3:uid="{8C164BF8-B68E-420A-A206-20E4C6A6161E}" name="Column906"/>
    <tableColumn id="915" xr3:uid="{D99F818F-7599-48E9-8A64-D7D438A9792D}" name="Column907"/>
    <tableColumn id="916" xr3:uid="{15FB9D9B-BC37-4B83-A7F0-2F8B47C70750}" name="Column908"/>
    <tableColumn id="917" xr3:uid="{74060A32-58B3-4D99-9CDD-8475D1E2D632}" name="Column909"/>
    <tableColumn id="918" xr3:uid="{2BC6E7D0-A8EF-4540-8036-1E46C5262623}" name="Column910"/>
    <tableColumn id="919" xr3:uid="{86656C66-B938-4C0D-95EA-3A119EFDAEE5}" name="Column911"/>
    <tableColumn id="920" xr3:uid="{8F1A52C2-5BC6-4F07-B3EC-C5789B798953}" name="Column912"/>
    <tableColumn id="921" xr3:uid="{B74E20BA-8E8E-4146-8C1A-DAB28C504F75}" name="Column913"/>
    <tableColumn id="922" xr3:uid="{E5682EFA-E736-4099-90AE-77FD27E8ABFD}" name="Column914"/>
    <tableColumn id="923" xr3:uid="{E2669EE3-048E-4327-9FB2-84D2E49CC1C8}" name="Column915"/>
    <tableColumn id="924" xr3:uid="{6CDD7043-4B9F-42AF-A01B-C24CB6840B84}" name="Column916"/>
    <tableColumn id="925" xr3:uid="{FCD634BD-A129-4479-8D86-CC92E8436479}" name="Column917"/>
    <tableColumn id="926" xr3:uid="{B3B152E6-FB59-4CC1-9D69-E10AFC73D8EF}" name="Column918"/>
    <tableColumn id="927" xr3:uid="{49BBF8B7-9139-42E3-9D27-D518B2B06B8D}" name="Column919"/>
    <tableColumn id="928" xr3:uid="{702209A6-5037-4349-8235-86A43B7D9B51}" name="Column920"/>
    <tableColumn id="929" xr3:uid="{D87FFA23-5128-4FC6-8426-A6E1BACD06AF}" name="Column921"/>
    <tableColumn id="930" xr3:uid="{D430FD69-44E1-4881-B39E-549AB552E8D8}" name="Column922"/>
    <tableColumn id="931" xr3:uid="{ED033D82-0CFE-4FB2-9689-C5549F2D01B6}" name="Column923"/>
    <tableColumn id="932" xr3:uid="{90EEC1EE-DEF5-4D15-B1F3-AC41E747DA8D}" name="Column924"/>
    <tableColumn id="933" xr3:uid="{35083945-8FF9-44E5-A1C6-DA21C0B49A69}" name="Column925"/>
    <tableColumn id="934" xr3:uid="{48BD402A-1D2A-40B1-AC65-ADB05E4469D8}" name="Column926"/>
    <tableColumn id="935" xr3:uid="{75F87040-BD92-4F9A-B563-6F688DF7157C}" name="Column927"/>
    <tableColumn id="936" xr3:uid="{25783873-6B86-4342-BFB8-F448CB1964DC}" name="Column928"/>
    <tableColumn id="937" xr3:uid="{F0F6CC4E-E482-40D9-90F7-C83B0BC65B2F}" name="Column929"/>
    <tableColumn id="938" xr3:uid="{D7A4E6EA-A19A-4A48-BD21-551CB96F6A4C}" name="Column930"/>
    <tableColumn id="939" xr3:uid="{941FAC8C-D3A0-4E0C-9B6F-6A115344859F}" name="Column931"/>
    <tableColumn id="940" xr3:uid="{FE14BCC1-BCD5-4228-94EC-A0BC4C41C0D9}" name="Column932"/>
    <tableColumn id="941" xr3:uid="{D7F96016-FD77-4A99-B1C6-680421ABA054}" name="Column933"/>
    <tableColumn id="942" xr3:uid="{E3A4C470-E0E8-40BE-B564-51E3336D1522}" name="Column934"/>
    <tableColumn id="943" xr3:uid="{617A0C09-A343-4C93-8CE6-10E8435CEAC1}" name="Column935"/>
    <tableColumn id="944" xr3:uid="{15887BD2-898D-471B-8567-CC9DF80A1A9D}" name="Column936"/>
    <tableColumn id="945" xr3:uid="{2697DE3D-5AFE-40AB-ACF5-110ADF920DD9}" name="Column937"/>
    <tableColumn id="946" xr3:uid="{F3927F1B-2EC8-45B9-84D3-FAEB860DBDEF}" name="Column938"/>
    <tableColumn id="947" xr3:uid="{A69885C0-3F25-42E3-8B83-E4159956C82D}" name="Column939"/>
    <tableColumn id="948" xr3:uid="{1BB5F0A5-8F3D-4156-B8B8-EA158A057F81}" name="Column940"/>
    <tableColumn id="949" xr3:uid="{EDCC86EE-2278-497C-BD45-DCADE4EE0E67}" name="Column941"/>
    <tableColumn id="950" xr3:uid="{4FF1A56D-73B5-49C3-B307-A56EF1D045D3}" name="Column942"/>
    <tableColumn id="951" xr3:uid="{09AE074F-D908-4A86-90C0-1FB20C15E554}" name="Column943"/>
    <tableColumn id="952" xr3:uid="{6614CAAF-5395-45A3-AEDC-D692C3F33DB4}" name="Column944"/>
    <tableColumn id="953" xr3:uid="{99D1ED4B-4157-4E19-A55B-9D8248F38BFB}" name="Column945"/>
    <tableColumn id="954" xr3:uid="{6B0FA97C-B684-4D4C-A8A8-87C0EE2E0F57}" name="Column946"/>
    <tableColumn id="955" xr3:uid="{77D76111-F22F-44E3-8ADA-88BFFA3AA28B}" name="Column947"/>
    <tableColumn id="956" xr3:uid="{E9919A7C-5073-4DC9-8FA6-BC70E30AED41}" name="Column948"/>
    <tableColumn id="957" xr3:uid="{E4D789CB-D518-46B2-AC4A-A98D7549ACE2}" name="Column949"/>
    <tableColumn id="958" xr3:uid="{5F6B0A9A-7B76-45A3-A458-A17E5A11C4F7}" name="Column950"/>
    <tableColumn id="959" xr3:uid="{83DE5D80-2A5E-4A6C-99FC-EE8238F9C62F}" name="Column951"/>
    <tableColumn id="960" xr3:uid="{E62F937F-341C-4D56-B456-7C3E9CD77C19}" name="Column952"/>
    <tableColumn id="961" xr3:uid="{EB1C75C6-BBE7-496E-A357-F053697664E8}" name="Column953"/>
    <tableColumn id="962" xr3:uid="{F55EBB4E-1959-4BAF-8917-8B997BA2EA26}" name="Column954"/>
    <tableColumn id="963" xr3:uid="{AEF1E13E-6B47-4CE3-B7B8-8EFC48CE5FFE}" name="Column955"/>
    <tableColumn id="964" xr3:uid="{A010321B-79B3-497C-BE49-9CA3FCBDD0DE}" name="Column956"/>
    <tableColumn id="965" xr3:uid="{D90A0ED9-6255-4A2C-A3D6-70C5EC0CCD20}" name="Column957"/>
    <tableColumn id="966" xr3:uid="{34353D6A-805C-435A-B240-18327D5C072C}" name="Column958"/>
    <tableColumn id="967" xr3:uid="{E9412DE4-E26F-4CA2-A9BE-F4A707493582}" name="Column959"/>
    <tableColumn id="968" xr3:uid="{E061F87E-5699-4C5C-83F9-59E0083616E9}" name="Column960"/>
    <tableColumn id="969" xr3:uid="{2A4C906B-58CA-439B-89BB-9E41809CAFD7}" name="Column961"/>
    <tableColumn id="970" xr3:uid="{B058BC8D-5F67-470D-9C34-3B5AB9D3D0AF}" name="Column962"/>
    <tableColumn id="971" xr3:uid="{DBF7395F-5938-4332-A8B7-9B197668F071}" name="Column963"/>
    <tableColumn id="972" xr3:uid="{6A3696C1-96E5-4D4C-9496-429B3D9B492D}" name="Column964"/>
    <tableColumn id="973" xr3:uid="{2A314271-B3EB-49A6-8ACA-29371057E11B}" name="Column965"/>
    <tableColumn id="974" xr3:uid="{13467BC2-3D7A-4CC9-89FB-2773B8A9EF50}" name="Column966"/>
    <tableColumn id="975" xr3:uid="{D4291A63-244D-491A-8E41-8444AADFA23E}" name="Column967"/>
    <tableColumn id="976" xr3:uid="{BCC07314-84B7-43DA-8EBA-84BF38498777}" name="Column968"/>
    <tableColumn id="977" xr3:uid="{D3986D79-71D7-479E-8597-A86E1139B52C}" name="Column969"/>
    <tableColumn id="978" xr3:uid="{BBD13530-37A4-411F-B3F0-EB685D38BEB2}" name="Column970"/>
    <tableColumn id="979" xr3:uid="{7D7C43D4-3EC5-4775-9124-49133F0A882A}" name="Column971"/>
    <tableColumn id="980" xr3:uid="{671B68AE-7F1E-493B-BFFD-BEAB34677B20}" name="Column972"/>
    <tableColumn id="981" xr3:uid="{0A2DB81C-928F-491D-B070-438F27A122FE}" name="Column973"/>
    <tableColumn id="982" xr3:uid="{5151DDED-8150-4384-8083-C9677E4085E5}" name="Column974"/>
    <tableColumn id="983" xr3:uid="{17EEB489-7DC3-41C3-95C8-C6EF185E880F}" name="Column975"/>
    <tableColumn id="984" xr3:uid="{0849690A-03FE-45E0-A36C-242952FF91C7}" name="Column976"/>
    <tableColumn id="985" xr3:uid="{0FFE14BE-672F-4A81-88BD-60547FDC72E1}" name="Column977"/>
    <tableColumn id="986" xr3:uid="{55ECEA4E-8EC1-437D-9BE5-7F1C14C91ABA}" name="Column978"/>
    <tableColumn id="987" xr3:uid="{E360B1E0-4FBA-4B89-A5F6-1C5B3321649A}" name="Column979"/>
    <tableColumn id="988" xr3:uid="{89E1F6C5-E4A8-4420-87C9-4C92C430F32A}" name="Column980"/>
    <tableColumn id="989" xr3:uid="{8411A284-A871-48EE-B236-66B9709441A5}" name="Column981"/>
    <tableColumn id="990" xr3:uid="{A7AEDAD1-0018-46B3-B458-E0ED54E0EA61}" name="Column982"/>
    <tableColumn id="991" xr3:uid="{51BD9962-3670-4448-91E1-4EC70BF04640}" name="Column983"/>
    <tableColumn id="992" xr3:uid="{898F81FA-DBA5-4AC6-84E2-4D49635937FC}" name="Column984"/>
    <tableColumn id="993" xr3:uid="{590648B9-0FCA-4041-8A32-4564F41955D7}" name="Column985"/>
    <tableColumn id="994" xr3:uid="{E578F001-6CC7-45D8-86A9-CC80C66E0C87}" name="Column986"/>
    <tableColumn id="995" xr3:uid="{0DE11D90-A02A-4F3F-95A6-821B9B251F22}" name="Column987"/>
    <tableColumn id="996" xr3:uid="{8E2D71CA-7F3D-40B9-9CB0-1C7D8D1CD873}" name="Column988"/>
    <tableColumn id="997" xr3:uid="{8468E43C-CA5D-401E-BA70-8BAC8BBF1645}" name="Column989"/>
    <tableColumn id="998" xr3:uid="{647606FE-730F-48DC-BD9A-058EA1B2AC78}" name="Column990"/>
    <tableColumn id="999" xr3:uid="{E2DCF104-F71E-4FCE-B61E-D4DAB6B531F0}" name="Column991"/>
    <tableColumn id="1000" xr3:uid="{2309614A-A404-41BD-AD46-E103663B5C00}" name="Column992"/>
    <tableColumn id="1001" xr3:uid="{9344AD7B-6F4C-4E36-9879-00AB9BBAA6BF}" name="Column993"/>
    <tableColumn id="1002" xr3:uid="{DDD56D56-E0AE-433A-9063-74797537C097}" name="Column994"/>
    <tableColumn id="1003" xr3:uid="{E653888B-AC1A-46FB-AD5D-62724D5E1D11}" name="Column995"/>
    <tableColumn id="1004" xr3:uid="{8006DA1F-0236-478E-A19E-2C1D3E5E68EB}" name="Column996"/>
    <tableColumn id="1005" xr3:uid="{F3BF867D-6390-4D9E-A0DD-A759F25B7CD8}" name="Column997"/>
    <tableColumn id="1006" xr3:uid="{5E124089-93B8-49B8-8B82-085D74D1F10D}" name="Column998"/>
    <tableColumn id="1007" xr3:uid="{8529F6F3-74EB-4DF5-8AF5-284154D244C9}" name="Column999"/>
    <tableColumn id="1008" xr3:uid="{12CED35C-3392-4B96-A192-A2070C1D7B1F}" name="Column1000"/>
    <tableColumn id="1009" xr3:uid="{8098563B-D690-4F8A-93C4-E9706C6881F5}" name="Column1001"/>
    <tableColumn id="1010" xr3:uid="{BDE7FFEC-33A6-4D74-9A9F-0BC26EE19EF7}" name="Column1002"/>
    <tableColumn id="1011" xr3:uid="{B5FACAD5-10F4-494F-8269-1CACB1C0F332}" name="Column1003"/>
    <tableColumn id="1012" xr3:uid="{A4A5B1A2-1105-402B-A552-858523DAC55C}" name="Column1004"/>
    <tableColumn id="1013" xr3:uid="{0F3CF083-A2EA-4577-8F64-AD08C430B71C}" name="Column1005"/>
    <tableColumn id="1014" xr3:uid="{B4414831-FC5D-4A4F-852B-09D16457EAA4}" name="Column1006"/>
    <tableColumn id="1015" xr3:uid="{3F6B262C-74F0-418D-B5BC-E647D8823BF6}" name="Column1007"/>
    <tableColumn id="1016" xr3:uid="{AEE5BB58-1D0D-42C7-8E47-32464AC8312A}" name="Column1008"/>
    <tableColumn id="1017" xr3:uid="{63360E52-D0ED-447E-9C7A-EFC2146ADB6A}" name="Column1009"/>
    <tableColumn id="1018" xr3:uid="{4198BC82-3AAC-419B-BD99-19D9B4CAAEBC}" name="Column1010"/>
    <tableColumn id="1019" xr3:uid="{A3929EFD-5570-4082-8377-9D411DE8D04C}" name="Column1011"/>
    <tableColumn id="1020" xr3:uid="{8488D880-0DD7-4BD9-AA4F-162F445BF26D}" name="Column1012"/>
    <tableColumn id="1021" xr3:uid="{1AAF4A3F-C16D-4CF3-8C7E-8F3790293B57}" name="Column1013"/>
    <tableColumn id="1022" xr3:uid="{CA451031-B47D-424F-AA26-6E9F0D50936B}" name="Column1014"/>
    <tableColumn id="1023" xr3:uid="{DDF98802-1437-44A8-8002-CC492A6F2EFD}" name="Column1015"/>
    <tableColumn id="1024" xr3:uid="{C0E4EE5B-63BA-4177-8D55-15B7C314E0C8}" name="Column1016"/>
    <tableColumn id="1025" xr3:uid="{6F2F706C-F39F-4B44-B6C2-002C6438F0CA}" name="Column1017"/>
    <tableColumn id="1026" xr3:uid="{B980F049-86EA-4647-AA8C-C9C0D6683D0B}" name="Column1018"/>
    <tableColumn id="1027" xr3:uid="{4027B65B-0518-4889-8B65-0D7280D47F95}" name="Column1019"/>
    <tableColumn id="1028" xr3:uid="{5485AAE4-B255-4BF7-B9FE-388403D2C542}" name="Column1020"/>
    <tableColumn id="1029" xr3:uid="{25BAEF7F-AC60-4572-A0D2-821C9FCC4E7A}" name="Column1021"/>
    <tableColumn id="1030" xr3:uid="{38AD30E9-6053-4AB4-976E-D2F8A3B7E8D2}" name="Column1022"/>
    <tableColumn id="1031" xr3:uid="{2B2CDFF6-CE8B-405C-B0DA-C4DDCD961A48}" name="Column1023"/>
    <tableColumn id="1032" xr3:uid="{C1CB44C3-DF8A-4947-B921-47E32CCBEC45}" name="Column1024"/>
    <tableColumn id="1033" xr3:uid="{536F25FF-1A4C-4B96-A6BF-A82F14E87F09}" name="Column1025"/>
    <tableColumn id="1034" xr3:uid="{EE4815C8-77FA-4300-9ECC-2839BC3F8DC7}" name="Column1026"/>
    <tableColumn id="1035" xr3:uid="{EB8A1514-B9A7-463C-902F-906A738D9053}" name="Column1027"/>
    <tableColumn id="1036" xr3:uid="{58F0D99B-B0A3-4066-94A1-B5F51E9D5376}" name="Column1028"/>
    <tableColumn id="1037" xr3:uid="{68F9F7E6-AF10-43D2-A2CA-88ABA060B87C}" name="Column1029"/>
    <tableColumn id="1038" xr3:uid="{798E37B9-6E48-4AF7-9B59-08BA0ADD0655}" name="Column1030"/>
    <tableColumn id="1039" xr3:uid="{DC2A398C-4B57-4B3B-836C-004759FEE9E5}" name="Column1031"/>
    <tableColumn id="1040" xr3:uid="{7E555726-EC19-4632-BE09-7BB929EFB20E}" name="Column1032"/>
    <tableColumn id="1041" xr3:uid="{11F0681F-0A0E-45B6-A207-6A6AD787C497}" name="Column1033"/>
    <tableColumn id="1042" xr3:uid="{DD811A1A-0DEC-4E6A-8D16-B627D83BCD29}" name="Column1034"/>
    <tableColumn id="1043" xr3:uid="{D653C97C-A8DF-409B-ABA1-C446C1D02704}" name="Column1035"/>
    <tableColumn id="1044" xr3:uid="{4807E35E-081F-443B-88DB-6543BC36DC3E}" name="Column1036"/>
    <tableColumn id="1045" xr3:uid="{C5AE6C06-513A-4C71-854A-057F3EDF6588}" name="Column1037"/>
    <tableColumn id="1046" xr3:uid="{F301D841-80F8-408F-A794-CFAD6A6644B4}" name="Column1038"/>
    <tableColumn id="1047" xr3:uid="{CBE193F1-652A-423D-B352-1928DE0D35AD}" name="Column1039"/>
    <tableColumn id="1048" xr3:uid="{72CFF0D2-67C5-4B1B-9948-E936084F7922}" name="Column1040"/>
    <tableColumn id="1049" xr3:uid="{1194F378-A97F-4AAB-920F-5F1DB544CEFD}" name="Column1041"/>
    <tableColumn id="1050" xr3:uid="{B5928521-0327-4190-88E6-3814B91D56FB}" name="Column1042"/>
    <tableColumn id="1051" xr3:uid="{F8B16B5C-6496-4D80-B1E6-3EFA3DD4DBA6}" name="Column1043"/>
    <tableColumn id="1052" xr3:uid="{B9D33FFE-D9BF-48F6-AC8C-93C0475DA515}" name="Column1044"/>
    <tableColumn id="1053" xr3:uid="{76E658FD-CAD5-45EA-B774-7BCBEECBA9D3}" name="Column1045"/>
    <tableColumn id="1054" xr3:uid="{C0A75F15-2C24-41E1-829C-0A2C870C519E}" name="Column1046"/>
    <tableColumn id="1055" xr3:uid="{30619783-5C12-4F88-8A40-416FA3151710}" name="Column1047"/>
    <tableColumn id="1056" xr3:uid="{62C65117-0A54-4F5B-A3DD-C90DE934A532}" name="Column1048"/>
    <tableColumn id="1057" xr3:uid="{4C50D6F6-13A8-4CEB-9F85-7C0E955D8407}" name="Column1049"/>
    <tableColumn id="1058" xr3:uid="{B44EE9F4-36C0-4216-86D5-29C7E0AA1679}" name="Column1050"/>
    <tableColumn id="1059" xr3:uid="{BCA8C470-CC3B-4065-BC88-0187F4558C6B}" name="Column1051"/>
    <tableColumn id="1060" xr3:uid="{03D6FED6-2A20-4B4B-B731-9524AE819456}" name="Column1052"/>
    <tableColumn id="1061" xr3:uid="{9FC258C3-5030-48D1-8AE6-43132042EBFC}" name="Column1053"/>
    <tableColumn id="1062" xr3:uid="{BFACF76F-47BA-4E10-990B-56B1ACC7B35A}" name="Column1054"/>
    <tableColumn id="1063" xr3:uid="{16608B0E-9E70-4C6E-B924-993330424E01}" name="Column1055"/>
    <tableColumn id="1064" xr3:uid="{756EEA02-6B04-471C-AF3C-FB19B090E4A7}" name="Column1056"/>
    <tableColumn id="1065" xr3:uid="{9B90AA22-652E-4C95-8D22-B2950262E856}" name="Column1057"/>
    <tableColumn id="1066" xr3:uid="{BE5F1919-C047-43C5-AEF9-626EC344D0DC}" name="Column1058"/>
    <tableColumn id="1067" xr3:uid="{66A35D2C-189B-4C85-9101-862F416A6BC3}" name="Column1059"/>
    <tableColumn id="1068" xr3:uid="{1024E470-3C7E-47B5-A38B-150B49C98666}" name="Column1060"/>
    <tableColumn id="1069" xr3:uid="{6D0F02E3-83CD-4645-A994-94D3291993C4}" name="Column1061"/>
    <tableColumn id="1070" xr3:uid="{DFD978EE-58DA-496C-B9C4-739D92794DFC}" name="Column1062"/>
    <tableColumn id="1071" xr3:uid="{C187B8BD-943D-499D-A094-4ECFC25626C1}" name="Column1063"/>
    <tableColumn id="1072" xr3:uid="{14935B2A-2B4A-4C14-AF9E-A8E30C4EA1F2}" name="Column1064"/>
    <tableColumn id="1073" xr3:uid="{E647DC91-37B4-442A-95B0-A692BC39773B}" name="Column1065"/>
    <tableColumn id="1074" xr3:uid="{E545029F-EC6D-45B3-8782-3F6F0FD6C784}" name="Column1066"/>
    <tableColumn id="1075" xr3:uid="{B378E420-02B2-4341-88CC-7888FB1963E7}" name="Column1067"/>
    <tableColumn id="1076" xr3:uid="{43DD187A-D975-42FB-A760-A5569917A088}" name="Column1068"/>
    <tableColumn id="1077" xr3:uid="{D2751B44-45C7-401C-BAA9-4F3F5DB5C439}" name="Column1069"/>
    <tableColumn id="1078" xr3:uid="{1EED88B9-6FB6-438E-ACE2-A0D73E706163}" name="Column1070"/>
    <tableColumn id="1079" xr3:uid="{64165575-5353-4609-8E13-FB6E9CBA8F88}" name="Column1071"/>
    <tableColumn id="1080" xr3:uid="{AC3CD2AE-5654-4646-9533-0DEDC0E40098}" name="Column1072"/>
    <tableColumn id="1081" xr3:uid="{A407D4F4-1279-4DBB-938E-A694F871CD22}" name="Column1073"/>
    <tableColumn id="1082" xr3:uid="{009B4043-579C-4DAC-B63A-A88D9703E2A5}" name="Column1074"/>
    <tableColumn id="1083" xr3:uid="{C55C722B-BA0D-4B55-924C-CBEFFD84F65D}" name="Column1075"/>
    <tableColumn id="1084" xr3:uid="{BF4C7CFC-DA87-43A2-A571-59517DCDEF3A}" name="Column1076"/>
    <tableColumn id="1085" xr3:uid="{7324766B-7E50-4DE5-9D8A-BBE9A5165710}" name="Column1077"/>
    <tableColumn id="1086" xr3:uid="{F1BDC5AF-945D-4634-BBE9-3E94A0DA0306}" name="Column1078"/>
    <tableColumn id="1087" xr3:uid="{3E6F6D90-48BA-4BD6-9507-EF3722CCD806}" name="Column1079"/>
    <tableColumn id="1088" xr3:uid="{27C0104B-AAE3-44C1-9687-C52BDC76ADA0}" name="Column1080"/>
    <tableColumn id="1089" xr3:uid="{1510B063-6634-4A73-BA79-AC197CEEBFB5}" name="Column1081"/>
    <tableColumn id="1090" xr3:uid="{BE8EF3E9-AEBA-4507-8DF1-ADEF4341F962}" name="Column1082"/>
    <tableColumn id="1091" xr3:uid="{58EB2440-4BA2-4D30-A985-777B39F57D0E}" name="Column1083"/>
    <tableColumn id="1092" xr3:uid="{C1878A69-D60C-451B-A62E-E5717BBBF435}" name="Column1084"/>
    <tableColumn id="1093" xr3:uid="{4185B031-AA10-4DA6-B3AE-C5E0A06CBE6E}" name="Column1085"/>
    <tableColumn id="1094" xr3:uid="{82F8412F-F26F-4DF9-9241-5DD2FAD8128E}" name="Column1086"/>
    <tableColumn id="1095" xr3:uid="{1C277CE5-C6D0-4F77-90BD-1396F85A6E44}" name="Column1087"/>
    <tableColumn id="1096" xr3:uid="{37A36AA2-02CC-4570-A15B-7BE86D08B0BC}" name="Column1088"/>
    <tableColumn id="1097" xr3:uid="{D2122584-FADC-4906-B00F-651A3EACCD58}" name="Column1089"/>
    <tableColumn id="1098" xr3:uid="{4D3A0FB0-6F37-453A-8B95-77EE65EA4206}" name="Column1090"/>
    <tableColumn id="1099" xr3:uid="{12574382-F3B5-4939-8674-CD72CDC47787}" name="Column1091"/>
    <tableColumn id="1100" xr3:uid="{9EF7CFFA-6A75-4BB7-8285-9EB805B5A894}" name="Column1092"/>
    <tableColumn id="1101" xr3:uid="{F2D2E7A3-BA49-4678-9E77-0BCE6C3527AA}" name="Column1093"/>
    <tableColumn id="1102" xr3:uid="{144F119B-54DE-4BB1-9386-C9F99FBA6AF9}" name="Column1094"/>
    <tableColumn id="1103" xr3:uid="{5871D9AA-19D4-4A87-8360-805B6E0B3A66}" name="Column1095"/>
    <tableColumn id="1104" xr3:uid="{0BDA7411-2191-45E1-8464-0275AC4B1DE6}" name="Column1096"/>
    <tableColumn id="1105" xr3:uid="{C71D331A-FBCD-4E41-85FD-9F01CE0AEA81}" name="Column1097"/>
    <tableColumn id="1106" xr3:uid="{87800E08-7B0D-437B-B2CE-6D22FDF37F77}" name="Column1098"/>
    <tableColumn id="1107" xr3:uid="{299BF701-2A3E-46BF-B1B9-70D9AB33987C}" name="Column1099"/>
    <tableColumn id="1108" xr3:uid="{9EC2BE12-1705-42FA-93FA-27692F92E6E6}" name="Column1100"/>
    <tableColumn id="1109" xr3:uid="{87D85CCC-D592-47BF-B648-97936B79E10A}" name="Column1101"/>
    <tableColumn id="1110" xr3:uid="{9438AF48-F764-46BE-A713-8342B95001A9}" name="Column1102"/>
    <tableColumn id="1111" xr3:uid="{3B892E2B-EF6E-4263-BC29-9BD7E9CB32A2}" name="Column1103"/>
    <tableColumn id="1112" xr3:uid="{31D9DDEF-49A0-47CA-9EB6-E5B97F61D77A}" name="Column1104"/>
    <tableColumn id="1113" xr3:uid="{54741F3F-438D-40A5-A6AF-0C163409EBE4}" name="Column1105"/>
    <tableColumn id="1114" xr3:uid="{C474E9EB-217C-4510-A7F6-A7767B3598D6}" name="Column1106"/>
    <tableColumn id="1115" xr3:uid="{06773F92-5CF2-4194-BAAC-472364EC0BC8}" name="Column1107"/>
    <tableColumn id="1116" xr3:uid="{D130C302-D07B-44F9-8F11-8EE733C64520}" name="Column1108"/>
    <tableColumn id="1117" xr3:uid="{E5C0E935-B4CB-45B5-8A51-08E4E38890F6}" name="Column1109"/>
    <tableColumn id="1118" xr3:uid="{27728386-0CFA-4028-90E9-B9DE44F07BDE}" name="Column1110"/>
    <tableColumn id="1119" xr3:uid="{1950D2B3-F8CE-4ADA-A11C-580759C8A0F8}" name="Column1111"/>
    <tableColumn id="1120" xr3:uid="{2BD93C6C-34DF-4050-8180-E34200A71C78}" name="Column1112"/>
    <tableColumn id="1121" xr3:uid="{C27E5DA5-E7D8-4F57-92FD-58615D4B9F03}" name="Column1113"/>
    <tableColumn id="1122" xr3:uid="{D64B26A4-39F9-49C2-AE75-3A1DBBF8C2B1}" name="Column1114"/>
    <tableColumn id="1123" xr3:uid="{DFBAA4CB-5C59-47E0-ABF1-B3C5ACA08381}" name="Column1115"/>
    <tableColumn id="1124" xr3:uid="{831CC615-C7AF-4AB8-A399-2990884A6D4E}" name="Column1116"/>
    <tableColumn id="1125" xr3:uid="{0CF7A8E9-AF16-4F3E-A042-9A226477B207}" name="Column1117"/>
    <tableColumn id="1126" xr3:uid="{CFE5AEEF-3076-41FF-B9E8-75975DF3EFBE}" name="Column1118"/>
    <tableColumn id="1127" xr3:uid="{2BEF81A1-9C36-4B8D-B380-97B33391370D}" name="Column1119"/>
    <tableColumn id="1128" xr3:uid="{C610DA3F-C2F3-41DB-A404-62B7DCD7C8E5}" name="Column1120"/>
    <tableColumn id="1129" xr3:uid="{C137C4C9-1500-47B5-AFDA-9160063C6FC1}" name="Column1121"/>
    <tableColumn id="1130" xr3:uid="{90B32E38-450B-4301-9C96-391CAD5F40AA}" name="Column1122"/>
    <tableColumn id="1131" xr3:uid="{04E1460B-1D42-4174-8B67-BA0C89FD8CB0}" name="Column1123"/>
    <tableColumn id="1132" xr3:uid="{E8CDD2DB-E043-4EF8-88C7-A62F90FB07D1}" name="Column1124"/>
    <tableColumn id="1133" xr3:uid="{E630963D-FCDF-42A5-8944-71F556FB18AA}" name="Column1125"/>
    <tableColumn id="1134" xr3:uid="{F7D2782F-9820-46D3-B3F2-0D62244800DF}" name="Column1126"/>
    <tableColumn id="1135" xr3:uid="{296D6DC9-230D-4E4F-BDFD-437A258DEFE4}" name="Column1127"/>
    <tableColumn id="1136" xr3:uid="{8F0DA1AA-B0BD-4B7F-970C-8097C39473DE}" name="Column1128"/>
    <tableColumn id="1137" xr3:uid="{C4C6EAF2-1607-4D5E-9EAD-7A1F02EF88C6}" name="Column1129"/>
    <tableColumn id="1138" xr3:uid="{886E1F70-690D-4044-B9B0-EF6094356FE1}" name="Column1130"/>
    <tableColumn id="1139" xr3:uid="{1E0A3250-3024-4934-A175-DF1A2C7D8CB3}" name="Column1131"/>
    <tableColumn id="1140" xr3:uid="{382065CF-E6DD-480A-91F3-A036B88DEA00}" name="Column1132"/>
    <tableColumn id="1141" xr3:uid="{000DECEF-5B41-45C9-9B1D-A8DBD6B7158A}" name="Column1133"/>
    <tableColumn id="1142" xr3:uid="{0170B37E-0937-4A74-A745-2595905B1543}" name="Column1134"/>
    <tableColumn id="1143" xr3:uid="{DD4427FD-3637-447D-A3FD-EC93E552E400}" name="Column1135"/>
    <tableColumn id="1144" xr3:uid="{E0A7CF95-B3CF-44E3-BD15-205E566503C0}" name="Column1136"/>
    <tableColumn id="1145" xr3:uid="{F888FB2B-54DE-4D3E-9708-E94963500417}" name="Column1137"/>
    <tableColumn id="1146" xr3:uid="{84BDD568-0DAC-40AE-B406-D62EB2B4BBBE}" name="Column1138"/>
    <tableColumn id="1147" xr3:uid="{27FAA063-8E90-4318-A6F9-E5A3047DD73B}" name="Column1139"/>
    <tableColumn id="1148" xr3:uid="{346E6388-9D95-494D-A2BB-CC2CA03F97D6}" name="Column1140"/>
    <tableColumn id="1149" xr3:uid="{09075963-A2D6-4C22-AD5C-F094A38F4744}" name="Column1141"/>
    <tableColumn id="1150" xr3:uid="{1797C7A9-BA9D-44F7-9926-8F00BE5A26E3}" name="Column1142"/>
    <tableColumn id="1151" xr3:uid="{23FDD91A-200B-48E7-AA41-94E60BD5B38E}" name="Column1143"/>
    <tableColumn id="1152" xr3:uid="{710753CA-CEE7-448F-A3D4-639C6250FB74}" name="Column1144"/>
    <tableColumn id="1153" xr3:uid="{C40D76BD-222F-494B-AA64-8C01D7C1D7CD}" name="Column1145"/>
    <tableColumn id="1154" xr3:uid="{4E12E22C-799A-4D3F-BC65-2496463CB632}" name="Column1146"/>
    <tableColumn id="1155" xr3:uid="{885BCEF2-D495-4279-AD78-A8B137F8804E}" name="Column1147"/>
    <tableColumn id="1156" xr3:uid="{083F6E34-B160-4E7F-903F-FD663F768B99}" name="Column1148"/>
    <tableColumn id="1157" xr3:uid="{175199B6-44E9-4516-A764-29B15B011F08}" name="Column1149"/>
    <tableColumn id="1158" xr3:uid="{E28A0039-FEF0-4520-8C8F-E2C17AE14F78}" name="Column1150"/>
    <tableColumn id="1159" xr3:uid="{7A77A009-5D38-477E-9F69-B866E920AA37}" name="Column1151"/>
    <tableColumn id="1160" xr3:uid="{641C7BA0-5C61-4718-8CA1-34A223D29D24}" name="Column1152"/>
    <tableColumn id="1161" xr3:uid="{F4A62F09-6FC1-4177-ACD2-DD879B162811}" name="Column1153"/>
    <tableColumn id="1162" xr3:uid="{8211F7CA-5FEF-46B9-9F54-F427C535643A}" name="Column1154"/>
    <tableColumn id="1163" xr3:uid="{54E45F82-A703-4EEF-8C1A-D71CEF4492EE}" name="Column1155"/>
    <tableColumn id="1164" xr3:uid="{18AB6242-2052-40B7-9F01-E35CFF0496F7}" name="Column1156"/>
    <tableColumn id="1165" xr3:uid="{2A0275CB-2E91-4B3E-8864-EF3FA4983D37}" name="Column1157"/>
    <tableColumn id="1166" xr3:uid="{A40715EB-1141-401A-A619-90CAC7D7DCF2}" name="Column1158"/>
    <tableColumn id="1167" xr3:uid="{1249B547-4C13-47FA-AC08-C8AA0E44084B}" name="Column1159"/>
    <tableColumn id="1168" xr3:uid="{992B4DC8-DC89-4C84-B2B4-80C6774F07E5}" name="Column1160"/>
    <tableColumn id="1169" xr3:uid="{803576A0-43F2-48B6-84E7-F5B91D64D64C}" name="Column1161"/>
    <tableColumn id="1170" xr3:uid="{F0161723-A4CB-4721-94F1-E6226518F35C}" name="Column1162"/>
    <tableColumn id="1171" xr3:uid="{578D1206-B88C-400A-A1F2-E9D20813CFE5}" name="Column1163"/>
    <tableColumn id="1172" xr3:uid="{13A69CB1-AFF7-47BB-A002-3E190F1F8F86}" name="Column1164"/>
    <tableColumn id="1173" xr3:uid="{D4E4E809-0D33-4092-96AB-26B4514F4F58}" name="Column1165"/>
    <tableColumn id="1174" xr3:uid="{5609E33F-2BAB-4193-991E-BA59AC324456}" name="Column1166"/>
    <tableColumn id="1175" xr3:uid="{12B0F81D-5F43-4C3B-853F-9E4701E106D2}" name="Column1167"/>
    <tableColumn id="1176" xr3:uid="{0482F6E3-0ADE-435A-B773-5CD61F431E4A}" name="Column1168"/>
    <tableColumn id="1177" xr3:uid="{C1B55521-94A1-4892-93D7-AD65BC3A8108}" name="Column1169"/>
    <tableColumn id="1178" xr3:uid="{9646C892-D3B0-48B8-821D-F9FE8B9743F1}" name="Column1170"/>
    <tableColumn id="1179" xr3:uid="{538DEE03-8ABC-4A93-AEA6-607C1DD5398E}" name="Column1171"/>
    <tableColumn id="1180" xr3:uid="{E4F7F70A-09F2-4296-A649-07BFFFD30746}" name="Column1172"/>
    <tableColumn id="1181" xr3:uid="{EC879C36-F818-4632-92B1-145B95504DCF}" name="Column1173"/>
    <tableColumn id="1182" xr3:uid="{E75936AF-8565-4DB8-A322-83FEDF6E4618}" name="Column1174"/>
    <tableColumn id="1183" xr3:uid="{94096AE8-A49D-467F-BFF8-D019068AB263}" name="Column1175"/>
    <tableColumn id="1184" xr3:uid="{6053D421-A1F2-4875-A78F-64CCDF2B4F2A}" name="Column1176"/>
    <tableColumn id="1185" xr3:uid="{99C23EC0-754A-4F59-B3A3-5A98A1CCB37E}" name="Column1177"/>
    <tableColumn id="1186" xr3:uid="{DCE234B3-C42C-4E4E-9D6F-8049F1EE70C5}" name="Column1178"/>
    <tableColumn id="1187" xr3:uid="{C8A2F77A-0BBE-49ED-ADCE-2582CFDF9B81}" name="Column1179"/>
    <tableColumn id="1188" xr3:uid="{42E6FE8B-6441-4A47-8417-6B56AB7C8D52}" name="Column1180"/>
    <tableColumn id="1189" xr3:uid="{36BE3118-12D2-48CB-8744-04FAA2B664DC}" name="Column1181"/>
    <tableColumn id="1190" xr3:uid="{EEC99F5D-D891-4587-A74C-3D1398D472A0}" name="Column1182"/>
    <tableColumn id="1191" xr3:uid="{25F384DB-1D6D-4BA8-813E-78185CB76E67}" name="Column1183"/>
    <tableColumn id="1192" xr3:uid="{6FBFAD1D-DDCB-4BBB-8ABE-3085A9A28375}" name="Column1184"/>
    <tableColumn id="1193" xr3:uid="{B8E3BCC7-A0FF-4F7D-B0C5-4013E5FB4284}" name="Column1185"/>
    <tableColumn id="1194" xr3:uid="{AC439E2D-6950-4035-BBE4-89AEE66A5E57}" name="Column1186"/>
    <tableColumn id="1195" xr3:uid="{81FF6AFA-691A-48CC-AF0E-6DEF69B623E4}" name="Column1187"/>
    <tableColumn id="1196" xr3:uid="{27CC9FD4-DB7E-4B05-AAE5-8065B017FA88}" name="Column1188"/>
    <tableColumn id="1197" xr3:uid="{E93659E0-E3B5-4D7F-ADEC-597BC16B2B6F}" name="Column1189"/>
    <tableColumn id="1198" xr3:uid="{E4BC2181-15F8-4C67-A8FE-9C02833A13FF}" name="Column1190"/>
    <tableColumn id="1199" xr3:uid="{C21E8614-73BE-471A-A628-DBC08DF85CDF}" name="Column1191"/>
    <tableColumn id="1200" xr3:uid="{396EC28E-1C6B-474C-8BE9-514A8DAFE657}" name="Column1192"/>
    <tableColumn id="1201" xr3:uid="{E429A4BB-F32B-4D5F-9868-C4B5B8BC1887}" name="Column1193"/>
    <tableColumn id="1202" xr3:uid="{9AE2907E-3DAA-4215-9364-22F93429F05F}" name="Column1194"/>
    <tableColumn id="1203" xr3:uid="{4458D2CA-8129-4C6C-A3BD-FCE65270EC36}" name="Column1195"/>
    <tableColumn id="1204" xr3:uid="{13ECF9BD-2C41-4D89-A05E-C1FE16CEB859}" name="Column1196"/>
    <tableColumn id="1205" xr3:uid="{C99A78D9-9AC5-40C2-A52F-7478558B260A}" name="Column1197"/>
    <tableColumn id="1206" xr3:uid="{4E2AF467-33CA-4ECB-9A6D-5A6E153AC82D}" name="Column1198"/>
    <tableColumn id="1207" xr3:uid="{54E19A89-061D-4935-B008-0E8259F08FEE}" name="Column1199"/>
    <tableColumn id="1208" xr3:uid="{83E2D205-D9FB-4D12-BC89-4B5B0412AF63}" name="Column1200"/>
    <tableColumn id="1209" xr3:uid="{0AE08789-22C5-40F6-9ABE-FE71131D09AF}" name="Column1201"/>
    <tableColumn id="1210" xr3:uid="{1B2310BA-67FF-4370-B4D8-52E18B5A3912}" name="Column1202"/>
    <tableColumn id="1211" xr3:uid="{4F6A0DFB-1E8D-4C34-9DDA-A80BBB52B523}" name="Column1203"/>
    <tableColumn id="1212" xr3:uid="{11BBD00E-00CA-4FE0-B64C-AC518B4AC407}" name="Column1204"/>
    <tableColumn id="1213" xr3:uid="{C62CCCB6-99AC-419C-B286-E1E09F664538}" name="Column1205"/>
    <tableColumn id="1214" xr3:uid="{CD02CA26-2F4C-428A-B924-14C6C563D273}" name="Column1206"/>
    <tableColumn id="1215" xr3:uid="{D55016D8-A6F6-47F4-AD82-3390FBA0ABB1}" name="Column1207"/>
    <tableColumn id="1216" xr3:uid="{92E539AF-6807-4A33-B743-20833683D756}" name="Column1208"/>
    <tableColumn id="1217" xr3:uid="{D2271C48-38ED-41D0-9F64-003338D4980F}" name="Column1209"/>
    <tableColumn id="1218" xr3:uid="{E2B11C5E-6D8E-4488-9FAC-D74D38197138}" name="Column1210"/>
    <tableColumn id="1219" xr3:uid="{6075DA23-4CE1-4A45-9DFD-A08EF46C40B7}" name="Column1211"/>
    <tableColumn id="1220" xr3:uid="{C0C97922-D3FC-46DC-8185-B64223DEEF0A}" name="Column1212"/>
    <tableColumn id="1221" xr3:uid="{437B106D-C110-4FA5-A99B-2AE763F9139B}" name="Column1213"/>
    <tableColumn id="1222" xr3:uid="{2D4AEC0A-B993-4108-AC21-30B299CAC832}" name="Column1214"/>
    <tableColumn id="1223" xr3:uid="{FA29E464-8352-449D-AFC4-D7BF9E480FC0}" name="Column1215"/>
    <tableColumn id="1224" xr3:uid="{FDC6DAC3-B808-4D36-B05B-E840D133EF49}" name="Column1216"/>
    <tableColumn id="1225" xr3:uid="{7A11B3B3-9B45-443B-ACCB-01600DA3A082}" name="Column1217"/>
    <tableColumn id="1226" xr3:uid="{5A8B805D-5845-42B1-AEA3-89FC59FC8B55}" name="Column1218"/>
    <tableColumn id="1227" xr3:uid="{393E15D5-2703-486F-80BD-B89E9FEBA397}" name="Column1219"/>
    <tableColumn id="1228" xr3:uid="{A0273C03-1FEE-415C-8ACF-E642E1CBED1A}" name="Column1220"/>
    <tableColumn id="1229" xr3:uid="{AE3AE2DC-63C7-46AA-BC19-496554E48EA7}" name="Column1221"/>
    <tableColumn id="1230" xr3:uid="{991AF046-D090-4E48-AC83-5ED627DFBCF5}" name="Column1222"/>
    <tableColumn id="1231" xr3:uid="{13D9D10E-4383-4D53-8AE4-26502CBC0DFB}" name="Column1223"/>
    <tableColumn id="1232" xr3:uid="{47EC8314-0079-41A0-87CE-AC20DBEC2C04}" name="Column1224"/>
    <tableColumn id="1233" xr3:uid="{EE2F3391-8E02-4CBF-B185-42211CAE1D8D}" name="Column1225"/>
    <tableColumn id="1234" xr3:uid="{C6E09067-ACD2-45A4-AF11-EB6D2A754C99}" name="Column1226"/>
    <tableColumn id="1235" xr3:uid="{29F0223B-6D39-48F0-8F07-DF1B67345ED5}" name="Column1227"/>
    <tableColumn id="1236" xr3:uid="{CF4C9483-D015-4676-B35B-5651C0C9958E}" name="Column1228"/>
    <tableColumn id="1237" xr3:uid="{2FAB346D-D289-47D7-A6C9-125A2D90222A}" name="Column1229"/>
    <tableColumn id="1238" xr3:uid="{347BAE01-1573-43B0-996F-0266308363FA}" name="Column1230"/>
    <tableColumn id="1239" xr3:uid="{E26C7B39-D795-4844-BEA6-91382C415A4F}" name="Column1231"/>
    <tableColumn id="1240" xr3:uid="{8696BB2B-0F31-4865-81C3-B82F27DBFDD7}" name="Column1232"/>
    <tableColumn id="1241" xr3:uid="{3F15111C-019C-40D0-AFAB-D5B0917D902D}" name="Column1233"/>
    <tableColumn id="1242" xr3:uid="{25BE0B37-3689-42C2-B2B2-B029A8DA51A6}" name="Column1234"/>
    <tableColumn id="1243" xr3:uid="{9AC09FFF-52A6-4102-943D-7F8B0018C65A}" name="Column1235"/>
    <tableColumn id="1244" xr3:uid="{E56C6D2F-F24A-49AC-BCCE-79E2682E2108}" name="Column1236"/>
    <tableColumn id="1245" xr3:uid="{C5D37B78-3109-4219-8689-BDEB6B1F8C30}" name="Column1237"/>
    <tableColumn id="1246" xr3:uid="{F6CD7206-70A0-4BFB-9988-7A1DDA6D5F2D}" name="Column1238"/>
    <tableColumn id="1247" xr3:uid="{A3F452F3-2BA3-47E6-B6AA-525A1054D904}" name="Column1239"/>
    <tableColumn id="1248" xr3:uid="{842CBA94-3415-41C4-A9A3-4A77D2B00DEE}" name="Column1240"/>
    <tableColumn id="1249" xr3:uid="{A4E30B0B-A183-48E3-B295-27F1F4B56215}" name="Column1241"/>
    <tableColumn id="1250" xr3:uid="{BBE62B8F-E3C2-44AE-9E5C-74099E0D82B1}" name="Column1242"/>
    <tableColumn id="1251" xr3:uid="{6A318D6F-DCC4-464B-8030-867C6C674F3E}" name="Column1243"/>
    <tableColumn id="1252" xr3:uid="{B5BED8D2-0C3F-4412-8950-687EE8176869}" name="Column1244"/>
    <tableColumn id="1253" xr3:uid="{758F157F-9A47-4400-B8EC-915C43391DBB}" name="Column1245"/>
    <tableColumn id="1254" xr3:uid="{D106F474-706C-4AC2-800C-05E86393352D}" name="Column1246"/>
    <tableColumn id="1255" xr3:uid="{CC961AD8-DF5F-4B19-ABD5-5DFA48FC2950}" name="Column1247"/>
    <tableColumn id="1256" xr3:uid="{55415E36-9B5D-42D9-9F50-3D739EE3DA70}" name="Column1248"/>
    <tableColumn id="1257" xr3:uid="{DC687617-6A75-4A10-B459-E51768BF92F4}" name="Column1249"/>
    <tableColumn id="1258" xr3:uid="{2B9BF9FB-F762-4A5C-A98A-5947635BE691}" name="Column1250"/>
    <tableColumn id="1259" xr3:uid="{43AE77AA-D9A8-42EB-A2DB-9313BC8EF2FC}" name="Column1251"/>
    <tableColumn id="1260" xr3:uid="{E938A533-D50A-4ADC-8615-41B2CC9DA8C1}" name="Column1252"/>
    <tableColumn id="1261" xr3:uid="{DF5A89EF-F253-4C43-BC87-6779D6CD3057}" name="Column1253"/>
    <tableColumn id="1262" xr3:uid="{6EDDC42B-7187-4633-8BCA-D49846CBE4A6}" name="Column1254"/>
    <tableColumn id="1263" xr3:uid="{308D3387-2C9F-41A0-942D-B47A099500BF}" name="Column1255"/>
    <tableColumn id="1264" xr3:uid="{3BBD0B8F-58BC-41F8-80B4-165B21AD63F8}" name="Column1256"/>
    <tableColumn id="1265" xr3:uid="{E0192412-B2E5-424E-9B8C-F61B5CAB88C3}" name="Column1257"/>
    <tableColumn id="1266" xr3:uid="{DCAB7FB4-8F0D-4268-AD27-8A4610D1D88F}" name="Column1258"/>
    <tableColumn id="1267" xr3:uid="{3A7FCFF0-8B75-4126-BEE6-B3DBADB15C57}" name="Column1259"/>
    <tableColumn id="1268" xr3:uid="{74889872-905A-4358-B116-4B57F7351564}" name="Column1260"/>
    <tableColumn id="1269" xr3:uid="{9D772050-B030-4313-A6B7-261B9296833D}" name="Column1261"/>
    <tableColumn id="1270" xr3:uid="{D2D93FA8-56B6-4BF3-A8DF-FCAD7311233F}" name="Column1262"/>
    <tableColumn id="1271" xr3:uid="{EAB746A5-DD2D-417D-8AE0-68963A0E3460}" name="Column1263"/>
    <tableColumn id="1272" xr3:uid="{64C5695C-2C99-4DFD-BDAE-789314C543A5}" name="Column1264"/>
    <tableColumn id="1273" xr3:uid="{0367C607-2EB2-457E-91D3-845C63119B80}" name="Column1265"/>
    <tableColumn id="1274" xr3:uid="{DBC176B4-53F2-4253-B660-BA096F42A064}" name="Column1266"/>
    <tableColumn id="1275" xr3:uid="{227ACB4C-BC6D-4B97-9CF2-5F7D2B867D75}" name="Column1267"/>
    <tableColumn id="1276" xr3:uid="{B701C963-68AD-4DDE-862C-B2FEDE2E8AA7}" name="Column1268"/>
    <tableColumn id="1277" xr3:uid="{1285C032-7B5E-48E0-A5E5-9634533177E7}" name="Column1269"/>
    <tableColumn id="1278" xr3:uid="{3FA8738C-B48E-46E9-8EE0-FB1B54250CF5}" name="Column1270"/>
    <tableColumn id="1279" xr3:uid="{27072E0A-79CC-4158-823C-70E3E55B9E43}" name="Column1271"/>
    <tableColumn id="1280" xr3:uid="{9E60B3B3-F423-4AEB-AC02-01B60D38131A}" name="Column1272"/>
    <tableColumn id="1281" xr3:uid="{1EAE93B4-E0D2-4F0E-B46F-FE007266B24A}" name="Column1273"/>
    <tableColumn id="1282" xr3:uid="{94B1B1FA-EC8E-47F0-880A-CEB72761CFC3}" name="Column1274"/>
    <tableColumn id="1283" xr3:uid="{EB0012EC-949B-4F75-9CBF-A4334D10FF06}" name="Column1275"/>
    <tableColumn id="1284" xr3:uid="{BE0011D2-490C-49D6-B5AC-45ECFB8C07F4}" name="Column1276"/>
    <tableColumn id="1285" xr3:uid="{C96E0542-050B-40C6-AC2E-C8F211F0D638}" name="Column1277"/>
    <tableColumn id="1286" xr3:uid="{FAC10D23-AF38-4A4A-85BF-69C960DDC002}" name="Column1278"/>
    <tableColumn id="1287" xr3:uid="{AA09E718-098C-4255-931A-5FD9915471E1}" name="Column1279"/>
    <tableColumn id="1288" xr3:uid="{29BAE272-7298-4DC4-AC74-74F809AF533A}" name="Column1280"/>
    <tableColumn id="1289" xr3:uid="{B36051AD-750F-40F7-ABD3-94259C707063}" name="Column1281"/>
    <tableColumn id="1290" xr3:uid="{D708D003-0A1B-4FC4-8388-55CBF1FBBF59}" name="Column1282"/>
    <tableColumn id="1291" xr3:uid="{E76322DE-F195-475F-AD06-11127B36F9FC}" name="Column1283"/>
    <tableColumn id="1292" xr3:uid="{CFD8079E-2C8E-42D5-A18A-B5504FDEA3B1}" name="Column1284"/>
    <tableColumn id="1293" xr3:uid="{4E69952C-FB13-4E62-BEE8-AFDAAE626582}" name="Column1285"/>
    <tableColumn id="1294" xr3:uid="{634215C0-1505-437D-B100-768EE6D70FA9}" name="Column1286"/>
    <tableColumn id="1295" xr3:uid="{1B905437-CB5E-4E3C-B6DA-498C7E7AC418}" name="Column1287"/>
    <tableColumn id="1296" xr3:uid="{3F8C7B79-A8EC-4AE5-BB8A-A62A4CDB367F}" name="Column1288"/>
    <tableColumn id="1297" xr3:uid="{AC9E397C-D836-42AF-A4A5-5712CBEC5A35}" name="Column1289"/>
    <tableColumn id="1298" xr3:uid="{211D06C0-7AD6-441F-8F4B-5F7D7036B1E4}" name="Column1290"/>
    <tableColumn id="1299" xr3:uid="{C555138B-57DF-4E51-B83A-231024036B17}" name="Column1291"/>
    <tableColumn id="1300" xr3:uid="{8E08F0D5-740B-4813-B2F2-26FA2F2AE64C}" name="Column1292"/>
    <tableColumn id="1301" xr3:uid="{D704729B-EC28-4967-8A9E-A63D579E6239}" name="Column1293"/>
    <tableColumn id="1302" xr3:uid="{51814FC2-82B3-4BDE-AB7B-296997C6EE6B}" name="Column1294"/>
    <tableColumn id="1303" xr3:uid="{76DC86A2-DFA6-4942-BFDF-30AD981482EA}" name="Column1295"/>
    <tableColumn id="1304" xr3:uid="{DF3A8723-11B1-4D53-9BC8-0C7F8B5BD207}" name="Column1296"/>
    <tableColumn id="1305" xr3:uid="{E36D1853-B363-4886-801E-A9A060AF1808}" name="Column1297"/>
    <tableColumn id="1306" xr3:uid="{2B54E346-6FF3-4AB2-9F56-977F81891E42}" name="Column1298"/>
    <tableColumn id="1307" xr3:uid="{94EC0539-AC3D-4909-99BA-718E489A7A10}" name="Column1299"/>
    <tableColumn id="1308" xr3:uid="{EADC95B9-A4CE-4D96-B6A3-2D7EF822B221}" name="Column1300"/>
    <tableColumn id="1309" xr3:uid="{D0BB227D-F7CF-4EF4-8EB3-8C98227299DC}" name="Column1301"/>
    <tableColumn id="1310" xr3:uid="{5A2FEAE6-D00D-4540-92F4-66AFF8516E4E}" name="Column1302"/>
    <tableColumn id="1311" xr3:uid="{8DB6933B-0058-47FC-A501-63AB160EAEBE}" name="Column1303"/>
    <tableColumn id="1312" xr3:uid="{51FE92AD-030E-402E-9BD3-3C66B94C9A73}" name="Column1304"/>
    <tableColumn id="1313" xr3:uid="{12CE06B4-05E7-4516-972B-2D046F116BFE}" name="Column1305"/>
    <tableColumn id="1314" xr3:uid="{26A53B82-14B8-4212-93DD-EBB76E97BDE0}" name="Column1306"/>
    <tableColumn id="1315" xr3:uid="{66AE0195-2D73-48CD-9FEA-F51A5E04725B}" name="Column1307"/>
    <tableColumn id="1316" xr3:uid="{23AE0690-64EF-4FCD-9697-C37433760A0B}" name="Column1308"/>
    <tableColumn id="1317" xr3:uid="{D849F51D-CB5D-45CC-B378-9144F030FBA3}" name="Column1309"/>
    <tableColumn id="1318" xr3:uid="{F7C1D59C-620E-48BD-8711-722291026A1D}" name="Column1310"/>
    <tableColumn id="1319" xr3:uid="{C3C06CCA-8792-4D18-B090-46EB16AE00EE}" name="Column1311"/>
    <tableColumn id="1320" xr3:uid="{8052EA62-9CD2-45A5-ACC3-CCA72921EF72}" name="Column1312"/>
    <tableColumn id="1321" xr3:uid="{A6496804-ABE8-4DE6-AC66-203900F11E63}" name="Column1313"/>
    <tableColumn id="1322" xr3:uid="{50E85322-A326-4749-A127-69C78C979037}" name="Column1314"/>
    <tableColumn id="1323" xr3:uid="{677CE558-6917-440B-842D-707ACF0C126D}" name="Column1315"/>
    <tableColumn id="1324" xr3:uid="{590FFEB1-A143-410B-9A1E-5CE01182C33F}" name="Column1316"/>
    <tableColumn id="1325" xr3:uid="{9F6AB634-3E49-453A-A007-374D3242733F}" name="Column1317"/>
    <tableColumn id="1326" xr3:uid="{C60B32D4-94B8-4458-B1BE-A8C49BC17F01}" name="Column1318"/>
    <tableColumn id="1327" xr3:uid="{F9B12F9D-9B52-4F4E-B828-7514B5579A74}" name="Column1319"/>
    <tableColumn id="1328" xr3:uid="{D37D806B-C58E-41A4-98E7-1D2F1AE3B848}" name="Column1320"/>
    <tableColumn id="1329" xr3:uid="{49C220BD-B309-451E-AA6B-D10DFF4289C4}" name="Column1321"/>
    <tableColumn id="1330" xr3:uid="{C119528E-2CA6-4E5E-AE88-51990E01D30C}" name="Column1322"/>
    <tableColumn id="1331" xr3:uid="{DFE4CD42-23E8-4141-86F5-CF41375125D2}" name="Column1323"/>
    <tableColumn id="1332" xr3:uid="{B4816B8D-DA4B-4379-9BD9-B37BAF9FD072}" name="Column1324"/>
    <tableColumn id="1333" xr3:uid="{BD05C526-D290-44FF-87E4-B5EB499FDB56}" name="Column1325"/>
    <tableColumn id="1334" xr3:uid="{BA04C187-8A78-4737-A9EA-ECBA70650D7B}" name="Column1326"/>
    <tableColumn id="1335" xr3:uid="{001FC287-CE83-48A8-9C56-7DF4DEDA194B}" name="Column1327"/>
    <tableColumn id="1336" xr3:uid="{6769E221-2D8F-4A77-B09F-823497AC99D8}" name="Column1328"/>
    <tableColumn id="1337" xr3:uid="{6B2A449C-C0A0-4885-BF8A-7A7337D3CA61}" name="Column1329"/>
    <tableColumn id="1338" xr3:uid="{4091FCD2-7009-4F67-BEFB-A74849152BB3}" name="Column1330"/>
    <tableColumn id="1339" xr3:uid="{99123C3F-9431-4F50-A55A-08B1ED7DD499}" name="Column1331"/>
    <tableColumn id="1340" xr3:uid="{592A815B-1AEA-4581-A34F-4464D462F2FD}" name="Column1332"/>
    <tableColumn id="1341" xr3:uid="{E7D6C9E8-F5AE-412A-97BD-C63312D862B4}" name="Column1333"/>
    <tableColumn id="1342" xr3:uid="{1CABD909-D487-4977-9A00-9E71995B3C31}" name="Column1334"/>
    <tableColumn id="1343" xr3:uid="{BA35F28E-9A24-4039-A850-F209B2A4479F}" name="Column1335"/>
    <tableColumn id="1344" xr3:uid="{54B25495-7B3E-4C7A-9E51-53C556303A32}" name="Column1336"/>
    <tableColumn id="1345" xr3:uid="{D5858376-DEDF-49A5-AEDB-14BDEE54DF63}" name="Column1337"/>
    <tableColumn id="1346" xr3:uid="{35599A8B-F23D-467F-ADE5-D2D3042532DE}" name="Column1338"/>
    <tableColumn id="1347" xr3:uid="{D0CB06FD-7245-4819-804C-60F64395545B}" name="Column1339"/>
    <tableColumn id="1348" xr3:uid="{38F494EA-321F-407D-81C8-3A04BD8112F3}" name="Column1340"/>
    <tableColumn id="1349" xr3:uid="{5B590939-63D1-4EBB-9F30-E8B3B44BBA4C}" name="Column1341"/>
    <tableColumn id="1350" xr3:uid="{FD0AD05F-A561-4074-B8E6-63AFDDB979E5}" name="Column1342"/>
    <tableColumn id="1351" xr3:uid="{661F993D-93A3-452A-A25C-E2FD61F57DD1}" name="Column1343"/>
    <tableColumn id="1352" xr3:uid="{1BCFDD22-2C9A-4603-86F0-9E241624A9D8}" name="Column1344"/>
    <tableColumn id="1353" xr3:uid="{0C525353-28A8-4545-8779-5E25E75FC232}" name="Column1345"/>
    <tableColumn id="1354" xr3:uid="{358E9F29-05AD-444B-8948-07D5CCF949E8}" name="Column1346"/>
    <tableColumn id="1355" xr3:uid="{42319331-906D-458D-B083-71E3892577B6}" name="Column1347"/>
    <tableColumn id="1356" xr3:uid="{2CE49BF3-14E6-40AA-8AEF-D422C58CCC1B}" name="Column1348"/>
    <tableColumn id="1357" xr3:uid="{35B64E58-4156-4BF4-A610-8E67D9EADEAF}" name="Column1349"/>
    <tableColumn id="1358" xr3:uid="{1AD078FD-4E56-47C9-A5B2-FB44854919AF}" name="Column1350"/>
    <tableColumn id="1359" xr3:uid="{4B1E4027-124C-4897-923C-BB47A5FC55AD}" name="Column1351"/>
    <tableColumn id="1360" xr3:uid="{4BC63D7D-1FAE-47B5-A088-C47BE8745A8C}" name="Column1352"/>
    <tableColumn id="1361" xr3:uid="{D211FAF8-A559-4337-B876-7097065984F8}" name="Column1353"/>
    <tableColumn id="1362" xr3:uid="{73320909-1BBD-4AE1-A549-DCCAE70CB098}" name="Column1354"/>
    <tableColumn id="1363" xr3:uid="{FB955AAE-FB8D-401D-9878-28BEE29AABAD}" name="Column1355"/>
    <tableColumn id="1364" xr3:uid="{38313EF0-BC10-4CFE-A198-D0AD4437933C}" name="Column1356"/>
    <tableColumn id="1365" xr3:uid="{D0F02C1A-5371-4953-9C17-454118C38438}" name="Column1357"/>
    <tableColumn id="1366" xr3:uid="{76CF02F2-14F7-43CB-A3A2-A7E9E934435A}" name="Column1358"/>
    <tableColumn id="1367" xr3:uid="{B1A49D6A-A08F-4415-9700-BD76ACB5AD6B}" name="Column1359"/>
    <tableColumn id="1368" xr3:uid="{E79A2410-DAA8-48FD-A3E8-FF810B85C499}" name="Column1360"/>
    <tableColumn id="1369" xr3:uid="{8B678D32-849D-40A9-A49E-E0D966509B27}" name="Column1361"/>
    <tableColumn id="1370" xr3:uid="{EE35CB9E-504E-444A-BC7C-E33E80C12916}" name="Column1362"/>
    <tableColumn id="1371" xr3:uid="{1A4B1003-CA37-422C-B958-65B286C9B2CA}" name="Column1363"/>
    <tableColumn id="1372" xr3:uid="{68C4D47E-05A7-4454-B2A5-DDA5D897CF87}" name="Column1364"/>
    <tableColumn id="1373" xr3:uid="{C5EECF92-D3DE-44AF-97D0-CA4D7F561FD5}" name="Column1365"/>
    <tableColumn id="1374" xr3:uid="{3B66D3BB-875F-4C05-A826-1C079698D7B3}" name="Column1366"/>
    <tableColumn id="1375" xr3:uid="{0773F15F-77E2-4BE3-8D35-A8653EDF1E42}" name="Column1367"/>
    <tableColumn id="1376" xr3:uid="{9383CC28-59B4-402C-AC5A-CADEB435BA16}" name="Column1368"/>
    <tableColumn id="1377" xr3:uid="{D6DCA2B3-1330-4599-B9D1-CA71852286B5}" name="Column1369"/>
    <tableColumn id="1378" xr3:uid="{4C72B35B-A8A0-45D9-A541-FDE1CAA88902}" name="Column1370"/>
    <tableColumn id="1379" xr3:uid="{0C596ED3-3CC8-490F-BBC4-24792931516C}" name="Column1371"/>
    <tableColumn id="1380" xr3:uid="{535BF177-23A8-4853-9847-C88D885950F8}" name="Column1372"/>
    <tableColumn id="1381" xr3:uid="{5DE95191-1952-436B-97F4-8ED900110B76}" name="Column1373"/>
    <tableColumn id="1382" xr3:uid="{B24B961E-BE9C-4662-BB6A-E87EA1E2CA58}" name="Column1374"/>
    <tableColumn id="1383" xr3:uid="{D1301B51-B2FC-43B0-B981-C30C3C8D2E08}" name="Column1375"/>
    <tableColumn id="1384" xr3:uid="{07A4A8F6-780D-4A8C-82E0-2EEF62176A66}" name="Column1376"/>
    <tableColumn id="1385" xr3:uid="{2F555CC2-9B67-41C8-8DB7-ACB2E7365E8B}" name="Column1377"/>
    <tableColumn id="1386" xr3:uid="{431F93F1-22EB-4338-A699-481A92F5C56A}" name="Column1378"/>
    <tableColumn id="1387" xr3:uid="{B688986E-4838-4B3B-AE0A-0537B20FA4E4}" name="Column1379"/>
    <tableColumn id="1388" xr3:uid="{23B11DA4-2747-47E6-922A-F7AA7346A172}" name="Column1380"/>
    <tableColumn id="1389" xr3:uid="{B8F5E1AC-6DE1-4D1F-B18A-D3C774C0280B}" name="Column1381"/>
    <tableColumn id="1390" xr3:uid="{A7DA82C8-EAA6-4962-88BB-1E3F888B34E5}" name="Column1382"/>
    <tableColumn id="1391" xr3:uid="{31D988BD-14D8-4F92-B546-1B689BCC4D4A}" name="Column1383"/>
    <tableColumn id="1392" xr3:uid="{89AD7A04-AB12-45DC-9147-FAD4630F0688}" name="Column1384"/>
    <tableColumn id="1393" xr3:uid="{D39F4154-5A38-4A10-9BC2-E97FB00080B3}" name="Column1385"/>
    <tableColumn id="1394" xr3:uid="{ABBF243D-C080-4B64-884F-BEDC78BF5831}" name="Column1386"/>
    <tableColumn id="1395" xr3:uid="{B82394DB-2225-49A2-9B2D-813B8357126E}" name="Column1387"/>
    <tableColumn id="1396" xr3:uid="{C63307FC-6E56-4811-B49B-50370B523F43}" name="Column1388"/>
    <tableColumn id="1397" xr3:uid="{D499C763-B125-46F5-B5D5-820854D640E0}" name="Column1389"/>
    <tableColumn id="1398" xr3:uid="{6AF4608A-C89E-4369-ACED-5415EF00E146}" name="Column1390"/>
    <tableColumn id="1399" xr3:uid="{D32F304D-2733-4E2F-9476-3284A04FA759}" name="Column1391"/>
    <tableColumn id="1400" xr3:uid="{6AD22C66-6D3B-4F04-8264-34C74302E02D}" name="Column1392"/>
    <tableColumn id="1401" xr3:uid="{639EBB06-7478-4462-9391-296873092F4C}" name="Column1393"/>
    <tableColumn id="1402" xr3:uid="{E3CE74F7-F530-4101-BB89-49A630C6C293}" name="Column1394"/>
    <tableColumn id="1403" xr3:uid="{C3E55633-92CC-4B89-9E15-617005F26A7C}" name="Column1395"/>
    <tableColumn id="1404" xr3:uid="{478B4C84-0C40-42FF-9734-EE4BDB33E843}" name="Column1396"/>
    <tableColumn id="1405" xr3:uid="{D5A70CED-C937-4AA0-89B1-A50E7AD5B282}" name="Column1397"/>
    <tableColumn id="1406" xr3:uid="{DEEA8084-6E90-4E63-9E5B-4D9A063968C8}" name="Column1398"/>
    <tableColumn id="1407" xr3:uid="{A38F97F4-3BA6-4793-B65B-651AD4245E6E}" name="Column1399"/>
    <tableColumn id="1408" xr3:uid="{FC2FE059-4DFC-4547-AAF2-034F38E9EA8F}" name="Column1400"/>
    <tableColumn id="1409" xr3:uid="{376EADC3-A027-4387-964E-C7DDE76407DE}" name="Column1401"/>
    <tableColumn id="1410" xr3:uid="{85EFB0DF-CEB3-4D53-B8B8-06308E0ED4A1}" name="Column1402"/>
    <tableColumn id="1411" xr3:uid="{FCC83A81-97D1-4DD5-8F07-F067272B9A15}" name="Column1403"/>
    <tableColumn id="1412" xr3:uid="{5440E6C3-AE1C-4692-B9BB-775B069E5F33}" name="Column1404"/>
    <tableColumn id="1413" xr3:uid="{54929901-1206-47DF-918D-BA8063FF1BF5}" name="Column1405"/>
    <tableColumn id="1414" xr3:uid="{4F300774-C063-4BFE-895A-A9892AE8E7B9}" name="Column1406"/>
    <tableColumn id="1415" xr3:uid="{34D99946-FA78-4944-9745-1620ADFC6E77}" name="Column1407"/>
    <tableColumn id="1416" xr3:uid="{28CE3F28-AE02-4812-B9CB-862A1934FF59}" name="Column1408"/>
    <tableColumn id="1417" xr3:uid="{80AA213D-E5AF-440F-B4AC-1941B1732CA3}" name="Column1409"/>
    <tableColumn id="1418" xr3:uid="{A6A920E5-D0C9-4A34-8D4F-B1595E8CE8C6}" name="Column1410"/>
    <tableColumn id="1419" xr3:uid="{153FBF15-A6A0-4333-B929-623F0BD89882}" name="Column1411"/>
    <tableColumn id="1420" xr3:uid="{582F5C9D-5C25-4886-A042-EC8AF25C91D9}" name="Column1412"/>
    <tableColumn id="1421" xr3:uid="{80FEFB8D-FC1E-49BF-9CD6-4D2D44302171}" name="Column1413"/>
    <tableColumn id="1422" xr3:uid="{60DBEB65-EE44-428C-BD32-E9E90B46CA4B}" name="Column1414"/>
    <tableColumn id="1423" xr3:uid="{52DF0D75-3C66-4465-B00D-2DC46BAA7B29}" name="Column1415"/>
    <tableColumn id="1424" xr3:uid="{014A5FCA-F275-422E-98D6-FA593C12A308}" name="Column1416"/>
    <tableColumn id="1425" xr3:uid="{F3E6A0D0-8CED-44B8-BF2F-B9EC35241DEE}" name="Column1417"/>
    <tableColumn id="1426" xr3:uid="{345EECCD-5AA7-4440-9E14-046EE6BF0FDF}" name="Column1418"/>
    <tableColumn id="1427" xr3:uid="{C9056094-10BB-441D-B151-C707EC79BEE0}" name="Column1419"/>
    <tableColumn id="1428" xr3:uid="{A02147C5-1458-493B-A4A0-95084222E42F}" name="Column1420"/>
    <tableColumn id="1429" xr3:uid="{C4121006-8EC5-4CFA-8042-22BF01C99ACB}" name="Column1421"/>
    <tableColumn id="1430" xr3:uid="{CE8DBE9E-F6B7-4C39-9BF8-C4AA01D49AB1}" name="Column1422"/>
    <tableColumn id="1431" xr3:uid="{F72409CA-9EB9-4260-B207-809558669746}" name="Column1423"/>
    <tableColumn id="1432" xr3:uid="{89A855E0-8D93-40A9-8EE5-A3DD3038A02C}" name="Column1424"/>
    <tableColumn id="1433" xr3:uid="{88683475-B6A4-46D4-B717-F270DAD8E871}" name="Column1425"/>
    <tableColumn id="1434" xr3:uid="{4147A776-A9BD-40E7-8C0D-54E6018860D7}" name="Column1426"/>
    <tableColumn id="1435" xr3:uid="{41385CAE-97CF-47A5-B739-4FE46B1738D5}" name="Column1427"/>
    <tableColumn id="1436" xr3:uid="{CD3C1512-26C5-478D-925D-C8C301A2A173}" name="Column1428"/>
    <tableColumn id="1437" xr3:uid="{810492B9-5486-4B9A-8677-681F5E33D23F}" name="Column1429"/>
    <tableColumn id="1438" xr3:uid="{9E535077-9B3A-43B2-B572-8EE5FAA849C1}" name="Column1430"/>
    <tableColumn id="1439" xr3:uid="{116FBC43-849F-4870-B3D5-FE2DB9A91BA7}" name="Column1431"/>
    <tableColumn id="1440" xr3:uid="{965980BC-9F80-4DCC-B2B5-40BD2B75FD31}" name="Column1432"/>
    <tableColumn id="1441" xr3:uid="{632CC879-CC7B-408A-A686-8B5CBB93F401}" name="Column1433"/>
    <tableColumn id="1442" xr3:uid="{BA8E8F07-C008-4B51-A552-58DD8CB514DF}" name="Column1434"/>
    <tableColumn id="1443" xr3:uid="{20A49623-8B65-47CD-8B3C-EBE7A0629019}" name="Column1435"/>
    <tableColumn id="1444" xr3:uid="{A4711DFF-E5FF-458B-B214-6CB0E1A9D1D4}" name="Column1436"/>
    <tableColumn id="1445" xr3:uid="{B319507B-AD95-494D-B792-3FE327579B19}" name="Column1437"/>
    <tableColumn id="1446" xr3:uid="{683A4DF1-7F2F-4021-A0D7-0E6AE6C70C21}" name="Column1438"/>
    <tableColumn id="1447" xr3:uid="{23A9B6BA-5654-49E6-A386-FF1D7F41DA3F}" name="Column1439"/>
    <tableColumn id="1448" xr3:uid="{0EFD20FD-0ACE-4AA4-BAFF-54ED116B76E1}" name="Column1440"/>
    <tableColumn id="1449" xr3:uid="{B219D391-955E-41A8-8E76-BB18875E4E8C}" name="Column1441"/>
    <tableColumn id="1450" xr3:uid="{46ACEA2D-D2BA-48D0-AE42-698D6E1067BD}" name="Column1442"/>
    <tableColumn id="1451" xr3:uid="{B558A590-C3FB-416B-A632-0F20CD0041B1}" name="Column1443"/>
    <tableColumn id="1452" xr3:uid="{D3DA3A78-918D-40A8-B2FB-71E4A372C59F}" name="Column1444"/>
    <tableColumn id="1453" xr3:uid="{4BA63532-AD4E-45A6-8E08-9034A9044431}" name="Column1445"/>
    <tableColumn id="1454" xr3:uid="{C5B2EE3E-5226-4DD2-9783-AAD86267FC50}" name="Column1446"/>
    <tableColumn id="1455" xr3:uid="{33ABCDD6-4914-4F9B-81BF-29CD77B955D1}" name="Column1447"/>
    <tableColumn id="1456" xr3:uid="{BBE78A92-D9D7-4BE9-9DE9-2EE531CC4034}" name="Column1448"/>
    <tableColumn id="1457" xr3:uid="{F9995EA8-131F-4BF1-884F-2F33B0E2D869}" name="Column1449"/>
    <tableColumn id="1458" xr3:uid="{60790696-AAEF-46F9-99AC-140C018D8E38}" name="Column1450"/>
    <tableColumn id="1459" xr3:uid="{7715028C-3CEC-4206-8AC0-259BBE6E36A1}" name="Column1451"/>
    <tableColumn id="1460" xr3:uid="{254DAAA1-DE63-4188-B51A-CEC50626AF3D}" name="Column1452"/>
    <tableColumn id="1461" xr3:uid="{B003F9F4-93C8-417B-8BEC-21B9684380E7}" name="Column1453"/>
    <tableColumn id="1462" xr3:uid="{BD9F7CD0-3732-4DDF-AC3A-1765892DF025}" name="Column1454"/>
    <tableColumn id="1463" xr3:uid="{EB146177-D3A3-4D8B-B3C2-D1DAF12ECE8A}" name="Column1455"/>
    <tableColumn id="1464" xr3:uid="{F8FCC1F9-CA47-4E17-AC9F-511DEF1A6722}" name="Column1456"/>
    <tableColumn id="1465" xr3:uid="{4FFF1030-4CCF-41E3-886C-B5B14054997E}" name="Column1457"/>
    <tableColumn id="1466" xr3:uid="{367793BD-9F23-4831-8D7E-9D810208D78E}" name="Column1458"/>
    <tableColumn id="1467" xr3:uid="{90B9DBF4-F104-4D8F-9B1A-06A3DC1A9361}" name="Column1459"/>
    <tableColumn id="1468" xr3:uid="{367F8431-3B7B-4E25-B12C-3D9EF9B6CCC1}" name="Column1460"/>
    <tableColumn id="1469" xr3:uid="{D816B666-004B-4B07-BF03-B49B08CDC9C0}" name="Column1461"/>
    <tableColumn id="1470" xr3:uid="{E29D047E-B3C8-4440-B53C-1D44C6438CA7}" name="Column1462"/>
    <tableColumn id="1471" xr3:uid="{B178339B-3FF1-43B1-B4CD-2E8F2AC042D4}" name="Column1463"/>
    <tableColumn id="1472" xr3:uid="{3C6CD524-73F1-4201-83A7-02288D60C96A}" name="Column1464"/>
    <tableColumn id="1473" xr3:uid="{05E81F15-F81D-4E84-9BB4-7CE08A7D1B1B}" name="Column1465"/>
    <tableColumn id="1474" xr3:uid="{019C1295-3319-4FFB-BF1B-98DCB12C4CB5}" name="Column1466"/>
    <tableColumn id="1475" xr3:uid="{D2EFA7F0-168D-4734-903E-BA14CCC33501}" name="Column1467"/>
    <tableColumn id="1476" xr3:uid="{FDEB3D81-0516-4C8C-8DF1-55E5784961C5}" name="Column1468"/>
    <tableColumn id="1477" xr3:uid="{FA252B93-7509-4478-B1C8-6AA7E2FC0268}" name="Column1469"/>
    <tableColumn id="1478" xr3:uid="{55C474BD-D384-4498-8D01-9DECD287A50A}" name="Column1470"/>
    <tableColumn id="1479" xr3:uid="{8B87A8CB-4B5F-450A-8456-A311F548B7BE}" name="Column1471"/>
    <tableColumn id="1480" xr3:uid="{ABD08425-02D7-4626-80A6-EFAFFDBDB930}" name="Column1472"/>
    <tableColumn id="1481" xr3:uid="{F3ECA8D2-8973-422F-A722-5D7620EB4871}" name="Column1473"/>
    <tableColumn id="1482" xr3:uid="{C9B3BBED-68AF-4BD4-B305-05BD60BD243B}" name="Column1474"/>
    <tableColumn id="1483" xr3:uid="{C71A439B-B5F3-4E5E-964C-9FCA4FFC4AE3}" name="Column1475"/>
    <tableColumn id="1484" xr3:uid="{82E51D2D-F5FF-44A0-BC89-97F80D0DB7D1}" name="Column1476"/>
    <tableColumn id="1485" xr3:uid="{479BF995-31D7-460D-8A79-DE7D7E451371}" name="Column1477"/>
    <tableColumn id="1486" xr3:uid="{7D6C2C79-C4C6-432C-A594-362891CA57B3}" name="Column1478"/>
    <tableColumn id="1487" xr3:uid="{AA03370F-46BF-4EA3-8F6D-C0AE41675BAA}" name="Column1479"/>
    <tableColumn id="1488" xr3:uid="{602442C9-14F9-493A-A3EF-3D459012126B}" name="Column1480"/>
    <tableColumn id="1489" xr3:uid="{42BE9F13-F958-41AB-8C36-97357A4502E1}" name="Column1481"/>
    <tableColumn id="1490" xr3:uid="{0D0D5CF8-A385-4701-87E6-F25F58D1E2C6}" name="Column1482"/>
    <tableColumn id="1491" xr3:uid="{24445039-DE84-4209-BE12-5DE685D9F92E}" name="Column1483"/>
    <tableColumn id="1492" xr3:uid="{A1BC0B91-C1B4-410F-9761-DD99ECAA0064}" name="Column1484"/>
    <tableColumn id="1493" xr3:uid="{CCCD8149-0FE6-46D8-A7CE-2C70FEC0910C}" name="Column1485"/>
    <tableColumn id="1494" xr3:uid="{0E9221B4-5419-40D6-AE6D-7BD7ECF9C685}" name="Column1486"/>
    <tableColumn id="1495" xr3:uid="{924E5B86-93E0-4E93-BBE5-4616DFF4D5F2}" name="Column1487"/>
    <tableColumn id="1496" xr3:uid="{BB35318F-94EC-45C7-957B-6495A10F9824}" name="Column1488"/>
    <tableColumn id="1497" xr3:uid="{E0027016-3ACB-4297-8E59-1F5ECE728207}" name="Column1489"/>
    <tableColumn id="1498" xr3:uid="{B446504C-1469-464D-B967-EDD86640BDA4}" name="Column1490"/>
    <tableColumn id="1499" xr3:uid="{8ED35422-A8EF-497C-8A14-EBCC761F1BB2}" name="Column1491"/>
    <tableColumn id="1500" xr3:uid="{89CD75B4-1705-4677-A437-7ECC7BC5C794}" name="Column1492"/>
    <tableColumn id="1501" xr3:uid="{FA2FA9FC-4846-4092-BBBB-180E616650FA}" name="Column1493"/>
    <tableColumn id="1502" xr3:uid="{10C0C193-296A-4D55-B09E-BEA54E04C2E0}" name="Column1494"/>
    <tableColumn id="1503" xr3:uid="{70447591-2F5B-4B75-B6A0-5FD426333A68}" name="Column1495"/>
    <tableColumn id="1504" xr3:uid="{13448F81-8F08-4BDD-B5FF-BF8F791F3951}" name="Column1496"/>
    <tableColumn id="1505" xr3:uid="{19EDDC70-E25D-484E-BE0F-8AB0A39F3AF1}" name="Column1497"/>
    <tableColumn id="1506" xr3:uid="{5465239D-B666-4193-8E00-BD2F33C73A10}" name="Column1498"/>
    <tableColumn id="1507" xr3:uid="{3A684131-8469-495A-804A-52E7F479A1A3}" name="Column1499"/>
    <tableColumn id="1508" xr3:uid="{CD412A04-E975-468E-A619-3AAD43AB75F5}" name="Column1500"/>
    <tableColumn id="1509" xr3:uid="{F985B5AE-CE98-4761-9D03-7116EFAB5760}" name="Column1501"/>
    <tableColumn id="1510" xr3:uid="{D648B5F9-750A-439A-B33E-A35A64045ACD}" name="Column1502"/>
    <tableColumn id="1511" xr3:uid="{057063B7-4BA0-43BE-9194-1BBCB5052367}" name="Column1503"/>
    <tableColumn id="1512" xr3:uid="{7BA57402-7838-4ED2-A6C6-F6FBB72D774B}" name="Column1504"/>
    <tableColumn id="1513" xr3:uid="{127FE3D8-9F48-4B80-B55B-4416D0CAF772}" name="Column1505"/>
    <tableColumn id="1514" xr3:uid="{D25185C0-0A94-4DD1-A45D-8CFDD4522D05}" name="Column1506"/>
    <tableColumn id="1515" xr3:uid="{96114D12-311C-4FAA-90D0-C9919A47BDB1}" name="Column1507"/>
    <tableColumn id="1516" xr3:uid="{89ABC9D2-E356-4E4D-8AE6-FBA34E705ED4}" name="Column1508"/>
    <tableColumn id="1517" xr3:uid="{2E46061A-9FEC-44D4-9058-11781ABEB44F}" name="Column1509"/>
    <tableColumn id="1518" xr3:uid="{5C3A8FAA-C906-44DF-A6D0-B6D748E324F4}" name="Column1510"/>
    <tableColumn id="1519" xr3:uid="{8217E9D3-AFFF-48A6-AA0C-864E3FD22A47}" name="Column1511"/>
    <tableColumn id="1520" xr3:uid="{7021EDCF-7243-45FB-A0D8-E3424E32E422}" name="Column1512"/>
    <tableColumn id="1521" xr3:uid="{70BAD611-BE31-43D7-8F1D-B4773E039F7E}" name="Column1513"/>
    <tableColumn id="1522" xr3:uid="{4106160D-7A59-4CB0-9FB5-B7F0AA101223}" name="Column1514"/>
    <tableColumn id="1523" xr3:uid="{3EF03751-8372-46CC-B161-5BF6AF372E1A}" name="Column1515"/>
    <tableColumn id="1524" xr3:uid="{1ABE0442-42FB-4AB9-A7E4-7C578B12757D}" name="Column1516"/>
    <tableColumn id="1525" xr3:uid="{6676448A-7B2B-4F57-B473-847BAEDC3CEA}" name="Column1517"/>
    <tableColumn id="1526" xr3:uid="{52AAB209-7DDD-4953-B69E-D8426746107D}" name="Column1518"/>
    <tableColumn id="1527" xr3:uid="{0ED6376C-337C-4E80-9193-F9E90B219C0F}" name="Column1519"/>
    <tableColumn id="1528" xr3:uid="{28023518-1B4A-475A-AB39-FAFC9723009E}" name="Column1520"/>
    <tableColumn id="1529" xr3:uid="{3BA2F4E6-21D0-44CD-A8D0-1F5BEE225B5D}" name="Column1521"/>
    <tableColumn id="1530" xr3:uid="{86B7554C-F42A-4372-BC6F-0C8929D7C176}" name="Column1522"/>
    <tableColumn id="1531" xr3:uid="{C283BFE1-ED34-4E03-8730-7C4C2F111DDE}" name="Column1523"/>
    <tableColumn id="1532" xr3:uid="{346A281E-B22B-4D81-836B-82EBC8BBB40C}" name="Column1524"/>
    <tableColumn id="1533" xr3:uid="{586C2F56-AEE7-46C2-B7DC-31E9CDD51049}" name="Column1525"/>
    <tableColumn id="1534" xr3:uid="{1E54BB85-3814-4B3E-A3F2-C93D3C4B0159}" name="Column1526"/>
    <tableColumn id="1535" xr3:uid="{29639714-B9C9-48C6-9BEE-224BEC93A080}" name="Column1527"/>
    <tableColumn id="1536" xr3:uid="{DF504268-8C09-41A3-A70C-D85A82404905}" name="Column1528"/>
    <tableColumn id="1537" xr3:uid="{1B16AE68-F393-4288-88FE-6F48991A079C}" name="Column1529"/>
    <tableColumn id="1538" xr3:uid="{FF6DD6C6-0F90-4A3E-99F7-0AD9BD36B26C}" name="Column1530"/>
    <tableColumn id="1539" xr3:uid="{893210F4-0DE8-46AC-8DD7-36AF2EB222F6}" name="Column1531"/>
    <tableColumn id="1540" xr3:uid="{E82AD0D2-D066-4E91-AF15-FE72981AF694}" name="Column1532"/>
    <tableColumn id="1541" xr3:uid="{757B76D0-51C8-415C-80B1-CC6356BDA795}" name="Column1533"/>
    <tableColumn id="1542" xr3:uid="{0B7BA7A9-3994-4EA6-AEA5-F4E23C3BD914}" name="Column1534"/>
    <tableColumn id="1543" xr3:uid="{920662BB-E4A5-4D4E-977E-3AA79A23018B}" name="Column1535"/>
    <tableColumn id="1544" xr3:uid="{25B8484F-DBDC-4900-B68F-67048937B157}" name="Column1536"/>
    <tableColumn id="1545" xr3:uid="{8A140976-DBEB-4A71-94BD-BDC9ABC4E29B}" name="Column1537"/>
    <tableColumn id="1546" xr3:uid="{63717AF0-3FBD-4F86-AFAD-003DA7DD8547}" name="Column1538"/>
    <tableColumn id="1547" xr3:uid="{35CFB929-00E3-4B1D-A982-EE5216486AAE}" name="Column1539"/>
    <tableColumn id="1548" xr3:uid="{B7C878DE-62DE-4DE3-83B9-09C37A2F9C29}" name="Column1540"/>
    <tableColumn id="1549" xr3:uid="{8AC39EC7-279C-47B7-AA09-3F1640A3DAD5}" name="Column1541"/>
    <tableColumn id="1550" xr3:uid="{14C480F9-046C-4C21-B7A8-5795233D5AC2}" name="Column1542"/>
    <tableColumn id="1551" xr3:uid="{2F922121-8D4C-4A2F-9391-58E0AAF51328}" name="Column1543"/>
    <tableColumn id="1552" xr3:uid="{AED1DF78-9406-4313-B40F-2C2C8239E6BA}" name="Column1544"/>
    <tableColumn id="1553" xr3:uid="{1718CB86-1E25-422F-99F6-6149726850BE}" name="Column1545"/>
    <tableColumn id="1554" xr3:uid="{298A81ED-D6FB-4647-A854-8BD594FFF631}" name="Column1546"/>
    <tableColumn id="1555" xr3:uid="{26210E17-19FA-413A-87F7-727DAC7E4ED2}" name="Column1547"/>
    <tableColumn id="1556" xr3:uid="{C07C99A3-0978-4EA7-AFA5-538FA68E6C1A}" name="Column1548"/>
    <tableColumn id="1557" xr3:uid="{F4790CED-2EAE-471E-B60E-8D711BCE411C}" name="Column1549"/>
    <tableColumn id="1558" xr3:uid="{66FC1E29-7B65-49F7-B924-3D0CD7539784}" name="Column1550"/>
    <tableColumn id="1559" xr3:uid="{019C422E-B7D8-41CA-9C26-C46AF35B02F7}" name="Column1551"/>
    <tableColumn id="1560" xr3:uid="{7BA972C4-445D-4FF8-BA54-799DDA3F4374}" name="Column1552"/>
    <tableColumn id="1561" xr3:uid="{A7A06713-0942-4044-A51E-D80D6FFA6620}" name="Column1553"/>
    <tableColumn id="1562" xr3:uid="{8FE418C3-6014-4A30-8968-0A2D0FFA334B}" name="Column1554"/>
    <tableColumn id="1563" xr3:uid="{CB25128C-9E76-4E83-A800-6DD3D477849F}" name="Column1555"/>
    <tableColumn id="1564" xr3:uid="{6DDD10A6-34A8-4A4A-8B85-CA50D29DE96F}" name="Column1556"/>
    <tableColumn id="1565" xr3:uid="{F8DDAD25-27A9-4749-9354-CFE7BECA27FF}" name="Column1557"/>
    <tableColumn id="1566" xr3:uid="{1ABAC8F6-39CF-4107-A821-70F3DCC38056}" name="Column1558"/>
    <tableColumn id="1567" xr3:uid="{AD14178A-606B-4651-9C02-84CC45F7D004}" name="Column1559"/>
    <tableColumn id="1568" xr3:uid="{DA9910D7-8982-4D4C-9FEF-88AE2C24C5CE}" name="Column1560"/>
    <tableColumn id="1569" xr3:uid="{D9DA7452-6B69-4CBE-9F7F-47AE934E190E}" name="Column1561"/>
    <tableColumn id="1570" xr3:uid="{A5C32E2D-F505-43DF-881F-331A9A57F1B5}" name="Column1562"/>
    <tableColumn id="1571" xr3:uid="{A9F26FA7-911F-46CC-AB90-EDCB18F01FC4}" name="Column1563"/>
    <tableColumn id="1572" xr3:uid="{05192752-8073-47A5-8F4A-ABD235BFA929}" name="Column1564"/>
    <tableColumn id="1573" xr3:uid="{0865139E-B068-450B-8519-FE3B2E6B8D7D}" name="Column1565"/>
    <tableColumn id="1574" xr3:uid="{284EC19F-5F0A-4182-82D4-DD98634EE04E}" name="Column1566"/>
    <tableColumn id="1575" xr3:uid="{C2D428E4-2E8C-4D9F-8E31-6666AE9945FB}" name="Column1567"/>
    <tableColumn id="1576" xr3:uid="{98BEFB64-6AB2-4BDB-BE60-E7209AABB201}" name="Column1568"/>
    <tableColumn id="1577" xr3:uid="{F2D91FF6-E9D4-41DA-B9D9-AD430E021109}" name="Column1569"/>
    <tableColumn id="1578" xr3:uid="{5C5D607A-C346-419B-BF73-31D1E22F1849}" name="Column1570"/>
    <tableColumn id="1579" xr3:uid="{5F780ACC-15DD-4CF7-96F9-77BE57C09D15}" name="Column1571"/>
    <tableColumn id="1580" xr3:uid="{ABA14079-3F9A-44BC-9DA0-2BC2EE067C65}" name="Column1572"/>
    <tableColumn id="1581" xr3:uid="{94671D09-1284-4ABF-922C-004C99C1F47F}" name="Column1573"/>
    <tableColumn id="1582" xr3:uid="{2BF71068-4324-4F60-9762-444D7069DD98}" name="Column1574"/>
    <tableColumn id="1583" xr3:uid="{0828BD13-AFA4-4571-B805-D1D6D956275A}" name="Column1575"/>
    <tableColumn id="1584" xr3:uid="{5DA8DDDB-E3DB-4A16-9EC1-F90A4A85E260}" name="Column1576"/>
    <tableColumn id="1585" xr3:uid="{9D2FFD74-955A-4A80-8B40-BFBBD181C5CD}" name="Column1577"/>
    <tableColumn id="1586" xr3:uid="{0F0484DE-87E7-4313-9C56-D274F5F11CBF}" name="Column1578"/>
    <tableColumn id="1587" xr3:uid="{BB2AAA1C-E082-4FCF-BFCD-46B0ED760D54}" name="Column1579"/>
    <tableColumn id="1588" xr3:uid="{105F81C6-9C61-492C-BC45-14AD2D33421A}" name="Column1580"/>
    <tableColumn id="1589" xr3:uid="{D1B9E5D0-6D0F-4053-9113-14BAA6FDDBE5}" name="Column1581"/>
    <tableColumn id="1590" xr3:uid="{65DF103B-DE5A-484D-8329-92F52428EBD3}" name="Column1582"/>
    <tableColumn id="1591" xr3:uid="{71BDE86F-3F6B-4046-B5C4-C0FF55B7264A}" name="Column1583"/>
    <tableColumn id="1592" xr3:uid="{787B75F9-B83A-49B6-9AD6-F60F5F58EAB7}" name="Column1584"/>
    <tableColumn id="1593" xr3:uid="{79CB2A96-3050-4B93-BE11-CC0B2801A1A9}" name="Column1585"/>
    <tableColumn id="1594" xr3:uid="{EC55E8F2-E1EC-478F-91D9-9C4AEE61856A}" name="Column1586"/>
    <tableColumn id="1595" xr3:uid="{BBFB6382-3C96-4F7B-896A-112DD123E53C}" name="Column1587"/>
    <tableColumn id="1596" xr3:uid="{A9B3615D-72A9-41D0-8018-08C8508649C8}" name="Column1588"/>
    <tableColumn id="1597" xr3:uid="{474F18F3-60D5-4B4A-A3D3-9C29A4FB6DB0}" name="Column1589"/>
    <tableColumn id="1598" xr3:uid="{A6BA7700-6356-4552-B2B2-2C1244FD03B4}" name="Column1590"/>
    <tableColumn id="1599" xr3:uid="{3FF7AD2A-4EC2-4682-B922-5E7E1A7518FD}" name="Column1591"/>
    <tableColumn id="1600" xr3:uid="{45E3C6C9-E001-4CFE-9C0E-9DB03BB80318}" name="Column1592"/>
    <tableColumn id="1601" xr3:uid="{9E9FAE04-AD8B-4CD8-9D34-287EE33A3EE8}" name="Column1593"/>
    <tableColumn id="1602" xr3:uid="{B618743E-D03C-47CC-9594-4DF989CEE39C}" name="Column1594"/>
    <tableColumn id="1603" xr3:uid="{C3FA80CB-5E18-4E5D-B2B6-7F9EED811065}" name="Column1595"/>
    <tableColumn id="1604" xr3:uid="{2FA9F23C-48F2-4FC9-A339-34560F286997}" name="Column1596"/>
    <tableColumn id="1605" xr3:uid="{21C3A5D0-8F34-4849-9EC9-EE137FD89537}" name="Column1597"/>
    <tableColumn id="1606" xr3:uid="{D211A3E6-763A-4692-8F5C-A945D7445387}" name="Column1598"/>
    <tableColumn id="1607" xr3:uid="{40CE57EA-61E4-48A1-8713-C530C3C584BA}" name="Column1599"/>
    <tableColumn id="1608" xr3:uid="{548FC8C4-3BD7-4AAC-B9A3-2FF145EE8993}" name="Column1600"/>
    <tableColumn id="1609" xr3:uid="{90ED5733-7C64-4F1F-87FF-0CE3186EA251}" name="Column1601"/>
    <tableColumn id="1610" xr3:uid="{BBC2B563-C4B0-4AEC-9FD8-CE2BB8D36ED5}" name="Column1602"/>
    <tableColumn id="1611" xr3:uid="{674BFC8A-CA55-4C2D-808B-7E496CAD8BB6}" name="Column1603"/>
    <tableColumn id="1612" xr3:uid="{82575A9F-8832-491D-A9A2-66CE6A17C27B}" name="Column1604"/>
    <tableColumn id="1613" xr3:uid="{2F71E42A-3489-44D2-A015-7A433F8EA344}" name="Column1605"/>
    <tableColumn id="1614" xr3:uid="{E17052C1-DC4C-4EC6-8A55-332197AEAD00}" name="Column1606"/>
    <tableColumn id="1615" xr3:uid="{FEC2FF87-A249-4ABE-AA63-35EE01743514}" name="Column1607"/>
    <tableColumn id="1616" xr3:uid="{070B8B60-D565-4380-8F6F-118A7B846998}" name="Column1608"/>
    <tableColumn id="1617" xr3:uid="{C574724C-2D71-4FCF-B97D-0B57B24FFB54}" name="Column1609"/>
    <tableColumn id="1618" xr3:uid="{E05B25E6-CB3E-4A72-8ADC-F01B345FAF5F}" name="Column1610"/>
    <tableColumn id="1619" xr3:uid="{354FAF41-4B96-460D-97DA-F715815998AE}" name="Column1611"/>
    <tableColumn id="1620" xr3:uid="{EC404BD3-89E1-41EB-BE29-5E8E33275C40}" name="Column1612"/>
    <tableColumn id="1621" xr3:uid="{72346F39-DB3E-4469-99A2-166C68B69A07}" name="Column1613"/>
    <tableColumn id="1622" xr3:uid="{863A6EEA-CD28-4026-BEC8-8BB330116CFA}" name="Column1614"/>
    <tableColumn id="1623" xr3:uid="{3A793303-F94C-4310-8C9F-CC179B8EDFAC}" name="Column1615"/>
    <tableColumn id="1624" xr3:uid="{5CA24235-1408-43A2-88E2-944ECD6EE4B1}" name="Column1616"/>
    <tableColumn id="1625" xr3:uid="{D3A69D59-9C35-4B6A-A840-B9C99A158868}" name="Column1617"/>
    <tableColumn id="1626" xr3:uid="{F26F352B-6E94-42AF-87E0-8FA6F42912E4}" name="Column1618"/>
    <tableColumn id="1627" xr3:uid="{CB30E38A-915C-4043-906F-59BBCC5E3FA4}" name="Column1619"/>
    <tableColumn id="1628" xr3:uid="{44318BAC-95E6-4AB3-ADBE-91833B87D846}" name="Column1620"/>
    <tableColumn id="1629" xr3:uid="{8FBB9DD7-C476-4FDA-8526-EEE018EE0F51}" name="Column1621"/>
    <tableColumn id="1630" xr3:uid="{7E47076F-E98C-4A1F-8F89-373A6556903C}" name="Column1622"/>
    <tableColumn id="1631" xr3:uid="{AEA587E2-BD32-435B-B3F1-C0F08A134E96}" name="Column1623"/>
    <tableColumn id="1632" xr3:uid="{BEE781C5-059B-4D02-9454-F4CA90E122E4}" name="Column1624"/>
    <tableColumn id="1633" xr3:uid="{4A93C7A9-5A20-4EBA-B052-3792020914B0}" name="Column1625"/>
    <tableColumn id="1634" xr3:uid="{02521280-FABC-4A05-BA2F-ED7F2F894363}" name="Column1626"/>
    <tableColumn id="1635" xr3:uid="{E87F7850-0150-4B2B-99A7-03B4A9D118FD}" name="Column1627"/>
    <tableColumn id="1636" xr3:uid="{4C1B5FA3-89D8-468F-88B6-B0B22A76EBBA}" name="Column1628"/>
    <tableColumn id="1637" xr3:uid="{459FF881-5DE1-42CA-85E9-3413E16E224A}" name="Column1629"/>
    <tableColumn id="1638" xr3:uid="{305992BB-AE1A-4010-BA2E-5380AA7E7FF0}" name="Column1630"/>
    <tableColumn id="1639" xr3:uid="{021454D7-5B63-490A-933A-87AE44876563}" name="Column1631"/>
    <tableColumn id="1640" xr3:uid="{AFE8487A-EADF-42B9-8A28-1B389ABE7531}" name="Column1632"/>
    <tableColumn id="1641" xr3:uid="{A5266BA6-A369-4895-92E8-0E795106B957}" name="Column1633"/>
    <tableColumn id="1642" xr3:uid="{094E73EC-7ACD-4AB4-B4E2-E4A02F207DBA}" name="Column1634"/>
    <tableColumn id="1643" xr3:uid="{E7C33C50-13C3-470F-98A7-D8D8CC32388F}" name="Column1635"/>
    <tableColumn id="1644" xr3:uid="{73D950CA-9583-4EB5-8373-A08179390122}" name="Column1636"/>
    <tableColumn id="1645" xr3:uid="{1D02D6CC-2CFE-4B2A-81E3-D1451E699001}" name="Column1637"/>
    <tableColumn id="1646" xr3:uid="{8A01F71F-7CC2-4333-9268-4422EB3F26BA}" name="Column1638"/>
    <tableColumn id="1647" xr3:uid="{48E21758-942E-4517-83DB-468BAFB86795}" name="Column1639"/>
    <tableColumn id="1648" xr3:uid="{77EFA621-03EA-48B8-8AF0-1EEB8D644290}" name="Column1640"/>
    <tableColumn id="1649" xr3:uid="{162DF6AD-ADCD-4863-BD44-A806763F6EC3}" name="Column1641"/>
    <tableColumn id="1650" xr3:uid="{74ED3BC2-6426-459F-9541-DAE277D28A78}" name="Column1642"/>
    <tableColumn id="1651" xr3:uid="{A9A979BA-24E7-44AD-AA1A-0180F7E75487}" name="Column1643"/>
    <tableColumn id="1652" xr3:uid="{53A9FCC7-D821-4778-9081-72DAE119A803}" name="Column1644"/>
    <tableColumn id="1653" xr3:uid="{7EEDFD0A-57DA-43E9-8C92-E5EE7CB8D4C9}" name="Column1645"/>
    <tableColumn id="1654" xr3:uid="{832DE320-EEC2-4E90-B8F1-D97A9EA316C0}" name="Column1646"/>
    <tableColumn id="1655" xr3:uid="{D0F9B156-6477-430A-8C50-721FB813E486}" name="Column1647"/>
    <tableColumn id="1656" xr3:uid="{753AA6CD-6B4B-4A00-9CF8-A03E6F161BED}" name="Column1648"/>
    <tableColumn id="1657" xr3:uid="{CBED8277-7B95-4AD4-B1D9-C4E5B608219F}" name="Column1649"/>
    <tableColumn id="1658" xr3:uid="{B41E830B-CE82-4552-9239-A575A02276E8}" name="Column1650"/>
    <tableColumn id="1659" xr3:uid="{C581FF1A-293B-43E7-8222-1AAFA332545B}" name="Column1651"/>
    <tableColumn id="1660" xr3:uid="{1496A881-F4C7-4984-A71A-F2B7184C59F0}" name="Column1652"/>
    <tableColumn id="1661" xr3:uid="{568B1D3F-1507-4B8B-9F1F-B91E27C2FD12}" name="Column1653"/>
    <tableColumn id="1662" xr3:uid="{29A6FD7D-0B7F-4B52-8FE3-18F72296408F}" name="Column1654"/>
    <tableColumn id="1663" xr3:uid="{9B9E2244-ED85-4226-9285-806861C4611B}" name="Column1655"/>
    <tableColumn id="1664" xr3:uid="{C976202D-7554-4DC2-8169-B24BC20B738E}" name="Column1656"/>
    <tableColumn id="1665" xr3:uid="{67F8CA89-7D41-45FF-9966-DF104BE3EE9D}" name="Column1657"/>
    <tableColumn id="1666" xr3:uid="{D6CA5E90-B68C-4097-9BEF-0DB4FFD4F7E0}" name="Column1658"/>
    <tableColumn id="1667" xr3:uid="{9CBCB78A-7E4C-4741-B934-A09A61E5FAF7}" name="Column1659"/>
    <tableColumn id="1668" xr3:uid="{403A9804-17C7-4333-921D-ADFC0E2FBF99}" name="Column1660"/>
    <tableColumn id="1669" xr3:uid="{2758F4FF-36B8-4767-8330-63199D589103}" name="Column1661"/>
    <tableColumn id="1670" xr3:uid="{478AAD81-6779-49CF-A78D-29C6A79A0F5D}" name="Column1662"/>
    <tableColumn id="1671" xr3:uid="{835B8660-06A2-435E-946F-BC0E1B4CBAB9}" name="Column1663"/>
    <tableColumn id="1672" xr3:uid="{F44333A4-52CE-4813-83DC-3F66DBBADC7C}" name="Column1664"/>
    <tableColumn id="1673" xr3:uid="{F80F0C9D-9A0C-4902-8F5B-CB98DD7CB504}" name="Column1665"/>
    <tableColumn id="1674" xr3:uid="{7DAB832B-D45A-48B0-BB0E-6AC548224D82}" name="Column1666"/>
    <tableColumn id="1675" xr3:uid="{179CD761-3B21-4B87-B521-42B1EAC5F3C9}" name="Column1667"/>
    <tableColumn id="1676" xr3:uid="{1015DFA2-9AB7-4BDB-B4CF-B95941C90D2C}" name="Column1668"/>
    <tableColumn id="1677" xr3:uid="{542A559C-5DB2-4218-8788-F7834D3BB2F0}" name="Column1669"/>
    <tableColumn id="1678" xr3:uid="{C4F10C9D-3540-43E6-9C76-1FBFC90BC1B3}" name="Column1670"/>
    <tableColumn id="1679" xr3:uid="{9128F622-B4C8-44F3-9CDA-1E4BF8B7FA60}" name="Column1671"/>
    <tableColumn id="1680" xr3:uid="{7C30FE34-F200-45DE-BCCA-72AA7734AC17}" name="Column1672"/>
    <tableColumn id="1681" xr3:uid="{18B5C049-55C1-49E9-B461-4DF81F8E218D}" name="Column1673"/>
    <tableColumn id="1682" xr3:uid="{2871335A-D149-45F1-8AB6-401860F2D94C}" name="Column1674"/>
    <tableColumn id="1683" xr3:uid="{D55B0CE9-16D1-48D0-9456-63BF38ED1333}" name="Column1675"/>
    <tableColumn id="1684" xr3:uid="{B9863A58-287A-44A1-B070-CC39073EE303}" name="Column1676"/>
    <tableColumn id="1685" xr3:uid="{3BB99F73-2344-41AE-BC77-4A5590696D2A}" name="Column1677"/>
    <tableColumn id="1686" xr3:uid="{21511A05-0D1F-48A8-89CB-2D4F352773C2}" name="Column1678"/>
    <tableColumn id="1687" xr3:uid="{0303B6CB-0C74-4A95-8F31-7D04BDED4077}" name="Column1679"/>
    <tableColumn id="1688" xr3:uid="{4653D6BC-A2EF-496B-96B3-BE03A21CF03A}" name="Column1680"/>
    <tableColumn id="1689" xr3:uid="{CFF855C4-4B3F-464E-9F77-CCF6F7115FBF}" name="Column1681"/>
    <tableColumn id="1690" xr3:uid="{C9852E13-C56E-41D6-A4FF-DCE53133C5A5}" name="Column1682"/>
    <tableColumn id="1691" xr3:uid="{4B06878D-FB20-48F3-89CC-828632733301}" name="Column1683"/>
    <tableColumn id="1692" xr3:uid="{84B6C1E0-7E47-4663-96F7-98ED1C58F2F8}" name="Column1684"/>
    <tableColumn id="1693" xr3:uid="{EFEA0E86-409A-4D30-97E2-66E112E999B8}" name="Column1685"/>
    <tableColumn id="1694" xr3:uid="{B21DAAAF-D3BE-414B-A1FA-75F3172C0914}" name="Column1686"/>
    <tableColumn id="1695" xr3:uid="{A29D0583-13E2-4430-A487-FDB876A6E4B5}" name="Column1687"/>
    <tableColumn id="1696" xr3:uid="{9C4EB5B4-E111-41BF-AA12-9FE2E8E0C2E0}" name="Column1688"/>
    <tableColumn id="1697" xr3:uid="{E87D26A7-6E10-4866-8CCA-98BD9B1F9273}" name="Column1689"/>
    <tableColumn id="1698" xr3:uid="{3F6A9EF9-003A-4720-9AE2-D2123D06D77E}" name="Column1690"/>
    <tableColumn id="1699" xr3:uid="{E7718F38-4284-46D4-B82F-77B0E13A00C8}" name="Column1691"/>
    <tableColumn id="1700" xr3:uid="{5E37906C-4861-4856-BB71-390730D0CD5E}" name="Column1692"/>
    <tableColumn id="1701" xr3:uid="{CCBCC637-6D57-42AF-BD7E-E83F1AC1382D}" name="Column1693"/>
    <tableColumn id="1702" xr3:uid="{EEE42ECC-98ED-4C28-8BD5-ECC736ADECA6}" name="Column1694"/>
    <tableColumn id="1703" xr3:uid="{E69418C2-0AB6-44D7-ACD2-CBECB9B5829D}" name="Column1695"/>
    <tableColumn id="1704" xr3:uid="{4AC7E4BD-4EAC-4912-8D5B-A1D4BE87C281}" name="Column1696"/>
    <tableColumn id="1705" xr3:uid="{B602CBB4-C5EA-4B06-9B45-65DF81F0FF9C}" name="Column1697"/>
    <tableColumn id="1706" xr3:uid="{4FDF967B-A384-4FB3-A2E1-7F3453A5BCA5}" name="Column1698"/>
    <tableColumn id="1707" xr3:uid="{B4198A03-FFBA-40D8-A5D1-BC8D91A67DE4}" name="Column1699"/>
    <tableColumn id="1708" xr3:uid="{C3A4DA23-8D24-49EC-8159-1355EA075DC2}" name="Column1700"/>
    <tableColumn id="1709" xr3:uid="{18E516B6-9D44-4ADA-AA1F-D54EF6C9D21F}" name="Column1701"/>
    <tableColumn id="1710" xr3:uid="{2E9E1E53-BC38-40D8-B0AA-2C7615B3A1BF}" name="Column1702"/>
    <tableColumn id="1711" xr3:uid="{28E0E73A-1CA5-4152-9F4C-4F7BF9A3DCD3}" name="Column1703"/>
    <tableColumn id="1712" xr3:uid="{F4134BC3-AB25-4FF3-91D9-6F248AC5B786}" name="Column1704"/>
    <tableColumn id="1713" xr3:uid="{9CD12C26-24AC-46F8-9830-650EB12EA575}" name="Column1705"/>
    <tableColumn id="1714" xr3:uid="{DC71CF76-FB0F-43BF-9619-24BE2809392C}" name="Column1706"/>
    <tableColumn id="1715" xr3:uid="{612E20DF-0B3F-4B8B-8751-A28718B7FB04}" name="Column1707"/>
    <tableColumn id="1716" xr3:uid="{9CCDBF12-9EE1-4D1C-8E7F-33F8C3D66E09}" name="Column1708"/>
    <tableColumn id="1717" xr3:uid="{8207D4E2-AADB-453B-882E-D410ED8D3932}" name="Column1709"/>
    <tableColumn id="1718" xr3:uid="{55FF90F0-F797-465A-9F66-21344E34FF08}" name="Column1710"/>
    <tableColumn id="1719" xr3:uid="{ABFA85B5-1494-4F47-B755-BC76ACA38D26}" name="Column1711"/>
    <tableColumn id="1720" xr3:uid="{0E4FA748-B91D-49B9-BA97-70D41CA00F0D}" name="Column1712"/>
    <tableColumn id="1721" xr3:uid="{5F57F8A7-A48D-45C7-B038-3CE6017FBA98}" name="Column1713"/>
    <tableColumn id="1722" xr3:uid="{E8B91B7F-5FBE-456E-A164-7311FCDDDC7A}" name="Column1714"/>
    <tableColumn id="1723" xr3:uid="{938D1306-7020-43FA-9C78-8A66ED84A5AD}" name="Column1715"/>
    <tableColumn id="1724" xr3:uid="{8D6CF964-96CA-46EC-AAF7-52D3BC350459}" name="Column1716"/>
    <tableColumn id="1725" xr3:uid="{F0B59709-AC52-4F63-8D14-287EA94F992D}" name="Column1717"/>
    <tableColumn id="1726" xr3:uid="{48E14380-1950-4DBC-AA8A-4A074C8252F7}" name="Column1718"/>
    <tableColumn id="1727" xr3:uid="{2C0DD987-9138-4971-BF55-909C71AA71D8}" name="Column1719"/>
    <tableColumn id="1728" xr3:uid="{CBF69E3D-944B-4E08-BEE1-714467070564}" name="Column1720"/>
    <tableColumn id="1729" xr3:uid="{7A2BF7E2-04C9-439A-ADA5-69FAF75D18D2}" name="Column1721"/>
    <tableColumn id="1730" xr3:uid="{0DBD41C8-FD3D-4221-A287-3692CAC84911}" name="Column1722"/>
    <tableColumn id="1731" xr3:uid="{87C6C904-94D7-4621-BCB7-E83E4A0BC1BA}" name="Column1723"/>
    <tableColumn id="1732" xr3:uid="{A1A463AC-76BA-4ECA-946D-1A36A3D8518C}" name="Column1724"/>
    <tableColumn id="1733" xr3:uid="{D7BA200A-E16F-4BD4-9DD0-918FC99A6FA1}" name="Column1725"/>
    <tableColumn id="1734" xr3:uid="{B58C2F69-D55E-47D1-884F-1D6F57B129A9}" name="Column1726"/>
    <tableColumn id="1735" xr3:uid="{F909DBEB-F0E0-4E36-A228-A84AC193CB35}" name="Column1727"/>
    <tableColumn id="1736" xr3:uid="{8FC70E72-AF8C-4C5F-93F4-9EF56C1A04E8}" name="Column1728"/>
    <tableColumn id="1737" xr3:uid="{C0AB92E8-EBCC-4162-9236-67864398DAC1}" name="Column1729"/>
    <tableColumn id="1738" xr3:uid="{8F9CF872-6778-4EDD-AC2E-7FF07C525E60}" name="Column1730"/>
    <tableColumn id="1739" xr3:uid="{8DD1925D-6478-41A9-A17D-93273E2A85FB}" name="Column1731"/>
    <tableColumn id="1740" xr3:uid="{67C500A4-6423-4ACD-8852-094EEFCF9D0D}" name="Column1732"/>
    <tableColumn id="1741" xr3:uid="{DB098482-C7B5-46AD-BC9D-1B533443047D}" name="Column1733"/>
    <tableColumn id="1742" xr3:uid="{B3A6259E-202D-4117-AC4F-16FA0EDD573E}" name="Column1734"/>
    <tableColumn id="1743" xr3:uid="{AA4F25DC-227F-43FB-9EF0-0B1DC171E608}" name="Column1735"/>
    <tableColumn id="1744" xr3:uid="{838C41EB-CBEE-4F64-A75A-B5E533A1E3A8}" name="Column1736"/>
    <tableColumn id="1745" xr3:uid="{33710CA0-62FF-4B8F-A7C1-1A128FE4F18C}" name="Column1737"/>
    <tableColumn id="1746" xr3:uid="{22DF525D-8906-415D-A244-894BFE5E22FB}" name="Column1738"/>
    <tableColumn id="1747" xr3:uid="{33228865-7729-4143-9701-F973322EA5E1}" name="Column1739"/>
    <tableColumn id="1748" xr3:uid="{5686E2EF-FADF-4088-9AAF-E0B2833A34D1}" name="Column1740"/>
    <tableColumn id="1749" xr3:uid="{8545EFDE-EC9D-4238-B814-BE2EBF7D5373}" name="Column1741"/>
    <tableColumn id="1750" xr3:uid="{5BCFF837-6F9F-4DE4-B6EF-EB5EC5D97AE2}" name="Column1742"/>
    <tableColumn id="1751" xr3:uid="{424031A9-1C42-4D80-9D05-8C5FFBE72DAD}" name="Column1743"/>
    <tableColumn id="1752" xr3:uid="{FDD67FAF-C2F0-4627-8E39-60A0D976EB24}" name="Column1744"/>
    <tableColumn id="1753" xr3:uid="{583627EF-D89A-490F-9215-18C59D4702E8}" name="Column1745"/>
    <tableColumn id="1754" xr3:uid="{A6FA822B-DC02-4994-8549-B078DFDAC805}" name="Column1746"/>
    <tableColumn id="1755" xr3:uid="{2BA36506-CC6E-44AE-99D9-463D96A4E7B5}" name="Column1747"/>
    <tableColumn id="1756" xr3:uid="{45E45D99-AE13-46D3-B0A7-44E8EC7BAFBB}" name="Column1748"/>
    <tableColumn id="1757" xr3:uid="{6CB77A9F-C47D-4761-8A18-D51F5E376C4F}" name="Column1749"/>
    <tableColumn id="1758" xr3:uid="{7F9DB32C-C435-4704-BB41-189CE1950551}" name="Column1750"/>
    <tableColumn id="1759" xr3:uid="{1BAE5F83-79F0-4B3B-9924-7A669A1BDF09}" name="Column1751"/>
    <tableColumn id="1760" xr3:uid="{5C4B6F02-9C60-41DE-ADD9-75A97415F0E4}" name="Column1752"/>
    <tableColumn id="1761" xr3:uid="{BF0EED85-7410-41FB-ADCE-05045B2E4144}" name="Column1753"/>
    <tableColumn id="1762" xr3:uid="{AA10BAAB-74C0-4EB9-941C-5405D0A631B0}" name="Column1754"/>
    <tableColumn id="1763" xr3:uid="{AD2A6B51-2405-4BEF-A10E-55B07D9124EA}" name="Column1755"/>
    <tableColumn id="1764" xr3:uid="{D379DFCD-63AC-4C2F-8A3C-04BBCD273424}" name="Column1756"/>
    <tableColumn id="1765" xr3:uid="{00B9255C-1992-4521-BA76-CC1C29AA1233}" name="Column1757"/>
    <tableColumn id="1766" xr3:uid="{1EA307E3-1DCB-4295-8936-682E805630D2}" name="Column1758"/>
    <tableColumn id="1767" xr3:uid="{F6178B49-256E-4F1C-AE3B-D4E325313577}" name="Column1759"/>
    <tableColumn id="1768" xr3:uid="{DD39D8DD-9B46-42FA-8E56-205F429B06B6}" name="Column1760"/>
    <tableColumn id="1769" xr3:uid="{01383AF5-8AF6-41AF-9FC9-9068023EC3F6}" name="Column1761"/>
    <tableColumn id="1770" xr3:uid="{736BD88A-3D7A-4682-B936-EB7D9617C76B}" name="Column1762"/>
    <tableColumn id="1771" xr3:uid="{FEB8258A-9356-4996-AA78-33DF509C7376}" name="Column1763"/>
    <tableColumn id="1772" xr3:uid="{374AE5F1-A29F-433A-819A-893C5766FB14}" name="Column1764"/>
    <tableColumn id="1773" xr3:uid="{C49B47B7-E3E8-46EE-B3AC-2B8A7BC71560}" name="Column1765"/>
    <tableColumn id="1774" xr3:uid="{9B20C13E-16A9-4437-8328-024A54FC9A70}" name="Column1766"/>
    <tableColumn id="1775" xr3:uid="{8CE8A001-85B3-4099-A60E-69BD5D280B0A}" name="Column1767"/>
    <tableColumn id="1776" xr3:uid="{BB9ED54B-78E6-4E82-9742-A2A89EB021D1}" name="Column1768"/>
    <tableColumn id="1777" xr3:uid="{F01D47B8-0D59-4F84-81AB-3B79F616249C}" name="Column1769"/>
    <tableColumn id="1778" xr3:uid="{DC8A2C60-8CFF-4A6A-A365-6C27B13CA1D6}" name="Column1770"/>
    <tableColumn id="1779" xr3:uid="{504E42D5-9B51-4216-BA7F-8EA5D35A55F9}" name="Column1771"/>
    <tableColumn id="1780" xr3:uid="{B3BB07BD-1547-474B-BDE7-692B80213842}" name="Column1772"/>
    <tableColumn id="1781" xr3:uid="{BA748D2D-A9FA-44D6-86CF-D851E80329F2}" name="Column1773"/>
    <tableColumn id="1782" xr3:uid="{723D0D97-DEEC-4E92-AF08-F67D1FA0EF74}" name="Column1774"/>
    <tableColumn id="1783" xr3:uid="{9FC79D05-9B79-4466-AF69-063B329EF062}" name="Column1775"/>
    <tableColumn id="1784" xr3:uid="{40445325-3F62-4A85-B47A-5724EFE80460}" name="Column1776"/>
    <tableColumn id="1785" xr3:uid="{7FA8A4C8-9ECE-40DA-B98A-6DD9C77234DC}" name="Column1777"/>
    <tableColumn id="1786" xr3:uid="{F5D12EFA-9E21-4362-A75B-1FA1C29D3D3B}" name="Column1778"/>
    <tableColumn id="1787" xr3:uid="{95EA0616-99D2-4EE8-BF57-A9C70BD47A84}" name="Column1779"/>
    <tableColumn id="1788" xr3:uid="{B1DA1CD8-5512-48CB-9F30-A75B4AC9F99B}" name="Column1780"/>
    <tableColumn id="1789" xr3:uid="{36244B5E-57E5-47DB-B5A6-B5A16F49B717}" name="Column1781"/>
    <tableColumn id="1790" xr3:uid="{1720DAEC-47FC-4ACE-9D29-485DBE373F4D}" name="Column1782"/>
    <tableColumn id="1791" xr3:uid="{455D4E84-A3F1-47FA-BCA3-D3A39A1B1755}" name="Column1783"/>
    <tableColumn id="1792" xr3:uid="{19B924E7-1B54-46F7-858D-AB53B354D25F}" name="Column1784"/>
    <tableColumn id="1793" xr3:uid="{674B0A04-21FF-4622-9DD5-FEA7683E6A38}" name="Column1785"/>
    <tableColumn id="1794" xr3:uid="{053CC181-AE95-44D3-A2F7-E9FD098542C7}" name="Column1786"/>
    <tableColumn id="1795" xr3:uid="{829AC1D9-9185-4519-AC1B-7A8DFA8EDB16}" name="Column1787"/>
    <tableColumn id="1796" xr3:uid="{9A41CB5D-80C3-4FD1-8148-E46AD02F48D7}" name="Column1788"/>
    <tableColumn id="1797" xr3:uid="{4B1D4FEA-8565-4BBB-BD23-75CA292FD137}" name="Column1789"/>
    <tableColumn id="1798" xr3:uid="{0E438FE0-28FA-4C83-AC26-882904E1E428}" name="Column1790"/>
    <tableColumn id="1799" xr3:uid="{40D80571-938E-466F-BE7A-FC3BB727A193}" name="Column1791"/>
    <tableColumn id="1800" xr3:uid="{EB8DE86E-B75B-4EA0-83A7-38C5825686D5}" name="Column1792"/>
    <tableColumn id="1801" xr3:uid="{CC529F38-E8A9-4236-8274-0DFAA7C6C7AA}" name="Column1793"/>
    <tableColumn id="1802" xr3:uid="{0F76ABAD-7AFF-4057-A288-3228055F032C}" name="Column1794"/>
    <tableColumn id="1803" xr3:uid="{C5E9FC17-6C45-425E-9580-25DDA3A273D5}" name="Column1795"/>
    <tableColumn id="1804" xr3:uid="{84C18A97-E7DC-4612-8414-CCDE3D607EF2}" name="Column1796"/>
    <tableColumn id="1805" xr3:uid="{FDCC170A-1CE5-449E-A6DD-79C4007410A8}" name="Column1797"/>
    <tableColumn id="1806" xr3:uid="{42AF9BF4-9E22-410B-8205-F6516F5A2DAF}" name="Column1798"/>
    <tableColumn id="1807" xr3:uid="{509EBDDB-233C-4502-B8BC-C9D69E10A99D}" name="Column1799"/>
    <tableColumn id="1808" xr3:uid="{1140814F-8058-476A-920C-9472879D38B3}" name="Column1800"/>
    <tableColumn id="1809" xr3:uid="{BB8329D2-6494-48D0-9F7A-BC7DFCE61A9D}" name="Column1801"/>
    <tableColumn id="1810" xr3:uid="{FF664538-6654-46AF-B0AC-0D2BC08D486E}" name="Column1802"/>
    <tableColumn id="1811" xr3:uid="{4DCDC172-5DD6-4AB7-BD3F-99CF93281728}" name="Column1803"/>
    <tableColumn id="1812" xr3:uid="{BC9F329A-7F02-4412-B358-12F5865CB29C}" name="Column1804"/>
    <tableColumn id="1813" xr3:uid="{170DF013-1886-4F07-9110-8DE95CC9B2A6}" name="Column1805"/>
    <tableColumn id="1814" xr3:uid="{F41D4E90-D00E-4128-A6D4-47EB981608E5}" name="Column1806"/>
    <tableColumn id="1815" xr3:uid="{39D0CF16-939E-435A-9CEC-0288F8F5AD26}" name="Column1807"/>
    <tableColumn id="1816" xr3:uid="{FB02814D-865B-4FB7-9CD1-56681309FE8C}" name="Column1808"/>
    <tableColumn id="1817" xr3:uid="{1948FBBE-05E6-43A9-98BC-5BE4245EE21D}" name="Column1809"/>
    <tableColumn id="1818" xr3:uid="{EA5035F9-B887-418C-9AAF-68BD04003132}" name="Column1810"/>
    <tableColumn id="1819" xr3:uid="{5C8D889A-7A9C-4AEA-8617-B3C81CBAC9FD}" name="Column1811"/>
    <tableColumn id="1820" xr3:uid="{5033B115-E1CC-45C8-BAD6-E5371055D0C6}" name="Column1812"/>
    <tableColumn id="1821" xr3:uid="{E55B1B94-ABF1-4A11-B436-1383CA31C490}" name="Column1813"/>
    <tableColumn id="1822" xr3:uid="{77D4097B-D079-4416-896A-03E215CF1293}" name="Column1814"/>
    <tableColumn id="1823" xr3:uid="{1D4A97A9-877C-473D-A9A1-51A067E83F41}" name="Column1815"/>
    <tableColumn id="1824" xr3:uid="{1D9E0A80-C903-484E-843C-5DA02D76C79A}" name="Column1816"/>
    <tableColumn id="1825" xr3:uid="{C7F8D06B-8A71-4B88-BF84-600829302262}" name="Column1817"/>
    <tableColumn id="1826" xr3:uid="{0B7F86C0-1128-4612-8340-ADA053B16E6E}" name="Column1818"/>
    <tableColumn id="1827" xr3:uid="{F850FB49-D02C-4B64-B8B9-D4233E5CCEBF}" name="Column1819"/>
    <tableColumn id="1828" xr3:uid="{9E0287CC-31E9-40E2-B7C6-7A95395F9736}" name="Column1820"/>
    <tableColumn id="1829" xr3:uid="{653E979F-CD49-4203-A922-C5E91B8C4190}" name="Column1821"/>
    <tableColumn id="1830" xr3:uid="{3B8DB1C6-6BFE-4F27-B67B-BC52FF146F69}" name="Column1822"/>
    <tableColumn id="1831" xr3:uid="{34B39503-53BD-4756-B143-976307C3CF4D}" name="Column1823"/>
    <tableColumn id="1832" xr3:uid="{45A205CB-E0D7-438B-8987-DA318699F456}" name="Column1824"/>
    <tableColumn id="1833" xr3:uid="{226AAD5D-830A-4D69-AE09-7180A007000E}" name="Column1825"/>
    <tableColumn id="1834" xr3:uid="{4058906B-66A5-4F8A-9A27-84AA84EFE7C4}" name="Column1826"/>
    <tableColumn id="1835" xr3:uid="{FD0696FE-8590-4520-9584-B7C63A3053F8}" name="Column1827"/>
    <tableColumn id="1836" xr3:uid="{41861213-480A-4FB9-BC4F-47C57EAB9392}" name="Column1828"/>
    <tableColumn id="1837" xr3:uid="{C9F1C0E7-939D-450C-B001-41CFA4F8E980}" name="Column1829"/>
    <tableColumn id="1838" xr3:uid="{0A71D48E-BD23-4D1E-A99F-6B6D72661713}" name="Column1830"/>
    <tableColumn id="1839" xr3:uid="{50707B55-DF12-4D8F-9F90-2B1BAAF33284}" name="Column1831"/>
    <tableColumn id="1840" xr3:uid="{C0647A5F-9133-461E-95F2-5C38DB22E43E}" name="Column1832"/>
    <tableColumn id="1841" xr3:uid="{CDFAC240-D2C7-45FA-A844-759BB6688444}" name="Column1833"/>
    <tableColumn id="1842" xr3:uid="{A6632F99-1E4F-44CD-B801-A38239ECC662}" name="Column1834"/>
    <tableColumn id="1843" xr3:uid="{271D5A4E-C243-4FB5-B065-3E651FA9341C}" name="Column1835"/>
    <tableColumn id="1844" xr3:uid="{566BDA85-AA81-416E-9E81-0C4EF95B69B1}" name="Column1836"/>
    <tableColumn id="1845" xr3:uid="{39BA3209-F286-4EE2-AD30-5C39F6A7E8D7}" name="Column1837"/>
    <tableColumn id="1846" xr3:uid="{E8159540-EA04-4F16-B6D2-E7DC1796AB58}" name="Column1838"/>
    <tableColumn id="1847" xr3:uid="{35CCF080-4D16-4C98-8E35-7B3FBFAE89F6}" name="Column1839"/>
    <tableColumn id="1848" xr3:uid="{304F569E-06A2-4987-A51D-52C0D98DE446}" name="Column1840"/>
    <tableColumn id="1849" xr3:uid="{CF93F9BB-DEFA-4A7B-B271-F402615C2B89}" name="Column1841"/>
    <tableColumn id="1850" xr3:uid="{34B45A40-6A32-4F1E-9257-5AA40DB2EFAA}" name="Column1842"/>
    <tableColumn id="1851" xr3:uid="{F89FCEF5-BC09-4AFE-AC37-8FAFF8B68DA5}" name="Column1843"/>
    <tableColumn id="1852" xr3:uid="{207172DF-41E0-4DFE-BFFE-BCB8B27980EB}" name="Column1844"/>
    <tableColumn id="1853" xr3:uid="{81617CFC-1DAC-488D-8A10-1E5EB4B5383A}" name="Column1845"/>
    <tableColumn id="1854" xr3:uid="{126B50D0-2B69-4DA6-9CBA-91B355E87C8C}" name="Column1846"/>
    <tableColumn id="1855" xr3:uid="{C25D4658-A1E6-4973-81B3-2D31FB891FB7}" name="Column1847"/>
    <tableColumn id="1856" xr3:uid="{F11ABA44-1307-4A82-8012-C203D737BC51}" name="Column1848"/>
    <tableColumn id="1857" xr3:uid="{256B184D-9A0C-40C4-8686-251507BA9B1A}" name="Column1849"/>
    <tableColumn id="1858" xr3:uid="{7B5F58D5-DDB8-4866-8DFE-26CE0B27FCA0}" name="Column1850"/>
    <tableColumn id="1859" xr3:uid="{7036CEEB-2CEE-4C39-9627-A037018BFE5B}" name="Column1851"/>
    <tableColumn id="1860" xr3:uid="{72A1BD0A-E08C-4BBB-9AF1-9BB1BBC2E3F7}" name="Column1852"/>
    <tableColumn id="1861" xr3:uid="{A80731F4-0115-4B51-93DD-18D29C28DB91}" name="Column1853"/>
    <tableColumn id="1862" xr3:uid="{7941CED1-4A9D-44B3-B32B-85300B7F87FB}" name="Column1854"/>
    <tableColumn id="1863" xr3:uid="{C1BE2159-EB87-4CF8-93D0-F73294167EB4}" name="Column1855"/>
    <tableColumn id="1864" xr3:uid="{71F35C54-C271-431C-A95B-F56E14B43C17}" name="Column1856"/>
    <tableColumn id="1865" xr3:uid="{BAA29914-5F2F-46E1-AD3D-D2B7F014BB68}" name="Column1857"/>
    <tableColumn id="1866" xr3:uid="{3644ACAE-1135-4A92-BCFF-BF9233053BE7}" name="Column1858"/>
    <tableColumn id="1867" xr3:uid="{AA80B992-AEDB-42AB-8C05-4729E068A56A}" name="Column1859"/>
    <tableColumn id="1868" xr3:uid="{D6740514-BD8B-4D95-998E-8B9F066F622E}" name="Column1860"/>
    <tableColumn id="1869" xr3:uid="{8A308F19-7B2F-4E11-A88C-0769F3DFF75A}" name="Column1861"/>
    <tableColumn id="1870" xr3:uid="{53624B99-720C-4A54-94CF-C197AF7FB9B1}" name="Column1862"/>
    <tableColumn id="1871" xr3:uid="{81727262-B2AF-4F90-932E-2164EB66F764}" name="Column1863"/>
    <tableColumn id="1872" xr3:uid="{3DF82AFD-C7AA-4636-B500-419702672CDE}" name="Column1864"/>
    <tableColumn id="1873" xr3:uid="{523F6851-6CA2-40A8-BAB7-91679295A93B}" name="Column1865"/>
    <tableColumn id="1874" xr3:uid="{95693CA1-94B8-433C-B713-A02BAB0099B8}" name="Column1866"/>
    <tableColumn id="1875" xr3:uid="{F7CA60F6-03CA-4B26-9DA1-2211F859715E}" name="Column1867"/>
    <tableColumn id="1876" xr3:uid="{CA3DBFF0-293A-4A3A-AC9B-95CCF6620B1D}" name="Column1868"/>
    <tableColumn id="1877" xr3:uid="{2F1C6864-2F7B-447F-B40D-23A40933FC00}" name="Column1869"/>
    <tableColumn id="1878" xr3:uid="{72BF47F4-1C99-4924-9097-765C9DAF5179}" name="Column1870"/>
    <tableColumn id="1879" xr3:uid="{C7D78812-3839-4484-84A9-04183038D8CC}" name="Column1871"/>
    <tableColumn id="1880" xr3:uid="{F3E6BA45-D3CA-46F1-BD1A-8F83810CC18B}" name="Column1872"/>
    <tableColumn id="1881" xr3:uid="{E95CA7FB-2BF2-4648-B53B-2B0F37F8FD73}" name="Column1873"/>
    <tableColumn id="1882" xr3:uid="{9AF56FED-DB49-4D29-B4ED-DCF4D74515CE}" name="Column1874"/>
    <tableColumn id="1883" xr3:uid="{ECB077B4-5927-4892-BBA0-B57892801D08}" name="Column1875"/>
    <tableColumn id="1884" xr3:uid="{F2311042-BD8E-4C42-8897-5E1F93A8C242}" name="Column1876"/>
    <tableColumn id="1885" xr3:uid="{5F9B6A16-C565-45BF-96B8-886DF638DB71}" name="Column1877"/>
    <tableColumn id="1886" xr3:uid="{B9F38466-3D49-4CD2-8EEE-8E03B415B16B}" name="Column1878"/>
    <tableColumn id="1887" xr3:uid="{DB72520A-4A21-42CE-AA46-C9E0BED5DBE3}" name="Column1879"/>
    <tableColumn id="1888" xr3:uid="{B84A9738-CD86-45B1-B108-24DE665520F6}" name="Column1880"/>
    <tableColumn id="1889" xr3:uid="{DE75FCD4-D502-42C5-87DC-A6469FAD7239}" name="Column1881"/>
    <tableColumn id="1890" xr3:uid="{752DC995-5D52-4173-AE63-3BF98E9E7EE7}" name="Column1882"/>
    <tableColumn id="1891" xr3:uid="{A8828489-14AC-4452-8944-052E319DE6B6}" name="Column1883"/>
    <tableColumn id="1892" xr3:uid="{CED7C30F-A490-4E35-B8EC-C428A305C8D4}" name="Column1884"/>
    <tableColumn id="1893" xr3:uid="{B4163031-0C6A-4CF6-A3CB-FDC40FCB1B2B}" name="Column1885"/>
    <tableColumn id="1894" xr3:uid="{E3D10D0D-5067-4D2D-B55D-13C2A09959DB}" name="Column1886"/>
    <tableColumn id="1895" xr3:uid="{8A745702-0009-4226-8C52-5AEBBE1CD7E5}" name="Column1887"/>
    <tableColumn id="1896" xr3:uid="{D8C8EC63-A343-4AD7-8E12-20EA5DC6823C}" name="Column1888"/>
    <tableColumn id="1897" xr3:uid="{34028E35-94B5-4FA8-A023-A43582F6E8A6}" name="Column1889"/>
    <tableColumn id="1898" xr3:uid="{1FC608CD-FBA0-471A-8A83-20EE1982460D}" name="Column1890"/>
    <tableColumn id="1899" xr3:uid="{40367E3D-3508-4646-880F-0AABB98D4FC0}" name="Column1891"/>
    <tableColumn id="1900" xr3:uid="{F76D6D2A-5787-43DD-9B2A-9CA20EC5D6CA}" name="Column1892"/>
    <tableColumn id="1901" xr3:uid="{528FB105-0146-47D4-8E8B-62FC4A913D9F}" name="Column1893"/>
    <tableColumn id="1902" xr3:uid="{2B8CFDBB-3CE3-4CFE-932E-13F6F409BB3D}" name="Column1894"/>
    <tableColumn id="1903" xr3:uid="{9354F22C-8231-4D18-9878-273FA0CBBA07}" name="Column1895"/>
    <tableColumn id="1904" xr3:uid="{AC8EDB2B-E700-4053-8B46-EBB081059E02}" name="Column1896"/>
    <tableColumn id="1905" xr3:uid="{87F3FDCD-BF81-42A5-840B-D260B2D211DD}" name="Column1897"/>
    <tableColumn id="1906" xr3:uid="{3BED9F14-5B95-4892-9E6E-5C7F2FD31EA0}" name="Column1898"/>
    <tableColumn id="1907" xr3:uid="{0C909B14-0433-4E49-98D6-5DEEED55A640}" name="Column1899"/>
    <tableColumn id="1908" xr3:uid="{B94E7212-0A42-46C7-BD60-7B959CA10130}" name="Column1900"/>
    <tableColumn id="1909" xr3:uid="{73BB15F9-183B-498A-8B06-7B537D91473F}" name="Column1901"/>
    <tableColumn id="1910" xr3:uid="{9891ED95-2120-4400-BD6B-EE46EFAE3E7A}" name="Column1902"/>
    <tableColumn id="1911" xr3:uid="{0FC4DDD8-EB88-4AC4-8C7E-97E5AF862AEB}" name="Column1903"/>
    <tableColumn id="1912" xr3:uid="{73317BE9-77F5-440D-8022-D02C5802E477}" name="Column1904"/>
    <tableColumn id="1913" xr3:uid="{A480DEDA-AD0B-49CF-8A88-DEB031DC5AA2}" name="Column1905"/>
    <tableColumn id="1914" xr3:uid="{ECEC533C-3002-4640-80BB-8567DEFB9B64}" name="Column1906"/>
    <tableColumn id="1915" xr3:uid="{EEF1664C-E1B2-4190-BE23-7D23969AB326}" name="Column1907"/>
    <tableColumn id="1916" xr3:uid="{DAD4C1C3-014D-434A-947B-D3BDAD60CF10}" name="Column1908"/>
    <tableColumn id="1917" xr3:uid="{4AF9474F-C771-45B6-B31E-79C79B06E304}" name="Column1909"/>
    <tableColumn id="1918" xr3:uid="{5C4C6F80-016C-456D-B36E-5EFF28043293}" name="Column1910"/>
    <tableColumn id="1919" xr3:uid="{32535215-AC33-4B4A-A784-F9E65CB94ED0}" name="Column1911"/>
    <tableColumn id="1920" xr3:uid="{68CF282A-F388-4AF4-B203-B8FFC4297809}" name="Column1912"/>
    <tableColumn id="1921" xr3:uid="{C594708A-8C9E-4D5F-A770-EB5BA692DD35}" name="Column1913"/>
    <tableColumn id="1922" xr3:uid="{4656464E-77E8-4A11-B5F7-CF286EC1AEA5}" name="Column1914"/>
    <tableColumn id="1923" xr3:uid="{0CD8A5B0-E199-4863-A8C5-0892B6EB9960}" name="Column1915"/>
    <tableColumn id="1924" xr3:uid="{0C79B167-9800-41E0-88C8-08BAD16C15AB}" name="Column1916"/>
    <tableColumn id="1925" xr3:uid="{1B090160-B7A9-4384-BEE2-5E3660EE7497}" name="Column1917"/>
    <tableColumn id="1926" xr3:uid="{01998C2B-5717-467C-8B04-DFFA49A4A6CD}" name="Column1918"/>
    <tableColumn id="1927" xr3:uid="{E7E19202-7B4E-45C2-8791-352DE7FF0005}" name="Column1919"/>
    <tableColumn id="1928" xr3:uid="{B51CA733-ADA7-4571-A666-7CEE50E6023D}" name="Column1920"/>
    <tableColumn id="1929" xr3:uid="{8E0BBAB6-5674-4637-B92C-06D009A82121}" name="Column1921"/>
    <tableColumn id="1930" xr3:uid="{6B177978-BDAC-4377-A183-26BB071EF5BE}" name="Column1922"/>
    <tableColumn id="1931" xr3:uid="{6AFCA01F-5669-4EDB-9010-F5397D92BAC2}" name="Column1923"/>
    <tableColumn id="1932" xr3:uid="{D9039EE0-D8C1-4CF3-8F83-1F04DABDD3C6}" name="Column1924"/>
    <tableColumn id="1933" xr3:uid="{DC2C5F03-44FE-4566-B9A0-61FFB34D2FA9}" name="Column1925"/>
    <tableColumn id="1934" xr3:uid="{FB35B378-D4EC-4522-AB68-FCC1D710A4C5}" name="Column1926"/>
    <tableColumn id="1935" xr3:uid="{D62BB9AE-EC01-45EC-93EC-1EF1D13FC5FD}" name="Column1927"/>
    <tableColumn id="1936" xr3:uid="{B397260C-5BFA-4F7D-8D6E-3B92366CC0F8}" name="Column1928"/>
    <tableColumn id="1937" xr3:uid="{67608CDB-AB99-4311-8A8D-2033D4177A51}" name="Column1929"/>
    <tableColumn id="1938" xr3:uid="{709E408C-2F07-4473-9BD2-86F2F750982B}" name="Column1930"/>
    <tableColumn id="1939" xr3:uid="{8D2FC838-27E0-46A3-819C-AF7616B35AEC}" name="Column1931"/>
    <tableColumn id="1940" xr3:uid="{760F354E-0E89-4115-A49E-DF8475C7BBB0}" name="Column1932"/>
    <tableColumn id="1941" xr3:uid="{42D499AA-1662-47B4-A9F7-AAFFC8D4C06B}" name="Column1933"/>
    <tableColumn id="1942" xr3:uid="{F69EB911-40A0-4C52-980D-0935C8EA20A6}" name="Column1934"/>
    <tableColumn id="1943" xr3:uid="{16C84589-E0D7-4636-AD50-8DCA05225371}" name="Column1935"/>
    <tableColumn id="1944" xr3:uid="{5D55B90E-4050-4F2A-88F2-971D6C5333BF}" name="Column1936"/>
    <tableColumn id="1945" xr3:uid="{3A63D405-1AC8-4FE8-98DE-BB36A20141A0}" name="Column1937"/>
    <tableColumn id="1946" xr3:uid="{CD476E98-05BD-4F94-9E66-E7AA45219ADD}" name="Column1938"/>
    <tableColumn id="1947" xr3:uid="{F6DEA2F8-568F-4720-9ACE-4A665B909C17}" name="Column1939"/>
    <tableColumn id="1948" xr3:uid="{EDF28622-4321-4541-84D1-F5EA5F439C2B}" name="Column1940"/>
    <tableColumn id="1949" xr3:uid="{53BC41E7-B533-440D-A224-FF7A5400EAB3}" name="Column1941"/>
    <tableColumn id="1950" xr3:uid="{5EEF36BA-648E-4E85-BE09-E027FF13717C}" name="Column1942"/>
    <tableColumn id="1951" xr3:uid="{34E712A1-7F90-416F-9248-F303471E4ED3}" name="Column1943"/>
    <tableColumn id="1952" xr3:uid="{8C347845-4F28-421D-8373-9E4393822F5E}" name="Column1944"/>
    <tableColumn id="1953" xr3:uid="{B8789BD9-CE29-4F0F-AF82-51F294AA66E1}" name="Column1945"/>
    <tableColumn id="1954" xr3:uid="{8BE7D28D-BB69-4DE7-9CA6-68DCDAEBFEA3}" name="Column1946"/>
    <tableColumn id="1955" xr3:uid="{173E660F-0F7D-4DCE-A346-8A0FAEF7886C}" name="Column1947"/>
    <tableColumn id="1956" xr3:uid="{317A6AC0-A805-42F5-AE61-BEA92E11A075}" name="Column1948"/>
    <tableColumn id="1957" xr3:uid="{8465CD80-BFB8-4DCD-B02D-BA73A76684E6}" name="Column1949"/>
    <tableColumn id="1958" xr3:uid="{960B11DC-3621-45D8-B938-14233FAC54AF}" name="Column1950"/>
    <tableColumn id="1959" xr3:uid="{2365CAFE-6982-43CE-9826-91BD276F43D6}" name="Column1951"/>
    <tableColumn id="1960" xr3:uid="{F449B128-2621-4FE0-9E36-95C8A3185EA0}" name="Column1952"/>
    <tableColumn id="1961" xr3:uid="{D3991FFE-B403-4930-9CA7-9FDA1257E1FE}" name="Column1953"/>
    <tableColumn id="1962" xr3:uid="{72D4CBF3-E775-43DC-9394-61D04E228BE2}" name="Column1954"/>
    <tableColumn id="1963" xr3:uid="{17F384AB-0C6D-43C8-83F7-7411AFD580AA}" name="Column1955"/>
    <tableColumn id="1964" xr3:uid="{E5FC232F-7253-4EC2-A0E7-6107F09BA074}" name="Column1956"/>
    <tableColumn id="1965" xr3:uid="{389DCCBB-1702-4FE3-BCC0-0B7176D7A790}" name="Column1957"/>
    <tableColumn id="1966" xr3:uid="{33C7FB71-BDAB-4434-9F35-626CB3A856BB}" name="Column1958"/>
    <tableColumn id="1967" xr3:uid="{B26E5DCE-D55B-49CB-A99D-8A45C8F521C1}" name="Column1959"/>
    <tableColumn id="1968" xr3:uid="{05978708-B71D-4E2C-A3AD-69A7AD12948B}" name="Column1960"/>
    <tableColumn id="1969" xr3:uid="{DC270937-E77E-4CD6-877D-A3220689B431}" name="Column1961"/>
    <tableColumn id="1970" xr3:uid="{E6EAE8DF-E991-4870-804A-79440A019C05}" name="Column1962"/>
    <tableColumn id="1971" xr3:uid="{83C440E8-8322-491D-8338-C4113E56AC43}" name="Column1963"/>
    <tableColumn id="1972" xr3:uid="{F6FD86B5-AC1E-4267-8547-117D3B85C249}" name="Column1964"/>
    <tableColumn id="1973" xr3:uid="{E47A8748-64E5-422F-AA9D-B2CF94DC4766}" name="Column1965"/>
    <tableColumn id="1974" xr3:uid="{51CCE1E1-C52C-45EA-92DB-2108D6565059}" name="Column1966"/>
    <tableColumn id="1975" xr3:uid="{4D4E632B-9BD6-4CA3-8EBF-980957845629}" name="Column1967"/>
    <tableColumn id="1976" xr3:uid="{DBF753CF-0F1D-41AC-8523-2E7A24FE98E3}" name="Column1968"/>
    <tableColumn id="1977" xr3:uid="{A10B6403-3C85-4A32-82C3-3D78FC1D6C42}" name="Column1969"/>
    <tableColumn id="1978" xr3:uid="{8C2BD36F-8811-48FC-9263-38255EA2B2CE}" name="Column1970"/>
    <tableColumn id="1979" xr3:uid="{7BA783C6-A129-480C-8483-CE782BD392E3}" name="Column1971"/>
    <tableColumn id="1980" xr3:uid="{D6ABC948-DF03-4793-8CF4-B1FBFD064A27}" name="Column1972"/>
    <tableColumn id="1981" xr3:uid="{9A990640-F82C-402A-BB9A-5D2377AD2695}" name="Column1973"/>
    <tableColumn id="1982" xr3:uid="{52459655-8159-4096-96E1-7F133635B68A}" name="Column1974"/>
    <tableColumn id="1983" xr3:uid="{2F51D895-33EF-42B5-A715-B3B58961E9C2}" name="Column1975"/>
    <tableColumn id="1984" xr3:uid="{50D3DBF8-63EB-4807-9364-3B4451FD334C}" name="Column1976"/>
    <tableColumn id="1985" xr3:uid="{72941B4B-2A37-4145-80C5-B60F79C9FB2B}" name="Column1977"/>
    <tableColumn id="1986" xr3:uid="{2A14E2ED-17B3-479D-A73F-4F87BA533D30}" name="Column1978"/>
    <tableColumn id="1987" xr3:uid="{0A83F872-476A-4F43-9CCA-CE760FB32369}" name="Column1979"/>
    <tableColumn id="1988" xr3:uid="{96317A49-CE55-409D-BB83-1AE611EF7D85}" name="Column1980"/>
    <tableColumn id="1989" xr3:uid="{24F14C06-4C50-4D48-95F1-2E621C099C07}" name="Column1981"/>
    <tableColumn id="1990" xr3:uid="{7C66512E-2675-4914-9745-D50E86DFAD03}" name="Column1982"/>
    <tableColumn id="1991" xr3:uid="{CD87F1B9-A690-419F-A84B-8E4E6329E10E}" name="Column1983"/>
    <tableColumn id="1992" xr3:uid="{95CDFF9F-9123-427A-8549-FF38A8404380}" name="Column1984"/>
    <tableColumn id="1993" xr3:uid="{3367C45F-0DFA-4482-A5D8-179BD6ED7406}" name="Column1985"/>
    <tableColumn id="1994" xr3:uid="{5DD35E47-961D-4E2A-ABBB-75E99DC5DB8E}" name="Column1986"/>
    <tableColumn id="1995" xr3:uid="{F4684F43-F83D-4789-8B4C-FEC7EFB52B08}" name="Column1987"/>
    <tableColumn id="1996" xr3:uid="{FBF14857-79A5-4040-B233-8CBFB762E85E}" name="Column1988"/>
    <tableColumn id="1997" xr3:uid="{FAB07084-7096-4F39-B8D7-A84D1AD0EB53}" name="Column1989"/>
    <tableColumn id="1998" xr3:uid="{7F64FC60-4B83-4602-B015-5F0F23380FA7}" name="Column1990"/>
    <tableColumn id="1999" xr3:uid="{06A047C6-773F-460D-848B-968F5FA57A10}" name="Column1991"/>
    <tableColumn id="2000" xr3:uid="{171B2B38-B144-4DCE-906C-A1F85C52C010}" name="Column1992"/>
    <tableColumn id="2001" xr3:uid="{F859F418-7EE1-4045-875A-493A64C3FBBB}" name="Column1993"/>
    <tableColumn id="2002" xr3:uid="{4EA57684-94E1-45C0-A738-83DD887A6871}" name="Column1994"/>
    <tableColumn id="2003" xr3:uid="{B415C1ED-C8A9-4EBD-9B39-807708BD910A}" name="Column1995"/>
    <tableColumn id="2004" xr3:uid="{EF24D03C-977B-48A7-A614-A504C20E5A3C}" name="Column1996"/>
    <tableColumn id="2005" xr3:uid="{011D366D-E0FC-4427-A22D-76E2E24826CF}" name="Column1997"/>
    <tableColumn id="2006" xr3:uid="{64846EEB-3E84-47BB-BCC8-DBAF2A5292B0}" name="Column1998"/>
    <tableColumn id="2007" xr3:uid="{CEDE81F0-46D2-466C-ACE2-04D6190EA873}" name="Column1999"/>
    <tableColumn id="2008" xr3:uid="{64460F84-3DAE-4BF5-928B-676201C05D86}" name="Column2000"/>
    <tableColumn id="2009" xr3:uid="{D28D86CB-F22E-4DA0-8654-FB0B535B16BA}" name="Column2001"/>
    <tableColumn id="2010" xr3:uid="{9A0B53B8-4855-49F6-B521-C206F14A83A5}" name="Column2002"/>
    <tableColumn id="2011" xr3:uid="{D175044F-04A2-4BA4-A015-FEF2F48C98D6}" name="Column2003"/>
    <tableColumn id="2012" xr3:uid="{5BA759A5-BCD9-40F3-9324-0BAC2EC52DB7}" name="Column2004"/>
    <tableColumn id="2013" xr3:uid="{F89A358B-4766-49FD-9C5A-EEEDF077F872}" name="Column2005"/>
    <tableColumn id="2014" xr3:uid="{9D5B1C3E-9183-45F4-9FAF-2725FFD56200}" name="Column2006"/>
    <tableColumn id="2015" xr3:uid="{61CE0368-02CC-4EB9-8B0D-2F15432F91AF}" name="Column2007"/>
    <tableColumn id="2016" xr3:uid="{EE454B89-85C1-487C-BA80-E5C58E490416}" name="Column2008"/>
    <tableColumn id="2017" xr3:uid="{699F97A8-2136-43B4-B2BB-5AD403EEA268}" name="Column2009"/>
    <tableColumn id="2018" xr3:uid="{387FA027-3718-4293-986E-A496AF8347F9}" name="Column2010"/>
    <tableColumn id="2019" xr3:uid="{0DAB79FB-CC7D-46A3-9353-04948D495497}" name="Column2011"/>
    <tableColumn id="2020" xr3:uid="{F50242F3-FCE9-41B4-9707-D6D66E89785F}" name="Column2012"/>
    <tableColumn id="2021" xr3:uid="{3EA2F34B-B231-4A00-8966-9D8EF221AA94}" name="Column2013"/>
    <tableColumn id="2022" xr3:uid="{16979F50-A9FE-4CBE-B03A-A7A9D0A4BF3C}" name="Column2014"/>
    <tableColumn id="2023" xr3:uid="{AC1DF2FE-21F0-4571-AFBF-37FCE0ED97FA}" name="Column2015"/>
    <tableColumn id="2024" xr3:uid="{B872DE98-07DF-439B-8649-E83EAF7DAC23}" name="Column2016"/>
    <tableColumn id="2025" xr3:uid="{66C259DB-B23F-4405-992A-C9758A2A16CC}" name="Column2017"/>
    <tableColumn id="2026" xr3:uid="{01A538A8-885F-4BBC-A89D-51F4200B40FA}" name="Column2018"/>
    <tableColumn id="2027" xr3:uid="{1B236BEB-0269-4DFA-8A64-718954DD0060}" name="Column2019"/>
    <tableColumn id="2028" xr3:uid="{242BB9DD-F5AF-4786-A282-B94F3BF6F644}" name="Column2020"/>
    <tableColumn id="2029" xr3:uid="{2FC0E6A4-A7DD-4251-AF37-FE82B037C1F5}" name="Column2021"/>
    <tableColumn id="2030" xr3:uid="{3257B756-2C96-42E0-B8A7-F794E75B7024}" name="Column2022"/>
    <tableColumn id="2031" xr3:uid="{8EBD351D-6CE2-4473-8AB7-EC2755623AE8}" name="Column2023"/>
    <tableColumn id="2032" xr3:uid="{43401B15-4703-4B67-BB8E-423F3F00B471}" name="Column2024"/>
    <tableColumn id="2033" xr3:uid="{5496ECD5-FB55-4708-84ED-F7D76175AE94}" name="Column2025"/>
    <tableColumn id="2034" xr3:uid="{1ECE33F3-D8DE-40F4-A523-2F6E21A9501E}" name="Column2026"/>
    <tableColumn id="2035" xr3:uid="{CC24B604-E75E-472B-AA18-A22712BD9D01}" name="Column2027"/>
    <tableColumn id="2036" xr3:uid="{F9C2BC29-4EAA-49F7-868A-2CD45D5C12CC}" name="Column2028"/>
    <tableColumn id="2037" xr3:uid="{1080D0CF-E090-4836-82EC-003E79F49961}" name="Column2029"/>
    <tableColumn id="2038" xr3:uid="{88BE09B4-F4F1-497D-9006-51750040F507}" name="Column2030"/>
    <tableColumn id="2039" xr3:uid="{101F6A5B-DC2D-4244-93FE-08AA918E6C4B}" name="Column2031"/>
    <tableColumn id="2040" xr3:uid="{ECACC07B-12CB-42BE-8956-DD87C5D9EB88}" name="Column2032"/>
    <tableColumn id="2041" xr3:uid="{BC97B5F7-9BDC-4C69-AC6D-049BA769F654}" name="Column2033"/>
    <tableColumn id="2042" xr3:uid="{0C290611-2247-4D32-8DC2-5988647E1453}" name="Column2034"/>
    <tableColumn id="2043" xr3:uid="{454FBDA4-81E1-4F33-A5DC-025A9053CC05}" name="Column2035"/>
    <tableColumn id="2044" xr3:uid="{02CCEB1B-FDC4-4CAC-9593-3184412BDAFB}" name="Column2036"/>
    <tableColumn id="2045" xr3:uid="{9FE5A610-11E1-49C4-86C0-538B5E728A7B}" name="Column2037"/>
    <tableColumn id="2046" xr3:uid="{F9F1232D-40D2-4F93-BC22-0C92911607C9}" name="Column2038"/>
    <tableColumn id="2047" xr3:uid="{AEF7FCE3-1C8D-479D-9AC8-1D3221A0D5DF}" name="Column2039"/>
    <tableColumn id="2048" xr3:uid="{2B854B7A-6243-4FF4-A4BE-76A015D84A54}" name="Column2040"/>
    <tableColumn id="2049" xr3:uid="{9C00BC37-7567-4CAC-B410-5922151A2705}" name="Column2041"/>
    <tableColumn id="2050" xr3:uid="{62C5BF79-51BF-48F0-93D4-DCD7B615B775}" name="Column2042"/>
    <tableColumn id="2051" xr3:uid="{57D75483-16D4-4643-961B-6F8BFD94C059}" name="Column2043"/>
    <tableColumn id="2052" xr3:uid="{B4BED035-799E-4B84-8D77-8A08E681F97E}" name="Column2044"/>
    <tableColumn id="2053" xr3:uid="{BFA19803-C31D-434C-A00A-FA6D3D356BA8}" name="Column2045"/>
    <tableColumn id="2054" xr3:uid="{891A77D7-E6F2-43E4-B610-8D04C420F9D1}" name="Column2046"/>
    <tableColumn id="2055" xr3:uid="{181A377B-D936-4CFF-8505-C36A13CB4302}" name="Column2047"/>
    <tableColumn id="2056" xr3:uid="{DBD79284-01EE-42E8-BA42-3C0183087001}" name="Column2048"/>
    <tableColumn id="2057" xr3:uid="{A015C6F9-A2C1-4509-A33E-4B0382F47514}" name="Column2049"/>
    <tableColumn id="2058" xr3:uid="{27140140-D713-48B4-BA1C-B435C9D21E76}" name="Column2050"/>
    <tableColumn id="2059" xr3:uid="{B0805184-BDB4-48A0-AA04-7CFCCCF5CCA4}" name="Column2051"/>
    <tableColumn id="2060" xr3:uid="{55B789E4-EE50-4002-83AC-EB6C13FF8655}" name="Column2052"/>
    <tableColumn id="2061" xr3:uid="{4D65D99F-556A-4309-95CB-0414CD826017}" name="Column2053"/>
    <tableColumn id="2062" xr3:uid="{C89AB0C5-2477-45E2-9788-8E3F7E949743}" name="Column2054"/>
    <tableColumn id="2063" xr3:uid="{F7D0A6A4-42CF-4A3B-A94D-35A2C75FD3ED}" name="Column2055"/>
    <tableColumn id="2064" xr3:uid="{B0A3400F-3BC3-49CC-9422-153DF293F679}" name="Column2056"/>
    <tableColumn id="2065" xr3:uid="{EF76EA1D-64E3-4789-9373-81219755AA4E}" name="Column2057"/>
    <tableColumn id="2066" xr3:uid="{07D860FE-927B-4D20-B653-7342CC55A37F}" name="Column2058"/>
    <tableColumn id="2067" xr3:uid="{2F7B8DA6-EFB1-47E5-B1F9-FD68D6F6A984}" name="Column2059"/>
    <tableColumn id="2068" xr3:uid="{DEE401CB-28EF-4FBA-B4FA-F594A3CD0061}" name="Column2060"/>
    <tableColumn id="2069" xr3:uid="{E380B99C-C20D-4ECD-B6C3-57C3B5A63C68}" name="Column2061"/>
    <tableColumn id="2070" xr3:uid="{A5105693-C330-41BD-9080-DB699F88901A}" name="Column2062"/>
    <tableColumn id="2071" xr3:uid="{FBBF2CDC-1BDA-47D2-A944-A7877767E30E}" name="Column2063"/>
    <tableColumn id="2072" xr3:uid="{82C62FC4-6649-4E00-9433-EEEE36C20A58}" name="Column2064"/>
    <tableColumn id="2073" xr3:uid="{5FB096E0-C1E7-4EB5-A136-DF299159C4BA}" name="Column2065"/>
    <tableColumn id="2074" xr3:uid="{F7A2594B-B81E-40A1-825F-40063B215C60}" name="Column2066"/>
    <tableColumn id="2075" xr3:uid="{4B79FEDC-19EF-4DE8-8DAE-C4CDFF3E5899}" name="Column2067"/>
    <tableColumn id="2076" xr3:uid="{F8AC02D8-37CC-47AC-899F-4C5A547B8478}" name="Column2068"/>
    <tableColumn id="2077" xr3:uid="{BD9E4AD9-382A-47C5-9D21-9D55A378337E}" name="Column2069"/>
    <tableColumn id="2078" xr3:uid="{AB0BE336-FAB2-4CFE-AF38-184CB6FFDC03}" name="Column2070"/>
    <tableColumn id="2079" xr3:uid="{EF2C702B-78AA-43A8-B7D0-A7E3CD935902}" name="Column2071"/>
    <tableColumn id="2080" xr3:uid="{873970A1-207F-4A90-932A-F5F514AAC7A7}" name="Column2072"/>
    <tableColumn id="2081" xr3:uid="{776D360E-D8D5-44DC-A791-A90E0D9771B2}" name="Column2073"/>
    <tableColumn id="2082" xr3:uid="{18933EFD-5430-4C6E-B4B0-49C114B8AB15}" name="Column2074"/>
    <tableColumn id="2083" xr3:uid="{634D3550-F919-441B-A716-A357AB111665}" name="Column2075"/>
    <tableColumn id="2084" xr3:uid="{88242A08-41BB-458F-A110-FFADEEF44B19}" name="Column2076"/>
    <tableColumn id="2085" xr3:uid="{B8FF12C4-967D-4F13-BF42-2385F3F79957}" name="Column2077"/>
    <tableColumn id="2086" xr3:uid="{19A625F6-C9AD-43EB-94A7-0A50A9FA8623}" name="Column2078"/>
    <tableColumn id="2087" xr3:uid="{4C58D3BC-55FA-426D-BD42-98492012A4A7}" name="Column2079"/>
    <tableColumn id="2088" xr3:uid="{013086C8-4624-4EA2-B234-D24F2E523701}" name="Column2080"/>
    <tableColumn id="2089" xr3:uid="{02739522-6E92-466F-9AE7-673AC623A3C2}" name="Column2081"/>
    <tableColumn id="2090" xr3:uid="{6DE3D9D3-58E4-4F7C-A350-13BE61B7E550}" name="Column2082"/>
    <tableColumn id="2091" xr3:uid="{914C5010-DE7A-4AC6-8A25-1D345530EAD8}" name="Column2083"/>
    <tableColumn id="2092" xr3:uid="{9281F09C-5F8A-401D-B8AD-D62BFD84849E}" name="Column2084"/>
    <tableColumn id="2093" xr3:uid="{515F572D-B973-44F1-B460-D9B6BFA8767E}" name="Column2085"/>
    <tableColumn id="2094" xr3:uid="{C5F3E4AC-C049-4678-B796-ECBF1F0F0B08}" name="Column2086"/>
    <tableColumn id="2095" xr3:uid="{C07AFD33-1EFF-460E-8451-3A89D375AD8A}" name="Column2087"/>
    <tableColumn id="2096" xr3:uid="{7AB46A9B-EE1D-442A-B118-6A02BF85EE60}" name="Column2088"/>
    <tableColumn id="2097" xr3:uid="{471001BE-B55C-444D-99D1-3010985E1324}" name="Column2089"/>
    <tableColumn id="2098" xr3:uid="{9D6D07F2-1B61-4985-AD88-D122275FEB2F}" name="Column2090"/>
    <tableColumn id="2099" xr3:uid="{50204713-B018-4A74-B577-C7159CDC77A4}" name="Column2091"/>
    <tableColumn id="2100" xr3:uid="{DAA00AE1-0E28-4E4E-B7AC-7E78EA0A42C9}" name="Column2092"/>
    <tableColumn id="2101" xr3:uid="{531F3767-0F13-4058-B7A3-43C3E34DB551}" name="Column2093"/>
    <tableColumn id="2102" xr3:uid="{02E4F194-2A32-46EF-83EB-A6374819E97D}" name="Column2094"/>
    <tableColumn id="2103" xr3:uid="{AE90040C-70C5-4044-9DF8-3ACCB8EEB191}" name="Column2095"/>
    <tableColumn id="2104" xr3:uid="{F460D099-EB9D-4A7B-A9BE-3C3DC22AC09F}" name="Column2096"/>
    <tableColumn id="2105" xr3:uid="{F7990BFF-955A-406A-A4A8-D6EB3AB83A00}" name="Column2097"/>
    <tableColumn id="2106" xr3:uid="{88BA080B-58AD-4812-80A7-50186DB9DA97}" name="Column2098"/>
    <tableColumn id="2107" xr3:uid="{D250F290-7EFB-48A6-AA87-BF8CE953EBEF}" name="Column2099"/>
    <tableColumn id="2108" xr3:uid="{8606CA38-0161-4F41-BA31-B91C0888B251}" name="Column2100"/>
    <tableColumn id="2109" xr3:uid="{35571C2E-067E-4EEB-AADA-529DF2D44F66}" name="Column2101"/>
    <tableColumn id="2110" xr3:uid="{E1E38386-A5ED-46C1-9A1D-7284FB2C23D3}" name="Column2102"/>
    <tableColumn id="2111" xr3:uid="{4B59B052-C2FD-46D2-9AE2-7ABFC78F9999}" name="Column2103"/>
    <tableColumn id="2112" xr3:uid="{41A50B0F-4C0A-4C11-B396-7005B54DF12D}" name="Column2104"/>
    <tableColumn id="2113" xr3:uid="{3C820278-2637-4DC9-BAE4-CE4A632FC858}" name="Column2105"/>
    <tableColumn id="2114" xr3:uid="{95D8E640-2105-4728-8480-3808CB3BDCAD}" name="Column2106"/>
    <tableColumn id="2115" xr3:uid="{5837C1E0-A5A1-4E41-A42A-4DD7ED67EACB}" name="Column2107"/>
    <tableColumn id="2116" xr3:uid="{9A8891D5-472A-40F1-A84D-A6DCE148740A}" name="Column2108"/>
    <tableColumn id="2117" xr3:uid="{4FDBA09F-CC70-4E39-B085-B1F18E6E8AB4}" name="Column2109"/>
    <tableColumn id="2118" xr3:uid="{BF80D770-E8AA-4840-9EE2-3ABE5B4D586D}" name="Column2110"/>
    <tableColumn id="2119" xr3:uid="{C480A829-64B2-4724-8AD6-84A0B54511C5}" name="Column2111"/>
    <tableColumn id="2120" xr3:uid="{309CD604-45AE-4B10-82E9-5AE36AD97025}" name="Column2112"/>
    <tableColumn id="2121" xr3:uid="{08DF6466-C6AA-4B7F-917D-457B61E059B1}" name="Column2113"/>
    <tableColumn id="2122" xr3:uid="{C51D017A-63E2-49AC-933E-58FEC096A49D}" name="Column2114"/>
    <tableColumn id="2123" xr3:uid="{446EF043-98EB-4D8C-9F92-8B068E31F501}" name="Column2115"/>
    <tableColumn id="2124" xr3:uid="{A0A685CC-4248-4A41-A25F-17446744CB1D}" name="Column2116"/>
    <tableColumn id="2125" xr3:uid="{25246B36-645B-4F28-BB39-03E910B0DF85}" name="Column2117"/>
    <tableColumn id="2126" xr3:uid="{7EAA38C8-0D16-48BE-8C86-E96905C4CC33}" name="Column2118"/>
    <tableColumn id="2127" xr3:uid="{6CE1C88C-95A7-42AF-A870-3AD86F72DDBF}" name="Column2119"/>
    <tableColumn id="2128" xr3:uid="{5588E9CF-B807-4EAF-B2B5-755909B743EA}" name="Column2120"/>
    <tableColumn id="2129" xr3:uid="{E590F27A-BE3A-4B09-9016-BD7533A3F138}" name="Column2121"/>
    <tableColumn id="2130" xr3:uid="{DE17F55B-2292-4359-AF79-1C3E14C126F0}" name="Column2122"/>
    <tableColumn id="2131" xr3:uid="{3B54BA6B-FBD1-4156-B9AA-BD078EB48207}" name="Column2123"/>
    <tableColumn id="2132" xr3:uid="{A3EDDDE0-06AB-45AA-9500-AA3070E934B5}" name="Column2124"/>
    <tableColumn id="2133" xr3:uid="{B59B8733-B981-47C5-ADB5-CB88774BA794}" name="Column2125"/>
    <tableColumn id="2134" xr3:uid="{0B51FBE1-B391-489A-A115-D985E6B8D476}" name="Column2126"/>
    <tableColumn id="2135" xr3:uid="{D4F1B3DA-9565-49DC-A3CC-F8BE24274E58}" name="Column2127"/>
    <tableColumn id="2136" xr3:uid="{7A87D2B7-6E6A-4B16-B5D0-6F39493BA2E7}" name="Column2128"/>
    <tableColumn id="2137" xr3:uid="{19E8DBE9-98B9-498A-87F0-87B091332709}" name="Column2129"/>
    <tableColumn id="2138" xr3:uid="{CC3D84EF-0336-4049-80A9-4390DE1DDDD6}" name="Column2130"/>
    <tableColumn id="2139" xr3:uid="{3534A446-0968-40C9-B455-50EE55450365}" name="Column2131"/>
    <tableColumn id="2140" xr3:uid="{8BA25111-5230-48DE-8DCD-7A26D33474C5}" name="Column2132"/>
    <tableColumn id="2141" xr3:uid="{1F3E75DE-19C9-4E84-AC62-50650A5C4397}" name="Column2133"/>
    <tableColumn id="2142" xr3:uid="{44DF0C2D-F681-413E-A189-D8992086827C}" name="Column2134"/>
    <tableColumn id="2143" xr3:uid="{EF796F39-2211-47A8-A2F9-987DE88EEE47}" name="Column2135"/>
    <tableColumn id="2144" xr3:uid="{EEEA4BF3-E958-4E63-8315-3EA90F639CC0}" name="Column2136"/>
    <tableColumn id="2145" xr3:uid="{847656B4-42ED-4F3B-81FA-3382E70065D5}" name="Column2137"/>
    <tableColumn id="2146" xr3:uid="{98908CBA-54BA-47BD-B6E9-361E772E43CA}" name="Column2138"/>
    <tableColumn id="2147" xr3:uid="{6BFC1F37-A80D-48EE-AAF3-6F7C2D92040E}" name="Column2139"/>
    <tableColumn id="2148" xr3:uid="{C3068F30-1543-4704-80A1-771688CF9440}" name="Column2140"/>
    <tableColumn id="2149" xr3:uid="{A363A34E-56DC-40E3-921F-A12385545DAA}" name="Column2141"/>
    <tableColumn id="2150" xr3:uid="{9F371D59-2048-4388-87C9-EFE5FAFA2FB7}" name="Column2142"/>
    <tableColumn id="2151" xr3:uid="{3A847B89-0F75-43D7-9CDC-C71080983D20}" name="Column2143"/>
    <tableColumn id="2152" xr3:uid="{34BCC789-AC9D-497B-85F8-A3778011DFFA}" name="Column2144"/>
    <tableColumn id="2153" xr3:uid="{77AD6F5F-400B-4AE2-8FB1-17193463969F}" name="Column2145"/>
    <tableColumn id="2154" xr3:uid="{D744E4C3-4BA0-4C0B-A86F-669CC3DEFBEF}" name="Column2146"/>
    <tableColumn id="2155" xr3:uid="{3FA257FD-E405-452A-9774-7182A0C06C0C}" name="Column2147"/>
    <tableColumn id="2156" xr3:uid="{6D94C45B-0DBB-4691-8011-E316FF1FDC29}" name="Column2148"/>
    <tableColumn id="2157" xr3:uid="{A84A0833-5A50-49E9-B87D-8B8857539F33}" name="Column2149"/>
    <tableColumn id="2158" xr3:uid="{D185B3B6-6EEB-4191-BDC3-B79D12B764CD}" name="Column2150"/>
    <tableColumn id="2159" xr3:uid="{6ECE15C3-66DD-40B4-8FBF-D6C750C3F557}" name="Column2151"/>
    <tableColumn id="2160" xr3:uid="{6CD53C56-8180-4C92-B6F9-F808D0E91381}" name="Column2152"/>
    <tableColumn id="2161" xr3:uid="{2285297E-2D68-43C6-A5C2-24A151BDBAE6}" name="Column2153"/>
    <tableColumn id="2162" xr3:uid="{9C5FFB57-E58C-4D7C-B7C9-703B14BA5A95}" name="Column2154"/>
    <tableColumn id="2163" xr3:uid="{BF1EA7C7-8904-42C2-8BC0-9A21C08D5C5F}" name="Column2155"/>
    <tableColumn id="2164" xr3:uid="{BC8EEA7D-50F5-44C3-B7C6-A4DC2AF16ED3}" name="Column2156"/>
    <tableColumn id="2165" xr3:uid="{324CA408-5BB9-4A2E-BBC7-438872D0AE5F}" name="Column2157"/>
    <tableColumn id="2166" xr3:uid="{175A04A0-07C6-4D94-96AC-AB4A165146A5}" name="Column2158"/>
    <tableColumn id="2167" xr3:uid="{27AAAEC2-CA39-4A76-B0C7-D0DBE0BE8313}" name="Column2159"/>
    <tableColumn id="2168" xr3:uid="{0ED6D5D0-964B-47FF-B9C5-B8EEE38A0DFA}" name="Column2160"/>
    <tableColumn id="2169" xr3:uid="{E71DF397-8C32-4374-8489-5F20C931C873}" name="Column2161"/>
    <tableColumn id="2170" xr3:uid="{4C2216C0-669D-47E1-B79D-CEDE3EB1AEF8}" name="Column2162"/>
    <tableColumn id="2171" xr3:uid="{EE06A98A-0FFD-4F2F-B3BF-6A1891B965EA}" name="Column2163"/>
    <tableColumn id="2172" xr3:uid="{A5A7ED0F-48C5-4CE2-91C6-6EAF04D10727}" name="Column2164"/>
    <tableColumn id="2173" xr3:uid="{6FEA2E4C-0C91-4D3E-AF01-4C86BF8BA4C4}" name="Column2165"/>
    <tableColumn id="2174" xr3:uid="{0FF70E0A-CC82-4CCF-814C-18E54208CF68}" name="Column2166"/>
    <tableColumn id="2175" xr3:uid="{2CEFEC06-FDED-429F-82D4-DD91D6C8D4F0}" name="Column2167"/>
    <tableColumn id="2176" xr3:uid="{C76E147D-51F8-40CF-A7B9-3E85B5209414}" name="Column2168"/>
    <tableColumn id="2177" xr3:uid="{2BD9056C-98AA-45FB-AE1E-E3D2B4C4EC7B}" name="Column2169"/>
    <tableColumn id="2178" xr3:uid="{295568BC-AB13-4FE0-9F70-D5ABB497AED8}" name="Column2170"/>
    <tableColumn id="2179" xr3:uid="{689CD366-8A2B-4060-875A-45D7FF0C7917}" name="Column2171"/>
    <tableColumn id="2180" xr3:uid="{31443939-7D5C-4090-94B4-49DD57ABB9CB}" name="Column2172"/>
    <tableColumn id="2181" xr3:uid="{BDCBA1CA-EBCF-4F3B-A87C-3B9832352C95}" name="Column2173"/>
    <tableColumn id="2182" xr3:uid="{89D0A515-2D91-4634-A20C-FA9E22D105DD}" name="Column2174"/>
    <tableColumn id="2183" xr3:uid="{CA07058C-7C5C-428E-B2D1-0230072FE594}" name="Column2175"/>
    <tableColumn id="2184" xr3:uid="{EED8776D-7076-45C2-B269-72AEF4940A7A}" name="Column2176"/>
    <tableColumn id="2185" xr3:uid="{BE4C5D8D-4ED1-4596-B558-FC457FDF5A76}" name="Column2177"/>
    <tableColumn id="2186" xr3:uid="{FC95B2F1-968F-440B-844D-33AC97132CD4}" name="Column2178"/>
    <tableColumn id="2187" xr3:uid="{C2839B81-3280-48F0-BC42-C827F07DBE35}" name="Column2179"/>
    <tableColumn id="2188" xr3:uid="{0AD33B62-6A85-4577-85BF-87CA5D51020B}" name="Column2180"/>
    <tableColumn id="2189" xr3:uid="{1FC7F696-863F-4D07-B983-D9A767990223}" name="Column2181"/>
    <tableColumn id="2190" xr3:uid="{95729C90-0134-44DB-9084-608FB3D79475}" name="Column2182"/>
    <tableColumn id="2191" xr3:uid="{50CFC8D8-377D-49DA-B4A4-ACE7DDED9AA1}" name="Column2183"/>
    <tableColumn id="2192" xr3:uid="{B8AC432B-E13A-4783-B8D1-680C1F44956B}" name="Column2184"/>
    <tableColumn id="2193" xr3:uid="{C5754A46-59B0-4ACC-B266-03BEBA3F9294}" name="Column2185"/>
    <tableColumn id="2194" xr3:uid="{1BDDB250-4EE4-4AF6-80A4-AA0FE3B7AC81}" name="Column2186"/>
    <tableColumn id="2195" xr3:uid="{EFE06A5F-7A48-4790-89E8-BE0230DC0E14}" name="Column2187"/>
    <tableColumn id="2196" xr3:uid="{A41341E4-810E-4A22-A283-69830ED55793}" name="Column2188"/>
    <tableColumn id="2197" xr3:uid="{E8AE17D6-AF2D-4170-895E-40DB66FDBB8F}" name="Column2189"/>
    <tableColumn id="2198" xr3:uid="{4CB8556D-DC0D-4D23-BFC3-D1449DC03C6B}" name="Column2190"/>
    <tableColumn id="2199" xr3:uid="{C19B99B9-F057-4DEC-B054-6AAEA1587218}" name="Column2191"/>
    <tableColumn id="2200" xr3:uid="{E711E188-0443-4A15-8609-3FBABDE3D783}" name="Column2192"/>
    <tableColumn id="2201" xr3:uid="{39D2132F-AC38-4333-B4F6-7418EE60C8AF}" name="Column2193"/>
    <tableColumn id="2202" xr3:uid="{FAE2F344-0792-4473-B734-67BD8D9C428E}" name="Column2194"/>
    <tableColumn id="2203" xr3:uid="{81F16A40-3591-4688-A648-08CEC1C25DF2}" name="Column2195"/>
    <tableColumn id="2204" xr3:uid="{FD6CFE04-0645-4244-A38E-1BFC4E3477D3}" name="Column2196"/>
    <tableColumn id="2205" xr3:uid="{B7FE98A2-5CD8-465C-840E-9F108636A040}" name="Column2197"/>
    <tableColumn id="2206" xr3:uid="{2268B65E-6217-4F4D-8F6A-A28B22A16A9C}" name="Column2198"/>
    <tableColumn id="2207" xr3:uid="{FB13F7D2-C688-4725-9A42-F1A6AEFD5A5F}" name="Column2199"/>
    <tableColumn id="2208" xr3:uid="{1FFD47C4-9092-45C9-A694-876D615ABDC5}" name="Column2200"/>
    <tableColumn id="2209" xr3:uid="{A6C2705E-3B2F-4462-BD28-F8F6C2E70F74}" name="Column2201"/>
    <tableColumn id="2210" xr3:uid="{97177A44-F094-4865-83F9-C45631801A37}" name="Column2202"/>
    <tableColumn id="2211" xr3:uid="{794A47D6-DDA9-4FAF-964E-CDB21F81D08C}" name="Column2203"/>
    <tableColumn id="2212" xr3:uid="{33761A77-1169-4531-94B1-BC4329CF5BCD}" name="Column2204"/>
    <tableColumn id="2213" xr3:uid="{97E35D44-CF8E-49CC-8E9F-71082C48E7E7}" name="Column2205"/>
    <tableColumn id="2214" xr3:uid="{2E1B56C1-81DD-4332-BBD7-F1EB185FAF27}" name="Column2206"/>
    <tableColumn id="2215" xr3:uid="{4DC8E815-6A2B-4131-AC9F-019102F081B7}" name="Column2207"/>
    <tableColumn id="2216" xr3:uid="{EC4C6AFD-D498-4CD4-8BD5-FBCA8C8DC778}" name="Column2208"/>
    <tableColumn id="2217" xr3:uid="{AD32B39B-4005-4D65-B29D-9D821F6BC473}" name="Column2209"/>
    <tableColumn id="2218" xr3:uid="{820D262A-BFDA-4992-90C5-48C9E8D26713}" name="Column2210"/>
    <tableColumn id="2219" xr3:uid="{617003E9-E503-4DEF-B069-9B0FAF8713B6}" name="Column2211"/>
    <tableColumn id="2220" xr3:uid="{47F8CF9B-0BFE-4BBD-96E1-3566E710AE97}" name="Column2212"/>
    <tableColumn id="2221" xr3:uid="{7DC61AF1-65DE-4BD0-9F68-AED7A7D858DE}" name="Column2213"/>
    <tableColumn id="2222" xr3:uid="{C595BAE0-203C-4202-B755-AACECC54D408}" name="Column2214"/>
    <tableColumn id="2223" xr3:uid="{C990B480-B736-4792-915E-F6D642102197}" name="Column2215"/>
    <tableColumn id="2224" xr3:uid="{4F4A1732-BB3B-483A-80EF-8AE9C0F8ADB4}" name="Column2216"/>
    <tableColumn id="2225" xr3:uid="{3E4AC573-FD45-4D5C-AEDF-622E4577B06C}" name="Column2217"/>
    <tableColumn id="2226" xr3:uid="{5720C392-5F29-45C0-8DD4-0B78CEFDF0D0}" name="Column2218"/>
    <tableColumn id="2227" xr3:uid="{6BC58C0B-C1BD-4B3B-A940-DD359CF13242}" name="Column2219"/>
    <tableColumn id="2228" xr3:uid="{758520B6-B09C-4AEA-B0C9-27596F953234}" name="Column2220"/>
    <tableColumn id="2229" xr3:uid="{28292B81-081C-4CDE-9044-C05B64AA1C3E}" name="Column2221"/>
    <tableColumn id="2230" xr3:uid="{999F297A-711A-4899-A1E4-FB0821AE4B30}" name="Column2222"/>
    <tableColumn id="2231" xr3:uid="{A51CE62E-C326-402E-A8A9-1879B05002FB}" name="Column2223"/>
    <tableColumn id="2232" xr3:uid="{F059FBB5-4004-4D83-84E4-D07949D17432}" name="Column2224"/>
    <tableColumn id="2233" xr3:uid="{C1A50C0B-878E-4F05-B6EC-17696CE3C43E}" name="Column2225"/>
    <tableColumn id="2234" xr3:uid="{16BEF6B2-A217-4933-9324-B7DC1221D7C4}" name="Column2226"/>
    <tableColumn id="2235" xr3:uid="{FE16EE5E-49D3-4626-ABD7-EBAC45C3DEB5}" name="Column2227"/>
    <tableColumn id="2236" xr3:uid="{39F2F609-7126-4511-AD78-1B90A8A78F70}" name="Column2228"/>
    <tableColumn id="2237" xr3:uid="{312CE5F7-E21B-411A-8857-784417159025}" name="Column2229"/>
    <tableColumn id="2238" xr3:uid="{C3A8931B-ACF2-475E-ACC1-8795E7B11648}" name="Column2230"/>
    <tableColumn id="2239" xr3:uid="{F2391C70-3D67-44AB-98BB-6C3D55F507E6}" name="Column2231"/>
    <tableColumn id="2240" xr3:uid="{9EF4B7A9-E27B-4ABC-8EBF-6921647EF4B3}" name="Column2232"/>
    <tableColumn id="2241" xr3:uid="{2BB00211-AE0A-48B2-983D-A3951AC6B898}" name="Column2233"/>
    <tableColumn id="2242" xr3:uid="{4CD7380A-C071-416C-9A01-FEAA33CA227A}" name="Column2234"/>
    <tableColumn id="2243" xr3:uid="{BAD138FF-F1C2-42ED-90DC-F263F268C3AC}" name="Column2235"/>
    <tableColumn id="2244" xr3:uid="{74EDA6C6-A8A2-46C3-9911-61B10AEF4E24}" name="Column2236"/>
    <tableColumn id="2245" xr3:uid="{B9ABEA1C-34D5-4A28-A744-91799C62199A}" name="Column2237"/>
    <tableColumn id="2246" xr3:uid="{E43F3033-5E5E-488F-AE45-6FF8AD03EF4C}" name="Column2238"/>
    <tableColumn id="2247" xr3:uid="{85C5FF73-B930-46D3-839F-10FCDB045DD5}" name="Column2239"/>
    <tableColumn id="2248" xr3:uid="{1F749F5B-6627-4E2B-B0E3-03B50A0C05F5}" name="Column2240"/>
    <tableColumn id="2249" xr3:uid="{208821BC-79CC-4554-91D9-D4EA6FB24116}" name="Column2241"/>
    <tableColumn id="2250" xr3:uid="{645252F9-F65F-4C31-A14B-C5AF76DB6EB0}" name="Column2242"/>
    <tableColumn id="2251" xr3:uid="{EA9E30D5-5BED-4F51-AD8E-5B252F53D337}" name="Column2243"/>
    <tableColumn id="2252" xr3:uid="{5375A165-618E-4171-9FD6-F70E1DC4F4EB}" name="Column2244"/>
    <tableColumn id="2253" xr3:uid="{6319789D-7179-466D-A7C3-B9B700D8E2A8}" name="Column2245"/>
    <tableColumn id="2254" xr3:uid="{5530FBEE-A0C8-42C0-881F-03C5F42C3390}" name="Column2246"/>
    <tableColumn id="2255" xr3:uid="{2356A9C6-8044-4BF5-A72D-47A8979C777F}" name="Column2247"/>
    <tableColumn id="2256" xr3:uid="{052A1188-C046-4C2C-A34E-35C6F6D64E0B}" name="Column2248"/>
    <tableColumn id="2257" xr3:uid="{1C0EDB6E-C3E2-4C1F-AF1D-35B567A9CA61}" name="Column2249"/>
    <tableColumn id="2258" xr3:uid="{35349C04-D256-4BFF-AA95-9239005EE2E3}" name="Column2250"/>
    <tableColumn id="2259" xr3:uid="{152A5AEC-F711-472E-80B2-A8960E4DDBDF}" name="Column2251"/>
    <tableColumn id="2260" xr3:uid="{9773B2F0-5A46-4F18-B0EC-DF5D769EF0F0}" name="Column2252"/>
    <tableColumn id="2261" xr3:uid="{762668D8-0E17-4822-9668-DFF3A6A16132}" name="Column2253"/>
    <tableColumn id="2262" xr3:uid="{E2B2F2DD-E224-478D-B18D-8D7E3F70E3D7}" name="Column2254"/>
    <tableColumn id="2263" xr3:uid="{FD2FEF01-30A5-4204-87BA-70DD3F0F7568}" name="Column2255"/>
    <tableColumn id="2264" xr3:uid="{9561E216-B345-4570-8C48-3095D4B4698F}" name="Column2256"/>
    <tableColumn id="2265" xr3:uid="{FDB6939A-021B-4008-BD8E-898854317C22}" name="Column2257"/>
    <tableColumn id="2266" xr3:uid="{EECFC08C-26F2-4A99-A172-EB6E787B2185}" name="Column2258"/>
    <tableColumn id="2267" xr3:uid="{791E2ABA-B8DF-4613-B7EB-919B62B1F405}" name="Column2259"/>
    <tableColumn id="2268" xr3:uid="{B3D6C506-30EB-4FEA-A0CB-73472E77A505}" name="Column2260"/>
    <tableColumn id="2269" xr3:uid="{D78493BC-2EFF-4AD1-8E68-A7F7DC2FA069}" name="Column2261"/>
    <tableColumn id="2270" xr3:uid="{D120D5C8-607F-4921-94A9-893205AE1D3A}" name="Column2262"/>
    <tableColumn id="2271" xr3:uid="{48C1A3EA-6663-4A85-B256-D79D663DBC57}" name="Column2263"/>
    <tableColumn id="2272" xr3:uid="{44402E91-6A04-4759-BD02-ACC038D8EBB1}" name="Column2264"/>
    <tableColumn id="2273" xr3:uid="{689C3961-A3A0-4BA8-855F-48BEC47A758C}" name="Column2265"/>
    <tableColumn id="2274" xr3:uid="{D7B525ED-4A9A-4019-B461-3D21CD8B9F94}" name="Column2266"/>
    <tableColumn id="2275" xr3:uid="{5B89584B-9DE1-48E9-AD30-A41819657DA5}" name="Column2267"/>
    <tableColumn id="2276" xr3:uid="{7BC98D7E-6D88-4C97-A50A-313CF3051508}" name="Column2268"/>
    <tableColumn id="2277" xr3:uid="{F46A86BD-C0EB-490D-ACB2-3E86DCA4A8B2}" name="Column2269"/>
    <tableColumn id="2278" xr3:uid="{E29D2730-172F-4B81-9BFD-53D8CA5CB638}" name="Column2270"/>
    <tableColumn id="2279" xr3:uid="{731F7E14-1B48-4EBA-8238-86255F1EC393}" name="Column2271"/>
    <tableColumn id="2280" xr3:uid="{385291E7-407F-4527-9D00-0F6024569017}" name="Column2272"/>
    <tableColumn id="2281" xr3:uid="{7E52BB0A-66E3-4203-BEBC-0AE365080DD6}" name="Column2273"/>
    <tableColumn id="2282" xr3:uid="{34ADE9EF-270B-43BA-9D2C-2D119F2F164A}" name="Column2274"/>
    <tableColumn id="2283" xr3:uid="{1F4AEB41-6A21-4CC8-B315-CD33C5C620B3}" name="Column2275"/>
    <tableColumn id="2284" xr3:uid="{96EC3991-B6C5-4339-9078-EB58DB95D7E5}" name="Column2276"/>
    <tableColumn id="2285" xr3:uid="{E1B59E7E-99DB-4CDA-AEFF-C0B8070C8737}" name="Column2277"/>
    <tableColumn id="2286" xr3:uid="{3BA2190D-6A32-4435-9E38-FDA237B79BBD}" name="Column2278"/>
    <tableColumn id="2287" xr3:uid="{06943124-2646-497C-AB12-73EA622B3972}" name="Column2279"/>
    <tableColumn id="2288" xr3:uid="{704B8423-8F80-4726-A016-5FFC71CC9EED}" name="Column2280"/>
    <tableColumn id="2289" xr3:uid="{C82CE845-AE2B-4AE6-B091-6040C99E7122}" name="Column2281"/>
    <tableColumn id="2290" xr3:uid="{28F29E6D-40BB-48D8-BDE1-B66ABC789E75}" name="Column2282"/>
    <tableColumn id="2291" xr3:uid="{F81286E6-6F2A-4AB7-87E6-87AF9AA54B15}" name="Column2283"/>
    <tableColumn id="2292" xr3:uid="{826BFBE3-540C-449C-82EC-A13B913E11F5}" name="Column2284"/>
    <tableColumn id="2293" xr3:uid="{F7CD653E-293E-47CB-9CD2-0C136BFE6F8A}" name="Column2285"/>
    <tableColumn id="2294" xr3:uid="{89B5247B-1179-42F7-99AB-D323A8F2173E}" name="Column2286"/>
    <tableColumn id="2295" xr3:uid="{1825CEEE-04E0-419E-9868-86F5FBBF1EAD}" name="Column2287"/>
    <tableColumn id="2296" xr3:uid="{BAD7C436-FB1E-4D32-A602-8C3FF2F50179}" name="Column2288"/>
    <tableColumn id="2297" xr3:uid="{F0F1D6EF-2154-4230-BC24-1158652DA887}" name="Column2289"/>
    <tableColumn id="2298" xr3:uid="{985C9A66-FC10-475A-BF60-DC3F6E54F0A2}" name="Column2290"/>
    <tableColumn id="2299" xr3:uid="{0433E59E-61E3-4FF1-B22E-E67199943AFA}" name="Column2291"/>
    <tableColumn id="2300" xr3:uid="{9BAE9657-2726-48CD-86AE-E872B2E7AE62}" name="Column2292"/>
    <tableColumn id="2301" xr3:uid="{52F218C2-54F6-4470-8553-ED97F5255AA8}" name="Column2293"/>
    <tableColumn id="2302" xr3:uid="{5E823D0B-B543-4B36-B082-D2E638EFC077}" name="Column2294"/>
    <tableColumn id="2303" xr3:uid="{5EBE72A0-51FD-4142-A20D-F615E65F68FA}" name="Column2295"/>
    <tableColumn id="2304" xr3:uid="{FBCBE9A4-77E5-489B-9E4A-63DE7F11F182}" name="Column2296"/>
    <tableColumn id="2305" xr3:uid="{10A5A6AA-806D-49E6-8245-D650680D3115}" name="Column2297"/>
    <tableColumn id="2306" xr3:uid="{D58FF631-06B7-44A1-81F5-906CDFB40BF4}" name="Column2298"/>
    <tableColumn id="2307" xr3:uid="{BD5B877D-FFB8-4AFC-9876-E3F7806B64B7}" name="Column2299"/>
    <tableColumn id="2308" xr3:uid="{ACBFF0FE-0AA7-42B7-99A3-320B037BF9B3}" name="Column2300"/>
    <tableColumn id="2309" xr3:uid="{9B12179C-B567-443C-AD0E-23062477A397}" name="Column2301"/>
    <tableColumn id="2310" xr3:uid="{5ACC6899-F147-4EBF-9F4E-E9B32E9437F3}" name="Column2302"/>
    <tableColumn id="2311" xr3:uid="{1EF12AEB-AA49-4FA4-B4E7-3EA2371A10C7}" name="Column2303"/>
    <tableColumn id="2312" xr3:uid="{EA274F37-BEAA-4447-8D20-310C306EC583}" name="Column2304"/>
    <tableColumn id="2313" xr3:uid="{60CBF677-071A-495E-B2BC-68EEACBCD6D5}" name="Column2305"/>
    <tableColumn id="2314" xr3:uid="{187CD7A2-DAF9-4287-8E7D-2B69DE060C0B}" name="Column2306"/>
    <tableColumn id="2315" xr3:uid="{D4DCF036-21F2-409A-B685-708343DD5FE9}" name="Column2307"/>
    <tableColumn id="2316" xr3:uid="{F62F8D20-522D-43D3-B818-830B6561B623}" name="Column2308"/>
    <tableColumn id="2317" xr3:uid="{47ADB846-E742-46E6-AC1C-C830193AAA14}" name="Column2309"/>
    <tableColumn id="2318" xr3:uid="{4A535588-B0A2-4759-AFF8-FD90D95ED3F4}" name="Column2310"/>
    <tableColumn id="2319" xr3:uid="{8A36E859-9E8D-41B7-8C2A-A35381DFDF5B}" name="Column2311"/>
    <tableColumn id="2320" xr3:uid="{56E1DE2C-26E2-4DBB-B402-E3106A1D1FE4}" name="Column2312"/>
    <tableColumn id="2321" xr3:uid="{33B060F5-3112-4C08-A4DB-F9882F90CBB0}" name="Column2313"/>
    <tableColumn id="2322" xr3:uid="{48F2DE47-6FF5-4AAE-9DDD-1EA24069B16B}" name="Column2314"/>
    <tableColumn id="2323" xr3:uid="{D5233F81-6CE2-4071-ACB9-1A8EEDB4D0C6}" name="Column2315"/>
    <tableColumn id="2324" xr3:uid="{F795C467-E268-470C-9F2F-F00DC3B20A1E}" name="Column2316"/>
    <tableColumn id="2325" xr3:uid="{EEBA38C4-C5B4-438A-9368-755632AB204D}" name="Column2317"/>
    <tableColumn id="2326" xr3:uid="{954F4478-7DDF-4912-A972-4BF206C29178}" name="Column2318"/>
    <tableColumn id="2327" xr3:uid="{C261522F-8CCD-4B89-80F3-7B7BAFE33C93}" name="Column2319"/>
    <tableColumn id="2328" xr3:uid="{5FE77590-A26D-46F6-BE7A-032F8CB2DC5F}" name="Column2320"/>
    <tableColumn id="2329" xr3:uid="{80722841-36C9-4B0D-A758-C28588EA254B}" name="Column2321"/>
    <tableColumn id="2330" xr3:uid="{33349E28-2388-443E-B173-5D714A3D6490}" name="Column2322"/>
    <tableColumn id="2331" xr3:uid="{E8A2029E-076C-4B36-8C2B-15A8BD02BAA0}" name="Column2323"/>
    <tableColumn id="2332" xr3:uid="{CC610BCD-1F21-4361-9E41-A4798ECB3ABF}" name="Column2324"/>
    <tableColumn id="2333" xr3:uid="{522990A3-F53A-4610-8261-9CC98D6F1A07}" name="Column2325"/>
    <tableColumn id="2334" xr3:uid="{88AA1502-D05D-4D9D-B5D6-188A9773376D}" name="Column2326"/>
    <tableColumn id="2335" xr3:uid="{F0BB8747-4799-4E8C-98EB-8C64E560DC64}" name="Column2327"/>
    <tableColumn id="2336" xr3:uid="{65DADCCD-05C8-45FE-96BD-B80EE1F7A16E}" name="Column2328"/>
    <tableColumn id="2337" xr3:uid="{79793033-FDE7-4277-B6CC-25A09AC93D90}" name="Column2329"/>
    <tableColumn id="2338" xr3:uid="{EA78BDA0-927D-4CFD-A6B7-75B1445BBA09}" name="Column2330"/>
    <tableColumn id="2339" xr3:uid="{194D94A3-1965-4B60-AAC9-3D670F404F95}" name="Column2331"/>
    <tableColumn id="2340" xr3:uid="{E2065658-5942-4764-BF38-0321C397DCC8}" name="Column2332"/>
    <tableColumn id="2341" xr3:uid="{BE4F545F-C93A-4657-B62E-7552E00568A3}" name="Column2333"/>
    <tableColumn id="2342" xr3:uid="{BE9F4015-E66E-4466-8394-DB7C3E0C67BC}" name="Column2334"/>
    <tableColumn id="2343" xr3:uid="{CA182344-D2B4-47DC-98CA-4638B81612F9}" name="Column2335"/>
    <tableColumn id="2344" xr3:uid="{865680A9-3953-4E15-8143-0134756C11FF}" name="Column2336"/>
    <tableColumn id="2345" xr3:uid="{610E387E-29D1-4729-A84D-C1D757C69688}" name="Column2337"/>
    <tableColumn id="2346" xr3:uid="{FABAF153-7A70-40DF-95AA-844B8E9BCC5A}" name="Column2338"/>
    <tableColumn id="2347" xr3:uid="{3F5C8C89-A5C6-4CAB-8470-E1EA63EAADE3}" name="Column2339"/>
    <tableColumn id="2348" xr3:uid="{4A903354-D6EC-496D-8987-6EF242FB703B}" name="Column2340"/>
    <tableColumn id="2349" xr3:uid="{A46E1C07-42CC-4B7D-A89A-4763223B3055}" name="Column2341"/>
    <tableColumn id="2350" xr3:uid="{25123F2A-0C62-4C07-AEAC-82B5840D99D0}" name="Column2342"/>
    <tableColumn id="2351" xr3:uid="{81086F08-3846-4F58-BB4A-26D9D3FF7CB0}" name="Column2343"/>
    <tableColumn id="2352" xr3:uid="{B178C91C-50B6-4ACC-A97F-322D45B7BAC8}" name="Column2344"/>
    <tableColumn id="2353" xr3:uid="{0712BC35-BB55-4F93-A73A-BA2840209495}" name="Column2345"/>
    <tableColumn id="2354" xr3:uid="{8A54B764-F84C-4DD9-B2AD-5FE83B1816AC}" name="Column2346"/>
    <tableColumn id="2355" xr3:uid="{ADF23A40-2928-4B41-B14D-DBD80F9F1B39}" name="Column2347"/>
    <tableColumn id="2356" xr3:uid="{6DE8131D-1FC2-4E4E-A57C-2D1FC8B2F113}" name="Column2348"/>
    <tableColumn id="2357" xr3:uid="{40E2B325-01E9-44BA-9D56-76F0F35B1A8C}" name="Column2349"/>
    <tableColumn id="2358" xr3:uid="{8011333E-6130-48B9-927E-D7ADF126D569}" name="Column2350"/>
    <tableColumn id="2359" xr3:uid="{7412F63F-2404-4D1A-A5A5-6EB02F44620A}" name="Column2351"/>
    <tableColumn id="2360" xr3:uid="{AA00FE1E-1AC5-435E-894B-8D79C3BB5576}" name="Column2352"/>
    <tableColumn id="2361" xr3:uid="{293F70F2-72E7-4ACA-8001-B58505A571B7}" name="Column2353"/>
    <tableColumn id="2362" xr3:uid="{81C2099F-B60D-4835-8259-D62FF1306623}" name="Column2354"/>
    <tableColumn id="2363" xr3:uid="{33F54BD5-2C62-4CEE-91FE-576EB83C68D1}" name="Column2355"/>
    <tableColumn id="2364" xr3:uid="{EAD9CFC1-CBFB-42F4-AA85-E73FDAA7E03E}" name="Column2356"/>
    <tableColumn id="2365" xr3:uid="{19C7906E-9B95-46CD-9CA3-7D836E97BB2F}" name="Column2357"/>
    <tableColumn id="2366" xr3:uid="{4397D629-D1EE-4A3E-89E4-91B855B119F2}" name="Column2358"/>
    <tableColumn id="2367" xr3:uid="{CC2B8770-E621-4EFF-A640-1B8CB8FADCAE}" name="Column2359"/>
    <tableColumn id="2368" xr3:uid="{027A6021-D347-47A8-B39A-7C8EBC7705A4}" name="Column2360"/>
    <tableColumn id="2369" xr3:uid="{A51F3EAF-09FF-442C-A0FE-7262CAF3CE8A}" name="Column2361"/>
    <tableColumn id="2370" xr3:uid="{4A4EE533-AC6E-43E1-8480-4E78FD9C091F}" name="Column2362"/>
    <tableColumn id="2371" xr3:uid="{EB85871F-1B00-4E5F-BF7A-B826782C60B9}" name="Column2363"/>
    <tableColumn id="2372" xr3:uid="{778DCA0D-2A76-4B69-8D14-C21BB29E783F}" name="Column2364"/>
    <tableColumn id="2373" xr3:uid="{6261E832-5FB1-45A7-8412-EF298B83FA6F}" name="Column2365"/>
    <tableColumn id="2374" xr3:uid="{60C73950-0B2A-446F-B35A-82BA7FAFF10E}" name="Column2366"/>
    <tableColumn id="2375" xr3:uid="{105CB616-C424-45F6-A4F8-A6933F39B23C}" name="Column2367"/>
    <tableColumn id="2376" xr3:uid="{076E15F8-6421-4A54-8D0C-394A3A1B0517}" name="Column2368"/>
    <tableColumn id="2377" xr3:uid="{912B40E9-06D5-454B-83D9-CF44286BFFA9}" name="Column2369"/>
    <tableColumn id="2378" xr3:uid="{DF31FB12-6886-47AC-8A72-911DACE8327D}" name="Column2370"/>
    <tableColumn id="2379" xr3:uid="{28164299-9E46-4296-B3EC-4BB59F8EE4EC}" name="Column2371"/>
    <tableColumn id="2380" xr3:uid="{BA406D44-E6F4-4C1E-AF86-00B8C7EA27B5}" name="Column2372"/>
    <tableColumn id="2381" xr3:uid="{C37C9E71-7129-4B8C-B54D-15B3F3E10040}" name="Column2373"/>
    <tableColumn id="2382" xr3:uid="{EEBD1D8C-C750-46E6-838F-F2904D30D428}" name="Column2374"/>
    <tableColumn id="2383" xr3:uid="{34C39AFA-4936-4859-8F4A-EA2731C361E7}" name="Column2375"/>
    <tableColumn id="2384" xr3:uid="{5E1534CD-A9CE-4A9A-8067-96D06B10D528}" name="Column2376"/>
    <tableColumn id="2385" xr3:uid="{94EFE585-EBE6-4D1F-8AC1-65B572D4372B}" name="Column2377"/>
    <tableColumn id="2386" xr3:uid="{FA72B2DE-E74D-438D-BC16-180F08B28840}" name="Column2378"/>
    <tableColumn id="2387" xr3:uid="{140E077D-E0DB-4856-A085-B5D4BF967FC2}" name="Column2379"/>
    <tableColumn id="2388" xr3:uid="{6FCA0C4F-6B6D-4A8E-8C50-AA0A0E820C3C}" name="Column2380"/>
    <tableColumn id="2389" xr3:uid="{D5009FF4-E018-4449-8F02-C0F80E178EB7}" name="Column2381"/>
    <tableColumn id="2390" xr3:uid="{AC85F7AF-F2B4-4DAD-BD74-E784C01A2842}" name="Column2382"/>
    <tableColumn id="2391" xr3:uid="{4E9471CD-4676-40DB-AE7B-F66AA0C25A74}" name="Column2383"/>
    <tableColumn id="2392" xr3:uid="{44B9B84E-FA5A-47F2-9B9C-165B4E51DBB8}" name="Column2384"/>
    <tableColumn id="2393" xr3:uid="{96E54687-CA9F-4900-92CC-E1AD1092720A}" name="Column2385"/>
    <tableColumn id="2394" xr3:uid="{2F117BCB-9D02-4BC2-895F-A72B68FBC879}" name="Column2386"/>
    <tableColumn id="2395" xr3:uid="{A2E57C3F-D0A9-47C9-B4EC-CCFF4D5F6C09}" name="Column2387"/>
    <tableColumn id="2396" xr3:uid="{470614D1-CE84-43FB-9D4B-C684E1490D5D}" name="Column2388"/>
    <tableColumn id="2397" xr3:uid="{FBCE9888-D722-4107-A4EC-5099FDF653F8}" name="Column2389"/>
    <tableColumn id="2398" xr3:uid="{CA16515A-F5FA-4CE3-96C8-C7105C507608}" name="Column2390"/>
    <tableColumn id="2399" xr3:uid="{FF4E685D-6CD2-4D51-AE6A-B191A10DA384}" name="Column2391"/>
    <tableColumn id="2400" xr3:uid="{B8601592-60BB-48CC-B5ED-E47E14330469}" name="Column2392"/>
    <tableColumn id="2401" xr3:uid="{CE398770-BDF4-4F5E-8AC3-935907939E02}" name="Column2393"/>
    <tableColumn id="2402" xr3:uid="{A10DFC01-34AB-447D-82A1-576DB549CEB8}" name="Column2394"/>
    <tableColumn id="2403" xr3:uid="{8AF7F553-0ABE-4E0C-8A3B-D3EADE97740C}" name="Column2395"/>
    <tableColumn id="2404" xr3:uid="{E1692A29-5ACC-4AD9-85EA-616DA4D03355}" name="Column2396"/>
    <tableColumn id="2405" xr3:uid="{7A9D3A95-1016-4FD6-A239-385F03A2360A}" name="Column2397"/>
    <tableColumn id="2406" xr3:uid="{DB97E5A1-6B50-4C06-B3E9-581673476EB9}" name="Column2398"/>
    <tableColumn id="2407" xr3:uid="{307F6256-8654-4198-825B-BEE55AA2CC46}" name="Column2399"/>
    <tableColumn id="2408" xr3:uid="{3184FA91-E60E-445E-B896-6731840C1701}" name="Column2400"/>
    <tableColumn id="2409" xr3:uid="{D23A4070-737E-4854-8723-206032873101}" name="Column2401"/>
    <tableColumn id="2410" xr3:uid="{5F2DDB64-3B72-4578-9CE3-BBA439B85EC2}" name="Column2402"/>
    <tableColumn id="2411" xr3:uid="{FB970CBA-E4AD-4990-951B-B0384883E07F}" name="Column2403"/>
    <tableColumn id="2412" xr3:uid="{3320766C-9775-4C98-8815-1E2878FD34E0}" name="Column2404"/>
    <tableColumn id="2413" xr3:uid="{BB2CE404-D32D-426C-98EB-0FB96F6B41D7}" name="Column2405"/>
    <tableColumn id="2414" xr3:uid="{35C2317A-21A8-4409-907D-8E3A93CA6B34}" name="Column2406"/>
    <tableColumn id="2415" xr3:uid="{F983DC01-6418-42B2-A883-20FA5E8B60D4}" name="Column2407"/>
    <tableColumn id="2416" xr3:uid="{71A54FE3-DCAD-4A8F-A60B-920202D16473}" name="Column2408"/>
    <tableColumn id="2417" xr3:uid="{B55B42A1-426F-41E3-B6A3-B8E8B26BF2BA}" name="Column2409"/>
    <tableColumn id="2418" xr3:uid="{DD4FA47C-1CC0-4ABD-8B41-9AD4A5710E4A}" name="Column2410"/>
    <tableColumn id="2419" xr3:uid="{A90F3109-428F-4DE2-9869-D1F8A5221FA5}" name="Column2411"/>
    <tableColumn id="2420" xr3:uid="{B9EAA34F-6CCE-479B-BEF4-4D1782C07ACE}" name="Column2412"/>
    <tableColumn id="2421" xr3:uid="{FCFE9D17-BFBB-42F7-81D8-88B6AE3E5C74}" name="Column2413"/>
    <tableColumn id="2422" xr3:uid="{83753A16-7522-4AC7-9D05-BEB21EA13359}" name="Column2414"/>
    <tableColumn id="2423" xr3:uid="{0712E272-F81A-4D87-93BA-D023BD2C8329}" name="Column2415"/>
    <tableColumn id="2424" xr3:uid="{7B3A94E6-A903-4B41-8A77-C5BD2A938479}" name="Column2416"/>
    <tableColumn id="2425" xr3:uid="{E4B7A556-363C-44E3-91F0-C144B6ABD19C}" name="Column2417"/>
    <tableColumn id="2426" xr3:uid="{B7341A20-9C81-4717-BF36-B957158CF776}" name="Column2418"/>
    <tableColumn id="2427" xr3:uid="{7F8CD63C-31DB-4EB9-9417-5951540B3FDE}" name="Column2419"/>
    <tableColumn id="2428" xr3:uid="{3D33E042-6DDB-4E82-B874-5479409E2C9B}" name="Column2420"/>
    <tableColumn id="2429" xr3:uid="{2DB015B8-087D-4F52-AE54-5CD0BA7101DC}" name="Column2421"/>
    <tableColumn id="2430" xr3:uid="{16A5FE25-4EB5-44CF-8D63-0012E943BC51}" name="Column2422"/>
    <tableColumn id="2431" xr3:uid="{04FFB5CF-FC3C-44C5-8089-37406969BF0C}" name="Column2423"/>
    <tableColumn id="2432" xr3:uid="{A152B780-3AC4-4F39-856A-3F33EBD95BFB}" name="Column2424"/>
    <tableColumn id="2433" xr3:uid="{9AC93C4B-3224-4D58-B672-9E57EC8BD536}" name="Column2425"/>
    <tableColumn id="2434" xr3:uid="{B756FBAA-0E33-4492-91CC-119D8E4A1F89}" name="Column2426"/>
    <tableColumn id="2435" xr3:uid="{A2BD3672-E139-41A3-97CD-74A3B38DF2E0}" name="Column2427"/>
    <tableColumn id="2436" xr3:uid="{B622D717-8341-498D-8CE0-583FD2580F37}" name="Column2428"/>
    <tableColumn id="2437" xr3:uid="{F1B5CE64-2B47-4A75-A160-B1438E7A5681}" name="Column2429"/>
    <tableColumn id="2438" xr3:uid="{9B618571-A96E-4356-8E2C-7664D9511B28}" name="Column2430"/>
    <tableColumn id="2439" xr3:uid="{8A727D64-FC58-4698-B48B-19CDAA57D24D}" name="Column2431"/>
    <tableColumn id="2440" xr3:uid="{F1534AEF-EF1D-4C72-99B5-25B1E5E5F7E3}" name="Column2432"/>
    <tableColumn id="2441" xr3:uid="{107CC24C-7333-40E4-9170-3E3101B3191D}" name="Column2433"/>
    <tableColumn id="2442" xr3:uid="{7DEFADDF-451E-4397-BD99-5B939436A2D3}" name="Column2434"/>
    <tableColumn id="2443" xr3:uid="{778D6C5F-9AE2-4346-BD08-C34D0D81021F}" name="Column2435"/>
    <tableColumn id="2444" xr3:uid="{09379184-FBDA-4EF6-B797-84C9389915B0}" name="Column2436"/>
    <tableColumn id="2445" xr3:uid="{9A71DD53-2D7B-4816-8DE5-3703A5F45239}" name="Column2437"/>
    <tableColumn id="2446" xr3:uid="{4552049E-55D2-4A5F-9C7C-BDCFA77C06A3}" name="Column2438"/>
    <tableColumn id="2447" xr3:uid="{EE8E12B2-B9D6-48AA-B177-8DCF66B2A68F}" name="Column2439"/>
    <tableColumn id="2448" xr3:uid="{52B97601-979E-4412-84A5-731496508739}" name="Column2440"/>
    <tableColumn id="2449" xr3:uid="{43AF0FD6-D8EA-43A3-B3D0-1992C186904F}" name="Column2441"/>
    <tableColumn id="2450" xr3:uid="{C95A5FCF-6BC9-42C2-A663-F2925A9B6FD5}" name="Column2442"/>
    <tableColumn id="2451" xr3:uid="{127BAA80-8C04-4C05-9C44-B5BA4129BCC1}" name="Column2443"/>
    <tableColumn id="2452" xr3:uid="{A6019C5D-FF2F-4C40-855D-0142EAF162EC}" name="Column2444"/>
    <tableColumn id="2453" xr3:uid="{FBF08CDB-096C-4F30-BFA9-97EF67968010}" name="Column2445"/>
    <tableColumn id="2454" xr3:uid="{5985751C-05CC-4D5D-8440-BEF987C251DC}" name="Column2446"/>
    <tableColumn id="2455" xr3:uid="{A8E4AA3F-2461-4E9A-96FE-0062889EA9AA}" name="Column2447"/>
    <tableColumn id="2456" xr3:uid="{A085AB29-6C99-4D79-A94C-0EDF17E201B1}" name="Column2448"/>
    <tableColumn id="2457" xr3:uid="{09ABCE14-29B5-46B0-9DC5-BADBB797B008}" name="Column2449"/>
    <tableColumn id="2458" xr3:uid="{C15FC4EE-27C9-4507-BD75-CA6B94BE92D8}" name="Column2450"/>
    <tableColumn id="2459" xr3:uid="{089C3725-12FB-4924-A53F-41B9FC3C3C64}" name="Column2451"/>
    <tableColumn id="2460" xr3:uid="{0C2576B6-DA42-4C6F-8666-2566A88308D6}" name="Column2452"/>
    <tableColumn id="2461" xr3:uid="{2F6C9753-1FA1-4756-BFA9-ECCEFE6B393E}" name="Column2453"/>
    <tableColumn id="2462" xr3:uid="{D68B68E9-ADDF-4094-B55E-1CFCA5FE35E1}" name="Column2454"/>
    <tableColumn id="2463" xr3:uid="{87B8FF3F-ECFE-4355-BCA9-2AF53F5237F2}" name="Column2455"/>
    <tableColumn id="2464" xr3:uid="{38BAFBD1-1341-4CEE-AE05-E27B41BC2216}" name="Column2456"/>
    <tableColumn id="2465" xr3:uid="{4AA581E9-4E66-465A-ABEF-DC2E150986E0}" name="Column2457"/>
    <tableColumn id="2466" xr3:uid="{67FCCBBA-FAE8-45E6-8F10-4B6B50AAC9E4}" name="Column2458"/>
    <tableColumn id="2467" xr3:uid="{9AE4F3B2-C86C-45F4-A8CC-2A9E87B38597}" name="Column2459"/>
    <tableColumn id="2468" xr3:uid="{84105A0A-98E3-4E23-86CE-AEDC9AAC2007}" name="Column2460"/>
    <tableColumn id="2469" xr3:uid="{FDA39B6C-24B3-4667-B950-BDE10A6ADB57}" name="Column2461"/>
    <tableColumn id="2470" xr3:uid="{766372A8-35CE-4BEB-BA02-DD1C3EC126AC}" name="Column2462"/>
    <tableColumn id="2471" xr3:uid="{DB40A304-1EF5-4C8D-BF3D-FA63F81A1D1A}" name="Column2463"/>
    <tableColumn id="2472" xr3:uid="{6FE0BEDC-AD73-4D81-968F-EA88E256E2DF}" name="Column2464"/>
    <tableColumn id="2473" xr3:uid="{BD4C9113-0396-4507-A182-CC65D3915162}" name="Column2465"/>
    <tableColumn id="2474" xr3:uid="{93B8264D-3605-4987-8469-CEDC84AB336C}" name="Column2466"/>
    <tableColumn id="2475" xr3:uid="{047D7FBE-3C47-4A8E-B7BA-103A78152CCA}" name="Column2467"/>
    <tableColumn id="2476" xr3:uid="{79110DDA-14C4-4011-AFE5-C31C8A968233}" name="Column2468"/>
    <tableColumn id="2477" xr3:uid="{E4176FB9-724B-4C6C-8A85-5090CB3FC9E1}" name="Column2469"/>
    <tableColumn id="2478" xr3:uid="{7AAD5004-158D-4AF5-A46F-11E51F70D67E}" name="Column2470"/>
    <tableColumn id="2479" xr3:uid="{E02B6660-EABA-4C42-A5A1-095655AFA0AD}" name="Column2471"/>
    <tableColumn id="2480" xr3:uid="{16678FCB-A439-46D5-8635-215C8383BCE3}" name="Column2472"/>
    <tableColumn id="2481" xr3:uid="{09A39EEE-4F17-4526-AB44-AE89005593E2}" name="Column2473"/>
    <tableColumn id="2482" xr3:uid="{06B246F9-9A54-4E3D-9A40-B698CC45A876}" name="Column2474"/>
    <tableColumn id="2483" xr3:uid="{18978FE6-3D1C-4E92-AB2A-5F63CB6CD4AC}" name="Column2475"/>
    <tableColumn id="2484" xr3:uid="{EB7CF8F2-7171-4DC9-BF14-F00A54B88C69}" name="Column2476"/>
    <tableColumn id="2485" xr3:uid="{2127245B-3297-47B4-8492-D68390C26B20}" name="Column2477"/>
    <tableColumn id="2486" xr3:uid="{D819AF8E-69A3-4622-9A99-2DE10BF796CA}" name="Column2478"/>
    <tableColumn id="2487" xr3:uid="{A012CFA6-F7A4-451F-9775-9DA527707D9F}" name="Column2479"/>
    <tableColumn id="2488" xr3:uid="{F941FF12-7354-4AB0-85FA-17EC619CDA4A}" name="Column2480"/>
    <tableColumn id="2489" xr3:uid="{B1B22F21-35CC-401A-A6FF-79A559DBC16A}" name="Column2481"/>
    <tableColumn id="2490" xr3:uid="{E7B43A72-C899-4BE2-837B-B69F3317DB5E}" name="Column2482"/>
    <tableColumn id="2491" xr3:uid="{5E91BE09-C3EF-4E85-9D4D-5A649A703FF5}" name="Column2483"/>
    <tableColumn id="2492" xr3:uid="{790E19F5-977A-44AE-82CD-D9A90D4D50F8}" name="Column2484"/>
    <tableColumn id="2493" xr3:uid="{973BAB22-CB28-4936-825E-D783298387A0}" name="Column2485"/>
    <tableColumn id="2494" xr3:uid="{F26AF131-6FB3-4054-985D-937C032F4CD9}" name="Column2486"/>
    <tableColumn id="2495" xr3:uid="{C602E0B1-22AC-4F7C-87B2-6E90CA16D618}" name="Column2487"/>
    <tableColumn id="2496" xr3:uid="{B3464301-768D-4504-B1B9-623661C889A6}" name="Column2488"/>
    <tableColumn id="2497" xr3:uid="{CD275171-DA90-4098-9F7A-0DCDBFECBD3A}" name="Column2489"/>
    <tableColumn id="2498" xr3:uid="{79C310F6-7DF7-4008-BFCD-FFB6E1CF8ACF}" name="Column2490"/>
    <tableColumn id="2499" xr3:uid="{5CB7E31A-92AD-4BAD-B2B5-578E9FC2BBEA}" name="Column2491"/>
    <tableColumn id="2500" xr3:uid="{C2467DC0-2C81-4D85-B026-16F0F1AEACA5}" name="Column2492"/>
    <tableColumn id="2501" xr3:uid="{9E50B017-D667-420E-BB0B-CF1F8886E485}" name="Column2493"/>
    <tableColumn id="2502" xr3:uid="{83405FB6-C410-437D-ABE1-C934866AF510}" name="Column2494"/>
    <tableColumn id="2503" xr3:uid="{35E99043-1B85-4690-BBDC-80D1DA0E0F30}" name="Column2495"/>
    <tableColumn id="2504" xr3:uid="{AFA253E3-EC4E-4FC3-98DB-5C192714F547}" name="Column2496"/>
    <tableColumn id="2505" xr3:uid="{C5AAB29A-004E-4487-9194-DCD4FC0C8DC3}" name="Column2497"/>
    <tableColumn id="2506" xr3:uid="{6F8F07C8-3FAC-4D58-92F6-1208F67CCB7E}" name="Column2498"/>
    <tableColumn id="2507" xr3:uid="{75663A45-23B0-4098-9888-44226387B5E8}" name="Column2499"/>
    <tableColumn id="2508" xr3:uid="{2C667D36-8449-4170-9A60-1E1D8762E03F}" name="Column2500"/>
    <tableColumn id="2509" xr3:uid="{A0D5CC30-64B3-4BC0-9F88-2AACB4363A30}" name="Column2501"/>
    <tableColumn id="2510" xr3:uid="{3BE59AA4-9642-4FAF-AC41-62BC49441F4E}" name="Column2502"/>
    <tableColumn id="2511" xr3:uid="{D3628687-2CB3-4910-9C39-B58A0C28A558}" name="Column2503"/>
    <tableColumn id="2512" xr3:uid="{05420164-8A42-48DB-AB82-CAD3BBFD8460}" name="Column2504"/>
    <tableColumn id="2513" xr3:uid="{F73DF7E0-880E-460D-B0FB-782E73473E5B}" name="Column2505"/>
    <tableColumn id="2514" xr3:uid="{262BDD3A-04A4-42B4-B961-0D83683131EF}" name="Column2506"/>
    <tableColumn id="2515" xr3:uid="{A1E3F55F-7E9F-4E18-BCAD-57C28F5193A5}" name="Column2507"/>
    <tableColumn id="2516" xr3:uid="{A9F185A5-99FE-440B-BD8C-8699747CCA3F}" name="Column2508"/>
    <tableColumn id="2517" xr3:uid="{48FD2C9B-AC7F-447C-A82F-A11812DF62D9}" name="Column2509"/>
    <tableColumn id="2518" xr3:uid="{F7341762-179F-4C30-85AA-2B438A1B0B6E}" name="Column2510"/>
    <tableColumn id="2519" xr3:uid="{65FE2D29-2D37-479B-A5F1-7830993DDE4B}" name="Column2511"/>
    <tableColumn id="2520" xr3:uid="{5F2EBD40-12E2-4485-A0B1-D83679C73F54}" name="Column2512"/>
    <tableColumn id="2521" xr3:uid="{833ECE46-F5A9-4B29-944C-63091397CC40}" name="Column2513"/>
    <tableColumn id="2522" xr3:uid="{D3AA4291-328B-4924-8920-1CADB73FFE5D}" name="Column2514"/>
    <tableColumn id="2523" xr3:uid="{4164C546-E4E5-4EA1-ACBB-0BD9D834900E}" name="Column2515"/>
    <tableColumn id="2524" xr3:uid="{630EE911-DF9D-428C-AF04-3DCF362E0FFF}" name="Column2516"/>
    <tableColumn id="2525" xr3:uid="{58E401C8-8D49-4A24-BBB2-466DBBFCAAC0}" name="Column2517"/>
    <tableColumn id="2526" xr3:uid="{83305937-22CD-47E5-8667-BD507ED9D0D6}" name="Column2518"/>
    <tableColumn id="2527" xr3:uid="{94254F8A-20F6-4D57-8EAC-08232C12871B}" name="Column2519"/>
    <tableColumn id="2528" xr3:uid="{B13EC225-2ACE-42BF-B1F6-ED0478236286}" name="Column2520"/>
    <tableColumn id="2529" xr3:uid="{FC28903F-6C1D-411B-A0B8-BBB9CF7FD9C2}" name="Column2521"/>
    <tableColumn id="2530" xr3:uid="{A590A836-994E-40EB-BB7B-0C054B6CE69C}" name="Column2522"/>
    <tableColumn id="2531" xr3:uid="{EBFE17D6-5C9C-4FAE-AF38-242830467B76}" name="Column2523"/>
    <tableColumn id="2532" xr3:uid="{B4503125-DE95-4EBE-BE9C-E03EACF09D5A}" name="Column2524"/>
    <tableColumn id="2533" xr3:uid="{D4E681AE-9C90-434F-A3B8-13C671F85361}" name="Column2525"/>
    <tableColumn id="2534" xr3:uid="{A68D4461-BC60-4718-86EB-60FE6BF996A9}" name="Column2526"/>
    <tableColumn id="2535" xr3:uid="{42EA6EF6-6A9E-48E4-85B0-1CA5B9F11E42}" name="Column2527"/>
    <tableColumn id="2536" xr3:uid="{D92CCF82-65EE-4B5A-BD78-AE22F3586EAC}" name="Column2528"/>
    <tableColumn id="2537" xr3:uid="{1A3784B9-BD46-4FE5-B194-C8B19E0DB6CC}" name="Column2529"/>
    <tableColumn id="2538" xr3:uid="{A746FE5E-C7B4-4855-B965-C90BFE6751E0}" name="Column2530"/>
    <tableColumn id="2539" xr3:uid="{C1060A02-5528-48F5-927F-00307AABCF03}" name="Column2531"/>
    <tableColumn id="2540" xr3:uid="{B429B839-67FC-483A-AC14-9D43F57AD774}" name="Column2532"/>
    <tableColumn id="2541" xr3:uid="{F0C8F6ED-A02C-4B0E-9C42-8538E13D2E4C}" name="Column2533"/>
    <tableColumn id="2542" xr3:uid="{18146E70-B507-4AED-8714-748DDCA66B53}" name="Column2534"/>
    <tableColumn id="2543" xr3:uid="{C8ED9C02-18E5-4D0A-9A26-CE3D67353361}" name="Column2535"/>
    <tableColumn id="2544" xr3:uid="{42B5D50E-CA40-450E-A931-C0ADCC92F06C}" name="Column2536"/>
    <tableColumn id="2545" xr3:uid="{4A7DBC1C-C63A-4A28-9ED3-E5871E80E24D}" name="Column2537"/>
    <tableColumn id="2546" xr3:uid="{2098B2B8-2799-482D-8B2F-AAAF30777E41}" name="Column2538"/>
    <tableColumn id="2547" xr3:uid="{A8057447-8A87-44F9-8DE2-91EA409D8F30}" name="Column2539"/>
    <tableColumn id="2548" xr3:uid="{D257A086-F3FA-440B-B42C-07F7701025B3}" name="Column2540"/>
    <tableColumn id="2549" xr3:uid="{4159C1B5-8989-431E-9522-597A2ED2B6FD}" name="Column2541"/>
    <tableColumn id="2550" xr3:uid="{9E549A69-B3E2-4E21-BD49-79DDEEB7259B}" name="Column2542"/>
    <tableColumn id="2551" xr3:uid="{D9A82FDF-DD6E-4C9D-A70D-A62EA8E35B12}" name="Column2543"/>
    <tableColumn id="2552" xr3:uid="{6A305D9C-A9C4-40FE-B10F-3C516408A58F}" name="Column2544"/>
    <tableColumn id="2553" xr3:uid="{68595DC7-D76A-49C4-8394-A71C8E9A1101}" name="Column2545"/>
    <tableColumn id="2554" xr3:uid="{A9083396-B9B0-47E1-9A99-279CF5426F64}" name="Column2546"/>
    <tableColumn id="2555" xr3:uid="{8280F56B-FBA4-47A6-8031-21E207824FF1}" name="Column2547"/>
    <tableColumn id="2556" xr3:uid="{8EF0D328-994D-4F51-8C9B-B3A5CE6DF007}" name="Column2548"/>
    <tableColumn id="2557" xr3:uid="{A128D893-4A4B-4EC7-B785-1A036E445E1A}" name="Column2549"/>
    <tableColumn id="2558" xr3:uid="{42458FA1-619B-4702-AE05-11D31AF8B9CD}" name="Column2550"/>
    <tableColumn id="2559" xr3:uid="{13F33078-32A8-44D7-8254-5BD5DCC98886}" name="Column2551"/>
    <tableColumn id="2560" xr3:uid="{E20AE673-9A46-4B6A-9E26-6E237E30D685}" name="Column2552"/>
    <tableColumn id="2561" xr3:uid="{16206719-24E0-4053-A286-0A9CA94DD579}" name="Column2553"/>
    <tableColumn id="2562" xr3:uid="{B08EC82A-ECDE-4831-ACD1-ED08CF6E5624}" name="Column2554"/>
    <tableColumn id="2563" xr3:uid="{25F8B269-474F-46AA-B050-BABC70A18BF8}" name="Column2555"/>
    <tableColumn id="2564" xr3:uid="{0ECD2D86-C721-4C71-B55E-DB39525BB56B}" name="Column2556"/>
    <tableColumn id="2565" xr3:uid="{5FC3CA5B-B596-43CD-B0F9-68DF43B028BB}" name="Column2557"/>
    <tableColumn id="2566" xr3:uid="{9AD2D7E5-26E4-4641-AB8A-4A941E66FCE4}" name="Column2558"/>
    <tableColumn id="2567" xr3:uid="{F41EFB25-979E-4535-AAC9-AEB47A5C213C}" name="Column2559"/>
    <tableColumn id="2568" xr3:uid="{8E56837B-A368-4A06-884A-C2EE66C04519}" name="Column2560"/>
    <tableColumn id="2569" xr3:uid="{D95E5D60-796F-43C7-9FFE-DEA3502DE1EF}" name="Column2561"/>
    <tableColumn id="2570" xr3:uid="{C30B8424-8343-43E0-AD79-5095DD93816A}" name="Column2562"/>
    <tableColumn id="2571" xr3:uid="{6472AE42-20A9-4904-A77F-836FFA6DB482}" name="Column2563"/>
    <tableColumn id="2572" xr3:uid="{1919DA3B-7982-429E-8DFA-5D1B193A6A9D}" name="Column2564"/>
    <tableColumn id="2573" xr3:uid="{516696A5-1CCC-4AF6-A16C-F64EB6ECCC99}" name="Column2565"/>
    <tableColumn id="2574" xr3:uid="{116602BF-60D3-4F0B-AD27-FCAA931ECD1A}" name="Column2566"/>
    <tableColumn id="2575" xr3:uid="{2CAD54CB-5141-4282-AB2D-1C3A47478862}" name="Column2567"/>
    <tableColumn id="2576" xr3:uid="{058DF065-2660-4BFE-A36C-5C1BE0F370BD}" name="Column2568"/>
    <tableColumn id="2577" xr3:uid="{FBB21AF7-27CE-4A0D-8EB8-31D1EC4D3B08}" name="Column2569"/>
    <tableColumn id="2578" xr3:uid="{6B65D5CD-F6C1-45C0-B2EE-6259ED53513F}" name="Column2570"/>
    <tableColumn id="2579" xr3:uid="{F992B775-3326-48AE-9093-678A3B8FFA25}" name="Column2571"/>
    <tableColumn id="2580" xr3:uid="{C89D7BE9-063D-47A7-A7CC-AC8367EC5652}" name="Column2572"/>
    <tableColumn id="2581" xr3:uid="{A382A306-7CF6-49C1-9998-39D8E489E5A4}" name="Column2573"/>
    <tableColumn id="2582" xr3:uid="{187A7610-93F0-4E87-813B-AF292626CBBD}" name="Column2574"/>
    <tableColumn id="2583" xr3:uid="{1D7545E5-A1CB-4C99-9325-07A1D53E20C2}" name="Column2575"/>
    <tableColumn id="2584" xr3:uid="{385F5B4E-022F-401D-BC68-7E5A08CDA4CB}" name="Column2576"/>
    <tableColumn id="2585" xr3:uid="{2ED7B439-ABFE-4891-A90B-291BF27CBBF5}" name="Column2577"/>
    <tableColumn id="2586" xr3:uid="{0F332045-DC71-40E4-B7A5-EA0D2B4FAD1C}" name="Column2578"/>
    <tableColumn id="2587" xr3:uid="{DA9DC302-9083-4F2C-B43E-BCA3679EFA75}" name="Column2579"/>
    <tableColumn id="2588" xr3:uid="{EAD315C8-7BAF-4788-B2FA-568DFD377EEE}" name="Column2580"/>
    <tableColumn id="2589" xr3:uid="{FE2F785D-66A4-40EF-B5E7-BDEB764E0CF6}" name="Column2581"/>
    <tableColumn id="2590" xr3:uid="{00E64627-12E6-4B1F-8837-3CBE745B70FF}" name="Column2582"/>
    <tableColumn id="2591" xr3:uid="{10F06A66-C3DD-4C4A-9DB7-FAB80051A794}" name="Column2583"/>
    <tableColumn id="2592" xr3:uid="{DA4CBE83-A692-4651-AD60-ECF81BE74E0A}" name="Column2584"/>
    <tableColumn id="2593" xr3:uid="{3E697BD2-0235-4F47-AE9E-10599FFC9AB9}" name="Column2585"/>
    <tableColumn id="2594" xr3:uid="{0CD73F9F-4764-4B33-A91B-509207DEDF33}" name="Column2586"/>
    <tableColumn id="2595" xr3:uid="{80AB3C48-9B76-464A-BC5B-165C7C854F7F}" name="Column2587"/>
    <tableColumn id="2596" xr3:uid="{D18681D4-2F09-4116-AA10-00EF322DF1E2}" name="Column2588"/>
    <tableColumn id="2597" xr3:uid="{B4B19852-FF6A-4478-8032-36BCBAC09DB7}" name="Column2589"/>
    <tableColumn id="2598" xr3:uid="{F5E12B5A-F9AB-4A15-9831-7B600B2B0565}" name="Column2590"/>
    <tableColumn id="2599" xr3:uid="{CD598DD5-AFCD-4B1B-A3D4-311D06994AB1}" name="Column2591"/>
    <tableColumn id="2600" xr3:uid="{91492187-A707-4401-BF97-232E94B83EE5}" name="Column2592"/>
    <tableColumn id="2601" xr3:uid="{AA46E3FE-F939-4A66-A62E-14DE88B60EED}" name="Column2593"/>
    <tableColumn id="2602" xr3:uid="{2D57AD4A-1E7F-4245-8EF8-E3963FC2B279}" name="Column2594"/>
    <tableColumn id="2603" xr3:uid="{9995DA91-0EC1-4F88-94CD-6605F97E4A77}" name="Column2595"/>
    <tableColumn id="2604" xr3:uid="{9FE24358-3B1E-436A-8882-D1B23C34A7CB}" name="Column2596"/>
    <tableColumn id="2605" xr3:uid="{67E9B415-9593-4431-B80B-C56C5F21F1FA}" name="Column2597"/>
    <tableColumn id="2606" xr3:uid="{E20E910C-BFB7-42AA-A9F8-1FF0C26EDF7C}" name="Column2598"/>
    <tableColumn id="2607" xr3:uid="{DBA6CFE8-33B0-4D83-BBD0-1BE03DE41292}" name="Column2599"/>
    <tableColumn id="2608" xr3:uid="{1F7E525C-1C02-4250-9704-4C04A9A5848A}" name="Column2600"/>
    <tableColumn id="2609" xr3:uid="{A41CCD5C-EF9E-48D2-A8D4-BD8B6AF8084C}" name="Column2601"/>
    <tableColumn id="2610" xr3:uid="{7D47587F-BDF5-49CC-A589-0F418C8648F8}" name="Column2602"/>
    <tableColumn id="2611" xr3:uid="{D0A80A6C-DCFB-4E3A-9604-0771D6E477B8}" name="Column2603"/>
    <tableColumn id="2612" xr3:uid="{2573BDB0-12B4-42D5-B1A9-3776E411DAFE}" name="Column2604"/>
    <tableColumn id="2613" xr3:uid="{E0DF4977-7B11-4473-A9F4-6C6A5A124C5B}" name="Column2605"/>
    <tableColumn id="2614" xr3:uid="{6655268B-04D4-4F13-A3EE-3184DE85F68A}" name="Column2606"/>
    <tableColumn id="2615" xr3:uid="{0708494F-0FF5-4EA0-959A-6A8A7742A786}" name="Column2607"/>
    <tableColumn id="2616" xr3:uid="{C24E0804-066C-41BD-9988-4CA68E456D0C}" name="Column2608"/>
    <tableColumn id="2617" xr3:uid="{59CA6428-193F-4103-BDC7-ECA22C1362EB}" name="Column2609"/>
    <tableColumn id="2618" xr3:uid="{1A6F459C-9523-43A7-8913-CD0FE55B46C5}" name="Column2610"/>
    <tableColumn id="2619" xr3:uid="{13CDE8D4-8DD5-410C-8F51-BD4E0F823CEC}" name="Column2611"/>
    <tableColumn id="2620" xr3:uid="{E36D418F-0525-42D9-A18C-9C46929A694D}" name="Column2612"/>
    <tableColumn id="2621" xr3:uid="{4E549316-6E12-4EB6-969B-7AB78CF108F8}" name="Column2613"/>
    <tableColumn id="2622" xr3:uid="{0674D467-8071-48F3-AB0C-A0D9C2A045DA}" name="Column2614"/>
    <tableColumn id="2623" xr3:uid="{4367C1F3-AD86-49AF-82B6-E8803D7E5D45}" name="Column2615"/>
    <tableColumn id="2624" xr3:uid="{7953B7DE-08AC-4A90-AE3C-100DDCC4A4E6}" name="Column2616"/>
    <tableColumn id="2625" xr3:uid="{3D021A91-EA83-4AFB-BD90-D5F69F18A19B}" name="Column2617"/>
    <tableColumn id="2626" xr3:uid="{8C401F35-3018-40ED-9F09-10E19BCD73A0}" name="Column2618"/>
    <tableColumn id="2627" xr3:uid="{0D42A788-A6F3-4D20-B50C-ADF885A9BA4A}" name="Column2619"/>
    <tableColumn id="2628" xr3:uid="{421F5057-3706-4175-B02A-0313CA08FBDF}" name="Column2620"/>
    <tableColumn id="2629" xr3:uid="{8B30754E-19FA-4CFE-8231-B6F5561EBADB}" name="Column2621"/>
    <tableColumn id="2630" xr3:uid="{C91CBC61-95B1-4533-BF4D-4465DE1B6472}" name="Column2622"/>
    <tableColumn id="2631" xr3:uid="{F0622927-DDEF-4009-8E5E-992A34F22D91}" name="Column2623"/>
    <tableColumn id="2632" xr3:uid="{FEF8B10B-474E-49B7-9E91-4645432CE072}" name="Column2624"/>
    <tableColumn id="2633" xr3:uid="{6A12E3B4-EFF2-452A-943A-21AF65B2824C}" name="Column2625"/>
    <tableColumn id="2634" xr3:uid="{19A42043-EE0E-41F1-9E6F-D9AA6F7427DE}" name="Column2626"/>
    <tableColumn id="2635" xr3:uid="{625D17B7-F68C-4D5D-824F-F43272407773}" name="Column2627"/>
    <tableColumn id="2636" xr3:uid="{78E059A2-6F8C-42CF-81EA-F18CCF4AD5CE}" name="Column2628"/>
    <tableColumn id="2637" xr3:uid="{6FC77106-EE09-4E8A-A80B-D464418EE2B0}" name="Column2629"/>
    <tableColumn id="2638" xr3:uid="{DD51880E-9B17-490A-9750-065EDE1148C5}" name="Column2630"/>
    <tableColumn id="2639" xr3:uid="{F25EA84F-9A80-484C-A0D7-3E50C3D4F99C}" name="Column2631"/>
    <tableColumn id="2640" xr3:uid="{C5B3BA92-28F7-46A2-8C45-A63C8174CDE1}" name="Column2632"/>
    <tableColumn id="2641" xr3:uid="{93F1D0F8-C14E-4794-B4D9-7873A028BD49}" name="Column2633"/>
    <tableColumn id="2642" xr3:uid="{9A88FD6E-5071-480D-A7E8-5299817AB92F}" name="Column2634"/>
    <tableColumn id="2643" xr3:uid="{9F63D88D-3703-40E7-88F8-0D257050A769}" name="Column2635"/>
    <tableColumn id="2644" xr3:uid="{92E2741D-D617-4A0C-A53A-BC3847C4BEE3}" name="Column2636"/>
    <tableColumn id="2645" xr3:uid="{56C40E05-1C7A-4FE1-9D3F-291A659B362E}" name="Column2637"/>
    <tableColumn id="2646" xr3:uid="{185FF791-3F7F-4BD5-A4FD-B175ABA851A0}" name="Column2638"/>
    <tableColumn id="2647" xr3:uid="{21CFE730-5E6C-4BCC-BF25-E05107325086}" name="Column2639"/>
    <tableColumn id="2648" xr3:uid="{6F1AB9D2-F8C4-4DFB-8E61-F0BB1708EF7C}" name="Column2640"/>
    <tableColumn id="2649" xr3:uid="{ED20D2A6-4361-4260-A2EE-D751EB9F912C}" name="Column2641"/>
    <tableColumn id="2650" xr3:uid="{CEC46273-9DAD-4400-9498-070AA13F7682}" name="Column2642"/>
    <tableColumn id="2651" xr3:uid="{114C308B-5F37-48BA-8F51-91D74BBE777D}" name="Column2643"/>
    <tableColumn id="2652" xr3:uid="{595B7582-ABB4-48F7-B2A4-5D9E4437CF0B}" name="Column2644"/>
    <tableColumn id="2653" xr3:uid="{ED60FA5C-303D-4188-8A88-75034E6E4870}" name="Column2645"/>
    <tableColumn id="2654" xr3:uid="{38C8BEA4-4B55-44EA-A8E0-1C2B09DB0997}" name="Column2646"/>
    <tableColumn id="2655" xr3:uid="{DDA00670-3380-42FA-87BD-03B79D4C67F4}" name="Column2647"/>
    <tableColumn id="2656" xr3:uid="{588F07BD-0596-42F7-BD94-49577EBE4A3B}" name="Column2648"/>
    <tableColumn id="2657" xr3:uid="{69E2A506-2989-4E48-9681-13C4F1EA54AF}" name="Column2649"/>
    <tableColumn id="2658" xr3:uid="{779F6E56-5499-403F-AC58-A0B7581ADC2F}" name="Column2650"/>
    <tableColumn id="2659" xr3:uid="{173006DB-292E-4C17-A672-0925AA803598}" name="Column2651"/>
    <tableColumn id="2660" xr3:uid="{31599BE0-F8E2-4732-B8D2-B564D68E3049}" name="Column2652"/>
    <tableColumn id="2661" xr3:uid="{CF023049-B107-41EA-AAB1-5B920EA0AC62}" name="Column2653"/>
    <tableColumn id="2662" xr3:uid="{2A37BC80-6E20-4AB3-BBF2-165C2E058ECA}" name="Column2654"/>
    <tableColumn id="2663" xr3:uid="{D51E9AAC-A7FE-4A75-A1D1-AFE179134C22}" name="Column2655"/>
    <tableColumn id="2664" xr3:uid="{9F5B2D16-0FB8-4D57-95A6-C0625547054D}" name="Column2656"/>
    <tableColumn id="2665" xr3:uid="{8D171FE7-1D96-4C8E-B9FE-474710CEAFDD}" name="Column2657"/>
    <tableColumn id="2666" xr3:uid="{A3B5A1AE-06BC-4263-8DF3-66FEC883D8FE}" name="Column2658"/>
    <tableColumn id="2667" xr3:uid="{7A809498-60D3-4310-9815-61211C793E0F}" name="Column2659"/>
    <tableColumn id="2668" xr3:uid="{23E57A24-1D49-44F0-B801-6DA67505935A}" name="Column2660"/>
    <tableColumn id="2669" xr3:uid="{46C618F5-EB9E-4A5F-B88C-57985DD5D1DA}" name="Column2661"/>
    <tableColumn id="2670" xr3:uid="{B610C732-4943-457A-959D-832B8FE000B0}" name="Column2662"/>
    <tableColumn id="2671" xr3:uid="{9C342853-2B5F-4C0A-AB8A-58BB5AE73673}" name="Column2663"/>
    <tableColumn id="2672" xr3:uid="{EB8AD105-E150-4812-B7E5-98CE2C083A42}" name="Column2664"/>
    <tableColumn id="2673" xr3:uid="{3E6771A2-8F08-4E07-99B1-847771889864}" name="Column2665"/>
    <tableColumn id="2674" xr3:uid="{4033636D-702C-4B11-BF55-9FD685C4AE4A}" name="Column2666"/>
    <tableColumn id="2675" xr3:uid="{D9C26CF6-42CD-4A79-8C80-18AE7D994124}" name="Column2667"/>
    <tableColumn id="2676" xr3:uid="{A8F0FEA0-E037-4E3C-B5E4-64A957F7BD4B}" name="Column2668"/>
    <tableColumn id="2677" xr3:uid="{8771DCE0-0F66-4BC9-9E2E-6B9B1A4952F5}" name="Column2669"/>
    <tableColumn id="2678" xr3:uid="{75294059-7A50-4475-8B25-9F2672FAA0AA}" name="Column2670"/>
    <tableColumn id="2679" xr3:uid="{035FC0B8-F3C2-4E0F-8FC9-D0B21A3831A2}" name="Column2671"/>
    <tableColumn id="2680" xr3:uid="{A9D9C73C-8B06-4377-9AED-0C9D89A0B17E}" name="Column2672"/>
    <tableColumn id="2681" xr3:uid="{83106793-3D51-4E52-B875-97631EEB0CFF}" name="Column2673"/>
    <tableColumn id="2682" xr3:uid="{F45288FF-EE55-49C5-8573-430BFDBDC2A6}" name="Column2674"/>
    <tableColumn id="2683" xr3:uid="{34199384-7A6D-40B5-A8C5-186FDE1A3ACE}" name="Column2675"/>
    <tableColumn id="2684" xr3:uid="{6663D5C3-BD04-4FCE-BD24-90CE2A965110}" name="Column2676"/>
    <tableColumn id="2685" xr3:uid="{9EADE71D-5A2A-4BD7-8E38-FFEF6A356197}" name="Column2677"/>
    <tableColumn id="2686" xr3:uid="{948AD53E-2884-42B3-96E7-0D8960C3EAE5}" name="Column2678"/>
    <tableColumn id="2687" xr3:uid="{2EE5CECE-15AF-4977-82B0-48FD1BBDA778}" name="Column2679"/>
    <tableColumn id="2688" xr3:uid="{DD06226B-9456-48D7-8597-623C2D615DBF}" name="Column2680"/>
    <tableColumn id="2689" xr3:uid="{63C9DA7B-6100-4332-A420-BC2DCD7B4A18}" name="Column2681"/>
    <tableColumn id="2690" xr3:uid="{8B47F00B-1D69-4E49-B4CE-355F1253D76B}" name="Column2682"/>
    <tableColumn id="2691" xr3:uid="{DF100F0C-1C02-442C-ABAB-0EA9AE8A4FBF}" name="Column2683"/>
    <tableColumn id="2692" xr3:uid="{AB62EA38-78AD-40D1-A58B-9D764E83D39D}" name="Column2684"/>
    <tableColumn id="2693" xr3:uid="{7B00EC21-5ED2-4516-B7B1-C1D5B58DAAAC}" name="Column2685"/>
    <tableColumn id="2694" xr3:uid="{7EE1209B-43E8-445B-B00D-A60310422F5F}" name="Column2686"/>
    <tableColumn id="2695" xr3:uid="{A96FE520-CB87-4515-9C73-5B9422B72DC4}" name="Column2687"/>
    <tableColumn id="2696" xr3:uid="{090385F5-06A2-4E20-8032-97803D970CB0}" name="Column2688"/>
    <tableColumn id="2697" xr3:uid="{0A870E3B-A655-45F5-B670-8AF922505038}" name="Column2689"/>
    <tableColumn id="2698" xr3:uid="{29A67B2D-D142-4840-AAF5-0C54BBDCBBCC}" name="Column2690"/>
    <tableColumn id="2699" xr3:uid="{CE173220-7EE9-4B20-86A9-27057793837C}" name="Column2691"/>
    <tableColumn id="2700" xr3:uid="{DF0B972D-0E8D-47E5-85AA-32725B9B8421}" name="Column2692"/>
    <tableColumn id="2701" xr3:uid="{F6134ACA-3345-407B-85EC-587FF40A34CD}" name="Column2693"/>
    <tableColumn id="2702" xr3:uid="{CFD5998D-CC11-4679-A7A6-267373116541}" name="Column2694"/>
    <tableColumn id="2703" xr3:uid="{C6354CE7-6D7F-4AC3-A32C-E36B1414FA77}" name="Column2695"/>
    <tableColumn id="2704" xr3:uid="{C414B387-D904-4B67-8422-34029D54AB67}" name="Column2696"/>
    <tableColumn id="2705" xr3:uid="{E087840A-0F2E-4FA6-B61E-4910B0E96E68}" name="Column2697"/>
    <tableColumn id="2706" xr3:uid="{4495A7AA-1850-4C0F-9526-78900BCB6689}" name="Column2698"/>
    <tableColumn id="2707" xr3:uid="{20C7012B-581E-44CF-A7BE-D08386B3A0ED}" name="Column2699"/>
    <tableColumn id="2708" xr3:uid="{B5B0AA88-8258-4AB0-9A99-E9680C637A4E}" name="Column2700"/>
    <tableColumn id="2709" xr3:uid="{A88BBA55-F1F1-4215-9719-3516C5215315}" name="Column2701"/>
    <tableColumn id="2710" xr3:uid="{572AD32B-4E63-45D8-BAB1-27610AA3F079}" name="Column2702"/>
    <tableColumn id="2711" xr3:uid="{33D71E05-9775-42EC-9B91-5BCF78B092CC}" name="Column2703"/>
    <tableColumn id="2712" xr3:uid="{E1FC3918-23DE-432A-BE68-DE11EA845E28}" name="Column2704"/>
    <tableColumn id="2713" xr3:uid="{4CAB03B9-0262-45F6-ADF7-848DBF19B2FD}" name="Column2705"/>
    <tableColumn id="2714" xr3:uid="{FCEB72AD-0C09-4B93-9EDB-29EBB8D59E86}" name="Column2706"/>
    <tableColumn id="2715" xr3:uid="{2C7EDAF0-FAA6-4715-92C7-46B43E884F66}" name="Column2707"/>
    <tableColumn id="2716" xr3:uid="{950BD600-5301-400E-A5F2-293E2A1742A0}" name="Column2708"/>
    <tableColumn id="2717" xr3:uid="{7C97CC2D-40DF-4DED-9098-46784084EAAF}" name="Column2709"/>
    <tableColumn id="2718" xr3:uid="{87FA39D2-977B-49CC-8924-1B18103FDE6F}" name="Column2710"/>
    <tableColumn id="2719" xr3:uid="{50B13E2C-8DEF-47CB-921B-D4883C212FB3}" name="Column2711"/>
    <tableColumn id="2720" xr3:uid="{579B54E3-8619-42F4-92BB-0D3F289BFC6B}" name="Column2712"/>
    <tableColumn id="2721" xr3:uid="{0FC65BEF-C0BC-4E3C-BE75-9BD83BB9D6D4}" name="Column2713"/>
    <tableColumn id="2722" xr3:uid="{D917FEDE-8FF9-4A36-AB54-8F2B1C5C5127}" name="Column2714"/>
    <tableColumn id="2723" xr3:uid="{6D68B927-8AF3-4B8F-A33D-E7CB98AE3BE2}" name="Column2715"/>
    <tableColumn id="2724" xr3:uid="{85A6BF0D-3E0B-4A1D-B0C7-439913BC0C49}" name="Column2716"/>
    <tableColumn id="2725" xr3:uid="{A1224858-762B-492F-BAFE-912C0E36CBDB}" name="Column2717"/>
    <tableColumn id="2726" xr3:uid="{311A86A7-58F3-4AE7-819E-B39D256E0530}" name="Column2718"/>
    <tableColumn id="2727" xr3:uid="{3884855D-3257-4F4A-BCEE-0DB76E0CBC6D}" name="Column2719"/>
    <tableColumn id="2728" xr3:uid="{62085CC7-08DD-4A79-AF9D-AAA31677B359}" name="Column2720"/>
    <tableColumn id="2729" xr3:uid="{85FB5E65-5EF0-466B-9641-7C19CCDED55F}" name="Column2721"/>
    <tableColumn id="2730" xr3:uid="{C5B29972-C32B-43D2-A453-0731CA2CB776}" name="Column2722"/>
    <tableColumn id="2731" xr3:uid="{3E220609-9BDA-43B0-AB81-7482A36C5DD9}" name="Column2723"/>
    <tableColumn id="2732" xr3:uid="{F5D9EAAD-B487-4D9B-AB70-DD99A0FA5780}" name="Column2724"/>
    <tableColumn id="2733" xr3:uid="{7DA86E0D-2717-4307-83E1-A53F363DA2BB}" name="Column2725"/>
    <tableColumn id="2734" xr3:uid="{834647C1-6424-48B3-A7FE-AFA101674776}" name="Column2726"/>
    <tableColumn id="2735" xr3:uid="{DA15B346-B55A-4F77-9B1B-B32C461537C0}" name="Column2727"/>
    <tableColumn id="2736" xr3:uid="{2CAC690B-3B40-4ECF-8140-56CBA4ED0D83}" name="Column2728"/>
    <tableColumn id="2737" xr3:uid="{BAD75E2F-E132-4E21-8CED-579E87E8C5A3}" name="Column2729"/>
    <tableColumn id="2738" xr3:uid="{403B05CD-7DD8-4407-8473-26A31C054D5C}" name="Column2730"/>
    <tableColumn id="2739" xr3:uid="{BCFFEBBC-1F07-45D2-80E1-B61EEDEE703F}" name="Column2731"/>
    <tableColumn id="2740" xr3:uid="{5CCB65EB-13A7-4126-BD56-CC98307266AD}" name="Column2732"/>
    <tableColumn id="2741" xr3:uid="{B9EC0E8D-267F-4886-A652-38C5B54CD1DE}" name="Column2733"/>
    <tableColumn id="2742" xr3:uid="{DF3ED827-FD4A-452C-9F72-D4F7DCF61197}" name="Column2734"/>
    <tableColumn id="2743" xr3:uid="{451E2884-47F2-430D-AA61-5653F58C69E6}" name="Column2735"/>
    <tableColumn id="2744" xr3:uid="{7D11973D-6B78-4FAC-8674-F7C990D655DA}" name="Column2736"/>
    <tableColumn id="2745" xr3:uid="{4375B9DF-9760-4FB8-BF89-A62E271BFE78}" name="Column2737"/>
    <tableColumn id="2746" xr3:uid="{0002C332-4BBC-4E6B-9B8F-A78CBD3D0788}" name="Column2738"/>
    <tableColumn id="2747" xr3:uid="{EDDCD9D1-34E5-44EC-BB5B-942DBC734923}" name="Column2739"/>
    <tableColumn id="2748" xr3:uid="{A3374AFB-9F65-40BA-AAE3-53BECE029477}" name="Column2740"/>
    <tableColumn id="2749" xr3:uid="{144EDC4E-C005-4AA5-B19A-813A03E90245}" name="Column2741"/>
    <tableColumn id="2750" xr3:uid="{40D14E64-DCCA-469A-AC5B-8D09C131710E}" name="Column2742"/>
    <tableColumn id="2751" xr3:uid="{FB7CBE13-1D94-4177-B1F7-24E48A12BB3F}" name="Column2743"/>
    <tableColumn id="2752" xr3:uid="{74B4ECC8-039C-496F-96E5-DB79A9D95426}" name="Column2744"/>
    <tableColumn id="2753" xr3:uid="{A6C94662-2BBF-4857-A048-B05C9B6A0054}" name="Column2745"/>
    <tableColumn id="2754" xr3:uid="{62C30E64-003A-4807-A682-16A2C081D1BC}" name="Column2746"/>
    <tableColumn id="2755" xr3:uid="{1AB6BE76-6C8F-49AC-BA61-00D1C52D648C}" name="Column2747"/>
    <tableColumn id="2756" xr3:uid="{5494258C-BA36-49E8-A455-E74980631D2C}" name="Column2748"/>
    <tableColumn id="2757" xr3:uid="{BD4CB2DF-D00B-44AD-B2F5-8C4338C661F0}" name="Column2749"/>
    <tableColumn id="2758" xr3:uid="{929A03D7-8F45-4BDC-A603-552B3BF5F624}" name="Column2750"/>
    <tableColumn id="2759" xr3:uid="{46B794DB-B3BE-4FE2-A601-62409549FE88}" name="Column2751"/>
    <tableColumn id="2760" xr3:uid="{F1BC03C1-351F-44D1-AEAF-A4EC11BBB417}" name="Column2752"/>
    <tableColumn id="2761" xr3:uid="{DFED6F3C-7F7D-40C0-9E74-DFC63B62F74E}" name="Column2753"/>
    <tableColumn id="2762" xr3:uid="{0E07C646-D587-4D1C-823E-93DD8599ACBB}" name="Column2754"/>
    <tableColumn id="2763" xr3:uid="{B08F2930-2C72-494E-A550-60AA41EE45BC}" name="Column2755"/>
    <tableColumn id="2764" xr3:uid="{6E315008-56F8-4AD4-A9A7-1283BDBCEE8C}" name="Column2756"/>
    <tableColumn id="2765" xr3:uid="{4A41BE74-6737-4AF1-B87A-3C3B27596391}" name="Column2757"/>
    <tableColumn id="2766" xr3:uid="{51B6F628-EF12-4DCB-AA0C-20155BDA7825}" name="Column2758"/>
    <tableColumn id="2767" xr3:uid="{F2FB085A-8CB1-4E10-8A00-3AE42FE0A426}" name="Column2759"/>
    <tableColumn id="2768" xr3:uid="{6D3B3ADF-6909-48EB-8AD7-0CF7BD110E32}" name="Column2760"/>
    <tableColumn id="2769" xr3:uid="{60BB8CFB-3148-4164-ADEE-A3ECE5AC0D2D}" name="Column2761"/>
    <tableColumn id="2770" xr3:uid="{FAB86CB7-44F8-4EE5-AA75-C5F10FE7E325}" name="Column2762"/>
    <tableColumn id="2771" xr3:uid="{FCFE8CF1-3C2D-4EDD-94C4-B9816D055E41}" name="Column2763"/>
    <tableColumn id="2772" xr3:uid="{64BA5D46-9099-49E8-AC79-C001F9052055}" name="Column2764"/>
    <tableColumn id="2773" xr3:uid="{4A221CF0-EE59-437F-821B-DF08B0F7DD77}" name="Column2765"/>
    <tableColumn id="2774" xr3:uid="{02EDB4CB-DB17-41A4-9AF4-BA0419E13912}" name="Column2766"/>
    <tableColumn id="2775" xr3:uid="{47A3E9BF-7A6F-4106-8034-C7D34D8188C4}" name="Column2767"/>
    <tableColumn id="2776" xr3:uid="{F753A30D-6155-4B45-AD0E-3423B139FDE9}" name="Column2768"/>
    <tableColumn id="2777" xr3:uid="{A68E5FC9-4DB1-44D6-9E28-7D47F05A7F8C}" name="Column2769"/>
    <tableColumn id="2778" xr3:uid="{55E38DDC-4426-4B35-A463-B5C53F2D55F8}" name="Column2770"/>
    <tableColumn id="2779" xr3:uid="{F57376D7-EB60-4C3A-AFC9-E88A135ABCFD}" name="Column2771"/>
    <tableColumn id="2780" xr3:uid="{A85E90ED-0A61-4F48-A78C-D46504C8343B}" name="Column2772"/>
    <tableColumn id="2781" xr3:uid="{8177BF0D-3C7F-4CEA-A5A1-B7F623109A66}" name="Column2773"/>
    <tableColumn id="2782" xr3:uid="{84776A60-B216-48D8-B707-9C234C91CE85}" name="Column2774"/>
    <tableColumn id="2783" xr3:uid="{9512AB3B-CF14-4138-8BBB-91082B2ECC4A}" name="Column2775"/>
    <tableColumn id="2784" xr3:uid="{6C5A9F4C-C62B-4537-9A5F-711EBF1E6924}" name="Column2776"/>
    <tableColumn id="2785" xr3:uid="{20742658-DCE1-47F1-A99F-6A0EC648A836}" name="Column2777"/>
    <tableColumn id="2786" xr3:uid="{6FDF55C0-10E4-47C9-B15E-B60F610EB2BD}" name="Column2778"/>
    <tableColumn id="2787" xr3:uid="{EEECC02C-9FB9-4E73-9C40-BE01FA0B0259}" name="Column2779"/>
    <tableColumn id="2788" xr3:uid="{5A0C28F9-64E0-40D3-8ADB-5DE20FB05CB5}" name="Column2780"/>
    <tableColumn id="2789" xr3:uid="{31ED27CE-3514-4B23-9FA8-0D37312FCA2F}" name="Column2781"/>
    <tableColumn id="2790" xr3:uid="{5D943A94-80CD-4793-9097-F05D7C5A4E69}" name="Column2782"/>
    <tableColumn id="2791" xr3:uid="{2A1C609E-34E4-4C2F-BA4E-37BD3F8D3870}" name="Column2783"/>
    <tableColumn id="2792" xr3:uid="{D6BBD7C5-5B35-4DF1-B1DC-044B69E15BDA}" name="Column2784"/>
    <tableColumn id="2793" xr3:uid="{872DE0B6-FD52-427D-B06F-0278F734190F}" name="Column2785"/>
    <tableColumn id="2794" xr3:uid="{87DD9489-03FD-4F0B-BDBD-082CA84EB994}" name="Column2786"/>
    <tableColumn id="2795" xr3:uid="{2603CFB2-F470-4F3D-B765-9BFB5AB5227A}" name="Column2787"/>
    <tableColumn id="2796" xr3:uid="{7439160E-42AA-495A-A279-E75B8563541D}" name="Column2788"/>
    <tableColumn id="2797" xr3:uid="{1F9D7A0E-9C75-4A8E-A04B-0330249339AE}" name="Column2789"/>
    <tableColumn id="2798" xr3:uid="{F60081B8-7810-464A-BD2D-42FC01172DC9}" name="Column2790"/>
    <tableColumn id="2799" xr3:uid="{DE135142-20A2-47DB-99DB-9CB1A61BF476}" name="Column2791"/>
    <tableColumn id="2800" xr3:uid="{39E51D1D-2008-4F81-95E9-19F2C9210BFE}" name="Column2792"/>
    <tableColumn id="2801" xr3:uid="{EEC048DB-D36A-47F1-A873-556FB0079C33}" name="Column2793"/>
    <tableColumn id="2802" xr3:uid="{FDF5CD20-14D7-4038-A8FF-2D5AA68013CE}" name="Column2794"/>
    <tableColumn id="2803" xr3:uid="{99750BD6-7882-48CF-B97D-AF9BD5AAABF1}" name="Column2795"/>
    <tableColumn id="2804" xr3:uid="{CE1E6F87-E84E-4258-AF7E-79DC4670BF27}" name="Column2796"/>
    <tableColumn id="2805" xr3:uid="{D8628C55-72EF-4049-AB3C-BB3672426B13}" name="Column2797"/>
    <tableColumn id="2806" xr3:uid="{787CAD55-FF31-4825-99FE-B6E9765BB967}" name="Column2798"/>
    <tableColumn id="2807" xr3:uid="{F4BED176-B05B-43CD-BE97-E4C1EFFEB6BE}" name="Column2799"/>
    <tableColumn id="2808" xr3:uid="{4D5EEC47-656C-4046-9AEA-F6E769881F09}" name="Column2800"/>
    <tableColumn id="2809" xr3:uid="{6D4F185F-499D-4257-8F5C-CA788912F96E}" name="Column2801"/>
    <tableColumn id="2810" xr3:uid="{E0C56ECF-B425-4E99-9FAC-0AC93BC6BE95}" name="Column2802"/>
    <tableColumn id="2811" xr3:uid="{3B3498A3-81AF-4CB5-B4C3-B8D93E1C1710}" name="Column2803"/>
    <tableColumn id="2812" xr3:uid="{EEEA1AEC-57C7-4743-9A83-F762D355EB7A}" name="Column2804"/>
    <tableColumn id="2813" xr3:uid="{84D296A4-2A5A-4464-9D4E-ACE83688C98E}" name="Column2805"/>
    <tableColumn id="2814" xr3:uid="{090ED32E-7436-4877-807A-A70E5035F262}" name="Column2806"/>
    <tableColumn id="2815" xr3:uid="{CA2C402B-1D5A-4CBC-BA89-59DA159F1569}" name="Column2807"/>
    <tableColumn id="2816" xr3:uid="{EA553320-F727-4C8D-B476-B3F1A487CB7F}" name="Column2808"/>
    <tableColumn id="2817" xr3:uid="{C5D63BE3-FD9C-480A-BA70-857C5C41B31F}" name="Column2809"/>
    <tableColumn id="2818" xr3:uid="{2CDAB268-8470-4EDA-A254-A373CA6E0C73}" name="Column2810"/>
    <tableColumn id="2819" xr3:uid="{F384FB80-B8AA-45A0-93DF-7149E4E678F7}" name="Column2811"/>
    <tableColumn id="2820" xr3:uid="{106B58AA-5A60-4EFD-AC9E-510E4F7F2F62}" name="Column2812"/>
    <tableColumn id="2821" xr3:uid="{4697ABDB-689F-426F-95DA-8BC280B7F770}" name="Column2813"/>
    <tableColumn id="2822" xr3:uid="{94C0F4F8-9F3E-4BF5-BECA-586C5C44577E}" name="Column2814"/>
    <tableColumn id="2823" xr3:uid="{C0416F2B-82D9-4AF6-BAB3-42A83CC4D2E6}" name="Column2815"/>
    <tableColumn id="2824" xr3:uid="{340B2DF7-9FAC-4186-98DF-E396B5AA9FE5}" name="Column2816"/>
    <tableColumn id="2825" xr3:uid="{35154F43-01FB-42EA-859A-A556CBFF335F}" name="Column2817"/>
    <tableColumn id="2826" xr3:uid="{968B1542-7960-4596-B38D-7A2B7B4AD57A}" name="Column2818"/>
    <tableColumn id="2827" xr3:uid="{2179055F-44AA-4C83-AED5-30D95799DF17}" name="Column2819"/>
    <tableColumn id="2828" xr3:uid="{1E72A63A-EF0C-493A-82C6-E173E084BE94}" name="Column2820"/>
    <tableColumn id="2829" xr3:uid="{AD503389-8F4D-464E-8E7D-275D0EF87D6B}" name="Column2821"/>
    <tableColumn id="2830" xr3:uid="{A275F9BA-7CCC-4754-B9DD-6FAD35BE9D6F}" name="Column2822"/>
    <tableColumn id="2831" xr3:uid="{41243532-4AD9-4C3B-93AA-910098E56461}" name="Column2823"/>
    <tableColumn id="2832" xr3:uid="{6F9F2477-4F51-4320-8025-63153EBAB0A9}" name="Column2824"/>
    <tableColumn id="2833" xr3:uid="{D0E7FCFC-EC48-412E-8B5B-01F3159BC061}" name="Column2825"/>
    <tableColumn id="2834" xr3:uid="{151AFDE0-A71D-48AE-AA12-C6FB1D4A5369}" name="Column2826"/>
    <tableColumn id="2835" xr3:uid="{86B64A45-EB22-4970-A3F0-DE49BCDA48B4}" name="Column2827"/>
    <tableColumn id="2836" xr3:uid="{1BC42027-4A60-4DEE-9669-692DD85FC80F}" name="Column2828"/>
    <tableColumn id="2837" xr3:uid="{CB22C1F0-A06D-49B3-A08A-BAC387FE1106}" name="Column2829"/>
    <tableColumn id="2838" xr3:uid="{4CBFC2B4-02A2-4BE3-9E77-044FF4A27473}" name="Column2830"/>
    <tableColumn id="2839" xr3:uid="{E890AC02-9273-49CE-A24B-AD7D5BF0E570}" name="Column2831"/>
    <tableColumn id="2840" xr3:uid="{B302A33C-9E22-4321-BE07-50B8759AE744}" name="Column2832"/>
    <tableColumn id="2841" xr3:uid="{1687E6E0-0A0F-477B-8059-0B781B24F40F}" name="Column2833"/>
    <tableColumn id="2842" xr3:uid="{79989DCB-386B-4534-9BB9-443F3A12198D}" name="Column2834"/>
    <tableColumn id="2843" xr3:uid="{EA17871C-DE86-4966-9DDA-C5FE1A4246ED}" name="Column2835"/>
    <tableColumn id="2844" xr3:uid="{6F787824-3679-4C3A-8240-ED6BD4625425}" name="Column2836"/>
    <tableColumn id="2845" xr3:uid="{C703EC50-E23C-471C-A301-ABECAE7381FA}" name="Column2837"/>
    <tableColumn id="2846" xr3:uid="{5AEFAB3F-D0BA-4D71-A069-86B843E68B7A}" name="Column2838"/>
    <tableColumn id="2847" xr3:uid="{6D80A705-9DAC-4C5F-8EEF-BC8EE8388AC5}" name="Column2839"/>
    <tableColumn id="2848" xr3:uid="{BA3004EE-64F9-4DA9-B906-593FF8F2D8B0}" name="Column2840"/>
    <tableColumn id="2849" xr3:uid="{7FF7A730-3182-458E-AC83-E56E3C4CDBC5}" name="Column2841"/>
    <tableColumn id="2850" xr3:uid="{71725F05-DDAC-4C50-B5C7-3FFE8D179551}" name="Column2842"/>
    <tableColumn id="2851" xr3:uid="{69B81E0B-073D-4E96-8428-B2A024EA8B5D}" name="Column2843"/>
    <tableColumn id="2852" xr3:uid="{BD7A0ECA-2CF9-49AF-B7AD-AA7C3C430BA5}" name="Column2844"/>
    <tableColumn id="2853" xr3:uid="{D3D4E2D2-E1F6-4549-9B42-11995E70C9B8}" name="Column2845"/>
    <tableColumn id="2854" xr3:uid="{B79DCEF2-498D-41DB-896B-CFDCA26B4076}" name="Column2846"/>
    <tableColumn id="2855" xr3:uid="{91514388-51E4-45BC-BB63-ABBBDBD51407}" name="Column2847"/>
    <tableColumn id="2856" xr3:uid="{C4D5100F-841E-4C80-B548-58C0DEA1754D}" name="Column2848"/>
    <tableColumn id="2857" xr3:uid="{FDC20291-DB0D-4FBE-8D37-35304B97FAC5}" name="Column2849"/>
    <tableColumn id="2858" xr3:uid="{6887E713-9420-4B13-AD39-851ECF0F7B97}" name="Column2850"/>
    <tableColumn id="2859" xr3:uid="{3AF3A0E5-76F3-480E-B65F-D97726B066BA}" name="Column2851"/>
    <tableColumn id="2860" xr3:uid="{70CCC3CA-7831-4949-B13A-59978686A737}" name="Column2852"/>
    <tableColumn id="2861" xr3:uid="{645A7114-E9B1-4A73-827A-121761B3E202}" name="Column2853"/>
    <tableColumn id="2862" xr3:uid="{0E2F4170-C133-4F38-9261-08BBA46533B2}" name="Column2854"/>
    <tableColumn id="2863" xr3:uid="{66ADCC90-2267-4B58-A908-2AEF1C01D9BA}" name="Column2855"/>
    <tableColumn id="2864" xr3:uid="{47716B3C-D1C6-45B3-AF46-6C637B0BD450}" name="Column2856"/>
    <tableColumn id="2865" xr3:uid="{EAE92611-AF73-46C0-B0EE-0721C5B0CED0}" name="Column2857"/>
    <tableColumn id="2866" xr3:uid="{EC2B0DD7-94B2-4CA8-BBFC-823A5928CCCC}" name="Column2858"/>
    <tableColumn id="2867" xr3:uid="{84F36381-F672-49DA-ACCF-C9A6672A0755}" name="Column2859"/>
    <tableColumn id="2868" xr3:uid="{2AF6C17C-1D60-4F94-8072-208571656766}" name="Column2860"/>
    <tableColumn id="2869" xr3:uid="{DD23D7D6-3C03-4F36-B147-A19CDB0133DB}" name="Column2861"/>
    <tableColumn id="2870" xr3:uid="{C3F418F0-1FF2-4F27-B886-20CA2082735A}" name="Column2862"/>
    <tableColumn id="2871" xr3:uid="{425BC137-ACA4-4CF0-B0B7-FA63381B74BC}" name="Column2863"/>
    <tableColumn id="2872" xr3:uid="{56D8C90A-A46A-413D-86C5-5C3F87078FC7}" name="Column2864"/>
    <tableColumn id="2873" xr3:uid="{9F4570F4-F44C-4B61-991A-80F47CC86AD5}" name="Column2865"/>
    <tableColumn id="2874" xr3:uid="{9819DA63-F7A2-4AEA-98C0-209FAD9D4BEC}" name="Column2866"/>
    <tableColumn id="2875" xr3:uid="{0CA08E2B-277A-415D-8403-B4B42C1363D0}" name="Column2867"/>
    <tableColumn id="2876" xr3:uid="{7EF66B0C-26F3-4F38-84E2-D9597BB9BCA3}" name="Column2868"/>
    <tableColumn id="2877" xr3:uid="{C8746602-4004-410D-944A-9341ACA0A39F}" name="Column2869"/>
    <tableColumn id="2878" xr3:uid="{89881C56-D3C2-41BA-AEBD-1DB34FC4750B}" name="Column2870"/>
    <tableColumn id="2879" xr3:uid="{6116E285-1BEA-4C61-B5A8-7D87BFC82E5E}" name="Column2871"/>
    <tableColumn id="2880" xr3:uid="{2D04F9FB-C256-4477-8F02-AFB06C0470B1}" name="Column2872"/>
    <tableColumn id="2881" xr3:uid="{FD35E0CA-4346-4D1F-8512-F211AA61C51C}" name="Column2873"/>
    <tableColumn id="2882" xr3:uid="{BD44E4D7-5EF7-431F-A04D-C33A0C57ABA0}" name="Column2874"/>
    <tableColumn id="2883" xr3:uid="{37AE33D2-7D0E-4A2C-A162-BF01BC69A976}" name="Column2875"/>
    <tableColumn id="2884" xr3:uid="{1078C0E2-5357-4015-A758-675B3F4F0D63}" name="Column2876"/>
    <tableColumn id="2885" xr3:uid="{D534C1CD-C6C1-4DBB-B22D-81D746F6D88F}" name="Column2877"/>
    <tableColumn id="2886" xr3:uid="{91A17856-854D-4BCE-875B-97BA93A8F387}" name="Column2878"/>
    <tableColumn id="2887" xr3:uid="{1571E7D1-31F2-43C8-AA8B-AE35285BD89E}" name="Column2879"/>
    <tableColumn id="2888" xr3:uid="{7D90CFB0-85EC-49F4-BE3F-90BB909A5DE6}" name="Column2880"/>
    <tableColumn id="2889" xr3:uid="{A0A27A1D-FB80-441D-9DAF-2343B47276FE}" name="Column2881"/>
    <tableColumn id="2890" xr3:uid="{91050933-F86D-46A4-976F-351399A02EA4}" name="Column2882"/>
    <tableColumn id="2891" xr3:uid="{DEC95EC6-1CED-49BB-B22F-BD365D939A08}" name="Column2883"/>
    <tableColumn id="2892" xr3:uid="{72D14032-D1F1-4F9B-8A80-7344146EB092}" name="Column2884"/>
    <tableColumn id="2893" xr3:uid="{928D7C41-2A71-44BB-BBFF-75C0039179AB}" name="Column2885"/>
    <tableColumn id="2894" xr3:uid="{CA584F9E-F126-4B80-BCCB-55F4CFCB619A}" name="Column2886"/>
    <tableColumn id="2895" xr3:uid="{21862B18-A9BC-43FD-BBB2-5E4CC00DA222}" name="Column2887"/>
    <tableColumn id="2896" xr3:uid="{17CC72F6-6A4B-4324-896D-D2EB05B59096}" name="Column2888"/>
    <tableColumn id="2897" xr3:uid="{6E6341AF-95A4-4666-9DF2-F01864E42FBF}" name="Column2889"/>
    <tableColumn id="2898" xr3:uid="{047E037C-A27C-41C7-8432-7852F2A7DE7B}" name="Column2890"/>
    <tableColumn id="2899" xr3:uid="{382771AC-FFD3-4722-BCC8-C5569249CF53}" name="Column2891"/>
    <tableColumn id="2900" xr3:uid="{F5E28FA7-55E2-4DAE-AF87-3E33B5DBBEB0}" name="Column2892"/>
    <tableColumn id="2901" xr3:uid="{B269EEC5-3A97-4D22-B464-8CC2ED8265DF}" name="Column2893"/>
    <tableColumn id="2902" xr3:uid="{C603784B-9B3E-4CB0-A410-8C75CF89EA0A}" name="Column2894"/>
    <tableColumn id="2903" xr3:uid="{6816C156-91BB-4688-B630-43725A67987C}" name="Column2895"/>
    <tableColumn id="2904" xr3:uid="{04A8AFAC-6A05-494B-9B77-83796AE47215}" name="Column2896"/>
    <tableColumn id="2905" xr3:uid="{98C43704-A528-419A-A6F9-AAF603FC01D5}" name="Column2897"/>
    <tableColumn id="2906" xr3:uid="{D04240E7-D641-4FA4-AB1E-0B308E474AAB}" name="Column2898"/>
    <tableColumn id="2907" xr3:uid="{97E7E64B-4A7B-405C-A0B0-701B72BC6FE2}" name="Column2899"/>
    <tableColumn id="2908" xr3:uid="{37EBAC41-AD68-4C6E-9321-53A5B89B78D6}" name="Column2900"/>
    <tableColumn id="2909" xr3:uid="{E9CD52E8-43D6-45E5-9501-73F189AF48A2}" name="Column2901"/>
    <tableColumn id="2910" xr3:uid="{FFAC3477-EB23-4FDA-BF00-F58EEAE2CD56}" name="Column2902"/>
    <tableColumn id="2911" xr3:uid="{3E198D27-7473-4AAE-9AD9-AECB1325558D}" name="Column2903"/>
    <tableColumn id="2912" xr3:uid="{F0C7650F-D59E-42F4-8B98-1FBEA47F2E86}" name="Column2904"/>
    <tableColumn id="2913" xr3:uid="{82ECB98D-737C-455A-A38E-8952DE220C72}" name="Column2905"/>
    <tableColumn id="2914" xr3:uid="{03F665FC-A1B2-4E89-A77E-302100E7E1F7}" name="Column2906"/>
    <tableColumn id="2915" xr3:uid="{5B6CBD4C-7FA2-4E77-9C5F-AE472D4CDB0C}" name="Column2907"/>
    <tableColumn id="2916" xr3:uid="{84615123-1E95-498C-B7D6-24DB5271A88D}" name="Column2908"/>
    <tableColumn id="2917" xr3:uid="{0FB62A8D-B296-4870-81A2-2D3E6554FA36}" name="Column2909"/>
    <tableColumn id="2918" xr3:uid="{C2997BDB-61BC-475A-94E5-C1746F80BA3A}" name="Column2910"/>
    <tableColumn id="2919" xr3:uid="{CA6CF2EF-31D9-45BC-A715-BC2F1E06D4FA}" name="Column2911"/>
    <tableColumn id="2920" xr3:uid="{5B394B6F-72DE-4ED9-A84D-EEBFDAB32EFC}" name="Column2912"/>
    <tableColumn id="2921" xr3:uid="{5DD6C049-A971-4F89-B367-E97270C39BA6}" name="Column2913"/>
    <tableColumn id="2922" xr3:uid="{6536A563-9A95-424E-AB76-E7EE992020AD}" name="Column2914"/>
    <tableColumn id="2923" xr3:uid="{924A691F-72A5-47F6-92E2-C7067FDA1F8F}" name="Column2915"/>
    <tableColumn id="2924" xr3:uid="{251FF4BE-3EEA-489C-9F42-F19554E0055D}" name="Column2916"/>
    <tableColumn id="2925" xr3:uid="{08BCB5DC-851E-4A06-AE3E-C5785824E3F9}" name="Column2917"/>
    <tableColumn id="2926" xr3:uid="{9F3B024C-A749-4871-A1E9-DB23C0AC984C}" name="Column2918"/>
    <tableColumn id="2927" xr3:uid="{F6902708-DED6-4FF6-A4AE-07E7B7058137}" name="Column2919"/>
    <tableColumn id="2928" xr3:uid="{724823D9-C340-4857-BF1D-092232D26071}" name="Column2920"/>
    <tableColumn id="2929" xr3:uid="{5C984900-0C8E-4210-B02C-EBB53423A838}" name="Column2921"/>
    <tableColumn id="2930" xr3:uid="{E6BE741B-43E1-4943-963F-E45090B2A719}" name="Column2922"/>
    <tableColumn id="2931" xr3:uid="{39C27F55-3B9F-4894-BC48-B73920695BB1}" name="Column2923"/>
    <tableColumn id="2932" xr3:uid="{0E4A6259-80A6-4F8E-9C0E-5EF738581684}" name="Column2924"/>
    <tableColumn id="2933" xr3:uid="{335247EF-855C-4077-9CFC-D75ECE37AF0C}" name="Column2925"/>
    <tableColumn id="2934" xr3:uid="{9F7B31AC-E2A2-420F-B9FE-5AD72D883822}" name="Column2926"/>
    <tableColumn id="2935" xr3:uid="{AF4B458D-1122-4C71-94A5-D156796BC99B}" name="Column2927"/>
    <tableColumn id="2936" xr3:uid="{3CF7D4C5-BD7E-4C96-9C8C-870BE8856FCF}" name="Column2928"/>
    <tableColumn id="2937" xr3:uid="{7998116C-5807-403F-9113-A416AAF479B7}" name="Column2929"/>
    <tableColumn id="2938" xr3:uid="{6B157754-37CB-411D-A148-4C2497F981E3}" name="Column2930"/>
    <tableColumn id="2939" xr3:uid="{307C3CFF-3C37-419F-AE0B-37A45079B670}" name="Column2931"/>
    <tableColumn id="2940" xr3:uid="{E7068414-6EEE-4068-BF48-4DA276BC89FB}" name="Column2932"/>
    <tableColumn id="2941" xr3:uid="{BCF12B6A-6DB0-43A0-A5A5-0C59B8C504A6}" name="Column2933"/>
    <tableColumn id="2942" xr3:uid="{C71A5C2C-52E1-4947-BE1E-6D936F13E737}" name="Column2934"/>
    <tableColumn id="2943" xr3:uid="{2D77BAC9-677F-472E-B99A-4640DC0FD280}" name="Column2935"/>
    <tableColumn id="2944" xr3:uid="{AFAA2411-1CBB-4F54-8EC1-6D310B469D70}" name="Column2936"/>
    <tableColumn id="2945" xr3:uid="{68F0535F-1500-42DF-8B9A-5ABD7DBA3667}" name="Column2937"/>
    <tableColumn id="2946" xr3:uid="{D22C64C5-B8C9-41A0-A924-DD5E0882F1EF}" name="Column2938"/>
    <tableColumn id="2947" xr3:uid="{2AD2A9D5-B847-4206-B8CB-F7BC12C8F95D}" name="Column2939"/>
    <tableColumn id="2948" xr3:uid="{0DAEEF79-CA54-483F-887F-D8B2443B0020}" name="Column2940"/>
    <tableColumn id="2949" xr3:uid="{6FCF0702-7EBF-471E-8728-10B2B2559C61}" name="Column2941"/>
    <tableColumn id="2950" xr3:uid="{59F857DC-B712-4CEA-9BD2-6FB4ACE55EC8}" name="Column2942"/>
    <tableColumn id="2951" xr3:uid="{0FD3C3EB-0DC8-499E-A09F-330BD153C5AD}" name="Column2943"/>
    <tableColumn id="2952" xr3:uid="{F662119E-4C34-4806-8BF8-4340239DC34E}" name="Column2944"/>
    <tableColumn id="2953" xr3:uid="{3DB72A79-D45D-4D31-A801-3CC4F7F85FEA}" name="Column2945"/>
    <tableColumn id="2954" xr3:uid="{63D96B90-F475-4F5D-8A9E-5E1791E42982}" name="Column2946"/>
    <tableColumn id="2955" xr3:uid="{848B91D0-C081-4459-81D9-88A89808A368}" name="Column2947"/>
    <tableColumn id="2956" xr3:uid="{90D8A3D3-05B4-46A6-894D-C93FC7DC040C}" name="Column2948"/>
    <tableColumn id="2957" xr3:uid="{276C3007-A004-4BFF-92DA-661AC644A2DD}" name="Column2949"/>
    <tableColumn id="2958" xr3:uid="{570FEF22-85F9-4A95-BE56-E8B5FF3B81E2}" name="Column2950"/>
    <tableColumn id="2959" xr3:uid="{657167DF-EAF3-4D9A-8C85-1C49F5CED1E6}" name="Column2951"/>
    <tableColumn id="2960" xr3:uid="{B33C1F4F-882F-49C2-A278-6EAB5A28BD17}" name="Column2952"/>
    <tableColumn id="2961" xr3:uid="{0431A9D5-23C1-49D7-9B72-FEADD2E60C59}" name="Column2953"/>
    <tableColumn id="2962" xr3:uid="{AED8B5AE-18E3-4784-80E0-F2321055F807}" name="Column2954"/>
    <tableColumn id="2963" xr3:uid="{36716F7C-C052-4D0C-82B3-DBC17684A6D9}" name="Column2955"/>
    <tableColumn id="2964" xr3:uid="{65F71361-7010-4871-87B6-9853E7A7BF61}" name="Column2956"/>
    <tableColumn id="2965" xr3:uid="{2D1802E6-2BE5-4D7B-9F2B-4DE2A072B90C}" name="Column2957"/>
    <tableColumn id="2966" xr3:uid="{20661E3E-63E2-40AC-897A-B04D1BF8E458}" name="Column2958"/>
    <tableColumn id="2967" xr3:uid="{22026B4E-26D7-44B0-9294-27E04B088EF3}" name="Column2959"/>
    <tableColumn id="2968" xr3:uid="{62A0EC07-5B04-4FC4-B223-DD73A5EB88D1}" name="Column2960"/>
    <tableColumn id="2969" xr3:uid="{6356853E-2792-4FA3-A4CD-77CA37818D49}" name="Column2961"/>
    <tableColumn id="2970" xr3:uid="{D0656418-C0CF-4976-92E3-621D22227745}" name="Column2962"/>
    <tableColumn id="2971" xr3:uid="{4B088B5F-E60A-482C-9A01-37A1E8442FF0}" name="Column2963"/>
    <tableColumn id="2972" xr3:uid="{FF1451BF-B25E-4612-9485-5C4B683B057D}" name="Column2964"/>
    <tableColumn id="2973" xr3:uid="{8E174831-6477-42F0-9672-EF53B9C7A5AE}" name="Column2965"/>
    <tableColumn id="2974" xr3:uid="{C99DDA85-68A5-477F-87C3-B3E3AF6CE302}" name="Column2966"/>
    <tableColumn id="2975" xr3:uid="{22D994C9-4DA6-4AB6-B49D-C65499792CF7}" name="Column2967"/>
    <tableColumn id="2976" xr3:uid="{EC0AA659-E00C-45A4-801B-C2D11579C27F}" name="Column2968"/>
    <tableColumn id="2977" xr3:uid="{7DE6A68A-81DE-4C5F-9411-BCFE39B19E22}" name="Column2969"/>
    <tableColumn id="2978" xr3:uid="{8EB4D08E-860A-47A5-804D-B586108FC17B}" name="Column2970"/>
    <tableColumn id="2979" xr3:uid="{E0C28F0A-CAE1-498C-B744-6B49876199C7}" name="Column2971"/>
    <tableColumn id="2980" xr3:uid="{8D037536-FF87-4F34-B935-6C259789EC38}" name="Column2972"/>
    <tableColumn id="2981" xr3:uid="{AA8D0016-1058-4170-B7AC-E17AC37FF125}" name="Column2973"/>
    <tableColumn id="2982" xr3:uid="{9572ABBE-D28F-4A5F-93B7-C564965AC6C9}" name="Column2974"/>
    <tableColumn id="2983" xr3:uid="{0221069F-B2A0-49E0-933A-E6913A30EC06}" name="Column2975"/>
    <tableColumn id="2984" xr3:uid="{A5CEAECD-AD3F-4488-AB4D-8CF42DC0C8C5}" name="Column2976"/>
    <tableColumn id="2985" xr3:uid="{0B7C84FC-5B88-49D5-8ADB-F6855910C534}" name="Column2977"/>
    <tableColumn id="2986" xr3:uid="{5413AD18-F67E-4DD0-ABE4-B30481664C7C}" name="Column2978"/>
    <tableColumn id="2987" xr3:uid="{AE24F22E-640B-4DA8-AFDE-F00454F3E2A6}" name="Column2979"/>
    <tableColumn id="2988" xr3:uid="{57165CBC-6A62-4BD4-BEF2-856374E58EF4}" name="Column2980"/>
    <tableColumn id="2989" xr3:uid="{37A05197-C015-4D21-B55D-B143715D7474}" name="Column2981"/>
    <tableColumn id="2990" xr3:uid="{36BD1710-4CFC-4F55-86AD-D5EE5F335348}" name="Column2982"/>
    <tableColumn id="2991" xr3:uid="{7F04DA7D-C469-4720-9FCC-9EF8DA205B8D}" name="Column2983"/>
    <tableColumn id="2992" xr3:uid="{D75BBA66-35A8-40D1-99F1-CC673634BBD9}" name="Column2984"/>
    <tableColumn id="2993" xr3:uid="{E2276445-90BF-40F9-9E5E-08AFFF2D4E0E}" name="Column2985"/>
    <tableColumn id="2994" xr3:uid="{CBF1812B-6106-4ACE-8060-CB290DC73F16}" name="Column2986"/>
    <tableColumn id="2995" xr3:uid="{DE4D2144-5A59-4AED-A606-B690B29FF712}" name="Column2987"/>
    <tableColumn id="2996" xr3:uid="{55A3BF83-4E52-477F-ADFC-6B92ED5CEF0A}" name="Column2988"/>
    <tableColumn id="2997" xr3:uid="{EF8A9ED4-1CC4-40CD-AE3A-C2570D3D3544}" name="Column2989"/>
    <tableColumn id="2998" xr3:uid="{1C573242-3A56-4FD7-B07E-0D63A09BBE4C}" name="Column2990"/>
    <tableColumn id="2999" xr3:uid="{A92FF2C4-E786-44BB-8EA8-3EB2E2996CA3}" name="Column2991"/>
    <tableColumn id="3000" xr3:uid="{E965B41D-03D3-499B-8A37-A1F5FEC79D00}" name="Column2992"/>
    <tableColumn id="3001" xr3:uid="{7B335B61-4C0D-4DC5-BC50-032383BEF564}" name="Column2993"/>
    <tableColumn id="3002" xr3:uid="{BBB163D3-BEE1-4398-BE16-E262C0236044}" name="Column2994"/>
    <tableColumn id="3003" xr3:uid="{63ED47F0-5889-42F0-86F7-96A555D5E40F}" name="Column2995"/>
    <tableColumn id="3004" xr3:uid="{7196C65F-6865-4087-B2C0-896F91A6A37E}" name="Column2996"/>
    <tableColumn id="3005" xr3:uid="{982FB0C0-BBB9-43BA-B97D-7D0936A9DD4F}" name="Column2997"/>
    <tableColumn id="3006" xr3:uid="{54EAC555-1EC3-499E-89FF-DA28B2674CBC}" name="Column2998"/>
    <tableColumn id="3007" xr3:uid="{B64727E9-3AB3-46E2-8774-DEC02C176217}" name="Column2999"/>
    <tableColumn id="3008" xr3:uid="{4F8BCB8C-D390-4C42-B897-F2167A89F070}" name="Column3000"/>
    <tableColumn id="3009" xr3:uid="{48C0DF94-7F45-4E8B-A833-86B68BCA03E1}" name="Column3001"/>
    <tableColumn id="3010" xr3:uid="{AD96B674-BDC9-4D8F-AAF1-ECAD9AE42103}" name="Column3002"/>
    <tableColumn id="3011" xr3:uid="{968840F5-266A-4896-A23D-126072C81A51}" name="Column3003"/>
    <tableColumn id="3012" xr3:uid="{4827F68F-821A-45D2-AA6D-16DD2E012283}" name="Column3004"/>
    <tableColumn id="3013" xr3:uid="{FE82769F-2778-4739-A469-263597B152D3}" name="Column3005"/>
    <tableColumn id="3014" xr3:uid="{B306BB98-A4F0-46B0-9A94-E3DFA343508C}" name="Column3006"/>
    <tableColumn id="3015" xr3:uid="{03A7D50B-A367-4931-8F9F-388F78C42E24}" name="Column3007"/>
    <tableColumn id="3016" xr3:uid="{7A97A35E-A464-4005-93CE-AE330B0E9125}" name="Column3008"/>
    <tableColumn id="3017" xr3:uid="{C1C05F98-5C8C-4E50-A4E6-8C71DC4509FC}" name="Column3009"/>
    <tableColumn id="3018" xr3:uid="{36B8BA47-E707-49C6-8587-E6E69F46EA2F}" name="Column3010"/>
    <tableColumn id="3019" xr3:uid="{3FEA43A3-BAB9-4FAA-B24F-8F574361C4C7}" name="Column3011"/>
    <tableColumn id="3020" xr3:uid="{C0D96C0E-73B9-448A-8F1F-3BFF5DC8CF8E}" name="Column3012"/>
    <tableColumn id="3021" xr3:uid="{5BEE0EC8-2385-480B-9084-E53EE061DFDE}" name="Column3013"/>
    <tableColumn id="3022" xr3:uid="{B69CF18A-A8CF-406C-A314-8A2977CE60CD}" name="Column3014"/>
    <tableColumn id="3023" xr3:uid="{EB643885-B74C-4143-8803-21087D161E5D}" name="Column3015"/>
    <tableColumn id="3024" xr3:uid="{A7C0D306-32F8-4D3E-8C9C-CC80EC3B2052}" name="Column3016"/>
    <tableColumn id="3025" xr3:uid="{E6629D0C-289C-468D-9323-D44542225F94}" name="Column3017"/>
    <tableColumn id="3026" xr3:uid="{A134F086-3860-4475-BB46-4F73AF10C4B4}" name="Column3018"/>
    <tableColumn id="3027" xr3:uid="{1424E143-D9A2-4DC8-944E-79290E1D43BF}" name="Column3019"/>
    <tableColumn id="3028" xr3:uid="{AD4867AA-9997-49E3-AA59-F46B1C2A69B0}" name="Column3020"/>
    <tableColumn id="3029" xr3:uid="{C0578423-DCBE-43E2-AC5A-22E9BB5BF778}" name="Column3021"/>
    <tableColumn id="3030" xr3:uid="{5C5241FE-7A05-4759-BE4D-B43D267FFD89}" name="Column3022"/>
    <tableColumn id="3031" xr3:uid="{BE3B722A-1013-40EF-8F97-C143A15C665B}" name="Column3023"/>
    <tableColumn id="3032" xr3:uid="{484CA538-4EE7-4195-8553-401A461C4505}" name="Column3024"/>
    <tableColumn id="3033" xr3:uid="{7450DF1E-4442-4735-809D-065FA7C5B88A}" name="Column3025"/>
    <tableColumn id="3034" xr3:uid="{6C7672F6-D2F6-441E-B158-522C67AD8605}" name="Column3026"/>
    <tableColumn id="3035" xr3:uid="{1ED0219F-BC66-4BF0-BF6D-909FCAD65F4B}" name="Column3027"/>
    <tableColumn id="3036" xr3:uid="{A32E4BAD-ED31-4281-8571-5ACD3EAD3D06}" name="Column3028"/>
    <tableColumn id="3037" xr3:uid="{29000A77-C877-4D28-9F85-2E5543741EDC}" name="Column3029"/>
    <tableColumn id="3038" xr3:uid="{0C2C1833-E346-44E2-936F-CF525E190462}" name="Column3030"/>
    <tableColumn id="3039" xr3:uid="{4F4B031A-6223-48A0-8584-E2C0D9996AB3}" name="Column3031"/>
    <tableColumn id="3040" xr3:uid="{525FE5EE-F95C-4785-BD3E-18A652826A9B}" name="Column3032"/>
    <tableColumn id="3041" xr3:uid="{BEDE7827-B94B-4D40-91E2-F807B6A4F0CB}" name="Column3033"/>
    <tableColumn id="3042" xr3:uid="{A49D3565-305E-4F19-B141-9267796D4F57}" name="Column3034"/>
    <tableColumn id="3043" xr3:uid="{B38572DC-09BE-40FB-BD2D-0EC85227A952}" name="Column3035"/>
    <tableColumn id="3044" xr3:uid="{6B17D251-4805-4016-BE0E-F68820465DCB}" name="Column3036"/>
    <tableColumn id="3045" xr3:uid="{32ECB175-439D-4D12-91EF-43A43DF45E8F}" name="Column3037"/>
    <tableColumn id="3046" xr3:uid="{C2B259C3-BFB8-4196-A46A-67CD6AE100A2}" name="Column3038"/>
    <tableColumn id="3047" xr3:uid="{034D1372-C2CC-4730-BF7A-0059B884AD48}" name="Column3039"/>
    <tableColumn id="3048" xr3:uid="{28889F6E-3448-4B70-9E12-E368EAE4816B}" name="Column3040"/>
    <tableColumn id="3049" xr3:uid="{B1AF4EFD-633E-4C76-9605-185DA369A61B}" name="Column3041"/>
    <tableColumn id="3050" xr3:uid="{2896F453-12AE-4698-A18B-83E0CB98C547}" name="Column3042"/>
    <tableColumn id="3051" xr3:uid="{C26F9BE7-38F9-4C37-A89C-631107646C37}" name="Column3043"/>
    <tableColumn id="3052" xr3:uid="{2EC9CE95-8669-4453-BB31-7F7AF6B22962}" name="Column3044"/>
    <tableColumn id="3053" xr3:uid="{D854E1EA-1338-4C2D-AB95-EBAC3F8DB09A}" name="Column3045"/>
    <tableColumn id="3054" xr3:uid="{0EF4AEC5-6C1D-4642-A9DD-8A8B9F28F36C}" name="Column3046"/>
    <tableColumn id="3055" xr3:uid="{AA1F0F06-5C2F-4FA9-82D1-671413A266CE}" name="Column3047"/>
    <tableColumn id="3056" xr3:uid="{6BFB307F-6B20-4B15-B116-456ECE865714}" name="Column3048"/>
    <tableColumn id="3057" xr3:uid="{BB641346-B8C6-4C52-9947-FA60B445DB8C}" name="Column3049"/>
    <tableColumn id="3058" xr3:uid="{2A0F6DC8-0B0C-4AC7-849B-1BAE8F97C8DF}" name="Column3050"/>
    <tableColumn id="3059" xr3:uid="{EA61B66D-BEC1-4C04-9A82-E1C7E3006A5D}" name="Column3051"/>
    <tableColumn id="3060" xr3:uid="{B26E2D02-B32F-4A0C-B3E1-EF52E605FB20}" name="Column3052"/>
    <tableColumn id="3061" xr3:uid="{2DF8ED2E-A41E-4901-9BF3-0A1BED984090}" name="Column3053"/>
    <tableColumn id="3062" xr3:uid="{B15B87B1-2326-4C87-B5AC-7F930D1EC41E}" name="Column3054"/>
    <tableColumn id="3063" xr3:uid="{AA566B78-B66B-4A37-9DE9-980A1DCAB140}" name="Column3055"/>
    <tableColumn id="3064" xr3:uid="{ACBF8A0A-79B4-43FA-B8BF-91DC9A79913A}" name="Column3056"/>
    <tableColumn id="3065" xr3:uid="{B911C9A7-9089-4F61-B98F-5E1F63CA15EA}" name="Column3057"/>
    <tableColumn id="3066" xr3:uid="{961D2983-58C4-48F5-95E3-C72E8E6EBA53}" name="Column3058"/>
    <tableColumn id="3067" xr3:uid="{12A39E5B-1301-49D3-9E85-FA689389D382}" name="Column3059"/>
    <tableColumn id="3068" xr3:uid="{485C92BF-9B4E-4D00-8AD1-BF98E53B3FE8}" name="Column3060"/>
    <tableColumn id="3069" xr3:uid="{E157F169-3C40-4C77-867C-A1E691060D8E}" name="Column3061"/>
    <tableColumn id="3070" xr3:uid="{DA9B2660-66C5-400C-8206-B23F30A12CA4}" name="Column3062"/>
    <tableColumn id="3071" xr3:uid="{99864271-26D9-4F64-9D11-39C54EF923A8}" name="Column3063"/>
    <tableColumn id="3072" xr3:uid="{144B4704-35FD-426D-B67B-4D81B208E810}" name="Column3064"/>
    <tableColumn id="3073" xr3:uid="{8DD6404E-61C8-4334-B9FB-5F4C42B0535F}" name="Column3065"/>
    <tableColumn id="3074" xr3:uid="{C3395D9C-7316-4411-8B2D-44592B975B79}" name="Column3066"/>
    <tableColumn id="3075" xr3:uid="{5583035E-1912-4BF1-8072-ED8FA637C78C}" name="Column3067"/>
    <tableColumn id="3076" xr3:uid="{D763BA56-E07B-4A4B-88D8-4B1323E078FC}" name="Column3068"/>
    <tableColumn id="3077" xr3:uid="{86D5EF88-9692-4CC2-908B-4950368957EB}" name="Column3069"/>
    <tableColumn id="3078" xr3:uid="{923071D1-7039-4C3C-B373-7D17640260BB}" name="Column3070"/>
    <tableColumn id="3079" xr3:uid="{FA991BF6-9A29-420B-8CE1-AFB6AB645B6F}" name="Column3071"/>
    <tableColumn id="3080" xr3:uid="{0DE9911A-B0B0-4026-B24A-9B8C34618C03}" name="Column3072"/>
    <tableColumn id="3081" xr3:uid="{DB5D532E-17A7-44A2-89D0-485379964530}" name="Column3073"/>
    <tableColumn id="3082" xr3:uid="{BB66C6FB-4FCF-4252-A129-6FB2F64D3943}" name="Column3074"/>
    <tableColumn id="3083" xr3:uid="{72C3B50A-0AD8-4159-AB38-14E401825B3D}" name="Column3075"/>
    <tableColumn id="3084" xr3:uid="{F26B32E4-7763-4376-8A12-84A621955BD2}" name="Column3076"/>
    <tableColumn id="3085" xr3:uid="{C6207494-EBD7-4F25-A175-628E7361C201}" name="Column3077"/>
    <tableColumn id="3086" xr3:uid="{5A4796D4-3119-4E64-A511-572F3CFAEC44}" name="Column3078"/>
    <tableColumn id="3087" xr3:uid="{0EDE713C-B681-4F31-AC38-DCAB5AF03CB0}" name="Column3079"/>
    <tableColumn id="3088" xr3:uid="{66392DE2-7B83-40EE-91E7-2AB694E5760E}" name="Column3080"/>
    <tableColumn id="3089" xr3:uid="{B085619B-FA77-4050-A00F-E07B39B607D3}" name="Column3081"/>
    <tableColumn id="3090" xr3:uid="{630FC0E2-0407-4EF3-9CDD-06565E31B700}" name="Column3082"/>
    <tableColumn id="3091" xr3:uid="{175194E6-9E65-4C60-8488-7587CB4A3A21}" name="Column3083"/>
    <tableColumn id="3092" xr3:uid="{17FCB7BB-5173-4024-8E26-AADFA1B7B2F4}" name="Column3084"/>
    <tableColumn id="3093" xr3:uid="{AA841AB9-1BB8-4A69-8FB1-B7431979F088}" name="Column3085"/>
    <tableColumn id="3094" xr3:uid="{840DE235-DE92-485F-BD10-93DE4BCE1063}" name="Column3086"/>
    <tableColumn id="3095" xr3:uid="{487E9DE3-059C-486E-8639-565BEC92EE22}" name="Column3087"/>
    <tableColumn id="3096" xr3:uid="{13964DA6-B21C-428B-A622-B1CEEEF9F62F}" name="Column3088"/>
    <tableColumn id="3097" xr3:uid="{C35291B3-E902-4776-9817-8AC3699E01BE}" name="Column3089"/>
    <tableColumn id="3098" xr3:uid="{BCD1754F-A9F0-4433-9ACB-25432B4D57B2}" name="Column3090"/>
    <tableColumn id="3099" xr3:uid="{B4FC31DC-AAB7-47BC-A2FC-5ACC3A46712E}" name="Column3091"/>
    <tableColumn id="3100" xr3:uid="{14C73E14-02A2-4E81-A2BF-0D63825B94B8}" name="Column3092"/>
    <tableColumn id="3101" xr3:uid="{D44E09D5-FF42-4253-AF47-430740BA82BD}" name="Column3093"/>
    <tableColumn id="3102" xr3:uid="{CF77A700-F8AB-4065-AF18-03AC70A02D8C}" name="Column3094"/>
    <tableColumn id="3103" xr3:uid="{AF91472D-9632-49CF-BDED-8EF0B06CEFB4}" name="Column3095"/>
    <tableColumn id="3104" xr3:uid="{501F6240-66C2-459A-9D15-1210847B1C47}" name="Column3096"/>
    <tableColumn id="3105" xr3:uid="{DDF8995E-F21E-40CD-9F77-208EC3C14B5E}" name="Column3097"/>
    <tableColumn id="3106" xr3:uid="{8BBE948D-5F38-44F2-B8DE-F745DF860D7F}" name="Column3098"/>
    <tableColumn id="3107" xr3:uid="{52CF1DA3-E481-49E8-BBB6-73E3DDF26710}" name="Column3099"/>
    <tableColumn id="3108" xr3:uid="{6E745193-1AE7-43D1-8693-2D5E475B012D}" name="Column3100"/>
    <tableColumn id="3109" xr3:uid="{B7A70F36-2A29-4873-9A9D-362D11D2D474}" name="Column3101"/>
    <tableColumn id="3110" xr3:uid="{DD251D79-F3EB-4AD5-93AE-3E1B1FA277A5}" name="Column3102"/>
    <tableColumn id="3111" xr3:uid="{EBCC5745-097A-4E20-8B02-AC483F636D29}" name="Column3103"/>
    <tableColumn id="3112" xr3:uid="{682EFC92-7E98-4965-8BA3-04E6DB1A7257}" name="Column3104"/>
    <tableColumn id="3113" xr3:uid="{B3959431-0983-4D84-93D0-93DBADE4A7C1}" name="Column3105"/>
    <tableColumn id="3114" xr3:uid="{38AE0437-81F1-4368-B14A-07E58B4BEBCF}" name="Column3106"/>
    <tableColumn id="3115" xr3:uid="{8275397F-6150-4EBB-AC81-35DE80A76E28}" name="Column3107"/>
    <tableColumn id="3116" xr3:uid="{9910459A-46BF-4F92-9470-07B4DE64376C}" name="Column3108"/>
    <tableColumn id="3117" xr3:uid="{A49114DD-200E-485B-BD9E-55E8933A3B69}" name="Column3109"/>
    <tableColumn id="3118" xr3:uid="{1E5F8D25-F783-490F-A869-6987FEEE951A}" name="Column3110"/>
    <tableColumn id="3119" xr3:uid="{E7E9E5E4-880B-4937-B0F3-8068F432B634}" name="Column3111"/>
    <tableColumn id="3120" xr3:uid="{479EE0E8-52D1-4DF9-B225-166DA6FA7CBB}" name="Column3112"/>
    <tableColumn id="3121" xr3:uid="{888039CB-3A91-499E-8716-B2E08384962C}" name="Column3113"/>
    <tableColumn id="3122" xr3:uid="{8FA5CDF9-806E-4802-8D8F-D446D5DA27B3}" name="Column3114"/>
    <tableColumn id="3123" xr3:uid="{B19209B7-64B0-44AC-A7DE-493E4AB50D21}" name="Column3115"/>
    <tableColumn id="3124" xr3:uid="{9552FF10-8155-4835-A2FD-4FB7CC434F3F}" name="Column3116"/>
    <tableColumn id="3125" xr3:uid="{B0737D5E-B7AA-4A83-9111-5830698C2EB6}" name="Column3117"/>
    <tableColumn id="3126" xr3:uid="{A54DF3AB-B317-4EC3-8DBA-1B9DFA361E52}" name="Column3118"/>
    <tableColumn id="3127" xr3:uid="{0C9C3C01-7143-4414-8811-A9B34F9476C5}" name="Column3119"/>
    <tableColumn id="3128" xr3:uid="{C836E2D9-A9D4-4574-B814-A5BB610520C9}" name="Column3120"/>
    <tableColumn id="3129" xr3:uid="{E9B7F782-42C9-49A7-A82A-70BB3954AF66}" name="Column3121"/>
    <tableColumn id="3130" xr3:uid="{A1AC45D0-C336-430E-A786-DEBE35D0CE4B}" name="Column3122"/>
    <tableColumn id="3131" xr3:uid="{EEAF0740-AF24-4F8F-992D-019957274E38}" name="Column3123"/>
    <tableColumn id="3132" xr3:uid="{95A8A012-C819-4246-BE17-8BEE8C61B9E5}" name="Column3124"/>
    <tableColumn id="3133" xr3:uid="{23399C16-6193-41DF-B1F1-66CEF6F1C6A1}" name="Column3125"/>
    <tableColumn id="3134" xr3:uid="{6E59CDE4-672F-4A28-8113-A62C0ED384E7}" name="Column3126"/>
    <tableColumn id="3135" xr3:uid="{F3E266AC-6D4B-4830-8CB5-FECCBDA54B02}" name="Column3127"/>
    <tableColumn id="3136" xr3:uid="{3A560535-71C5-46B7-859B-98FAD4B9E196}" name="Column3128"/>
    <tableColumn id="3137" xr3:uid="{458750E3-F2B7-48A6-97CA-FC257A55E1EB}" name="Column3129"/>
    <tableColumn id="3138" xr3:uid="{ECBBE3CA-C6F9-408A-AA99-DD743A489FEF}" name="Column3130"/>
    <tableColumn id="3139" xr3:uid="{9FFDD9D9-8169-4A1B-8EA4-A1B6E0948121}" name="Column3131"/>
    <tableColumn id="3140" xr3:uid="{0C46DE2E-4AA6-4A80-BEC2-5BBECCDA90CB}" name="Column3132"/>
    <tableColumn id="3141" xr3:uid="{F43C9B93-3E52-4C15-A619-B3FD543BAE5B}" name="Column3133"/>
    <tableColumn id="3142" xr3:uid="{CC2B84A5-EF22-408D-9BC1-623ACE44DE78}" name="Column3134"/>
    <tableColumn id="3143" xr3:uid="{B60AA5CA-0540-4D16-B1F2-471B3D23FC99}" name="Column3135"/>
    <tableColumn id="3144" xr3:uid="{9084F81B-5F02-40E0-A27D-B7FD9F06DBA2}" name="Column3136"/>
    <tableColumn id="3145" xr3:uid="{F3F4ACDB-D998-47FA-BB1C-6F03FE8BD504}" name="Column3137"/>
    <tableColumn id="3146" xr3:uid="{2168CC31-A5AB-480F-9329-C158F671031F}" name="Column3138"/>
    <tableColumn id="3147" xr3:uid="{B34D36E8-34AC-41DA-8463-20C6424A70EF}" name="Column3139"/>
    <tableColumn id="3148" xr3:uid="{B51737EA-56A9-41D7-85DA-E3335DDE6A3F}" name="Column3140"/>
    <tableColumn id="3149" xr3:uid="{8904244B-7CA1-4AE2-8EB7-0613161D7D0A}" name="Column3141"/>
    <tableColumn id="3150" xr3:uid="{6F77AC90-D557-4D54-8990-72CE07100C5F}" name="Column3142"/>
    <tableColumn id="3151" xr3:uid="{33F35D58-E4CE-4026-A3BF-10B576FDBB42}" name="Column3143"/>
    <tableColumn id="3152" xr3:uid="{8BD10BED-B346-47DD-8B7A-73720966AB11}" name="Column3144"/>
    <tableColumn id="3153" xr3:uid="{7CDA4F54-BC99-4EA3-B3D2-795DA0D3875A}" name="Column3145"/>
    <tableColumn id="3154" xr3:uid="{408FF61C-8659-46BA-A9A7-AE27B9759630}" name="Column3146"/>
    <tableColumn id="3155" xr3:uid="{9DAB4F4F-CB9F-4501-ADC1-2F4D92AC3E3D}" name="Column3147"/>
    <tableColumn id="3156" xr3:uid="{358065DB-7F1D-464D-B101-3456945EB3DA}" name="Column3148"/>
    <tableColumn id="3157" xr3:uid="{DE29A714-E13F-489B-9243-780812C612CB}" name="Column3149"/>
    <tableColumn id="3158" xr3:uid="{5067CAF0-1B68-48DB-ADB9-488E65BCD989}" name="Column3150"/>
    <tableColumn id="3159" xr3:uid="{27CD10F5-06B5-4364-BA5A-493ADA318E6F}" name="Column3151"/>
    <tableColumn id="3160" xr3:uid="{A2E12729-7FF0-4336-89D6-80E90E0E6224}" name="Column3152"/>
    <tableColumn id="3161" xr3:uid="{962077FC-44A9-4896-8542-3ADE3BB90967}" name="Column3153"/>
    <tableColumn id="3162" xr3:uid="{DC3A83D8-B29D-4990-BC4E-7DAE776E0035}" name="Column3154"/>
    <tableColumn id="3163" xr3:uid="{877B464B-51D9-4EA6-BEDC-041C61A153CE}" name="Column3155"/>
    <tableColumn id="3164" xr3:uid="{E4D67148-4EBC-4D21-BDA1-ED4085E7DC84}" name="Column3156"/>
    <tableColumn id="3165" xr3:uid="{9C77A71C-CB6D-4300-830D-8992B9D35909}" name="Column3157"/>
    <tableColumn id="3166" xr3:uid="{285B6245-8C18-496B-82CF-BEF46A9E6425}" name="Column3158"/>
    <tableColumn id="3167" xr3:uid="{E29CC1B0-006C-4E52-BAF0-19BDCB0F9EC4}" name="Column3159"/>
    <tableColumn id="3168" xr3:uid="{35B3575C-5FD4-433E-AA72-5F75F7B3E820}" name="Column3160"/>
    <tableColumn id="3169" xr3:uid="{79582491-80FA-4F35-A9F4-5B74AB3489F8}" name="Column3161"/>
    <tableColumn id="3170" xr3:uid="{378AFA48-EC68-44E2-9989-C9230E96D125}" name="Column3162"/>
    <tableColumn id="3171" xr3:uid="{CD58E4EB-BA4D-468C-8B61-E1ABCC83677C}" name="Column3163"/>
    <tableColumn id="3172" xr3:uid="{FE585625-6948-4AEB-AD19-A840DD4427C6}" name="Column3164"/>
    <tableColumn id="3173" xr3:uid="{5E109C09-9FC3-4276-AF24-F31DD28A9972}" name="Column3165"/>
    <tableColumn id="3174" xr3:uid="{AEC3D74C-7774-494E-B36C-7257482FC9C5}" name="Column3166"/>
    <tableColumn id="3175" xr3:uid="{970F3557-8F52-4771-887E-1FAEAB774328}" name="Column3167"/>
    <tableColumn id="3176" xr3:uid="{38D56E3E-A50C-4B15-9B3E-9936E1E45633}" name="Column3168"/>
    <tableColumn id="3177" xr3:uid="{3C4EFDE8-BA40-46A4-BA22-17555781CBE5}" name="Column3169"/>
    <tableColumn id="3178" xr3:uid="{D8F5163E-49CC-428C-9E1B-BBAFBF176EB9}" name="Column3170"/>
    <tableColumn id="3179" xr3:uid="{400C7DAE-21B6-46B0-B227-DC4634B4B5A1}" name="Column3171"/>
    <tableColumn id="3180" xr3:uid="{CEBF6ADA-43A7-4742-B79F-1F5D6CD0F930}" name="Column3172"/>
    <tableColumn id="3181" xr3:uid="{CB1B4099-9A43-4183-A807-13B7841AC740}" name="Column3173"/>
    <tableColumn id="3182" xr3:uid="{761207C2-350B-486A-B0C3-70E3328C8D50}" name="Column3174"/>
    <tableColumn id="3183" xr3:uid="{6FABCD89-FD17-46DF-90A3-96E06F46B826}" name="Column3175"/>
    <tableColumn id="3184" xr3:uid="{FCE7C3B8-5613-4CCC-9ED3-2010C051463E}" name="Column3176"/>
    <tableColumn id="3185" xr3:uid="{7D83282E-9AAE-40AD-8F1E-B93E70A26FE7}" name="Column3177"/>
    <tableColumn id="3186" xr3:uid="{8BF507A8-474A-4C40-BB6C-9A51FEEF9DD6}" name="Column3178"/>
    <tableColumn id="3187" xr3:uid="{49011A45-85CF-43A6-A3A5-6A8F814FE540}" name="Column3179"/>
    <tableColumn id="3188" xr3:uid="{627982FC-DA41-4926-9EF3-AA94B083C5FB}" name="Column3180"/>
    <tableColumn id="3189" xr3:uid="{F6BC50AB-8FE2-4BB0-86FA-D9BB38113636}" name="Column3181"/>
    <tableColumn id="3190" xr3:uid="{FE84836F-78AC-48F1-9845-47F031FE7B5F}" name="Column3182"/>
    <tableColumn id="3191" xr3:uid="{C49C0E7E-01ED-4012-9ECA-09F1BD098C99}" name="Column3183"/>
    <tableColumn id="3192" xr3:uid="{56D66D42-7DA4-408B-A51C-18130798EF25}" name="Column3184"/>
    <tableColumn id="3193" xr3:uid="{02AFAE27-D5AC-4D23-82DF-B9080BC0300A}" name="Column3185"/>
    <tableColumn id="3194" xr3:uid="{6C92FA6D-37A7-417C-81C3-DF07B149865A}" name="Column3186"/>
    <tableColumn id="3195" xr3:uid="{A638BFE0-F6F8-4C9A-A1D9-6AAC03637492}" name="Column3187"/>
    <tableColumn id="3196" xr3:uid="{2BAB66B8-CE13-4514-B247-51CED9DD8DDB}" name="Column3188"/>
    <tableColumn id="3197" xr3:uid="{272135F5-7D55-42A3-8A76-AA9903EF2781}" name="Column3189"/>
    <tableColumn id="3198" xr3:uid="{420B830D-EB46-4B67-95A5-21169780E408}" name="Column3190"/>
    <tableColumn id="3199" xr3:uid="{FCD54087-DF20-41EE-8282-7997A790E652}" name="Column3191"/>
    <tableColumn id="3200" xr3:uid="{76C93D83-50B8-40AF-BFF7-FE075D6FC86A}" name="Column3192"/>
    <tableColumn id="3201" xr3:uid="{6D9F8CC7-0652-498B-AA5C-78C164143D94}" name="Column3193"/>
    <tableColumn id="3202" xr3:uid="{FBEA1050-C734-4CC5-90DE-913C2D486058}" name="Column3194"/>
    <tableColumn id="3203" xr3:uid="{F97E22A9-4052-4A10-87BD-AD1E74859424}" name="Column3195"/>
    <tableColumn id="3204" xr3:uid="{9C7F3953-0E94-469C-8A5B-BB953EAF55C7}" name="Column3196"/>
    <tableColumn id="3205" xr3:uid="{61C95FA4-A7D0-4039-A9C4-D251DC21174B}" name="Column3197"/>
    <tableColumn id="3206" xr3:uid="{B956DD87-8AC4-43EE-ADA1-D4A4ECF20840}" name="Column3198"/>
    <tableColumn id="3207" xr3:uid="{6D8E2482-97B3-460C-A919-ACC50BE5A275}" name="Column3199"/>
    <tableColumn id="3208" xr3:uid="{5E4EA033-C7BB-4C5C-9A8A-0EC750E941B7}" name="Column3200"/>
    <tableColumn id="3209" xr3:uid="{729EF207-8067-4730-97D2-A0A833978BD4}" name="Column3201"/>
    <tableColumn id="3210" xr3:uid="{7E41BA51-FCD9-4100-88CF-AFBD1D596F6A}" name="Column3202"/>
    <tableColumn id="3211" xr3:uid="{3BDCC46D-F327-4860-8F0D-4DC9069BC3CB}" name="Column3203"/>
    <tableColumn id="3212" xr3:uid="{FC3A2B94-89F3-4A0F-B046-49D28DE59905}" name="Column3204"/>
    <tableColumn id="3213" xr3:uid="{66DBC4A2-61B1-4E15-8BA7-6D0FA37675FF}" name="Column3205"/>
    <tableColumn id="3214" xr3:uid="{C884F97B-C013-4057-BB3C-2729AFAC65AC}" name="Column3206"/>
    <tableColumn id="3215" xr3:uid="{615994F9-7AE5-49B4-A399-B8F39302CAE7}" name="Column3207"/>
    <tableColumn id="3216" xr3:uid="{77F93F20-DB6D-498D-82D5-0C3F5D0A3215}" name="Column3208"/>
    <tableColumn id="3217" xr3:uid="{B12DB5B1-99A6-47B7-BF7C-001E57B62BE7}" name="Column3209"/>
    <tableColumn id="3218" xr3:uid="{1CAA7BDC-2C93-4ED4-9523-850D8258047D}" name="Column3210"/>
    <tableColumn id="3219" xr3:uid="{D867D59C-45A6-4130-9B94-50BA080D83CF}" name="Column3211"/>
    <tableColumn id="3220" xr3:uid="{6C6FDF7E-FAA1-4CC6-9429-F2E12EA7B6BC}" name="Column3212"/>
    <tableColumn id="3221" xr3:uid="{B79BC655-0C73-4BFB-8546-2E2E8FDA3B3F}" name="Column3213"/>
    <tableColumn id="3222" xr3:uid="{982B85E9-BF69-489E-B283-CEFC7A94F467}" name="Column3214"/>
    <tableColumn id="3223" xr3:uid="{9066E1BB-F671-4D6F-8D8E-3D2A2C9857B1}" name="Column3215"/>
    <tableColumn id="3224" xr3:uid="{9B5ABAFE-1753-4885-A909-C68745AD6706}" name="Column3216"/>
    <tableColumn id="3225" xr3:uid="{F337DC98-4F8E-4C8B-A36E-910DD7E9BFA9}" name="Column3217"/>
    <tableColumn id="3226" xr3:uid="{966CB2BF-E522-4AD7-8835-641CE234BB9D}" name="Column3218"/>
    <tableColumn id="3227" xr3:uid="{413E6181-28D2-4BDF-B233-FB103544D403}" name="Column3219"/>
    <tableColumn id="3228" xr3:uid="{3EF6EE10-D6E9-4450-88C8-B2D926C56C88}" name="Column3220"/>
    <tableColumn id="3229" xr3:uid="{CC376BA6-3B86-4442-8D41-878F9AF46991}" name="Column3221"/>
    <tableColumn id="3230" xr3:uid="{62350CA8-52A6-4D44-B863-0598360C2DCE}" name="Column3222"/>
    <tableColumn id="3231" xr3:uid="{C5B5450D-5F49-47A7-A253-8912B6CFCBC7}" name="Column3223"/>
    <tableColumn id="3232" xr3:uid="{5D26075A-77A0-4BA4-8050-2EE56179FB9D}" name="Column3224"/>
    <tableColumn id="3233" xr3:uid="{F4F9DACF-45CD-4471-8E4D-A088E48B03BB}" name="Column3225"/>
    <tableColumn id="3234" xr3:uid="{3EB47529-54FD-45EE-AC26-62E942C60113}" name="Column3226"/>
    <tableColumn id="3235" xr3:uid="{9397E59E-16FF-4E4B-99B4-DC6EBC20E7E8}" name="Column3227"/>
    <tableColumn id="3236" xr3:uid="{A3109D7C-202E-49D0-B944-5FC7A527CF89}" name="Column3228"/>
    <tableColumn id="3237" xr3:uid="{065E51FF-6209-4E7D-9A5D-1564EB5906CD}" name="Column3229"/>
    <tableColumn id="3238" xr3:uid="{56145FB2-0F8F-4E61-96B4-103A5D764F3C}" name="Column3230"/>
    <tableColumn id="3239" xr3:uid="{F3439E1A-1062-43A1-80AA-62B3DF29C925}" name="Column3231"/>
    <tableColumn id="3240" xr3:uid="{5EF0B8FE-16E4-4CAE-BDFF-B0FFEFA2DBAE}" name="Column3232"/>
    <tableColumn id="3241" xr3:uid="{6867719E-A6BA-4A9E-B68E-DAFE1FF37322}" name="Column3233"/>
    <tableColumn id="3242" xr3:uid="{F1DDB542-9774-4F2E-9D91-6282D14FCC7E}" name="Column3234"/>
    <tableColumn id="3243" xr3:uid="{C9E03671-09F3-4538-83DD-1508E96EBA2C}" name="Column3235"/>
    <tableColumn id="3244" xr3:uid="{C19E884B-89BF-440C-9BE3-5B2CAF2D9374}" name="Column3236"/>
    <tableColumn id="3245" xr3:uid="{141555A1-0DFD-4711-A22A-F3BE31C2808B}" name="Column3237"/>
    <tableColumn id="3246" xr3:uid="{A2D94B82-84E3-45CB-A224-9322F6D6C2D8}" name="Column3238"/>
    <tableColumn id="3247" xr3:uid="{4F6B7B5A-ABD1-49D1-B564-148B0A684A5B}" name="Column3239"/>
    <tableColumn id="3248" xr3:uid="{DA2BBCFB-E482-4F7F-B973-8E8DD3394AB0}" name="Column3240"/>
    <tableColumn id="3249" xr3:uid="{0E8E66C3-99D4-4218-AE6C-6D83016F01C9}" name="Column3241"/>
    <tableColumn id="3250" xr3:uid="{CD3D5446-6723-4769-86CC-04424968B290}" name="Column3242"/>
    <tableColumn id="3251" xr3:uid="{8D62AA09-CF01-4FE9-846C-B170EAB85825}" name="Column3243"/>
    <tableColumn id="3252" xr3:uid="{AB028BD2-84C0-4ECC-9407-CC35CFDE17BE}" name="Column3244"/>
    <tableColumn id="3253" xr3:uid="{B7FB24B3-60B4-4497-ADE3-568D32A3ADD5}" name="Column3245"/>
    <tableColumn id="3254" xr3:uid="{4EEB486D-1D53-4B4C-910C-5764845761EC}" name="Column3246"/>
    <tableColumn id="3255" xr3:uid="{D9CD089F-28BC-4C9E-A325-3AFA31A5726E}" name="Column3247"/>
    <tableColumn id="3256" xr3:uid="{283C404F-B1FD-40E7-9573-6CD7E3C8C90F}" name="Column3248"/>
    <tableColumn id="3257" xr3:uid="{ED48D4C6-B13B-4626-9C65-512F0B66D335}" name="Column3249"/>
    <tableColumn id="3258" xr3:uid="{9EFA97FA-1B6A-4FAE-BFAB-BB459C2F3840}" name="Column3250"/>
    <tableColumn id="3259" xr3:uid="{AD6AC73A-2B44-4D03-97C6-D2E85C72DCB8}" name="Column3251"/>
    <tableColumn id="3260" xr3:uid="{1C70028B-3EEE-41FD-9834-2A0F6F0FCC8C}" name="Column3252"/>
    <tableColumn id="3261" xr3:uid="{AAFC57DD-1ED8-45EC-82C8-0EF1A3E37F53}" name="Column3253"/>
    <tableColumn id="3262" xr3:uid="{B168D1D5-9C63-4321-A39D-B6512046BACC}" name="Column3254"/>
    <tableColumn id="3263" xr3:uid="{F861FC8B-27B8-4B69-9230-9C77CD5C27B8}" name="Column3255"/>
    <tableColumn id="3264" xr3:uid="{1A3F3100-E03D-421A-BA29-16A478517E71}" name="Column3256"/>
    <tableColumn id="3265" xr3:uid="{13B2C7C2-6222-495F-B1F4-C21CF2C611EE}" name="Column3257"/>
    <tableColumn id="3266" xr3:uid="{85A26004-B9F7-468D-93F0-999487A35524}" name="Column3258"/>
    <tableColumn id="3267" xr3:uid="{5058DC52-178A-45C6-9F70-9276D12BF481}" name="Column3259"/>
    <tableColumn id="3268" xr3:uid="{3BD1BE0B-C53F-42D9-88B0-1DDF29BA7038}" name="Column3260"/>
    <tableColumn id="3269" xr3:uid="{EA9B638D-39A5-46C6-A825-F18C013641F1}" name="Column3261"/>
    <tableColumn id="3270" xr3:uid="{641D834D-3B97-4E3F-B181-849C6CD943DF}" name="Column3262"/>
    <tableColumn id="3271" xr3:uid="{3838577F-C62C-4227-BC2D-D509B2E4494B}" name="Column3263"/>
    <tableColumn id="3272" xr3:uid="{67F2977F-C281-4912-A10E-719C5DBD7169}" name="Column3264"/>
    <tableColumn id="3273" xr3:uid="{C421A503-C618-4FD7-A4B7-C4EC088F91FB}" name="Column3265"/>
    <tableColumn id="3274" xr3:uid="{BC201802-D2DF-402D-A95F-F39378C852E1}" name="Column3266"/>
    <tableColumn id="3275" xr3:uid="{6FB31D99-488B-410A-A309-C87895C02CA1}" name="Column3267"/>
    <tableColumn id="3276" xr3:uid="{28D12769-AAD7-4B94-BDEC-AA7718859694}" name="Column3268"/>
    <tableColumn id="3277" xr3:uid="{3E6A37E0-0D12-44D3-8FC8-092519A92978}" name="Column3269"/>
    <tableColumn id="3278" xr3:uid="{901E344B-7524-4895-8D25-198836082593}" name="Column3270"/>
    <tableColumn id="3279" xr3:uid="{76AF28A9-F589-4A52-8857-E668DD9181E7}" name="Column3271"/>
    <tableColumn id="3280" xr3:uid="{72022973-95C4-4B03-9C77-209FA4AF02EE}" name="Column3272"/>
    <tableColumn id="3281" xr3:uid="{F81702C3-498F-4B11-BDF4-788913486341}" name="Column3273"/>
    <tableColumn id="3282" xr3:uid="{E6D90280-4362-4E7D-8E5A-38288CF39874}" name="Column3274"/>
    <tableColumn id="3283" xr3:uid="{A4B2BC7D-115F-444E-A443-7893C457BF69}" name="Column3275"/>
    <tableColumn id="3284" xr3:uid="{E71450B3-C593-4A80-90AE-FB7D10478020}" name="Column3276"/>
    <tableColumn id="3285" xr3:uid="{D5B28E47-E979-4B5F-BEAE-D9C4EBF307D2}" name="Column3277"/>
    <tableColumn id="3286" xr3:uid="{2BA6D9B1-12DD-4D6D-B812-BBDB53934A2D}" name="Column3278"/>
    <tableColumn id="3287" xr3:uid="{97BB96CA-812A-4A8B-9C99-B9F52492274C}" name="Column3279"/>
    <tableColumn id="3288" xr3:uid="{54B88C86-84FB-4C5F-A7B1-8630BC3F7B92}" name="Column3280"/>
    <tableColumn id="3289" xr3:uid="{B4FD26BE-CABA-44D1-ABF3-80C723F869B8}" name="Column3281"/>
    <tableColumn id="3290" xr3:uid="{BE21EF0F-B0B3-4F42-B1B5-F03FCA5635E7}" name="Column3282"/>
    <tableColumn id="3291" xr3:uid="{DF30F6EB-4D8C-46DD-B7CF-3617007F1A49}" name="Column3283"/>
    <tableColumn id="3292" xr3:uid="{1A1B85D1-C92C-423A-A2AA-B78549727F93}" name="Column3284"/>
    <tableColumn id="3293" xr3:uid="{353AC24A-A084-4567-B634-E65172ADE762}" name="Column3285"/>
    <tableColumn id="3294" xr3:uid="{B3460499-DA8D-4B9D-8128-202E74DD0EBA}" name="Column3286"/>
    <tableColumn id="3295" xr3:uid="{E208FB67-B630-4769-B0E5-86ADF9325073}" name="Column3287"/>
    <tableColumn id="3296" xr3:uid="{28900A6A-85F9-45B3-8B73-02083CE4DBF8}" name="Column3288"/>
    <tableColumn id="3297" xr3:uid="{A6ABFE35-D233-4F6E-8A22-9E6BE9355361}" name="Column3289"/>
    <tableColumn id="3298" xr3:uid="{9F9FBFC2-5C68-43BC-BA4A-480178CAE0F0}" name="Column3290"/>
    <tableColumn id="3299" xr3:uid="{92C71489-7AEB-48EC-88AE-5F181B4C5292}" name="Column3291"/>
    <tableColumn id="3300" xr3:uid="{26865E6B-FD82-46FD-8864-061637DC82E6}" name="Column3292"/>
    <tableColumn id="3301" xr3:uid="{1FD36A2F-FDD8-4C11-AA58-163F9B2FE81F}" name="Column3293"/>
    <tableColumn id="3302" xr3:uid="{177A74CD-4978-4C58-9275-54526C856B08}" name="Column3294"/>
    <tableColumn id="3303" xr3:uid="{196392DD-435B-4CDE-88C3-CC2A5D83E1B7}" name="Column3295"/>
    <tableColumn id="3304" xr3:uid="{29F57058-EDD4-4CA2-9885-679670754606}" name="Column3296"/>
    <tableColumn id="3305" xr3:uid="{781F9161-F376-48F7-B5C1-209BE4A3DE18}" name="Column3297"/>
    <tableColumn id="3306" xr3:uid="{2EA4CF66-9598-4C76-B53F-4DB64D77456C}" name="Column3298"/>
    <tableColumn id="3307" xr3:uid="{4479ED14-6E8C-400B-B9A9-2E30A396B372}" name="Column3299"/>
    <tableColumn id="3308" xr3:uid="{72886966-31E9-4962-96C4-B63E047C6964}" name="Column3300"/>
    <tableColumn id="3309" xr3:uid="{52C76C8C-7B47-485C-B85F-67ADFB959C38}" name="Column3301"/>
    <tableColumn id="3310" xr3:uid="{E3070F71-DE83-4201-BF6F-42761D931C66}" name="Column3302"/>
    <tableColumn id="3311" xr3:uid="{D5E6BC9D-1C1A-4F13-85B5-A822C8D938AE}" name="Column3303"/>
    <tableColumn id="3312" xr3:uid="{E36AB89C-E78A-44D7-9EE7-32B3159D043F}" name="Column3304"/>
    <tableColumn id="3313" xr3:uid="{A9B814BC-50C1-40C9-8DC7-5A48CD55ED2D}" name="Column3305"/>
    <tableColumn id="3314" xr3:uid="{8E36F524-0F2E-4B8F-A0B8-04D31DE4831C}" name="Column3306"/>
    <tableColumn id="3315" xr3:uid="{C48652AB-120C-4B8B-B630-93586F0AF702}" name="Column3307"/>
    <tableColumn id="3316" xr3:uid="{CD7B83A0-F46B-47CB-B27E-08715DDE2D2E}" name="Column3308"/>
    <tableColumn id="3317" xr3:uid="{441C4412-B260-4F4B-B28B-3EA893020C69}" name="Column3309"/>
    <tableColumn id="3318" xr3:uid="{5FA5F0A5-7253-4D3D-A480-4F60FFDE4F4D}" name="Column3310"/>
    <tableColumn id="3319" xr3:uid="{79FBED0A-C358-4FDF-900B-90B5E86DB36D}" name="Column3311"/>
    <tableColumn id="3320" xr3:uid="{3B55C0A4-A3B7-409A-8978-2546243E66AB}" name="Column3312"/>
    <tableColumn id="3321" xr3:uid="{0CD114A3-54F7-4BFB-98F3-37A56397813E}" name="Column3313"/>
    <tableColumn id="3322" xr3:uid="{FB21FB5A-AF9C-4D73-864F-B936BDE5DC62}" name="Column3314"/>
    <tableColumn id="3323" xr3:uid="{D1FA50CE-872A-4D39-A4ED-4B330F127998}" name="Column3315"/>
    <tableColumn id="3324" xr3:uid="{B80DE6C6-F7F8-4EDB-BC37-792D2092996F}" name="Column3316"/>
    <tableColumn id="3325" xr3:uid="{8F546733-1B30-43E1-893F-D520F2BD0E8D}" name="Column3317"/>
    <tableColumn id="3326" xr3:uid="{C7FE7076-2AB5-4FDE-8BA7-7AE72C3938B6}" name="Column3318"/>
    <tableColumn id="3327" xr3:uid="{EA81A785-600B-44A8-93EC-F07EAD89EE29}" name="Column3319"/>
    <tableColumn id="3328" xr3:uid="{B1B93ED7-C1FA-4DAB-B156-B8C669C30243}" name="Column3320"/>
    <tableColumn id="3329" xr3:uid="{E90F3DC4-452C-4885-86AA-D5502DE70E42}" name="Column3321"/>
    <tableColumn id="3330" xr3:uid="{57DEB7C0-4392-4C46-995F-54F89500B1EC}" name="Column3322"/>
    <tableColumn id="3331" xr3:uid="{C3027047-2CA4-4ADC-AE50-2CDBA1C93684}" name="Column3323"/>
    <tableColumn id="3332" xr3:uid="{84C10AE6-4185-4913-B790-C2E6C07C82AD}" name="Column3324"/>
    <tableColumn id="3333" xr3:uid="{2B10A552-2C42-4A5D-9BF2-06F3AC7B5585}" name="Column3325"/>
    <tableColumn id="3334" xr3:uid="{B504E963-EA76-4018-A904-3B1A48D6FC9B}" name="Column3326"/>
    <tableColumn id="3335" xr3:uid="{FFD50C9A-FF5A-4D6D-88B3-FD986DB132D4}" name="Column3327"/>
    <tableColumn id="3336" xr3:uid="{9A4C6BFC-0428-4946-86A0-4CDE8A1D48E7}" name="Column3328"/>
    <tableColumn id="3337" xr3:uid="{83B03392-3044-4745-A203-9E8DDB2A46CA}" name="Column3329"/>
    <tableColumn id="3338" xr3:uid="{B1687641-7088-4346-B93A-29D8BDC80EBB}" name="Column3330"/>
    <tableColumn id="3339" xr3:uid="{61D2AEA5-F0EF-406E-9304-C95E7817E703}" name="Column3331"/>
    <tableColumn id="3340" xr3:uid="{616FB4EC-65DF-4212-A88C-05859342F03E}" name="Column3332"/>
    <tableColumn id="3341" xr3:uid="{339BDC53-EF50-436E-A16A-6B16EB2540AA}" name="Column3333"/>
    <tableColumn id="3342" xr3:uid="{BDDDC6A2-0EDF-4F2A-8817-B9CCC4A9660A}" name="Column3334"/>
    <tableColumn id="3343" xr3:uid="{539BEEE7-3676-471E-ADA6-06F728BED4CC}" name="Column3335"/>
    <tableColumn id="3344" xr3:uid="{484B45D1-BE12-4D45-8453-77CC104FE0E7}" name="Column3336"/>
    <tableColumn id="3345" xr3:uid="{DE2E6962-8652-4CD2-B1FD-BE82AD1C0D74}" name="Column3337"/>
    <tableColumn id="3346" xr3:uid="{2ABD738D-F971-46A6-A741-428444B6CEEC}" name="Column3338"/>
    <tableColumn id="3347" xr3:uid="{6975AC06-9555-4D36-BC01-CFD59AD799F6}" name="Column3339"/>
    <tableColumn id="3348" xr3:uid="{E7BDA805-E0F2-4E28-9CF7-F6982CC20270}" name="Column3340"/>
    <tableColumn id="3349" xr3:uid="{B7945AE6-4D31-456E-8C02-E6E9635ED99F}" name="Column3341"/>
    <tableColumn id="3350" xr3:uid="{885BAAFF-3932-4585-9812-7DACE135A33F}" name="Column3342"/>
    <tableColumn id="3351" xr3:uid="{8DA0B4D8-13FC-4122-AB38-F7EC89C30550}" name="Column3343"/>
    <tableColumn id="3352" xr3:uid="{7D523B3D-7F81-455D-97BD-7B117D4AE78E}" name="Column3344"/>
    <tableColumn id="3353" xr3:uid="{EBF99A32-D061-42BA-86C2-18FC6E6576FC}" name="Column3345"/>
    <tableColumn id="3354" xr3:uid="{60F80224-DA6B-4591-B585-B546153AEB2A}" name="Column3346"/>
    <tableColumn id="3355" xr3:uid="{7B17804D-8D6C-4DC3-9477-FD71D6E6F548}" name="Column3347"/>
    <tableColumn id="3356" xr3:uid="{64AD160C-C172-445A-9341-76D44532608D}" name="Column3348"/>
    <tableColumn id="3357" xr3:uid="{BC4551DF-9956-46E6-B2EF-216A6CF3CEE4}" name="Column3349"/>
    <tableColumn id="3358" xr3:uid="{666F88F2-0784-4837-A5BF-C5BF7E4D22C0}" name="Column3350"/>
    <tableColumn id="3359" xr3:uid="{BD6BB2C5-070A-4B76-BFBF-1DE921484968}" name="Column3351"/>
    <tableColumn id="3360" xr3:uid="{B7FEDCED-9F2D-4991-B839-301E9BDBB98A}" name="Column3352"/>
    <tableColumn id="3361" xr3:uid="{D9269200-56C8-4EF6-AA3D-DF46117B0185}" name="Column3353"/>
    <tableColumn id="3362" xr3:uid="{11A2C2B1-C3E9-4173-8E8C-96797AEB4EB9}" name="Column3354"/>
    <tableColumn id="3363" xr3:uid="{71A03E82-919B-4E69-BCB6-FCF4649D5149}" name="Column3355"/>
    <tableColumn id="3364" xr3:uid="{703D74CC-CD15-43EB-9172-DC02B824BC3E}" name="Column3356"/>
    <tableColumn id="3365" xr3:uid="{D33F5EEE-8EB8-4F57-BD2C-BC794E728CDC}" name="Column3357"/>
    <tableColumn id="3366" xr3:uid="{BCFB6342-3189-48F8-B67A-C4A63A5A8EB3}" name="Column3358"/>
    <tableColumn id="3367" xr3:uid="{AD54B349-5CBA-498B-9BBF-EB04E5E89762}" name="Column3359"/>
    <tableColumn id="3368" xr3:uid="{E90D6786-ECFB-41CC-956C-3F400CA703E6}" name="Column3360"/>
    <tableColumn id="3369" xr3:uid="{F340FC84-F9BF-49A0-AC3F-0F3C7565B422}" name="Column3361"/>
    <tableColumn id="3370" xr3:uid="{EAEFB43A-8FAA-4A30-AE3A-8D69B07BA1C5}" name="Column3362"/>
    <tableColumn id="3371" xr3:uid="{A23ECD1A-C928-412A-9ECD-7F4F522D88FD}" name="Column3363"/>
    <tableColumn id="3372" xr3:uid="{F095FA0A-EB54-4FA1-A0D8-E02D0CF46A87}" name="Column3364"/>
    <tableColumn id="3373" xr3:uid="{B3504388-5F98-4A18-9FC7-0E4E1F3AE907}" name="Column3365"/>
    <tableColumn id="3374" xr3:uid="{7C387722-6380-47DF-A632-A9D9F02266CB}" name="Column3366"/>
    <tableColumn id="3375" xr3:uid="{E02E1E4E-8371-4986-809D-227B0748D9FB}" name="Column3367"/>
    <tableColumn id="3376" xr3:uid="{7AB0685A-9B4B-4EB3-8DF3-45DF6D6DA860}" name="Column3368"/>
    <tableColumn id="3377" xr3:uid="{AF8B2FB6-9048-4D46-9FC4-E3B58902FA94}" name="Column3369"/>
    <tableColumn id="3378" xr3:uid="{4A7455FC-353B-44FE-B6C9-5B13BDECC18F}" name="Column3370"/>
    <tableColumn id="3379" xr3:uid="{9E0510B4-FE4C-4C79-84A3-696C8CC48EC7}" name="Column3371"/>
    <tableColumn id="3380" xr3:uid="{B4CAA9F3-BDD0-4C32-A364-2CFEBFE6CF5C}" name="Column3372"/>
    <tableColumn id="3381" xr3:uid="{D2501079-7B61-4E99-AAEB-2FD5FB295C9F}" name="Column3373"/>
    <tableColumn id="3382" xr3:uid="{88812E35-3BF3-4BC7-BD5D-44524F270031}" name="Column3374"/>
    <tableColumn id="3383" xr3:uid="{B18DA2BD-A36C-4AB8-8DBF-10D91E21A6BA}" name="Column3375"/>
    <tableColumn id="3384" xr3:uid="{6457E5B6-B286-4B86-B4DF-674FFBEEE754}" name="Column3376"/>
    <tableColumn id="3385" xr3:uid="{9E9EB52F-0264-4B65-B4FF-6AC57B5C516C}" name="Column3377"/>
    <tableColumn id="3386" xr3:uid="{51DE1499-1583-4D2E-A54D-DE36B6E5F6B7}" name="Column3378"/>
    <tableColumn id="3387" xr3:uid="{2DD7AE8F-B24E-485A-BD34-E03E7AAA9919}" name="Column3379"/>
    <tableColumn id="3388" xr3:uid="{22A812DC-4956-49C1-B83D-30CD8671E4E0}" name="Column3380"/>
    <tableColumn id="3389" xr3:uid="{06CF7D7E-B12E-4D01-B766-627716178B7D}" name="Column3381"/>
    <tableColumn id="3390" xr3:uid="{2AB84A25-BE28-4B81-B775-68A7EB439DF1}" name="Column3382"/>
    <tableColumn id="3391" xr3:uid="{BF048D92-E9E0-41F6-A7BD-D347AF4C822E}" name="Column3383"/>
    <tableColumn id="3392" xr3:uid="{88163301-DDC7-45B9-8D2A-1DD6D6F00072}" name="Column3384"/>
    <tableColumn id="3393" xr3:uid="{73875A30-E405-4A23-B0B0-C60E5EA1DBC6}" name="Column3385"/>
    <tableColumn id="3394" xr3:uid="{91D45830-DC01-4AD2-9B17-639EAD3CBFEB}" name="Column3386"/>
    <tableColumn id="3395" xr3:uid="{70C77E25-32A0-48D3-B8ED-8DB841E95DE1}" name="Column3387"/>
    <tableColumn id="3396" xr3:uid="{A6585EFC-7AC3-447D-AEC4-F61F20900A1D}" name="Column3388"/>
    <tableColumn id="3397" xr3:uid="{A57EF84A-80C6-4D72-B202-7BE381E50351}" name="Column3389"/>
    <tableColumn id="3398" xr3:uid="{031A27B3-D96A-4A6B-A074-5E3F903A8178}" name="Column3390"/>
    <tableColumn id="3399" xr3:uid="{26CE5C05-D105-414E-9373-56B1F7B5809A}" name="Column3391"/>
    <tableColumn id="3400" xr3:uid="{8683592B-5C26-4C71-9BF5-7F1E7432C640}" name="Column3392"/>
    <tableColumn id="3401" xr3:uid="{7DEDDAD9-743A-4146-848E-BC2DFE921FF9}" name="Column3393"/>
    <tableColumn id="3402" xr3:uid="{281F8674-3E69-4370-99F1-B728514A37C4}" name="Column3394"/>
    <tableColumn id="3403" xr3:uid="{389BA005-C722-485E-97B3-12D5AC4ED909}" name="Column3395"/>
    <tableColumn id="3404" xr3:uid="{B502A4CF-0D1C-4E4B-9928-1D8992F464E5}" name="Column3396"/>
    <tableColumn id="3405" xr3:uid="{353461D9-65D7-49AF-96C4-47186BFEB399}" name="Column3397"/>
    <tableColumn id="3406" xr3:uid="{8CD203E3-EA10-4AF4-8CAC-928457C32247}" name="Column3398"/>
    <tableColumn id="3407" xr3:uid="{6808A0F9-A4E5-4BA7-9BD5-0FABF0E46C53}" name="Column3399"/>
    <tableColumn id="3408" xr3:uid="{DF134EB0-C374-47E2-AF79-FA395FFF92B4}" name="Column3400"/>
    <tableColumn id="3409" xr3:uid="{4B83DEA0-10FA-4564-A617-231FD9C8F5AE}" name="Column3401"/>
    <tableColumn id="3410" xr3:uid="{B5AA8783-75C4-488E-87E1-8EF4AE916F38}" name="Column3402"/>
    <tableColumn id="3411" xr3:uid="{2A586027-6AB7-49D8-8AAA-F0580EAEAA2E}" name="Column3403"/>
    <tableColumn id="3412" xr3:uid="{371BCF42-9EA5-415A-BE08-43D46FC66224}" name="Column3404"/>
    <tableColumn id="3413" xr3:uid="{EC53EDA0-47B1-4259-95AF-9B65326D4B99}" name="Column3405"/>
    <tableColumn id="3414" xr3:uid="{41061D99-2E81-487C-9553-217D9DA99A0B}" name="Column3406"/>
    <tableColumn id="3415" xr3:uid="{9A93152B-1A95-4350-AA86-76E9D7560DC6}" name="Column3407"/>
    <tableColumn id="3416" xr3:uid="{FB403022-6610-4B54-9137-E8E114C7E933}" name="Column3408"/>
    <tableColumn id="3417" xr3:uid="{E6E1E6F0-9B24-4F18-A2B8-C92A808C01D5}" name="Column3409"/>
    <tableColumn id="3418" xr3:uid="{E5901295-900C-4DE0-B450-144BFAE23915}" name="Column3410"/>
    <tableColumn id="3419" xr3:uid="{92493ECA-603B-4020-B412-82EBC2E92786}" name="Column3411"/>
    <tableColumn id="3420" xr3:uid="{9AA52193-029C-4590-84BA-D2916C8486AE}" name="Column3412"/>
    <tableColumn id="3421" xr3:uid="{C5EB5015-2468-456E-8092-7A6A494AC20B}" name="Column3413"/>
    <tableColumn id="3422" xr3:uid="{5BE67A2C-1F01-44A4-B53B-54353E6279E6}" name="Column3414"/>
    <tableColumn id="3423" xr3:uid="{BE96CB78-EA31-46EC-BD49-6E3DD1E5E608}" name="Column3415"/>
    <tableColumn id="3424" xr3:uid="{E52951C6-CCA4-4931-B77B-8C44E012DA19}" name="Column3416"/>
    <tableColumn id="3425" xr3:uid="{BB6D52BF-070F-4A3C-B043-32E80551182A}" name="Column3417"/>
    <tableColumn id="3426" xr3:uid="{AFA95418-1099-4EAC-B5D2-EB4912000E40}" name="Column3418"/>
    <tableColumn id="3427" xr3:uid="{69E4D6E4-D95C-4E1E-8D84-0C473C9D7F6F}" name="Column3419"/>
    <tableColumn id="3428" xr3:uid="{04EF3827-3778-4A0D-9D13-352F2C688469}" name="Column3420"/>
    <tableColumn id="3429" xr3:uid="{4FB6BFC5-40ED-46B4-A60A-42D8F80FF5EC}" name="Column3421"/>
    <tableColumn id="3430" xr3:uid="{62EDB4B5-EEF1-47E3-9427-8C2F54632BF0}" name="Column3422"/>
    <tableColumn id="3431" xr3:uid="{52DC3D1E-9C60-4AAF-90CA-C6446976A877}" name="Column3423"/>
    <tableColumn id="3432" xr3:uid="{F4C59C88-0233-4985-A900-558A77A2B4EE}" name="Column3424"/>
    <tableColumn id="3433" xr3:uid="{D915375F-6EB5-455A-9C37-F6942B7A5E0B}" name="Column3425"/>
    <tableColumn id="3434" xr3:uid="{9E36AF4F-8337-4BB2-8697-87297CCC08CD}" name="Column3426"/>
    <tableColumn id="3435" xr3:uid="{D0C05244-E08E-4157-80ED-D7B1AEB2ED00}" name="Column3427"/>
    <tableColumn id="3436" xr3:uid="{591DF2D4-95D6-4150-BB2D-C8748C8DCE40}" name="Column3428"/>
    <tableColumn id="3437" xr3:uid="{C8303A82-571D-4CB8-BE62-D4833D6EC8E4}" name="Column3429"/>
    <tableColumn id="3438" xr3:uid="{4F7B9BC1-71A2-4404-8EDE-24102F8034DE}" name="Column3430"/>
    <tableColumn id="3439" xr3:uid="{E3876D60-41AD-4346-B73C-5B99EC8090E0}" name="Column3431"/>
    <tableColumn id="3440" xr3:uid="{389CFB28-AED8-41D9-832F-EF5FBBA5E137}" name="Column3432"/>
    <tableColumn id="3441" xr3:uid="{EC1C2E1D-527C-44A8-8BA0-AAF28EECBBE9}" name="Column3433"/>
    <tableColumn id="3442" xr3:uid="{068BBE91-913C-4E18-BB96-0A51B7F94D38}" name="Column3434"/>
    <tableColumn id="3443" xr3:uid="{0CE022AC-9CA9-4F0C-A811-DE1709CB80EF}" name="Column3435"/>
    <tableColumn id="3444" xr3:uid="{05398EE5-1E95-44D5-8F7B-3E5DE2127DF6}" name="Column3436"/>
    <tableColumn id="3445" xr3:uid="{286B3E56-3CC0-49A4-9E69-FA06E1B10667}" name="Column3437"/>
    <tableColumn id="3446" xr3:uid="{2A41B17E-C244-401A-A91D-5F7AB1CB3409}" name="Column3438"/>
    <tableColumn id="3447" xr3:uid="{694973B5-2B6C-4640-B91D-DB10EDCDA2F8}" name="Column3439"/>
    <tableColumn id="3448" xr3:uid="{F40387B6-763F-4145-B6DA-E5CA24CB34FF}" name="Column3440"/>
    <tableColumn id="3449" xr3:uid="{358C363A-550E-4CF8-8F77-3B87478D2123}" name="Column3441"/>
    <tableColumn id="3450" xr3:uid="{9443B341-6301-43FE-8690-34039F671C1F}" name="Column3442"/>
    <tableColumn id="3451" xr3:uid="{A4F11700-0A0D-49C9-A223-B01FE65D41A7}" name="Column3443"/>
    <tableColumn id="3452" xr3:uid="{26308194-FEA6-4799-9C8B-B0892451C88C}" name="Column3444"/>
    <tableColumn id="3453" xr3:uid="{4B6AAE91-0917-450F-A317-10953FCEA1E7}" name="Column3445"/>
    <tableColumn id="3454" xr3:uid="{6CAA319B-99BF-4448-9DDB-9C4E617C97CD}" name="Column3446"/>
    <tableColumn id="3455" xr3:uid="{55768BCD-1624-4CA7-BF05-37A0DA929135}" name="Column3447"/>
    <tableColumn id="3456" xr3:uid="{A7CC0634-F016-4AA0-A422-ED8C65109B9C}" name="Column3448"/>
    <tableColumn id="3457" xr3:uid="{1250E402-21FA-47C9-870F-EF1AA65499AC}" name="Column3449"/>
    <tableColumn id="3458" xr3:uid="{4F902CC6-00BB-4B87-92A4-499F378109E4}" name="Column3450"/>
    <tableColumn id="3459" xr3:uid="{1121CBA8-D59F-451B-A153-6BB3EEF2C768}" name="Column3451"/>
    <tableColumn id="3460" xr3:uid="{BA78FED6-F4A0-4BC1-AF73-742F295D0505}" name="Column3452"/>
    <tableColumn id="3461" xr3:uid="{27337452-7EC3-475B-BC93-6129E56D03DD}" name="Column3453"/>
    <tableColumn id="3462" xr3:uid="{E93FA95A-3745-4994-AAA7-28B41D08D1F8}" name="Column3454"/>
    <tableColumn id="3463" xr3:uid="{066E2FDB-DF4A-44A1-A56B-E51609EF8CA5}" name="Column3455"/>
    <tableColumn id="3464" xr3:uid="{155EDD1F-E009-4FB4-90E9-2B529D3B94CF}" name="Column3456"/>
    <tableColumn id="3465" xr3:uid="{4F125F16-A84D-4402-A4D0-E598DACFB294}" name="Column3457"/>
    <tableColumn id="3466" xr3:uid="{AE800639-4DA5-4224-81DC-8AC1F841075B}" name="Column3458"/>
    <tableColumn id="3467" xr3:uid="{0B3AC8EC-4F47-4181-89EF-60E17D856387}" name="Column3459"/>
    <tableColumn id="3468" xr3:uid="{A384C779-CB0E-48A7-A108-780A93DB1C64}" name="Column3460"/>
    <tableColumn id="3469" xr3:uid="{1D042EA3-16C8-4618-9A2C-0B5894DF01BE}" name="Column3461"/>
    <tableColumn id="3470" xr3:uid="{8A492BBD-54BB-43ED-8EBC-E27E6917191D}" name="Column3462"/>
    <tableColumn id="3471" xr3:uid="{DD3BF6AB-FF95-43A1-934F-ECEB7EFCAEB6}" name="Column3463"/>
    <tableColumn id="3472" xr3:uid="{3568166B-7A84-4EB0-B59D-82236FFC4D12}" name="Column3464"/>
    <tableColumn id="3473" xr3:uid="{6E959824-2570-4164-AC75-972FBD4FDF35}" name="Column3465"/>
    <tableColumn id="3474" xr3:uid="{63275EB7-6FC1-4F7C-9204-4C09CE1356DA}" name="Column3466"/>
    <tableColumn id="3475" xr3:uid="{76A1B8AA-EC37-4C12-8D9B-52AFC6103E86}" name="Column3467"/>
    <tableColumn id="3476" xr3:uid="{2B9107DB-D622-4620-8E08-0AC57B566A50}" name="Column3468"/>
    <tableColumn id="3477" xr3:uid="{E702160B-DC2C-43FB-AE1D-D08374631969}" name="Column3469"/>
    <tableColumn id="3478" xr3:uid="{E74576CA-C225-429D-AB41-7A3382BA9FCD}" name="Column3470"/>
    <tableColumn id="3479" xr3:uid="{1525FA48-F582-4BA7-945D-5B1392047849}" name="Column3471"/>
    <tableColumn id="3480" xr3:uid="{175A0D59-A67A-48BA-B487-6D72BBC1533D}" name="Column3472"/>
    <tableColumn id="3481" xr3:uid="{EA167003-BFF6-4030-9D1A-F8C496E33EA6}" name="Column3473"/>
    <tableColumn id="3482" xr3:uid="{44376767-047C-4B4B-86EF-A3A2BD2CEC71}" name="Column3474"/>
    <tableColumn id="3483" xr3:uid="{81DA0F52-B940-45C8-B8BD-898EC225F23F}" name="Column3475"/>
    <tableColumn id="3484" xr3:uid="{9860FBA0-C299-439F-AC75-748584C3DC4C}" name="Column3476"/>
    <tableColumn id="3485" xr3:uid="{8B0B22EF-83DA-4621-9704-E54A37C042AE}" name="Column3477"/>
    <tableColumn id="3486" xr3:uid="{285AE3E6-8928-42D0-B252-09434A9DE996}" name="Column3478"/>
    <tableColumn id="3487" xr3:uid="{2EAE46E7-4F5A-43ED-85D2-1A6C4FD6BAC4}" name="Column3479"/>
    <tableColumn id="3488" xr3:uid="{3CDF3392-6031-4C17-A83D-E59A6484AF96}" name="Column3480"/>
    <tableColumn id="3489" xr3:uid="{260BA6A9-DA56-4037-9285-DD2125D8A8A7}" name="Column3481"/>
    <tableColumn id="3490" xr3:uid="{D9A28A79-5CAE-48A3-A95F-D860E96AABFC}" name="Column3482"/>
    <tableColumn id="3491" xr3:uid="{4F6BCB87-8913-4235-98B3-CE24657551F9}" name="Column3483"/>
    <tableColumn id="3492" xr3:uid="{9E3E9603-4E55-4FA6-BD45-D303ED9F59CD}" name="Column3484"/>
    <tableColumn id="3493" xr3:uid="{3C626F7D-BDE8-41D1-A806-08CA4E7386F2}" name="Column3485"/>
    <tableColumn id="3494" xr3:uid="{46E64176-F6A7-452A-9689-2A3172B931E4}" name="Column3486"/>
    <tableColumn id="3495" xr3:uid="{DB04EB73-9AEC-4BA0-8510-80903E4D0081}" name="Column3487"/>
    <tableColumn id="3496" xr3:uid="{D4D96524-83DE-4AF7-9232-9734F822E031}" name="Column3488"/>
    <tableColumn id="3497" xr3:uid="{77C7D3D0-7778-48E1-AE33-3A6A128AC0EF}" name="Column3489"/>
    <tableColumn id="3498" xr3:uid="{5C990069-EE4D-4363-84D6-A2F24E5A12F0}" name="Column3490"/>
    <tableColumn id="3499" xr3:uid="{D3B23EC3-70A0-4CDF-8EA9-3E1679EBB9A6}" name="Column3491"/>
    <tableColumn id="3500" xr3:uid="{899200B9-6362-47F7-853D-74D7D650D515}" name="Column3492"/>
    <tableColumn id="3501" xr3:uid="{6A34208F-D5B2-4FFB-A140-F13E0431B23F}" name="Column3493"/>
    <tableColumn id="3502" xr3:uid="{171246E5-9E66-46FE-AB20-7A45125DE474}" name="Column3494"/>
    <tableColumn id="3503" xr3:uid="{12B4DBED-03EC-4852-B66B-A0E63D714AE0}" name="Column3495"/>
    <tableColumn id="3504" xr3:uid="{B0C6455F-EBA2-48AC-96A6-C6EAF628CFD1}" name="Column3496"/>
    <tableColumn id="3505" xr3:uid="{BC5B96B7-E8A1-40FF-B562-7329C976B6F6}" name="Column3497"/>
    <tableColumn id="3506" xr3:uid="{947E03EB-264C-49BA-812C-C75875B4795A}" name="Column3498"/>
    <tableColumn id="3507" xr3:uid="{7A7D202C-10BC-43CA-A018-CA405724F839}" name="Column3499"/>
    <tableColumn id="3508" xr3:uid="{1EC04B8D-6BA2-43F1-9538-84A0CD569A06}" name="Column3500"/>
    <tableColumn id="3509" xr3:uid="{10B0E679-FFD7-4B13-A03A-8A8E1079C7C5}" name="Column3501"/>
    <tableColumn id="3510" xr3:uid="{814FA769-1AE9-43F3-B40F-644384C7B394}" name="Column3502"/>
    <tableColumn id="3511" xr3:uid="{87B0677E-C224-45A7-BC34-FBD4C000B295}" name="Column3503"/>
    <tableColumn id="3512" xr3:uid="{F281E044-8870-4F4B-9B84-A5A0F63B3005}" name="Column3504"/>
    <tableColumn id="3513" xr3:uid="{3B16452F-7A2F-4E15-B105-731DB5B7B503}" name="Column3505"/>
    <tableColumn id="3514" xr3:uid="{1907B0C0-2A7D-4875-8247-AEC890403E08}" name="Column3506"/>
    <tableColumn id="3515" xr3:uid="{ACB3D052-18AD-4056-B43B-747038E5CF10}" name="Column3507"/>
    <tableColumn id="3516" xr3:uid="{A0DCFFEB-5C00-4DDA-9613-AFB981B61B92}" name="Column3508"/>
    <tableColumn id="3517" xr3:uid="{4768DED4-B664-49AD-A19D-24ED74EC57F2}" name="Column3509"/>
    <tableColumn id="3518" xr3:uid="{5D3EE6F7-B833-43AB-973B-8EA0A78AD69F}" name="Column3510"/>
    <tableColumn id="3519" xr3:uid="{E91C2E92-22B9-412B-9026-9D7C1DA778CC}" name="Column3511"/>
    <tableColumn id="3520" xr3:uid="{2A127908-30BF-44A0-A7DB-551794BFB580}" name="Column3512"/>
    <tableColumn id="3521" xr3:uid="{77C379BF-F3AC-4DF4-85C1-24486970E7AF}" name="Column3513"/>
    <tableColumn id="3522" xr3:uid="{B1597682-9CDA-4FCE-A6CA-694B7380C47D}" name="Column3514"/>
    <tableColumn id="3523" xr3:uid="{B6D1C2BC-C332-4BFA-A994-A7F9E0DDB191}" name="Column3515"/>
    <tableColumn id="3524" xr3:uid="{8098CB81-5F47-42DB-9025-6DC845D4ADCF}" name="Column3516"/>
    <tableColumn id="3525" xr3:uid="{D3744C36-3285-4721-B8D1-531DE00A4D9A}" name="Column3517"/>
    <tableColumn id="3526" xr3:uid="{74396183-10F4-46D7-9A1C-A6A76B95B535}" name="Column3518"/>
    <tableColumn id="3527" xr3:uid="{D095ACCD-D468-4AAB-9FC0-A48A45149ECA}" name="Column3519"/>
    <tableColumn id="3528" xr3:uid="{F86A49F2-35C7-4E78-9822-1CDF7AD4D5F0}" name="Column3520"/>
    <tableColumn id="3529" xr3:uid="{C74023E1-7E0C-42C5-8970-68CE074D695E}" name="Column3521"/>
    <tableColumn id="3530" xr3:uid="{85C69501-B9CA-4962-B5F8-FBD71A110C96}" name="Column3522"/>
    <tableColumn id="3531" xr3:uid="{505B64EA-C3DD-4063-B41D-ACDAF2BB8863}" name="Column3523"/>
    <tableColumn id="3532" xr3:uid="{9A53CD47-08C2-47A1-8C02-3B9C1092336D}" name="Column3524"/>
    <tableColumn id="3533" xr3:uid="{6CEAD35D-82B3-487B-BDEB-2B65527994B0}" name="Column3525"/>
    <tableColumn id="3534" xr3:uid="{F0031927-85C3-4E6D-B597-72078BC1BBFB}" name="Column3526"/>
    <tableColumn id="3535" xr3:uid="{2C6F1153-7E56-47CF-BF03-38D04462737D}" name="Column3527"/>
    <tableColumn id="3536" xr3:uid="{AADEE86B-E691-4960-995C-B741B90A1F77}" name="Column3528"/>
    <tableColumn id="3537" xr3:uid="{786E8C21-0297-46F3-A1B9-10DBDE607C88}" name="Column3529"/>
    <tableColumn id="3538" xr3:uid="{66435AEA-E3F6-43C5-9D8B-4B897FE045F6}" name="Column3530"/>
    <tableColumn id="3539" xr3:uid="{43A542A0-4794-4D56-9A9C-9D251FEA4309}" name="Column3531"/>
    <tableColumn id="3540" xr3:uid="{8A2A739E-221D-4649-8401-C7D435B2A01A}" name="Column3532"/>
    <tableColumn id="3541" xr3:uid="{AD3B4EEF-E394-44E8-81EC-8A3A114DF2F4}" name="Column3533"/>
    <tableColumn id="3542" xr3:uid="{B42BC7BB-B1FA-4877-81BD-A9466DD21201}" name="Column3534"/>
    <tableColumn id="3543" xr3:uid="{BEDF5A95-CF3B-4387-97F5-9BC5B7FF2C2B}" name="Column3535"/>
    <tableColumn id="3544" xr3:uid="{1BB91074-FD1D-40B4-AB81-48A7C17A7BE1}" name="Column3536"/>
    <tableColumn id="3545" xr3:uid="{401742A7-4084-4DF4-AAC9-62EDD36BA192}" name="Column3537"/>
    <tableColumn id="3546" xr3:uid="{B5BF44CC-2AAF-48B3-94A8-C1ACA06B18A3}" name="Column3538"/>
    <tableColumn id="3547" xr3:uid="{F5FF45DF-7211-472E-9DF8-0176DFE87525}" name="Column3539"/>
    <tableColumn id="3548" xr3:uid="{82CF232A-983A-48DB-89D6-519106CD726C}" name="Column3540"/>
    <tableColumn id="3549" xr3:uid="{486F913A-0C62-4511-8697-D655BE890F5D}" name="Column3541"/>
    <tableColumn id="3550" xr3:uid="{401A0322-D099-4A94-B267-DFA9F76560EE}" name="Column3542"/>
    <tableColumn id="3551" xr3:uid="{89AFCED1-C89D-45B5-B825-76C950695E04}" name="Column3543"/>
    <tableColumn id="3552" xr3:uid="{F1604844-FB9F-4966-8D2B-089FAFDC4DC1}" name="Column3544"/>
    <tableColumn id="3553" xr3:uid="{9282474E-F266-41CD-AB24-15B83D24949D}" name="Column3545"/>
    <tableColumn id="3554" xr3:uid="{6F868858-F354-4BA3-8197-D01D5EC96FBC}" name="Column3546"/>
    <tableColumn id="3555" xr3:uid="{87A3693B-7D03-4A01-A3A0-6122EFF8C9BA}" name="Column3547"/>
    <tableColumn id="3556" xr3:uid="{6D656B03-8476-4D14-8EB5-DE0A0824B5CA}" name="Column3548"/>
    <tableColumn id="3557" xr3:uid="{C6CBE1C0-B757-4E6C-BDAF-6A46EDD47090}" name="Column3549"/>
    <tableColumn id="3558" xr3:uid="{7AB8CDC9-1617-4377-BD96-652441F5C7E7}" name="Column3550"/>
    <tableColumn id="3559" xr3:uid="{EC201A2B-49D1-439D-B390-C9E2BEF96A1B}" name="Column3551"/>
    <tableColumn id="3560" xr3:uid="{EA579C43-6097-4BC6-B9BA-520CB443FA9F}" name="Column3552"/>
    <tableColumn id="3561" xr3:uid="{269497A4-C106-4330-AEA3-20A8788B694D}" name="Column3553"/>
    <tableColumn id="3562" xr3:uid="{03FC90D9-A431-4D70-82CD-7E6F32F27741}" name="Column3554"/>
    <tableColumn id="3563" xr3:uid="{E181D0DE-45D9-4D7F-BB0E-65E5C468A8F4}" name="Column3555"/>
    <tableColumn id="3564" xr3:uid="{7A4BA6E6-69E8-4666-ACD2-D05BC06E2283}" name="Column3556"/>
    <tableColumn id="3565" xr3:uid="{A63D9473-90CF-44E3-824A-AE8070375233}" name="Column3557"/>
    <tableColumn id="3566" xr3:uid="{0F43E14A-78FD-4982-9511-E245A0D1DB73}" name="Column3558"/>
    <tableColumn id="3567" xr3:uid="{5910EDDD-0917-4ADF-A7E9-C02A3BACD905}" name="Column3559"/>
    <tableColumn id="3568" xr3:uid="{72B4D5A7-F9DA-4F83-8BF7-7EF4036FD921}" name="Column3560"/>
    <tableColumn id="3569" xr3:uid="{E8867A6B-386A-4ACE-8E92-D6FA03CA6805}" name="Column3561"/>
    <tableColumn id="3570" xr3:uid="{0A44E7E7-EB3C-4D83-A69B-B27AA58B6F47}" name="Column3562"/>
    <tableColumn id="3571" xr3:uid="{CD331F67-6352-46CC-8D10-FD7A53D4A6F9}" name="Column3563"/>
    <tableColumn id="3572" xr3:uid="{0DFD8CE4-98B5-4D66-98CB-8ABE8451EEDB}" name="Column3564"/>
    <tableColumn id="3573" xr3:uid="{2F0BDEA2-BB21-4171-8B86-FB556873FD6B}" name="Column3565"/>
    <tableColumn id="3574" xr3:uid="{6FDF772A-8A9D-4795-8664-2C37B8778E8B}" name="Column3566"/>
    <tableColumn id="3575" xr3:uid="{7865A7EB-890A-40AA-B4A2-4D2ACDE4C124}" name="Column3567"/>
    <tableColumn id="3576" xr3:uid="{96E6FFB7-CC88-4257-B94A-B50F4ABB936E}" name="Column3568"/>
    <tableColumn id="3577" xr3:uid="{84E8F4ED-BFC7-47A0-BFBC-6DEB0E35FCFA}" name="Column3569"/>
    <tableColumn id="3578" xr3:uid="{5E283950-A8C4-4775-A9D2-554BDEE0FD58}" name="Column3570"/>
    <tableColumn id="3579" xr3:uid="{6E8677EA-54EA-4C97-9995-55D03D17E9BE}" name="Column3571"/>
    <tableColumn id="3580" xr3:uid="{37B12B4F-5490-4937-AB28-D05191D4D1DF}" name="Column3572"/>
    <tableColumn id="3581" xr3:uid="{924244C2-A9D7-4097-8D3F-F907EBA44870}" name="Column3573"/>
    <tableColumn id="3582" xr3:uid="{CF05643B-E720-4DF2-9A8F-C92E492AEA79}" name="Column3574"/>
    <tableColumn id="3583" xr3:uid="{FCE32750-7C62-4FD8-A762-E5DAFDEF15E0}" name="Column3575"/>
    <tableColumn id="3584" xr3:uid="{A2C6F990-80F4-420C-B8CF-5016F73B98F9}" name="Column3576"/>
    <tableColumn id="3585" xr3:uid="{54C4FEF3-475F-4F68-9641-6D535042BAEE}" name="Column3577"/>
    <tableColumn id="3586" xr3:uid="{B568A993-7C89-4A92-8C4C-7F435A5BF292}" name="Column3578"/>
    <tableColumn id="3587" xr3:uid="{6C6C6F7C-AACA-460E-A3CF-970085298552}" name="Column3579"/>
    <tableColumn id="3588" xr3:uid="{0E7157E1-A4B4-47B9-9F4A-00372551FDA1}" name="Column3580"/>
    <tableColumn id="3589" xr3:uid="{44C8E8D7-6938-49E3-81D5-D834068718A2}" name="Column3581"/>
    <tableColumn id="3590" xr3:uid="{AB981EA8-050A-4D1F-85F0-221135774163}" name="Column3582"/>
    <tableColumn id="3591" xr3:uid="{2D73D03A-D714-4F69-AF22-077490609996}" name="Column3583"/>
    <tableColumn id="3592" xr3:uid="{74195FFD-9D48-4AA2-B43B-1C9AD883737F}" name="Column3584"/>
    <tableColumn id="3593" xr3:uid="{05496876-8221-4658-9B46-F0EE63DD74FE}" name="Column3585"/>
    <tableColumn id="3594" xr3:uid="{33978767-7D81-47AF-B733-3B5F3573379F}" name="Column3586"/>
    <tableColumn id="3595" xr3:uid="{E616EA86-074C-4575-83C6-9C7490E9B8AB}" name="Column3587"/>
    <tableColumn id="3596" xr3:uid="{05ADF778-4C76-48BA-948E-FA1E7A2F65D8}" name="Column3588"/>
    <tableColumn id="3597" xr3:uid="{8505F585-BD26-446D-AC81-C404E728C961}" name="Column3589"/>
    <tableColumn id="3598" xr3:uid="{876144DE-8363-4206-B785-F8A1DA7C4D04}" name="Column3590"/>
    <tableColumn id="3599" xr3:uid="{536B35A6-EAAF-4B0F-9254-821D04A272CE}" name="Column3591"/>
    <tableColumn id="3600" xr3:uid="{2095A00F-0615-4252-ABC5-410CDAA8A268}" name="Column3592"/>
    <tableColumn id="3601" xr3:uid="{3CAF7B0F-4661-449B-8079-28DD37F0E3BB}" name="Column3593"/>
    <tableColumn id="3602" xr3:uid="{E7D50515-DEE4-44E3-A34E-1EA60FEA4DA8}" name="Column3594"/>
    <tableColumn id="3603" xr3:uid="{1867B1C7-D2AD-43BF-99EA-E59FCC7F3D85}" name="Column3595"/>
    <tableColumn id="3604" xr3:uid="{04429D9F-BEF6-4B87-9A42-C0D5033A83C6}" name="Column3596"/>
    <tableColumn id="3605" xr3:uid="{85F0E60D-9A90-42B4-9D74-BCEFE4D1A580}" name="Column3597"/>
    <tableColumn id="3606" xr3:uid="{E5A77468-91A6-410F-876D-2C5C7AEF24F4}" name="Column3598"/>
    <tableColumn id="3607" xr3:uid="{DD421BCB-CB20-4DC3-8B33-66640EFBC142}" name="Column3599"/>
    <tableColumn id="3608" xr3:uid="{4D49696F-D3F6-463C-AA48-A3078B10C0ED}" name="Column3600"/>
    <tableColumn id="3609" xr3:uid="{E87FD5B6-A58D-432F-AA36-4B84358DC20C}" name="Column3601"/>
    <tableColumn id="3610" xr3:uid="{A0C50975-E6D2-4951-80D5-436396938B93}" name="Column3602"/>
    <tableColumn id="3611" xr3:uid="{F2899A10-AE09-4908-9974-DCE34B9F7A8A}" name="Column3603"/>
    <tableColumn id="3612" xr3:uid="{6081419E-7A98-466D-A30B-60C62B50F4A2}" name="Column3604"/>
    <tableColumn id="3613" xr3:uid="{A032F561-3108-46D3-981E-9EAD41CC77B1}" name="Column3605"/>
    <tableColumn id="3614" xr3:uid="{0DCFB807-CB1B-47E1-A16D-478E2BF92B18}" name="Column3606"/>
    <tableColumn id="3615" xr3:uid="{D80DF0B1-9666-4452-BEE5-52466C19734A}" name="Column3607"/>
    <tableColumn id="3616" xr3:uid="{254B61C5-05DD-4360-977B-31B9A3828076}" name="Column3608"/>
    <tableColumn id="3617" xr3:uid="{ECE43085-BAE9-41DB-809F-83759D41C67E}" name="Column3609"/>
    <tableColumn id="3618" xr3:uid="{CD55BB26-9798-435D-B912-963D96A28C63}" name="Column3610"/>
    <tableColumn id="3619" xr3:uid="{1F50EC41-3F5F-45B8-98B6-AFCD92C4C2B1}" name="Column3611"/>
    <tableColumn id="3620" xr3:uid="{46B0318F-7141-46DE-85AE-F1E5444C692D}" name="Column3612"/>
    <tableColumn id="3621" xr3:uid="{20EE5BE2-9864-47EE-A3C4-A51E031986D7}" name="Column3613"/>
    <tableColumn id="3622" xr3:uid="{E7B9736B-123A-4F34-B5D7-3196DB65DB24}" name="Column3614"/>
    <tableColumn id="3623" xr3:uid="{39C39E13-348B-4183-95D6-4965AFFBDC60}" name="Column3615"/>
    <tableColumn id="3624" xr3:uid="{0FE5244C-5A91-475A-B810-A19AFAD0E797}" name="Column3616"/>
    <tableColumn id="3625" xr3:uid="{8F514CC3-B94B-40D9-B68C-90AFFA6ABAEA}" name="Column3617"/>
    <tableColumn id="3626" xr3:uid="{0FFD7475-95B5-49C3-B01A-D83210968AE7}" name="Column3618"/>
    <tableColumn id="3627" xr3:uid="{A0B73514-4801-40DC-8FAF-B71F3C4B6BB3}" name="Column3619"/>
    <tableColumn id="3628" xr3:uid="{B106F134-96F2-4B55-B250-F86CEE1BA0AD}" name="Column3620"/>
    <tableColumn id="3629" xr3:uid="{5A3FCDAE-2C4B-4F92-B840-84CAB5F405D8}" name="Column3621"/>
    <tableColumn id="3630" xr3:uid="{056F9C19-1F08-4C9E-BF70-EE799DE1A92F}" name="Column3622"/>
    <tableColumn id="3631" xr3:uid="{699A066C-5304-4ECF-930C-295026B0CBF8}" name="Column3623"/>
    <tableColumn id="3632" xr3:uid="{74B74E41-791C-4B5A-AC57-411956055112}" name="Column3624"/>
    <tableColumn id="3633" xr3:uid="{0559F330-B80C-47CD-AD0A-926182FCCF1F}" name="Column3625"/>
    <tableColumn id="3634" xr3:uid="{21E07AA0-B5B2-4AE2-8926-52235711C44F}" name="Column3626"/>
    <tableColumn id="3635" xr3:uid="{2E6C45C8-3418-46DC-BBC7-0A70E40896B3}" name="Column3627"/>
    <tableColumn id="3636" xr3:uid="{BE5C2711-9E9C-4B26-8686-A8DEE9FC6B6E}" name="Column3628"/>
    <tableColumn id="3637" xr3:uid="{F75EF08D-4CD3-4CB8-B413-2DCA459D76BE}" name="Column3629"/>
    <tableColumn id="3638" xr3:uid="{5F1A6509-4D04-4BD9-AD1B-4587923DBC3D}" name="Column3630"/>
    <tableColumn id="3639" xr3:uid="{903A51A3-AF6D-4771-9BAF-CF55EEA65A39}" name="Column3631"/>
    <tableColumn id="3640" xr3:uid="{463DE3E6-0F77-4534-8879-6E8925CA504E}" name="Column3632"/>
    <tableColumn id="3641" xr3:uid="{FF37A39D-C8CB-488D-8EBA-347CE6D8D1A5}" name="Column3633"/>
    <tableColumn id="3642" xr3:uid="{7F65A031-4BCC-40E1-B82E-0D67E87D7440}" name="Column3634"/>
    <tableColumn id="3643" xr3:uid="{338CDA91-E602-4C56-AB87-9DAA34848DA8}" name="Column3635"/>
    <tableColumn id="3644" xr3:uid="{3DDC7674-0250-48E5-BD10-DD1CE3C54B4E}" name="Column3636"/>
    <tableColumn id="3645" xr3:uid="{A2B0D175-327F-4B6D-B1AD-5E41EECD94D7}" name="Column3637"/>
    <tableColumn id="3646" xr3:uid="{04D407EF-4262-4DD9-B31A-B7D0DC9F25D0}" name="Column3638"/>
    <tableColumn id="3647" xr3:uid="{5764F6C7-17B5-4456-A831-8B96258B3AB1}" name="Column3639"/>
    <tableColumn id="3648" xr3:uid="{2F762A97-30B7-4B50-9FCA-D27D64DFF6D1}" name="Column3640"/>
    <tableColumn id="3649" xr3:uid="{AC67CF75-06BF-47BC-ADEC-82609EB33823}" name="Column3641"/>
    <tableColumn id="3650" xr3:uid="{7187B503-F923-4923-9280-6D32A6C38CCC}" name="Column3642"/>
    <tableColumn id="3651" xr3:uid="{97A6A503-34F6-4919-A142-7027EB49147C}" name="Column3643"/>
    <tableColumn id="3652" xr3:uid="{E581658E-D968-47A4-955F-B7CE5BAD2437}" name="Column3644"/>
    <tableColumn id="3653" xr3:uid="{E08987FB-D85C-46F6-98B3-9C04632A27A7}" name="Column3645"/>
    <tableColumn id="3654" xr3:uid="{36F4ED01-FB34-4E35-86FB-BA3061167ECE}" name="Column3646"/>
    <tableColumn id="3655" xr3:uid="{2549C123-D08F-45AC-AC32-7DB6B7F98A08}" name="Column3647"/>
    <tableColumn id="3656" xr3:uid="{FAF3AEF2-08DE-40F2-B4A9-DA1C3A351026}" name="Column3648"/>
    <tableColumn id="3657" xr3:uid="{3374D416-B0A6-4E2D-8DD6-2561985597E6}" name="Column3649"/>
    <tableColumn id="3658" xr3:uid="{3379AC6D-7D00-4F7C-AB20-0B839976D68C}" name="Column3650"/>
    <tableColumn id="3659" xr3:uid="{046A8B08-A8E9-4E19-B202-30A38BEDE28B}" name="Column3651"/>
    <tableColumn id="3660" xr3:uid="{23D19955-7B56-4E69-A559-19D93B0A101A}" name="Column3652"/>
    <tableColumn id="3661" xr3:uid="{94910D2E-60FA-4515-812E-DB965FDD6161}" name="Column3653"/>
    <tableColumn id="3662" xr3:uid="{D6C5CD27-78DC-4A18-AB50-F175909799EF}" name="Column3654"/>
    <tableColumn id="3663" xr3:uid="{485A42CA-B83E-420D-A913-C823B8197489}" name="Column3655"/>
    <tableColumn id="3664" xr3:uid="{3341C2B7-B615-49BC-9B3B-7E196BDDD808}" name="Column3656"/>
    <tableColumn id="3665" xr3:uid="{AD38435E-CDA9-4699-822C-9EF838B2B01B}" name="Column3657"/>
    <tableColumn id="3666" xr3:uid="{353A8AA2-C006-4395-9862-DBBCA325E5C2}" name="Column3658"/>
    <tableColumn id="3667" xr3:uid="{CC702847-31A3-442F-9E88-F69BE16A9DBC}" name="Column3659"/>
    <tableColumn id="3668" xr3:uid="{023CE404-4735-4C3D-8B31-A175EDDDFC73}" name="Column3660"/>
    <tableColumn id="3669" xr3:uid="{53AFB17B-4495-4BBA-9E94-52E747487BF6}" name="Column3661"/>
    <tableColumn id="3670" xr3:uid="{2DC0D411-160E-4D41-8675-6752683B1495}" name="Column3662"/>
    <tableColumn id="3671" xr3:uid="{C9719A32-9738-451C-A5A3-F043A69A4DC5}" name="Column3663"/>
    <tableColumn id="3672" xr3:uid="{BBE85F5B-9760-466E-85D9-92F4004766A3}" name="Column3664"/>
    <tableColumn id="3673" xr3:uid="{632122BB-69AE-4123-90FD-49CBD44ADF9D}" name="Column3665"/>
    <tableColumn id="3674" xr3:uid="{843440A3-001A-47FF-837D-3F5E00EB48DB}" name="Column3666"/>
    <tableColumn id="3675" xr3:uid="{0A4068D4-14C3-43D6-A5D9-DC5B4E09E405}" name="Column3667"/>
    <tableColumn id="3676" xr3:uid="{ED3E1969-8A98-4824-9218-56BA9220C8E2}" name="Column3668"/>
    <tableColumn id="3677" xr3:uid="{0C0AD81F-8662-421D-B797-817F13FF0BB0}" name="Column3669"/>
    <tableColumn id="3678" xr3:uid="{DBEB6FD5-5A92-4EAE-91AA-3B76B2E5A2C1}" name="Column3670"/>
    <tableColumn id="3679" xr3:uid="{EF6CCAEA-F9E9-4C08-BE6A-B47B2AE2D0E5}" name="Column3671"/>
    <tableColumn id="3680" xr3:uid="{9C9F3D84-0636-4089-A7B1-CDF25C9F6DB2}" name="Column3672"/>
    <tableColumn id="3681" xr3:uid="{26AC0281-A83C-445A-A552-F3792032B918}" name="Column3673"/>
    <tableColumn id="3682" xr3:uid="{FB70E628-2D09-4912-B8E4-8FAAAA8BD645}" name="Column3674"/>
    <tableColumn id="3683" xr3:uid="{09E9D64D-5EA6-49F1-9349-181E36BE34E7}" name="Column3675"/>
    <tableColumn id="3684" xr3:uid="{FE70726B-227B-43A0-A773-746063ED8BB7}" name="Column3676"/>
    <tableColumn id="3685" xr3:uid="{81602DFC-D7B9-4082-8D6F-F6DEC1433EF6}" name="Column3677"/>
    <tableColumn id="3686" xr3:uid="{50F908F8-BE84-4B0E-AEFF-68F5BCD12AC2}" name="Column3678"/>
    <tableColumn id="3687" xr3:uid="{7CE05223-7DA4-4843-AB4F-73C306753A40}" name="Column3679"/>
    <tableColumn id="3688" xr3:uid="{C34580EC-B192-413B-8157-A45FADCE3896}" name="Column3680"/>
    <tableColumn id="3689" xr3:uid="{31021FC5-177B-4118-91D2-2A6F5E62476C}" name="Column3681"/>
    <tableColumn id="3690" xr3:uid="{18BE4707-E263-41AD-8DEC-9AE207343F70}" name="Column3682"/>
    <tableColumn id="3691" xr3:uid="{A7C8FA30-EA5F-420A-8744-33C3CD547BDB}" name="Column3683"/>
    <tableColumn id="3692" xr3:uid="{CB13A7B3-A689-4E8C-94A1-4E5E55BD6307}" name="Column3684"/>
    <tableColumn id="3693" xr3:uid="{A9B9E7C7-52BF-4325-AA90-9471A9F70851}" name="Column3685"/>
    <tableColumn id="3694" xr3:uid="{2EFB8A05-1326-49D5-A239-28C10981367D}" name="Column3686"/>
    <tableColumn id="3695" xr3:uid="{E56B80E8-739D-4AC5-B755-7BD98C55E853}" name="Column3687"/>
    <tableColumn id="3696" xr3:uid="{71BDBD17-85A1-4B5A-ACCC-FAF416CFD910}" name="Column3688"/>
    <tableColumn id="3697" xr3:uid="{270E2908-90E3-430D-95A2-77D22691F19F}" name="Column3689"/>
    <tableColumn id="3698" xr3:uid="{D2147630-2D43-4BF8-A341-1FDE5BF37AE0}" name="Column3690"/>
    <tableColumn id="3699" xr3:uid="{FA3A69B8-4FCC-47B6-85D2-7C68F3482969}" name="Column3691"/>
    <tableColumn id="3700" xr3:uid="{E4FF4980-A296-4A97-AE27-0CF682FA6FE7}" name="Column3692"/>
    <tableColumn id="3701" xr3:uid="{6B4C0B99-5D10-4B79-A0A1-389C8C5CFB41}" name="Column3693"/>
    <tableColumn id="3702" xr3:uid="{5E542382-66CC-4A43-AB37-F51DFFC515A4}" name="Column3694"/>
    <tableColumn id="3703" xr3:uid="{4979B680-8AD5-4929-8A1D-1CF6C44E367B}" name="Column3695"/>
    <tableColumn id="3704" xr3:uid="{3BE2E144-E6BD-4116-8CDF-618369649188}" name="Column3696"/>
    <tableColumn id="3705" xr3:uid="{B3B6E0BD-149A-415F-ADE1-7E1CD0C09479}" name="Column3697"/>
    <tableColumn id="3706" xr3:uid="{D8C8235D-DC32-4D56-9028-5DC7800AB694}" name="Column3698"/>
    <tableColumn id="3707" xr3:uid="{A37369CD-2ED2-42C5-8C79-ABCC866BABB3}" name="Column3699"/>
    <tableColumn id="3708" xr3:uid="{C0D4E6D6-C907-4B08-B51C-E30DDDF6C1CC}" name="Column3700"/>
    <tableColumn id="3709" xr3:uid="{89F2EBE4-C209-4F79-B493-27361B0EB8F9}" name="Column3701"/>
    <tableColumn id="3710" xr3:uid="{4B6BCF8C-67FA-4ECA-AB3F-D14B9B25B6F2}" name="Column3702"/>
    <tableColumn id="3711" xr3:uid="{05DF1965-9BF5-497B-B2C6-A83A4B57AAA9}" name="Column3703"/>
    <tableColumn id="3712" xr3:uid="{BD883106-C7AE-413D-B038-53028CF8F36E}" name="Column3704"/>
    <tableColumn id="3713" xr3:uid="{3DADB73E-901E-4D5C-86A6-FE96A6889EA6}" name="Column3705"/>
    <tableColumn id="3714" xr3:uid="{6C6AE675-29FE-4D72-BFFF-0019255F1539}" name="Column3706"/>
    <tableColumn id="3715" xr3:uid="{55B99CE7-60E4-4DA3-8CAE-3F64FB2FCDFC}" name="Column3707"/>
    <tableColumn id="3716" xr3:uid="{5318DB07-A5B6-4DA2-AEED-38013E5122CB}" name="Column3708"/>
    <tableColumn id="3717" xr3:uid="{C622E312-A82A-4008-935B-5F4BF8396E14}" name="Column3709"/>
    <tableColumn id="3718" xr3:uid="{E6DF5006-98C9-41FC-B554-035BB364DA78}" name="Column3710"/>
    <tableColumn id="3719" xr3:uid="{A4CC6988-26A6-4045-92D9-431E43A41134}" name="Column3711"/>
    <tableColumn id="3720" xr3:uid="{3926BF93-737D-41B0-937E-082C953C3FD5}" name="Column3712"/>
    <tableColumn id="3721" xr3:uid="{921D336C-9233-434E-AFC5-3571DA9D5D73}" name="Column3713"/>
    <tableColumn id="3722" xr3:uid="{8CDF8285-1A97-491A-9EE5-850FA3118C88}" name="Column3714"/>
    <tableColumn id="3723" xr3:uid="{91D1819A-C015-4317-8C0B-46757D09B874}" name="Column3715"/>
    <tableColumn id="3724" xr3:uid="{4AF77559-64CE-45CE-AB44-73E5745E1E24}" name="Column3716"/>
    <tableColumn id="3725" xr3:uid="{6A99553B-2BA0-4435-A6A2-DC418FF33A38}" name="Column3717"/>
    <tableColumn id="3726" xr3:uid="{6441E4BD-2399-40F1-A5D3-DD33FB4E16F6}" name="Column3718"/>
    <tableColumn id="3727" xr3:uid="{A87DA1DB-A6EE-4BFD-ADD5-4970D7EE6966}" name="Column3719"/>
    <tableColumn id="3728" xr3:uid="{234744AB-059C-4983-8595-4C91150CF3D1}" name="Column3720"/>
    <tableColumn id="3729" xr3:uid="{D369DE5B-38FF-4BAA-AE27-2DFA1459F652}" name="Column3721"/>
    <tableColumn id="3730" xr3:uid="{120BDA8A-F899-4C92-B1E0-4A6542FFD560}" name="Column3722"/>
    <tableColumn id="3731" xr3:uid="{FAE05198-2DD5-4A18-83A2-5746ECAD8B9E}" name="Column3723"/>
    <tableColumn id="3732" xr3:uid="{8B07B862-3C83-47CB-BF11-6592D4B9F436}" name="Column3724"/>
    <tableColumn id="3733" xr3:uid="{51233E62-219E-4F91-BAC9-3D36869F3D56}" name="Column3725"/>
    <tableColumn id="3734" xr3:uid="{09A263AD-DA0C-4E74-BD2D-857489939186}" name="Column3726"/>
    <tableColumn id="3735" xr3:uid="{C3988D9E-A016-4DC6-A675-277473833FA7}" name="Column3727"/>
    <tableColumn id="3736" xr3:uid="{566FF0FA-9CA6-4D18-BC55-646E7504645B}" name="Column3728"/>
    <tableColumn id="3737" xr3:uid="{5A0222B3-6114-4E03-82D4-48D6513C4976}" name="Column3729"/>
    <tableColumn id="3738" xr3:uid="{8929C9BE-E604-4DE8-838E-85D6E7C0415E}" name="Column3730"/>
    <tableColumn id="3739" xr3:uid="{C234893D-185C-45BD-A5DE-9780C7FFCFBA}" name="Column3731"/>
    <tableColumn id="3740" xr3:uid="{E55AB6C2-DEA5-4489-A2E6-AE16AB34B08A}" name="Column3732"/>
    <tableColumn id="3741" xr3:uid="{A8DCEF73-3435-486B-9398-DFB3E7721C01}" name="Column3733"/>
    <tableColumn id="3742" xr3:uid="{7F6DADAE-365D-4BAA-840E-0EEA508E6DC4}" name="Column3734"/>
    <tableColumn id="3743" xr3:uid="{19D1EC30-EAEC-43DB-8E18-B19E086866BA}" name="Column3735"/>
    <tableColumn id="3744" xr3:uid="{FBCC7DD7-C155-43C4-936D-2D312A45346B}" name="Column3736"/>
    <tableColumn id="3745" xr3:uid="{04BF05C9-C403-4DFA-9B73-F095C7424218}" name="Column3737"/>
    <tableColumn id="3746" xr3:uid="{15D8CB9B-811F-4716-B4B2-8CA85853FE7D}" name="Column3738"/>
    <tableColumn id="3747" xr3:uid="{D83E5DF2-E0E2-4CC5-8FC1-3AFD85521F01}" name="Column3739"/>
    <tableColumn id="3748" xr3:uid="{2E1C5F5C-2054-45EE-B586-8D101C33E6F7}" name="Column3740"/>
    <tableColumn id="3749" xr3:uid="{835B383F-8883-456F-971E-81CA21C80A16}" name="Column3741"/>
    <tableColumn id="3750" xr3:uid="{56A136A5-76F4-45B9-9BA2-8C212773E35C}" name="Column3742"/>
    <tableColumn id="3751" xr3:uid="{23CD4A40-7562-45AC-A8AC-3DC27FC1FF28}" name="Column3743"/>
    <tableColumn id="3752" xr3:uid="{3BB229AA-5B05-4DFA-908D-0AC210D2C985}" name="Column3744"/>
    <tableColumn id="3753" xr3:uid="{AD72A090-9AAE-4FA8-B068-961D1BFEFCBC}" name="Column3745"/>
    <tableColumn id="3754" xr3:uid="{E2A5FF56-4FD4-4813-8C7B-35C879C73F62}" name="Column3746"/>
    <tableColumn id="3755" xr3:uid="{D7FA13A3-7BAE-4BEA-926C-3F51CAD1C54A}" name="Column3747"/>
    <tableColumn id="3756" xr3:uid="{4A69962D-0D65-46DB-895F-551C2FE717F8}" name="Column3748"/>
    <tableColumn id="3757" xr3:uid="{3928286F-39D6-4C17-9C04-A5A3EB9C267B}" name="Column3749"/>
    <tableColumn id="3758" xr3:uid="{E66CC618-7D1D-45C2-9222-FE295EF1AC97}" name="Column3750"/>
    <tableColumn id="3759" xr3:uid="{B1239E5D-0CA8-4724-85B8-AD6276E39C16}" name="Column3751"/>
    <tableColumn id="3760" xr3:uid="{2E0200E3-2E5B-4579-9307-3D918305017B}" name="Column3752"/>
    <tableColumn id="3761" xr3:uid="{2165AE82-8501-463A-B428-2A65DA5BD1E7}" name="Column3753"/>
    <tableColumn id="3762" xr3:uid="{FB9D0AA0-FA0E-4099-A98B-6B8EAB77BA08}" name="Column3754"/>
    <tableColumn id="3763" xr3:uid="{97274850-3B4F-44E8-A7DD-56D32AFA5E9F}" name="Column3755"/>
    <tableColumn id="3764" xr3:uid="{5C95CE44-6A5A-409F-8066-D6723E2F95AA}" name="Column3756"/>
    <tableColumn id="3765" xr3:uid="{5A3C2F27-FD91-4615-B924-81C4B8123B60}" name="Column3757"/>
    <tableColumn id="3766" xr3:uid="{8AA38827-7870-44A6-95BE-AD396F8CA075}" name="Column3758"/>
    <tableColumn id="3767" xr3:uid="{0C765493-6FFF-4D89-8E59-90C283FBE71B}" name="Column3759"/>
    <tableColumn id="3768" xr3:uid="{3063B6E5-BDCC-4EBA-98A0-6EBFE25B94D4}" name="Column3760"/>
    <tableColumn id="3769" xr3:uid="{93268456-C42D-4909-9EF5-C8F2E917375C}" name="Column3761"/>
    <tableColumn id="3770" xr3:uid="{4B99FF8D-55A7-4C20-9878-DF13692ABB56}" name="Column3762"/>
    <tableColumn id="3771" xr3:uid="{CBFEF361-22C2-4709-BF61-D837D3A5050B}" name="Column3763"/>
    <tableColumn id="3772" xr3:uid="{0878C02C-52F2-46F6-8261-A7CD9BDC6882}" name="Column3764"/>
    <tableColumn id="3773" xr3:uid="{34132D26-7B7C-4F05-B8D9-B925A4FF2C09}" name="Column3765"/>
    <tableColumn id="3774" xr3:uid="{E10E928A-898D-4C53-B584-BE1F9AD67C5F}" name="Column3766"/>
    <tableColumn id="3775" xr3:uid="{593313F2-7337-4CEE-B61A-034402434AE2}" name="Column3767"/>
    <tableColumn id="3776" xr3:uid="{98AE2B21-67DA-4F9D-8D7C-5B88C5CA4A13}" name="Column3768"/>
    <tableColumn id="3777" xr3:uid="{18D2B54F-89E1-457C-AF2E-3F77EF857D3F}" name="Column3769"/>
    <tableColumn id="3778" xr3:uid="{8818F26F-D78C-4A6E-8C09-576AAAA20D85}" name="Column3770"/>
    <tableColumn id="3779" xr3:uid="{D56D2E34-FD56-42A6-A05F-BBD4371E592D}" name="Column3771"/>
    <tableColumn id="3780" xr3:uid="{36F11107-DB9D-4034-848F-1AD47420E860}" name="Column3772"/>
    <tableColumn id="3781" xr3:uid="{74DCB080-7ABA-4D5A-930B-94AF729F07E3}" name="Column3773"/>
    <tableColumn id="3782" xr3:uid="{25C2E580-11E7-4122-9638-04FB0856FCEC}" name="Column3774"/>
    <tableColumn id="3783" xr3:uid="{69A7FAC3-6E9E-4A9B-AB8C-9642D1D2D80B}" name="Column3775"/>
    <tableColumn id="3784" xr3:uid="{027964DD-506A-4C06-8123-6575F2AC9B52}" name="Column3776"/>
    <tableColumn id="3785" xr3:uid="{A3E31CAD-0F61-4478-8F0F-B5E9F3B947C5}" name="Column3777"/>
    <tableColumn id="3786" xr3:uid="{9AA0612A-C719-4C75-939C-E4A97B4E7F54}" name="Column3778"/>
    <tableColumn id="3787" xr3:uid="{88259944-E6CD-439A-A57F-3B26E4C73A39}" name="Column3779"/>
    <tableColumn id="3788" xr3:uid="{1CFCAA6C-B972-49F6-BD9E-BCA877E54CF7}" name="Column3780"/>
    <tableColumn id="3789" xr3:uid="{D2E1D9B2-A608-43BC-BA68-46A4102D4817}" name="Column3781"/>
    <tableColumn id="3790" xr3:uid="{5E71064F-C601-4BAF-B6DC-320687872ECF}" name="Column3782"/>
    <tableColumn id="3791" xr3:uid="{AAB59CD8-FD77-4C18-B30C-0A2CF42DCA8B}" name="Column3783"/>
    <tableColumn id="3792" xr3:uid="{9AAC0375-975A-4531-BC80-B81269E64D8C}" name="Column3784"/>
    <tableColumn id="3793" xr3:uid="{07D932EC-5CFD-4782-B495-F40974A7D51E}" name="Column3785"/>
    <tableColumn id="3794" xr3:uid="{487AC4DE-66DB-4237-82BC-0BF4D8D6A231}" name="Column3786"/>
    <tableColumn id="3795" xr3:uid="{D650C347-1135-496C-9FC5-4B244A341E73}" name="Column3787"/>
    <tableColumn id="3796" xr3:uid="{206853F8-2FB3-4A08-A2F4-7C8400EFEC3D}" name="Column3788"/>
    <tableColumn id="3797" xr3:uid="{978AA14E-FC8B-4CB6-85DE-11FC8AAF9A95}" name="Column3789"/>
    <tableColumn id="3798" xr3:uid="{D018E5ED-9CD1-45DD-A897-05DCAAA93EC4}" name="Column3790"/>
    <tableColumn id="3799" xr3:uid="{6F070EF0-7A17-4CEA-B51D-ABEA233F8810}" name="Column3791"/>
    <tableColumn id="3800" xr3:uid="{215F8D5C-9053-4BFB-84FE-C4891F9356E9}" name="Column3792"/>
    <tableColumn id="3801" xr3:uid="{0F7E817A-BA7D-4F7F-8374-91AE978DD3C6}" name="Column3793"/>
    <tableColumn id="3802" xr3:uid="{885C6F62-6499-46A7-8970-3E1045DBBD8E}" name="Column3794"/>
    <tableColumn id="3803" xr3:uid="{4C512BB2-03BD-4D9F-AFBA-E4E93A65F57E}" name="Column3795"/>
    <tableColumn id="3804" xr3:uid="{1A3C5AEF-061E-4768-B487-C17FD6A4B9F0}" name="Column3796"/>
    <tableColumn id="3805" xr3:uid="{D8EB725B-640E-4FAB-AB5D-45C4174625D0}" name="Column3797"/>
    <tableColumn id="3806" xr3:uid="{A3D7AAC3-2918-48A3-A853-E1764734C835}" name="Column3798"/>
    <tableColumn id="3807" xr3:uid="{5EA04540-FAD1-4D69-ABDD-6935E804CEC7}" name="Column3799"/>
    <tableColumn id="3808" xr3:uid="{BF477B57-002B-4AFF-B3FF-BE27A4B95905}" name="Column3800"/>
    <tableColumn id="3809" xr3:uid="{4A0CAE04-F38D-4D73-B90B-81F8DE40D801}" name="Column3801"/>
    <tableColumn id="3810" xr3:uid="{C017AB56-A585-4363-BC2A-CF2535421235}" name="Column3802"/>
    <tableColumn id="3811" xr3:uid="{3E1CB730-99A4-4F47-B1C7-34A8558F8347}" name="Column3803"/>
    <tableColumn id="3812" xr3:uid="{5A2B54A2-C925-4B40-A001-FE13E1F6DC37}" name="Column3804"/>
    <tableColumn id="3813" xr3:uid="{997F5A8E-2F50-4265-88FA-87986A5C0E3E}" name="Column3805"/>
    <tableColumn id="3814" xr3:uid="{E778F74D-7936-412D-9D9B-CC58E128AB9F}" name="Column3806"/>
    <tableColumn id="3815" xr3:uid="{D1C708C6-0EEA-425F-B9C0-1D237212508B}" name="Column3807"/>
    <tableColumn id="3816" xr3:uid="{63C48E7D-B869-42C4-BE70-9DD107C8B4D0}" name="Column3808"/>
    <tableColumn id="3817" xr3:uid="{A3D85038-0DE6-4ECE-B9F1-E852B7B3F5FF}" name="Column3809"/>
    <tableColumn id="3818" xr3:uid="{03325D4D-857F-4581-B674-22F04E07CD0F}" name="Column3810"/>
    <tableColumn id="3819" xr3:uid="{23276206-0C9D-42E9-A322-C5B6EA409087}" name="Column3811"/>
    <tableColumn id="3820" xr3:uid="{CF8E9275-D244-41B8-9445-6154A365C0CE}" name="Column3812"/>
    <tableColumn id="3821" xr3:uid="{D730E33B-6A07-4270-B6E9-9BF66C81D720}" name="Column3813"/>
    <tableColumn id="3822" xr3:uid="{780172CB-F1DA-4B43-9BA1-FF235BA1C328}" name="Column3814"/>
    <tableColumn id="3823" xr3:uid="{654E89F5-6538-4653-ABAC-35B5135E5DF0}" name="Column3815"/>
    <tableColumn id="3824" xr3:uid="{59DC3998-00DF-4320-8551-FB78E15E6785}" name="Column3816"/>
    <tableColumn id="3825" xr3:uid="{931F94A5-374A-4FE7-B24C-337083ABC70C}" name="Column3817"/>
    <tableColumn id="3826" xr3:uid="{1B782B05-A003-4CDC-906B-1CFC2F82DD7C}" name="Column3818"/>
    <tableColumn id="3827" xr3:uid="{ADEDC55C-7A68-43C2-AEDC-8685A966C50D}" name="Column3819"/>
    <tableColumn id="3828" xr3:uid="{697B2D03-8297-47EC-B296-9F7D7DF0487D}" name="Column3820"/>
    <tableColumn id="3829" xr3:uid="{334FB18E-AD43-4038-A8E8-37E1EDD09614}" name="Column3821"/>
    <tableColumn id="3830" xr3:uid="{BD40578A-50FE-4012-9934-8D32B44F9756}" name="Column3822"/>
    <tableColumn id="3831" xr3:uid="{286860B2-5674-4C87-8EFE-8F00EC1E0629}" name="Column3823"/>
    <tableColumn id="3832" xr3:uid="{4DCB8594-6CB2-4E16-962B-4E55A78F7679}" name="Column3824"/>
    <tableColumn id="3833" xr3:uid="{D7ECC69A-56CE-4E86-B5CA-373A8AE2BA79}" name="Column3825"/>
    <tableColumn id="3834" xr3:uid="{78FFA4A5-0C7E-4B14-ABF2-429F28FF6177}" name="Column3826"/>
    <tableColumn id="3835" xr3:uid="{12F71AA2-04EE-49A5-86C5-B6F8624112DC}" name="Column3827"/>
    <tableColumn id="3836" xr3:uid="{0B0E166A-D3C9-4F0D-84A8-5DE891197461}" name="Column3828"/>
    <tableColumn id="3837" xr3:uid="{B619299D-1B97-4061-8C63-2747C9020A0D}" name="Column3829"/>
    <tableColumn id="3838" xr3:uid="{E14B7AA9-330D-4834-ABD6-6F6B80BE759D}" name="Column3830"/>
    <tableColumn id="3839" xr3:uid="{FFC24560-DC91-43C0-9620-654F8EDAA586}" name="Column3831"/>
    <tableColumn id="3840" xr3:uid="{94F5DBB3-288D-48B8-93B0-F0AAFEEA6D3B}" name="Column3832"/>
    <tableColumn id="3841" xr3:uid="{EB9B2F5A-42FC-40F9-940F-84EB6F72DBAA}" name="Column3833"/>
    <tableColumn id="3842" xr3:uid="{BEEFE127-654E-4745-8111-ECCB2FE9BA16}" name="Column3834"/>
    <tableColumn id="3843" xr3:uid="{BAA42EC5-F69D-45C2-A341-CACB2D672684}" name="Column3835"/>
    <tableColumn id="3844" xr3:uid="{B7892AFB-9544-4AD8-9504-F83F0642BB75}" name="Column3836"/>
    <tableColumn id="3845" xr3:uid="{64E0D933-AA21-4323-A324-6DAFC7C48309}" name="Column3837"/>
    <tableColumn id="3846" xr3:uid="{4B5A78C7-931F-4130-A665-CFA6E741D91F}" name="Column3838"/>
    <tableColumn id="3847" xr3:uid="{7F0DFFE2-46BC-460A-925B-5664EC367E6B}" name="Column3839"/>
    <tableColumn id="3848" xr3:uid="{BD75F0FA-B860-450E-9482-E50E0DDE3075}" name="Column3840"/>
    <tableColumn id="3849" xr3:uid="{F3826E8E-6F62-4A6F-BFA3-527F159145A1}" name="Column3841"/>
    <tableColumn id="3850" xr3:uid="{F5C16ABB-7504-4F24-985A-B75FA3A41D86}" name="Column3842"/>
    <tableColumn id="3851" xr3:uid="{433F7404-026D-4933-819B-3B1826E310AF}" name="Column3843"/>
    <tableColumn id="3852" xr3:uid="{055645E9-C78D-4D3A-9962-4924265CDE96}" name="Column3844"/>
    <tableColumn id="3853" xr3:uid="{B2C3E637-F3E1-4464-8DC4-A97B97BE9B56}" name="Column3845"/>
    <tableColumn id="3854" xr3:uid="{2BD8EDE8-ECB8-4182-919C-094CC84E968F}" name="Column3846"/>
    <tableColumn id="3855" xr3:uid="{E4C3970D-CC18-43FC-9DEB-4252B201CA13}" name="Column3847"/>
    <tableColumn id="3856" xr3:uid="{6019604E-4BEF-456E-B7B5-5579842D5B32}" name="Column3848"/>
    <tableColumn id="3857" xr3:uid="{C480507B-0AAB-46F5-9B80-5E506C1370F6}" name="Column3849"/>
    <tableColumn id="3858" xr3:uid="{98598021-7A2B-4393-B4B8-168947EF3AA6}" name="Column3850"/>
    <tableColumn id="3859" xr3:uid="{AFB78461-1C72-4304-9AA8-506F6BAEC5E7}" name="Column3851"/>
    <tableColumn id="3860" xr3:uid="{443830DF-6221-4BB6-A480-20B95D3B0BAA}" name="Column3852"/>
    <tableColumn id="3861" xr3:uid="{7736A905-46C9-4902-8FC5-BAD2A2874D3B}" name="Column3853"/>
    <tableColumn id="3862" xr3:uid="{EDA64E60-DE45-4A33-B606-A746B145ADFE}" name="Column3854"/>
    <tableColumn id="3863" xr3:uid="{BC0D9BC2-7E37-461A-BB01-BE8226AE1762}" name="Column3855"/>
    <tableColumn id="3864" xr3:uid="{48591A96-7EEA-4C8C-9336-2C468742B10A}" name="Column3856"/>
    <tableColumn id="3865" xr3:uid="{1E37F014-0DB0-430E-9CFF-265A92789CDA}" name="Column3857"/>
    <tableColumn id="3866" xr3:uid="{A2A6C51E-2CD7-4570-AE70-8FC513413C3E}" name="Column3858"/>
    <tableColumn id="3867" xr3:uid="{61F8F7C2-1618-4982-B770-03F2A0A5397D}" name="Column3859"/>
    <tableColumn id="3868" xr3:uid="{FF5B66B6-90F7-4BD8-9198-DD508E53470B}" name="Column3860"/>
    <tableColumn id="3869" xr3:uid="{5E58DC03-8029-4BDE-9757-B455F280AC85}" name="Column3861"/>
    <tableColumn id="3870" xr3:uid="{6C3D358C-EDFB-487D-A333-019CFA4E7E22}" name="Column3862"/>
    <tableColumn id="3871" xr3:uid="{2013047D-093C-4A52-A041-16E784118133}" name="Column3863"/>
    <tableColumn id="3872" xr3:uid="{A3C25150-5C05-4A61-9A4D-5F0859780BAE}" name="Column3864"/>
    <tableColumn id="3873" xr3:uid="{7862266C-1C14-401A-9506-96ED6A02E323}" name="Column3865"/>
    <tableColumn id="3874" xr3:uid="{AD3FB200-4704-408C-B115-EAE16E03A223}" name="Column3866"/>
    <tableColumn id="3875" xr3:uid="{C7154505-E0FB-4682-A43F-0FF2248EA2F4}" name="Column3867"/>
    <tableColumn id="3876" xr3:uid="{AFA01AB2-CB91-4AEB-B020-E55E4EFC782E}" name="Column3868"/>
    <tableColumn id="3877" xr3:uid="{AF72DFA6-94B4-42D6-93E0-E7BE97E86BCC}" name="Column3869"/>
    <tableColumn id="3878" xr3:uid="{4CFB8806-C92A-46EB-97CD-914582FF3B14}" name="Column3870"/>
    <tableColumn id="3879" xr3:uid="{7B3E70A8-3C60-48F5-ABAC-87353F4C1CD2}" name="Column3871"/>
    <tableColumn id="3880" xr3:uid="{2FFCA9FF-7870-458C-ADBD-C04F3EE42ACE}" name="Column3872"/>
    <tableColumn id="3881" xr3:uid="{75CD489E-A78A-4B17-A1B0-7BD0E17A0DD3}" name="Column3873"/>
    <tableColumn id="3882" xr3:uid="{D6FE5E06-8890-437D-AB14-B4A91C83001F}" name="Column3874"/>
    <tableColumn id="3883" xr3:uid="{7FD90904-0566-4EC7-A258-3B3535DD583E}" name="Column3875"/>
    <tableColumn id="3884" xr3:uid="{B1026928-F18B-479B-A141-85B14A2850A7}" name="Column3876"/>
    <tableColumn id="3885" xr3:uid="{EF20B052-BD91-48B8-B7B4-84F2E88FDCCE}" name="Column3877"/>
    <tableColumn id="3886" xr3:uid="{33929200-5DCB-4C10-93DC-47896CD6D22A}" name="Column3878"/>
    <tableColumn id="3887" xr3:uid="{43256FBA-7F0D-4D47-B559-1B249AA1622E}" name="Column3879"/>
    <tableColumn id="3888" xr3:uid="{F8A55048-E03C-4BB7-8091-5FFF5A0643B8}" name="Column3880"/>
    <tableColumn id="3889" xr3:uid="{F4FDADC9-83C7-47E7-B8BB-8C6C08CD9B50}" name="Column3881"/>
    <tableColumn id="3890" xr3:uid="{DE549A0A-F232-4C56-956C-B538A1ADB284}" name="Column3882"/>
    <tableColumn id="3891" xr3:uid="{2D5E91E9-4407-473A-AE71-FE6BDED75DB7}" name="Column3883"/>
    <tableColumn id="3892" xr3:uid="{E10D1E17-83AB-464F-B900-9C4A85BED15A}" name="Column3884"/>
    <tableColumn id="3893" xr3:uid="{626D45FC-16B0-40E0-BCE5-2214FB350D54}" name="Column3885"/>
    <tableColumn id="3894" xr3:uid="{F5FD976F-EC64-4033-80DA-DD4EE8872133}" name="Column3886"/>
    <tableColumn id="3895" xr3:uid="{068F2050-0B5F-498A-AB87-6E19F7CBEEB8}" name="Column3887"/>
    <tableColumn id="3896" xr3:uid="{3E4C2E9D-3C98-4CF5-B188-E0D2E53E48B0}" name="Column3888"/>
    <tableColumn id="3897" xr3:uid="{1906EB07-5EA9-42F9-93DD-42C23EE53C02}" name="Column3889"/>
    <tableColumn id="3898" xr3:uid="{3C923B00-9F11-462B-8F9B-24F7D08393A2}" name="Column3890"/>
    <tableColumn id="3899" xr3:uid="{06AB3DA4-A8ED-4E89-A273-61AB204C7360}" name="Column3891"/>
    <tableColumn id="3900" xr3:uid="{20FE70C9-0AC1-4578-BEF6-BA971F9B7888}" name="Column3892"/>
    <tableColumn id="3901" xr3:uid="{039A9570-D92A-4165-8BC9-19BEB9A70485}" name="Column3893"/>
    <tableColumn id="3902" xr3:uid="{8449C9FE-3F65-4751-9E9B-3C47691455AF}" name="Column3894"/>
    <tableColumn id="3903" xr3:uid="{B7CFBA60-BB47-4431-81F6-349412ED4D28}" name="Column3895"/>
    <tableColumn id="3904" xr3:uid="{B6F83C3F-0EB8-4834-8D05-24867516B93A}" name="Column3896"/>
    <tableColumn id="3905" xr3:uid="{3E9AB7DB-1954-400C-9D20-1037E477EBC2}" name="Column3897"/>
    <tableColumn id="3906" xr3:uid="{A3D49CD2-725E-4DB5-9906-2494DF7462DA}" name="Column3898"/>
    <tableColumn id="3907" xr3:uid="{E0BD732B-6A00-49B1-A7FD-EF38FC3ADA23}" name="Column3899"/>
    <tableColumn id="3908" xr3:uid="{2DFA0608-072E-4BBC-A3EB-0CEC15B4A4E9}" name="Column3900"/>
    <tableColumn id="3909" xr3:uid="{DCFC76B3-EF4E-42FE-9DF5-4D8A6EC60F9E}" name="Column3901"/>
    <tableColumn id="3910" xr3:uid="{CA36623A-197D-4876-BDFB-461F1B2B5F99}" name="Column3902"/>
    <tableColumn id="3911" xr3:uid="{BBA431B8-96C7-4FFA-B368-F594EE9B72BD}" name="Column3903"/>
    <tableColumn id="3912" xr3:uid="{C83F501C-2DAA-4B25-9229-9B03341DB8DB}" name="Column3904"/>
    <tableColumn id="3913" xr3:uid="{E6A97403-37D6-4586-992F-12FCD22E8A02}" name="Column3905"/>
    <tableColumn id="3914" xr3:uid="{82AA8408-9289-4E10-AB7A-6886FF9DF00A}" name="Column3906"/>
    <tableColumn id="3915" xr3:uid="{3A2801BF-FAB9-4311-BC53-6844398EE62B}" name="Column3907"/>
    <tableColumn id="3916" xr3:uid="{26123769-445B-48C1-9CA8-450BF30A4D2D}" name="Column3908"/>
    <tableColumn id="3917" xr3:uid="{0F67697F-10A1-4502-B434-9CC61F808098}" name="Column3909"/>
    <tableColumn id="3918" xr3:uid="{BAEDE73E-7947-4EE2-9C84-9B22DD7476AF}" name="Column3910"/>
    <tableColumn id="3919" xr3:uid="{B740E336-858C-4660-B71F-47AC22FF8CE0}" name="Column3911"/>
    <tableColumn id="3920" xr3:uid="{C97A167E-A6A5-492D-BF7B-C90CA424B5F9}" name="Column3912"/>
    <tableColumn id="3921" xr3:uid="{433309DE-E17F-4DF4-B698-051147663240}" name="Column3913"/>
    <tableColumn id="3922" xr3:uid="{C60B505D-292C-41B8-8EAB-17DCB15C9E5D}" name="Column3914"/>
    <tableColumn id="3923" xr3:uid="{0E5E4599-D683-4314-80D8-CBAFE17C2B54}" name="Column3915"/>
    <tableColumn id="3924" xr3:uid="{AE154A0C-19A8-44D7-8A52-9AD24BD5D144}" name="Column3916"/>
    <tableColumn id="3925" xr3:uid="{56687CDA-0712-4D8B-97C0-D09C2D46D475}" name="Column3917"/>
    <tableColumn id="3926" xr3:uid="{ACB745EF-AD3E-4CDD-8CD6-3ED141A2DFB9}" name="Column3918"/>
    <tableColumn id="3927" xr3:uid="{38BEB694-D5F8-4ADA-B850-D1588BC5A321}" name="Column3919"/>
    <tableColumn id="3928" xr3:uid="{AC7BEF84-4E03-4337-BC83-852A1F6790D4}" name="Column3920"/>
    <tableColumn id="3929" xr3:uid="{A337AB1B-7DAC-4747-BB4E-FABDAA3E1B54}" name="Column3921"/>
    <tableColumn id="3930" xr3:uid="{68E4810C-7DE8-4D26-A224-741829550105}" name="Column3922"/>
    <tableColumn id="3931" xr3:uid="{CA224C2E-E89D-4E75-93E9-683D30F35244}" name="Column3923"/>
    <tableColumn id="3932" xr3:uid="{F92C52A1-44AC-4D93-AEE3-CADC252F56BA}" name="Column3924"/>
    <tableColumn id="3933" xr3:uid="{94BB373E-DF5C-4E37-B767-9A5E772A263D}" name="Column3925"/>
    <tableColumn id="3934" xr3:uid="{99F75123-5F41-4766-982F-541316FC68FB}" name="Column3926"/>
    <tableColumn id="3935" xr3:uid="{78489440-40AE-40D1-BDC7-D1F8B1F57140}" name="Column3927"/>
    <tableColumn id="3936" xr3:uid="{4CBED741-FF40-4A97-A0DC-AA83BBEE83B6}" name="Column3928"/>
    <tableColumn id="3937" xr3:uid="{8A6229FE-951C-433A-8D85-B2A8CA5F34DB}" name="Column3929"/>
    <tableColumn id="3938" xr3:uid="{5EBE20AC-B249-47D0-B52C-D9A8248B8F18}" name="Column3930"/>
    <tableColumn id="3939" xr3:uid="{83342916-57B6-427E-B006-90E57D1CF3CD}" name="Column3931"/>
    <tableColumn id="3940" xr3:uid="{A3994A00-A995-433D-84D1-B25C8351093B}" name="Column3932"/>
    <tableColumn id="3941" xr3:uid="{797C96ED-95AE-4E79-A97F-A2DEFD9440B8}" name="Column3933"/>
    <tableColumn id="3942" xr3:uid="{3577808B-B4F8-4D5D-81BF-E75C2242B1A2}" name="Column3934"/>
    <tableColumn id="3943" xr3:uid="{C897318A-3E74-446F-B927-34A123403247}" name="Column3935"/>
    <tableColumn id="3944" xr3:uid="{B8A30688-91CE-4E3F-B278-89AFD8E50918}" name="Column3936"/>
    <tableColumn id="3945" xr3:uid="{79195F4C-F71B-402E-9285-5C72E6766AC6}" name="Column3937"/>
    <tableColumn id="3946" xr3:uid="{A08E37D7-235E-4014-AB1A-B50B0FAC93A3}" name="Column3938"/>
    <tableColumn id="3947" xr3:uid="{CA701053-D49B-4B51-AA32-4F197ACCD2BB}" name="Column3939"/>
    <tableColumn id="3948" xr3:uid="{0E66D05F-0156-408B-82E7-F235680B92D8}" name="Column3940"/>
    <tableColumn id="3949" xr3:uid="{9292D5FE-D650-40AD-B965-7B34FB9DA1EF}" name="Column3941"/>
    <tableColumn id="3950" xr3:uid="{24C4A33C-5B58-440A-A706-7E74A2E090B7}" name="Column3942"/>
    <tableColumn id="3951" xr3:uid="{DDBBC0A2-8E14-467E-A79A-33769F2938D7}" name="Column3943"/>
    <tableColumn id="3952" xr3:uid="{A0B81209-3A78-49C7-AC3B-DAE0CD0CC6D8}" name="Column3944"/>
    <tableColumn id="3953" xr3:uid="{E1DC7712-D294-4F38-B734-E04D5AA99E89}" name="Column3945"/>
    <tableColumn id="3954" xr3:uid="{8C2A73B4-8EE7-4B09-8834-E41568BE7355}" name="Column3946"/>
    <tableColumn id="3955" xr3:uid="{C6BCC0FC-2275-423D-AC76-1575432C95A7}" name="Column3947"/>
    <tableColumn id="3956" xr3:uid="{49275383-03C8-40BD-B112-AE1DB3261245}" name="Column3948"/>
    <tableColumn id="3957" xr3:uid="{99404AEA-F3DA-462E-9B63-6A845FDBCAC0}" name="Column3949"/>
    <tableColumn id="3958" xr3:uid="{AF753439-E4EE-4F4F-A0F4-6F4426A53776}" name="Column3950"/>
    <tableColumn id="3959" xr3:uid="{4E58BFA7-207F-47C6-9B05-60A47DA3838E}" name="Column3951"/>
    <tableColumn id="3960" xr3:uid="{32C08EFE-10C7-4793-A65B-01067BD314F5}" name="Column3952"/>
    <tableColumn id="3961" xr3:uid="{A07437FC-F054-4E81-858D-4583EEEA2D9A}" name="Column3953"/>
    <tableColumn id="3962" xr3:uid="{0BF2748B-00E7-4652-A524-F4DC01FB93D3}" name="Column3954"/>
    <tableColumn id="3963" xr3:uid="{C6AE2D24-EF8B-400B-9FDA-F0F5ACCC3F1D}" name="Column3955"/>
    <tableColumn id="3964" xr3:uid="{C425072F-04BE-4489-BE0E-C5784086B56E}" name="Column3956"/>
    <tableColumn id="3965" xr3:uid="{7D48B72A-C24D-4C01-A646-B832D95924FB}" name="Column3957"/>
    <tableColumn id="3966" xr3:uid="{1C8F4B12-6462-4C8F-A5C7-C58B3AFCCE26}" name="Column3958"/>
    <tableColumn id="3967" xr3:uid="{BE93F7B2-F514-438C-8356-2660378944C6}" name="Column3959"/>
    <tableColumn id="3968" xr3:uid="{551A998F-8961-42B2-884F-032F52AEB65C}" name="Column3960"/>
    <tableColumn id="3969" xr3:uid="{4D5C472C-E292-4EF9-AC3E-7B1F3AF277F1}" name="Column3961"/>
    <tableColumn id="3970" xr3:uid="{DF1DC2B3-EC3E-4A41-8284-6E0EAC2C7DE5}" name="Column3962"/>
    <tableColumn id="3971" xr3:uid="{B9F94EB7-CAD0-476F-ABF1-408E92177FBC}" name="Column3963"/>
    <tableColumn id="3972" xr3:uid="{FE69D843-2BE0-437F-938E-758DF2ACDBFC}" name="Column3964"/>
    <tableColumn id="3973" xr3:uid="{01FD785E-F92E-43A0-8EEF-2DADE542CB61}" name="Column3965"/>
    <tableColumn id="3974" xr3:uid="{071C2D8D-18CE-4B67-ACAA-6532AD1E1947}" name="Column3966"/>
    <tableColumn id="3975" xr3:uid="{A6D3C622-BB7F-407A-A58A-148E4B97F437}" name="Column3967"/>
    <tableColumn id="3976" xr3:uid="{6C661647-59E7-4A6B-87D0-A241D1112D42}" name="Column3968"/>
    <tableColumn id="3977" xr3:uid="{89AA675D-38B7-48FC-B628-93B177426672}" name="Column3969"/>
    <tableColumn id="3978" xr3:uid="{25F3F2A4-B9C2-48D8-9D75-B557F9CC0DEA}" name="Column3970"/>
    <tableColumn id="3979" xr3:uid="{81A07D32-1CA8-428C-BCB9-C53434812DE6}" name="Column3971"/>
    <tableColumn id="3980" xr3:uid="{B10471AD-728C-4A2F-B154-EF78193CEB00}" name="Column3972"/>
    <tableColumn id="3981" xr3:uid="{1DF94707-7FDD-4885-A15E-7A98E66D21EF}" name="Column3973"/>
    <tableColumn id="3982" xr3:uid="{70E42589-D8DF-4897-BEE5-12B6597416A4}" name="Column3974"/>
    <tableColumn id="3983" xr3:uid="{BC5EABA1-A396-4557-97B7-39EB366CFB39}" name="Column3975"/>
    <tableColumn id="3984" xr3:uid="{DC58493F-B4D0-4007-B97A-32ED36CFC2DB}" name="Column3976"/>
    <tableColumn id="3985" xr3:uid="{313F0DE4-FB77-4C9B-8C3F-CD76236EE849}" name="Column3977"/>
    <tableColumn id="3986" xr3:uid="{503BA880-CB0C-4334-B769-72D45AFC7A4A}" name="Column3978"/>
    <tableColumn id="3987" xr3:uid="{7655938D-7F46-4A53-B77A-3541B3BD4B57}" name="Column3979"/>
    <tableColumn id="3988" xr3:uid="{3500805D-2E81-49BC-BF52-896F4AA4EB93}" name="Column3980"/>
    <tableColumn id="3989" xr3:uid="{D51CEA09-0408-4290-A85D-0E8BDFE54120}" name="Column3981"/>
    <tableColumn id="3990" xr3:uid="{2AF94C2F-3510-4AA8-8D07-913273D04DEB}" name="Column3982"/>
    <tableColumn id="3991" xr3:uid="{204F40F8-4E3C-44A2-9628-183EEB878A9D}" name="Column3983"/>
    <tableColumn id="3992" xr3:uid="{D964E602-FCF8-4ED4-9D8C-C7D8DA15484E}" name="Column3984"/>
    <tableColumn id="3993" xr3:uid="{471D3EE2-661A-460F-9575-56AFB4FA20FC}" name="Column3985"/>
    <tableColumn id="3994" xr3:uid="{EB6A0BD7-BC6B-4B89-B4D2-26C8DED63218}" name="Column3986"/>
    <tableColumn id="3995" xr3:uid="{A3815D59-5996-42FA-8990-3D3066ABE994}" name="Column3987"/>
    <tableColumn id="3996" xr3:uid="{D3CE42F1-9B69-4CA3-81B5-A4EAD2F3C9E9}" name="Column3988"/>
    <tableColumn id="3997" xr3:uid="{B030DF80-EF85-4ACF-8B2E-68E1C195A571}" name="Column3989"/>
    <tableColumn id="3998" xr3:uid="{C6D245EE-BBAF-4548-871C-4365336970B1}" name="Column3990"/>
    <tableColumn id="3999" xr3:uid="{48CAF60C-F490-465E-941A-E8BBAD4F8023}" name="Column3991"/>
    <tableColumn id="4000" xr3:uid="{698F7DD8-B926-4E14-B009-12928DD011B9}" name="Column3992"/>
    <tableColumn id="4001" xr3:uid="{023D9CAC-38BA-4FB0-A9BB-819B9D37F4CF}" name="Column3993"/>
    <tableColumn id="4002" xr3:uid="{BB6F3CE6-6ADC-43CF-8114-DE070E3B6EB7}" name="Column3994"/>
    <tableColumn id="4003" xr3:uid="{41035067-AFD4-4F9C-9BCE-A23BD6029D76}" name="Column3995"/>
    <tableColumn id="4004" xr3:uid="{DB19775B-4B37-4925-80B8-88FA05444262}" name="Column3996"/>
    <tableColumn id="4005" xr3:uid="{07DCE578-4541-4AC7-8C5E-07FE5B13D644}" name="Column3997"/>
    <tableColumn id="4006" xr3:uid="{1D92D1E4-A8B9-4AD7-AD8B-A6A4F7F2473B}" name="Column3998"/>
    <tableColumn id="4007" xr3:uid="{F714EAFA-53CD-43A8-97B0-C2E38EBB94CC}" name="Column3999"/>
    <tableColumn id="4008" xr3:uid="{F95214FB-87C5-462B-96BD-D0FE9D05B39F}" name="Column4000"/>
    <tableColumn id="4009" xr3:uid="{01FDAD75-366C-420A-8B37-3B702922345A}" name="Column4001"/>
    <tableColumn id="4010" xr3:uid="{5B3ABA9C-C71C-40B3-8C40-B6C10BD3E8D7}" name="Column4002"/>
    <tableColumn id="4011" xr3:uid="{36FB6BA7-6122-4C92-BACF-17C41AEF3844}" name="Column4003"/>
    <tableColumn id="4012" xr3:uid="{C6D0E475-F5A1-417E-B63C-E8543319ECAA}" name="Column4004"/>
    <tableColumn id="4013" xr3:uid="{F2105F9F-3DBB-4D9D-AD71-64D1DED3212F}" name="Column4005"/>
    <tableColumn id="4014" xr3:uid="{70A605CB-C52B-4322-8B2B-119FEB60CEA0}" name="Column4006"/>
    <tableColumn id="4015" xr3:uid="{94FEFD8B-2F28-4C67-B6CB-38AD18AA061A}" name="Column4007"/>
    <tableColumn id="4016" xr3:uid="{27831BB0-F5D9-43D8-ABEA-B3A8F7CF9DEA}" name="Column4008"/>
    <tableColumn id="4017" xr3:uid="{5EC504F3-4E43-4C23-B927-3FD895C91ED6}" name="Column4009"/>
    <tableColumn id="4018" xr3:uid="{5965A3D4-8F55-4F5B-BCAC-AE9555A657C1}" name="Column4010"/>
    <tableColumn id="4019" xr3:uid="{B9C33CA9-1A84-4B69-A90C-E446BE5846EC}" name="Column4011"/>
    <tableColumn id="4020" xr3:uid="{196C871A-727E-4B34-8A03-00E4DA0F9B99}" name="Column4012"/>
    <tableColumn id="4021" xr3:uid="{555010A7-09FC-4DE8-8C1D-9B0CEC46C4F1}" name="Column4013"/>
    <tableColumn id="4022" xr3:uid="{86D82CEF-6339-49D6-BE35-85A3F27D78BA}" name="Column4014"/>
    <tableColumn id="4023" xr3:uid="{26E8171D-48C4-40BC-8A98-D0E3516017AE}" name="Column4015"/>
    <tableColumn id="4024" xr3:uid="{A4231419-F624-48FF-98E6-12F0D879C5D2}" name="Column4016"/>
    <tableColumn id="4025" xr3:uid="{7B36B90B-0D48-4B34-A820-142AAED91685}" name="Column4017"/>
    <tableColumn id="4026" xr3:uid="{AE1042F6-7148-4595-A5DB-5BFEF8EC9242}" name="Column4018"/>
    <tableColumn id="4027" xr3:uid="{9DA99893-E2D9-4C2F-A295-8000A41C0DDD}" name="Column4019"/>
    <tableColumn id="4028" xr3:uid="{C1843D88-2C50-43CE-B40D-57C88077262D}" name="Column4020"/>
    <tableColumn id="4029" xr3:uid="{629F4F1A-6968-4EDF-9867-3D4EE53796BF}" name="Column4021"/>
    <tableColumn id="4030" xr3:uid="{A89A9A77-64BF-4C29-95F6-625837CF2743}" name="Column4022"/>
    <tableColumn id="4031" xr3:uid="{8F489247-0A8F-4A8F-9D92-D1E853F3D6AC}" name="Column4023"/>
    <tableColumn id="4032" xr3:uid="{3193CEBF-39AD-47A2-BDC9-F7004899FC5A}" name="Column4024"/>
    <tableColumn id="4033" xr3:uid="{F1C38C68-F1E0-4307-850D-DEA8EC940EA3}" name="Column4025"/>
    <tableColumn id="4034" xr3:uid="{4D4E4C15-C879-49D7-A03C-4ABA6D45182B}" name="Column4026"/>
    <tableColumn id="4035" xr3:uid="{5849B5DD-FB89-4BA9-876E-9C5838A84168}" name="Column4027"/>
    <tableColumn id="4036" xr3:uid="{578C7F9C-6666-4811-9CEC-4FE60B15381D}" name="Column4028"/>
    <tableColumn id="4037" xr3:uid="{840ED44F-9209-4BC8-886F-BDF26623688D}" name="Column4029"/>
    <tableColumn id="4038" xr3:uid="{4BF30EE7-CD0A-4F2B-918A-0190957D9F29}" name="Column4030"/>
    <tableColumn id="4039" xr3:uid="{61D1C31F-7E21-4592-ABE7-713B145D94C0}" name="Column4031"/>
    <tableColumn id="4040" xr3:uid="{67152CD3-F64D-4F73-A86A-011FB3D5E880}" name="Column4032"/>
    <tableColumn id="4041" xr3:uid="{48B10FC0-19BE-4010-BC2B-70E1358B7385}" name="Column4033"/>
    <tableColumn id="4042" xr3:uid="{4B7DB6D2-6DBD-46EA-AD14-05E6FDEBD491}" name="Column4034"/>
    <tableColumn id="4043" xr3:uid="{7DB28174-337A-4DA5-B926-8DC8E4A6411D}" name="Column4035"/>
    <tableColumn id="4044" xr3:uid="{51CB7BB4-4533-47EC-B0B2-02F74E00504F}" name="Column4036"/>
    <tableColumn id="4045" xr3:uid="{FDC17123-5EDF-4CE7-824A-A608859784FC}" name="Column4037"/>
    <tableColumn id="4046" xr3:uid="{D2E75AE7-4050-4715-87FD-B8C78C620F53}" name="Column4038"/>
    <tableColumn id="4047" xr3:uid="{ACC6C8F8-1FC8-495B-B22E-DC92A10882F3}" name="Column4039"/>
    <tableColumn id="4048" xr3:uid="{39014CD4-146E-44AF-86C6-C781A244125F}" name="Column4040"/>
    <tableColumn id="4049" xr3:uid="{5E61C52C-2FC7-4133-BA46-4C5BD07168EE}" name="Column4041"/>
    <tableColumn id="4050" xr3:uid="{A4218F60-C54B-45A0-8AD0-6CA56B845C9D}" name="Column4042"/>
    <tableColumn id="4051" xr3:uid="{EDD8867B-3F1D-4B0C-B846-B597740627DC}" name="Column4043"/>
    <tableColumn id="4052" xr3:uid="{A4790A3B-D786-49B1-8BBB-834A9EA0D041}" name="Column4044"/>
    <tableColumn id="4053" xr3:uid="{807A1721-269D-4D80-BCCC-5DA8A1AF619E}" name="Column4045"/>
    <tableColumn id="4054" xr3:uid="{ABE0FB15-F9F1-49FA-B180-3478A0162314}" name="Column4046"/>
    <tableColumn id="4055" xr3:uid="{5EFEF91A-8119-44A4-A389-A39E24F93323}" name="Column4047"/>
    <tableColumn id="4056" xr3:uid="{1B6AFB89-B903-48BA-946A-4E0E3DB21CA8}" name="Column4048"/>
    <tableColumn id="4057" xr3:uid="{A771920D-45F4-4A31-B892-DE594AF3DA03}" name="Column4049"/>
    <tableColumn id="4058" xr3:uid="{74572E16-FD8D-4A64-BA3A-4D6EF4FCF34A}" name="Column4050"/>
    <tableColumn id="4059" xr3:uid="{B71F8671-10A0-4851-A7B4-1CAA78ADE850}" name="Column4051"/>
    <tableColumn id="4060" xr3:uid="{A0B14BF7-DFE9-4BD9-B52B-5BB04DB224EB}" name="Column4052"/>
    <tableColumn id="4061" xr3:uid="{D4700DB9-3228-42BF-A728-E6D6A7D6ACFC}" name="Column4053"/>
    <tableColumn id="4062" xr3:uid="{2F94FA2C-7BC3-4A3B-91EB-8C291C9D4D28}" name="Column4054"/>
    <tableColumn id="4063" xr3:uid="{32B0FE9F-A780-47D0-9228-AC7B31B8324C}" name="Column4055"/>
    <tableColumn id="4064" xr3:uid="{214D831B-EBED-4425-9875-3FC73ED8CF8C}" name="Column4056"/>
    <tableColumn id="4065" xr3:uid="{38AB1FC9-E535-4E76-93B8-95D0ED3E91EC}" name="Column4057"/>
    <tableColumn id="4066" xr3:uid="{165EC71B-4A6D-48CF-ADC8-127CF6036340}" name="Column4058"/>
    <tableColumn id="4067" xr3:uid="{B3B5FD0E-4EE6-4480-82E2-1DFB587C75E3}" name="Column4059"/>
    <tableColumn id="4068" xr3:uid="{DD215AE3-A8CD-4819-BA89-470830893CD4}" name="Column4060"/>
    <tableColumn id="4069" xr3:uid="{D9644179-EA12-4115-9640-B0A3EF7C30D2}" name="Column4061"/>
    <tableColumn id="4070" xr3:uid="{3524E235-8F49-4A19-B68C-59FAEC4E3971}" name="Column4062"/>
    <tableColumn id="4071" xr3:uid="{020E57DD-5BD0-4130-B4C5-1E5F7AB7B3ED}" name="Column4063"/>
    <tableColumn id="4072" xr3:uid="{8579ED4D-7E4A-479D-8FBB-B09FEC35AB57}" name="Column4064"/>
    <tableColumn id="4073" xr3:uid="{65A7CC41-3807-4236-81C2-DA2F901073FE}" name="Column4065"/>
    <tableColumn id="4074" xr3:uid="{DEDFE300-2AAE-4279-AC2A-9A29E5331560}" name="Column4066"/>
    <tableColumn id="4075" xr3:uid="{7B21BFF4-4275-43CA-8C04-B12C6ABADBFB}" name="Column4067"/>
    <tableColumn id="4076" xr3:uid="{7A2E1959-F2E4-4BB3-87B4-7CAE613A145E}" name="Column4068"/>
    <tableColumn id="4077" xr3:uid="{E2F70FFE-CBF3-458F-8A09-720DA0C5325C}" name="Column4069"/>
    <tableColumn id="4078" xr3:uid="{3F58FC9D-3C01-47B1-8250-A69A8133BF40}" name="Column4070"/>
    <tableColumn id="4079" xr3:uid="{C6299358-1D2D-41BB-9F6E-E1B45EA6F9F0}" name="Column4071"/>
    <tableColumn id="4080" xr3:uid="{5CD38CB7-B3E4-4EF0-ADAE-FAAF5FA9E47B}" name="Column4072"/>
    <tableColumn id="4081" xr3:uid="{AA4AF97C-B06D-4CE6-AE1E-D96ADE85FB20}" name="Column4073"/>
    <tableColumn id="4082" xr3:uid="{2171F40C-F70C-472F-A7AA-B247D97C3114}" name="Column4074"/>
    <tableColumn id="4083" xr3:uid="{C59F4BBA-15BC-4487-9002-82574EC59B36}" name="Column4075"/>
    <tableColumn id="4084" xr3:uid="{86345E78-C055-4E9D-B63D-D427CFE12B2E}" name="Column4076"/>
    <tableColumn id="4085" xr3:uid="{0D2C3C78-F0D7-42D0-BB9F-40B362FF2B9C}" name="Column4077"/>
    <tableColumn id="4086" xr3:uid="{D46E69E4-DA87-4BEA-93BF-42D7E74B47EC}" name="Column4078"/>
    <tableColumn id="4087" xr3:uid="{48C593E6-2287-4EDA-B28C-790B11606A7E}" name="Column4079"/>
    <tableColumn id="4088" xr3:uid="{BD76E1F9-B206-40FD-921E-F7C89F782650}" name="Column4080"/>
    <tableColumn id="4089" xr3:uid="{07DA26B8-EE61-43E9-91F1-F8DF69B63AD5}" name="Column4081"/>
    <tableColumn id="4090" xr3:uid="{D6134066-4C01-41F6-AFBD-65B6D31B2216}" name="Column4082"/>
    <tableColumn id="4091" xr3:uid="{D1E42175-6053-4C97-8F6F-A9D01DFE0245}" name="Column4083"/>
    <tableColumn id="4092" xr3:uid="{242824DD-39EC-4A9D-B3D6-A30992366B23}" name="Column4084"/>
    <tableColumn id="4093" xr3:uid="{DBB7CC4D-079C-409D-8D2D-FF05725A5C72}" name="Column4085"/>
    <tableColumn id="4094" xr3:uid="{B280F49C-295C-47A9-9811-0C9D84D4A84A}" name="Column4086"/>
    <tableColumn id="4095" xr3:uid="{D0411616-A6DA-462F-AC34-D0BDFF205A98}" name="Column4087"/>
    <tableColumn id="4096" xr3:uid="{3BE2AA7E-E2A4-465B-A5B2-224CBF06D916}" name="Column4088"/>
    <tableColumn id="4097" xr3:uid="{58A8AD35-1F4B-425E-89C1-013EEDDE6F7B}" name="Column4089"/>
    <tableColumn id="4098" xr3:uid="{374A14D1-F6E3-4102-AA4F-7DB00D126654}" name="Column4090"/>
    <tableColumn id="4099" xr3:uid="{002613AC-424B-4411-99CF-A622AA054E00}" name="Column4091"/>
    <tableColumn id="4100" xr3:uid="{6C4E1BDD-F36F-4B98-877B-B8839C13F088}" name="Column4092"/>
    <tableColumn id="4101" xr3:uid="{CCB2A227-6C9C-45F3-B940-8A0F94F3FA98}" name="Column4093"/>
    <tableColumn id="4102" xr3:uid="{25AC2F30-6F23-4327-B498-D245819A04DF}" name="Column4094"/>
    <tableColumn id="4103" xr3:uid="{97740FF5-5096-4C67-AAF7-71264A286915}" name="Column4095"/>
    <tableColumn id="4104" xr3:uid="{A5BA914D-BA57-41EE-A92E-32C1F735E7AC}" name="Column4096"/>
    <tableColumn id="4105" xr3:uid="{DD9A59F8-588D-47EF-BA72-2C5F222FDEF9}" name="Column4097"/>
    <tableColumn id="4106" xr3:uid="{AF0A11D4-A988-410F-A8C1-51C9A198CB98}" name="Column4098"/>
    <tableColumn id="4107" xr3:uid="{8E599C5C-FA23-4777-A9E5-7DE6E1F5C186}" name="Column4099"/>
    <tableColumn id="4108" xr3:uid="{DBEE7EAB-5D95-4C78-8E32-89B319455756}" name="Column4100"/>
    <tableColumn id="4109" xr3:uid="{08DD0FEB-404E-4A00-8DCD-7451000C0B96}" name="Column4101"/>
    <tableColumn id="4110" xr3:uid="{78CF168A-AEAB-44D1-9C97-0386C35483C1}" name="Column4102"/>
    <tableColumn id="4111" xr3:uid="{859565A1-1C0A-4BA4-AD95-22CBBFBBF0A6}" name="Column4103"/>
    <tableColumn id="4112" xr3:uid="{1A658463-34F4-4135-9A7D-262D05B2F4EA}" name="Column4104"/>
    <tableColumn id="4113" xr3:uid="{535A7987-12A7-4C7C-AAF9-05778A94521B}" name="Column4105"/>
    <tableColumn id="4114" xr3:uid="{2CC63CAC-FA80-40A2-9EDC-58CBE4191D60}" name="Column4106"/>
    <tableColumn id="4115" xr3:uid="{2F9B8547-6DE7-4911-8073-857695CF358E}" name="Column4107"/>
    <tableColumn id="4116" xr3:uid="{CBEF7E34-C595-4A43-B4D0-D96EFE83FA76}" name="Column4108"/>
    <tableColumn id="4117" xr3:uid="{5E84257F-DD71-436E-8D5D-F417EE85C232}" name="Column4109"/>
    <tableColumn id="4118" xr3:uid="{0410D148-9BAA-4765-ABE4-D68ABA155BB8}" name="Column4110"/>
    <tableColumn id="4119" xr3:uid="{E00D190B-76E1-4E12-8942-8F1087D28656}" name="Column4111"/>
    <tableColumn id="4120" xr3:uid="{66C5C397-EC2F-4D56-BDA9-64194B58F31A}" name="Column4112"/>
    <tableColumn id="4121" xr3:uid="{E7EDCE00-B3E7-4A85-9C1F-AFB35BE42DBD}" name="Column4113"/>
    <tableColumn id="4122" xr3:uid="{1120100A-CC47-4887-9C97-E4449D739FB0}" name="Column4114"/>
    <tableColumn id="4123" xr3:uid="{3F3ED213-E0E4-410C-AA51-ECD169829012}" name="Column4115"/>
    <tableColumn id="4124" xr3:uid="{0DF54723-C5CA-41F9-9FC4-4C92B7B691CF}" name="Column4116"/>
    <tableColumn id="4125" xr3:uid="{3F720A05-87AC-4779-8081-6C15F6837612}" name="Column4117"/>
    <tableColumn id="4126" xr3:uid="{2B126538-C656-427A-B2A5-3FBE973A092D}" name="Column4118"/>
    <tableColumn id="4127" xr3:uid="{A448F79C-BD8D-4060-A6B5-ECAB6C2D81B8}" name="Column4119"/>
    <tableColumn id="4128" xr3:uid="{806A4430-2C25-49A5-A4BB-D77CAE2447A8}" name="Column4120"/>
    <tableColumn id="4129" xr3:uid="{EB541260-4692-4684-8741-63914BFC386C}" name="Column4121"/>
    <tableColumn id="4130" xr3:uid="{8A5AC68D-FFEA-42CC-AFDE-2F0691241B1D}" name="Column4122"/>
    <tableColumn id="4131" xr3:uid="{0D9B174F-33C2-4B14-BC98-2BFD9A2846C9}" name="Column4123"/>
    <tableColumn id="4132" xr3:uid="{F21E371F-605C-464B-AB13-2620B9945565}" name="Column4124"/>
    <tableColumn id="4133" xr3:uid="{89C2ECA1-88E3-4762-8E30-3F87AAEF290F}" name="Column4125"/>
    <tableColumn id="4134" xr3:uid="{41CD4FAC-DEA0-41CC-8E1C-848F6C77F265}" name="Column4126"/>
    <tableColumn id="4135" xr3:uid="{1F560153-AC12-4063-B633-FE6E2459A2D4}" name="Column4127"/>
    <tableColumn id="4136" xr3:uid="{7BF8F63F-CB87-47A7-8697-D283431B9277}" name="Column4128"/>
    <tableColumn id="4137" xr3:uid="{C8D822F9-4DEB-47D9-A706-4EC675803DD0}" name="Column4129"/>
    <tableColumn id="4138" xr3:uid="{1988DB19-92C2-4DE1-BCAC-ACBE905AF553}" name="Column4130"/>
    <tableColumn id="4139" xr3:uid="{3E607BD4-9C4B-43CD-9EC1-95C6B5A47389}" name="Column4131"/>
    <tableColumn id="4140" xr3:uid="{E729BCE4-948A-4BB1-BD2A-2BF4A2635202}" name="Column4132"/>
    <tableColumn id="4141" xr3:uid="{D209ED2B-470A-481F-B1B6-F7D5221F1BA4}" name="Column4133"/>
    <tableColumn id="4142" xr3:uid="{D8105BF0-FED4-4770-8FC1-FC21EA87AC23}" name="Column4134"/>
    <tableColumn id="4143" xr3:uid="{F59752A4-EBD8-47FD-85A0-14D7D6DB28DC}" name="Column4135"/>
    <tableColumn id="4144" xr3:uid="{037E3DB5-D17B-465D-99D0-F76C51EFA1AC}" name="Column4136"/>
    <tableColumn id="4145" xr3:uid="{E34BF3BE-D406-4408-88B8-2AE8BDA08A24}" name="Column4137"/>
    <tableColumn id="4146" xr3:uid="{2E1AD9C6-1356-47EC-AD9D-2FBCF6E3DDC2}" name="Column4138"/>
    <tableColumn id="4147" xr3:uid="{197A9D67-4C1B-4AE5-A7DB-6A1B52F469BF}" name="Column4139"/>
    <tableColumn id="4148" xr3:uid="{7EF0FB74-81D5-4B9E-9ACA-27F7D145D9B9}" name="Column4140"/>
    <tableColumn id="4149" xr3:uid="{F663D6C7-E166-494B-A518-286E2BF02316}" name="Column4141"/>
    <tableColumn id="4150" xr3:uid="{B08F5048-2E16-486F-9C6F-77A97AD272B1}" name="Column4142"/>
    <tableColumn id="4151" xr3:uid="{72D8186E-CFF0-4BE6-B6CE-AA739F7A449D}" name="Column4143"/>
    <tableColumn id="4152" xr3:uid="{C93B9234-A26C-47F5-A7E8-ADAAC8EF48AD}" name="Column4144"/>
    <tableColumn id="4153" xr3:uid="{B433A3F7-ACF8-4959-9415-BA586F82D4F2}" name="Column4145"/>
    <tableColumn id="4154" xr3:uid="{D7FAF7F1-F0AC-4300-AF07-19B124683163}" name="Column4146"/>
    <tableColumn id="4155" xr3:uid="{0281156B-694B-421B-B0FF-FE894C524DB4}" name="Column4147"/>
    <tableColumn id="4156" xr3:uid="{CB494150-78AC-49F5-B24C-AC828B947334}" name="Column4148"/>
    <tableColumn id="4157" xr3:uid="{36824CEE-3813-4C1B-8A61-F6AC06F240AE}" name="Column4149"/>
    <tableColumn id="4158" xr3:uid="{F76C0588-DF2F-4083-9252-EDCDB3F42AC7}" name="Column4150"/>
    <tableColumn id="4159" xr3:uid="{23489229-AA41-45B5-B1BD-18BE3B7219BA}" name="Column4151"/>
    <tableColumn id="4160" xr3:uid="{31CFF54E-AC34-480D-9A1A-7FF1191AC216}" name="Column4152"/>
    <tableColumn id="4161" xr3:uid="{C946A353-B205-4FED-AFE0-64DCAF0A6EF2}" name="Column4153"/>
    <tableColumn id="4162" xr3:uid="{B815EB0A-99FB-4C90-A88C-F1D577777671}" name="Column4154"/>
    <tableColumn id="4163" xr3:uid="{E68333EF-3123-431B-991B-5C0F88BC7CC6}" name="Column4155"/>
    <tableColumn id="4164" xr3:uid="{79BAD9B2-B3E5-4D3C-9D8F-AA701D9912BD}" name="Column4156"/>
    <tableColumn id="4165" xr3:uid="{02A0C75E-D2D2-477B-8FA4-94B907DEEA1F}" name="Column4157"/>
    <tableColumn id="4166" xr3:uid="{D4E04553-31D3-4737-9DC2-DDEA7EA411D0}" name="Column4158"/>
    <tableColumn id="4167" xr3:uid="{B78572C6-C554-41D0-A833-FCB327B9F131}" name="Column4159"/>
    <tableColumn id="4168" xr3:uid="{DC7F330D-2509-49A8-B676-9941EDD6CBD0}" name="Column4160"/>
    <tableColumn id="4169" xr3:uid="{E124AFE4-09E2-4C6C-8A8B-0AD33777A639}" name="Column4161"/>
    <tableColumn id="4170" xr3:uid="{DE8AB4CC-D380-4D46-A71F-194AEE057551}" name="Column4162"/>
    <tableColumn id="4171" xr3:uid="{D588A62D-D87F-4E17-ACBE-4F42D0E03E08}" name="Column4163"/>
    <tableColumn id="4172" xr3:uid="{4E434370-EE68-4E69-8C04-4F0307EA9B13}" name="Column4164"/>
    <tableColumn id="4173" xr3:uid="{5BC610EE-D09A-43B6-A6C2-A07334D0420C}" name="Column4165"/>
    <tableColumn id="4174" xr3:uid="{1B1B3DB8-3F42-41AC-987E-D3B96E1FEA0D}" name="Column4166"/>
    <tableColumn id="4175" xr3:uid="{121DE287-D85A-47AB-B90F-366208835CA7}" name="Column4167"/>
    <tableColumn id="4176" xr3:uid="{A4772D77-F6F1-4B3B-AF02-28DB2DA6A557}" name="Column4168"/>
    <tableColumn id="4177" xr3:uid="{D33086BE-3E4B-4395-8608-E53F14A3BF7A}" name="Column4169"/>
    <tableColumn id="4178" xr3:uid="{A0CF79DC-DE88-4776-841B-746EDF5157FB}" name="Column4170"/>
    <tableColumn id="4179" xr3:uid="{66B25885-A012-4E8D-8393-F6583D0529F2}" name="Column4171"/>
    <tableColumn id="4180" xr3:uid="{32114E67-E88E-4D7B-850A-AB5179AB27F0}" name="Column4172"/>
    <tableColumn id="4181" xr3:uid="{C4C7FBFE-84AB-468C-AD64-05E09B24465C}" name="Column4173"/>
    <tableColumn id="4182" xr3:uid="{8368B520-59A5-4260-B46D-8A645B5C707D}" name="Column4174"/>
    <tableColumn id="4183" xr3:uid="{25A934E0-8861-4444-A16B-7E1735223B16}" name="Column4175"/>
    <tableColumn id="4184" xr3:uid="{BCDFD106-CAB9-4BCC-AEC9-644AF4DD0283}" name="Column4176"/>
    <tableColumn id="4185" xr3:uid="{E8696F55-D299-40CB-986D-9EC211414C99}" name="Column4177"/>
    <tableColumn id="4186" xr3:uid="{CBD4CC73-4728-4D1E-8EB1-0C60849BC113}" name="Column4178"/>
    <tableColumn id="4187" xr3:uid="{7F44672F-5D4A-44C5-8DC0-EF5ACF1846C8}" name="Column4179"/>
    <tableColumn id="4188" xr3:uid="{BD0D5C63-9A64-4410-A594-E0EDE3AEC22C}" name="Column4180"/>
    <tableColumn id="4189" xr3:uid="{22CDA6F3-F56A-490A-A197-DA4B5BC302DB}" name="Column4181"/>
    <tableColumn id="4190" xr3:uid="{34318D56-D707-4801-9316-2B7AC49286B8}" name="Column4182"/>
    <tableColumn id="4191" xr3:uid="{B49B3A24-744A-43F1-A038-1AB571CA5E58}" name="Column4183"/>
    <tableColumn id="4192" xr3:uid="{784B6249-3E29-4821-912B-F6BFFA0D4337}" name="Column4184"/>
    <tableColumn id="4193" xr3:uid="{E304DB2B-FB03-494A-AC75-FEAA02492DE8}" name="Column4185"/>
    <tableColumn id="4194" xr3:uid="{FA0F4714-5F60-482B-BF77-F1F27D48B78F}" name="Column4186"/>
    <tableColumn id="4195" xr3:uid="{22D54872-7FB4-42FE-811F-477DE83176AD}" name="Column4187"/>
    <tableColumn id="4196" xr3:uid="{E7AA7020-9CDB-48A7-937B-87909F964280}" name="Column4188"/>
    <tableColumn id="4197" xr3:uid="{117F95E7-AF1E-48BA-933A-5125F59E70D4}" name="Column4189"/>
    <tableColumn id="4198" xr3:uid="{EDDB3193-BF83-4655-A556-EEA38B60C06C}" name="Column4190"/>
    <tableColumn id="4199" xr3:uid="{09E55D7D-B502-4B6F-80B9-3B5054AFE0D7}" name="Column4191"/>
    <tableColumn id="4200" xr3:uid="{A4BC00AB-44F4-437F-928F-26058CAB242F}" name="Column4192"/>
    <tableColumn id="4201" xr3:uid="{AE4C2DC5-13AA-4313-94C7-38D521E218E2}" name="Column4193"/>
    <tableColumn id="4202" xr3:uid="{2C8F3348-D19F-45CE-A28A-86F44FC8F4DE}" name="Column4194"/>
    <tableColumn id="4203" xr3:uid="{847B7C6A-341E-4D17-822A-194E6BB99C78}" name="Column4195"/>
    <tableColumn id="4204" xr3:uid="{F51A03DB-5150-4FBB-98F9-04003CB9BE61}" name="Column4196"/>
    <tableColumn id="4205" xr3:uid="{D0434E07-52A3-42A7-B2C5-800247356B2D}" name="Column4197"/>
    <tableColumn id="4206" xr3:uid="{0255F8E5-9DFA-4BE7-BFDA-F1CBF25B8905}" name="Column4198"/>
    <tableColumn id="4207" xr3:uid="{25D95D04-6006-4CF6-85E8-DA6F79FB52E8}" name="Column4199"/>
    <tableColumn id="4208" xr3:uid="{DA20E92F-16BE-4606-9CB6-CCB5475B0D3A}" name="Column4200"/>
    <tableColumn id="4209" xr3:uid="{4A21A45F-21B6-4BE3-924D-AE4A3A5F9350}" name="Column4201"/>
    <tableColumn id="4210" xr3:uid="{319C02C9-BB07-4CB8-B260-E24AB22CD046}" name="Column4202"/>
    <tableColumn id="4211" xr3:uid="{53A79DB4-FC0E-40DC-9011-871A67ED37A4}" name="Column4203"/>
    <tableColumn id="4212" xr3:uid="{86C762A6-5195-496D-B924-5D22C1669EB4}" name="Column4204"/>
    <tableColumn id="4213" xr3:uid="{9A46EF5C-E17A-4DEC-8693-28EE8CB596FF}" name="Column4205"/>
    <tableColumn id="4214" xr3:uid="{B522C3CE-F0BC-4738-8074-CFFCEB500377}" name="Column4206"/>
    <tableColumn id="4215" xr3:uid="{54E526E9-29F3-493E-902D-9CBD27ACE5CE}" name="Column4207"/>
    <tableColumn id="4216" xr3:uid="{F6687C5F-7881-488C-B857-80483668327F}" name="Column4208"/>
    <tableColumn id="4217" xr3:uid="{8DDF3852-5BE0-454D-A2DF-F1744BB01CBC}" name="Column4209"/>
    <tableColumn id="4218" xr3:uid="{9481CB75-CE7C-4A42-BF91-D2C5A1C7C6F3}" name="Column4210"/>
    <tableColumn id="4219" xr3:uid="{565C094E-E2C7-4108-BF6B-596981D256E6}" name="Column4211"/>
    <tableColumn id="4220" xr3:uid="{7A9062C6-DC3F-45A0-AF5F-11A4F49D9D9F}" name="Column4212"/>
    <tableColumn id="4221" xr3:uid="{FAA1515F-4F99-4335-8342-673AA87E8B81}" name="Column4213"/>
    <tableColumn id="4222" xr3:uid="{E99455D8-2054-483B-A5D0-72736A056E74}" name="Column4214"/>
    <tableColumn id="4223" xr3:uid="{695B1B1B-159B-4FEB-9F8B-9F3038810A78}" name="Column4215"/>
    <tableColumn id="4224" xr3:uid="{047B6023-1D38-4044-9F3A-367A236796F1}" name="Column4216"/>
    <tableColumn id="4225" xr3:uid="{8455B7B0-B2FA-495E-9340-31E69E4CDAC7}" name="Column4217"/>
    <tableColumn id="4226" xr3:uid="{35017BDF-72FE-423B-97B2-7657A52B270C}" name="Column4218"/>
    <tableColumn id="4227" xr3:uid="{910E2ADB-B719-4223-8353-B274DCE8FA4A}" name="Column4219"/>
    <tableColumn id="4228" xr3:uid="{F3044321-2188-47BF-A598-B1F26B8073D4}" name="Column4220"/>
    <tableColumn id="4229" xr3:uid="{AA811ED8-DE2A-45D0-889A-0E3387E4896D}" name="Column4221"/>
    <tableColumn id="4230" xr3:uid="{1A66856E-C769-4A27-8ABF-6423E1FA9FAF}" name="Column4222"/>
    <tableColumn id="4231" xr3:uid="{B1190907-613E-44E2-824C-8AF3862A0488}" name="Column4223"/>
    <tableColumn id="4232" xr3:uid="{BDC73740-16FB-45E3-8DC5-4F3EAA09144F}" name="Column4224"/>
    <tableColumn id="4233" xr3:uid="{1B139575-9894-4849-AE18-027FF3D3F8A6}" name="Column4225"/>
    <tableColumn id="4234" xr3:uid="{BE8559CA-8929-44B5-87D8-85029E86128E}" name="Column4226"/>
    <tableColumn id="4235" xr3:uid="{AEC806B7-82FC-48B3-ABF3-A720DF9B0573}" name="Column4227"/>
    <tableColumn id="4236" xr3:uid="{504A9E2B-83BC-4282-BA20-BCE950BC287E}" name="Column4228"/>
    <tableColumn id="4237" xr3:uid="{96091E62-D38A-4408-99A2-5D480173710B}" name="Column4229"/>
    <tableColumn id="4238" xr3:uid="{CDE0B691-DB78-4DC0-97C8-A0C58F10CE1C}" name="Column4230"/>
    <tableColumn id="4239" xr3:uid="{BD2182EA-AF72-4E88-93AE-B0BD75B90BCE}" name="Column4231"/>
    <tableColumn id="4240" xr3:uid="{62FFB30C-9399-4F02-B9A3-92A76E804CEE}" name="Column4232"/>
    <tableColumn id="4241" xr3:uid="{81FB05CC-B618-497E-8DC8-BE2F41A96B39}" name="Column4233"/>
    <tableColumn id="4242" xr3:uid="{D0A5817D-F845-4000-AB5E-3EA98658080A}" name="Column4234"/>
    <tableColumn id="4243" xr3:uid="{F994F752-E12B-4117-97B8-1E0D52AF9886}" name="Column4235"/>
    <tableColumn id="4244" xr3:uid="{5A68D207-0916-4E69-A746-63CA15AC2976}" name="Column4236"/>
    <tableColumn id="4245" xr3:uid="{931FB0B4-0AC7-4A72-9F1D-A1D684F877B5}" name="Column4237"/>
    <tableColumn id="4246" xr3:uid="{B733DBC7-E622-40D1-8C99-104B39FE8E2C}" name="Column4238"/>
    <tableColumn id="4247" xr3:uid="{D1895C4A-4D25-4543-BE68-6170C0031B5D}" name="Column4239"/>
    <tableColumn id="4248" xr3:uid="{75F94412-E403-4AFD-9EAF-1AC68E5ECF87}" name="Column4240"/>
    <tableColumn id="4249" xr3:uid="{03AEB5AC-660A-42DB-88B1-4BA1F7706788}" name="Column4241"/>
    <tableColumn id="4250" xr3:uid="{C51CB94A-22BA-4E2B-94BD-3F2445A3D704}" name="Column4242"/>
    <tableColumn id="4251" xr3:uid="{FE35A51F-0D9A-41B7-B810-3ABC6F579248}" name="Column4243"/>
    <tableColumn id="4252" xr3:uid="{19B8FEC1-A6BA-42D2-BF44-987F46E562C6}" name="Column4244"/>
    <tableColumn id="4253" xr3:uid="{CF1E1AC6-3724-4C75-A96C-B59A218B73C7}" name="Column4245"/>
    <tableColumn id="4254" xr3:uid="{292309CD-4ADF-4A37-B187-66FC7CE6A026}" name="Column4246"/>
    <tableColumn id="4255" xr3:uid="{77BFDBBB-2726-470F-A659-3A2AA24B1F6E}" name="Column4247"/>
    <tableColumn id="4256" xr3:uid="{312DB5C2-5010-4B88-822C-4D5F07A1AC3A}" name="Column4248"/>
    <tableColumn id="4257" xr3:uid="{0152BDF5-5638-4A81-93F1-E06CF3CF416B}" name="Column4249"/>
    <tableColumn id="4258" xr3:uid="{FAE6471F-5982-4BCF-8872-355D973E6CC2}" name="Column4250"/>
    <tableColumn id="4259" xr3:uid="{10A8BC58-64C4-4388-A983-ECA7F37E7597}" name="Column4251"/>
    <tableColumn id="4260" xr3:uid="{68270B22-ADBF-40C4-9DAF-37932A7DBA29}" name="Column4252"/>
    <tableColumn id="4261" xr3:uid="{17933542-2AB3-4BC5-8A91-CD248713B2B6}" name="Column4253"/>
    <tableColumn id="4262" xr3:uid="{7C8EBE31-58FF-46B3-9254-63F5E6EA6B18}" name="Column4254"/>
    <tableColumn id="4263" xr3:uid="{C959F562-F9E1-497E-B637-6CA0552A07AE}" name="Column4255"/>
    <tableColumn id="4264" xr3:uid="{A3671BF1-374C-46CB-A3D1-A318DB7BFEAC}" name="Column4256"/>
    <tableColumn id="4265" xr3:uid="{FBC5CA48-6CA8-4F5A-A251-3CEC44DF416D}" name="Column4257"/>
    <tableColumn id="4266" xr3:uid="{E2C32951-259F-4383-BD75-9EF8ABE4B48A}" name="Column4258"/>
    <tableColumn id="4267" xr3:uid="{48B397F5-5CF8-41B4-8812-14AD4FB504E3}" name="Column4259"/>
    <tableColumn id="4268" xr3:uid="{8B33D839-F801-4B90-B04D-D19CF9125849}" name="Column4260"/>
    <tableColumn id="4269" xr3:uid="{45439587-FB81-4267-9762-6A2EF7B5BA3D}" name="Column4261"/>
    <tableColumn id="4270" xr3:uid="{3C70F1DE-1D19-42AA-818C-491A9C964232}" name="Column4262"/>
    <tableColumn id="4271" xr3:uid="{199ABD2F-C53D-44C9-9720-7748717559B4}" name="Column4263"/>
    <tableColumn id="4272" xr3:uid="{C61BC3AC-9002-4677-B7C8-0AEF6D430658}" name="Column4264"/>
    <tableColumn id="4273" xr3:uid="{034589FF-35BC-45AE-AEC1-8B437117C840}" name="Column4265"/>
    <tableColumn id="4274" xr3:uid="{E11EA773-A1D0-4AF6-83EB-B2C1DB10175B}" name="Column4266"/>
    <tableColumn id="4275" xr3:uid="{EBCF365E-641B-4746-87A4-161343C6031F}" name="Column4267"/>
    <tableColumn id="4276" xr3:uid="{E00A61CF-73E8-4113-A88F-E6DB364E311D}" name="Column4268"/>
    <tableColumn id="4277" xr3:uid="{C1A35DE8-EE4A-430E-BDFA-9ECF9B9749C7}" name="Column4269"/>
    <tableColumn id="4278" xr3:uid="{B4CB1875-5420-40B8-AFF9-2AB140B9B27C}" name="Column4270"/>
    <tableColumn id="4279" xr3:uid="{6BF79E0F-B6A0-4F6F-8DC5-39A86A3C4BB7}" name="Column4271"/>
    <tableColumn id="4280" xr3:uid="{4221FE81-7551-4464-84CE-521EDD171816}" name="Column4272"/>
    <tableColumn id="4281" xr3:uid="{BDDB6DA7-27B3-4596-A98D-580B3830AED0}" name="Column4273"/>
    <tableColumn id="4282" xr3:uid="{FED086C9-F195-44BE-87B0-71E1EC04BEA3}" name="Column4274"/>
    <tableColumn id="4283" xr3:uid="{C9BA7FD6-1BA4-41F7-B76D-4AF1A06813B5}" name="Column4275"/>
    <tableColumn id="4284" xr3:uid="{E34C1856-86D3-4558-9BC8-9975A7B7F87C}" name="Column4276"/>
    <tableColumn id="4285" xr3:uid="{074A9B89-C43D-4522-AEB2-55A00C65D180}" name="Column4277"/>
    <tableColumn id="4286" xr3:uid="{D8A2E220-C128-4A89-8BDA-35FE1C964BC4}" name="Column4278"/>
    <tableColumn id="4287" xr3:uid="{F434712B-2DE3-488F-9AA1-16CC990124B1}" name="Column4279"/>
    <tableColumn id="4288" xr3:uid="{98EA154C-8389-45EE-81A0-09254462905E}" name="Column4280"/>
    <tableColumn id="4289" xr3:uid="{69D83767-F76D-447B-B659-0A28921E9DB7}" name="Column4281"/>
    <tableColumn id="4290" xr3:uid="{09876C78-7E66-4AFA-9661-B59CE6B99F95}" name="Column4282"/>
    <tableColumn id="4291" xr3:uid="{0268BEE7-6563-4A02-A5FC-C59D5838BAA9}" name="Column4283"/>
    <tableColumn id="4292" xr3:uid="{AC1495A7-2106-4713-AF90-812AA136EF35}" name="Column4284"/>
    <tableColumn id="4293" xr3:uid="{2A9CC52E-13E6-4A76-AB45-541C2A47DDF4}" name="Column4285"/>
    <tableColumn id="4294" xr3:uid="{FAE7C36B-5816-47D0-BB17-F47B26C7EA53}" name="Column4286"/>
    <tableColumn id="4295" xr3:uid="{BA61FEB1-4DA0-422F-B9EA-3556B59B8EB2}" name="Column4287"/>
    <tableColumn id="4296" xr3:uid="{83680F39-6FEB-4C18-B9B8-36D87AAD032B}" name="Column4288"/>
    <tableColumn id="4297" xr3:uid="{D2E6828C-07ED-4D3B-B149-EBB208260E38}" name="Column4289"/>
    <tableColumn id="4298" xr3:uid="{D6F89135-3373-4A60-B853-227DC9CEA89F}" name="Column4290"/>
    <tableColumn id="4299" xr3:uid="{998B4F47-D391-4697-9230-3AAFB890CB6C}" name="Column4291"/>
    <tableColumn id="4300" xr3:uid="{1BE9D05F-DD32-4AD7-8B91-B6993D1E080B}" name="Column4292"/>
    <tableColumn id="4301" xr3:uid="{9E8B4227-96EC-40E9-B8B9-7F6F1E07B4F1}" name="Column4293"/>
    <tableColumn id="4302" xr3:uid="{C5FCA674-0123-4039-B5EA-12BB56A1AF1B}" name="Column4294"/>
    <tableColumn id="4303" xr3:uid="{D51F6176-A440-461E-8BD1-F676363C884C}" name="Column4295"/>
    <tableColumn id="4304" xr3:uid="{08C92C95-8F55-4340-9A9B-203AC7E8FAC4}" name="Column4296"/>
    <tableColumn id="4305" xr3:uid="{6E6D17F1-385D-45B6-9EB7-010EC23A5990}" name="Column4297"/>
    <tableColumn id="4306" xr3:uid="{93CE1B89-3EC2-47F4-A8E7-448985723D1E}" name="Column4298"/>
    <tableColumn id="4307" xr3:uid="{7286A149-D103-487F-8EE1-89CA46F1F14A}" name="Column4299"/>
    <tableColumn id="4308" xr3:uid="{9537C3D8-8CBE-4981-9139-E045EA881404}" name="Column4300"/>
    <tableColumn id="4309" xr3:uid="{E432CFAB-8F65-45E2-A3F5-F458D354A0B3}" name="Column4301"/>
    <tableColumn id="4310" xr3:uid="{91DE4912-52D1-4BEB-AA24-8E8A59DAA9E4}" name="Column4302"/>
    <tableColumn id="4311" xr3:uid="{2DE04146-92FD-488F-AFD7-921949BB2E4A}" name="Column4303"/>
    <tableColumn id="4312" xr3:uid="{0A982783-3FD3-4BF8-807C-B0DFF0F6FDB6}" name="Column4304"/>
    <tableColumn id="4313" xr3:uid="{6D5A0F59-8769-4AFB-BA38-6BE5D7C2416D}" name="Column4305"/>
    <tableColumn id="4314" xr3:uid="{04A47A9F-C65F-485A-BBE7-AF6A587A363B}" name="Column4306"/>
    <tableColumn id="4315" xr3:uid="{46B8E407-356C-4B6A-BE1A-425FFD50115B}" name="Column4307"/>
    <tableColumn id="4316" xr3:uid="{D9E4182B-2549-4A5D-A201-B98F6C376159}" name="Column4308"/>
    <tableColumn id="4317" xr3:uid="{8E27161A-D143-47EF-87E0-0A696A109FFD}" name="Column4309"/>
    <tableColumn id="4318" xr3:uid="{ACB6704D-08DF-4E2B-93CC-B55E22FF4ADE}" name="Column4310"/>
    <tableColumn id="4319" xr3:uid="{E3F3C16B-17B6-4E37-B4B9-7A7149BE6CE8}" name="Column4311"/>
    <tableColumn id="4320" xr3:uid="{B0611EAC-D1C6-4A94-9FE8-A2E5BBC0A196}" name="Column4312"/>
    <tableColumn id="4321" xr3:uid="{A7BC90BF-5333-4E13-97CA-F0F969EEE461}" name="Column4313"/>
    <tableColumn id="4322" xr3:uid="{C5DF977E-414B-4097-B4D0-B0BBF31B6A4F}" name="Column4314"/>
    <tableColumn id="4323" xr3:uid="{2C544041-7E88-4CDA-8861-422263D9F324}" name="Column4315"/>
    <tableColumn id="4324" xr3:uid="{DA2900E1-9009-4F2C-807F-3D1ED25DCDEA}" name="Column4316"/>
    <tableColumn id="4325" xr3:uid="{D83AB88B-BDF4-4073-B939-C8253EBDFF96}" name="Column4317"/>
    <tableColumn id="4326" xr3:uid="{E8176E42-9566-4692-B5A5-3682479BF748}" name="Column4318"/>
    <tableColumn id="4327" xr3:uid="{94EECF86-5444-4C1C-940B-0282A38231B6}" name="Column4319"/>
    <tableColumn id="4328" xr3:uid="{5500E4BD-4326-42F5-9AC3-3C7AC0D74268}" name="Column4320"/>
    <tableColumn id="4329" xr3:uid="{285EDF6D-6DB0-45E7-BBCA-41BD66410095}" name="Column4321"/>
    <tableColumn id="4330" xr3:uid="{B4217DD9-DB62-4BAA-9B45-9D38B4B48640}" name="Column4322"/>
    <tableColumn id="4331" xr3:uid="{7A42CDC4-21A9-4C4A-9C79-357747F7CD7F}" name="Column4323"/>
    <tableColumn id="4332" xr3:uid="{8C0B9C2B-CBE5-410B-9BAF-2CCD6D6C1BFF}" name="Column4324"/>
    <tableColumn id="4333" xr3:uid="{77BECE0C-4AF5-416F-8B06-0F1438FD4291}" name="Column4325"/>
    <tableColumn id="4334" xr3:uid="{7EB62640-C739-4FF7-9763-DC1191484189}" name="Column4326"/>
    <tableColumn id="4335" xr3:uid="{249B8B8A-DFC6-4AF8-BFE3-FC0A550767D0}" name="Column4327"/>
    <tableColumn id="4336" xr3:uid="{959A29DD-3423-40A5-B2B6-73B68866446C}" name="Column4328"/>
    <tableColumn id="4337" xr3:uid="{F4999D48-CBA6-4BA5-A8B2-6B05C8FE3689}" name="Column4329"/>
    <tableColumn id="4338" xr3:uid="{2BC2D300-62DD-455F-9599-6E170B100B20}" name="Column4330"/>
    <tableColumn id="4339" xr3:uid="{E5C3BC2D-1D6C-456E-A461-C3B39E596923}" name="Column4331"/>
    <tableColumn id="4340" xr3:uid="{A335A1DE-1EDA-4723-805F-193FA88A0EAC}" name="Column4332"/>
    <tableColumn id="4341" xr3:uid="{54703A27-BDD4-49C2-B04F-28C7F983C1F0}" name="Column4333"/>
    <tableColumn id="4342" xr3:uid="{15684552-C4EB-4025-BBF4-55F2CEAC84C6}" name="Column4334"/>
    <tableColumn id="4343" xr3:uid="{B0F954B7-4D24-4656-A9D6-9AEE71933426}" name="Column4335"/>
    <tableColumn id="4344" xr3:uid="{665629E3-B101-4676-93AF-D19EC755880A}" name="Column4336"/>
    <tableColumn id="4345" xr3:uid="{3A701781-CF07-4A36-A9E2-5E796BFC120B}" name="Column4337"/>
    <tableColumn id="4346" xr3:uid="{C6FDBD39-B847-4A35-A9DF-581FC84CCAFF}" name="Column4338"/>
    <tableColumn id="4347" xr3:uid="{DF0776FD-5BFF-4A4A-80A3-729DB706AE69}" name="Column4339"/>
    <tableColumn id="4348" xr3:uid="{5E535C66-286F-4247-BE75-CE4DC5222A34}" name="Column4340"/>
    <tableColumn id="4349" xr3:uid="{7102A5C4-1B98-42D0-BDC1-2AEDE998B84B}" name="Column4341"/>
    <tableColumn id="4350" xr3:uid="{072484D1-2B31-4418-A7E0-CE3F70A3652E}" name="Column4342"/>
    <tableColumn id="4351" xr3:uid="{A9085164-ACCF-4307-9428-7A661BD6E4B8}" name="Column4343"/>
    <tableColumn id="4352" xr3:uid="{06F95CB6-47C7-4EC7-AC0C-4968170BC10F}" name="Column4344"/>
    <tableColumn id="4353" xr3:uid="{4824C6C9-613A-46AB-AF5B-E49F0289B7A6}" name="Column4345"/>
    <tableColumn id="4354" xr3:uid="{0A4755C0-B68A-435A-8812-515E467CFC06}" name="Column4346"/>
    <tableColumn id="4355" xr3:uid="{B716E689-514B-44AA-9424-BC722C9FA8D6}" name="Column4347"/>
    <tableColumn id="4356" xr3:uid="{66D5E913-298D-406B-9B26-86E210893133}" name="Column4348"/>
    <tableColumn id="4357" xr3:uid="{EB2BC2F0-0200-4B92-BF24-FF5D43458A0D}" name="Column4349"/>
    <tableColumn id="4358" xr3:uid="{DF4C7E47-4246-4BE6-A0D5-13964A60EBF7}" name="Column4350"/>
    <tableColumn id="4359" xr3:uid="{4D739337-44AD-4145-89F4-ABC53CEC1DF4}" name="Column4351"/>
    <tableColumn id="4360" xr3:uid="{4B0EF102-4AB2-4E57-B2DF-E003F5485548}" name="Column4352"/>
    <tableColumn id="4361" xr3:uid="{097F206B-BD12-451E-9766-44919C89EBEB}" name="Column4353"/>
    <tableColumn id="4362" xr3:uid="{583D8BDF-68B2-4D6F-B007-8DC8C3B937A1}" name="Column4354"/>
    <tableColumn id="4363" xr3:uid="{2CBD3EF8-B6A2-47D1-87A3-31F2D15D5CDC}" name="Column4355"/>
    <tableColumn id="4364" xr3:uid="{23DA9497-D602-4B4D-8CE0-EDBABF131D32}" name="Column4356"/>
    <tableColumn id="4365" xr3:uid="{4011FE4D-DB88-4FE6-9348-ADB3F17A0111}" name="Column4357"/>
    <tableColumn id="4366" xr3:uid="{481FA1B4-51EA-4251-A45A-FF9DCE9A3B70}" name="Column4358"/>
    <tableColumn id="4367" xr3:uid="{4FADD082-22C0-47C3-9074-C8BF851804A3}" name="Column4359"/>
    <tableColumn id="4368" xr3:uid="{B99B5DB9-30B1-4434-A002-B0D23A6E22B4}" name="Column4360"/>
    <tableColumn id="4369" xr3:uid="{B074F76E-0430-4E43-BEAA-56428BEBFFB5}" name="Column4361"/>
    <tableColumn id="4370" xr3:uid="{B40EAD16-119B-4F0D-A2DF-04E2907318EC}" name="Column4362"/>
    <tableColumn id="4371" xr3:uid="{27941985-DF42-4F74-8361-FAE5C997CB1D}" name="Column4363"/>
    <tableColumn id="4372" xr3:uid="{74405EA1-EAB1-4AA1-BE97-018CE61ED7CF}" name="Column4364"/>
    <tableColumn id="4373" xr3:uid="{4EE173DC-558B-4175-913E-621CF640AE8D}" name="Column4365"/>
    <tableColumn id="4374" xr3:uid="{1129FDCD-D9AB-438E-B75F-3A021E15E392}" name="Column4366"/>
    <tableColumn id="4375" xr3:uid="{F703E3DD-CD19-47E5-B1AC-90DCC9E6B641}" name="Column4367"/>
    <tableColumn id="4376" xr3:uid="{BC57F8EF-8F46-4EF4-A9D3-06A47812E0A6}" name="Column4368"/>
    <tableColumn id="4377" xr3:uid="{E9E0A260-8F49-4222-92F0-79A754D4DC6A}" name="Column4369"/>
    <tableColumn id="4378" xr3:uid="{854F8801-9093-42C3-AB2C-4818D7668013}" name="Column4370"/>
    <tableColumn id="4379" xr3:uid="{82BCEA03-74A2-4D0E-B2D2-6920573FBA92}" name="Column4371"/>
    <tableColumn id="4380" xr3:uid="{D9213200-55BC-4FF5-A400-E16E3F95A16F}" name="Column4372"/>
    <tableColumn id="4381" xr3:uid="{1ED37FC4-6B9A-4B22-B47A-EC38BB90E743}" name="Column4373"/>
    <tableColumn id="4382" xr3:uid="{EE9F1F4E-7D34-49D9-A01F-E0DD469EB8E4}" name="Column4374"/>
    <tableColumn id="4383" xr3:uid="{D23395EB-4355-4909-B54C-2949B8F4441F}" name="Column4375"/>
    <tableColumn id="4384" xr3:uid="{F46842A5-A8D3-4DE1-B33A-E6C3F07AB2CB}" name="Column4376"/>
    <tableColumn id="4385" xr3:uid="{F0E7A594-9E91-4711-8BCE-BA2C36D2EF5C}" name="Column4377"/>
    <tableColumn id="4386" xr3:uid="{96201BEC-350F-43BC-BAB6-EB35AD01B0EB}" name="Column4378"/>
    <tableColumn id="4387" xr3:uid="{E50B4997-A24D-4A55-983D-768B3C2D309A}" name="Column4379"/>
    <tableColumn id="4388" xr3:uid="{C9DB069E-B812-44EA-84DD-3EF8D6BD471D}" name="Column4380"/>
    <tableColumn id="4389" xr3:uid="{71CE9C53-01AD-46B3-92EC-627FC7A463BC}" name="Column4381"/>
    <tableColumn id="4390" xr3:uid="{0AE99160-40D7-41D0-A1DC-11CE84214282}" name="Column4382"/>
    <tableColumn id="4391" xr3:uid="{2E1C4A68-D9B8-4518-80DA-67710AE5957F}" name="Column4383"/>
    <tableColumn id="4392" xr3:uid="{A42767E9-3982-4F4A-83B4-24A70BFC314C}" name="Column4384"/>
    <tableColumn id="4393" xr3:uid="{34202BC0-01E1-4EAC-96E7-FAC649205951}" name="Column4385"/>
    <tableColumn id="4394" xr3:uid="{E205D46E-A3D4-4B04-89DB-92F6438ABBC7}" name="Column4386"/>
    <tableColumn id="4395" xr3:uid="{1F5B6FBC-7690-4393-B367-F9FDE963BC52}" name="Column4387"/>
    <tableColumn id="4396" xr3:uid="{5C9DD6B8-9FFC-435C-A898-6A92284F7013}" name="Column4388"/>
    <tableColumn id="4397" xr3:uid="{D46AB65A-C296-4B02-9238-B9346D711A56}" name="Column4389"/>
    <tableColumn id="4398" xr3:uid="{111CBA9A-EF80-42B8-BF63-CCA3F7EB4799}" name="Column4390"/>
    <tableColumn id="4399" xr3:uid="{6E4235BF-6FD4-4F7B-A81F-4A1919544153}" name="Column4391"/>
    <tableColumn id="4400" xr3:uid="{42AE352B-8CB6-44BD-B39A-1D0F26AD3E42}" name="Column4392"/>
    <tableColumn id="4401" xr3:uid="{B450A1E3-C12B-4AB7-8437-15520466A8E8}" name="Column4393"/>
    <tableColumn id="4402" xr3:uid="{6215BFB5-2143-4978-B29D-C3107CFCB3F8}" name="Column4394"/>
    <tableColumn id="4403" xr3:uid="{D1F4FC35-9E19-496B-93B0-E9F42EEF0990}" name="Column4395"/>
    <tableColumn id="4404" xr3:uid="{7073562A-8076-4B7B-ABD2-E6DE7370F304}" name="Column4396"/>
    <tableColumn id="4405" xr3:uid="{205F9F2A-44D1-44C6-9A6E-D87581B52ED1}" name="Column4397"/>
    <tableColumn id="4406" xr3:uid="{0C32C49B-9037-4809-8592-AED9D890118B}" name="Column4398"/>
    <tableColumn id="4407" xr3:uid="{C08042C8-1CBD-4D96-9CB7-7B0BD8BC8568}" name="Column4399"/>
    <tableColumn id="4408" xr3:uid="{B475BC05-DA53-447C-ADC6-C841B3A7BE42}" name="Column4400"/>
    <tableColumn id="4409" xr3:uid="{2B99E423-DCF2-4329-B42B-8091B871213E}" name="Column4401"/>
    <tableColumn id="4410" xr3:uid="{9A812BD2-67B5-4B97-9E6B-BEFC6EEA4B65}" name="Column4402"/>
    <tableColumn id="4411" xr3:uid="{2A3E72FD-A400-4432-B510-8D24F178184C}" name="Column4403"/>
    <tableColumn id="4412" xr3:uid="{5D658D7B-509A-4488-8488-4318D98C354D}" name="Column4404"/>
    <tableColumn id="4413" xr3:uid="{22223002-893C-4AB0-8BC9-14D51A2D5C49}" name="Column4405"/>
    <tableColumn id="4414" xr3:uid="{AC417E67-C517-4BEA-9C3B-47C8F4B7F69A}" name="Column4406"/>
    <tableColumn id="4415" xr3:uid="{1A96D1B3-1F00-4B2B-A4FF-25DDB2F28EE6}" name="Column4407"/>
    <tableColumn id="4416" xr3:uid="{01CAD339-77A0-43C3-9594-CDA66405DBFC}" name="Column4408"/>
    <tableColumn id="4417" xr3:uid="{D999A4AD-71BA-48E9-B39F-1E1AD1887AE6}" name="Column4409"/>
    <tableColumn id="4418" xr3:uid="{C2418173-91D0-472E-ACA6-B8EC8C746E1F}" name="Column4410"/>
    <tableColumn id="4419" xr3:uid="{C6AB63CF-7FF9-4E4A-B1F4-70AAE492442C}" name="Column4411"/>
    <tableColumn id="4420" xr3:uid="{0E9DCE4B-000F-4473-81AB-8D98588B827E}" name="Column4412"/>
    <tableColumn id="4421" xr3:uid="{62AC7155-4A5B-4A78-BA90-48C9B7695C32}" name="Column4413"/>
    <tableColumn id="4422" xr3:uid="{3FE65FE1-776A-4D92-A94E-9F861747AD8F}" name="Column4414"/>
    <tableColumn id="4423" xr3:uid="{176145AA-8125-412B-B4A3-A5C58F1B46A7}" name="Column4415"/>
    <tableColumn id="4424" xr3:uid="{756358F9-F9CA-4DF6-AF07-81E1E4E19B00}" name="Column4416"/>
    <tableColumn id="4425" xr3:uid="{BD3CFB2A-8236-4DE0-A83C-1B2CE241FD80}" name="Column4417"/>
    <tableColumn id="4426" xr3:uid="{C9D4299B-1E6A-4B0E-AF7A-933300FDEF12}" name="Column4418"/>
    <tableColumn id="4427" xr3:uid="{8476DFEB-EE81-4906-9AD1-14865A57CAA7}" name="Column4419"/>
    <tableColumn id="4428" xr3:uid="{58471416-354D-480F-AB25-41D6EB4AAE06}" name="Column4420"/>
    <tableColumn id="4429" xr3:uid="{4E8D5ED8-2E2C-4402-8EC3-2A27B27737E7}" name="Column4421"/>
    <tableColumn id="4430" xr3:uid="{CB713700-BFA3-477C-9F89-6C115C9E0CC1}" name="Column4422"/>
    <tableColumn id="4431" xr3:uid="{FA9A76DE-6EBE-47D2-A1A9-1D1E8A8B6DFB}" name="Column4423"/>
    <tableColumn id="4432" xr3:uid="{C9C5591D-BBFB-4537-A051-63F85B889291}" name="Column4424"/>
    <tableColumn id="4433" xr3:uid="{02772224-0F9E-4C42-8204-8AEE59C9E931}" name="Column4425"/>
    <tableColumn id="4434" xr3:uid="{AF49BB7D-281B-4205-9A67-A23E2933FD1B}" name="Column4426"/>
    <tableColumn id="4435" xr3:uid="{167AC367-22BE-42F2-80A0-C3DE8E539734}" name="Column4427"/>
    <tableColumn id="4436" xr3:uid="{29BF3D10-941F-4C34-9BF8-CD43A1D105B3}" name="Column4428"/>
    <tableColumn id="4437" xr3:uid="{418543BF-7155-424D-8A24-7F020854D4EC}" name="Column4429"/>
    <tableColumn id="4438" xr3:uid="{516AF752-4660-47D7-B71F-A95E40F03424}" name="Column4430"/>
    <tableColumn id="4439" xr3:uid="{393D11A2-24BC-406E-B683-88C8D939E427}" name="Column4431"/>
    <tableColumn id="4440" xr3:uid="{8D1CE9C1-7AF4-4C60-A07B-099430C021FB}" name="Column4432"/>
    <tableColumn id="4441" xr3:uid="{F22101B5-F101-4E8D-A0D5-3CDC2CE9FA00}" name="Column4433"/>
    <tableColumn id="4442" xr3:uid="{4BE3673C-C385-497D-ABA1-97E776784F6D}" name="Column4434"/>
    <tableColumn id="4443" xr3:uid="{8D0CC3E3-7B31-4E31-9A42-A8A393CDC919}" name="Column4435"/>
    <tableColumn id="4444" xr3:uid="{11FCF834-FD40-4CF5-87EA-DD8943DD99ED}" name="Column4436"/>
    <tableColumn id="4445" xr3:uid="{7599D4D9-EBC9-49FB-9063-432AA2A527BD}" name="Column4437"/>
    <tableColumn id="4446" xr3:uid="{5FD8E7A4-BE21-4D2A-AEF4-EB4138CCF561}" name="Column4438"/>
    <tableColumn id="4447" xr3:uid="{67ACC77B-96C5-409C-A0F6-9ECA73A74F2E}" name="Column4439"/>
    <tableColumn id="4448" xr3:uid="{D9A20617-E325-4D74-99AE-7C46146A7857}" name="Column4440"/>
    <tableColumn id="4449" xr3:uid="{600B9825-4634-4C23-AA16-DC398E0C3EC7}" name="Column4441"/>
    <tableColumn id="4450" xr3:uid="{C63D2D3D-BDDF-4DAB-9F54-CC807B8AEA2A}" name="Column4442"/>
    <tableColumn id="4451" xr3:uid="{75672A2C-7D5C-4502-BCD8-4F273CDA1D40}" name="Column4443"/>
    <tableColumn id="4452" xr3:uid="{FA7561C6-241E-4885-9E27-2886454BF78F}" name="Column4444"/>
    <tableColumn id="4453" xr3:uid="{8C3338A0-8DC2-4F52-9679-66C9D7356B00}" name="Column4445"/>
    <tableColumn id="4454" xr3:uid="{88B3EBC1-2480-4FB6-B21F-E18B7C0CBC51}" name="Column4446"/>
    <tableColumn id="4455" xr3:uid="{A41B17CE-4BFD-4319-944E-77871928F51D}" name="Column4447"/>
    <tableColumn id="4456" xr3:uid="{AD9C7D9A-D4C5-470D-9074-53C43249682E}" name="Column4448"/>
    <tableColumn id="4457" xr3:uid="{12B9FC8A-6341-4F2C-B179-B704217AB00E}" name="Column4449"/>
    <tableColumn id="4458" xr3:uid="{0F35ED26-F230-43E4-B7FD-6D0A84F3B7A5}" name="Column4450"/>
    <tableColumn id="4459" xr3:uid="{ABBF5F4D-20B4-4EE4-A4CD-2274F2B9A0B3}" name="Column4451"/>
    <tableColumn id="4460" xr3:uid="{F077B17D-EF7D-4F0C-A70B-5777430C5019}" name="Column4452"/>
    <tableColumn id="4461" xr3:uid="{3D6A7BB5-782A-44FB-A2C9-C6E338A47A62}" name="Column4453"/>
    <tableColumn id="4462" xr3:uid="{1DAE9C8C-81C6-494E-8AC5-282ABA4FEE0A}" name="Column4454"/>
    <tableColumn id="4463" xr3:uid="{FA3AB6BD-FDDF-437F-9605-043308B89B60}" name="Column4455"/>
    <tableColumn id="4464" xr3:uid="{F9F44F30-29B9-4A52-94C0-DCDCE9145DF4}" name="Column4456"/>
    <tableColumn id="4465" xr3:uid="{2ACAE309-DFC5-4008-9EAD-F3D336EECFA2}" name="Column4457"/>
    <tableColumn id="4466" xr3:uid="{0EC2ED0B-C99C-474C-B131-463FD79F0DDF}" name="Column4458"/>
    <tableColumn id="4467" xr3:uid="{7A99E201-664E-4C7E-A630-F9870715B242}" name="Column4459"/>
    <tableColumn id="4468" xr3:uid="{BD284F3B-1F3D-4CC4-97C4-ECE299FE8135}" name="Column4460"/>
    <tableColumn id="4469" xr3:uid="{603546B6-FC8D-4204-AB46-EE1846A9C445}" name="Column4461"/>
    <tableColumn id="4470" xr3:uid="{3D40BDF0-15D4-4861-BE7A-3B88B54B8F52}" name="Column4462"/>
    <tableColumn id="4471" xr3:uid="{F68D89E9-6B15-48E9-BA58-C61589A50D84}" name="Column4463"/>
    <tableColumn id="4472" xr3:uid="{4E08591D-48F5-4EDA-873A-DFB639B57C4B}" name="Column4464"/>
    <tableColumn id="4473" xr3:uid="{71789168-F479-42F3-96DE-033238B98EB6}" name="Column4465"/>
    <tableColumn id="4474" xr3:uid="{0E93D4A9-5791-4AF7-9828-8369A242BCDA}" name="Column4466"/>
    <tableColumn id="4475" xr3:uid="{A145DDFB-9134-4EEA-83BA-01E6F47D9AEF}" name="Column4467"/>
    <tableColumn id="4476" xr3:uid="{1C4063D8-5071-4067-97EB-C1B8245CA838}" name="Column4468"/>
    <tableColumn id="4477" xr3:uid="{8D0F03C7-4EA1-4438-B84C-48D39F906231}" name="Column4469"/>
    <tableColumn id="4478" xr3:uid="{E7B032F4-4C7F-4984-9B03-5097C251B9C5}" name="Column4470"/>
    <tableColumn id="4479" xr3:uid="{2E32662D-6BC3-41C3-8423-049E1B3C9828}" name="Column4471"/>
    <tableColumn id="4480" xr3:uid="{CF45079A-46A1-4C20-BCA5-035FE382710F}" name="Column4472"/>
    <tableColumn id="4481" xr3:uid="{DB118B92-5D16-4F2B-AA8D-66F7D1247C04}" name="Column4473"/>
    <tableColumn id="4482" xr3:uid="{E71CCF62-B994-4CA8-A519-F6A42D33871D}" name="Column4474"/>
    <tableColumn id="4483" xr3:uid="{7B09E756-F273-4009-BA5A-29704D24D895}" name="Column4475"/>
    <tableColumn id="4484" xr3:uid="{3CE84905-A2D3-43DD-AC0B-851458E71C43}" name="Column4476"/>
    <tableColumn id="4485" xr3:uid="{7BEE756C-1B96-467C-8E73-C7EF04770F58}" name="Column4477"/>
    <tableColumn id="4486" xr3:uid="{1FC7558B-DE0B-48DC-9658-D7A9602715F4}" name="Column4478"/>
    <tableColumn id="4487" xr3:uid="{D2A429FD-67E1-4FD9-A8CF-EA6357697B12}" name="Column4479"/>
    <tableColumn id="4488" xr3:uid="{18AD8070-BA18-483D-9499-D61231AB2B12}" name="Column4480"/>
    <tableColumn id="4489" xr3:uid="{4ED8F4B0-9DE7-4264-AC46-705D8CBEE5E8}" name="Column4481"/>
    <tableColumn id="4490" xr3:uid="{72B68077-6038-405A-B376-E770F81B14D0}" name="Column4482"/>
    <tableColumn id="4491" xr3:uid="{DD526BBD-24C6-4D6B-86D3-A38558B0C7A2}" name="Column4483"/>
    <tableColumn id="4492" xr3:uid="{65D4F67B-0615-47C8-9D55-4984DB191341}" name="Column4484"/>
    <tableColumn id="4493" xr3:uid="{A5763F1E-CCF4-4F98-A587-4FBC54A390C9}" name="Column4485"/>
    <tableColumn id="4494" xr3:uid="{0F2AF2B2-6B0F-4DF1-A9DD-9AC830A77F71}" name="Column4486"/>
    <tableColumn id="4495" xr3:uid="{F1E2ED34-AFFB-4B8B-A63C-4CD3503001D8}" name="Column4487"/>
    <tableColumn id="4496" xr3:uid="{61CC12AE-6B47-4392-84FF-B696CC425575}" name="Column4488"/>
    <tableColumn id="4497" xr3:uid="{00E3A877-2547-4895-9C5A-490409A49154}" name="Column4489"/>
    <tableColumn id="4498" xr3:uid="{E36881CB-5E19-478F-AC2F-F91AA9E83E17}" name="Column4490"/>
    <tableColumn id="4499" xr3:uid="{70396619-5284-45BE-9EE3-3C2E2B201B48}" name="Column4491"/>
    <tableColumn id="4500" xr3:uid="{BAC93F5C-2382-4A63-84E3-E099E31603E4}" name="Column4492"/>
    <tableColumn id="4501" xr3:uid="{9814314B-E0DB-496C-8C84-59A08EA4CEB6}" name="Column4493"/>
    <tableColumn id="4502" xr3:uid="{C3C2A15B-F807-4AE2-A391-1783C2F66FAE}" name="Column4494"/>
    <tableColumn id="4503" xr3:uid="{888F1571-4767-4181-8173-261588654DA7}" name="Column4495"/>
    <tableColumn id="4504" xr3:uid="{839CF5BC-5920-4220-B833-E77A8D8F27B1}" name="Column4496"/>
    <tableColumn id="4505" xr3:uid="{D2E51973-C79F-4EF9-B662-CDB732536113}" name="Column4497"/>
    <tableColumn id="4506" xr3:uid="{1527E847-A797-4D15-A13F-96289665134C}" name="Column4498"/>
    <tableColumn id="4507" xr3:uid="{3B29DA40-3C1C-40A2-9AD1-B7BA50BC39D8}" name="Column4499"/>
    <tableColumn id="4508" xr3:uid="{2ADD9227-B558-4C05-A34B-114C816512D5}" name="Column4500"/>
    <tableColumn id="4509" xr3:uid="{222C47FF-4882-48F6-B4AA-2FDA374F9D4A}" name="Column4501"/>
    <tableColumn id="4510" xr3:uid="{DB6C9047-FE47-44D6-9690-BAAC3CD44194}" name="Column4502"/>
    <tableColumn id="4511" xr3:uid="{B972342F-D07A-4D94-85C3-8D80638172F2}" name="Column4503"/>
    <tableColumn id="4512" xr3:uid="{174A8B64-4116-4D74-B334-92BC13BFA841}" name="Column4504"/>
    <tableColumn id="4513" xr3:uid="{D3D39806-2DDF-4BDE-8E60-C823BA1DC4C2}" name="Column4505"/>
    <tableColumn id="4514" xr3:uid="{54FB8560-F704-4BE3-B269-D414C45330FF}" name="Column4506"/>
    <tableColumn id="4515" xr3:uid="{5CC8BFC5-A047-4870-AB97-8E3000F0BADA}" name="Column4507"/>
    <tableColumn id="4516" xr3:uid="{D03A5517-B17D-45CA-AD78-C83C8C110C36}" name="Column4508"/>
    <tableColumn id="4517" xr3:uid="{12014FD2-FAA3-4281-A557-CE5D58DD0AC7}" name="Column4509"/>
    <tableColumn id="4518" xr3:uid="{57731262-1797-41CE-8C7F-07BAE72A9D5C}" name="Column4510"/>
    <tableColumn id="4519" xr3:uid="{F8BD23D9-0C71-43AB-92FF-43ABF4CAAD33}" name="Column4511"/>
    <tableColumn id="4520" xr3:uid="{79AA2E22-1026-4E24-A353-EC3A40A70789}" name="Column4512"/>
    <tableColumn id="4521" xr3:uid="{7206F8A7-D94E-445D-A514-4CC023BA4295}" name="Column4513"/>
    <tableColumn id="4522" xr3:uid="{EBDA86F7-D27F-4647-B733-150E32974555}" name="Column4514"/>
    <tableColumn id="4523" xr3:uid="{930FC96A-7D9F-4C9D-BF88-609904BE61DE}" name="Column4515"/>
    <tableColumn id="4524" xr3:uid="{780E2D59-F8A9-4C4E-8E31-D2269F24D192}" name="Column4516"/>
    <tableColumn id="4525" xr3:uid="{554F82EA-8AB2-42BA-8EDB-0FA2BA07C541}" name="Column4517"/>
    <tableColumn id="4526" xr3:uid="{210FB68C-F5A6-4093-BCA0-580DFE9D0DD2}" name="Column4518"/>
    <tableColumn id="4527" xr3:uid="{B60E011B-39AF-4048-82AA-802F0B34B692}" name="Column4519"/>
    <tableColumn id="4528" xr3:uid="{2E42573F-B2B6-44EA-A3A2-B3FFD2AD35AE}" name="Column4520"/>
    <tableColumn id="4529" xr3:uid="{58B93FC0-68A2-4896-8004-E980CC061462}" name="Column4521"/>
    <tableColumn id="4530" xr3:uid="{DC5A0CF2-DA97-49C6-A880-90F8691A7AC2}" name="Column4522"/>
    <tableColumn id="4531" xr3:uid="{63E382A4-6BFE-4EA7-A6F7-1BE2FA9C20A9}" name="Column4523"/>
    <tableColumn id="4532" xr3:uid="{422D6929-D4C3-4DAC-B1B9-BA755BEA05A2}" name="Column4524"/>
    <tableColumn id="4533" xr3:uid="{0F686C42-342B-455E-B171-A759563D94C9}" name="Column4525"/>
    <tableColumn id="4534" xr3:uid="{072E23C9-4CA4-4CF5-ACF4-5F45C405FEEA}" name="Column4526"/>
    <tableColumn id="4535" xr3:uid="{A30A1E78-3651-4F2B-8974-CC8C90E911A0}" name="Column4527"/>
    <tableColumn id="4536" xr3:uid="{89AF5F2C-4E78-4AC9-BB93-D311C8839929}" name="Column4528"/>
    <tableColumn id="4537" xr3:uid="{2F1499FE-5571-4F87-99DC-704C7D522436}" name="Column4529"/>
    <tableColumn id="4538" xr3:uid="{B31D21E7-EAFC-40F2-BC9B-BD42E86DD971}" name="Column4530"/>
    <tableColumn id="4539" xr3:uid="{5E712D57-94D2-4366-8702-A120D23EFA52}" name="Column4531"/>
    <tableColumn id="4540" xr3:uid="{3DE3AD01-5956-4C16-9630-60967F0D21F8}" name="Column4532"/>
    <tableColumn id="4541" xr3:uid="{258ADF9D-93AC-4B5C-BF8A-B2EAC951CFD3}" name="Column4533"/>
    <tableColumn id="4542" xr3:uid="{9CCC3E7B-5666-45C4-B325-CE666556C218}" name="Column4534"/>
    <tableColumn id="4543" xr3:uid="{82C14B97-4784-46D0-8FF7-5B96642CCB71}" name="Column4535"/>
    <tableColumn id="4544" xr3:uid="{D8630C85-31E0-4CA8-87BB-728EC7C84776}" name="Column4536"/>
    <tableColumn id="4545" xr3:uid="{ED97F99D-DDC8-449F-850F-3B9595854D30}" name="Column4537"/>
    <tableColumn id="4546" xr3:uid="{4A0D385D-4BC0-4E11-9714-D1F15EE26563}" name="Column4538"/>
    <tableColumn id="4547" xr3:uid="{FE480E48-0B4F-44DB-A868-A49E73E568D7}" name="Column4539"/>
    <tableColumn id="4548" xr3:uid="{7469BF97-AD15-4E7F-AAD4-C03B62A89DE0}" name="Column4540"/>
    <tableColumn id="4549" xr3:uid="{F337A102-EF0F-4E09-A388-56F35ACF8DAF}" name="Column4541"/>
    <tableColumn id="4550" xr3:uid="{59D12A8F-0713-48A7-9679-EDA4B6775163}" name="Column4542"/>
    <tableColumn id="4551" xr3:uid="{732488F6-4D8E-4C53-9460-276ADC8669FC}" name="Column4543"/>
    <tableColumn id="4552" xr3:uid="{14E6F20E-0203-40AF-BC49-35AB4F65290E}" name="Column4544"/>
    <tableColumn id="4553" xr3:uid="{59CB3764-DD55-4E89-BF42-856F932C8EE0}" name="Column4545"/>
    <tableColumn id="4554" xr3:uid="{21B98A12-3BD7-4D55-8FCB-5C58476C1BFC}" name="Column4546"/>
    <tableColumn id="4555" xr3:uid="{6664C14B-8F8D-4573-A4B8-6E267EBEA194}" name="Column4547"/>
    <tableColumn id="4556" xr3:uid="{F448D590-ED23-4D8F-9F6E-E1A82D444B05}" name="Column4548"/>
    <tableColumn id="4557" xr3:uid="{4D288EC8-9CCC-4732-AF67-596588A6394D}" name="Column4549"/>
    <tableColumn id="4558" xr3:uid="{99A11F54-5124-4B3F-8A0C-B9E6A0010C35}" name="Column4550"/>
    <tableColumn id="4559" xr3:uid="{96338129-3127-4A99-A5A6-01B3BEC53021}" name="Column4551"/>
    <tableColumn id="4560" xr3:uid="{A3499204-9E47-414B-863E-836636A11513}" name="Column4552"/>
    <tableColumn id="4561" xr3:uid="{7F078B43-1D0F-47B7-B26B-4837B14C569C}" name="Column4553"/>
    <tableColumn id="4562" xr3:uid="{26F7CE0F-14F7-4C4F-B792-A65A177C54C6}" name="Column4554"/>
    <tableColumn id="4563" xr3:uid="{2781B353-D6D9-4582-BC94-99169A931882}" name="Column4555"/>
    <tableColumn id="4564" xr3:uid="{FBE14D0E-C27B-4AD6-92AD-48DF778DAD35}" name="Column4556"/>
    <tableColumn id="4565" xr3:uid="{EE4BD5A0-426F-46F6-933C-81DDF7624526}" name="Column4557"/>
    <tableColumn id="4566" xr3:uid="{7C1C19DD-A6A1-473D-9DFE-CFF42C7415FA}" name="Column4558"/>
    <tableColumn id="4567" xr3:uid="{084FCC87-A6EC-4D3D-ABFB-552586685843}" name="Column4559"/>
    <tableColumn id="4568" xr3:uid="{685EB616-433B-4276-BB9A-E8D6F6F37D1E}" name="Column4560"/>
    <tableColumn id="4569" xr3:uid="{A3418036-F7F9-4EFB-8663-BFFDF55AD4FE}" name="Column4561"/>
    <tableColumn id="4570" xr3:uid="{DC2DC7AF-6837-407C-B98F-F39031C54B6F}" name="Column4562"/>
    <tableColumn id="4571" xr3:uid="{296E9BD4-96FA-4864-B651-4F3F095AECCF}" name="Column4563"/>
    <tableColumn id="4572" xr3:uid="{48113D9A-1972-4E3B-9645-3FAA6B00DFFC}" name="Column4564"/>
    <tableColumn id="4573" xr3:uid="{0F33E58C-3B7D-40D1-BB5F-3BB661C1ED05}" name="Column4565"/>
    <tableColumn id="4574" xr3:uid="{6E5D153C-6DC6-4EFD-9EB0-AB5332D5E057}" name="Column4566"/>
    <tableColumn id="4575" xr3:uid="{E47AB91C-6CE0-4E6D-89EC-333B2D4F8AF3}" name="Column4567"/>
    <tableColumn id="4576" xr3:uid="{475DE189-81A2-46E9-B2B5-6500696159B7}" name="Column4568"/>
    <tableColumn id="4577" xr3:uid="{DB2BE32D-6BF5-42FB-8276-0CA9A3D617C3}" name="Column4569"/>
    <tableColumn id="4578" xr3:uid="{616AF428-B585-41A5-A7B5-B750A2CEBBEA}" name="Column4570"/>
    <tableColumn id="4579" xr3:uid="{B5DE3736-29FE-4DEA-8FAF-5E45EE9846F1}" name="Column4571"/>
    <tableColumn id="4580" xr3:uid="{E7DEAA26-E6F9-4464-8BAF-D94CE911EE06}" name="Column4572"/>
    <tableColumn id="4581" xr3:uid="{5D444510-E72E-4860-8CE4-B7CCD8C2B7F6}" name="Column4573"/>
    <tableColumn id="4582" xr3:uid="{12D0107E-4BE6-4D06-8DB6-DD2747852EB4}" name="Column4574"/>
    <tableColumn id="4583" xr3:uid="{50CDBAE0-11B4-4C8F-B7C9-EBDC77679618}" name="Column4575"/>
    <tableColumn id="4584" xr3:uid="{B257AA85-B725-4580-B979-0F211C106943}" name="Column4576"/>
    <tableColumn id="4585" xr3:uid="{3A0524E4-91D6-4E66-A03F-53338572B170}" name="Column4577"/>
    <tableColumn id="4586" xr3:uid="{28820284-5B82-468D-B9FB-275ED57A34B8}" name="Column4578"/>
    <tableColumn id="4587" xr3:uid="{9881823E-ED69-49F2-8CED-9C5610DCA80A}" name="Column4579"/>
    <tableColumn id="4588" xr3:uid="{F008F5D8-877E-4265-8B04-36EF4BD86DC4}" name="Column4580"/>
    <tableColumn id="4589" xr3:uid="{452912D3-9F55-456A-BE10-7C2B157B4E9E}" name="Column4581"/>
    <tableColumn id="4590" xr3:uid="{EA7CDE8C-1408-4B1C-B152-A9D7725A2509}" name="Column4582"/>
    <tableColumn id="4591" xr3:uid="{8882204C-454C-4C74-9827-247B8207B199}" name="Column4583"/>
    <tableColumn id="4592" xr3:uid="{1AF931C3-24EF-4CF8-B821-5BFA6C6DB02A}" name="Column4584"/>
    <tableColumn id="4593" xr3:uid="{ABC7B0EA-59E1-46D8-BFD0-E1A05E3318CB}" name="Column4585"/>
    <tableColumn id="4594" xr3:uid="{4762650F-C345-4814-9781-0796659E6143}" name="Column4586"/>
    <tableColumn id="4595" xr3:uid="{4F2082CC-5066-4871-AA09-3745EFB2C024}" name="Column4587"/>
    <tableColumn id="4596" xr3:uid="{D1F685B7-A0BF-4711-B0D4-295A89EB0D1F}" name="Column4588"/>
    <tableColumn id="4597" xr3:uid="{664906D7-A9A3-4094-B99A-9DF37629875A}" name="Column4589"/>
    <tableColumn id="4598" xr3:uid="{6F3B3CDA-1C19-4D18-8C62-FE597E08BB15}" name="Column4590"/>
    <tableColumn id="4599" xr3:uid="{1663C0C2-9133-40A2-8742-EE543FB6B590}" name="Column4591"/>
    <tableColumn id="4600" xr3:uid="{404D4256-A090-414A-9692-7001095B9B1E}" name="Column4592"/>
    <tableColumn id="4601" xr3:uid="{2259BA01-3043-479C-BBCC-D31FB953F2F9}" name="Column4593"/>
    <tableColumn id="4602" xr3:uid="{D8E58319-B1C6-4431-BA98-EB5BDBA39474}" name="Column4594"/>
    <tableColumn id="4603" xr3:uid="{A7ECC321-4684-4223-A27A-9B453725F872}" name="Column4595"/>
    <tableColumn id="4604" xr3:uid="{4B541434-78FD-485C-B1E9-09893F6E57B0}" name="Column4596"/>
    <tableColumn id="4605" xr3:uid="{34C5D7AD-8D64-4585-8549-DECFDC0277A1}" name="Column4597"/>
    <tableColumn id="4606" xr3:uid="{25B6F5F3-A193-42F7-BE70-B64F5AA4A240}" name="Column4598"/>
    <tableColumn id="4607" xr3:uid="{E84BDA71-7763-40AB-8F9E-A112B53D2F3B}" name="Column4599"/>
    <tableColumn id="4608" xr3:uid="{E43F4867-0EDF-40DF-A200-0B3F6DDCAF56}" name="Column4600"/>
    <tableColumn id="4609" xr3:uid="{56C68AE9-EC23-4AE9-AE70-1A55145A1E60}" name="Column4601"/>
    <tableColumn id="4610" xr3:uid="{9C64D9CA-97C3-42E6-8F30-7CFDBD728D92}" name="Column4602"/>
    <tableColumn id="4611" xr3:uid="{756FA667-8136-44F1-8980-314022C9C356}" name="Column4603"/>
    <tableColumn id="4612" xr3:uid="{8452CAB4-2702-40F5-80FF-99FBEF63D150}" name="Column4604"/>
    <tableColumn id="4613" xr3:uid="{064D4043-582F-47F8-B98B-E202102F3893}" name="Column4605"/>
    <tableColumn id="4614" xr3:uid="{0A6EC668-554F-496A-963A-95ECD1995340}" name="Column4606"/>
    <tableColumn id="4615" xr3:uid="{7166FAA4-2FE8-47C0-AB31-5567302E8A29}" name="Column4607"/>
    <tableColumn id="4616" xr3:uid="{EC426285-1102-4A3C-9388-4940849E44A2}" name="Column4608"/>
    <tableColumn id="4617" xr3:uid="{0B849D18-3B23-442E-9613-DC306AB5D58B}" name="Column4609"/>
    <tableColumn id="4618" xr3:uid="{02F2C4FA-D4BC-4190-B20C-932B43AD3416}" name="Column4610"/>
    <tableColumn id="4619" xr3:uid="{5B6B8B13-809E-4E1E-89C1-A032E6F8968B}" name="Column4611"/>
    <tableColumn id="4620" xr3:uid="{6B9AB60D-BF13-447B-9BCD-D51E6E4FED61}" name="Column4612"/>
    <tableColumn id="4621" xr3:uid="{CE2167B3-A16C-453B-AB7D-A184C2C70B11}" name="Column4613"/>
    <tableColumn id="4622" xr3:uid="{31C2E139-B754-484F-9719-25D9C4D04B46}" name="Column4614"/>
    <tableColumn id="4623" xr3:uid="{9ACD2C4B-F947-4822-996A-78ED26977DAD}" name="Column4615"/>
    <tableColumn id="4624" xr3:uid="{E72B85B6-3ADB-48A5-BF63-C95B21A7AF11}" name="Column4616"/>
    <tableColumn id="4625" xr3:uid="{C950E3BB-A7A4-477A-815F-8FA9018BC066}" name="Column4617"/>
    <tableColumn id="4626" xr3:uid="{EDBE0836-A9BA-4193-BCD8-40D02A1B042A}" name="Column4618"/>
    <tableColumn id="4627" xr3:uid="{5010FC2D-A1B0-457D-9FA8-FDFEABAC1059}" name="Column4619"/>
    <tableColumn id="4628" xr3:uid="{152F38E3-4048-4C25-8ED8-A7848DF010D7}" name="Column4620"/>
    <tableColumn id="4629" xr3:uid="{F4579FEE-5A67-4E26-9C13-27C9E7317866}" name="Column4621"/>
    <tableColumn id="4630" xr3:uid="{593E81C9-C5AF-40CF-91BF-698B998245AA}" name="Column4622"/>
    <tableColumn id="4631" xr3:uid="{B15BECE4-DD5B-4045-AEC8-AB4C148535A9}" name="Column4623"/>
    <tableColumn id="4632" xr3:uid="{63282103-FFE2-4CF8-BFF5-C29527185860}" name="Column4624"/>
    <tableColumn id="4633" xr3:uid="{D1A704CB-133F-4FAC-89B6-DB3161537AB6}" name="Column4625"/>
    <tableColumn id="4634" xr3:uid="{2F57B9F5-E56F-49A0-9EC5-523FDBE2D4DA}" name="Column4626"/>
    <tableColumn id="4635" xr3:uid="{9EFA04C7-AD84-4635-A5FA-D671CA186F2D}" name="Column4627"/>
    <tableColumn id="4636" xr3:uid="{974B4968-2413-4AC8-9E41-DF86CBFCE824}" name="Column4628"/>
    <tableColumn id="4637" xr3:uid="{A02F5A0B-1910-452D-9A31-3B74C740A941}" name="Column4629"/>
    <tableColumn id="4638" xr3:uid="{CB4D1F1A-91F9-488A-8D77-CB1EB4E5385E}" name="Column4630"/>
    <tableColumn id="4639" xr3:uid="{C5918B35-BC6A-4306-8F6D-ABD63233169F}" name="Column4631"/>
    <tableColumn id="4640" xr3:uid="{5ABD0F6D-7F88-4FED-9770-80B84ED4BBC2}" name="Column4632"/>
    <tableColumn id="4641" xr3:uid="{3779144D-58C4-43C4-93AC-29E867B19349}" name="Column4633"/>
    <tableColumn id="4642" xr3:uid="{31E03D55-3731-407F-B9E6-7976FA32E4D2}" name="Column4634"/>
    <tableColumn id="4643" xr3:uid="{E90BDADD-63FB-4C12-BDBF-CBF24AD110B5}" name="Column4635"/>
    <tableColumn id="4644" xr3:uid="{423C0A91-0A7B-4B26-9D13-6E41BA3E43D5}" name="Column4636"/>
    <tableColumn id="4645" xr3:uid="{19E135E0-B391-46BB-908D-B9A208E268C3}" name="Column4637"/>
    <tableColumn id="4646" xr3:uid="{29D4BCEE-AE88-4EEA-8E35-1B7F36CBAF33}" name="Column4638"/>
    <tableColumn id="4647" xr3:uid="{6FE9BA55-E1CB-4ACC-BAAF-2BDEAA6A068E}" name="Column4639"/>
    <tableColumn id="4648" xr3:uid="{B8602806-0EDA-481F-8655-5E471466E3E9}" name="Column4640"/>
    <tableColumn id="4649" xr3:uid="{DAB38935-B1C8-419C-9AA5-66FC54BBF64C}" name="Column4641"/>
    <tableColumn id="4650" xr3:uid="{13C3888A-20B8-48ED-9827-70DA25DE69BD}" name="Column4642"/>
    <tableColumn id="4651" xr3:uid="{75543E13-974D-41E2-AD48-EC29B559E642}" name="Column4643"/>
    <tableColumn id="4652" xr3:uid="{E6708214-4ED0-4839-803F-A8AFE524D564}" name="Column4644"/>
    <tableColumn id="4653" xr3:uid="{A7C1CE90-75F0-4197-A5AA-0BF357DD599F}" name="Column4645"/>
    <tableColumn id="4654" xr3:uid="{D874D193-6D89-47A6-9987-50D4FC8DCBCA}" name="Column4646"/>
    <tableColumn id="4655" xr3:uid="{88E9EED7-9BF7-443A-AFAA-FE8A66E7CB82}" name="Column4647"/>
    <tableColumn id="4656" xr3:uid="{3EA09133-939C-4618-8125-83D85F10B22E}" name="Column4648"/>
    <tableColumn id="4657" xr3:uid="{A5D2AACA-1DF1-4207-9B6C-C5E363FC89CE}" name="Column4649"/>
    <tableColumn id="4658" xr3:uid="{7CDE35B1-1BD4-449C-B2D1-3CDEC6E1A788}" name="Column4650"/>
    <tableColumn id="4659" xr3:uid="{2E2CD11F-D473-4B99-84E3-0B00B68FCFF2}" name="Column4651"/>
    <tableColumn id="4660" xr3:uid="{A52B624C-97BF-4B4E-B3BE-4EE1CE5BD180}" name="Column4652"/>
    <tableColumn id="4661" xr3:uid="{6ACBDC06-50DD-4CA2-BFAD-F4982EFACE55}" name="Column4653"/>
    <tableColumn id="4662" xr3:uid="{0E07A10A-049E-455D-AF97-F36BD7004C88}" name="Column4654"/>
    <tableColumn id="4663" xr3:uid="{0DB473FE-BFA4-4BA6-BFC4-5A47CA971075}" name="Column4655"/>
    <tableColumn id="4664" xr3:uid="{99FDCD8D-603C-4474-B804-3D9BE7FD856F}" name="Column4656"/>
    <tableColumn id="4665" xr3:uid="{2C044CF7-19BB-43C2-A4CF-CDA48F12AA98}" name="Column4657"/>
    <tableColumn id="4666" xr3:uid="{DEB89D98-F23C-4934-8BF1-27C78A599971}" name="Column4658"/>
    <tableColumn id="4667" xr3:uid="{A188AF76-816E-418E-9CB9-AF7E4007F8C5}" name="Column4659"/>
    <tableColumn id="4668" xr3:uid="{E5411E54-4FD8-4534-B385-1759251166E9}" name="Column4660"/>
    <tableColumn id="4669" xr3:uid="{CBB41A86-600A-403B-9828-24B2862660A2}" name="Column4661"/>
    <tableColumn id="4670" xr3:uid="{B13EF700-B626-4399-8CA2-19FE491FEF6B}" name="Column4662"/>
    <tableColumn id="4671" xr3:uid="{BFB619AD-9777-43B7-BC5B-9EA9959E8A7B}" name="Column4663"/>
    <tableColumn id="4672" xr3:uid="{0859E451-48F8-4142-9C10-0324AEF1FC45}" name="Column4664"/>
    <tableColumn id="4673" xr3:uid="{ED6A05CC-3E6A-495E-9BEA-4203BBD48950}" name="Column4665"/>
    <tableColumn id="4674" xr3:uid="{306A9B55-3A15-4A4B-8B60-B9E8F42DA700}" name="Column4666"/>
    <tableColumn id="4675" xr3:uid="{E5C1B2F4-F485-4904-B781-7AD25A49A6B8}" name="Column4667"/>
    <tableColumn id="4676" xr3:uid="{FFB53827-7FAE-4B0A-84FF-393DAF437664}" name="Column4668"/>
    <tableColumn id="4677" xr3:uid="{3F16F430-5311-4A4A-85FF-964C841A7FCC}" name="Column4669"/>
    <tableColumn id="4678" xr3:uid="{5D61164A-5438-41AA-8E02-C58A1A732A56}" name="Column4670"/>
    <tableColumn id="4679" xr3:uid="{981FD6E3-906A-450E-B9AD-E2BDEA8E865B}" name="Column4671"/>
    <tableColumn id="4680" xr3:uid="{35617946-271D-482D-8ABC-E1568652CC93}" name="Column4672"/>
    <tableColumn id="4681" xr3:uid="{644E965B-1704-4016-B960-99E8FFCD4C3E}" name="Column4673"/>
    <tableColumn id="4682" xr3:uid="{8209EA2C-311F-4DB9-A302-C8BE75844D6E}" name="Column4674"/>
    <tableColumn id="4683" xr3:uid="{CC9BB59C-1634-496D-8780-5FAED772CE0D}" name="Column4675"/>
    <tableColumn id="4684" xr3:uid="{85829685-0494-4813-BE15-D34CFB3A5044}" name="Column4676"/>
    <tableColumn id="4685" xr3:uid="{76F4737D-D8B3-4F1A-874A-27BE3CE6A92B}" name="Column4677"/>
    <tableColumn id="4686" xr3:uid="{E12D7F89-15EB-4B8D-93BC-253858540F6A}" name="Column4678"/>
    <tableColumn id="4687" xr3:uid="{88E69097-9073-467A-8135-A44AA397A099}" name="Column4679"/>
    <tableColumn id="4688" xr3:uid="{0B7A945D-9311-4B7F-A4AC-E416BD5FAC5E}" name="Column4680"/>
    <tableColumn id="4689" xr3:uid="{7D788099-6073-468D-84FF-3C1220BE6A1F}" name="Column4681"/>
    <tableColumn id="4690" xr3:uid="{00091FBF-C362-440F-9206-6BF2CCB254D0}" name="Column4682"/>
    <tableColumn id="4691" xr3:uid="{7B0FD94D-8A4A-4C42-9799-5FF3D0A59766}" name="Column4683"/>
    <tableColumn id="4692" xr3:uid="{CBA70E7C-FCC5-44C2-8665-0AFADCFFA7DC}" name="Column4684"/>
    <tableColumn id="4693" xr3:uid="{52E3D0E0-7EE3-43B2-9CB2-63545022540C}" name="Column4685"/>
    <tableColumn id="4694" xr3:uid="{9BB21043-F315-43DF-8C15-6B6F72CCE1A8}" name="Column4686"/>
    <tableColumn id="4695" xr3:uid="{F87DE64A-AF8D-4F26-91C9-A5884BC58CCD}" name="Column4687"/>
    <tableColumn id="4696" xr3:uid="{EF8531A6-4E5B-44DD-A382-2543F478BD50}" name="Column4688"/>
    <tableColumn id="4697" xr3:uid="{C1683CBD-358C-4937-9E86-70046206CBE4}" name="Column4689"/>
    <tableColumn id="4698" xr3:uid="{DFFAE13B-6975-4139-A813-EC873892E280}" name="Column4690"/>
    <tableColumn id="4699" xr3:uid="{1E47E213-B297-40E6-BA04-2A5852A78E5E}" name="Column4691"/>
    <tableColumn id="4700" xr3:uid="{AD1ECC99-EDA3-40B8-96A4-2DEE7BB78940}" name="Column4692"/>
    <tableColumn id="4701" xr3:uid="{6B2D5525-7A6C-44F7-A932-2910A57470B2}" name="Column4693"/>
    <tableColumn id="4702" xr3:uid="{232EA0B0-A632-4073-85ED-4B7C663ADB84}" name="Column4694"/>
    <tableColumn id="4703" xr3:uid="{58D905B4-A0BC-426F-BCCB-07D971BBD636}" name="Column4695"/>
    <tableColumn id="4704" xr3:uid="{29D708E0-7E46-4494-BCED-43BC4C1DC63E}" name="Column4696"/>
    <tableColumn id="4705" xr3:uid="{B319B15A-6926-4A7B-B535-ED15C53DC967}" name="Column4697"/>
    <tableColumn id="4706" xr3:uid="{1F3E94C2-AB00-462D-9F58-09EAD9BF08AD}" name="Column4698"/>
    <tableColumn id="4707" xr3:uid="{BEA4E36E-07B9-4219-93AB-9E801B2FC7CA}" name="Column4699"/>
    <tableColumn id="4708" xr3:uid="{1950BC82-8A18-415F-9B33-3FC3FA90B29C}" name="Column4700"/>
    <tableColumn id="4709" xr3:uid="{A2731B8D-E924-4813-BAC4-9583574A28C0}" name="Column4701"/>
    <tableColumn id="4710" xr3:uid="{76B87CAF-E8FA-4B16-A730-F5D1739BB03B}" name="Column4702"/>
    <tableColumn id="4711" xr3:uid="{9CEA4A7F-30E8-47B6-A96F-F3480854F02F}" name="Column4703"/>
    <tableColumn id="4712" xr3:uid="{49D1AB40-8A47-471E-8C11-CCEC592DBC22}" name="Column4704"/>
    <tableColumn id="4713" xr3:uid="{2DDEDA79-E6FF-48DD-917C-1847E317A11C}" name="Column4705"/>
    <tableColumn id="4714" xr3:uid="{E8A82C9B-8322-4556-ADDA-6BA0016BE1AB}" name="Column4706"/>
    <tableColumn id="4715" xr3:uid="{25E12AB6-9AC6-4979-89B1-72D8221FD3DE}" name="Column4707"/>
    <tableColumn id="4716" xr3:uid="{AFF0990D-8F05-48AD-9CDD-5A882C4B159C}" name="Column4708"/>
    <tableColumn id="4717" xr3:uid="{72291FA7-069F-4C5D-A51C-740B0894624A}" name="Column4709"/>
    <tableColumn id="4718" xr3:uid="{F0B1F77D-5CC0-4135-9F35-D8C1BC1203CD}" name="Column4710"/>
    <tableColumn id="4719" xr3:uid="{4CEB2110-43DD-411F-B94D-0A191D7501C4}" name="Column4711"/>
    <tableColumn id="4720" xr3:uid="{8C33AE16-5976-4753-B9C2-92D6233ADF64}" name="Column4712"/>
    <tableColumn id="4721" xr3:uid="{8A53B9DB-647C-47C3-8825-F6250DDFD2B7}" name="Column4713"/>
    <tableColumn id="4722" xr3:uid="{465CF6D3-C59C-4E25-8F3D-D9D38007C091}" name="Column4714"/>
    <tableColumn id="4723" xr3:uid="{92F94611-DD31-4EF2-88A9-C7C9D8550022}" name="Column4715"/>
    <tableColumn id="4724" xr3:uid="{B424ADBC-3DDC-4AA0-AF21-665378E2B86C}" name="Column4716"/>
    <tableColumn id="4725" xr3:uid="{D8B749DF-7F29-457A-AA11-AD438046872A}" name="Column4717"/>
    <tableColumn id="4726" xr3:uid="{B132B8B9-99BE-428C-AAD0-3FC3A3C61E8A}" name="Column4718"/>
    <tableColumn id="4727" xr3:uid="{5E70AD8F-14F7-4222-96AC-5486394D8D5D}" name="Column4719"/>
    <tableColumn id="4728" xr3:uid="{A58BCB9B-578E-4AEB-A402-02FD0897A928}" name="Column4720"/>
    <tableColumn id="4729" xr3:uid="{23074B93-549E-4C2A-90E8-7F94105DC3A9}" name="Column4721"/>
    <tableColumn id="4730" xr3:uid="{232FCD75-5E87-4BAD-A7A7-49FE108E922B}" name="Column4722"/>
    <tableColumn id="4731" xr3:uid="{00F8D4D7-D2DF-4E19-A5D4-765037A44A72}" name="Column4723"/>
    <tableColumn id="4732" xr3:uid="{53618151-06FB-4BA9-8834-163395DEB47E}" name="Column4724"/>
    <tableColumn id="4733" xr3:uid="{544BE035-EA11-4BAA-AB77-A094C72C0590}" name="Column4725"/>
    <tableColumn id="4734" xr3:uid="{3CF42807-FB6F-440E-B90A-69E7010ECCEB}" name="Column4726"/>
    <tableColumn id="4735" xr3:uid="{C88F2282-083D-4250-BFDB-51492033EC37}" name="Column4727"/>
    <tableColumn id="4736" xr3:uid="{E0BDA38E-4825-4B0D-B7C3-560FE569090C}" name="Column4728"/>
    <tableColumn id="4737" xr3:uid="{C05E97CA-F0EC-4277-858D-9527A978607E}" name="Column4729"/>
    <tableColumn id="4738" xr3:uid="{19AAD1A1-9C11-4E81-961B-4E4E949EBC00}" name="Column4730"/>
    <tableColumn id="4739" xr3:uid="{D034C962-87F4-4F3D-A702-B4236AF55D07}" name="Column4731"/>
    <tableColumn id="4740" xr3:uid="{0656DF54-7038-4744-A91E-4EF00ACAA901}" name="Column4732"/>
    <tableColumn id="4741" xr3:uid="{FA707D97-A4FF-48FD-BC30-87F602174C1E}" name="Column4733"/>
    <tableColumn id="4742" xr3:uid="{7CD67994-D109-4783-817D-01C743846E0B}" name="Column4734"/>
    <tableColumn id="4743" xr3:uid="{F26CEE40-B89E-4BA3-84E9-B72035EAA829}" name="Column4735"/>
    <tableColumn id="4744" xr3:uid="{A50D0CE1-4E5E-42D8-97CA-95DCA60FFBF1}" name="Column4736"/>
    <tableColumn id="4745" xr3:uid="{53FE88CF-5B09-4E38-BBA4-BFABF4572D18}" name="Column4737"/>
    <tableColumn id="4746" xr3:uid="{39BDEBBB-2CDE-4B4F-BF91-E88C4834DD7D}" name="Column4738"/>
    <tableColumn id="4747" xr3:uid="{A542ACCA-4E3A-4D8A-9D33-C13FDA25F5F0}" name="Column4739"/>
    <tableColumn id="4748" xr3:uid="{CB73466A-3DEE-4CEA-A11C-C633D10988DF}" name="Column4740"/>
    <tableColumn id="4749" xr3:uid="{4EE2EDF0-EC25-4AEF-9E46-F894FEA91365}" name="Column4741"/>
    <tableColumn id="4750" xr3:uid="{16C28611-7933-4B1A-8773-668DA05B3107}" name="Column4742"/>
    <tableColumn id="4751" xr3:uid="{B55F03BA-0D9D-4AD9-89B9-F54DC110DCC6}" name="Column4743"/>
    <tableColumn id="4752" xr3:uid="{768E7BD6-8AEF-4ADE-9439-10A265BC0F4B}" name="Column4744"/>
    <tableColumn id="4753" xr3:uid="{BA6551B7-D32F-4F2A-B164-4185548DDA9C}" name="Column4745"/>
    <tableColumn id="4754" xr3:uid="{62125DD9-EAEE-46DE-B3BF-1EE46F0704F0}" name="Column4746"/>
    <tableColumn id="4755" xr3:uid="{A0C42AB4-7C18-40DF-8518-9488EA19F047}" name="Column4747"/>
    <tableColumn id="4756" xr3:uid="{3B7E1B94-CAD1-4C96-9C71-5A44D6D4B3E7}" name="Column4748"/>
    <tableColumn id="4757" xr3:uid="{8A40A931-DF28-4383-BF80-968FBC5D53B2}" name="Column4749"/>
    <tableColumn id="4758" xr3:uid="{1FBDE095-D3D9-4038-8AB8-8CE6041D74CB}" name="Column4750"/>
    <tableColumn id="4759" xr3:uid="{7F0AA881-A2CA-4FDF-881F-A57521D37B56}" name="Column4751"/>
    <tableColumn id="4760" xr3:uid="{68389D62-3F51-4E66-B6CB-B48A777A2ADF}" name="Column4752"/>
    <tableColumn id="4761" xr3:uid="{905DB635-4F98-428F-B987-1E560EAA7609}" name="Column4753"/>
    <tableColumn id="4762" xr3:uid="{B668AC70-8C87-47D1-B9AE-B44B15F064B7}" name="Column4754"/>
    <tableColumn id="4763" xr3:uid="{FBA12D79-4A18-4310-B705-4216996E04A9}" name="Column4755"/>
    <tableColumn id="4764" xr3:uid="{94BC399F-CC82-4D8B-81C1-BF4AE2315E90}" name="Column4756"/>
    <tableColumn id="4765" xr3:uid="{9A510170-619C-42C2-BF0F-8507E1067C33}" name="Column4757"/>
    <tableColumn id="4766" xr3:uid="{89CB31C3-6180-49FF-BB0F-9D768B54B1C7}" name="Column4758"/>
    <tableColumn id="4767" xr3:uid="{AD1F5B11-8526-4678-A083-C4F7BDFCDB22}" name="Column4759"/>
    <tableColumn id="4768" xr3:uid="{A9DB847F-210D-4B15-B0CA-6A2F097F8E37}" name="Column4760"/>
    <tableColumn id="4769" xr3:uid="{687373E9-A4C8-43B5-84A6-7F3487E40CCF}" name="Column4761"/>
    <tableColumn id="4770" xr3:uid="{1C336C41-CEB4-4023-88F4-E2445C6F465C}" name="Column4762"/>
    <tableColumn id="4771" xr3:uid="{69BD6268-E878-4BBF-B0EA-676719AB676D}" name="Column4763"/>
    <tableColumn id="4772" xr3:uid="{14040410-18A1-494B-8454-A09B24A64E36}" name="Column4764"/>
    <tableColumn id="4773" xr3:uid="{6F413AD1-D214-449A-86F4-A39CFCA21682}" name="Column4765"/>
    <tableColumn id="4774" xr3:uid="{8E56C52B-C00A-43AD-AEEF-53AF8EDCB8E4}" name="Column4766"/>
    <tableColumn id="4775" xr3:uid="{36A0CBEC-D6DA-4F84-8057-7779DCFA96F2}" name="Column4767"/>
    <tableColumn id="4776" xr3:uid="{1E2C2ADA-9DBD-471C-8861-5EE00C97C131}" name="Column4768"/>
    <tableColumn id="4777" xr3:uid="{3D9E8BF1-99A1-4B59-8481-8303A730221B}" name="Column4769"/>
    <tableColumn id="4778" xr3:uid="{2E0EB181-9EC1-4F98-BEBB-44167903E480}" name="Column4770"/>
    <tableColumn id="4779" xr3:uid="{8749C54B-ACB8-4446-809D-4BF48F087100}" name="Column4771"/>
    <tableColumn id="4780" xr3:uid="{E267F96D-7484-44DB-BF06-CB8FAAB9B6BD}" name="Column4772"/>
    <tableColumn id="4781" xr3:uid="{2A2DCAAB-EDC9-4691-93D3-CB8AAC118BB0}" name="Column4773"/>
    <tableColumn id="4782" xr3:uid="{59D9CE09-B046-46AC-A335-285A71B6D5C1}" name="Column4774"/>
    <tableColumn id="4783" xr3:uid="{16B27435-A968-4F4D-BB4D-4A2B92C22EBD}" name="Column4775"/>
    <tableColumn id="4784" xr3:uid="{3431BE02-622A-4756-86AB-5244D8A1346F}" name="Column4776"/>
    <tableColumn id="4785" xr3:uid="{F22EA34E-04C9-469E-ACF9-8925D89E2E2B}" name="Column4777"/>
    <tableColumn id="4786" xr3:uid="{5C896928-34FB-4CB0-8D28-09E8C41F13DB}" name="Column4778"/>
    <tableColumn id="4787" xr3:uid="{ADE1BE44-B1CB-4BD4-9690-28BB9E0BD7E8}" name="Column4779"/>
    <tableColumn id="4788" xr3:uid="{94DBDD67-8C37-4DBB-8762-CEB4C6D8D873}" name="Column4780"/>
    <tableColumn id="4789" xr3:uid="{9D079DEB-71FF-4A8A-A34D-919540DD2A53}" name="Column4781"/>
    <tableColumn id="4790" xr3:uid="{9DCA1FCE-6F5A-42DF-8866-78836E1CDD3A}" name="Column4782"/>
    <tableColumn id="4791" xr3:uid="{CA2E9AE8-CAEC-40D1-8FD4-0C0047355B7E}" name="Column4783"/>
    <tableColumn id="4792" xr3:uid="{F0979BFD-F349-4C8B-82F9-FC86986FC677}" name="Column4784"/>
    <tableColumn id="4793" xr3:uid="{2FBE3453-CB2E-4076-94C4-38960C96453C}" name="Column4785"/>
    <tableColumn id="4794" xr3:uid="{A7F80F3F-05CE-4F57-86CB-908206EDC724}" name="Column4786"/>
    <tableColumn id="4795" xr3:uid="{190A9B7D-7171-4548-9902-7CDAEEF6D829}" name="Column4787"/>
    <tableColumn id="4796" xr3:uid="{BABB2B56-3CE7-4F68-8335-EA89E998013F}" name="Column4788"/>
    <tableColumn id="4797" xr3:uid="{EF30455B-9D50-4B0E-97D8-FF72AE341D48}" name="Column4789"/>
    <tableColumn id="4798" xr3:uid="{2752315B-1237-43CE-9838-F56D77185E0A}" name="Column4790"/>
    <tableColumn id="4799" xr3:uid="{6B14F1F4-F035-4BA3-AE20-29B9E35760BC}" name="Column4791"/>
    <tableColumn id="4800" xr3:uid="{793506FC-9BE3-4AE7-8FAB-531A22798D90}" name="Column4792"/>
    <tableColumn id="4801" xr3:uid="{692C37CD-26D8-4B5B-8E69-08D40E4E00C4}" name="Column4793"/>
    <tableColumn id="4802" xr3:uid="{B1ACE342-0C4F-4011-B907-8995B9734063}" name="Column4794"/>
    <tableColumn id="4803" xr3:uid="{2EC80C3C-C9EE-46C4-AAD9-D842F9A5B4D0}" name="Column4795"/>
    <tableColumn id="4804" xr3:uid="{E9D5727B-900C-4410-92B3-A341EC01DB9F}" name="Column4796"/>
    <tableColumn id="4805" xr3:uid="{C9389F3F-0F14-4A59-B978-BC237681AD9C}" name="Column4797"/>
    <tableColumn id="4806" xr3:uid="{B8619BB0-AB05-4B1A-996F-F6A80B9C6B65}" name="Column4798"/>
    <tableColumn id="4807" xr3:uid="{02F8428C-7E46-415C-B2E8-A1EADADDE904}" name="Column4799"/>
    <tableColumn id="4808" xr3:uid="{BFE40226-7645-4F4E-A4CC-A4706DF9B9ED}" name="Column4800"/>
    <tableColumn id="4809" xr3:uid="{A61DD102-C170-4E38-B4F6-D307DAF05C36}" name="Column4801"/>
    <tableColumn id="4810" xr3:uid="{28DFB46D-4841-400F-AD23-6CD1D4E3922A}" name="Column4802"/>
    <tableColumn id="4811" xr3:uid="{499A59AB-62F8-4B9C-8F66-2B42DD63BFF6}" name="Column4803"/>
    <tableColumn id="4812" xr3:uid="{779BEC61-ACEE-40EE-A270-73603439A4E8}" name="Column4804"/>
    <tableColumn id="4813" xr3:uid="{DB987DDC-C4D3-418E-A0FC-21B552F351A0}" name="Column4805"/>
    <tableColumn id="4814" xr3:uid="{80CED3CE-7780-4DBA-882A-61B334A128FB}" name="Column4806"/>
    <tableColumn id="4815" xr3:uid="{B2B5E48D-63E7-4498-BAD8-E1A7097773B3}" name="Column4807"/>
    <tableColumn id="4816" xr3:uid="{AD1746BF-58AF-4BB7-9107-4A5171B64B66}" name="Column4808"/>
    <tableColumn id="4817" xr3:uid="{EC530611-ABA9-4FEB-BDFB-39D63E90A336}" name="Column4809"/>
    <tableColumn id="4818" xr3:uid="{9C52B6AF-D6FA-4660-A3B3-832B918B7EC0}" name="Column4810"/>
    <tableColumn id="4819" xr3:uid="{DFAEF65A-6F43-4749-86FE-F190D68F2B2E}" name="Column4811"/>
    <tableColumn id="4820" xr3:uid="{63BF4AE4-BA9B-4EE8-BC9C-BD39BDDA2A91}" name="Column4812"/>
    <tableColumn id="4821" xr3:uid="{4BC422BC-A4D8-4173-840D-148F4F550010}" name="Column4813"/>
    <tableColumn id="4822" xr3:uid="{3F17F6F7-7A0A-4F9E-9F67-F1A0A1D873CD}" name="Column4814"/>
    <tableColumn id="4823" xr3:uid="{360CB7CE-C0FF-4F65-80D2-531FFF3C3B2C}" name="Column4815"/>
    <tableColumn id="4824" xr3:uid="{342620A4-E179-410F-B97C-584128D5B5A9}" name="Column4816"/>
    <tableColumn id="4825" xr3:uid="{4A70C488-77A0-4448-9AFC-F4ACAEE63015}" name="Column4817"/>
    <tableColumn id="4826" xr3:uid="{7177D023-B932-44AA-BADD-EA8FD3225A84}" name="Column4818"/>
    <tableColumn id="4827" xr3:uid="{2E14C6CD-76BD-4CED-9FC4-280B8CA82462}" name="Column4819"/>
    <tableColumn id="4828" xr3:uid="{B4A16D23-EA81-435D-8CB8-13ECB84A135E}" name="Column4820"/>
    <tableColumn id="4829" xr3:uid="{8B1819D1-3B41-479D-83B5-553B71ED9CEE}" name="Column4821"/>
    <tableColumn id="4830" xr3:uid="{CF2474B3-D7EC-4B97-BA39-CE7ACE557602}" name="Column4822"/>
    <tableColumn id="4831" xr3:uid="{ED45EB24-2AE2-44CC-A118-A064A35D2B49}" name="Column4823"/>
    <tableColumn id="4832" xr3:uid="{F7422CF4-77E8-4159-BC0E-013DD24BEAC5}" name="Column4824"/>
    <tableColumn id="4833" xr3:uid="{4E39BA71-1C7B-4328-B341-51651555A6BF}" name="Column4825"/>
    <tableColumn id="4834" xr3:uid="{5C079489-18E0-4BC7-A572-07F80B0B6101}" name="Column4826"/>
    <tableColumn id="4835" xr3:uid="{1A5BA8C7-3B4B-413A-8DC8-F07FB99F8476}" name="Column4827"/>
    <tableColumn id="4836" xr3:uid="{081503FA-FE5A-4B65-8607-994895F8D2D3}" name="Column4828"/>
    <tableColumn id="4837" xr3:uid="{B5B15805-D242-4D9E-B7A8-62E0994492F8}" name="Column4829"/>
    <tableColumn id="4838" xr3:uid="{49E5B146-14C8-433B-AD36-F1AA1FDBE5E3}" name="Column4830"/>
    <tableColumn id="4839" xr3:uid="{7BF5AC21-4755-405F-A8EC-1EC83046DD40}" name="Column4831"/>
    <tableColumn id="4840" xr3:uid="{D0EB4CD3-4B36-44A1-89B0-C2197D3AFCC2}" name="Column4832"/>
    <tableColumn id="4841" xr3:uid="{9ACA6A74-F216-426F-B76B-2FE632C2D802}" name="Column4833"/>
    <tableColumn id="4842" xr3:uid="{DD70E444-DB3E-4A19-92A3-B88140DD946F}" name="Column4834"/>
    <tableColumn id="4843" xr3:uid="{B0348080-519B-4681-847C-1122D378356F}" name="Column4835"/>
    <tableColumn id="4844" xr3:uid="{C838685A-CDE9-45A1-836A-1A99EEA41EB2}" name="Column4836"/>
    <tableColumn id="4845" xr3:uid="{F9D61530-E274-4342-84A1-CBC272315BD2}" name="Column4837"/>
    <tableColumn id="4846" xr3:uid="{895DA254-5CF7-4A54-84A9-4ACC5C6B6B88}" name="Column4838"/>
    <tableColumn id="4847" xr3:uid="{275BCFC6-FF3A-436F-90A1-B410FC604542}" name="Column4839"/>
    <tableColumn id="4848" xr3:uid="{4C586763-B904-46C2-B3BF-AB867DAC75B5}" name="Column4840"/>
    <tableColumn id="4849" xr3:uid="{5F9E8F73-E6BB-47AB-9083-8786143C0B06}" name="Column4841"/>
    <tableColumn id="4850" xr3:uid="{7B3BCD51-348E-4A84-B26E-5246EC50BDE1}" name="Column4842"/>
    <tableColumn id="4851" xr3:uid="{9602441B-93FF-405C-A6EF-FB14F1315F5D}" name="Column4843"/>
    <tableColumn id="4852" xr3:uid="{EBC64A05-41F5-4A6B-A9D6-049E46396AA3}" name="Column4844"/>
    <tableColumn id="4853" xr3:uid="{68C47E40-BC80-4E9B-8770-E0AF1EF2F83C}" name="Column4845"/>
    <tableColumn id="4854" xr3:uid="{86856F3E-A547-484A-BE61-A5A6713441BA}" name="Column4846"/>
    <tableColumn id="4855" xr3:uid="{0B2DE8D4-956D-4484-B665-BF54C60CEB6A}" name="Column4847"/>
    <tableColumn id="4856" xr3:uid="{6ACB34B9-12EF-4B6A-9E5E-2888A3F56A69}" name="Column4848"/>
    <tableColumn id="4857" xr3:uid="{19DA54BB-F340-4D89-8BC2-E858812B3C75}" name="Column4849"/>
    <tableColumn id="4858" xr3:uid="{4488E58F-D0C0-4E16-BFC7-44268CCB452F}" name="Column4850"/>
    <tableColumn id="4859" xr3:uid="{ED99EFF6-B816-4AF3-9480-D99DF72297E5}" name="Column4851"/>
    <tableColumn id="4860" xr3:uid="{74984F7A-8B51-4E7D-894B-58BE92DABA11}" name="Column4852"/>
    <tableColumn id="4861" xr3:uid="{2E2C7617-3B10-4106-89BE-979F3AA977DE}" name="Column4853"/>
    <tableColumn id="4862" xr3:uid="{E7C4B838-6353-4E16-B36A-F397817A84BB}" name="Column4854"/>
    <tableColumn id="4863" xr3:uid="{FD903A57-563B-43F0-92F1-8B9F0DF5678E}" name="Column4855"/>
    <tableColumn id="4864" xr3:uid="{57730536-0203-4D7F-BD93-DBEB1DD96EEF}" name="Column4856"/>
    <tableColumn id="4865" xr3:uid="{7E9CC3D2-2792-4964-86A5-E5EA76B39783}" name="Column4857"/>
    <tableColumn id="4866" xr3:uid="{E9A58E76-06DE-47DC-9920-69488FC40DA5}" name="Column4858"/>
    <tableColumn id="4867" xr3:uid="{0B7DBBF8-5184-4263-A923-9226C15BC65C}" name="Column4859"/>
    <tableColumn id="4868" xr3:uid="{80EF21C3-68DD-47D7-BC87-E6C831149783}" name="Column4860"/>
    <tableColumn id="4869" xr3:uid="{9A208E28-33BC-446B-8FE4-6F5752217F46}" name="Column4861"/>
    <tableColumn id="4870" xr3:uid="{0BA4F09F-9ED5-47EE-AA5E-65659F3D44E3}" name="Column4862"/>
    <tableColumn id="4871" xr3:uid="{847372D2-76D7-452C-AA1B-54136E123BFF}" name="Column4863"/>
    <tableColumn id="4872" xr3:uid="{1F190E90-9C7D-4648-807A-33FE794857C9}" name="Column4864"/>
    <tableColumn id="4873" xr3:uid="{49EB52E8-BCC8-4CDE-8D13-EE15E28FAD58}" name="Column4865"/>
    <tableColumn id="4874" xr3:uid="{FF4E18A7-97E0-4F92-AE0C-A4452B016801}" name="Column4866"/>
    <tableColumn id="4875" xr3:uid="{18160191-514E-48B6-A9ED-AD7F4E224F5D}" name="Column4867"/>
    <tableColumn id="4876" xr3:uid="{E7D9E59B-506E-4239-949C-3F369F8BE997}" name="Column4868"/>
    <tableColumn id="4877" xr3:uid="{E44B8DF7-231B-4C82-89C0-779B66FBD62F}" name="Column4869"/>
    <tableColumn id="4878" xr3:uid="{58D7A4A8-68FD-4C8C-B88C-6F3270ED0006}" name="Column4870"/>
    <tableColumn id="4879" xr3:uid="{8FE40732-88F1-4AD8-BFD4-C63E112AE406}" name="Column4871"/>
    <tableColumn id="4880" xr3:uid="{8F9DB82E-C6AD-478A-BF42-1DF0EDBB1BAA}" name="Column4872"/>
    <tableColumn id="4881" xr3:uid="{8ED9EA20-FE80-4F94-9E96-823613EDE74E}" name="Column4873"/>
    <tableColumn id="4882" xr3:uid="{E9C7D4BB-F9DD-4E07-8906-D49A6693F663}" name="Column4874"/>
    <tableColumn id="4883" xr3:uid="{6862F65A-B60B-44EF-AE8F-55BFDADA8D0D}" name="Column4875"/>
    <tableColumn id="4884" xr3:uid="{67AA6F95-F0B9-478B-AE7C-40371CA5CF6A}" name="Column4876"/>
    <tableColumn id="4885" xr3:uid="{9C3D2633-B1DC-4ACE-9844-07DF993A0A93}" name="Column4877"/>
    <tableColumn id="4886" xr3:uid="{88EC10A3-3AF3-4FE2-945C-480606534AD9}" name="Column4878"/>
    <tableColumn id="4887" xr3:uid="{19A26F22-60A3-4547-8514-E071A9D3792B}" name="Column4879"/>
    <tableColumn id="4888" xr3:uid="{2FCBAA6F-E2FB-4D68-A6A9-9770B5BFB9D8}" name="Column4880"/>
    <tableColumn id="4889" xr3:uid="{4038DA17-2CC9-4F02-9C07-A31A6AE5BAE5}" name="Column4881"/>
    <tableColumn id="4890" xr3:uid="{1147A5C4-A005-49C8-BD9C-ED4F9ACAB5B6}" name="Column4882"/>
    <tableColumn id="4891" xr3:uid="{9F641752-B838-4FB2-B394-1F560BC140FD}" name="Column4883"/>
    <tableColumn id="4892" xr3:uid="{7CC592B8-8BD4-4B06-82B5-8F1BCB1C1261}" name="Column4884"/>
    <tableColumn id="4893" xr3:uid="{B58307A1-22E3-4801-A027-CC9D250D93D2}" name="Column4885"/>
    <tableColumn id="4894" xr3:uid="{85AA0E4F-5A83-44EF-BB31-BDB29DCFD285}" name="Column4886"/>
    <tableColumn id="4895" xr3:uid="{B8984C42-9D4F-49D3-8FAC-275322D99FF3}" name="Column4887"/>
    <tableColumn id="4896" xr3:uid="{AE8E83B3-EAE5-4BFB-BD44-7673C5838C84}" name="Column4888"/>
    <tableColumn id="4897" xr3:uid="{44CF1DAE-1990-447A-8053-F02D7FD06FCF}" name="Column4889"/>
    <tableColumn id="4898" xr3:uid="{41765B8C-F4DB-479C-BDE2-E61403E2B6AF}" name="Column4890"/>
    <tableColumn id="4899" xr3:uid="{D06502E8-3AA5-4F25-9F85-2AF5678728FA}" name="Column4891"/>
    <tableColumn id="4900" xr3:uid="{6255DB4E-C100-44DF-B180-599F2CE3278B}" name="Column4892"/>
    <tableColumn id="4901" xr3:uid="{9FE3C516-E449-4B8D-A3C3-34BB12DC2900}" name="Column4893"/>
    <tableColumn id="4902" xr3:uid="{EC1E6FFE-9770-4603-A8AC-461F951435A1}" name="Column4894"/>
    <tableColumn id="4903" xr3:uid="{67FA876C-3E52-4599-85BF-15A8E3874E1B}" name="Column4895"/>
    <tableColumn id="4904" xr3:uid="{37CD29C3-44AF-41A6-899B-2ED2C782CC08}" name="Column4896"/>
    <tableColumn id="4905" xr3:uid="{BFEE26B5-0DD8-4709-A7E6-17EE4F4385C6}" name="Column4897"/>
    <tableColumn id="4906" xr3:uid="{C578CC16-2399-4C4C-82BC-6FAD2B882729}" name="Column4898"/>
    <tableColumn id="4907" xr3:uid="{1657E1DC-3B6E-4EFC-8B9C-FCF83012E32D}" name="Column4899"/>
    <tableColumn id="4908" xr3:uid="{A0BC97F7-57C5-4FDC-B603-5BFA2598C8FC}" name="Column4900"/>
    <tableColumn id="4909" xr3:uid="{948FE85A-34C2-4CB4-BF4B-19671920E1E0}" name="Column4901"/>
    <tableColumn id="4910" xr3:uid="{853F44F1-7100-4C47-B7FD-FB501D90BA7B}" name="Column4902"/>
    <tableColumn id="4911" xr3:uid="{A369B122-9866-488F-AF05-0AE47492DB44}" name="Column4903"/>
    <tableColumn id="4912" xr3:uid="{787678AA-D5EF-4719-A56D-BAA36A4FBCDB}" name="Column4904"/>
    <tableColumn id="4913" xr3:uid="{B8FD39C9-FE31-4F72-B76A-74A35BDBD67D}" name="Column4905"/>
    <tableColumn id="4914" xr3:uid="{6B9A5EEB-DA25-4724-8C51-7844AFCCD7E2}" name="Column4906"/>
    <tableColumn id="4915" xr3:uid="{9D7E642A-E0D3-462E-BBEC-1E4DB0E68161}" name="Column4907"/>
    <tableColumn id="4916" xr3:uid="{8DB4842A-07BF-4E32-B86A-96493084E735}" name="Column4908"/>
    <tableColumn id="4917" xr3:uid="{47F9D051-D938-4230-ABE1-8335399CA494}" name="Column4909"/>
    <tableColumn id="4918" xr3:uid="{F3F8ED30-D3DD-47A8-92B1-C1E758DA96B0}" name="Column4910"/>
    <tableColumn id="4919" xr3:uid="{18446BF4-C562-4A2F-9942-562EE89377AB}" name="Column4911"/>
    <tableColumn id="4920" xr3:uid="{FD549327-3402-4B96-AE57-9DC72BB8420F}" name="Column4912"/>
    <tableColumn id="4921" xr3:uid="{618B9A86-A15D-4892-962C-B9CC43F61DF9}" name="Column4913"/>
    <tableColumn id="4922" xr3:uid="{929C8410-B2D9-469B-A464-5D225C89BC80}" name="Column4914"/>
    <tableColumn id="4923" xr3:uid="{77DD73E0-C8EA-49A3-81D9-E5A1140F6E86}" name="Column4915"/>
    <tableColumn id="4924" xr3:uid="{D2F4661F-0E15-466A-B753-4763C6BAF558}" name="Column4916"/>
    <tableColumn id="4925" xr3:uid="{7837704A-D78B-47CD-936F-701047D82DE2}" name="Column4917"/>
    <tableColumn id="4926" xr3:uid="{45CFC847-E751-4DA0-B112-AFE46B5EE700}" name="Column4918"/>
    <tableColumn id="4927" xr3:uid="{D3D45156-21A8-432E-AD39-C5BB8D29136D}" name="Column4919"/>
    <tableColumn id="4928" xr3:uid="{6B746EE4-B273-4B19-B303-8E1D4C4BD089}" name="Column4920"/>
    <tableColumn id="4929" xr3:uid="{CECA25E8-7306-4715-BBD5-6ECC34D042A2}" name="Column4921"/>
    <tableColumn id="4930" xr3:uid="{8D004342-2682-4D6E-ADBF-B620B0E52C7D}" name="Column4922"/>
    <tableColumn id="4931" xr3:uid="{C6613282-9052-42B4-A719-2D86F261CE9C}" name="Column4923"/>
    <tableColumn id="4932" xr3:uid="{283FD6A7-157A-4FDD-8193-98E9C5365A0A}" name="Column4924"/>
    <tableColumn id="4933" xr3:uid="{250351A8-D3B5-4C7D-8735-D5134C1EF524}" name="Column4925"/>
    <tableColumn id="4934" xr3:uid="{DB1DDB24-5BF3-4AD1-876B-2C83BF634E9B}" name="Column4926"/>
    <tableColumn id="4935" xr3:uid="{08AB75C7-5909-4272-9C5F-650F3B80989F}" name="Column4927"/>
    <tableColumn id="4936" xr3:uid="{97A83439-4657-466B-9860-B0ADCC6ADEB3}" name="Column4928"/>
    <tableColumn id="4937" xr3:uid="{F6A2F208-06DC-4A21-AED6-F25406BC34AD}" name="Column4929"/>
    <tableColumn id="4938" xr3:uid="{CBC24300-2DBF-4F87-B9C3-55B696F196A4}" name="Column4930"/>
    <tableColumn id="4939" xr3:uid="{78516352-F012-4810-94B3-FF66598B6B8C}" name="Column4931"/>
    <tableColumn id="4940" xr3:uid="{0EAE87E0-44EC-4399-8880-7216C7EEB712}" name="Column4932"/>
    <tableColumn id="4941" xr3:uid="{FF75F620-9170-4D8C-B3CE-E345DAA7314D}" name="Column4933"/>
    <tableColumn id="4942" xr3:uid="{0F868ECD-221E-4910-8CE4-0535FA206C6D}" name="Column4934"/>
    <tableColumn id="4943" xr3:uid="{37EE258F-A838-438C-848A-927547DAD5C8}" name="Column4935"/>
    <tableColumn id="4944" xr3:uid="{433CE7FF-67CC-446C-8672-1EBDEA9ABBE1}" name="Column4936"/>
    <tableColumn id="4945" xr3:uid="{071C471B-1361-478C-8EFD-5B2A5F87ECE2}" name="Column4937"/>
    <tableColumn id="4946" xr3:uid="{61C96F1D-8972-49A6-80F2-4EC89C3266BF}" name="Column4938"/>
    <tableColumn id="4947" xr3:uid="{488BBA62-9432-481B-8E32-96BB5169EF92}" name="Column4939"/>
    <tableColumn id="4948" xr3:uid="{05469ED5-EC8E-41C4-AB88-7AB941B56DD6}" name="Column4940"/>
    <tableColumn id="4949" xr3:uid="{2DF76A75-BBF9-4A0E-86B9-9556313E19BA}" name="Column4941"/>
    <tableColumn id="4950" xr3:uid="{42A7AFBA-0731-4B22-8ADF-75BF7006980B}" name="Column4942"/>
    <tableColumn id="4951" xr3:uid="{E8C4166D-EB47-429B-8E8B-B4FB9DDDBE5B}" name="Column4943"/>
    <tableColumn id="4952" xr3:uid="{AD06C58F-09A1-4A52-A569-B3FF0EB0C68A}" name="Column4944"/>
    <tableColumn id="4953" xr3:uid="{ED878057-2EAE-4D58-946C-228E7518CBB3}" name="Column4945"/>
    <tableColumn id="4954" xr3:uid="{0B0BD74D-C127-47D4-9DF4-04ABABB034E1}" name="Column4946"/>
    <tableColumn id="4955" xr3:uid="{8C1F6AC8-6C7D-4B53-BF84-D8EBCC9A3DAB}" name="Column4947"/>
    <tableColumn id="4956" xr3:uid="{28AD4052-7C2F-4D40-A0B6-FB1C188428A8}" name="Column4948"/>
    <tableColumn id="4957" xr3:uid="{630CA5D6-20E6-4C0F-9E69-D441D45F91BE}" name="Column4949"/>
    <tableColumn id="4958" xr3:uid="{7066D277-1F19-4710-A1FE-F3D80EA70169}" name="Column4950"/>
    <tableColumn id="4959" xr3:uid="{3E29EAB1-2E0C-4D0D-9FCD-EF3DC51D2FEA}" name="Column4951"/>
    <tableColumn id="4960" xr3:uid="{5086DDF1-1927-4F9E-B74B-9FC5FCEF4F61}" name="Column4952"/>
    <tableColumn id="4961" xr3:uid="{FCEB192B-AF6C-4B97-866B-B16B3BF86AC2}" name="Column4953"/>
    <tableColumn id="4962" xr3:uid="{4201D3BA-1AEA-4D68-8BAD-E099F146C76D}" name="Column4954"/>
    <tableColumn id="4963" xr3:uid="{21CF5F0D-3053-4E73-9195-9B04667B38FD}" name="Column4955"/>
    <tableColumn id="4964" xr3:uid="{499D9F3A-77E7-4E2F-9F6B-3489CE03BA34}" name="Column4956"/>
    <tableColumn id="4965" xr3:uid="{4DD78579-C929-4CBE-87DB-2AF1C3466C65}" name="Column4957"/>
    <tableColumn id="4966" xr3:uid="{1A8B89BD-A25F-4C1A-B3C3-E295BA734701}" name="Column4958"/>
    <tableColumn id="4967" xr3:uid="{57C53C04-B7EF-4FF7-AC89-775B3A6190EB}" name="Column4959"/>
    <tableColumn id="4968" xr3:uid="{2A62F9FD-2A22-454F-86D5-5AA6EEB59EA9}" name="Column4960"/>
    <tableColumn id="4969" xr3:uid="{E0578CF8-1A6F-43F7-99C9-B9CF90ED58A6}" name="Column4961"/>
    <tableColumn id="4970" xr3:uid="{A3EB4355-42BB-4059-A358-5114017F08ED}" name="Column4962"/>
    <tableColumn id="4971" xr3:uid="{952DC537-8CA0-4683-995E-53E041A63C6D}" name="Column4963"/>
    <tableColumn id="4972" xr3:uid="{5F4EB151-C2BB-4F59-80C1-DC7BA7FAC7E1}" name="Column4964"/>
    <tableColumn id="4973" xr3:uid="{7766A2C5-3BB8-4236-BA9F-68A957A54B44}" name="Column4965"/>
    <tableColumn id="4974" xr3:uid="{592C1437-E57A-4BD6-8F15-40F44F1C856A}" name="Column4966"/>
    <tableColumn id="4975" xr3:uid="{AD219D06-2336-4862-AF22-55D8290A2270}" name="Column4967"/>
    <tableColumn id="4976" xr3:uid="{125B4B1D-9310-4759-BDD2-05D6674AB4CD}" name="Column4968"/>
    <tableColumn id="4977" xr3:uid="{F7CE2DAD-5F2A-41C3-8DE0-AEE234CA383F}" name="Column4969"/>
    <tableColumn id="4978" xr3:uid="{A4AFF2FA-4CC4-4B78-97ED-2A4F3F6FA96A}" name="Column4970"/>
    <tableColumn id="4979" xr3:uid="{E10919D6-126F-4400-8777-23965221E21E}" name="Column4971"/>
    <tableColumn id="4980" xr3:uid="{D8853D46-2D2F-462C-92D1-AC0E93059AD3}" name="Column4972"/>
    <tableColumn id="4981" xr3:uid="{0233BA3A-4E7F-44EA-A888-A967D50C6C26}" name="Column4973"/>
    <tableColumn id="4982" xr3:uid="{44760D2F-ADCA-473F-8D6F-CB878A778844}" name="Column4974"/>
    <tableColumn id="4983" xr3:uid="{168E1330-118E-4AF9-8D98-349E68C57698}" name="Column4975"/>
    <tableColumn id="4984" xr3:uid="{258B882D-CAF1-4E97-B9AE-740D07C6FAF2}" name="Column4976"/>
    <tableColumn id="4985" xr3:uid="{5C06D579-5087-49B9-A0F5-D0DEC634EF4B}" name="Column4977"/>
    <tableColumn id="4986" xr3:uid="{4F435A92-C03D-4CC5-94E8-E11019A513E1}" name="Column4978"/>
    <tableColumn id="4987" xr3:uid="{E3A73C9D-B761-4BD2-8C66-76F3E8D1A84B}" name="Column4979"/>
    <tableColumn id="4988" xr3:uid="{375C387A-C064-421C-BAA0-8C6909FAF30D}" name="Column4980"/>
    <tableColumn id="4989" xr3:uid="{82583551-89F5-488B-8BA5-34E65593D9A5}" name="Column4981"/>
    <tableColumn id="4990" xr3:uid="{86B24DAE-51D0-4840-9ECA-9563394806D0}" name="Column4982"/>
    <tableColumn id="4991" xr3:uid="{A3C35EEF-2101-405A-8945-F462778063EC}" name="Column4983"/>
    <tableColumn id="4992" xr3:uid="{6F196D68-C83D-4BD4-B883-0A3195FC4494}" name="Column4984"/>
    <tableColumn id="4993" xr3:uid="{F5817B5E-83ED-472D-B804-8D9760FA1D28}" name="Column4985"/>
    <tableColumn id="4994" xr3:uid="{CE608B93-D39D-408A-B9E8-E2519D47F383}" name="Column4986"/>
    <tableColumn id="4995" xr3:uid="{4153F923-E44D-4F08-9469-C0954610D1B3}" name="Column4987"/>
    <tableColumn id="4996" xr3:uid="{37AFE17D-442A-4CBE-89C8-5702DB939808}" name="Column4988"/>
    <tableColumn id="4997" xr3:uid="{78456103-4EBE-4328-8C3D-EE9EBC0D3482}" name="Column4989"/>
    <tableColumn id="4998" xr3:uid="{AF98E5F9-289C-455D-B4F7-E6EC204BCCE3}" name="Column4990"/>
    <tableColumn id="4999" xr3:uid="{5F91C539-8883-4BA1-8207-940C30BB3533}" name="Column4991"/>
    <tableColumn id="5000" xr3:uid="{D73B499B-3E7A-42D8-87A0-D88B6E6348E6}" name="Column4992"/>
    <tableColumn id="5001" xr3:uid="{309CBBB4-2BBC-493F-BCC8-3591B9506180}" name="Column4993"/>
    <tableColumn id="5002" xr3:uid="{BA89F937-1034-45B0-AC1E-786E717231BC}" name="Column4994"/>
    <tableColumn id="5003" xr3:uid="{8C8385BC-D4C1-4D1F-8D3D-ACE6757CBB69}" name="Column4995"/>
    <tableColumn id="5004" xr3:uid="{FBA8FD23-701F-438F-8AA3-EA3E8D7CDBF6}" name="Column4996"/>
    <tableColumn id="5005" xr3:uid="{1716FB2D-8516-4AE7-82D7-8051E239B75F}" name="Column4997"/>
    <tableColumn id="5006" xr3:uid="{8ED68ED3-B1E1-4D37-A44D-BFCFA4C4F136}" name="Column4998"/>
    <tableColumn id="5007" xr3:uid="{1327A65D-3926-4F83-B2A7-E0394BCE5A0D}" name="Column4999"/>
    <tableColumn id="5008" xr3:uid="{21B2E5B0-EA4F-4BF3-906C-BE76ABCCD2D2}" name="Column5000"/>
    <tableColumn id="5009" xr3:uid="{F7D2CD5B-32D2-4A2B-A8D2-C067AA9A0C72}" name="Column5001"/>
    <tableColumn id="5010" xr3:uid="{927F6093-E8DA-41F8-BA05-522FDCFED10D}" name="Column5002"/>
    <tableColumn id="5011" xr3:uid="{FE3DA12B-E736-47C2-8D07-78EF7E81AE1B}" name="Column5003"/>
    <tableColumn id="5012" xr3:uid="{772CEAA4-D02D-4359-AC02-42BAD7C69149}" name="Column5004"/>
    <tableColumn id="5013" xr3:uid="{E37FC272-4D3F-455A-8490-F34AA7634FF1}" name="Column5005"/>
    <tableColumn id="5014" xr3:uid="{4DB61E26-1247-41EA-A072-5B0FCC867241}" name="Column5006"/>
    <tableColumn id="5015" xr3:uid="{4499FBDD-2C18-4C03-8109-39D9BFC5DC0A}" name="Column5007"/>
    <tableColumn id="5016" xr3:uid="{094713FA-AE59-4849-836F-7416C06334AB}" name="Column5008"/>
    <tableColumn id="5017" xr3:uid="{674ACD73-756A-43FD-A2BB-3B1DBCAD7983}" name="Column5009"/>
    <tableColumn id="5018" xr3:uid="{078545C8-6792-4324-A032-BD1BA0F6BF89}" name="Column5010"/>
    <tableColumn id="5019" xr3:uid="{9120718B-24BB-4B63-A6D3-D5CAD41A7C0D}" name="Column5011"/>
    <tableColumn id="5020" xr3:uid="{201B1407-9F6E-4428-A16A-58BD5C7238F3}" name="Column5012"/>
    <tableColumn id="5021" xr3:uid="{695A1C43-4B4A-4945-9C00-CD8784C878F2}" name="Column5013"/>
    <tableColumn id="5022" xr3:uid="{EA9B3BA5-6537-46AB-B4AE-2C9AAA5610D4}" name="Column5014"/>
    <tableColumn id="5023" xr3:uid="{AE610732-F970-4025-888A-D0BE00B8C907}" name="Column5015"/>
    <tableColumn id="5024" xr3:uid="{9CFECF33-28F7-40F5-9017-36172C4DB6DC}" name="Column5016"/>
    <tableColumn id="5025" xr3:uid="{26AFB938-8FB1-411E-8F20-4176ACEDD2E8}" name="Column5017"/>
    <tableColumn id="5026" xr3:uid="{D11FAB88-872B-44CB-80D3-B0E5A1B11CC2}" name="Column5018"/>
    <tableColumn id="5027" xr3:uid="{27432F05-BB32-45BA-B256-85FD8BDEBE54}" name="Column5019"/>
    <tableColumn id="5028" xr3:uid="{DD9CA518-3A68-4244-AF40-3B2D3740F01F}" name="Column5020"/>
    <tableColumn id="5029" xr3:uid="{F0439A0E-843F-4E5B-9819-B7BD2EED27BB}" name="Column5021"/>
    <tableColumn id="5030" xr3:uid="{B665879B-5AA9-4AFA-946C-99281B85FC17}" name="Column5022"/>
    <tableColumn id="5031" xr3:uid="{B840523F-F7CB-472D-ABB7-92600FC2FEED}" name="Column5023"/>
    <tableColumn id="5032" xr3:uid="{296F2BCB-8EE1-4882-BA27-95D860903392}" name="Column5024"/>
    <tableColumn id="5033" xr3:uid="{B88908CA-6D45-4D1B-8C3D-A40940EE52E0}" name="Column5025"/>
    <tableColumn id="5034" xr3:uid="{EA5246E3-ABAD-4549-ABAA-C8AF20606F84}" name="Column5026"/>
    <tableColumn id="5035" xr3:uid="{7E642439-A31F-4B61-AE55-3FD8453DC9CA}" name="Column5027"/>
    <tableColumn id="5036" xr3:uid="{1D3877AE-94A5-4A7E-A38D-6E6775A1043E}" name="Column5028"/>
    <tableColumn id="5037" xr3:uid="{1956D793-7719-46D1-9E6B-92B00150E92C}" name="Column5029"/>
    <tableColumn id="5038" xr3:uid="{FC9E0391-C53C-42B4-A518-47F981E1AE43}" name="Column5030"/>
    <tableColumn id="5039" xr3:uid="{FBF11392-BB99-41CB-9D3C-B77BB06B8631}" name="Column5031"/>
    <tableColumn id="5040" xr3:uid="{6D841702-71EE-4AD5-B547-417276BFB486}" name="Column5032"/>
    <tableColumn id="5041" xr3:uid="{E87ED07D-331E-4B45-8FB7-5CB7407519E2}" name="Column5033"/>
    <tableColumn id="5042" xr3:uid="{36D44ABA-03A0-4172-827A-913F35845D70}" name="Column5034"/>
    <tableColumn id="5043" xr3:uid="{B0A6EDC3-A876-490C-88DB-A9A469A13A11}" name="Column5035"/>
    <tableColumn id="5044" xr3:uid="{85DA83DA-D2EF-4FB4-A844-3E9959E2E3CF}" name="Column5036"/>
    <tableColumn id="5045" xr3:uid="{8FE112CD-F7B6-42B6-ACBB-42E27B888118}" name="Column5037"/>
    <tableColumn id="5046" xr3:uid="{C08FEA45-88C7-4FB4-810F-F3F803A3C25A}" name="Column5038"/>
    <tableColumn id="5047" xr3:uid="{44CA5B1F-B44E-484B-BABD-A4B025C4333F}" name="Column5039"/>
    <tableColumn id="5048" xr3:uid="{59EE4639-47BA-4991-B7A2-D5B83B8938F4}" name="Column5040"/>
    <tableColumn id="5049" xr3:uid="{2FB99D88-C4C7-4FEC-97FB-FEBA53B108A0}" name="Column5041"/>
    <tableColumn id="5050" xr3:uid="{01916605-332E-4659-AE5D-343C4B3D0E92}" name="Column5042"/>
    <tableColumn id="5051" xr3:uid="{0D778A47-E141-4C2E-A0EF-EB7D3EC190F3}" name="Column5043"/>
    <tableColumn id="5052" xr3:uid="{2F4DBBF7-0EF0-4A35-AE60-DC41D0E1439F}" name="Column5044"/>
    <tableColumn id="5053" xr3:uid="{371DFB74-81FB-44BD-9CBD-56B9E5E71E30}" name="Column5045"/>
    <tableColumn id="5054" xr3:uid="{FF515380-A17E-4DF2-9681-743D69B3D03D}" name="Column5046"/>
    <tableColumn id="5055" xr3:uid="{24701BD8-E131-4744-ACB3-9F9DF182DE08}" name="Column5047"/>
    <tableColumn id="5056" xr3:uid="{0B126202-C6AE-4941-81FA-FF5FF148943B}" name="Column5048"/>
    <tableColumn id="5057" xr3:uid="{6E1CFCA4-6117-4227-B67C-AB26DFC47E5C}" name="Column5049"/>
    <tableColumn id="5058" xr3:uid="{4FDB5091-1D2E-4A43-948A-BAB3B8449085}" name="Column5050"/>
    <tableColumn id="5059" xr3:uid="{FDD468F2-2C40-423C-84A1-7CCAB3CEE2EA}" name="Column5051"/>
    <tableColumn id="5060" xr3:uid="{6E8A3504-DE0D-43F3-9257-05DE824F1924}" name="Column5052"/>
    <tableColumn id="5061" xr3:uid="{738BA54E-464E-457F-B34F-09EBB55416B6}" name="Column5053"/>
    <tableColumn id="5062" xr3:uid="{0A51FC15-1953-4651-8D75-430F8CE50BFD}" name="Column5054"/>
    <tableColumn id="5063" xr3:uid="{5BFBC65D-4D43-4D43-93AF-892D890E1976}" name="Column5055"/>
    <tableColumn id="5064" xr3:uid="{AD669D5B-5FB8-423D-81CB-F2213AE16CE8}" name="Column5056"/>
    <tableColumn id="5065" xr3:uid="{1B90B4FA-ACB2-48C2-9B81-BA413035B2EA}" name="Column5057"/>
    <tableColumn id="5066" xr3:uid="{FBAFEFDA-97D2-44F4-9273-A8483251133A}" name="Column5058"/>
    <tableColumn id="5067" xr3:uid="{87DF7421-8D6A-4512-BE0B-B40FA60024A3}" name="Column5059"/>
    <tableColumn id="5068" xr3:uid="{B5A3BAE6-42FE-4812-B43A-AEDD9DED210F}" name="Column5060"/>
    <tableColumn id="5069" xr3:uid="{65CF1A95-950F-4036-A114-0F89CDFF163C}" name="Column5061"/>
    <tableColumn id="5070" xr3:uid="{FFC5BAA8-8690-4EEC-833E-DAD77984E6ED}" name="Column5062"/>
    <tableColumn id="5071" xr3:uid="{CF9FE958-F0AD-453A-9E4F-15E1E0FA4A19}" name="Column5063"/>
    <tableColumn id="5072" xr3:uid="{ECBE6609-E86A-4922-9491-DA4CC8083C67}" name="Column5064"/>
    <tableColumn id="5073" xr3:uid="{81D6599A-EB07-4427-AD78-7B0D3F02A89F}" name="Column5065"/>
    <tableColumn id="5074" xr3:uid="{078086F9-7BAC-481F-855A-23741D51E59E}" name="Column5066"/>
    <tableColumn id="5075" xr3:uid="{3F242831-76A6-4C3D-8F4A-AA51A8AF3FCB}" name="Column5067"/>
    <tableColumn id="5076" xr3:uid="{D1F2392E-C526-401B-85A3-E5AB59E1352D}" name="Column5068"/>
    <tableColumn id="5077" xr3:uid="{C08D77C3-E5D4-4B62-A8A7-5E99A2976CA7}" name="Column5069"/>
    <tableColumn id="5078" xr3:uid="{D9CD1313-0244-4139-92E3-FC55AEE13DF5}" name="Column5070"/>
    <tableColumn id="5079" xr3:uid="{F232A7D3-5005-431E-88DB-15A02095A069}" name="Column5071"/>
    <tableColumn id="5080" xr3:uid="{8FFB6870-A713-44ED-B186-E19F2183E137}" name="Column5072"/>
    <tableColumn id="5081" xr3:uid="{14BC8F79-6B6B-43CC-824A-3EDF33EC39C9}" name="Column5073"/>
    <tableColumn id="5082" xr3:uid="{7C7B02C3-6343-4244-B1AC-B777213F16FD}" name="Column5074"/>
    <tableColumn id="5083" xr3:uid="{E9024219-8CAA-420B-88FA-25BBDDE9D1EE}" name="Column5075"/>
    <tableColumn id="5084" xr3:uid="{3835566D-255D-4768-8233-C8F5A9D4E0D2}" name="Column5076"/>
    <tableColumn id="5085" xr3:uid="{57C66265-0CF4-45D9-883D-97168EE2B9C7}" name="Column5077"/>
    <tableColumn id="5086" xr3:uid="{82D28588-42C4-4C4C-A337-B9DE9E0737E1}" name="Column5078"/>
    <tableColumn id="5087" xr3:uid="{B4177432-0E66-4E44-AC43-A20AC375FB8E}" name="Column5079"/>
    <tableColumn id="5088" xr3:uid="{4B3DC6E1-C45D-4273-A11C-E8D67071E2F7}" name="Column5080"/>
    <tableColumn id="5089" xr3:uid="{B68D8EBF-1C4E-4BF6-B3BD-1C4C5C7B9E05}" name="Column5081"/>
    <tableColumn id="5090" xr3:uid="{32A71FE8-0554-4E8D-816F-2F85D69F6F62}" name="Column5082"/>
    <tableColumn id="5091" xr3:uid="{9B476FC7-1E7B-46F0-9931-6C57689282FD}" name="Column5083"/>
    <tableColumn id="5092" xr3:uid="{A1E43160-BD0D-4538-826F-6BDE197F4B0E}" name="Column5084"/>
    <tableColumn id="5093" xr3:uid="{B4D3DD4F-EA5E-47D9-A46D-D6D63A8B6D62}" name="Column5085"/>
    <tableColumn id="5094" xr3:uid="{1529AA2C-898E-4BD9-92AE-4F3F0F2064FF}" name="Column5086"/>
    <tableColumn id="5095" xr3:uid="{D2A89190-DB3E-4D6C-B377-BF4770BEE219}" name="Column5087"/>
    <tableColumn id="5096" xr3:uid="{95348F00-4F7E-4DA5-B16F-ED4CF8E80EB5}" name="Column5088"/>
    <tableColumn id="5097" xr3:uid="{6ED20A97-0B9A-4E3D-AF80-275CCC692318}" name="Column5089"/>
    <tableColumn id="5098" xr3:uid="{85680647-27CB-453C-975C-B876786C3DDB}" name="Column5090"/>
    <tableColumn id="5099" xr3:uid="{27D2729D-A914-4AD1-9934-3EC0094BC95A}" name="Column5091"/>
    <tableColumn id="5100" xr3:uid="{3388C704-2346-4487-B97A-9484DD15B34A}" name="Column5092"/>
    <tableColumn id="5101" xr3:uid="{64700853-E1F9-4EBB-8340-1CD5B14BEF88}" name="Column5093"/>
    <tableColumn id="5102" xr3:uid="{1A26DB0F-A097-4C1A-83E7-94360F0613EA}" name="Column5094"/>
    <tableColumn id="5103" xr3:uid="{D649FBCC-39F7-4E77-AD54-78D4B52F606E}" name="Column5095"/>
    <tableColumn id="5104" xr3:uid="{B64F92BB-0E4D-4255-9CC0-168D6ED0F76E}" name="Column5096"/>
    <tableColumn id="5105" xr3:uid="{8D8DF531-7DC7-4BE3-BD95-369C469346DB}" name="Column5097"/>
    <tableColumn id="5106" xr3:uid="{B70B4726-5828-453C-B84C-642E92F5EB94}" name="Column5098"/>
    <tableColumn id="5107" xr3:uid="{61510EF0-88B0-4582-9925-014E6BE49884}" name="Column5099"/>
    <tableColumn id="5108" xr3:uid="{ADC71F02-BAC5-4AB6-9386-2EF1A4A3B6A4}" name="Column5100"/>
    <tableColumn id="5109" xr3:uid="{EFB67CC0-D7EA-437B-A4BA-F9A63CCAA208}" name="Column5101"/>
    <tableColumn id="5110" xr3:uid="{3B22B549-FBA9-4B2D-B4F2-736DBAFF7DD7}" name="Column5102"/>
    <tableColumn id="5111" xr3:uid="{594875AA-D608-4950-BCBB-50EC3DD54AAD}" name="Column5103"/>
    <tableColumn id="5112" xr3:uid="{A1441165-19E0-4B41-966D-A8E018A4BFC4}" name="Column5104"/>
    <tableColumn id="5113" xr3:uid="{9C7347F9-86FA-4AA1-ABA2-F22CDAC99959}" name="Column5105"/>
    <tableColumn id="5114" xr3:uid="{986E9510-155D-43B7-9BD3-469D8D7EB78F}" name="Column5106"/>
    <tableColumn id="5115" xr3:uid="{E410BF3D-BBA1-481B-B246-38AFD2CBA00A}" name="Column5107"/>
    <tableColumn id="5116" xr3:uid="{1B65ED8C-1239-489C-8E92-22DE1FD91955}" name="Column5108"/>
    <tableColumn id="5117" xr3:uid="{93228E63-3BE2-47F8-ABD2-D7611F391AE6}" name="Column5109"/>
    <tableColumn id="5118" xr3:uid="{EC0DFA56-7729-4CA7-A02E-028D68F7F967}" name="Column5110"/>
    <tableColumn id="5119" xr3:uid="{184A86C5-F296-4628-898B-D7BF718FE6E6}" name="Column5111"/>
    <tableColumn id="5120" xr3:uid="{E5895082-521B-455F-8258-9CAD37FA1D63}" name="Column5112"/>
    <tableColumn id="5121" xr3:uid="{B750B687-E427-4B22-A8D3-5A419B5A27A7}" name="Column5113"/>
    <tableColumn id="5122" xr3:uid="{1D70D248-8E53-49A6-86CA-D12486523F72}" name="Column5114"/>
    <tableColumn id="5123" xr3:uid="{27F2E61D-85B5-4315-964D-C8D80B6F5C51}" name="Column5115"/>
    <tableColumn id="5124" xr3:uid="{E6F66CD9-286D-4B27-86A9-5D1B82B7DAC6}" name="Column5116"/>
    <tableColumn id="5125" xr3:uid="{2987E2BD-7E89-405B-A8BD-88460FAE0BE7}" name="Column5117"/>
    <tableColumn id="5126" xr3:uid="{DC0765D7-B8CD-4FE5-B284-752313270B8F}" name="Column5118"/>
    <tableColumn id="5127" xr3:uid="{E0C84B82-AA87-4305-8E0D-955BD324F891}" name="Column5119"/>
    <tableColumn id="5128" xr3:uid="{C28A629A-0234-4D04-9DB5-AAC92704CE14}" name="Column5120"/>
    <tableColumn id="5129" xr3:uid="{4BB110AF-8EF7-4ED3-AAAB-75F8DEE85C02}" name="Column5121"/>
    <tableColumn id="5130" xr3:uid="{ED54CAA4-65B5-46E5-8A65-54CAC1AF64D9}" name="Column5122"/>
    <tableColumn id="5131" xr3:uid="{82BD81E2-AF3F-4DC4-819A-0C35B05F2E29}" name="Column5123"/>
    <tableColumn id="5132" xr3:uid="{79D55A7A-9F0D-49B0-B9FB-DD378B7D8A66}" name="Column5124"/>
    <tableColumn id="5133" xr3:uid="{9E7FD174-21F4-4EF1-A9D8-DA5AA8567453}" name="Column5125"/>
    <tableColumn id="5134" xr3:uid="{A514F179-3CF2-43AE-B9E8-FC77E8E8D195}" name="Column5126"/>
    <tableColumn id="5135" xr3:uid="{EE6CE7A6-38F3-439E-83CF-5FFBBBF9F407}" name="Column5127"/>
    <tableColumn id="5136" xr3:uid="{58CF1E38-2057-4F45-8D59-3057AC668979}" name="Column5128"/>
    <tableColumn id="5137" xr3:uid="{D1B515D9-3C2A-4D71-A0B6-6EF7A1C82606}" name="Column5129"/>
    <tableColumn id="5138" xr3:uid="{881594B2-DE0B-4710-A92A-F015044B9C4F}" name="Column5130"/>
    <tableColumn id="5139" xr3:uid="{A999ECB6-CB1E-4336-8F60-05A2FC5B65F8}" name="Column5131"/>
    <tableColumn id="5140" xr3:uid="{033F6B6C-D354-4264-BE65-183A0DFB1E4D}" name="Column5132"/>
    <tableColumn id="5141" xr3:uid="{B91EE522-FD70-4FA7-A3E6-6B58C2B04FBD}" name="Column5133"/>
    <tableColumn id="5142" xr3:uid="{5627DC72-568D-4DA4-A0E8-D365B3CB92A6}" name="Column5134"/>
    <tableColumn id="5143" xr3:uid="{54B0E6DD-800D-4A19-B201-9CA46C7F2984}" name="Column5135"/>
    <tableColumn id="5144" xr3:uid="{7AC77D11-58A1-4D00-A2BD-89A203A00819}" name="Column5136"/>
    <tableColumn id="5145" xr3:uid="{DBDFD201-7F81-43E1-9D07-87E7BFF8D4B6}" name="Column5137"/>
    <tableColumn id="5146" xr3:uid="{9D6CB53B-0064-4A24-8AEA-E23617793597}" name="Column5138"/>
    <tableColumn id="5147" xr3:uid="{1D1D438E-4E58-44BC-BDD5-C5F2D627D0C1}" name="Column5139"/>
    <tableColumn id="5148" xr3:uid="{6C2B0263-36F4-4D46-9A9F-17B06C67BF53}" name="Column5140"/>
    <tableColumn id="5149" xr3:uid="{CFF32B7C-64F7-4BB0-8146-17226CE8651D}" name="Column5141"/>
    <tableColumn id="5150" xr3:uid="{15666AC4-A5F6-436A-864C-6AA1D2C667F4}" name="Column5142"/>
    <tableColumn id="5151" xr3:uid="{43636172-C0E5-4FBF-9D29-36BE0BA8D885}" name="Column5143"/>
    <tableColumn id="5152" xr3:uid="{09F130A7-8CD1-48E6-8E37-382DE7F89369}" name="Column5144"/>
    <tableColumn id="5153" xr3:uid="{C3FDF90F-36D6-4032-A73F-A3DFC23F081A}" name="Column5145"/>
    <tableColumn id="5154" xr3:uid="{9BB6EDDE-6044-464E-A47C-2C1D101C04B8}" name="Column5146"/>
    <tableColumn id="5155" xr3:uid="{4291754B-638B-4FDB-A88C-79F691EAC578}" name="Column5147"/>
    <tableColumn id="5156" xr3:uid="{6D29E3A4-8388-46EA-BE1C-728D94E4D941}" name="Column5148"/>
    <tableColumn id="5157" xr3:uid="{32698BB5-5F17-4811-9654-D6B0E40B5CEA}" name="Column5149"/>
    <tableColumn id="5158" xr3:uid="{F504A399-B300-4929-A875-20EE4EAAAC17}" name="Column5150"/>
    <tableColumn id="5159" xr3:uid="{74813FC9-7A9E-4A89-BF67-669C37B472B5}" name="Column5151"/>
    <tableColumn id="5160" xr3:uid="{B7F75DA8-ACEA-4B5C-8F98-BEF27ADACE37}" name="Column5152"/>
    <tableColumn id="5161" xr3:uid="{1D6CC4B4-B793-4576-860B-EDE34FACF969}" name="Column5153"/>
    <tableColumn id="5162" xr3:uid="{F4B39646-7E3F-40B0-A7AD-1280971A94D5}" name="Column5154"/>
    <tableColumn id="5163" xr3:uid="{A0AE457C-FD67-44FB-BD06-A58C8D05127C}" name="Column5155"/>
    <tableColumn id="5164" xr3:uid="{BBFCD247-8F7F-489E-9456-16B09F589421}" name="Column5156"/>
    <tableColumn id="5165" xr3:uid="{E8031EC0-E091-40BB-AAD6-FC91C17C62AA}" name="Column5157"/>
    <tableColumn id="5166" xr3:uid="{B92B80F0-B9C1-48C7-88BE-7F94F579068C}" name="Column5158"/>
    <tableColumn id="5167" xr3:uid="{1479AAF6-F54E-4718-9EE5-0EFE29795E85}" name="Column5159"/>
    <tableColumn id="5168" xr3:uid="{093265BE-61AA-48D4-B9F1-778986883CCF}" name="Column5160"/>
    <tableColumn id="5169" xr3:uid="{F704F64B-1B82-4FAC-AD5C-7D37191417E7}" name="Column5161"/>
    <tableColumn id="5170" xr3:uid="{D1C6B483-434E-4AB2-ADB9-AC8981640534}" name="Column5162"/>
    <tableColumn id="5171" xr3:uid="{4C12823C-D8C8-4CEF-8F80-F900B8300AA6}" name="Column5163"/>
    <tableColumn id="5172" xr3:uid="{E4D2DAE4-3B73-4CF1-BE66-A244BDA4F253}" name="Column5164"/>
    <tableColumn id="5173" xr3:uid="{A2457EB7-F32E-4C90-9556-3C14E7B68386}" name="Column5165"/>
    <tableColumn id="5174" xr3:uid="{2D07ABA3-E581-45DD-9AE3-D4D004092D44}" name="Column5166"/>
    <tableColumn id="5175" xr3:uid="{599901E3-7093-4D88-A871-BCAD79ED2DD3}" name="Column5167"/>
    <tableColumn id="5176" xr3:uid="{3DF2A72E-A2AB-4273-9BC7-98759E7128AA}" name="Column5168"/>
    <tableColumn id="5177" xr3:uid="{9AA2B807-863B-4063-8DA6-C0DE0C18FCE3}" name="Column5169"/>
    <tableColumn id="5178" xr3:uid="{5E49D70F-D21C-455C-AB1F-8A6831529725}" name="Column5170"/>
    <tableColumn id="5179" xr3:uid="{BE56AB4F-7144-4FCF-BF5E-1B79A498A89B}" name="Column5171"/>
    <tableColumn id="5180" xr3:uid="{2A0D3FAD-2BF5-4302-8AA0-8E512127F410}" name="Column5172"/>
    <tableColumn id="5181" xr3:uid="{BB975DA1-AC32-49EF-B2E6-886482048F5A}" name="Column5173"/>
    <tableColumn id="5182" xr3:uid="{3BFFC382-1B9F-4BBC-B80B-2ED6604D77A8}" name="Column5174"/>
    <tableColumn id="5183" xr3:uid="{F58733BF-4EF6-4C65-9D59-69F234620701}" name="Column5175"/>
    <tableColumn id="5184" xr3:uid="{C1835081-1615-46BE-BA0B-C19FFAD047B3}" name="Column5176"/>
    <tableColumn id="5185" xr3:uid="{466BEA03-7F87-4B55-934D-567B687E5C47}" name="Column5177"/>
    <tableColumn id="5186" xr3:uid="{14F60618-9E2D-49A4-BCCD-C39A04A10663}" name="Column5178"/>
    <tableColumn id="5187" xr3:uid="{5C5679C4-8E8E-4EB0-963B-E7AEBEAB42B8}" name="Column5179"/>
    <tableColumn id="5188" xr3:uid="{0B23DBE1-3B5C-45D8-82CE-95897D8EAA6F}" name="Column5180"/>
    <tableColumn id="5189" xr3:uid="{A7BCD9BD-0F3D-4E9B-870E-D44ADEFC9B25}" name="Column5181"/>
    <tableColumn id="5190" xr3:uid="{FF112300-BE84-4DDD-AE0E-6EB5FAED21BA}" name="Column5182"/>
    <tableColumn id="5191" xr3:uid="{C7C3791C-D7EB-4D94-9C40-577FACEE43DA}" name="Column5183"/>
    <tableColumn id="5192" xr3:uid="{519621BD-9299-4990-B482-237F9563DBB4}" name="Column5184"/>
    <tableColumn id="5193" xr3:uid="{528D425E-729C-47C7-90C4-41692C13B26F}" name="Column5185"/>
    <tableColumn id="5194" xr3:uid="{8A7525F7-F3C9-4443-9814-C7529E650EB0}" name="Column5186"/>
    <tableColumn id="5195" xr3:uid="{48DC7601-8EF8-41FD-9D14-5C4895424A74}" name="Column5187"/>
    <tableColumn id="5196" xr3:uid="{7C51830E-D2C1-4297-9EB2-23D008EB40D3}" name="Column5188"/>
    <tableColumn id="5197" xr3:uid="{7126A38D-326A-4A06-991D-1E4C388A61BA}" name="Column5189"/>
    <tableColumn id="5198" xr3:uid="{C68096F4-136F-4AB1-98D0-C59BF8F59436}" name="Column5190"/>
    <tableColumn id="5199" xr3:uid="{56ED24A9-D1C3-4757-9705-9A78F5BCA366}" name="Column5191"/>
    <tableColumn id="5200" xr3:uid="{BBEE337D-1C33-4F9C-B0E2-E1A43A36A790}" name="Column5192"/>
    <tableColumn id="5201" xr3:uid="{61E631B1-468F-4581-930E-88F34E175FF2}" name="Column5193"/>
    <tableColumn id="5202" xr3:uid="{A7E345C2-0D0E-49B2-ABDA-9E31E2CCAB96}" name="Column5194"/>
    <tableColumn id="5203" xr3:uid="{DFA985E3-E0F7-4B51-8BC6-0C318D99B91E}" name="Column5195"/>
    <tableColumn id="5204" xr3:uid="{04336634-CB6E-439F-B5CE-C1E93AC308A6}" name="Column5196"/>
    <tableColumn id="5205" xr3:uid="{970D0351-4DCF-4CE7-BB23-18A7D1EC15BF}" name="Column5197"/>
    <tableColumn id="5206" xr3:uid="{9F240CCD-61FE-4282-9DCA-50A7A5EF258A}" name="Column5198"/>
    <tableColumn id="5207" xr3:uid="{77205095-1806-494C-B332-A4929880219B}" name="Column5199"/>
    <tableColumn id="5208" xr3:uid="{8A1D3409-5BCB-4993-AE1A-2C5304D72107}" name="Column5200"/>
    <tableColumn id="5209" xr3:uid="{48D2591B-A9F5-47E6-A936-076242FB94DB}" name="Column5201"/>
    <tableColumn id="5210" xr3:uid="{9433F1BF-6A05-46BA-8E8C-3CC4D0C9ED9E}" name="Column5202"/>
    <tableColumn id="5211" xr3:uid="{40DAD685-98C5-448D-9198-87A751625D60}" name="Column5203"/>
    <tableColumn id="5212" xr3:uid="{09F8B270-5D2E-43DD-9E3C-6E7F16216F41}" name="Column5204"/>
    <tableColumn id="5213" xr3:uid="{3741B298-9F39-462B-8DFA-C80B846B4413}" name="Column5205"/>
    <tableColumn id="5214" xr3:uid="{EB365FE9-C4EC-4A0C-A91E-192988408482}" name="Column5206"/>
    <tableColumn id="5215" xr3:uid="{0BEB7D20-0FF3-443C-9EE8-1BAAEF48412A}" name="Column5207"/>
    <tableColumn id="5216" xr3:uid="{7D31357A-C77D-4CA3-823A-760F3BCDBB53}" name="Column5208"/>
    <tableColumn id="5217" xr3:uid="{7A911140-BAAE-4C0D-A499-A1EF71C681A8}" name="Column5209"/>
    <tableColumn id="5218" xr3:uid="{9DF5593D-F8AA-47A2-827D-53CB37BCC147}" name="Column5210"/>
    <tableColumn id="5219" xr3:uid="{C0666493-4022-48A5-B70C-DE76F2E5327F}" name="Column5211"/>
    <tableColumn id="5220" xr3:uid="{5616C0FA-D958-495A-B819-B27C14BA28BD}" name="Column5212"/>
    <tableColumn id="5221" xr3:uid="{FDA57BD8-6631-4CC8-A039-558FC0561A68}" name="Column5213"/>
    <tableColumn id="5222" xr3:uid="{FED2FFBE-F82A-4252-AE1A-A02F8A26E099}" name="Column5214"/>
    <tableColumn id="5223" xr3:uid="{DF638BBF-31C2-4016-B2ED-685717F24F54}" name="Column5215"/>
    <tableColumn id="5224" xr3:uid="{D9C79534-14B2-4442-9C42-DC6D1C56942D}" name="Column5216"/>
    <tableColumn id="5225" xr3:uid="{D1531997-6251-44D1-A86F-8E1D6D5D5615}" name="Column5217"/>
    <tableColumn id="5226" xr3:uid="{A7AFCC16-B388-4DDA-9D43-CD31B67959CB}" name="Column5218"/>
    <tableColumn id="5227" xr3:uid="{A160374C-71AB-4576-9846-B80160143534}" name="Column5219"/>
    <tableColumn id="5228" xr3:uid="{6343A961-C7B9-4B95-ACB8-741298D08A49}" name="Column5220"/>
    <tableColumn id="5229" xr3:uid="{25C4E6A4-0376-4C10-AA36-2762779FF6A3}" name="Column5221"/>
    <tableColumn id="5230" xr3:uid="{06FCE23A-87A1-4959-943D-35E7B7740039}" name="Column5222"/>
    <tableColumn id="5231" xr3:uid="{1C12708E-B1BE-4323-960E-281F0D6ED79A}" name="Column5223"/>
    <tableColumn id="5232" xr3:uid="{D2A3A099-C8BD-49A5-BA19-E0D94BAE9765}" name="Column5224"/>
    <tableColumn id="5233" xr3:uid="{852E7802-7260-4E5B-8477-C6FE88D92125}" name="Column5225"/>
    <tableColumn id="5234" xr3:uid="{DCA9B3FA-FF27-41F8-B4EE-B78210D68F36}" name="Column5226"/>
    <tableColumn id="5235" xr3:uid="{609AFDF2-3E1D-4B2C-85C3-034A5158E71B}" name="Column5227"/>
    <tableColumn id="5236" xr3:uid="{65B74F22-3FD1-4F09-9F65-7E57A93DF967}" name="Column5228"/>
    <tableColumn id="5237" xr3:uid="{597DDF5D-0322-47B9-AA98-62412853891F}" name="Column5229"/>
    <tableColumn id="5238" xr3:uid="{EF510419-214E-489F-B7D7-294870975838}" name="Column5230"/>
    <tableColumn id="5239" xr3:uid="{EDEF09F8-0ECB-4472-AE0C-8BBE182D3576}" name="Column5231"/>
    <tableColumn id="5240" xr3:uid="{96C567DE-80B5-4683-A038-5946349A7C7A}" name="Column5232"/>
    <tableColumn id="5241" xr3:uid="{1B7A4D3F-3D85-444E-8051-B1A8BCBBE44B}" name="Column5233"/>
    <tableColumn id="5242" xr3:uid="{8E520A33-7C23-4197-B3DD-01A40E0036E4}" name="Column5234"/>
    <tableColumn id="5243" xr3:uid="{B2D10751-75BC-4EA2-8040-2DBCD32CD15D}" name="Column5235"/>
    <tableColumn id="5244" xr3:uid="{CE6EB246-A39A-485D-9903-73E525E48AC1}" name="Column5236"/>
    <tableColumn id="5245" xr3:uid="{0048A65B-555C-4CC5-BA7E-D9C9215C0C59}" name="Column5237"/>
    <tableColumn id="5246" xr3:uid="{B5955963-B89D-4F2F-BD76-1D4035867ACF}" name="Column5238"/>
    <tableColumn id="5247" xr3:uid="{7F57588A-5162-4EC1-81CC-0EAC9713E5BC}" name="Column5239"/>
    <tableColumn id="5248" xr3:uid="{31E090B7-4131-46E6-B3A5-0466FC68EC53}" name="Column5240"/>
    <tableColumn id="5249" xr3:uid="{36ADEFDE-9730-4244-9D4A-CEDE7FF75B30}" name="Column5241"/>
    <tableColumn id="5250" xr3:uid="{E608758C-A4F3-43EF-80E3-A3A27E529619}" name="Column5242"/>
    <tableColumn id="5251" xr3:uid="{96EBE510-D80B-4A4D-91A8-3A709EA28AA1}" name="Column5243"/>
    <tableColumn id="5252" xr3:uid="{D167BA00-13DE-436E-B295-ED76891D8DF0}" name="Column5244"/>
    <tableColumn id="5253" xr3:uid="{AD959E19-6390-40AA-BB50-2DA9A3188412}" name="Column5245"/>
    <tableColumn id="5254" xr3:uid="{A646D950-35C8-4FAE-8A29-5030A142A4DF}" name="Column5246"/>
    <tableColumn id="5255" xr3:uid="{7CFAF940-E6FF-4525-BF0B-20BE31A63160}" name="Column5247"/>
    <tableColumn id="5256" xr3:uid="{0B606EF7-B050-4701-AEE2-ED67291F9249}" name="Column5248"/>
    <tableColumn id="5257" xr3:uid="{DED68AE7-2AB6-489A-9EA7-81A0D629D183}" name="Column5249"/>
    <tableColumn id="5258" xr3:uid="{F94F95F5-B05D-4235-82FE-21657BA50EBB}" name="Column5250"/>
    <tableColumn id="5259" xr3:uid="{61AA89EF-3D83-490C-830F-33CE746CD72A}" name="Column5251"/>
    <tableColumn id="5260" xr3:uid="{F567C853-C3EB-43BC-8CF2-58AF1D677064}" name="Column5252"/>
    <tableColumn id="5261" xr3:uid="{0FB7A137-6CB9-47DB-9B1E-2303D52EB52C}" name="Column5253"/>
    <tableColumn id="5262" xr3:uid="{A3521E6A-B211-4DA3-AD99-C75E4C48C48D}" name="Column5254"/>
    <tableColumn id="5263" xr3:uid="{DE1770A9-8DB7-4C23-8AF9-B11D118D08AB}" name="Column5255"/>
    <tableColumn id="5264" xr3:uid="{606F0956-F806-4B8C-A516-24D7075A516A}" name="Column5256"/>
    <tableColumn id="5265" xr3:uid="{9DC52442-7FD9-4D3F-9098-5F515E4249F7}" name="Column5257"/>
    <tableColumn id="5266" xr3:uid="{E773A047-E832-4A54-A06C-8C21A4A22C50}" name="Column5258"/>
    <tableColumn id="5267" xr3:uid="{15E3387A-A7B4-4496-9059-C362E0866B37}" name="Column5259"/>
    <tableColumn id="5268" xr3:uid="{7A066B86-6F2F-4885-8E16-5C1C7BD98A9B}" name="Column5260"/>
    <tableColumn id="5269" xr3:uid="{0247224E-D825-45D9-9A15-8DEAED7CDE5E}" name="Column5261"/>
    <tableColumn id="5270" xr3:uid="{8018B9A2-41E5-4ECB-B987-E81E7D5934D3}" name="Column5262"/>
    <tableColumn id="5271" xr3:uid="{2408EA99-CABF-4AED-99AE-0B0B12AF6EC9}" name="Column5263"/>
    <tableColumn id="5272" xr3:uid="{58FF09AD-D2CF-4D2E-9119-6FCDEA5CEA4E}" name="Column5264"/>
    <tableColumn id="5273" xr3:uid="{9AD29F1F-FFD0-48DF-950F-6D1CCAB03FC2}" name="Column5265"/>
    <tableColumn id="5274" xr3:uid="{EB6C0D0B-BBA6-420D-B458-D4B7B8D65FF0}" name="Column5266"/>
    <tableColumn id="5275" xr3:uid="{EB89450F-A7AE-4C54-888B-328B1A499D65}" name="Column5267"/>
    <tableColumn id="5276" xr3:uid="{B0EB1BA2-CD0D-40C3-B6B2-CE5443521CC3}" name="Column5268"/>
    <tableColumn id="5277" xr3:uid="{6B5B94F0-276E-4800-83C8-F6D9C47C9C27}" name="Column5269"/>
    <tableColumn id="5278" xr3:uid="{D6F92800-16B6-45D5-B802-F79D043C8BF1}" name="Column5270"/>
    <tableColumn id="5279" xr3:uid="{861FE480-6E23-4DA2-890A-ECEAB8C34E4B}" name="Column5271"/>
    <tableColumn id="5280" xr3:uid="{CC025DC8-6B9C-4F02-8B1C-AD717E0A534F}" name="Column5272"/>
    <tableColumn id="5281" xr3:uid="{DA636908-DAD0-4D11-89B6-213A71E2264B}" name="Column5273"/>
    <tableColumn id="5282" xr3:uid="{8AC3BEE7-E808-492A-AD4B-11AEF0C2C9DB}" name="Column5274"/>
    <tableColumn id="5283" xr3:uid="{BBF64BB1-E028-47A9-A7D5-A8E241BAFFC7}" name="Column5275"/>
    <tableColumn id="5284" xr3:uid="{52AE5242-7942-4395-B30B-618391FDD2F6}" name="Column5276"/>
    <tableColumn id="5285" xr3:uid="{7A853307-41D0-48A9-9013-09F33A177A48}" name="Column5277"/>
    <tableColumn id="5286" xr3:uid="{752182D0-108F-4803-8EA9-B85C76C3CB41}" name="Column5278"/>
    <tableColumn id="5287" xr3:uid="{454651C7-9B05-48CC-8CB0-1B8A7DC1E670}" name="Column5279"/>
    <tableColumn id="5288" xr3:uid="{1CF3B616-8D26-46B0-9BA9-7E43B7A9C9ED}" name="Column5280"/>
    <tableColumn id="5289" xr3:uid="{24373F97-8CE0-4306-9F5A-8B008D3F51FD}" name="Column5281"/>
    <tableColumn id="5290" xr3:uid="{E2803974-6997-4A02-8908-5DC61EA63ABB}" name="Column5282"/>
    <tableColumn id="5291" xr3:uid="{C992030C-06DD-441D-ABCC-BC6A9C513452}" name="Column5283"/>
    <tableColumn id="5292" xr3:uid="{BC654D7F-FCAF-4D7F-90E2-8BD6D83DBE5C}" name="Column5284"/>
    <tableColumn id="5293" xr3:uid="{CE4DA552-C175-4F7C-994A-A5421871DB97}" name="Column5285"/>
    <tableColumn id="5294" xr3:uid="{E05A5116-6019-4456-8F22-9300382D4404}" name="Column5286"/>
    <tableColumn id="5295" xr3:uid="{8E729242-0BAB-4B53-9A40-B2CA3605D81C}" name="Column5287"/>
    <tableColumn id="5296" xr3:uid="{7D1DB3D0-8C28-4876-9AD2-FE7286EBEA07}" name="Column5288"/>
    <tableColumn id="5297" xr3:uid="{CEC14017-8195-4C5E-B5F3-48D25EF42E46}" name="Column5289"/>
    <tableColumn id="5298" xr3:uid="{D96CD276-8A06-43AF-980E-31D146D15F8B}" name="Column5290"/>
    <tableColumn id="5299" xr3:uid="{73F0CFAD-1442-4677-9F4C-F88BB6854FD0}" name="Column5291"/>
    <tableColumn id="5300" xr3:uid="{C2FBA0F7-6628-49CB-BDFA-A4D7DA7FDE99}" name="Column5292"/>
    <tableColumn id="5301" xr3:uid="{4C8FC32A-367B-40D4-B83E-2F435297EACC}" name="Column5293"/>
    <tableColumn id="5302" xr3:uid="{5C9AF6D8-B86B-4400-9EAB-5761EC14C841}" name="Column5294"/>
    <tableColumn id="5303" xr3:uid="{343F3697-59B3-4AFF-8DB4-457A94AC87F7}" name="Column5295"/>
    <tableColumn id="5304" xr3:uid="{14EBC91B-E5AE-4D41-98B9-540649D0C4B2}" name="Column5296"/>
    <tableColumn id="5305" xr3:uid="{4E829A0E-084C-4DF4-9116-369F805B6501}" name="Column5297"/>
    <tableColumn id="5306" xr3:uid="{1DF1456E-EFC0-47E1-BE3F-6A134B9F8C93}" name="Column5298"/>
    <tableColumn id="5307" xr3:uid="{07D78B44-4506-4776-A852-57927660C437}" name="Column5299"/>
    <tableColumn id="5308" xr3:uid="{C1F6DD13-2E25-474F-80DA-F39483BAABCF}" name="Column5300"/>
    <tableColumn id="5309" xr3:uid="{FDC5AE46-ACEB-432D-9857-5F0BA966AFAD}" name="Column5301"/>
    <tableColumn id="5310" xr3:uid="{D7FEDEAC-BD95-4B9C-8A8B-71D69A20BC6D}" name="Column5302"/>
    <tableColumn id="5311" xr3:uid="{8A7BBB64-DCA0-488A-9300-27AEDCBE21F3}" name="Column5303"/>
    <tableColumn id="5312" xr3:uid="{59053162-9C2C-46CE-B50B-1C288583FAFA}" name="Column5304"/>
    <tableColumn id="5313" xr3:uid="{C140FC30-AA17-4E4B-8416-89C1A9AB2C61}" name="Column5305"/>
    <tableColumn id="5314" xr3:uid="{F6ED0455-7DD8-411C-8B65-263620A29162}" name="Column5306"/>
    <tableColumn id="5315" xr3:uid="{9123634B-F134-4653-AC81-F5FA24B210C8}" name="Column5307"/>
    <tableColumn id="5316" xr3:uid="{9ACD17D8-B088-41ED-8578-8E8C30EDAC76}" name="Column5308"/>
    <tableColumn id="5317" xr3:uid="{EC281852-C0B9-4A7A-9F2B-095E6A6F88CB}" name="Column5309"/>
    <tableColumn id="5318" xr3:uid="{5EBB5ECA-CF46-4569-B036-8E437F439C7D}" name="Column5310"/>
    <tableColumn id="5319" xr3:uid="{D03C4BF9-358C-42F4-A651-407F7B342FD5}" name="Column5311"/>
    <tableColumn id="5320" xr3:uid="{A1CE50BA-2880-49DC-8CDA-11549F5A5D77}" name="Column5312"/>
    <tableColumn id="5321" xr3:uid="{52972DBD-7D29-440E-B67C-B7DB1408695D}" name="Column5313"/>
    <tableColumn id="5322" xr3:uid="{71BA0F4E-BBD9-4BB0-BEE7-799DAB1A899D}" name="Column5314"/>
    <tableColumn id="5323" xr3:uid="{AC3A0947-C8C4-4518-9286-9CC68B182AA4}" name="Column5315"/>
    <tableColumn id="5324" xr3:uid="{9CA4EDF5-E65C-4CAC-B0C0-D6C75227EB9E}" name="Column5316"/>
    <tableColumn id="5325" xr3:uid="{59916585-D0D8-4AC4-AD82-5E42AFE5D92F}" name="Column5317"/>
    <tableColumn id="5326" xr3:uid="{C8DAA27A-75C9-4372-91AC-454E305673F2}" name="Column5318"/>
    <tableColumn id="5327" xr3:uid="{15594E3F-2C03-4925-A87B-3EB2A5902A7B}" name="Column5319"/>
    <tableColumn id="5328" xr3:uid="{AB45FD5D-401E-463D-9175-C930E52F2F3E}" name="Column5320"/>
    <tableColumn id="5329" xr3:uid="{127AFC48-1016-43B5-9294-2E3066DEB6CE}" name="Column5321"/>
    <tableColumn id="5330" xr3:uid="{C7D7696B-B2BC-4D13-9F8D-2B372B48D1AD}" name="Column5322"/>
    <tableColumn id="5331" xr3:uid="{01E8B4C7-B2B0-4816-95E3-BF70BC8D3245}" name="Column5323"/>
    <tableColumn id="5332" xr3:uid="{EFE35932-82BC-44FD-94F6-47F82D9CE7AA}" name="Column5324"/>
    <tableColumn id="5333" xr3:uid="{898906A6-B965-4B88-89AC-B7AB896B359C}" name="Column5325"/>
    <tableColumn id="5334" xr3:uid="{11EF2014-448D-42C9-8C25-CB795F863EE9}" name="Column5326"/>
    <tableColumn id="5335" xr3:uid="{851B2824-7573-4496-B99E-7706C370F331}" name="Column5327"/>
    <tableColumn id="5336" xr3:uid="{930D96CE-FBB1-4FED-AA1B-56751755E951}" name="Column5328"/>
    <tableColumn id="5337" xr3:uid="{810C7A2F-6FAF-4DA0-A4DD-41DCD2DC063B}" name="Column5329"/>
    <tableColumn id="5338" xr3:uid="{4B3D5BD8-7922-446B-A9B5-39797C2B8884}" name="Column5330"/>
    <tableColumn id="5339" xr3:uid="{D7982F6B-EAF5-4495-BDEA-38AE2649958B}" name="Column5331"/>
    <tableColumn id="5340" xr3:uid="{4C7F00FA-D856-41AD-8FC5-785DD173E08D}" name="Column5332"/>
    <tableColumn id="5341" xr3:uid="{CB7B2331-4859-4577-B83E-5BC20F9F34CC}" name="Column5333"/>
    <tableColumn id="5342" xr3:uid="{1D4B0F32-45C0-4057-874B-BE63C94CE4C5}" name="Column5334"/>
    <tableColumn id="5343" xr3:uid="{0EF051F9-2CF3-4779-B223-31A1453F0319}" name="Column5335"/>
    <tableColumn id="5344" xr3:uid="{CC47AAA5-ACE7-4950-86E0-E436E4891D9C}" name="Column5336"/>
    <tableColumn id="5345" xr3:uid="{2A21B281-FC63-4B94-B345-D2C149E6A81B}" name="Column5337"/>
    <tableColumn id="5346" xr3:uid="{34BC3A6B-97CD-42E8-8B0A-4D6F6A6D125D}" name="Column5338"/>
    <tableColumn id="5347" xr3:uid="{F8B3E52E-CD66-4EB3-B639-4BA3D03CC2CE}" name="Column5339"/>
    <tableColumn id="5348" xr3:uid="{55CABD74-3A9D-4ED7-8B1A-CF95B3379ABE}" name="Column5340"/>
    <tableColumn id="5349" xr3:uid="{D3BF11F6-684F-49FC-9256-F2385878CAE9}" name="Column5341"/>
    <tableColumn id="5350" xr3:uid="{40ADA95D-55A4-4C0D-AC10-B26915D6C791}" name="Column5342"/>
    <tableColumn id="5351" xr3:uid="{A13AE380-BB38-43F5-99D2-AD566CE3247A}" name="Column5343"/>
    <tableColumn id="5352" xr3:uid="{E04440E2-F6A5-4C48-92F2-9FB1FFC3FFCF}" name="Column5344"/>
    <tableColumn id="5353" xr3:uid="{378D229B-8E06-4999-BA4B-181286718B5B}" name="Column5345"/>
    <tableColumn id="5354" xr3:uid="{C8DFADA2-B662-4837-8E7F-DA1F3A7595F3}" name="Column5346"/>
    <tableColumn id="5355" xr3:uid="{36048652-CDCA-4338-9E22-0A3E6712E820}" name="Column5347"/>
    <tableColumn id="5356" xr3:uid="{27508EB5-2FF1-4FFC-9948-07CEB4AFB645}" name="Column5348"/>
    <tableColumn id="5357" xr3:uid="{293542A3-F955-4B5D-994E-C6BB38B78EB7}" name="Column5349"/>
    <tableColumn id="5358" xr3:uid="{415BFAFA-F469-40C1-AE9C-D0589B387AE3}" name="Column5350"/>
    <tableColumn id="5359" xr3:uid="{38E3C53B-AB1A-4B58-A9B1-257C93D570F9}" name="Column5351"/>
    <tableColumn id="5360" xr3:uid="{85D2A98E-032E-4288-A0E0-1E96224381B7}" name="Column5352"/>
    <tableColumn id="5361" xr3:uid="{E4CD8827-42F1-455E-A83D-8D1347A8E195}" name="Column5353"/>
    <tableColumn id="5362" xr3:uid="{2EFE273E-7586-4116-A46B-68FA554FAC0D}" name="Column5354"/>
    <tableColumn id="5363" xr3:uid="{3FFD4C9C-E997-4762-85B7-745D082F8A11}" name="Column5355"/>
    <tableColumn id="5364" xr3:uid="{CEA29EA1-C512-4B39-8D3B-2D8AA1CFAB4F}" name="Column5356"/>
    <tableColumn id="5365" xr3:uid="{5347F202-D586-457B-99D4-BE00031463C0}" name="Column5357"/>
    <tableColumn id="5366" xr3:uid="{78167B88-1A5C-40D6-8999-A31827FDF1FB}" name="Column5358"/>
    <tableColumn id="5367" xr3:uid="{FCD8BAE6-1AD1-4A7C-A848-D8E37282CD81}" name="Column5359"/>
    <tableColumn id="5368" xr3:uid="{0685B86E-E563-41B4-B1D9-02345BA20D73}" name="Column5360"/>
    <tableColumn id="5369" xr3:uid="{19AA31C4-77FF-43EF-9981-345C6854772B}" name="Column5361"/>
    <tableColumn id="5370" xr3:uid="{8538AD57-E849-4986-A697-BA59B7BE34CD}" name="Column5362"/>
    <tableColumn id="5371" xr3:uid="{F30B6A57-E3F1-4B72-A194-72632ACF0D8F}" name="Column5363"/>
    <tableColumn id="5372" xr3:uid="{81E86890-8569-4163-AAA6-52097783ED8C}" name="Column5364"/>
    <tableColumn id="5373" xr3:uid="{167A3191-009E-44A2-9004-3DCBC1E265E4}" name="Column5365"/>
    <tableColumn id="5374" xr3:uid="{B7C09E41-E510-4953-9CAA-B88366030D11}" name="Column5366"/>
    <tableColumn id="5375" xr3:uid="{09C3D541-5A50-422D-A5AE-E45A6B417AF3}" name="Column5367"/>
    <tableColumn id="5376" xr3:uid="{121F4E0E-EF28-46E2-9FB7-650B68D8975C}" name="Column5368"/>
    <tableColumn id="5377" xr3:uid="{794A55B7-9678-40F9-81F5-E6CCC7C474DA}" name="Column5369"/>
    <tableColumn id="5378" xr3:uid="{25E80064-2781-4E98-BD47-6EAE46BA03BA}" name="Column5370"/>
    <tableColumn id="5379" xr3:uid="{8A049066-BC9C-4AAB-A063-6E54B9AA9789}" name="Column5371"/>
    <tableColumn id="5380" xr3:uid="{8ABEDAFB-D918-477F-92B3-B6509B691062}" name="Column5372"/>
    <tableColumn id="5381" xr3:uid="{EDFB502A-8749-4CDB-B93E-872C6CAF374D}" name="Column5373"/>
    <tableColumn id="5382" xr3:uid="{E675D23C-72F7-4931-A040-933BE03D8AC5}" name="Column5374"/>
    <tableColumn id="5383" xr3:uid="{2D39141C-CB34-47BC-AF72-901D4D0F225F}" name="Column5375"/>
    <tableColumn id="5384" xr3:uid="{CC0B0E6C-D9F6-49C7-8F0A-334FBBA0A433}" name="Column5376"/>
    <tableColumn id="5385" xr3:uid="{E9137E50-EDC3-4C20-B0FF-A7A63CF2BF4E}" name="Column5377"/>
    <tableColumn id="5386" xr3:uid="{C273E33F-5099-420E-9A44-11DE010C4402}" name="Column5378"/>
    <tableColumn id="5387" xr3:uid="{F8C7154C-004C-4B92-A5E4-66B4108310A7}" name="Column5379"/>
    <tableColumn id="5388" xr3:uid="{9EE66734-3FE6-43E8-90AC-7A47BADF160B}" name="Column5380"/>
    <tableColumn id="5389" xr3:uid="{D839F91D-F564-4CD4-8A87-5BD7DF47C83C}" name="Column5381"/>
    <tableColumn id="5390" xr3:uid="{8ABB4536-4B2F-402D-8BD4-02D42BA76826}" name="Column5382"/>
    <tableColumn id="5391" xr3:uid="{0BB69B68-AF2A-4377-A877-EA7926228A6A}" name="Column5383"/>
    <tableColumn id="5392" xr3:uid="{AEB660DB-13BA-4B2E-8B43-5F7FEE92F60B}" name="Column5384"/>
    <tableColumn id="5393" xr3:uid="{88C813AA-9BF1-4892-A972-E028901D77B5}" name="Column5385"/>
    <tableColumn id="5394" xr3:uid="{4E7394AE-113F-49D1-9EC9-E1977806B218}" name="Column5386"/>
    <tableColumn id="5395" xr3:uid="{DDE124E6-7B0B-43FE-93CA-E0F81DB7E726}" name="Column5387"/>
    <tableColumn id="5396" xr3:uid="{EAF5B5D9-1055-46CF-A32F-30B2940D317C}" name="Column5388"/>
    <tableColumn id="5397" xr3:uid="{770795A3-DD36-4DD0-9AD2-4B36A99320DA}" name="Column5389"/>
    <tableColumn id="5398" xr3:uid="{68B8C934-07A3-4571-85AC-4005C88F13A8}" name="Column5390"/>
    <tableColumn id="5399" xr3:uid="{A3CBA096-905B-4A02-A565-8DEFC37B469E}" name="Column5391"/>
    <tableColumn id="5400" xr3:uid="{51830FF5-B88B-4C1E-B9CC-B2F7A4D82574}" name="Column5392"/>
    <tableColumn id="5401" xr3:uid="{6AC0F4FE-3E37-41C5-927C-83A81077F162}" name="Column5393"/>
    <tableColumn id="5402" xr3:uid="{CED06AA4-5C3B-4DBC-9788-E03F500BA058}" name="Column5394"/>
    <tableColumn id="5403" xr3:uid="{923F7997-7F77-4A83-B96F-2D1AD36B4F31}" name="Column5395"/>
    <tableColumn id="5404" xr3:uid="{323FC957-C081-4698-B854-41F3C203C67A}" name="Column5396"/>
    <tableColumn id="5405" xr3:uid="{AF35E3F0-3197-4F2C-BB45-89C072C9700F}" name="Column5397"/>
    <tableColumn id="5406" xr3:uid="{FFD10850-5F7A-4DEC-B67E-34093C361C25}" name="Column5398"/>
    <tableColumn id="5407" xr3:uid="{1DDFF833-BEE1-4274-92E7-4F4C5F207021}" name="Column5399"/>
    <tableColumn id="5408" xr3:uid="{871ADC18-9219-4477-9CB6-AC19FA7D737E}" name="Column5400"/>
    <tableColumn id="5409" xr3:uid="{7E7A5562-23D3-4168-88AC-1DB7B3941A06}" name="Column5401"/>
    <tableColumn id="5410" xr3:uid="{C156A48C-0456-4E56-B1AC-1304F5C74651}" name="Column5402"/>
    <tableColumn id="5411" xr3:uid="{41791135-400D-4364-A7F2-9F17B67C4967}" name="Column5403"/>
    <tableColumn id="5412" xr3:uid="{1E729CD6-1861-45B6-8413-16E7B8C1F9D4}" name="Column5404"/>
    <tableColumn id="5413" xr3:uid="{012919EE-8870-456B-9E91-A3CDDD1EAA6C}" name="Column5405"/>
    <tableColumn id="5414" xr3:uid="{AFDBA3E8-48CA-4F01-AE4F-F705AA5924F1}" name="Column5406"/>
    <tableColumn id="5415" xr3:uid="{5C8F59EB-3184-48C9-A2B6-EB540DF0D40C}" name="Column5407"/>
    <tableColumn id="5416" xr3:uid="{2F9F4EF5-D99A-4625-903C-E9985778E26D}" name="Column5408"/>
    <tableColumn id="5417" xr3:uid="{DDF9FC49-721A-4084-848C-F5911804D2DB}" name="Column5409"/>
    <tableColumn id="5418" xr3:uid="{33939ACC-B576-472F-82FE-E30C1A388B96}" name="Column5410"/>
    <tableColumn id="5419" xr3:uid="{2B476F13-024E-46F4-82D1-B96C954DB1A6}" name="Column5411"/>
    <tableColumn id="5420" xr3:uid="{DEDE3EEE-557E-4F9A-9C7E-33B684F8917B}" name="Column5412"/>
    <tableColumn id="5421" xr3:uid="{823BF18B-73A2-4D28-9DDA-7C055107724B}" name="Column5413"/>
    <tableColumn id="5422" xr3:uid="{418E07AA-BCBD-4070-A66B-B7987A2AF94B}" name="Column5414"/>
    <tableColumn id="5423" xr3:uid="{537A8524-05ED-4BF4-935F-14FAAB9980EE}" name="Column5415"/>
    <tableColumn id="5424" xr3:uid="{F8545877-204A-40CF-80E0-75E5C89D1BC9}" name="Column5416"/>
    <tableColumn id="5425" xr3:uid="{84139B4E-6C66-4732-A1DB-449DB23990B8}" name="Column5417"/>
    <tableColumn id="5426" xr3:uid="{B305A521-5B73-4B36-A5AA-5E34766AEF61}" name="Column5418"/>
    <tableColumn id="5427" xr3:uid="{D1C94A1E-EB92-428F-9B4D-E078A97713E6}" name="Column5419"/>
    <tableColumn id="5428" xr3:uid="{984F0D4A-33F4-41AA-829D-67EAB239EFFA}" name="Column5420"/>
    <tableColumn id="5429" xr3:uid="{9F659D78-BDC9-47B3-8D65-43A72EE43EB2}" name="Column5421"/>
    <tableColumn id="5430" xr3:uid="{F6F57AB5-08E9-4119-90ED-A666B8213E9A}" name="Column5422"/>
    <tableColumn id="5431" xr3:uid="{7A545F77-9B1A-4BE3-9EAD-15F0F60E5994}" name="Column5423"/>
    <tableColumn id="5432" xr3:uid="{F8758CC7-54BA-4354-8403-D9EA81BB1AC5}" name="Column5424"/>
    <tableColumn id="5433" xr3:uid="{53C14D20-B0EE-4006-BBCE-4520520C220B}" name="Column5425"/>
    <tableColumn id="5434" xr3:uid="{38025AC4-BD8A-4164-BFDB-6684A046B584}" name="Column5426"/>
    <tableColumn id="5435" xr3:uid="{83836ECE-256C-4BE8-A639-DDCCCD59CC4A}" name="Column5427"/>
    <tableColumn id="5436" xr3:uid="{3F723331-A994-4051-B292-A62A0EFAFB31}" name="Column5428"/>
    <tableColumn id="5437" xr3:uid="{A83896AE-7E9E-4611-BAA6-D4EC5BB9E924}" name="Column5429"/>
    <tableColumn id="5438" xr3:uid="{C4B1A73F-114D-43DE-810A-0C9FEE822C4C}" name="Column5430"/>
    <tableColumn id="5439" xr3:uid="{73CF09B3-F592-4097-A980-56091FBA56E5}" name="Column5431"/>
    <tableColumn id="5440" xr3:uid="{A1BED27D-0AAD-4BC4-8049-DB26D50107FC}" name="Column5432"/>
    <tableColumn id="5441" xr3:uid="{2B362325-37D3-4C95-B871-8F31CD1022FA}" name="Column5433"/>
    <tableColumn id="5442" xr3:uid="{37C74BC1-4C48-4D32-B045-D688F617FAC9}" name="Column5434"/>
    <tableColumn id="5443" xr3:uid="{83980FCD-D5AD-40A3-B910-7B750D051604}" name="Column5435"/>
    <tableColumn id="5444" xr3:uid="{4619CBA0-15EE-45D4-B45E-443831B6E203}" name="Column5436"/>
    <tableColumn id="5445" xr3:uid="{CE60D48C-4602-4A4C-96E3-173E9CAC1519}" name="Column5437"/>
    <tableColumn id="5446" xr3:uid="{4E5A4E6B-C64A-4603-A3C2-6C6C4E08AB3E}" name="Column5438"/>
    <tableColumn id="5447" xr3:uid="{C7955762-4F16-4E1F-928E-2482927CFF12}" name="Column5439"/>
    <tableColumn id="5448" xr3:uid="{89421DB6-F57A-4B4C-B2BD-AF7EC0EC1AF2}" name="Column5440"/>
    <tableColumn id="5449" xr3:uid="{D1E2B2E4-32BA-485C-B3B8-5F41673CA6B0}" name="Column5441"/>
    <tableColumn id="5450" xr3:uid="{63F31C5D-0482-4244-B698-66094100064C}" name="Column5442"/>
    <tableColumn id="5451" xr3:uid="{E1D12876-F74F-4167-8155-9B5F4C8D47B7}" name="Column5443"/>
    <tableColumn id="5452" xr3:uid="{A31A35FB-D34F-4C1C-90F0-1C2AB0976331}" name="Column5444"/>
    <tableColumn id="5453" xr3:uid="{3AEBC191-EA07-41DC-9BF6-42C12373083B}" name="Column5445"/>
    <tableColumn id="5454" xr3:uid="{7A195F9D-4E55-44AA-8248-E9463CB98B46}" name="Column5446"/>
    <tableColumn id="5455" xr3:uid="{D2DA0B86-29FC-4D24-8490-C81AF8808FC9}" name="Column5447"/>
    <tableColumn id="5456" xr3:uid="{F3A19551-2D34-4BC9-BC80-968BE17179A0}" name="Column5448"/>
    <tableColumn id="5457" xr3:uid="{E57B94E5-6E7F-4BDE-B577-F3DBBA27F8AE}" name="Column5449"/>
    <tableColumn id="5458" xr3:uid="{C87D0DD7-FAE8-4B04-BB4E-4D0DC4EC44D7}" name="Column5450"/>
    <tableColumn id="5459" xr3:uid="{4472DDC0-B511-42E5-9DC3-F4AC207AA259}" name="Column5451"/>
    <tableColumn id="5460" xr3:uid="{3E6C48B2-9C99-42CB-BDCF-E3E5CD47D3B3}" name="Column5452"/>
    <tableColumn id="5461" xr3:uid="{4D84E468-198C-4473-BF76-E58E2B36D6FB}" name="Column5453"/>
    <tableColumn id="5462" xr3:uid="{3E035451-1305-432C-8F09-43A5D3A07C7F}" name="Column5454"/>
    <tableColumn id="5463" xr3:uid="{073DAE7E-D1F9-43F4-BBD3-B59BBA282A6F}" name="Column5455"/>
    <tableColumn id="5464" xr3:uid="{78C76026-5972-47E7-9A9E-C94EC44E6D1B}" name="Column5456"/>
    <tableColumn id="5465" xr3:uid="{6DD0F7EA-6242-4675-8708-F5365C569E61}" name="Column5457"/>
    <tableColumn id="5466" xr3:uid="{56A2D102-82D5-4E4B-9AF4-1CA896899A18}" name="Column5458"/>
    <tableColumn id="5467" xr3:uid="{2F56A232-84E4-41F1-9205-665D075E1530}" name="Column5459"/>
    <tableColumn id="5468" xr3:uid="{73F22B4D-D7CC-4FD5-AACD-7E7477014476}" name="Column5460"/>
    <tableColumn id="5469" xr3:uid="{513C3E3D-654C-496A-BBFC-FF7CAE6C05E7}" name="Column5461"/>
    <tableColumn id="5470" xr3:uid="{90CC7C9D-4E0C-4823-8D37-2639B9FC706B}" name="Column5462"/>
    <tableColumn id="5471" xr3:uid="{0D6F4360-DB67-490C-9211-0CEE4378A570}" name="Column5463"/>
    <tableColumn id="5472" xr3:uid="{4F7BC983-C8F1-4651-8A88-C6BD59317B37}" name="Column5464"/>
    <tableColumn id="5473" xr3:uid="{812C44BC-DBB8-431E-A4A5-33C9D8877C4E}" name="Column5465"/>
    <tableColumn id="5474" xr3:uid="{EFE22D14-9180-438A-840F-7A6CBB923435}" name="Column5466"/>
    <tableColumn id="5475" xr3:uid="{1CF32897-B377-4361-BE33-2BBE7375A33C}" name="Column5467"/>
    <tableColumn id="5476" xr3:uid="{47CB78EE-0F9B-4CA9-9226-ADEE73B7F2A9}" name="Column5468"/>
    <tableColumn id="5477" xr3:uid="{D94DEB6B-D679-488A-8B00-1453F2320D49}" name="Column5469"/>
    <tableColumn id="5478" xr3:uid="{67DC0058-50A5-45FF-ABB7-1E6633FC71C0}" name="Column5470"/>
    <tableColumn id="5479" xr3:uid="{B56F578C-C692-4A01-8A75-86D77F771002}" name="Column5471"/>
    <tableColumn id="5480" xr3:uid="{F16CD6FB-2A94-4733-AE46-8B050615D942}" name="Column5472"/>
    <tableColumn id="5481" xr3:uid="{12FB8BBB-2F11-465D-8647-653965CF8569}" name="Column5473"/>
    <tableColumn id="5482" xr3:uid="{6B4E6396-E43F-47D2-957F-901A135E0ED4}" name="Column5474"/>
    <tableColumn id="5483" xr3:uid="{56CEB1CB-9358-4940-BA96-F41FD215B487}" name="Column5475"/>
    <tableColumn id="5484" xr3:uid="{9E524112-00C3-4CBE-B7C0-11054DBD8343}" name="Column5476"/>
    <tableColumn id="5485" xr3:uid="{E1F53FAC-3D68-4157-9F81-45E7B6BA5BA5}" name="Column5477"/>
    <tableColumn id="5486" xr3:uid="{911A0472-C7C5-465A-94C5-D16BA83C6FB4}" name="Column5478"/>
    <tableColumn id="5487" xr3:uid="{D0711993-38C3-4FF9-BF83-723716E1F4D4}" name="Column5479"/>
    <tableColumn id="5488" xr3:uid="{6FD4FC04-1B4F-4DDE-BCBF-03BDCC89C7FA}" name="Column5480"/>
    <tableColumn id="5489" xr3:uid="{6C53D129-A104-4740-96DB-5663862F5F92}" name="Column5481"/>
    <tableColumn id="5490" xr3:uid="{A00E79B9-4DB2-4BA1-97AC-F1E94713ACDB}" name="Column5482"/>
    <tableColumn id="5491" xr3:uid="{D2D34861-678A-4651-94CE-760260A097A8}" name="Column5483"/>
    <tableColumn id="5492" xr3:uid="{0BF075E3-209E-4572-93A1-6A6147D177DC}" name="Column5484"/>
    <tableColumn id="5493" xr3:uid="{426F3217-D465-4E66-97A0-5F1C36314054}" name="Column5485"/>
    <tableColumn id="5494" xr3:uid="{0AD87829-A685-4729-9EFB-294364502D44}" name="Column5486"/>
    <tableColumn id="5495" xr3:uid="{E360B4F4-E58B-44A7-9CF8-13DDC0AF1FC8}" name="Column5487"/>
    <tableColumn id="5496" xr3:uid="{6375F252-2C49-41C4-BCF8-2F74C6660223}" name="Column5488"/>
    <tableColumn id="5497" xr3:uid="{8FAC1721-00D3-4430-912A-A3918E08EC84}" name="Column5489"/>
    <tableColumn id="5498" xr3:uid="{3EFADF84-F4AA-417F-845B-AF80B383C0FF}" name="Column5490"/>
    <tableColumn id="5499" xr3:uid="{C7D1686D-91AC-4034-AE4E-18DA47DBAE9A}" name="Column5491"/>
    <tableColumn id="5500" xr3:uid="{C35EE8F8-A8DC-4D1F-B1A5-9EBBF2394D59}" name="Column5492"/>
    <tableColumn id="5501" xr3:uid="{C6530ACE-2E9F-4530-BA69-F82726C7AF3B}" name="Column5493"/>
    <tableColumn id="5502" xr3:uid="{B93D6047-9940-4D05-9015-86181B94F32D}" name="Column5494"/>
    <tableColumn id="5503" xr3:uid="{83AE5516-5019-48DF-A28C-F78151096A2F}" name="Column5495"/>
    <tableColumn id="5504" xr3:uid="{DFBE252C-2981-43D6-8AB4-A43A177D3019}" name="Column5496"/>
    <tableColumn id="5505" xr3:uid="{72646B5B-8111-4D2B-8175-CA04C7C5A91B}" name="Column5497"/>
    <tableColumn id="5506" xr3:uid="{47EA0EC2-6560-4292-A85F-847C4EFAE18F}" name="Column5498"/>
    <tableColumn id="5507" xr3:uid="{41B0D36E-39B5-4AE0-94A2-1F81E2B212C2}" name="Column5499"/>
    <tableColumn id="5508" xr3:uid="{497D27F2-74F2-4394-A16F-22CDA9B53AB0}" name="Column5500"/>
    <tableColumn id="5509" xr3:uid="{F7DC1417-8A67-4AAE-8A6B-B2E11AF8F33F}" name="Column5501"/>
    <tableColumn id="5510" xr3:uid="{0DEEE807-E77F-4E8D-ABC9-D06F31BDF01B}" name="Column5502"/>
    <tableColumn id="5511" xr3:uid="{4008E180-E43B-48A7-ABC5-552BCB29487C}" name="Column5503"/>
    <tableColumn id="5512" xr3:uid="{F93F0D03-B3A8-4707-B9F1-3F7AD1D95002}" name="Column5504"/>
    <tableColumn id="5513" xr3:uid="{70900EC3-0DB0-45F8-9A98-EDEDCFEB9971}" name="Column5505"/>
    <tableColumn id="5514" xr3:uid="{F233AE9E-EE96-4E29-9F4A-1EFA17D5A75E}" name="Column5506"/>
    <tableColumn id="5515" xr3:uid="{E7F36446-4343-4698-937F-D9B737361D1B}" name="Column5507"/>
    <tableColumn id="5516" xr3:uid="{D736F100-D4C3-478E-B8CE-F22A258A0E09}" name="Column5508"/>
    <tableColumn id="5517" xr3:uid="{D0C368B5-B3B0-471B-B77C-DCCF894D6618}" name="Column5509"/>
    <tableColumn id="5518" xr3:uid="{7D5B5DDC-AC9D-4F6D-8521-C15DA452F386}" name="Column5510"/>
    <tableColumn id="5519" xr3:uid="{9D664B06-4D22-4AC9-A550-A00F5941650C}" name="Column5511"/>
    <tableColumn id="5520" xr3:uid="{10B6106D-F820-4B47-A4BE-C7101D27BD18}" name="Column5512"/>
    <tableColumn id="5521" xr3:uid="{94D465DA-DF64-4068-B224-D13127C1FE17}" name="Column5513"/>
    <tableColumn id="5522" xr3:uid="{A2498E12-3331-4317-AA23-E8DC0BE10D10}" name="Column5514"/>
    <tableColumn id="5523" xr3:uid="{28E30114-37D0-44B2-91EE-D03A73E0E8CD}" name="Column5515"/>
    <tableColumn id="5524" xr3:uid="{B0291514-32E8-4F77-AAA5-259461827A48}" name="Column5516"/>
    <tableColumn id="5525" xr3:uid="{9A118845-FDEC-4412-8080-30FC6988325F}" name="Column5517"/>
    <tableColumn id="5526" xr3:uid="{0D665336-7F27-4592-9CCD-5DB788D2038D}" name="Column5518"/>
    <tableColumn id="5527" xr3:uid="{82D134BE-378A-409A-82C5-A29E0FCEFAC3}" name="Column5519"/>
    <tableColumn id="5528" xr3:uid="{927FC241-2789-4DB9-BE20-8C432CF78AE2}" name="Column5520"/>
    <tableColumn id="5529" xr3:uid="{E6ABC1BF-71F2-4A79-9CEC-0487C373FD4D}" name="Column5521"/>
    <tableColumn id="5530" xr3:uid="{62DA9192-7FEC-454B-9708-956C6F1661FC}" name="Column5522"/>
    <tableColumn id="5531" xr3:uid="{9DCF0ABC-16B6-48B6-9B90-3F2BA73FD1ED}" name="Column5523"/>
    <tableColumn id="5532" xr3:uid="{5C2D8EEE-E7A5-4B9F-B849-3EE12B2778C3}" name="Column5524"/>
    <tableColumn id="5533" xr3:uid="{2FA8EB6A-62F3-4777-9AE4-D2E7FB205638}" name="Column5525"/>
    <tableColumn id="5534" xr3:uid="{9C222D84-3A49-41E9-B8D6-B86C253A8995}" name="Column5526"/>
    <tableColumn id="5535" xr3:uid="{D63F182B-F266-4EC1-B096-B7D9F7E4BF43}" name="Column5527"/>
    <tableColumn id="5536" xr3:uid="{B38B2A5C-B0FE-4622-B3C5-42CC9C227628}" name="Column5528"/>
    <tableColumn id="5537" xr3:uid="{C106A013-5778-4A4D-A472-94C6E265EFA7}" name="Column5529"/>
    <tableColumn id="5538" xr3:uid="{F8F2EB2F-6757-4368-91D5-38C0990FEFE8}" name="Column5530"/>
    <tableColumn id="5539" xr3:uid="{EADF30EA-B393-4DD0-BC04-6A91500CABFD}" name="Column5531"/>
    <tableColumn id="5540" xr3:uid="{28D8A89D-D2CE-4395-AFB3-35EBBC5E8347}" name="Column5532"/>
    <tableColumn id="5541" xr3:uid="{1A9F038C-3B51-4C8A-8C6A-753A175ABCA6}" name="Column5533"/>
    <tableColumn id="5542" xr3:uid="{4B8313D5-4CAF-40C1-9A7B-4DE38650F8A7}" name="Column5534"/>
    <tableColumn id="5543" xr3:uid="{9ADDBD11-6671-4833-93A8-408FB722C557}" name="Column5535"/>
    <tableColumn id="5544" xr3:uid="{57BA4506-5EB1-49EE-BC42-F826A499007E}" name="Column5536"/>
    <tableColumn id="5545" xr3:uid="{0C7D5988-6098-4DFB-97A5-7E8BA0E1CA54}" name="Column5537"/>
    <tableColumn id="5546" xr3:uid="{7BBE7D31-5D97-4C5C-8A47-5C2049409BF5}" name="Column5538"/>
    <tableColumn id="5547" xr3:uid="{DA62E8D3-26D4-432D-A420-176AA3BC5B18}" name="Column5539"/>
    <tableColumn id="5548" xr3:uid="{16443B26-A205-4E33-BFA2-A367CCCFFBC8}" name="Column5540"/>
    <tableColumn id="5549" xr3:uid="{1A33DD4A-3AC4-479C-843D-E7E9C83BC6A3}" name="Column5541"/>
    <tableColumn id="5550" xr3:uid="{E0ED1FA3-28DB-4623-9BA0-B1331709668D}" name="Column5542"/>
    <tableColumn id="5551" xr3:uid="{DD25CAC6-B044-4DFA-8264-7959EA17135D}" name="Column5543"/>
    <tableColumn id="5552" xr3:uid="{04FCC08B-9C2F-4CC2-B0D3-3CC9C424E1B7}" name="Column5544"/>
    <tableColumn id="5553" xr3:uid="{2BAF1FB0-B4CE-45B9-BD1C-E69C7E8215A9}" name="Column5545"/>
    <tableColumn id="5554" xr3:uid="{2CA35AAF-71D1-47EA-AE9C-9F5896B66346}" name="Column5546"/>
    <tableColumn id="5555" xr3:uid="{E2AB966A-49F6-4195-919A-16A82B5B642F}" name="Column5547"/>
    <tableColumn id="5556" xr3:uid="{762ED963-0A00-4874-B564-0D9E40B1B7EE}" name="Column5548"/>
    <tableColumn id="5557" xr3:uid="{D8ED4E2D-327C-446C-8AC1-FBDFB85384A2}" name="Column5549"/>
    <tableColumn id="5558" xr3:uid="{82F4D4B9-2144-4F68-A260-1745D35EA095}" name="Column5550"/>
    <tableColumn id="5559" xr3:uid="{F800E2D7-66AD-48EC-93B3-9F2E65DBB4F9}" name="Column5551"/>
    <tableColumn id="5560" xr3:uid="{9C39CA64-D0E2-4E21-99F1-A41A9AC14924}" name="Column5552"/>
    <tableColumn id="5561" xr3:uid="{CF138554-2C28-4456-B8E5-AD573A05C697}" name="Column5553"/>
    <tableColumn id="5562" xr3:uid="{5F075F76-A53C-41FD-8003-02661578F231}" name="Column5554"/>
    <tableColumn id="5563" xr3:uid="{D57E43F2-1980-43D4-BE10-D4AFAAFBED94}" name="Column5555"/>
    <tableColumn id="5564" xr3:uid="{3273EECF-60CB-4026-95B9-351AA0D8AFF3}" name="Column5556"/>
    <tableColumn id="5565" xr3:uid="{EC14A029-1D46-4C4C-9773-57EBB595166E}" name="Column5557"/>
    <tableColumn id="5566" xr3:uid="{358C44A5-E150-4347-86E2-9D759B89024E}" name="Column5558"/>
    <tableColumn id="5567" xr3:uid="{2A659DA1-E738-4568-ABC9-68B7EDB2E9D3}" name="Column5559"/>
    <tableColumn id="5568" xr3:uid="{6A786A36-2198-40C6-8254-0A9D99852072}" name="Column5560"/>
    <tableColumn id="5569" xr3:uid="{3316E968-DE65-4ACA-B3E6-E34C2EA3535E}" name="Column5561"/>
    <tableColumn id="5570" xr3:uid="{51B76A13-EA5F-44F4-8D05-CF811FC37EC0}" name="Column5562"/>
    <tableColumn id="5571" xr3:uid="{2FCE9E49-D458-479E-8010-8A57DE2FBDC7}" name="Column5563"/>
    <tableColumn id="5572" xr3:uid="{58B7FFD7-2D60-478F-8C89-2E3924BAD569}" name="Column5564"/>
    <tableColumn id="5573" xr3:uid="{A15DB8A7-AABD-44A2-87A0-F7E0F19B4439}" name="Column5565"/>
    <tableColumn id="5574" xr3:uid="{88191BBB-A4A6-4813-9961-E88F015A3473}" name="Column5566"/>
    <tableColumn id="5575" xr3:uid="{969CA3ED-4EA8-4B92-A6FB-A85778AFB60F}" name="Column5567"/>
    <tableColumn id="5576" xr3:uid="{63AE7921-02B5-45B1-A795-E1D63CA262BD}" name="Column5568"/>
    <tableColumn id="5577" xr3:uid="{602A7643-54D9-4B13-B24F-5CE8B6FD16C2}" name="Column5569"/>
    <tableColumn id="5578" xr3:uid="{B819C5CF-F779-44A7-8C1C-B87D86D16137}" name="Column5570"/>
    <tableColumn id="5579" xr3:uid="{C5516BE4-C6F4-49FA-B4D1-7109C14DCA65}" name="Column5571"/>
    <tableColumn id="5580" xr3:uid="{B515D5CB-2DF2-49A5-A3B5-57F1605A2186}" name="Column5572"/>
    <tableColumn id="5581" xr3:uid="{4A96EB5A-F7F4-404C-9C6A-ED94E003E797}" name="Column5573"/>
    <tableColumn id="5582" xr3:uid="{0BDC96D4-423E-4A7F-843E-A92B7DEC7A59}" name="Column5574"/>
    <tableColumn id="5583" xr3:uid="{0D050143-7135-464A-B18D-A573132D2BF4}" name="Column5575"/>
    <tableColumn id="5584" xr3:uid="{B6A68F71-3899-45BC-9337-3B828A92BCDE}" name="Column5576"/>
    <tableColumn id="5585" xr3:uid="{BD7242E6-B834-48F4-913C-741B3AC50557}" name="Column5577"/>
    <tableColumn id="5586" xr3:uid="{0CD35684-2B2A-4116-AEC4-39DC9C0856A3}" name="Column5578"/>
    <tableColumn id="5587" xr3:uid="{63198AE0-02A5-4319-BFEB-29637C401F8D}" name="Column5579"/>
    <tableColumn id="5588" xr3:uid="{DC3A9430-5A1F-494B-B351-F8CC1B143C9A}" name="Column5580"/>
    <tableColumn id="5589" xr3:uid="{DCCE6F75-45E9-48DD-86C3-71378FFE59CA}" name="Column5581"/>
    <tableColumn id="5590" xr3:uid="{EDBF4F28-8A6E-4360-8BC2-6A3817A8548B}" name="Column5582"/>
    <tableColumn id="5591" xr3:uid="{F5D82381-BECB-4B17-8490-E522EE6FFC74}" name="Column5583"/>
    <tableColumn id="5592" xr3:uid="{9AD5C561-56C0-41B3-B014-BEDEF33B1671}" name="Column5584"/>
    <tableColumn id="5593" xr3:uid="{EEAA09F9-22BA-445F-941A-708734C9F472}" name="Column5585"/>
    <tableColumn id="5594" xr3:uid="{576DC41E-F3E5-46CD-9B6C-6EDB557EBE76}" name="Column5586"/>
    <tableColumn id="5595" xr3:uid="{E058FC05-1AE1-4EBD-8EAE-E7C3360A22A9}" name="Column5587"/>
    <tableColumn id="5596" xr3:uid="{43E657E6-2A88-496D-BCB8-8FF781A31F82}" name="Column5588"/>
    <tableColumn id="5597" xr3:uid="{5C4D6C16-497A-4A75-9B9E-67B8A5563113}" name="Column5589"/>
    <tableColumn id="5598" xr3:uid="{6CC38AD2-83C6-4A9E-A8CD-BD29A6601CDB}" name="Column5590"/>
    <tableColumn id="5599" xr3:uid="{0227457B-9125-4502-BE75-C002D26F4F08}" name="Column5591"/>
    <tableColumn id="5600" xr3:uid="{D959B0C4-0FA5-4614-BB0D-01218BC0FD19}" name="Column5592"/>
    <tableColumn id="5601" xr3:uid="{728FBC9A-AFE4-47FA-90E8-0694FA3E9E34}" name="Column5593"/>
    <tableColumn id="5602" xr3:uid="{1916F347-7A4E-4BD9-B320-B331D7F7E59C}" name="Column5594"/>
    <tableColumn id="5603" xr3:uid="{C62CCE81-93ED-4AAE-B15E-F5201236BEB7}" name="Column5595"/>
    <tableColumn id="5604" xr3:uid="{77E7DBE2-497A-4452-9EFE-E83A5EB3A6DE}" name="Column5596"/>
    <tableColumn id="5605" xr3:uid="{BEB1454F-8B46-4F64-A233-5540815808B3}" name="Column5597"/>
    <tableColumn id="5606" xr3:uid="{7F2E1D8E-7F2D-4113-83E1-8E198885E4B5}" name="Column5598"/>
    <tableColumn id="5607" xr3:uid="{E2F00780-F55F-41A7-BD4E-043FB3D95563}" name="Column5599"/>
    <tableColumn id="5608" xr3:uid="{8675C1C6-24C6-4ADB-8436-172DD16E37A5}" name="Column5600"/>
    <tableColumn id="5609" xr3:uid="{C48E9546-83C2-485E-B8A0-7099DE7A04FF}" name="Column5601"/>
    <tableColumn id="5610" xr3:uid="{9E80A4B6-14ED-41C3-89BD-E11D5857ADC6}" name="Column5602"/>
    <tableColumn id="5611" xr3:uid="{DA8A544E-513B-40BA-838E-06421F0C475E}" name="Column5603"/>
    <tableColumn id="5612" xr3:uid="{20541951-FA6C-45F1-8907-777CBC7B10C5}" name="Column5604"/>
    <tableColumn id="5613" xr3:uid="{C18DF17D-EFB4-4AB5-AA0B-89DA924DAC01}" name="Column5605"/>
    <tableColumn id="5614" xr3:uid="{4151E83B-2273-4F60-9DB2-BAAC04745F6C}" name="Column5606"/>
    <tableColumn id="5615" xr3:uid="{D4110C69-8244-4422-9381-9978454405F1}" name="Column5607"/>
    <tableColumn id="5616" xr3:uid="{FD35F504-EEEC-4E65-9216-140BD9E8D2F3}" name="Column5608"/>
    <tableColumn id="5617" xr3:uid="{53E8D58E-A599-4925-BF21-0F75C8E9F31B}" name="Column5609"/>
    <tableColumn id="5618" xr3:uid="{E3509619-DB90-471B-9B19-E8BB6BA5B310}" name="Column5610"/>
    <tableColumn id="5619" xr3:uid="{43574D5E-899D-47F4-85DE-D579D846788F}" name="Column5611"/>
    <tableColumn id="5620" xr3:uid="{ECB07FC1-049B-4FF0-8001-F9C5A1A03325}" name="Column5612"/>
    <tableColumn id="5621" xr3:uid="{DEF9D287-6855-4C8C-BC61-3377D3DA7CA6}" name="Column5613"/>
    <tableColumn id="5622" xr3:uid="{B99CE472-2463-442E-828F-A9F68175A7EB}" name="Column5614"/>
    <tableColumn id="5623" xr3:uid="{B3CC2C76-33DD-4043-AD59-9560BBF501E2}" name="Column5615"/>
    <tableColumn id="5624" xr3:uid="{3C08AAB4-0A21-4695-8774-2B83CDC38F8F}" name="Column5616"/>
    <tableColumn id="5625" xr3:uid="{8D93D88E-A1C7-43AE-B91E-A8633566E7EF}" name="Column5617"/>
    <tableColumn id="5626" xr3:uid="{4E4E77E9-EC3F-4527-8943-5B1203BFA508}" name="Column5618"/>
    <tableColumn id="5627" xr3:uid="{7E846BF4-EF75-4422-BC25-C80730DB94FF}" name="Column5619"/>
    <tableColumn id="5628" xr3:uid="{597298DB-49E8-4DF9-A3D0-98CF0F73D622}" name="Column5620"/>
    <tableColumn id="5629" xr3:uid="{069D69C9-B73F-488E-A82E-94504C4866A7}" name="Column5621"/>
    <tableColumn id="5630" xr3:uid="{7776DB64-9EFD-4BB2-A5F2-98C1E0D27394}" name="Column5622"/>
    <tableColumn id="5631" xr3:uid="{9A593944-3402-4DDB-B858-9EA63D851D64}" name="Column5623"/>
    <tableColumn id="5632" xr3:uid="{13417163-5B5B-4569-8AA6-0454D7C3092C}" name="Column5624"/>
    <tableColumn id="5633" xr3:uid="{62C04D4E-9476-49F1-8C1A-942C6C4B528F}" name="Column5625"/>
    <tableColumn id="5634" xr3:uid="{8A7A4979-E5C7-4578-8536-8B73B72D2C44}" name="Column5626"/>
    <tableColumn id="5635" xr3:uid="{D73E4832-BC53-4333-802E-02DF8AB19DFB}" name="Column5627"/>
    <tableColumn id="5636" xr3:uid="{4FE1E243-97D7-4CE7-8FAC-6D60B263576B}" name="Column5628"/>
    <tableColumn id="5637" xr3:uid="{B56B6942-731E-4174-A99B-2C9947B4C8A7}" name="Column5629"/>
    <tableColumn id="5638" xr3:uid="{CCA3A79E-5AC2-47C9-B1A7-DB02E86C0129}" name="Column5630"/>
    <tableColumn id="5639" xr3:uid="{1DEC3FD1-5F86-4964-811A-4B5F32CFC464}" name="Column5631"/>
    <tableColumn id="5640" xr3:uid="{05E4AA59-D13E-4E99-9DFE-ABA8FD8C3DAF}" name="Column5632"/>
    <tableColumn id="5641" xr3:uid="{A52DF0AB-A4EE-43A0-88F3-408147E7AE43}" name="Column5633"/>
    <tableColumn id="5642" xr3:uid="{7EF6ADE5-8B77-416C-9F8F-7F2FFF588DDE}" name="Column5634"/>
    <tableColumn id="5643" xr3:uid="{42F6F150-46E6-4B0B-96EF-00FEBC826BF4}" name="Column5635"/>
    <tableColumn id="5644" xr3:uid="{0FBECF1A-8CC4-4563-A110-E1F2814A9C50}" name="Column5636"/>
    <tableColumn id="5645" xr3:uid="{6D6D06F4-3EAA-4A13-A81E-C3DE785DE52D}" name="Column5637"/>
    <tableColumn id="5646" xr3:uid="{B3ABF4D3-E50B-4558-B97F-23449A6E71F0}" name="Column5638"/>
    <tableColumn id="5647" xr3:uid="{71026EA2-4A6A-4676-B55F-584F1B7F7BE3}" name="Column5639"/>
    <tableColumn id="5648" xr3:uid="{4108A5FF-707F-4F49-8B2D-06F0D038B35F}" name="Column5640"/>
    <tableColumn id="5649" xr3:uid="{342F7A34-EC9D-4EB6-898F-4838310C993A}" name="Column5641"/>
    <tableColumn id="5650" xr3:uid="{12286F86-BF78-4DBD-A715-E0B625BA1CD7}" name="Column5642"/>
    <tableColumn id="5651" xr3:uid="{99698EF7-7EEC-4432-A0EC-F0BAF12E2DF3}" name="Column5643"/>
    <tableColumn id="5652" xr3:uid="{27579CC2-797E-4A3E-BF61-2C97CED817FA}" name="Column5644"/>
    <tableColumn id="5653" xr3:uid="{06C25475-BC3A-404A-B2D0-F74C1E404AA0}" name="Column5645"/>
    <tableColumn id="5654" xr3:uid="{F8361550-E814-4C67-A493-D83A8760AC81}" name="Column5646"/>
    <tableColumn id="5655" xr3:uid="{4DADA103-63ED-413D-BF13-3EA83F79F55C}" name="Column5647"/>
    <tableColumn id="5656" xr3:uid="{B78AE4B6-4E0A-4591-B394-1C5FE286BEF0}" name="Column5648"/>
    <tableColumn id="5657" xr3:uid="{249BC3AD-E7DD-4D77-8AB8-A53168DBAA5D}" name="Column5649"/>
    <tableColumn id="5658" xr3:uid="{08809F91-FB51-413F-8202-3AEA74D55709}" name="Column5650"/>
    <tableColumn id="5659" xr3:uid="{12F7D289-4196-48F6-A05E-B913A38AB3CC}" name="Column5651"/>
    <tableColumn id="5660" xr3:uid="{65C2EF0E-5A36-48E1-82DD-37DBE1A4B995}" name="Column5652"/>
    <tableColumn id="5661" xr3:uid="{C565D8FF-44D9-4016-B1C3-729FAC781343}" name="Column5653"/>
    <tableColumn id="5662" xr3:uid="{DB667220-C55A-4986-AAA2-47F0FE9452A0}" name="Column5654"/>
    <tableColumn id="5663" xr3:uid="{C8B00A48-6EDE-4BDC-82E0-0DC19DAC59E5}" name="Column5655"/>
    <tableColumn id="5664" xr3:uid="{1E282F78-EE77-4979-80E6-0D5C74201F85}" name="Column5656"/>
    <tableColumn id="5665" xr3:uid="{5F43D52B-6A1B-4FCC-87CC-C4D9FC8A1E42}" name="Column5657"/>
    <tableColumn id="5666" xr3:uid="{4AFA6C82-8505-4AF8-88DF-0AFEDF4DC900}" name="Column5658"/>
    <tableColumn id="5667" xr3:uid="{DFD2DF34-E600-47B4-B53F-0E68DC2297DB}" name="Column5659"/>
    <tableColumn id="5668" xr3:uid="{C5D1E66E-283B-489B-960A-8AB6BC29A920}" name="Column5660"/>
    <tableColumn id="5669" xr3:uid="{666BD198-24A5-43DE-8A31-ADBB8EAF1D8E}" name="Column5661"/>
    <tableColumn id="5670" xr3:uid="{A49B902A-8D24-4435-81A4-FE98D354ECF4}" name="Column5662"/>
    <tableColumn id="5671" xr3:uid="{2DE1EA49-9D5C-4CFD-95D9-EA8FFD5F706A}" name="Column5663"/>
    <tableColumn id="5672" xr3:uid="{EF02B09F-9FCC-4A2B-9AB4-63207EAC1866}" name="Column5664"/>
    <tableColumn id="5673" xr3:uid="{2A231321-A63B-44D5-AAEE-81146BC922F6}" name="Column5665"/>
    <tableColumn id="5674" xr3:uid="{89225878-C401-4AED-927F-DA035F988D8B}" name="Column5666"/>
    <tableColumn id="5675" xr3:uid="{739B8276-A7A6-49B0-8AE4-9F8177C7F1E2}" name="Column5667"/>
    <tableColumn id="5676" xr3:uid="{28D52DA3-AD8F-4580-B0A9-D17AB89A2B74}" name="Column5668"/>
    <tableColumn id="5677" xr3:uid="{4740E298-963D-4025-8EBD-83FFCC4A5DD6}" name="Column5669"/>
    <tableColumn id="5678" xr3:uid="{DB2EA8AF-9B84-4B11-BA94-F9347079A933}" name="Column5670"/>
    <tableColumn id="5679" xr3:uid="{D5D0F2E6-2536-4C97-BA8F-B79A238FE182}" name="Column5671"/>
    <tableColumn id="5680" xr3:uid="{A2DEE105-F8EB-4AEC-8611-3EC384039B0A}" name="Column5672"/>
    <tableColumn id="5681" xr3:uid="{9D83DEB4-6F5D-42C5-8EEA-D91E790D0AF0}" name="Column5673"/>
    <tableColumn id="5682" xr3:uid="{A0A98A08-13C5-41BA-8C90-B711953DD0FA}" name="Column5674"/>
    <tableColumn id="5683" xr3:uid="{215BC67A-2D78-4609-BD11-38CF7EBED65A}" name="Column5675"/>
    <tableColumn id="5684" xr3:uid="{15B51D85-EE91-481F-8733-5C4A4F3DB211}" name="Column5676"/>
    <tableColumn id="5685" xr3:uid="{5B957A50-F45A-4A47-A676-E5E2CF8FE73F}" name="Column5677"/>
    <tableColumn id="5686" xr3:uid="{0F44D6A5-5EE1-4FEA-98E0-C013FC644835}" name="Column5678"/>
    <tableColumn id="5687" xr3:uid="{6D427AF6-D438-4CD0-82DC-E446EC6305B7}" name="Column5679"/>
    <tableColumn id="5688" xr3:uid="{95C96E56-E13E-4F62-B811-63A6D21F36EB}" name="Column5680"/>
    <tableColumn id="5689" xr3:uid="{3E524D1E-503E-443E-8804-BFC0AA822C2F}" name="Column5681"/>
    <tableColumn id="5690" xr3:uid="{622B3872-5545-450C-BE34-A9BBEA03A11E}" name="Column5682"/>
    <tableColumn id="5691" xr3:uid="{7D3E41A0-EA70-42DD-89D1-A4CAE596030C}" name="Column5683"/>
    <tableColumn id="5692" xr3:uid="{53167157-DE7C-4F6C-A10C-9A0D50956451}" name="Column5684"/>
    <tableColumn id="5693" xr3:uid="{2D5646BE-F129-4923-B216-03E513E2D0AA}" name="Column5685"/>
    <tableColumn id="5694" xr3:uid="{2BCA86B3-4691-46AE-8C2B-60818154174A}" name="Column5686"/>
    <tableColumn id="5695" xr3:uid="{9DF4CFAA-50A8-439F-9307-34B266DCC033}" name="Column5687"/>
    <tableColumn id="5696" xr3:uid="{D3F1E4AF-30FE-4E2B-8E55-DF5A342B682E}" name="Column5688"/>
    <tableColumn id="5697" xr3:uid="{830FA964-9CCA-4BE9-8120-6A2C839708BB}" name="Column5689"/>
    <tableColumn id="5698" xr3:uid="{53112F44-18BC-4D06-A3A8-0D0BB3BF82C7}" name="Column5690"/>
    <tableColumn id="5699" xr3:uid="{E0214E94-6D4F-49CD-B4E0-AE84C5685B9A}" name="Column5691"/>
    <tableColumn id="5700" xr3:uid="{2CD5746B-7B9A-4E1F-A48B-DB85210A3D30}" name="Column5692"/>
    <tableColumn id="5701" xr3:uid="{BB2C4E0E-970F-4D7E-8AEC-AA7029A90E1F}" name="Column5693"/>
    <tableColumn id="5702" xr3:uid="{A293D9AE-8DBC-40FD-92CF-D921E8CCB911}" name="Column5694"/>
    <tableColumn id="5703" xr3:uid="{CD8F99B4-0FAE-40D9-BCBD-61EB00BE6B5A}" name="Column5695"/>
    <tableColumn id="5704" xr3:uid="{ABD7B3C6-8B88-48B2-8F67-E6098362971C}" name="Column5696"/>
    <tableColumn id="5705" xr3:uid="{73555F6C-3939-4CF2-AB3A-02B86CF76ACC}" name="Column5697"/>
    <tableColumn id="5706" xr3:uid="{61F403F1-754C-414E-8277-305591FAB78B}" name="Column5698"/>
    <tableColumn id="5707" xr3:uid="{C9DA9318-427A-4245-8862-1B33A67F9361}" name="Column5699"/>
    <tableColumn id="5708" xr3:uid="{80AB36FD-6F5B-40E7-8FE3-24DE5B79F6F2}" name="Column5700"/>
    <tableColumn id="5709" xr3:uid="{49D28FAD-CC02-4365-B855-597D7A014035}" name="Column5701"/>
    <tableColumn id="5710" xr3:uid="{6F14F6E1-5D08-49B1-A702-1899BB9D8D61}" name="Column5702"/>
    <tableColumn id="5711" xr3:uid="{D28D3F6A-E6A9-4107-8BA9-F84BA68A2B75}" name="Column5703"/>
    <tableColumn id="5712" xr3:uid="{309A5124-DECE-42BC-B93F-20B0C24416BC}" name="Column5704"/>
    <tableColumn id="5713" xr3:uid="{97A24277-543F-4409-9E1C-EE07C4B8797C}" name="Column5705"/>
    <tableColumn id="5714" xr3:uid="{9D72FBF9-97E7-466F-8190-4D7A45B6ECE5}" name="Column5706"/>
    <tableColumn id="5715" xr3:uid="{12660C1A-3C62-445A-8056-8CC3C0C6F1B6}" name="Column5707"/>
    <tableColumn id="5716" xr3:uid="{96789E8F-BDF6-4011-80B1-5034014FBDC0}" name="Column5708"/>
    <tableColumn id="5717" xr3:uid="{F3866E31-4E6A-41A2-9F03-B630E4E04201}" name="Column5709"/>
    <tableColumn id="5718" xr3:uid="{EF493601-AE97-43D3-9CB0-BCF5F6ED867E}" name="Column5710"/>
    <tableColumn id="5719" xr3:uid="{2E615EB9-4FED-4C9E-878D-B3C9B9F749CA}" name="Column5711"/>
    <tableColumn id="5720" xr3:uid="{588129E8-4B0E-4FE8-BB73-B805298D6FD0}" name="Column5712"/>
    <tableColumn id="5721" xr3:uid="{932E6885-7638-4F0E-A3C9-BAB839374D2C}" name="Column5713"/>
    <tableColumn id="5722" xr3:uid="{E085D2D1-090D-49B7-8F9C-2434BEF41A1B}" name="Column5714"/>
    <tableColumn id="5723" xr3:uid="{16B55577-EB70-472B-AA00-3B05E85E75FA}" name="Column5715"/>
    <tableColumn id="5724" xr3:uid="{D5B22B97-E2DC-487F-A822-9A280BCD4E8F}" name="Column5716"/>
    <tableColumn id="5725" xr3:uid="{D59F050F-DDE5-41EC-AAAD-195E63C01F9F}" name="Column5717"/>
    <tableColumn id="5726" xr3:uid="{82543DA1-20D2-437F-9CEE-5F4A18019E16}" name="Column5718"/>
    <tableColumn id="5727" xr3:uid="{715A7BFC-7C20-424B-BEB8-3734223438F5}" name="Column5719"/>
    <tableColumn id="5728" xr3:uid="{582CFCB9-CF96-4996-866B-53CBA4546D12}" name="Column5720"/>
    <tableColumn id="5729" xr3:uid="{B6898016-8077-457B-A50D-E4C38D76EE5C}" name="Column5721"/>
    <tableColumn id="5730" xr3:uid="{F65D9163-6FB8-483D-A0CE-B9D2AC0A047C}" name="Column5722"/>
    <tableColumn id="5731" xr3:uid="{528DC11F-AD86-469F-833A-7551A88CA3FF}" name="Column5723"/>
    <tableColumn id="5732" xr3:uid="{D524D7F0-FB87-4C8A-98A1-8B8DA86654CA}" name="Column5724"/>
    <tableColumn id="5733" xr3:uid="{77B7B4D3-E617-4242-B990-28B13EA2123E}" name="Column5725"/>
    <tableColumn id="5734" xr3:uid="{50070235-5A91-4895-923C-5D443682990D}" name="Column5726"/>
    <tableColumn id="5735" xr3:uid="{D08217F2-ADE3-4903-9663-90D2D7AE523C}" name="Column5727"/>
    <tableColumn id="5736" xr3:uid="{10DF5048-1005-435A-A0B7-03DFADC9B3EF}" name="Column5728"/>
    <tableColumn id="5737" xr3:uid="{EA5E12CC-8481-47E1-AA42-63721E9753D8}" name="Column5729"/>
    <tableColumn id="5738" xr3:uid="{767F487F-9FA6-4A3F-8A26-766BA34A3B9D}" name="Column5730"/>
    <tableColumn id="5739" xr3:uid="{939BBBF9-2569-48A3-997D-1ADA7A88E422}" name="Column5731"/>
    <tableColumn id="5740" xr3:uid="{358F8F3A-AFDE-46C6-8491-F84A1B2C1123}" name="Column5732"/>
    <tableColumn id="5741" xr3:uid="{EF4FE49C-517E-4A20-BCFD-2BED7E6585ED}" name="Column5733"/>
    <tableColumn id="5742" xr3:uid="{83A1E72E-6CC6-4042-AE6B-1C231834A1EF}" name="Column5734"/>
    <tableColumn id="5743" xr3:uid="{9A6D1633-24AE-4100-A7A7-4C939FE1A673}" name="Column5735"/>
    <tableColumn id="5744" xr3:uid="{F878EC26-0D67-464F-B021-5D353CB2DD3C}" name="Column5736"/>
    <tableColumn id="5745" xr3:uid="{852807A7-F23B-4AD3-9086-D8C4C5FD7FC2}" name="Column5737"/>
    <tableColumn id="5746" xr3:uid="{1F57DD3D-908D-4F55-9BBB-C1B83649CDA1}" name="Column5738"/>
    <tableColumn id="5747" xr3:uid="{85C2F4DD-C162-4960-95D3-167E6AFAAE89}" name="Column5739"/>
    <tableColumn id="5748" xr3:uid="{54040D81-C6E7-4E5E-81F0-C1DE70625620}" name="Column5740"/>
    <tableColumn id="5749" xr3:uid="{39072B73-0DD8-4467-BFFB-1EB02571955D}" name="Column5741"/>
    <tableColumn id="5750" xr3:uid="{2CB70334-1D17-4F57-824C-FD2F394C9481}" name="Column5742"/>
    <tableColumn id="5751" xr3:uid="{A83B0832-56DF-4754-8EC5-EDEEC6A31A70}" name="Column5743"/>
    <tableColumn id="5752" xr3:uid="{1D5DAB00-68E0-4889-AAE7-67611BB6B789}" name="Column5744"/>
    <tableColumn id="5753" xr3:uid="{156EC97C-205B-43B4-80D1-62723D758D39}" name="Column5745"/>
    <tableColumn id="5754" xr3:uid="{A1680DCC-4190-4C0E-8712-207CC2C8A80B}" name="Column5746"/>
    <tableColumn id="5755" xr3:uid="{3D8223B5-086C-485E-A1E3-3145EDB03921}" name="Column5747"/>
    <tableColumn id="5756" xr3:uid="{F16DC1ED-BF1A-41C6-AA7D-78365D0BAAC3}" name="Column5748"/>
    <tableColumn id="5757" xr3:uid="{4810F831-547B-4C0F-AAEB-57C4ECDF5723}" name="Column5749"/>
    <tableColumn id="5758" xr3:uid="{59D9D4E3-5D41-45DA-B1D4-39C3A5063F09}" name="Column5750"/>
    <tableColumn id="5759" xr3:uid="{F94CCE04-3E70-4275-92B4-204810628743}" name="Column5751"/>
    <tableColumn id="5760" xr3:uid="{6B3DF451-760B-446F-B0F0-A7595D4E58DF}" name="Column5752"/>
    <tableColumn id="5761" xr3:uid="{F6847413-249D-4E0D-9578-BD46BFC82269}" name="Column5753"/>
    <tableColumn id="5762" xr3:uid="{2A2F80E9-ACCF-4350-883A-B94D615FADC8}" name="Column5754"/>
    <tableColumn id="5763" xr3:uid="{BBD75ED8-0371-4175-B190-BA627FAF37C4}" name="Column5755"/>
    <tableColumn id="5764" xr3:uid="{D4E9302B-C863-42F4-A84C-6DD929F62597}" name="Column5756"/>
    <tableColumn id="5765" xr3:uid="{F6368B2F-1136-4F11-9B7D-93857399AEFE}" name="Column5757"/>
    <tableColumn id="5766" xr3:uid="{6B452982-FFA1-4414-932B-ADA7E435401F}" name="Column5758"/>
    <tableColumn id="5767" xr3:uid="{9F436DBD-BC1F-4FFB-AFD5-9BFB3150E3B8}" name="Column5759"/>
    <tableColumn id="5768" xr3:uid="{DC024798-B0E5-42EE-8C05-DEE88FDD7627}" name="Column5760"/>
    <tableColumn id="5769" xr3:uid="{4DD51908-4C76-4284-B8F3-15BB60F7EB79}" name="Column5761"/>
    <tableColumn id="5770" xr3:uid="{01BC0C72-4F6C-4B8F-8096-D0AE71608B69}" name="Column5762"/>
    <tableColumn id="5771" xr3:uid="{938DAD8D-F085-42E2-8613-974980D71FAA}" name="Column5763"/>
    <tableColumn id="5772" xr3:uid="{9B977D05-53C5-4AF2-955F-25E219874FE4}" name="Column5764"/>
    <tableColumn id="5773" xr3:uid="{47457E55-1C78-4839-9CF4-EAB549390D4A}" name="Column5765"/>
    <tableColumn id="5774" xr3:uid="{22E5E303-630E-4F9C-B212-5236BC674629}" name="Column5766"/>
    <tableColumn id="5775" xr3:uid="{87198551-591D-4D7E-A241-E2FA5282FB9A}" name="Column5767"/>
    <tableColumn id="5776" xr3:uid="{8FA6FE46-48B5-4BF5-854E-34FBD6003912}" name="Column5768"/>
    <tableColumn id="5777" xr3:uid="{F04A4151-B0A2-4397-AAEA-FE813994D899}" name="Column5769"/>
    <tableColumn id="5778" xr3:uid="{6122C558-2717-4CB8-A278-DC965585FFD1}" name="Column5770"/>
    <tableColumn id="5779" xr3:uid="{FF2F2994-CAF1-4AC5-844B-B4ED4F1F4947}" name="Column5771"/>
    <tableColumn id="5780" xr3:uid="{AA457477-0D0B-4957-9439-C27DD80DA828}" name="Column5772"/>
    <tableColumn id="5781" xr3:uid="{BC5D12F4-BBAF-4CE7-9E0F-27263E927D84}" name="Column5773"/>
    <tableColumn id="5782" xr3:uid="{60AC64F5-A66B-424F-A2E1-0A849B5740A0}" name="Column5774"/>
    <tableColumn id="5783" xr3:uid="{10191C7B-4B92-45B9-8767-702D4145D947}" name="Column5775"/>
    <tableColumn id="5784" xr3:uid="{0CDA46C8-4E8A-4D6F-9984-551C65A2DBA2}" name="Column5776"/>
    <tableColumn id="5785" xr3:uid="{C1C2AA96-81CA-4064-A775-3E0579C98D4A}" name="Column5777"/>
    <tableColumn id="5786" xr3:uid="{0BE53827-BED7-4BD5-8FF5-74518CFA9D7E}" name="Column5778"/>
    <tableColumn id="5787" xr3:uid="{BE053FA2-D0D9-41AE-99AE-C25EB9E551D7}" name="Column5779"/>
    <tableColumn id="5788" xr3:uid="{23DC3740-BC29-4390-BBDF-4D7108D62907}" name="Column5780"/>
    <tableColumn id="5789" xr3:uid="{1627E080-EBC9-4C7F-AD7B-FB0F7B352275}" name="Column5781"/>
    <tableColumn id="5790" xr3:uid="{9CF43B5A-779E-4328-ADBD-9E01C0723A3D}" name="Column5782"/>
    <tableColumn id="5791" xr3:uid="{78DA7DE4-282D-4B04-9DC1-9F7E345962E7}" name="Column5783"/>
    <tableColumn id="5792" xr3:uid="{8507EC93-30A5-4D3D-A912-397CB351798E}" name="Column5784"/>
    <tableColumn id="5793" xr3:uid="{473B50A7-8DF1-4532-89E1-B54609925C1D}" name="Column5785"/>
    <tableColumn id="5794" xr3:uid="{A9B19C00-4E99-4159-A9B3-CFC132E36D3D}" name="Column5786"/>
    <tableColumn id="5795" xr3:uid="{0247BEFD-CD96-4895-8BC9-A7951BF8E731}" name="Column5787"/>
    <tableColumn id="5796" xr3:uid="{04A4C769-6280-48B1-AD40-79842A7EBC19}" name="Column5788"/>
    <tableColumn id="5797" xr3:uid="{E69A514A-28BC-4D97-B3C6-D32ECBA38C24}" name="Column5789"/>
    <tableColumn id="5798" xr3:uid="{C37F6031-B26A-4D9F-884A-055B4C54AAD9}" name="Column5790"/>
    <tableColumn id="5799" xr3:uid="{35F556EF-BCF2-466A-9C87-E32951FE9F53}" name="Column5791"/>
    <tableColumn id="5800" xr3:uid="{DB23A636-F1EE-4EAC-B38A-693A7CC1D2C7}" name="Column5792"/>
    <tableColumn id="5801" xr3:uid="{F8E508D2-D52C-454B-AE4E-68BB63FB6773}" name="Column5793"/>
    <tableColumn id="5802" xr3:uid="{1AD0488B-7E67-4919-A75E-9C656B4C02E5}" name="Column5794"/>
    <tableColumn id="5803" xr3:uid="{31BDCAD2-87E0-40D8-8142-F27878864249}" name="Column5795"/>
    <tableColumn id="5804" xr3:uid="{89FB22C0-3CDD-43DD-92F8-9706413468C9}" name="Column5796"/>
    <tableColumn id="5805" xr3:uid="{BF86ADED-B417-4EBA-BC31-AEF270C9E331}" name="Column5797"/>
    <tableColumn id="5806" xr3:uid="{43BF0FA9-CED5-41DE-A938-75F05EC50DE0}" name="Column5798"/>
    <tableColumn id="5807" xr3:uid="{888B7277-EEFD-49C0-909C-C790148AF265}" name="Column5799"/>
    <tableColumn id="5808" xr3:uid="{E077E022-9DBA-4DC9-91BD-41EAB3491060}" name="Column5800"/>
    <tableColumn id="5809" xr3:uid="{88FBF2D6-77E9-45AA-8710-5B7853F9ED47}" name="Column5801"/>
    <tableColumn id="5810" xr3:uid="{5A6A8C1C-3E45-4324-9A5F-84496E0BE344}" name="Column5802"/>
    <tableColumn id="5811" xr3:uid="{C85575D3-B733-4C1B-BC4E-D6E2F2175C93}" name="Column5803"/>
    <tableColumn id="5812" xr3:uid="{9E50D809-F9DC-4912-84A2-4C3FAB490BB3}" name="Column5804"/>
    <tableColumn id="5813" xr3:uid="{85DBC38E-58D6-41D9-9855-8FC9869F81B5}" name="Column5805"/>
    <tableColumn id="5814" xr3:uid="{680A05E2-74F9-452F-8EFB-7D3A82C131E0}" name="Column5806"/>
    <tableColumn id="5815" xr3:uid="{634ED75E-B49A-4FD8-94AB-E541391670E5}" name="Column5807"/>
    <tableColumn id="5816" xr3:uid="{81136F3F-797F-4466-BF44-644200A4341C}" name="Column5808"/>
    <tableColumn id="5817" xr3:uid="{E3AF6F11-DEF3-42E5-98A8-953FE69B3D96}" name="Column5809"/>
    <tableColumn id="5818" xr3:uid="{B129328D-89D4-46E7-8088-C7EF5CC766B7}" name="Column5810"/>
    <tableColumn id="5819" xr3:uid="{934C8A3E-3763-4098-98AB-805EB831DD2A}" name="Column5811"/>
    <tableColumn id="5820" xr3:uid="{AB6FAF5A-6800-47A5-BB87-4FD2685F8E68}" name="Column5812"/>
    <tableColumn id="5821" xr3:uid="{16F84907-2C49-4332-959D-C9F41E00103B}" name="Column5813"/>
    <tableColumn id="5822" xr3:uid="{CED92F50-7F8B-4C6F-9728-8C4AEDC7533A}" name="Column5814"/>
    <tableColumn id="5823" xr3:uid="{D8F785A1-6084-4B79-8A5C-92A5716FC698}" name="Column5815"/>
    <tableColumn id="5824" xr3:uid="{2D19573A-1EA4-4877-8C96-E10480578AF2}" name="Column5816"/>
    <tableColumn id="5825" xr3:uid="{8EDAC974-BFAE-4B9C-8743-8A1190B53B20}" name="Column5817"/>
    <tableColumn id="5826" xr3:uid="{7E9B8D3C-4BF9-4A29-92DA-468073E5DDB3}" name="Column5818"/>
    <tableColumn id="5827" xr3:uid="{D14C1824-A26F-4FE8-BB9F-B5E57B5308DB}" name="Column5819"/>
    <tableColumn id="5828" xr3:uid="{8A5D66E4-B0F9-4344-8A93-7B73B76FA3BE}" name="Column5820"/>
    <tableColumn id="5829" xr3:uid="{3979DAA4-28A8-49F3-91EF-EBF402669CF9}" name="Column5821"/>
    <tableColumn id="5830" xr3:uid="{B0D071A2-0A7B-4891-8F6F-6A65B18BE19A}" name="Column5822"/>
    <tableColumn id="5831" xr3:uid="{4AA08676-89DD-4203-86D3-255B22D2A076}" name="Column5823"/>
    <tableColumn id="5832" xr3:uid="{2A2F5893-B921-448C-B7F5-63A49AA89B15}" name="Column5824"/>
    <tableColumn id="5833" xr3:uid="{03EBE9F2-FF62-4A94-BFF4-F703133D30AE}" name="Column5825"/>
    <tableColumn id="5834" xr3:uid="{89920F88-F764-45AA-8493-A4F813A158B9}" name="Column5826"/>
    <tableColumn id="5835" xr3:uid="{1E279801-73FA-4465-9405-610D6D56DE8E}" name="Column5827"/>
    <tableColumn id="5836" xr3:uid="{EF03F61E-B533-4240-8721-99F0526196FC}" name="Column5828"/>
    <tableColumn id="5837" xr3:uid="{EE2CE61F-12C1-4A40-8373-EA2FCCAC2A0D}" name="Column5829"/>
    <tableColumn id="5838" xr3:uid="{CA2CEA1F-AAED-4583-923D-C6346A39DF1F}" name="Column5830"/>
    <tableColumn id="5839" xr3:uid="{110DDE7A-2E63-4276-8A62-58353AF3D41B}" name="Column5831"/>
    <tableColumn id="5840" xr3:uid="{95953416-9EDD-4E7F-B529-481F34AF09AE}" name="Column5832"/>
    <tableColumn id="5841" xr3:uid="{D1D0DAFB-97D1-4FF8-A5D4-29494F42F334}" name="Column5833"/>
    <tableColumn id="5842" xr3:uid="{39A6F2BA-4054-4ED6-9177-D066684E46D6}" name="Column5834"/>
    <tableColumn id="5843" xr3:uid="{ADA8151A-44F5-4EB2-88D8-D44F09AFE188}" name="Column5835"/>
    <tableColumn id="5844" xr3:uid="{8AD002A3-5035-462D-8491-9118E6B28544}" name="Column5836"/>
    <tableColumn id="5845" xr3:uid="{64E0CA73-030E-4EDE-96FE-D579EB304456}" name="Column5837"/>
    <tableColumn id="5846" xr3:uid="{AA38E13F-7E39-4FC7-9D6C-0EE530EAFE94}" name="Column5838"/>
    <tableColumn id="5847" xr3:uid="{50F92196-70B8-43D8-8B26-7AFF8FEADBE9}" name="Column5839"/>
    <tableColumn id="5848" xr3:uid="{617A86AD-84FD-42D1-BB7A-AD5B98927063}" name="Column5840"/>
    <tableColumn id="5849" xr3:uid="{BE9D9B2B-3125-4CA0-99CD-D8682233E06B}" name="Column5841"/>
    <tableColumn id="5850" xr3:uid="{154B9ED2-0116-4822-8009-CE462AB35973}" name="Column5842"/>
    <tableColumn id="5851" xr3:uid="{1600EBB1-4484-4C18-8431-A36E480F5F34}" name="Column5843"/>
    <tableColumn id="5852" xr3:uid="{FE55F224-F580-4D4D-ACBE-70994BD1E53F}" name="Column5844"/>
    <tableColumn id="5853" xr3:uid="{402D3EF3-A411-4C59-9C18-4C0216EFB6A6}" name="Column5845"/>
    <tableColumn id="5854" xr3:uid="{4CED9E26-61EC-48F1-82C3-F129C1CF1B35}" name="Column5846"/>
    <tableColumn id="5855" xr3:uid="{0F98FD83-BDAF-4A21-8E14-C773FFA13CD7}" name="Column5847"/>
    <tableColumn id="5856" xr3:uid="{5246FB53-A44E-407A-ADE7-C6AD852442FA}" name="Column5848"/>
    <tableColumn id="5857" xr3:uid="{FAE1C85B-DB48-4CEA-A708-6FBAB1F6073B}" name="Column5849"/>
    <tableColumn id="5858" xr3:uid="{8C7C41B8-2484-40A2-8167-6881AC31957F}" name="Column5850"/>
    <tableColumn id="5859" xr3:uid="{59688A6E-FCD4-4084-9336-4D861065D501}" name="Column5851"/>
    <tableColumn id="5860" xr3:uid="{466AAA38-7380-4A70-9397-A4C0155368B9}" name="Column5852"/>
    <tableColumn id="5861" xr3:uid="{CD7B5B80-B4C6-44F0-8FB7-5713AA5EA476}" name="Column5853"/>
    <tableColumn id="5862" xr3:uid="{7603B383-93FC-42E2-B2F0-4BA612B51944}" name="Column5854"/>
    <tableColumn id="5863" xr3:uid="{5092EF1B-B8EC-4983-83D8-3F618B0CEDE3}" name="Column5855"/>
    <tableColumn id="5864" xr3:uid="{FE5B7393-466C-4A9C-B170-1FCEA841D45B}" name="Column5856"/>
    <tableColumn id="5865" xr3:uid="{F893A222-49FD-41F3-BFB5-EA32D9C47043}" name="Column5857"/>
    <tableColumn id="5866" xr3:uid="{3EA1E494-62E2-4066-8C56-D6B456E554C3}" name="Column5858"/>
    <tableColumn id="5867" xr3:uid="{EDF591A1-01B0-4F11-8D15-E025A9CA5DDB}" name="Column5859"/>
    <tableColumn id="5868" xr3:uid="{7C45D19C-002F-49C6-8C7F-8A598907747D}" name="Column5860"/>
    <tableColumn id="5869" xr3:uid="{752AF791-469D-4D4B-93F2-58052CE7DE88}" name="Column5861"/>
    <tableColumn id="5870" xr3:uid="{CFEB9E24-4CC2-4725-98EC-8C77F719A117}" name="Column5862"/>
    <tableColumn id="5871" xr3:uid="{DEBCF9E2-184C-40CE-ACAE-D25C77E95BDC}" name="Column5863"/>
    <tableColumn id="5872" xr3:uid="{928BF4F1-74F8-46EE-BBF9-9954E3E65DAF}" name="Column5864"/>
    <tableColumn id="5873" xr3:uid="{786FDC5A-7484-4954-8708-D83217E12B38}" name="Column5865"/>
    <tableColumn id="5874" xr3:uid="{E0FF7015-3988-4AC2-B1E8-F8C2CA065F91}" name="Column5866"/>
    <tableColumn id="5875" xr3:uid="{90F0251A-4CEC-40B1-97F9-7891DB23AE28}" name="Column5867"/>
    <tableColumn id="5876" xr3:uid="{78F3FD9D-41E3-40E3-8B7A-6E05893A8065}" name="Column5868"/>
    <tableColumn id="5877" xr3:uid="{A6213F3C-8689-4DE9-B48B-038894D5D274}" name="Column5869"/>
    <tableColumn id="5878" xr3:uid="{26E6829E-D27F-40B7-8182-4A1372EDD8BD}" name="Column5870"/>
    <tableColumn id="5879" xr3:uid="{FA6A03AA-1013-458F-A8E5-76A34DB1642E}" name="Column5871"/>
    <tableColumn id="5880" xr3:uid="{75C4E08C-1A58-4EC3-A8C3-CA7F181062A1}" name="Column5872"/>
    <tableColumn id="5881" xr3:uid="{8D5CB78D-B1A7-49A6-BAEA-3BF4D181BCE1}" name="Column5873"/>
    <tableColumn id="5882" xr3:uid="{AD9AD574-E154-4E1C-9820-9E1AE9707A42}" name="Column5874"/>
    <tableColumn id="5883" xr3:uid="{A4A1E08B-800B-4EE7-BEC1-3B8B0A2FC419}" name="Column5875"/>
    <tableColumn id="5884" xr3:uid="{00389186-086D-4B2C-AE16-94B6562BE2CF}" name="Column5876"/>
    <tableColumn id="5885" xr3:uid="{FB4B2044-770A-437E-AFE3-389D0B86956D}" name="Column5877"/>
    <tableColumn id="5886" xr3:uid="{3C42A267-531A-43AB-A33E-B86F30EB95E4}" name="Column5878"/>
    <tableColumn id="5887" xr3:uid="{8DBA9CEB-38CC-4731-AE22-D92D0FD490E2}" name="Column5879"/>
    <tableColumn id="5888" xr3:uid="{65ECB576-89CA-4DA0-87DD-EDC3278C638A}" name="Column5880"/>
    <tableColumn id="5889" xr3:uid="{DA8E430F-5145-4436-90EA-667A413C8B00}" name="Column5881"/>
    <tableColumn id="5890" xr3:uid="{0F3903D5-D7A5-4D54-B1AF-262ABD5E177C}" name="Column5882"/>
    <tableColumn id="5891" xr3:uid="{251DDB7E-DA96-44EE-AEFF-3B7C1B6FE2C0}" name="Column5883"/>
    <tableColumn id="5892" xr3:uid="{394FD569-4F17-4926-A97F-770021EE7BA5}" name="Column5884"/>
    <tableColumn id="5893" xr3:uid="{D10CCF54-AFE6-48A3-BC9C-C94868324456}" name="Column5885"/>
    <tableColumn id="5894" xr3:uid="{D37EE3A5-E377-421D-B38B-820790225EBA}" name="Column5886"/>
    <tableColumn id="5895" xr3:uid="{15A7444C-FAA7-484B-B30A-887641CE5F39}" name="Column5887"/>
    <tableColumn id="5896" xr3:uid="{7B2F7036-361A-493A-ADD0-11B32E58CA84}" name="Column5888"/>
    <tableColumn id="5897" xr3:uid="{07D909E2-5466-4656-BE7E-FDF27B66948B}" name="Column5889"/>
    <tableColumn id="5898" xr3:uid="{1683B2DF-D036-481B-B08B-0D200C1D08EE}" name="Column5890"/>
    <tableColumn id="5899" xr3:uid="{129396C5-876B-4956-A987-4C7D1025A58C}" name="Column5891"/>
    <tableColumn id="5900" xr3:uid="{B70CB50F-8D96-4521-A2A3-AFD80AAAD2A5}" name="Column5892"/>
    <tableColumn id="5901" xr3:uid="{22C1B230-AF63-4819-AF80-B8092FB744DC}" name="Column5893"/>
    <tableColumn id="5902" xr3:uid="{B245E078-49AC-4CC1-A971-DE7C6E359696}" name="Column5894"/>
    <tableColumn id="5903" xr3:uid="{1F4BA132-555C-426C-9CBA-95FE2F544ED2}" name="Column5895"/>
    <tableColumn id="5904" xr3:uid="{BE926183-78C1-4DC5-82F7-CF05546A77AA}" name="Column5896"/>
    <tableColumn id="5905" xr3:uid="{1365E213-DDC4-45D9-8314-165690F033F7}" name="Column5897"/>
    <tableColumn id="5906" xr3:uid="{ED06CEA1-ADE2-42B6-B0AE-A4CD6A1EE10E}" name="Column5898"/>
    <tableColumn id="5907" xr3:uid="{ABD97A80-6177-4CD6-A5EF-BEFFABFCD54C}" name="Column5899"/>
    <tableColumn id="5908" xr3:uid="{929E2DC6-FDCD-4580-967E-A912C5C743FD}" name="Column5900"/>
    <tableColumn id="5909" xr3:uid="{C1F623DD-F445-49EA-932D-E60A2853A1EC}" name="Column5901"/>
    <tableColumn id="5910" xr3:uid="{E39D5294-E471-4C97-823C-B4C0CC92C4C2}" name="Column5902"/>
    <tableColumn id="5911" xr3:uid="{4929AF69-526B-47E2-9CA4-589549D65956}" name="Column5903"/>
    <tableColumn id="5912" xr3:uid="{5212DDD0-C7D7-43D6-97AE-792FAF3ACC08}" name="Column5904"/>
    <tableColumn id="5913" xr3:uid="{CC8D7FD6-5A4B-482C-A8E1-03DCF704B10A}" name="Column5905"/>
    <tableColumn id="5914" xr3:uid="{DA89A38B-C135-4DC5-9F70-84B45038421C}" name="Column5906"/>
    <tableColumn id="5915" xr3:uid="{4CBB52FC-0761-4B1A-821E-090819FDEE2A}" name="Column5907"/>
    <tableColumn id="5916" xr3:uid="{C0D447AD-2127-45D0-B42D-81A9CD3ED4A3}" name="Column5908"/>
    <tableColumn id="5917" xr3:uid="{EC59B909-6C4D-4013-9EC6-7EF700F4075A}" name="Column5909"/>
    <tableColumn id="5918" xr3:uid="{48DB4F2D-06BB-4E67-9B9C-DCB1FE811CA6}" name="Column5910"/>
    <tableColumn id="5919" xr3:uid="{EDA2EB9B-C44E-404D-B9A1-F38BB256EDF4}" name="Column5911"/>
    <tableColumn id="5920" xr3:uid="{61DF158B-61F5-498E-980E-1BF306FD8C72}" name="Column5912"/>
    <tableColumn id="5921" xr3:uid="{DDBD620E-79C2-448A-8F77-4C875EF694C4}" name="Column5913"/>
    <tableColumn id="5922" xr3:uid="{83426C3A-FC5E-42A1-8963-BA78DBDB786B}" name="Column5914"/>
    <tableColumn id="5923" xr3:uid="{93401545-C064-4D30-B497-04B69C34B573}" name="Column5915"/>
    <tableColumn id="5924" xr3:uid="{4EF799E0-6D93-40DA-8813-5797308BDE3C}" name="Column5916"/>
    <tableColumn id="5925" xr3:uid="{EC9C8C1F-6E98-4D0B-8A6D-E583E166DFC3}" name="Column5917"/>
    <tableColumn id="5926" xr3:uid="{BD6D7AAB-29ED-408C-9737-AD924608425F}" name="Column5918"/>
    <tableColumn id="5927" xr3:uid="{0E0DBA9A-8D12-4F95-AB18-E942AD9B96F6}" name="Column5919"/>
    <tableColumn id="5928" xr3:uid="{F24464C3-F824-4461-ADF0-6B56EA6E471D}" name="Column5920"/>
    <tableColumn id="5929" xr3:uid="{0B30273F-CEFE-49C6-B1B7-C1C26BDD7041}" name="Column5921"/>
    <tableColumn id="5930" xr3:uid="{9897F09E-8ED3-4AF5-80BF-DC05AA22382A}" name="Column5922"/>
    <tableColumn id="5931" xr3:uid="{C0C4C472-988B-4B10-8FED-A346F1082153}" name="Column5923"/>
    <tableColumn id="5932" xr3:uid="{E418C5B6-4DC3-4F3C-98B8-FB71B5179584}" name="Column5924"/>
    <tableColumn id="5933" xr3:uid="{B24A9C97-7013-47CF-AF9B-E222F47C8DC6}" name="Column5925"/>
    <tableColumn id="5934" xr3:uid="{892C6BB7-69CC-450C-9EB0-A65026E33B6F}" name="Column5926"/>
    <tableColumn id="5935" xr3:uid="{6B77369C-0897-436F-A005-3CCD37F92150}" name="Column5927"/>
    <tableColumn id="5936" xr3:uid="{64F5BCB0-A2FB-49A7-B0F0-7A212A5AD84F}" name="Column5928"/>
    <tableColumn id="5937" xr3:uid="{15E66E77-7011-4951-9692-CDF4CE863498}" name="Column5929"/>
    <tableColumn id="5938" xr3:uid="{64777473-5254-4C42-A32D-85D7A5BA3B83}" name="Column5930"/>
    <tableColumn id="5939" xr3:uid="{DF79136D-ED12-4C7C-B218-C23BF65B9099}" name="Column5931"/>
    <tableColumn id="5940" xr3:uid="{E3E6AE7D-7F6E-4B0D-BD80-96A3DE697DC3}" name="Column5932"/>
    <tableColumn id="5941" xr3:uid="{CC562179-1500-4FE7-898B-757D4A585B6E}" name="Column5933"/>
    <tableColumn id="5942" xr3:uid="{C957B04B-469C-4CF8-9A6F-78C16D8834AC}" name="Column5934"/>
    <tableColumn id="5943" xr3:uid="{98A1EA2D-E2D7-4A2B-B0AD-CC9E728C81FC}" name="Column5935"/>
    <tableColumn id="5944" xr3:uid="{8C121D92-7806-413D-8DDF-D48B9EC7F655}" name="Column5936"/>
    <tableColumn id="5945" xr3:uid="{39E0C373-1920-4D51-877E-1D230811D280}" name="Column5937"/>
    <tableColumn id="5946" xr3:uid="{C056354A-AB31-4549-8AF4-9F347CA51555}" name="Column5938"/>
    <tableColumn id="5947" xr3:uid="{3810A82A-8096-4EDD-8F5F-D3927A406522}" name="Column5939"/>
    <tableColumn id="5948" xr3:uid="{1181B789-1092-4FD2-8951-53308A1D7497}" name="Column5940"/>
    <tableColumn id="5949" xr3:uid="{67081CD2-35B5-4F0E-9AC1-B84F9CE3D72E}" name="Column5941"/>
    <tableColumn id="5950" xr3:uid="{9C54F950-1822-41E0-8E54-D8C7FED54521}" name="Column5942"/>
    <tableColumn id="5951" xr3:uid="{DF20766F-ADB1-4C6A-8A01-7AC08BBFC88B}" name="Column5943"/>
    <tableColumn id="5952" xr3:uid="{7A9031E0-07B4-406F-A813-F98A0F93FF20}" name="Column5944"/>
    <tableColumn id="5953" xr3:uid="{C58B16C3-2361-4F54-9441-7C4D823BCA34}" name="Column5945"/>
    <tableColumn id="5954" xr3:uid="{F6A2BDE2-F833-4E99-8F32-D01813C53AE6}" name="Column5946"/>
    <tableColumn id="5955" xr3:uid="{83FB129F-6DBB-4A87-B69A-13FE87993AD8}" name="Column5947"/>
    <tableColumn id="5956" xr3:uid="{2D5B11C2-648C-4DFE-BF07-F3DE38D3730B}" name="Column5948"/>
    <tableColumn id="5957" xr3:uid="{E936C713-CA26-4795-8E24-6A9AEE273331}" name="Column5949"/>
    <tableColumn id="5958" xr3:uid="{BF2EC268-911A-459E-AF2D-53957D68A946}" name="Column5950"/>
    <tableColumn id="5959" xr3:uid="{C656E6B8-74FF-4C30-AE5C-84330B82CB9F}" name="Column5951"/>
    <tableColumn id="5960" xr3:uid="{7E6203E3-D0E9-45BF-8657-2D5359A5202C}" name="Column5952"/>
    <tableColumn id="5961" xr3:uid="{62F9B022-15BA-4FB8-BD9B-A5FCB4CF130E}" name="Column5953"/>
    <tableColumn id="5962" xr3:uid="{62B8BD75-4284-49B2-84A6-50BF57C94170}" name="Column5954"/>
    <tableColumn id="5963" xr3:uid="{6A8AD740-2625-42C7-B69B-EF152DC94E29}" name="Column5955"/>
    <tableColumn id="5964" xr3:uid="{CCCF65BF-DC3D-47BD-80E3-2D48CFBB1D55}" name="Column5956"/>
    <tableColumn id="5965" xr3:uid="{54AB9484-6AAD-4E7F-BDE5-5D455C1D283D}" name="Column5957"/>
    <tableColumn id="5966" xr3:uid="{5678645B-017B-4082-B12C-85186F8ABEFF}" name="Column5958"/>
    <tableColumn id="5967" xr3:uid="{BB4F256C-A736-4E08-82C2-F2CFD3ED0DE5}" name="Column5959"/>
    <tableColumn id="5968" xr3:uid="{CB65E42C-C315-4A20-8B1A-E0BF5A4A5660}" name="Column5960"/>
    <tableColumn id="5969" xr3:uid="{0B227BC5-61E5-497C-B2E1-EDD7010712FD}" name="Column5961"/>
    <tableColumn id="5970" xr3:uid="{D897EEBB-3592-4A4E-9433-55DE890972F9}" name="Column5962"/>
    <tableColumn id="5971" xr3:uid="{6D5D5205-D2BF-4576-BD8E-D9D7127A6D86}" name="Column5963"/>
    <tableColumn id="5972" xr3:uid="{6AEE1B87-8875-473D-88B1-073EE4818003}" name="Column5964"/>
    <tableColumn id="5973" xr3:uid="{42A36EC8-285D-4395-8E69-7012A702F8DF}" name="Column5965"/>
    <tableColumn id="5974" xr3:uid="{C85B08D8-5397-42D7-BB71-72DA9E359821}" name="Column5966"/>
    <tableColumn id="5975" xr3:uid="{8B4CFCA3-EED7-4C8C-87BC-F0F9B6C20019}" name="Column5967"/>
    <tableColumn id="5976" xr3:uid="{F0859DA6-3DCE-4275-BEA1-79739138C769}" name="Column5968"/>
    <tableColumn id="5977" xr3:uid="{0B5EE0F6-B3D6-4F73-A88E-5578ED5FCFC2}" name="Column5969"/>
    <tableColumn id="5978" xr3:uid="{A13B43C2-776F-4103-AE6C-786A972899A3}" name="Column5970"/>
    <tableColumn id="5979" xr3:uid="{5FF55ABD-9D5F-421D-8856-EC000618EE33}" name="Column5971"/>
    <tableColumn id="5980" xr3:uid="{41AA02C6-FC9C-4A9D-8069-61FF11E7E164}" name="Column5972"/>
    <tableColumn id="5981" xr3:uid="{5DDFAA14-58C0-4D3F-90B1-017F66177F59}" name="Column5973"/>
    <tableColumn id="5982" xr3:uid="{6A58700B-F407-4E12-9FEB-3F1915E23391}" name="Column5974"/>
    <tableColumn id="5983" xr3:uid="{0D57CD22-1750-41B4-9516-5EF2A072B9B4}" name="Column5975"/>
    <tableColumn id="5984" xr3:uid="{56041A21-D16A-4372-B121-246BDB29BD7A}" name="Column5976"/>
    <tableColumn id="5985" xr3:uid="{E5688FE9-C77E-4C85-B388-4092D7D1BA17}" name="Column5977"/>
    <tableColumn id="5986" xr3:uid="{41B6CA2E-6B0D-41C6-9771-78989FED270B}" name="Column5978"/>
    <tableColumn id="5987" xr3:uid="{03E58F96-074E-4C9C-A877-30DE0CD4E356}" name="Column5979"/>
    <tableColumn id="5988" xr3:uid="{56DB3669-474D-4D33-BBEF-62342A8A1B3D}" name="Column5980"/>
    <tableColumn id="5989" xr3:uid="{D9F3E693-2AF1-44C6-AEE3-64C9C075F38B}" name="Column5981"/>
    <tableColumn id="5990" xr3:uid="{D24CF1D3-7625-43AB-8925-07831378C8DB}" name="Column5982"/>
    <tableColumn id="5991" xr3:uid="{D59A5B95-8589-4253-B4A5-5A1B5F7BD8CA}" name="Column5983"/>
    <tableColumn id="5992" xr3:uid="{C1F7547B-5C8F-4603-B73A-68E2AEE350AD}" name="Column5984"/>
    <tableColumn id="5993" xr3:uid="{6EBBBCCF-3AC5-4FBF-822C-7E148D6C9651}" name="Column5985"/>
    <tableColumn id="5994" xr3:uid="{4DB5C837-B791-4EE1-9A2F-2BF2FD39CE67}" name="Column5986"/>
    <tableColumn id="5995" xr3:uid="{B6DC5327-EE2F-49DA-91CF-BFEDE2EE4FDD}" name="Column5987"/>
    <tableColumn id="5996" xr3:uid="{464810E8-CA24-4C43-BB01-11416E8F50C1}" name="Column5988"/>
    <tableColumn id="5997" xr3:uid="{EFBFE296-C3F1-426F-ADF5-CAF60BEE53AF}" name="Column5989"/>
    <tableColumn id="5998" xr3:uid="{36E4AF0C-7347-42A7-99A9-5FD215447F88}" name="Column5990"/>
    <tableColumn id="5999" xr3:uid="{BBBB47C3-2B5C-42C7-8D6E-862A92BD90CE}" name="Column5991"/>
    <tableColumn id="6000" xr3:uid="{B97E6C5D-3A20-4F62-B5DB-BD814964AEA6}" name="Column5992"/>
    <tableColumn id="6001" xr3:uid="{1F4DDB3D-594C-43A0-859F-E201730E681F}" name="Column5993"/>
    <tableColumn id="6002" xr3:uid="{A65F232D-4E0E-4C73-978B-90A435A20527}" name="Column5994"/>
    <tableColumn id="6003" xr3:uid="{F2BCCB3A-4BCB-4B20-A2A0-CA55F46C709D}" name="Column5995"/>
    <tableColumn id="6004" xr3:uid="{834161AE-4EBB-4A22-BC8F-8E5C5A2E1B71}" name="Column5996"/>
    <tableColumn id="6005" xr3:uid="{623C9114-D2F0-4C0E-A08E-9070FD39C82C}" name="Column5997"/>
    <tableColumn id="6006" xr3:uid="{D26E4353-AAAB-4027-AD76-45910531C018}" name="Column5998"/>
    <tableColumn id="6007" xr3:uid="{3B08169B-6634-409B-8FC4-D28681B35CE9}" name="Column5999"/>
    <tableColumn id="6008" xr3:uid="{BF90A2C8-8ABE-412E-9475-B762228248D6}" name="Column6000"/>
    <tableColumn id="6009" xr3:uid="{1152D940-6005-4ECB-AAD6-BA96A1F12273}" name="Column6001"/>
    <tableColumn id="6010" xr3:uid="{BA5A5FC7-365A-4C7E-9FB6-D79028FA9FF4}" name="Column6002"/>
    <tableColumn id="6011" xr3:uid="{506A0488-82D0-41E8-9910-38EBB1DCF732}" name="Column6003"/>
    <tableColumn id="6012" xr3:uid="{21321978-27C8-428E-BEE4-CAB5E6E9F81B}" name="Column6004"/>
    <tableColumn id="6013" xr3:uid="{0D8927FC-2662-4AC2-98EA-943657DD1DFA}" name="Column6005"/>
    <tableColumn id="6014" xr3:uid="{1B935607-98B4-4A35-B03F-041736855D54}" name="Column6006"/>
    <tableColumn id="6015" xr3:uid="{8905D79D-7A9D-4875-A738-B5CC52FB5346}" name="Column6007"/>
    <tableColumn id="6016" xr3:uid="{3C25D73E-DFE4-4D6F-A52D-E40284F77033}" name="Column6008"/>
    <tableColumn id="6017" xr3:uid="{C539A7D9-7CAB-4307-BE99-7C39C0583A09}" name="Column6009"/>
    <tableColumn id="6018" xr3:uid="{48561D41-7F58-413F-ACED-007E7C7DB9F7}" name="Column6010"/>
    <tableColumn id="6019" xr3:uid="{54B5F84C-4968-480D-829C-528DB20FED2F}" name="Column6011"/>
    <tableColumn id="6020" xr3:uid="{BDB06CF5-18E7-4FDC-BA65-7331B6D475BF}" name="Column6012"/>
    <tableColumn id="6021" xr3:uid="{4B041B99-F7B3-4204-A5FD-89A5A087D0D4}" name="Column6013"/>
    <tableColumn id="6022" xr3:uid="{1A0F9FBC-8850-4BB3-865C-A58208F2B387}" name="Column6014"/>
    <tableColumn id="6023" xr3:uid="{D91B84A7-BAE1-416E-82DC-89530BA9D001}" name="Column6015"/>
    <tableColumn id="6024" xr3:uid="{96B95A94-4945-456B-AA2A-74B448608BFB}" name="Column6016"/>
    <tableColumn id="6025" xr3:uid="{F2D2B0CF-2B0F-4283-B291-7DE277C891CC}" name="Column6017"/>
    <tableColumn id="6026" xr3:uid="{2693A3A8-F917-4AAB-94EB-A6DC7B9E5670}" name="Column6018"/>
    <tableColumn id="6027" xr3:uid="{C71AE8F9-778B-4E0F-AB19-8996275EE0F2}" name="Column6019"/>
    <tableColumn id="6028" xr3:uid="{4024D108-3D12-4F79-A27E-0E1F1A78B90C}" name="Column6020"/>
    <tableColumn id="6029" xr3:uid="{744E8DDB-3FC4-43B0-A964-B9C0552DE837}" name="Column6021"/>
    <tableColumn id="6030" xr3:uid="{30C74B62-78CC-47DF-9E85-3D862B8A028D}" name="Column6022"/>
    <tableColumn id="6031" xr3:uid="{4475B874-1D1C-4337-A719-5727C15B8526}" name="Column6023"/>
    <tableColumn id="6032" xr3:uid="{35FB5F6F-6915-4611-B697-5B05930E8193}" name="Column6024"/>
    <tableColumn id="6033" xr3:uid="{050B0DD0-32CB-4CB9-8937-6614CB1302EC}" name="Column6025"/>
    <tableColumn id="6034" xr3:uid="{24650CE5-8175-4C40-88F7-F9173628803D}" name="Column6026"/>
    <tableColumn id="6035" xr3:uid="{45715D3D-016A-40FC-A879-1F6A59E46BBF}" name="Column6027"/>
    <tableColumn id="6036" xr3:uid="{6F434AD4-D4D5-47F0-B387-1259BBBC0ED6}" name="Column6028"/>
    <tableColumn id="6037" xr3:uid="{DABE75A5-662B-4D19-A389-1EC0B30F4125}" name="Column6029"/>
    <tableColumn id="6038" xr3:uid="{7A63943A-8C2F-418C-8D95-B59F3C26FE43}" name="Column6030"/>
    <tableColumn id="6039" xr3:uid="{1E171966-EA47-4251-85D3-3997CE59563A}" name="Column6031"/>
    <tableColumn id="6040" xr3:uid="{AB1E3206-F04A-4F81-8D82-EBBCBF5C8B22}" name="Column6032"/>
    <tableColumn id="6041" xr3:uid="{13B46E38-88E8-459D-BAFE-1661B57BDC2F}" name="Column6033"/>
    <tableColumn id="6042" xr3:uid="{1F879F7C-1893-4DDC-80F3-21C7DE729BD7}" name="Column6034"/>
    <tableColumn id="6043" xr3:uid="{D98FFD69-0E58-4499-8C0D-56D6224AFBEB}" name="Column6035"/>
    <tableColumn id="6044" xr3:uid="{C0430CA9-E6F5-41E1-8356-D6C6626C5DB3}" name="Column6036"/>
    <tableColumn id="6045" xr3:uid="{E9DCE531-C2AB-430A-ADD0-90889C81C011}" name="Column6037"/>
    <tableColumn id="6046" xr3:uid="{766CCE06-E7CB-4407-B3D2-FD25B9C0BBFE}" name="Column6038"/>
    <tableColumn id="6047" xr3:uid="{4349823D-7F3D-480E-A71C-71F25B1167DD}" name="Column6039"/>
    <tableColumn id="6048" xr3:uid="{72D8855C-BD6B-470E-8D78-9C411C797818}" name="Column6040"/>
    <tableColumn id="6049" xr3:uid="{CC49C2E7-8C2D-4FCE-823A-94B009A19B90}" name="Column6041"/>
    <tableColumn id="6050" xr3:uid="{B4E44B83-D46A-4F13-B938-5EC81AE99134}" name="Column6042"/>
    <tableColumn id="6051" xr3:uid="{7E2C88C6-979E-4CFB-88CF-E9160E71E052}" name="Column6043"/>
    <tableColumn id="6052" xr3:uid="{6978EC1E-D4C7-4524-87B4-044DD2950898}" name="Column6044"/>
    <tableColumn id="6053" xr3:uid="{F6FF2E3A-6EAC-4603-B226-9F9082A85992}" name="Column6045"/>
    <tableColumn id="6054" xr3:uid="{219A2EEA-5DB1-4857-AC14-A301A3EFCC56}" name="Column6046"/>
    <tableColumn id="6055" xr3:uid="{14800847-573E-4A62-BFBD-6F6A98E42FC8}" name="Column6047"/>
    <tableColumn id="6056" xr3:uid="{1377C792-65EC-4FB9-915B-74300E006C07}" name="Column6048"/>
    <tableColumn id="6057" xr3:uid="{D6570743-C7B0-4AEF-A7B5-693F481E5EB9}" name="Column6049"/>
    <tableColumn id="6058" xr3:uid="{B4787AA7-15B6-48B3-B5D0-BCD272AB5F0D}" name="Column6050"/>
    <tableColumn id="6059" xr3:uid="{07EE9448-662D-4845-B120-43BE5192DB87}" name="Column6051"/>
    <tableColumn id="6060" xr3:uid="{CA417D2E-01AA-451C-B0C1-52A9A0E42F22}" name="Column6052"/>
    <tableColumn id="6061" xr3:uid="{0066570C-7D3E-42DB-81EA-92DD9BF04BD5}" name="Column6053"/>
    <tableColumn id="6062" xr3:uid="{8DD425FF-683B-45F7-B9CF-66297C4C25BA}" name="Column6054"/>
    <tableColumn id="6063" xr3:uid="{393C111C-2C58-493A-A97C-62B6C52E8C60}" name="Column6055"/>
    <tableColumn id="6064" xr3:uid="{FDD08B29-B6FB-4456-AC3C-BD02CBA4B02E}" name="Column6056"/>
    <tableColumn id="6065" xr3:uid="{D3E10E0F-BA0E-45F0-B41F-0FADECEBA71B}" name="Column6057"/>
    <tableColumn id="6066" xr3:uid="{13C9C7C5-BA5A-466A-9EF7-F51AE94B7402}" name="Column6058"/>
    <tableColumn id="6067" xr3:uid="{7522D3CF-10D9-4165-A162-6F8C6D583C9B}" name="Column6059"/>
    <tableColumn id="6068" xr3:uid="{97BD0E78-072C-4D04-AA22-761517D026F8}" name="Column6060"/>
    <tableColumn id="6069" xr3:uid="{F431BC7F-29FD-48D4-B638-41A2D6A296DA}" name="Column6061"/>
    <tableColumn id="6070" xr3:uid="{ED6DC395-678B-4ABA-817F-6F4BA61092EB}" name="Column6062"/>
    <tableColumn id="6071" xr3:uid="{3BB2A0D0-3D84-48E2-AC42-8F71C7552292}" name="Column6063"/>
    <tableColumn id="6072" xr3:uid="{914F8041-CE16-4B50-9F6B-D94BA6B8145C}" name="Column6064"/>
    <tableColumn id="6073" xr3:uid="{2544A7C6-354D-4D6A-B87B-B6A472FBA168}" name="Column6065"/>
    <tableColumn id="6074" xr3:uid="{5235FD9B-677E-41DA-8176-047C304697FD}" name="Column6066"/>
    <tableColumn id="6075" xr3:uid="{8BF460AF-C757-4F17-859D-5671B830F177}" name="Column6067"/>
    <tableColumn id="6076" xr3:uid="{EC18A8FF-AA98-468D-8D0E-430ABFBCAE3B}" name="Column6068"/>
    <tableColumn id="6077" xr3:uid="{AFD7E407-C803-4286-B753-C1843063017A}" name="Column6069"/>
    <tableColumn id="6078" xr3:uid="{089A713D-5A29-4960-A9DB-65FCA741EBA7}" name="Column6070"/>
    <tableColumn id="6079" xr3:uid="{1F342EFF-5CF1-44A2-B7DF-8EB7D39773C0}" name="Column6071"/>
    <tableColumn id="6080" xr3:uid="{4ED514B5-CE8D-4BC5-BF2E-F43DBA57B3E6}" name="Column6072"/>
    <tableColumn id="6081" xr3:uid="{7EE6C2ED-FA05-49CC-BC18-FE87A7880461}" name="Column6073"/>
    <tableColumn id="6082" xr3:uid="{2B51CF7E-91CE-41A0-A158-2D6168DB50EC}" name="Column6074"/>
    <tableColumn id="6083" xr3:uid="{ACAC579E-A24F-4D29-B89B-D1ABF7C7D11A}" name="Column6075"/>
    <tableColumn id="6084" xr3:uid="{8FC520E0-5319-45E9-96CA-F3E3F0EFA913}" name="Column6076"/>
    <tableColumn id="6085" xr3:uid="{50BC6DDA-4FCB-4A10-82D8-52BFF233600A}" name="Column6077"/>
    <tableColumn id="6086" xr3:uid="{772F6E07-E04D-40EF-BB84-A022685B920D}" name="Column6078"/>
    <tableColumn id="6087" xr3:uid="{6C7BCDCB-4918-4903-B943-1262F8BF836A}" name="Column6079"/>
    <tableColumn id="6088" xr3:uid="{645F187B-DFC6-4748-BC90-4BA84C52295E}" name="Column6080"/>
    <tableColumn id="6089" xr3:uid="{68DF4A4C-E6F1-426D-A25D-6463FEC7EF5E}" name="Column6081"/>
    <tableColumn id="6090" xr3:uid="{95594C8B-E91B-41B8-9512-334A2EF517B7}" name="Column6082"/>
    <tableColumn id="6091" xr3:uid="{A90D2D18-38FF-4F37-B971-B46B5A2D73D9}" name="Column6083"/>
    <tableColumn id="6092" xr3:uid="{17CDBD6C-8A59-49B0-8268-946ADCC5AA00}" name="Column6084"/>
    <tableColumn id="6093" xr3:uid="{19DE5F5F-92DF-4793-AEF9-67EBB7723366}" name="Column6085"/>
    <tableColumn id="6094" xr3:uid="{6511A91B-A15F-4693-A3FC-8340D32D820C}" name="Column6086"/>
    <tableColumn id="6095" xr3:uid="{29B6802D-EC06-4312-B26F-4E2033C4C1A4}" name="Column6087"/>
    <tableColumn id="6096" xr3:uid="{F2E29310-D847-4ABC-A1F1-36099C98B297}" name="Column6088"/>
    <tableColumn id="6097" xr3:uid="{DE04116D-70DA-4279-807D-920138B6B249}" name="Column6089"/>
    <tableColumn id="6098" xr3:uid="{BB4D3CD8-C51B-4787-9A94-F09079724ADD}" name="Column6090"/>
    <tableColumn id="6099" xr3:uid="{1991B1C9-991C-4B2B-A374-D399E4F6E0D5}" name="Column6091"/>
    <tableColumn id="6100" xr3:uid="{7EC8D273-1560-47C3-9462-F3FA82A10A57}" name="Column6092"/>
    <tableColumn id="6101" xr3:uid="{2C3BD7B6-3C24-4CAB-ADF8-3BEEBCF850F3}" name="Column6093"/>
    <tableColumn id="6102" xr3:uid="{574AD9A2-744A-4987-8D36-977859376261}" name="Column6094"/>
    <tableColumn id="6103" xr3:uid="{545E456F-3299-4C8C-A1D2-B03F5B07AF5F}" name="Column6095"/>
    <tableColumn id="6104" xr3:uid="{41858AF5-958D-4BF0-ABD3-F462A69D9249}" name="Column6096"/>
    <tableColumn id="6105" xr3:uid="{DE1CE497-5667-441E-8756-1BADF8C6DC09}" name="Column6097"/>
    <tableColumn id="6106" xr3:uid="{9E6504F6-DF8D-4E7E-A0E2-F9F5ABD4626E}" name="Column6098"/>
    <tableColumn id="6107" xr3:uid="{BAD1D2D5-8AF5-415A-BED2-A22B6C255A19}" name="Column6099"/>
    <tableColumn id="6108" xr3:uid="{6BD0200E-5CAD-4FFD-831E-D050EDC52F01}" name="Column6100"/>
    <tableColumn id="6109" xr3:uid="{7CBB5AC4-8D18-4703-9B99-F6FEDBFC1028}" name="Column6101"/>
    <tableColumn id="6110" xr3:uid="{9C6C7304-D4DC-4293-9438-7C8E7EA370F0}" name="Column6102"/>
    <tableColumn id="6111" xr3:uid="{F715DD28-FA5A-4257-BE24-F4A4A9392CA9}" name="Column6103"/>
    <tableColumn id="6112" xr3:uid="{72784C0E-2574-4084-BE2B-CBAF9B6C2707}" name="Column6104"/>
    <tableColumn id="6113" xr3:uid="{652A08EA-FF40-4142-9739-D28762A684D1}" name="Column6105"/>
    <tableColumn id="6114" xr3:uid="{47DDB1BF-8A06-40AD-BD74-3437E548C9F5}" name="Column6106"/>
    <tableColumn id="6115" xr3:uid="{79600E1A-86CB-4E45-9C98-8669502E4EEC}" name="Column6107"/>
    <tableColumn id="6116" xr3:uid="{523008F9-72EB-4B9D-8F1E-742B14E35CE2}" name="Column6108"/>
    <tableColumn id="6117" xr3:uid="{2EF5905F-5166-4153-BD88-FF64B3D93148}" name="Column6109"/>
    <tableColumn id="6118" xr3:uid="{64322FC5-5A6F-478A-933B-7E02D67DDCAF}" name="Column6110"/>
    <tableColumn id="6119" xr3:uid="{0C3436BA-5E2C-4F4A-87C1-BE29F130C85E}" name="Column6111"/>
    <tableColumn id="6120" xr3:uid="{285BC635-7C9A-4861-9A68-2D4713B41EF8}" name="Column6112"/>
    <tableColumn id="6121" xr3:uid="{F5FB3B9B-5214-4B97-8255-4470F8E2702F}" name="Column6113"/>
    <tableColumn id="6122" xr3:uid="{56EDF724-16F5-4CFE-8E85-F6269DF7B582}" name="Column6114"/>
    <tableColumn id="6123" xr3:uid="{006D22AB-BE1C-4BBB-A0A8-CCD70D7C8A4F}" name="Column6115"/>
    <tableColumn id="6124" xr3:uid="{166F16A9-45C5-400A-B7B4-18787DF78BD4}" name="Column6116"/>
    <tableColumn id="6125" xr3:uid="{E4E31F27-707A-4CE6-8C89-EADF562389FB}" name="Column6117"/>
    <tableColumn id="6126" xr3:uid="{309B8C29-6CD8-4258-91A3-665A93427603}" name="Column6118"/>
    <tableColumn id="6127" xr3:uid="{69460185-5B37-4B03-AEF8-C1C1C01DF215}" name="Column6119"/>
    <tableColumn id="6128" xr3:uid="{3478AD10-6EE6-4386-A642-293D3FD5F525}" name="Column6120"/>
    <tableColumn id="6129" xr3:uid="{08AEB71D-82A5-4602-A31F-D95BAE68D738}" name="Column6121"/>
    <tableColumn id="6130" xr3:uid="{3CA8D715-1393-4F58-97E0-44920FD0E12D}" name="Column6122"/>
    <tableColumn id="6131" xr3:uid="{60AA3AA0-1CE9-4F8F-88E8-8901F48E0C7B}" name="Column6123"/>
    <tableColumn id="6132" xr3:uid="{BCDE588F-9EAE-43EE-A864-ED0EC84D4F35}" name="Column6124"/>
    <tableColumn id="6133" xr3:uid="{28FFCFC8-B689-4593-AF52-3E940A411EAA}" name="Column6125"/>
    <tableColumn id="6134" xr3:uid="{95CC730B-0028-4B47-9F60-B4D817EF52AF}" name="Column6126"/>
    <tableColumn id="6135" xr3:uid="{4B36EEDC-AEE7-44F1-8243-67C55FBEFCD5}" name="Column6127"/>
    <tableColumn id="6136" xr3:uid="{20D7722C-18C6-4BDA-A6FF-056199CA1CF2}" name="Column6128"/>
    <tableColumn id="6137" xr3:uid="{AEBBED2A-E4DB-455C-9EBE-8273E8DDC609}" name="Column6129"/>
    <tableColumn id="6138" xr3:uid="{E0F8165B-BC6C-4622-B9B7-98422C332677}" name="Column6130"/>
    <tableColumn id="6139" xr3:uid="{814C5B83-606A-40F9-9A1B-F41151B12858}" name="Column6131"/>
    <tableColumn id="6140" xr3:uid="{65C2F50E-2412-46B9-9AAF-5952E8E6E6A7}" name="Column6132"/>
    <tableColumn id="6141" xr3:uid="{01ED175B-CE2E-4CE1-B3EC-E294CC2E1772}" name="Column6133"/>
    <tableColumn id="6142" xr3:uid="{07BCB068-7363-4158-9803-443B955748A4}" name="Column6134"/>
    <tableColumn id="6143" xr3:uid="{D93B9987-E5AB-4A87-83EC-59245875AA54}" name="Column6135"/>
    <tableColumn id="6144" xr3:uid="{110541E1-78FC-4957-BFEA-0E0AE35FA828}" name="Column6136"/>
    <tableColumn id="6145" xr3:uid="{DFA453DC-A6CB-4C17-BDBE-6C164621C653}" name="Column6137"/>
    <tableColumn id="6146" xr3:uid="{8736B04B-D4F8-4F6E-82D0-5DEC4D741674}" name="Column6138"/>
    <tableColumn id="6147" xr3:uid="{81058CAD-9427-4B19-BAC5-897800E8E374}" name="Column6139"/>
    <tableColumn id="6148" xr3:uid="{0A824EB0-66E5-4816-9D5B-851C1CAF7DE2}" name="Column6140"/>
    <tableColumn id="6149" xr3:uid="{79D0B12D-696D-4D20-9984-1BBC65BA6AA5}" name="Column6141"/>
    <tableColumn id="6150" xr3:uid="{BF73DF04-C324-4AAC-8418-E9B23321D631}" name="Column6142"/>
    <tableColumn id="6151" xr3:uid="{365BBE95-44A1-402F-AD18-0EBB132AB620}" name="Column6143"/>
    <tableColumn id="6152" xr3:uid="{CFEBEABD-73E6-4EA6-8090-7F6DA5DC2686}" name="Column6144"/>
    <tableColumn id="6153" xr3:uid="{5F43B3D0-083A-49FF-8B47-E394E75F78FB}" name="Column6145"/>
    <tableColumn id="6154" xr3:uid="{E553DD82-9B92-47ED-97C4-E7C8AACE4B47}" name="Column6146"/>
    <tableColumn id="6155" xr3:uid="{AE634A06-9B97-48AA-8BF1-E0FB85B48728}" name="Column6147"/>
    <tableColumn id="6156" xr3:uid="{1699B0A1-5118-4518-A63E-474EAF75A6C1}" name="Column6148"/>
    <tableColumn id="6157" xr3:uid="{81F2BB86-53EA-4490-9CF1-294C3816B0BA}" name="Column6149"/>
    <tableColumn id="6158" xr3:uid="{F09A6CE1-4C33-4CE2-BC52-7AF6BC124215}" name="Column6150"/>
    <tableColumn id="6159" xr3:uid="{FF52C87C-A39B-4F9E-A159-23ECECE7A8BB}" name="Column6151"/>
    <tableColumn id="6160" xr3:uid="{79CAC580-74C4-4D66-A0F3-544E04F111CD}" name="Column6152"/>
    <tableColumn id="6161" xr3:uid="{56E9E9F2-2EFB-4A24-840F-A98D199B6390}" name="Column6153"/>
    <tableColumn id="6162" xr3:uid="{3074B42D-FB67-4954-854F-AAB74BA1FBEA}" name="Column6154"/>
    <tableColumn id="6163" xr3:uid="{1E45BAA3-3234-4142-AF6D-8FD9092D3A86}" name="Column6155"/>
    <tableColumn id="6164" xr3:uid="{FE1A82CA-BDA2-476F-B64B-FF590EE3CCB1}" name="Column6156"/>
    <tableColumn id="6165" xr3:uid="{2F05ED30-AFE5-4D24-983B-03617AE8C836}" name="Column6157"/>
    <tableColumn id="6166" xr3:uid="{82E09545-F556-4F40-87F5-D2A89230C0A9}" name="Column6158"/>
    <tableColumn id="6167" xr3:uid="{DB01A628-0003-45D6-9835-C6AE1E0F60FD}" name="Column6159"/>
    <tableColumn id="6168" xr3:uid="{BAA9BD47-5F58-40C5-8397-3EB6A18D2409}" name="Column6160"/>
    <tableColumn id="6169" xr3:uid="{6E6B85F1-3D1E-4B90-8510-AAD1A4AC97F8}" name="Column6161"/>
    <tableColumn id="6170" xr3:uid="{83A77134-90A4-446B-8363-DBB1347A2954}" name="Column6162"/>
    <tableColumn id="6171" xr3:uid="{BEAD59D9-4150-42A5-9EAA-064FB3984814}" name="Column6163"/>
    <tableColumn id="6172" xr3:uid="{DB777BAD-DB21-451A-8365-ECBC4423F5BF}" name="Column6164"/>
    <tableColumn id="6173" xr3:uid="{94ACF98C-B752-431A-9A5F-E629D6969047}" name="Column6165"/>
    <tableColumn id="6174" xr3:uid="{31AB6249-F705-4D53-B982-30C3479565B5}" name="Column6166"/>
    <tableColumn id="6175" xr3:uid="{76BC8094-946D-4D32-AF18-86CC45C59514}" name="Column6167"/>
    <tableColumn id="6176" xr3:uid="{ED5F1487-DE72-43F3-A015-DB09EF30F20D}" name="Column6168"/>
    <tableColumn id="6177" xr3:uid="{CAA32A8A-5A85-4FF8-A360-5778AD31C92E}" name="Column6169"/>
    <tableColumn id="6178" xr3:uid="{8C4F964D-FCFC-4FC0-9169-27187D111015}" name="Column6170"/>
    <tableColumn id="6179" xr3:uid="{2ACA2FA6-8166-4AA1-8CB6-563E20BBE0D3}" name="Column6171"/>
    <tableColumn id="6180" xr3:uid="{715DC9E3-126A-4EE1-8E85-009B4E3ED672}" name="Column6172"/>
    <tableColumn id="6181" xr3:uid="{1042E563-053A-45F1-A7BD-E5B183D67355}" name="Column6173"/>
    <tableColumn id="6182" xr3:uid="{2B6CA087-0D37-4BA3-B2C5-A85F2996317B}" name="Column6174"/>
    <tableColumn id="6183" xr3:uid="{E1B3D765-00C3-4F96-A5A1-587F8C7C1B42}" name="Column6175"/>
    <tableColumn id="6184" xr3:uid="{4C1957E6-2F89-4521-8974-685F8D81A5FA}" name="Column6176"/>
    <tableColumn id="6185" xr3:uid="{1F6A80C8-8275-482D-913F-D6CE3B3E8465}" name="Column6177"/>
    <tableColumn id="6186" xr3:uid="{87A9B8AB-C89C-4342-B502-1C742D87221D}" name="Column6178"/>
    <tableColumn id="6187" xr3:uid="{3C4D6D99-A996-44DF-9808-C149174066B2}" name="Column6179"/>
    <tableColumn id="6188" xr3:uid="{255AF845-B33B-488E-873F-DB584A1C1498}" name="Column6180"/>
    <tableColumn id="6189" xr3:uid="{17EFDE62-DC97-4B11-8861-3C2165701FE9}" name="Column6181"/>
    <tableColumn id="6190" xr3:uid="{5396957D-F933-43D1-AA53-49F4A46E437D}" name="Column6182"/>
    <tableColumn id="6191" xr3:uid="{9DC5FF14-E5B1-4AEE-8140-C49E15D607CE}" name="Column6183"/>
    <tableColumn id="6192" xr3:uid="{5D06BB97-4620-4839-982A-9592DFDE4FC1}" name="Column6184"/>
    <tableColumn id="6193" xr3:uid="{EAA79A90-A2D5-409C-8C57-487BD7BFE00A}" name="Column6185"/>
    <tableColumn id="6194" xr3:uid="{3043BEB1-35C5-4E65-88A6-53F732530C55}" name="Column6186"/>
    <tableColumn id="6195" xr3:uid="{E25B0260-9333-47BD-8082-CE1002965FFB}" name="Column6187"/>
    <tableColumn id="6196" xr3:uid="{91E18EDD-715E-4461-9331-36EF034803DE}" name="Column6188"/>
    <tableColumn id="6197" xr3:uid="{4EB1FBD4-2378-4F94-8DB5-6386D0840A44}" name="Column6189"/>
    <tableColumn id="6198" xr3:uid="{59A4DA3F-FDF9-47F7-BF3C-1BB5437DC59B}" name="Column6190"/>
    <tableColumn id="6199" xr3:uid="{695FCF16-E8C3-4B0A-87B8-ABABF229FD8D}" name="Column6191"/>
    <tableColumn id="6200" xr3:uid="{05E94D59-6BB9-4F4A-828C-26748FB0A7CF}" name="Column6192"/>
    <tableColumn id="6201" xr3:uid="{A9A162F6-E951-4D9B-8D59-27A2AB499F66}" name="Column6193"/>
    <tableColumn id="6202" xr3:uid="{235FC38B-E855-4693-AF91-A67ADEBCB954}" name="Column6194"/>
    <tableColumn id="6203" xr3:uid="{9724B611-FDE9-4E1B-B88A-260F1583F77C}" name="Column6195"/>
    <tableColumn id="6204" xr3:uid="{5B3928F0-BA19-41D2-ADE8-0F61051758CD}" name="Column6196"/>
    <tableColumn id="6205" xr3:uid="{E09283A0-0B1A-46CD-AA5F-B510B41BDD14}" name="Column6197"/>
    <tableColumn id="6206" xr3:uid="{C5E722D2-6EC2-4E3F-832D-413D853F6E58}" name="Column6198"/>
    <tableColumn id="6207" xr3:uid="{043D878C-FB20-4BEE-B328-694065F77C15}" name="Column6199"/>
    <tableColumn id="6208" xr3:uid="{A9CE78A1-AB67-4B2C-87CD-783942DB0F30}" name="Column6200"/>
    <tableColumn id="6209" xr3:uid="{D1631CD0-40BC-4FC9-B777-489AF83ED871}" name="Column6201"/>
    <tableColumn id="6210" xr3:uid="{F59922EA-91EA-4C6F-8BD2-FF92321602FD}" name="Column6202"/>
    <tableColumn id="6211" xr3:uid="{A76D0EDD-3EF4-4FC2-92AA-FC0C9E0B4A90}" name="Column6203"/>
    <tableColumn id="6212" xr3:uid="{B1E0B1E2-92F6-4D79-A753-CF6FFC1C9B56}" name="Column6204"/>
    <tableColumn id="6213" xr3:uid="{B498FFE6-7FCE-4886-8F60-009A3C2E4779}" name="Column6205"/>
    <tableColumn id="6214" xr3:uid="{C1281CB5-AB67-460E-B87A-AAA9BD185691}" name="Column6206"/>
    <tableColumn id="6215" xr3:uid="{F25C2265-9D44-4C2C-B6A5-CC61B1C00F7E}" name="Column6207"/>
    <tableColumn id="6216" xr3:uid="{5264F31E-B52E-49D1-8A62-658C99CA3307}" name="Column6208"/>
    <tableColumn id="6217" xr3:uid="{ABA51B6F-6EFE-4E4B-82BA-09F29E456C32}" name="Column6209"/>
    <tableColumn id="6218" xr3:uid="{06AAD08F-0846-43AE-AD48-06A92D5FA18A}" name="Column6210"/>
    <tableColumn id="6219" xr3:uid="{F048D16F-ECAE-4958-BA89-A18694735DAD}" name="Column6211"/>
    <tableColumn id="6220" xr3:uid="{E4570385-01F4-433D-B8BF-FD447807B7E4}" name="Column6212"/>
    <tableColumn id="6221" xr3:uid="{6936EA9E-AF63-4C08-897C-CCA18996A05D}" name="Column6213"/>
    <tableColumn id="6222" xr3:uid="{B569780C-42EF-495D-ADC4-732744C9D1BE}" name="Column6214"/>
    <tableColumn id="6223" xr3:uid="{31F083CC-26C8-4EB9-B3C8-9EA37DC149CD}" name="Column6215"/>
    <tableColumn id="6224" xr3:uid="{DE8F0A4E-7BF1-4554-8B12-B80981390DEC}" name="Column6216"/>
    <tableColumn id="6225" xr3:uid="{22E8BCEF-8776-4EB5-AE5C-0344BF666DDC}" name="Column6217"/>
    <tableColumn id="6226" xr3:uid="{D1595EF0-C01E-441E-B977-3F8F2F2225D8}" name="Column6218"/>
    <tableColumn id="6227" xr3:uid="{841D029A-3202-49C1-93B6-65E00E4B92AF}" name="Column6219"/>
    <tableColumn id="6228" xr3:uid="{383C74B3-0E02-4285-9C9F-A5671DDB9A2D}" name="Column6220"/>
    <tableColumn id="6229" xr3:uid="{BAC870C6-6A7B-4131-8F07-A27FA57358B2}" name="Column6221"/>
    <tableColumn id="6230" xr3:uid="{81002C9F-FB35-4329-A27C-922CC7AE51F1}" name="Column6222"/>
    <tableColumn id="6231" xr3:uid="{4C9E494C-0D43-4568-A043-B15670FE5DAC}" name="Column6223"/>
    <tableColumn id="6232" xr3:uid="{452113C3-E6B2-4DC3-BD31-BD991EAABDC5}" name="Column6224"/>
    <tableColumn id="6233" xr3:uid="{0AB921A0-4DDC-43A5-B918-08322DB0DF85}" name="Column6225"/>
    <tableColumn id="6234" xr3:uid="{EBAF4630-70FA-4D29-8209-D564F8782E03}" name="Column6226"/>
    <tableColumn id="6235" xr3:uid="{1D4DE6A9-1F9B-4CDB-A28C-456A0693169B}" name="Column6227"/>
    <tableColumn id="6236" xr3:uid="{391FC0F5-BB2B-43E6-A351-E4827D8DE692}" name="Column6228"/>
    <tableColumn id="6237" xr3:uid="{EBA0C1B6-55BA-4268-8BD5-A01F74A9DB35}" name="Column6229"/>
    <tableColumn id="6238" xr3:uid="{922FC34C-D203-450D-8413-7ED31301EFB5}" name="Column6230"/>
    <tableColumn id="6239" xr3:uid="{9B88BD7F-1BBA-4266-9C3F-AF69AED5C2BA}" name="Column6231"/>
    <tableColumn id="6240" xr3:uid="{0070EEEC-96DF-4F21-966E-CD191A897FA5}" name="Column6232"/>
    <tableColumn id="6241" xr3:uid="{58A0F44E-DCFF-4D35-9E10-9792475F0F3F}" name="Column6233"/>
    <tableColumn id="6242" xr3:uid="{C18C3E50-F051-453A-AEB5-B61491089728}" name="Column6234"/>
    <tableColumn id="6243" xr3:uid="{BF896248-2F24-467D-96A5-0AEB6F5FC6F7}" name="Column6235"/>
    <tableColumn id="6244" xr3:uid="{C0072F33-F6E6-4E97-BC6D-A3EEED155A55}" name="Column6236"/>
    <tableColumn id="6245" xr3:uid="{F95AE2AC-B329-49CB-99A6-B59BC795527B}" name="Column6237"/>
    <tableColumn id="6246" xr3:uid="{D621EA44-5751-420D-A61C-B9499D3379DF}" name="Column6238"/>
    <tableColumn id="6247" xr3:uid="{2DC14B0D-EA54-4E9B-A602-740B71C0AB2C}" name="Column6239"/>
    <tableColumn id="6248" xr3:uid="{94EFCF40-EDE7-4F02-82C0-6D31CF8E224E}" name="Column6240"/>
    <tableColumn id="6249" xr3:uid="{4BE48467-D946-4E13-9682-0410AFB4EF48}" name="Column6241"/>
    <tableColumn id="6250" xr3:uid="{3F649BFC-3341-4A6A-896B-C0355BB3FF6D}" name="Column6242"/>
    <tableColumn id="6251" xr3:uid="{D180CB11-7EC7-4D70-8548-D33F140710EF}" name="Column6243"/>
    <tableColumn id="6252" xr3:uid="{D5153B4B-12FD-4911-800C-373768C3CAE6}" name="Column6244"/>
    <tableColumn id="6253" xr3:uid="{6D15E25F-98B3-4653-85F8-DCE9512B8EA7}" name="Column6245"/>
    <tableColumn id="6254" xr3:uid="{3FE0DCA8-D884-463B-ADE8-594FDD1C5C79}" name="Column6246"/>
    <tableColumn id="6255" xr3:uid="{6E61202F-23A9-4999-8CA8-996C75921990}" name="Column6247"/>
    <tableColumn id="6256" xr3:uid="{79A2266D-3D6C-4DAD-A1C5-91459988B874}" name="Column6248"/>
    <tableColumn id="6257" xr3:uid="{4CA668AC-AFB7-4972-A4F5-121D88445ED5}" name="Column6249"/>
    <tableColumn id="6258" xr3:uid="{0EA424D4-5377-43F0-9B9A-57EBB433A161}" name="Column6250"/>
    <tableColumn id="6259" xr3:uid="{6FC6BC33-AF41-4967-A3E0-7A7F7CF2E432}" name="Column6251"/>
    <tableColumn id="6260" xr3:uid="{5CB98896-24DE-4098-97E6-C997CB79DE7B}" name="Column6252"/>
    <tableColumn id="6261" xr3:uid="{C6CB6E9F-177C-449D-9415-1CC7E9CB1087}" name="Column6253"/>
    <tableColumn id="6262" xr3:uid="{88D6350D-6FBC-46B0-B428-7F16EF26967C}" name="Column6254"/>
    <tableColumn id="6263" xr3:uid="{D548DDCE-AD52-4DDC-9158-79E9630CB385}" name="Column6255"/>
    <tableColumn id="6264" xr3:uid="{327E2904-0E1C-4987-A548-08F0ECDA09FE}" name="Column6256"/>
    <tableColumn id="6265" xr3:uid="{905D0D37-30BD-441D-8555-4A7E72F0547C}" name="Column6257"/>
    <tableColumn id="6266" xr3:uid="{C20C882D-82FA-4945-BE11-EFEB4C4A276E}" name="Column6258"/>
    <tableColumn id="6267" xr3:uid="{746CA5A9-C30A-41B6-B986-18677FB03AA9}" name="Column6259"/>
    <tableColumn id="6268" xr3:uid="{957E2313-1E74-4E4E-B004-FB3F5405A473}" name="Column6260"/>
    <tableColumn id="6269" xr3:uid="{1370ACF8-5DA8-48B9-A3E7-04FB30A24020}" name="Column6261"/>
    <tableColumn id="6270" xr3:uid="{A4F96723-74E3-40A8-9270-D9398EF3EB31}" name="Column6262"/>
    <tableColumn id="6271" xr3:uid="{7058FA36-6BDD-447F-9F94-49CC28C44D49}" name="Column6263"/>
    <tableColumn id="6272" xr3:uid="{B71D03F3-3292-4AF2-B994-33FA1B324F9E}" name="Column6264"/>
    <tableColumn id="6273" xr3:uid="{71168698-342C-46CC-B9B2-882AE9CC8693}" name="Column6265"/>
    <tableColumn id="6274" xr3:uid="{295A0945-65BB-4439-B0FB-908D152CD391}" name="Column6266"/>
    <tableColumn id="6275" xr3:uid="{73DA3BC4-EF1B-4835-967F-3DF41C819040}" name="Column6267"/>
    <tableColumn id="6276" xr3:uid="{C6BC0F5E-360E-4128-B65E-E62C0DC13378}" name="Column6268"/>
    <tableColumn id="6277" xr3:uid="{FEA8C101-EAA4-4257-8624-C1D82C419477}" name="Column6269"/>
    <tableColumn id="6278" xr3:uid="{26CC384A-BD34-4843-A893-2FE1CAF4473B}" name="Column6270"/>
    <tableColumn id="6279" xr3:uid="{CED7E27B-6B0A-4A44-99E1-BD08AF03CA29}" name="Column6271"/>
    <tableColumn id="6280" xr3:uid="{AE443FEE-D2A6-44DE-BCC3-62FC73F2EF3A}" name="Column6272"/>
    <tableColumn id="6281" xr3:uid="{8D2FAF01-C5E6-4DBA-969D-9BEC48F962EE}" name="Column6273"/>
    <tableColumn id="6282" xr3:uid="{070A91C5-3A1D-435D-8DDF-3C7E3CF61648}" name="Column6274"/>
    <tableColumn id="6283" xr3:uid="{6770E791-5617-4227-B167-7BB4B8A2E2EA}" name="Column6275"/>
    <tableColumn id="6284" xr3:uid="{25E4B25F-3BCE-4D44-B62C-A568823A77D3}" name="Column6276"/>
    <tableColumn id="6285" xr3:uid="{713F9101-7D5F-44A2-B34D-42DE36720765}" name="Column6277"/>
    <tableColumn id="6286" xr3:uid="{BEF8F464-8889-4787-989B-5D3B4093FDC4}" name="Column6278"/>
    <tableColumn id="6287" xr3:uid="{961C5EF8-89AD-4174-915D-591DB7232FAE}" name="Column6279"/>
    <tableColumn id="6288" xr3:uid="{0F585E27-340C-48A0-A291-7163C2AC6570}" name="Column6280"/>
    <tableColumn id="6289" xr3:uid="{89731CFA-5F66-4023-8120-AF0FC357EB7F}" name="Column6281"/>
    <tableColumn id="6290" xr3:uid="{7C5AC7C3-9279-42DD-B17A-6AA3A1E064EE}" name="Column6282"/>
    <tableColumn id="6291" xr3:uid="{72C2959C-1F57-4C49-A3CD-735E6C4677FA}" name="Column6283"/>
    <tableColumn id="6292" xr3:uid="{199C404F-5901-490C-906C-350E0CF05A2C}" name="Column6284"/>
    <tableColumn id="6293" xr3:uid="{40EC2E33-676E-4830-B8A6-E25CAA88EF9C}" name="Column6285"/>
    <tableColumn id="6294" xr3:uid="{E20FF009-9331-4051-ACF9-80BEC26401C2}" name="Column6286"/>
    <tableColumn id="6295" xr3:uid="{B714A0A6-D14A-4C16-9723-D54044D1AA67}" name="Column6287"/>
    <tableColumn id="6296" xr3:uid="{B25227E4-17EE-486C-A8D5-359A461601D6}" name="Column6288"/>
    <tableColumn id="6297" xr3:uid="{54E1B0E5-75E3-469A-8911-9A24E4E6C737}" name="Column6289"/>
    <tableColumn id="6298" xr3:uid="{68CD92BE-314B-421A-B6E6-83012AFA9B73}" name="Column6290"/>
    <tableColumn id="6299" xr3:uid="{88ED123A-A143-4F17-9175-C6D6E65CA3DE}" name="Column6291"/>
    <tableColumn id="6300" xr3:uid="{A8C882C1-88D0-4DFC-B2C5-7829F870A35F}" name="Column6292"/>
    <tableColumn id="6301" xr3:uid="{83E3BD53-FCB7-4F0A-BE93-E7CEBF213A8F}" name="Column6293"/>
    <tableColumn id="6302" xr3:uid="{A9E4CCF3-A9BC-491A-BB58-96B98314CBD3}" name="Column6294"/>
    <tableColumn id="6303" xr3:uid="{B415F963-9EE5-4512-B8C1-CFAEDC88F6B1}" name="Column6295"/>
    <tableColumn id="6304" xr3:uid="{F655455C-4C49-4B50-972D-B86B9148E0A1}" name="Column6296"/>
    <tableColumn id="6305" xr3:uid="{D17EE599-D83F-4CF1-9126-35EE81BEB805}" name="Column6297"/>
    <tableColumn id="6306" xr3:uid="{CDFF453C-FE69-4FF8-93CC-BCAB231048DA}" name="Column6298"/>
    <tableColumn id="6307" xr3:uid="{A6A0E389-6579-42F3-91BF-41D0720577B9}" name="Column6299"/>
    <tableColumn id="6308" xr3:uid="{13AAB9E8-A069-4B7A-ACE5-0832B7787825}" name="Column6300"/>
    <tableColumn id="6309" xr3:uid="{F88919DD-DE8E-4C3D-9991-39C526B9AAC6}" name="Column6301"/>
    <tableColumn id="6310" xr3:uid="{BCD6B8BE-E1B0-4368-B516-E90EDA711A1A}" name="Column6302"/>
    <tableColumn id="6311" xr3:uid="{29EFF0E1-6D71-4520-9DDF-9402E4719025}" name="Column6303"/>
    <tableColumn id="6312" xr3:uid="{BA0FE16F-AE2C-4B61-8808-5C9B7BA62458}" name="Column6304"/>
    <tableColumn id="6313" xr3:uid="{72E2BD40-397A-4440-BA11-9D3280707D9E}" name="Column6305"/>
    <tableColumn id="6314" xr3:uid="{8601E6E7-7EDB-4CAB-839E-40673B474AC3}" name="Column6306"/>
    <tableColumn id="6315" xr3:uid="{BE0D1C9E-A944-4A55-8DAC-3CCEFF7AC17D}" name="Column6307"/>
    <tableColumn id="6316" xr3:uid="{5537B6C5-4D09-4E7D-B635-F77AA432A992}" name="Column6308"/>
    <tableColumn id="6317" xr3:uid="{EAA9B4DB-EAEB-435B-84C9-FDBB84A6ECD1}" name="Column6309"/>
    <tableColumn id="6318" xr3:uid="{4D8AC66B-3156-4B00-A7E1-A0DE9B67F464}" name="Column6310"/>
    <tableColumn id="6319" xr3:uid="{F9789086-5AD0-49E0-8834-119932573E43}" name="Column6311"/>
    <tableColumn id="6320" xr3:uid="{E81366DD-010B-4DD7-96AF-A96D05CC5AC8}" name="Column6312"/>
    <tableColumn id="6321" xr3:uid="{C10C11FA-D41C-4D2F-9263-E5FB652AB641}" name="Column6313"/>
    <tableColumn id="6322" xr3:uid="{69F03202-98F1-4014-9BF1-D13A0AF1504E}" name="Column6314"/>
    <tableColumn id="6323" xr3:uid="{497036DC-2ECD-42F2-9405-62EB9F38EAE7}" name="Column6315"/>
    <tableColumn id="6324" xr3:uid="{6C02F0CD-DE0D-466E-B6D0-AD254D6B5495}" name="Column6316"/>
    <tableColumn id="6325" xr3:uid="{CE4CCA3B-9C80-4824-B69A-0B30DBEF66CF}" name="Column6317"/>
    <tableColumn id="6326" xr3:uid="{038E009C-3549-4E49-B789-595577D99603}" name="Column6318"/>
    <tableColumn id="6327" xr3:uid="{50FE7A2D-BDCC-46C7-81C2-9E17E4CE95C6}" name="Column6319"/>
    <tableColumn id="6328" xr3:uid="{04553679-EE72-42CD-88A4-DEC950479A47}" name="Column6320"/>
    <tableColumn id="6329" xr3:uid="{344629D9-CED8-4562-AED0-C39EBE1349B6}" name="Column6321"/>
    <tableColumn id="6330" xr3:uid="{C61A15E3-0A71-4A14-9BDB-A2FD96628908}" name="Column6322"/>
    <tableColumn id="6331" xr3:uid="{54732800-3C7A-42F3-B246-22F40B1D7C62}" name="Column6323"/>
    <tableColumn id="6332" xr3:uid="{3A13AB9E-A4D8-4D2F-889C-709EE42574B4}" name="Column6324"/>
    <tableColumn id="6333" xr3:uid="{3E2F2E41-61C5-4383-86FE-5D6F5F2DA921}" name="Column6325"/>
    <tableColumn id="6334" xr3:uid="{51AB53C9-F811-4D28-8AEC-AC62E0312EB3}" name="Column6326"/>
    <tableColumn id="6335" xr3:uid="{785E01BE-6B4A-442A-B5A9-3CBD8C6C9E3C}" name="Column6327"/>
    <tableColumn id="6336" xr3:uid="{59F8796C-65E0-4D47-A430-A227553D584D}" name="Column6328"/>
    <tableColumn id="6337" xr3:uid="{7959B6A2-7A5B-4108-B76D-E1136521DF4F}" name="Column6329"/>
    <tableColumn id="6338" xr3:uid="{D4125D89-8A3A-4963-9DCE-8BA9DA8AF64A}" name="Column6330"/>
    <tableColumn id="6339" xr3:uid="{F5B5DFC7-3F50-42D6-881E-85778AD79E21}" name="Column6331"/>
    <tableColumn id="6340" xr3:uid="{3AF52D12-D0D7-4805-A6FF-BAAE690AD68B}" name="Column6332"/>
    <tableColumn id="6341" xr3:uid="{2FD2A65A-69D8-438D-A30D-D93BC2C2B643}" name="Column6333"/>
    <tableColumn id="6342" xr3:uid="{1904804F-19F8-4860-8FC0-66878883900C}" name="Column6334"/>
    <tableColumn id="6343" xr3:uid="{861023A9-890B-4E68-B97A-3B149859601A}" name="Column6335"/>
    <tableColumn id="6344" xr3:uid="{D1549B95-92EC-49ED-BF61-1838B928F53E}" name="Column6336"/>
    <tableColumn id="6345" xr3:uid="{2FBCBFAE-B6FE-4B1B-B958-7066CA4566C8}" name="Column6337"/>
    <tableColumn id="6346" xr3:uid="{D1346AA1-D67C-4525-8268-9C08737628FE}" name="Column6338"/>
    <tableColumn id="6347" xr3:uid="{B9FF863C-6E48-4125-A920-1E05DBFF5EC7}" name="Column6339"/>
    <tableColumn id="6348" xr3:uid="{28490B55-6C58-46EE-AAA8-36AAA0C53C80}" name="Column6340"/>
    <tableColumn id="6349" xr3:uid="{437968C0-4B2D-4EA8-9239-E61972A149BE}" name="Column6341"/>
    <tableColumn id="6350" xr3:uid="{46363CFA-0480-4589-9251-66CF56AA2684}" name="Column6342"/>
    <tableColumn id="6351" xr3:uid="{1BD289B8-EA58-4233-9B8F-1B135E12424F}" name="Column6343"/>
    <tableColumn id="6352" xr3:uid="{BD41A8E3-868B-4A97-AD10-10666E76C3C5}" name="Column6344"/>
    <tableColumn id="6353" xr3:uid="{0D4D949C-52C7-4588-83BC-D42F8760ADBB}" name="Column6345"/>
    <tableColumn id="6354" xr3:uid="{DE3A8426-15B9-4C14-A65D-498DE73469C5}" name="Column6346"/>
    <tableColumn id="6355" xr3:uid="{8650B73C-9E14-4188-8F78-27988EA87DE2}" name="Column6347"/>
    <tableColumn id="6356" xr3:uid="{7B82360C-463E-4377-90C8-C4CEB2D521D0}" name="Column6348"/>
    <tableColumn id="6357" xr3:uid="{E7F3244F-91CB-4213-8E32-2444587F0913}" name="Column6349"/>
    <tableColumn id="6358" xr3:uid="{A0DB5093-E8C6-47CE-A6CD-26957A88D3CC}" name="Column6350"/>
    <tableColumn id="6359" xr3:uid="{18F2CE38-01E8-4181-B6BA-CC7BB5C125EE}" name="Column6351"/>
    <tableColumn id="6360" xr3:uid="{9C4B2A2B-5DA6-4374-836B-294C0F188D12}" name="Column6352"/>
    <tableColumn id="6361" xr3:uid="{709FEBB0-3BCA-4499-B3EE-AFB68BF90D6A}" name="Column6353"/>
    <tableColumn id="6362" xr3:uid="{25A30DB1-7577-4F2E-BEFA-B82C530E9489}" name="Column6354"/>
    <tableColumn id="6363" xr3:uid="{BE3F5D4C-55FD-4E69-9D9C-907834378BFC}" name="Column6355"/>
    <tableColumn id="6364" xr3:uid="{1B83CC18-8AF3-4206-B7BA-C6552446746C}" name="Column6356"/>
    <tableColumn id="6365" xr3:uid="{145BD8D6-B987-4351-A6E9-7E7F01E7AC1E}" name="Column6357"/>
    <tableColumn id="6366" xr3:uid="{426C70DC-831D-4CDD-ADC6-77FFCD3E6BDF}" name="Column6358"/>
    <tableColumn id="6367" xr3:uid="{94D34EAF-6DE6-4360-A125-7E2262B572D7}" name="Column6359"/>
    <tableColumn id="6368" xr3:uid="{F0F94F08-FB4E-4EF7-BDEA-08EFE0476B9B}" name="Column6360"/>
    <tableColumn id="6369" xr3:uid="{DCFA506A-9CC1-44DE-846C-492AA94F53B6}" name="Column6361"/>
    <tableColumn id="6370" xr3:uid="{55647CF7-F585-4C43-B4AF-B19602474708}" name="Column6362"/>
    <tableColumn id="6371" xr3:uid="{7ABA4842-CCD9-441B-8F2B-52DBD9B7C29E}" name="Column6363"/>
    <tableColumn id="6372" xr3:uid="{166AA6F1-E54B-4855-B00F-68082F74F9DE}" name="Column6364"/>
    <tableColumn id="6373" xr3:uid="{4D5D3338-0A79-40D7-B9AF-6B3EB0952981}" name="Column6365"/>
    <tableColumn id="6374" xr3:uid="{E0E88428-8512-476D-8BC1-7479BCB402D3}" name="Column6366"/>
    <tableColumn id="6375" xr3:uid="{3E279C80-3C3A-46D9-8E73-232EF2034D60}" name="Column6367"/>
    <tableColumn id="6376" xr3:uid="{272B4ED6-64C0-4AD1-BD8A-4FD24D3BFE45}" name="Column6368"/>
    <tableColumn id="6377" xr3:uid="{C630CDA5-A238-4313-9063-D104B9D2BDD9}" name="Column6369"/>
    <tableColumn id="6378" xr3:uid="{0E2A3EEC-E8C1-4698-8255-51528F2F8603}" name="Column6370"/>
    <tableColumn id="6379" xr3:uid="{CDBDDF8F-A5AA-4D41-A085-46D79CACD162}" name="Column6371"/>
    <tableColumn id="6380" xr3:uid="{3C63188C-A96F-4FD9-BC4D-95C4B11E8A38}" name="Column6372"/>
    <tableColumn id="6381" xr3:uid="{6B10D136-F31D-43A8-9A2F-5DA7F2223FF4}" name="Column6373"/>
    <tableColumn id="6382" xr3:uid="{1782234A-33B6-4143-9F25-43B3FB5078A7}" name="Column6374"/>
    <tableColumn id="6383" xr3:uid="{3EEC11CD-95B5-4420-9C50-8B6631856726}" name="Column6375"/>
    <tableColumn id="6384" xr3:uid="{EF835D14-DF15-4302-8346-3644AD52F73E}" name="Column6376"/>
    <tableColumn id="6385" xr3:uid="{E650A42F-45FC-4F37-B48E-8A295AFD6A1C}" name="Column6377"/>
    <tableColumn id="6386" xr3:uid="{07FC6727-BEA0-4AB7-B117-1A2A69995854}" name="Column6378"/>
    <tableColumn id="6387" xr3:uid="{0260E3D8-A4F5-431A-BCFD-34D4C076A93E}" name="Column6379"/>
    <tableColumn id="6388" xr3:uid="{7C8A308A-3784-4209-B646-9000DD834F24}" name="Column6380"/>
    <tableColumn id="6389" xr3:uid="{0E1AD10D-98B3-4650-9111-A7B14E361DBB}" name="Column6381"/>
    <tableColumn id="6390" xr3:uid="{D7234712-0E52-4BE5-830F-468E91E373C9}" name="Column6382"/>
    <tableColumn id="6391" xr3:uid="{4A18210B-C7DA-4855-968D-6380725EDE43}" name="Column6383"/>
    <tableColumn id="6392" xr3:uid="{5CABFF6C-C300-4FB0-B280-BFD0DB9F0166}" name="Column6384"/>
    <tableColumn id="6393" xr3:uid="{469FBA35-CC50-49CE-8C47-A0FDEF181322}" name="Column6385"/>
    <tableColumn id="6394" xr3:uid="{67B2377C-AE3C-4158-83F9-CBC48E4C9250}" name="Column6386"/>
    <tableColumn id="6395" xr3:uid="{5F350195-46C9-41FB-8F10-3A6B50F5001B}" name="Column6387"/>
    <tableColumn id="6396" xr3:uid="{BB7793B9-77D1-4AE0-B3BA-3739E69DD4B6}" name="Column6388"/>
    <tableColumn id="6397" xr3:uid="{9543F919-BD66-4016-BD57-DF9B39570AEF}" name="Column6389"/>
    <tableColumn id="6398" xr3:uid="{DD7162C7-26EB-4471-BEFF-F18BBA8F5A39}" name="Column6390"/>
    <tableColumn id="6399" xr3:uid="{B4196DA5-3847-4931-B549-91B9443F5642}" name="Column6391"/>
    <tableColumn id="6400" xr3:uid="{6ABE9B85-5914-4F49-8001-50310F29AFE4}" name="Column6392"/>
    <tableColumn id="6401" xr3:uid="{1E529229-3C23-4391-98E3-660A14586683}" name="Column6393"/>
    <tableColumn id="6402" xr3:uid="{456F407A-679E-4F71-A319-F9CD01A74B18}" name="Column6394"/>
    <tableColumn id="6403" xr3:uid="{850BB724-E6EA-49E5-980D-3CA66C87BD20}" name="Column6395"/>
    <tableColumn id="6404" xr3:uid="{49B4D3C9-80F9-4C81-A8DD-7B6CEAC9DAF4}" name="Column6396"/>
    <tableColumn id="6405" xr3:uid="{E87F81CB-EF87-4582-B3E4-A57F8BC97C44}" name="Column6397"/>
    <tableColumn id="6406" xr3:uid="{5CB4926B-3465-4A03-BBD4-E2B576F58AC6}" name="Column6398"/>
    <tableColumn id="6407" xr3:uid="{C39239F0-3376-47B1-A7CB-CE6EEB6FDACE}" name="Column6399"/>
    <tableColumn id="6408" xr3:uid="{7ED773BF-D05B-4A31-8A0C-15CA38E1BEA6}" name="Column6400"/>
    <tableColumn id="6409" xr3:uid="{0BF2066F-FD26-414B-AC79-3362924E15CE}" name="Column6401"/>
    <tableColumn id="6410" xr3:uid="{1E7F2229-EE6A-4975-8E0A-DEB6AFFD67F3}" name="Column6402"/>
    <tableColumn id="6411" xr3:uid="{D4050DCD-61DE-426A-84A6-C97A3DD2A240}" name="Column6403"/>
    <tableColumn id="6412" xr3:uid="{7F13C224-FB0C-4D1C-81EB-8024693BE19A}" name="Column6404"/>
    <tableColumn id="6413" xr3:uid="{70517DC9-D8B6-4881-B96C-30F206A1C013}" name="Column6405"/>
    <tableColumn id="6414" xr3:uid="{DEB0735C-301C-4538-AFCA-9CFFEB15755B}" name="Column6406"/>
    <tableColumn id="6415" xr3:uid="{21E34E8F-1B06-45B6-B1E0-90965E3516DB}" name="Column6407"/>
    <tableColumn id="6416" xr3:uid="{C3599394-8089-45B8-9790-C5B1B016BDB2}" name="Column6408"/>
    <tableColumn id="6417" xr3:uid="{67EDBBD8-F1B1-46FC-B9F0-CCF14D36E0D4}" name="Column6409"/>
    <tableColumn id="6418" xr3:uid="{EC035B05-A651-4817-98B5-5359CDD79672}" name="Column6410"/>
    <tableColumn id="6419" xr3:uid="{39358FEC-8507-42B9-85AF-F62EFC85BCA7}" name="Column6411"/>
    <tableColumn id="6420" xr3:uid="{04C8843B-8708-4335-81ED-8F0ABB27812F}" name="Column6412"/>
    <tableColumn id="6421" xr3:uid="{549C5C4F-E893-4859-BE9C-CB0079CA28E0}" name="Column6413"/>
    <tableColumn id="6422" xr3:uid="{8B2B569B-B6EA-42F1-B613-F2D445F5079C}" name="Column6414"/>
    <tableColumn id="6423" xr3:uid="{94E26791-B154-4DE4-B9DE-DF81118A9BB9}" name="Column6415"/>
    <tableColumn id="6424" xr3:uid="{AA85CC25-1C5B-4121-9D3D-0B1681C5CDFC}" name="Column6416"/>
    <tableColumn id="6425" xr3:uid="{94D6F2BA-A7E3-4433-91CE-2C56E8A17B15}" name="Column6417"/>
    <tableColumn id="6426" xr3:uid="{313E6D5E-B1EC-429A-A313-33F0B89A9C3C}" name="Column6418"/>
    <tableColumn id="6427" xr3:uid="{BA2C7C9C-2229-4510-8223-AFD838359B76}" name="Column6419"/>
    <tableColumn id="6428" xr3:uid="{BD46C0C6-DBF7-4152-B9B1-6395F04A7637}" name="Column6420"/>
    <tableColumn id="6429" xr3:uid="{175CF44A-4195-4112-A7EA-E027A498EDFB}" name="Column6421"/>
    <tableColumn id="6430" xr3:uid="{EBAF5737-A9C7-4A00-B8A0-FFBAC94D064F}" name="Column6422"/>
    <tableColumn id="6431" xr3:uid="{EA698BAD-55E1-4A92-9BED-204603356601}" name="Column6423"/>
    <tableColumn id="6432" xr3:uid="{25E20DF3-40E6-4F78-ABD9-035AE7F7274E}" name="Column6424"/>
    <tableColumn id="6433" xr3:uid="{FA862978-54BD-48B2-90F0-280D70F9C13B}" name="Column6425"/>
    <tableColumn id="6434" xr3:uid="{711A0342-E766-4413-8771-8F38596C2946}" name="Column6426"/>
    <tableColumn id="6435" xr3:uid="{02AAE589-AE37-4AD8-BD62-4D7481C16F6C}" name="Column6427"/>
    <tableColumn id="6436" xr3:uid="{8D148AE9-EE3B-44F5-A7FC-E4814E4563B3}" name="Column6428"/>
    <tableColumn id="6437" xr3:uid="{E46BF3B5-A4CA-4848-B464-37904B18CDA2}" name="Column6429"/>
    <tableColumn id="6438" xr3:uid="{C41863F8-60BB-4CFF-ACE9-A2EDBB32C140}" name="Column6430"/>
    <tableColumn id="6439" xr3:uid="{AF5FF615-62E4-4326-A57E-34F012CC25A4}" name="Column6431"/>
    <tableColumn id="6440" xr3:uid="{7A57A2D8-504B-4400-AA75-9907BE40736F}" name="Column6432"/>
    <tableColumn id="6441" xr3:uid="{5010F194-6E2D-4E69-A687-6EAD24FA682A}" name="Column6433"/>
    <tableColumn id="6442" xr3:uid="{66E338DC-F1C7-462D-9EAB-87CE5CE658C6}" name="Column6434"/>
    <tableColumn id="6443" xr3:uid="{641D9E5C-CE23-481B-BF28-4E2028B2EE16}" name="Column6435"/>
    <tableColumn id="6444" xr3:uid="{19D898DF-B0E2-4EFA-B946-551EEAACE91A}" name="Column6436"/>
    <tableColumn id="6445" xr3:uid="{1CDE77B9-3E73-469B-9A03-FB2FB084C3C3}" name="Column6437"/>
    <tableColumn id="6446" xr3:uid="{CFA6DF5E-34A3-49D1-B906-C9FE58B9863B}" name="Column6438"/>
    <tableColumn id="6447" xr3:uid="{DE8FEC28-4227-48DC-8BEA-C4037EA5B5F1}" name="Column6439"/>
    <tableColumn id="6448" xr3:uid="{B7A9CC16-EB32-4304-AC91-59ACB1046D90}" name="Column6440"/>
    <tableColumn id="6449" xr3:uid="{D38510B9-B21A-4847-94FD-A4323B98BDA8}" name="Column6441"/>
    <tableColumn id="6450" xr3:uid="{E017B067-B3BA-4B22-91DE-BF6E3C48280A}" name="Column6442"/>
    <tableColumn id="6451" xr3:uid="{75DDDD1D-81A9-4A8A-940E-CFE1BA01C3DD}" name="Column6443"/>
    <tableColumn id="6452" xr3:uid="{D27B064C-8A79-4CDD-9E04-BF704AC023FC}" name="Column6444"/>
    <tableColumn id="6453" xr3:uid="{10BC9C29-6ECF-4110-8FEB-47A98C4BCCF3}" name="Column6445"/>
    <tableColumn id="6454" xr3:uid="{2CCA665E-3673-49BA-8703-08F6E6559AF8}" name="Column6446"/>
    <tableColumn id="6455" xr3:uid="{D87E6D43-683D-49E1-9BD4-B7095A2D4B72}" name="Column6447"/>
    <tableColumn id="6456" xr3:uid="{F22545AB-DC23-4129-9814-89A57679B8E4}" name="Column6448"/>
    <tableColumn id="6457" xr3:uid="{BBCE4418-D739-4F0A-83ED-61745AFC8A72}" name="Column6449"/>
    <tableColumn id="6458" xr3:uid="{3A1E0D92-5029-4C7D-AB05-7CA6400011A1}" name="Column6450"/>
    <tableColumn id="6459" xr3:uid="{73829840-7770-4808-8328-3B98929B8BC2}" name="Column6451"/>
    <tableColumn id="6460" xr3:uid="{F6AAE51A-04B6-4C28-ABCD-E34FD4F3E1C2}" name="Column6452"/>
    <tableColumn id="6461" xr3:uid="{B9B75954-F761-4BED-BD6A-5FCAF33CC271}" name="Column6453"/>
    <tableColumn id="6462" xr3:uid="{AE5A8F95-4462-4AEF-8F22-A5D0D6F43E65}" name="Column6454"/>
    <tableColumn id="6463" xr3:uid="{E999F685-B68C-4FF5-84DB-9F1AE6416D75}" name="Column6455"/>
    <tableColumn id="6464" xr3:uid="{C2630D20-B717-49FE-9A51-8A989B61ECB3}" name="Column6456"/>
    <tableColumn id="6465" xr3:uid="{67854AB7-491E-4487-B32E-A673D25FF552}" name="Column6457"/>
    <tableColumn id="6466" xr3:uid="{7E9146C6-8E96-48C4-B1E0-84A45B278121}" name="Column6458"/>
    <tableColumn id="6467" xr3:uid="{ACC868F3-7224-41A1-81BD-8885E47139C4}" name="Column6459"/>
    <tableColumn id="6468" xr3:uid="{20728BE8-E9D2-4C52-B39C-20DAF76DCE87}" name="Column6460"/>
    <tableColumn id="6469" xr3:uid="{1404F21C-AA53-4223-B049-27838A013C2A}" name="Column6461"/>
    <tableColumn id="6470" xr3:uid="{65E7B77D-650E-42E4-A1D6-0C33A65D233D}" name="Column6462"/>
    <tableColumn id="6471" xr3:uid="{5850B320-4A34-486D-B6E2-D2F3ACE68E29}" name="Column6463"/>
    <tableColumn id="6472" xr3:uid="{A9E36CAD-345E-41EC-9D99-55F3C5F52268}" name="Column6464"/>
    <tableColumn id="6473" xr3:uid="{56C18AFF-1F01-40D4-8195-8A758DC66915}" name="Column6465"/>
    <tableColumn id="6474" xr3:uid="{7C07A1C9-DFBC-4000-993D-198CD67E6C2C}" name="Column6466"/>
    <tableColumn id="6475" xr3:uid="{73F2EDF0-1454-42F5-90C2-468ED50AB5E1}" name="Column6467"/>
    <tableColumn id="6476" xr3:uid="{87BB8E9F-F37A-4555-8DC2-1783FDE730E6}" name="Column6468"/>
    <tableColumn id="6477" xr3:uid="{3BA86E3E-248F-402E-BCF1-5710535FA2F3}" name="Column6469"/>
    <tableColumn id="6478" xr3:uid="{8F893243-098F-469F-899E-243F3373D08B}" name="Column6470"/>
    <tableColumn id="6479" xr3:uid="{DC423155-98CF-4D39-9AF8-343AEB944970}" name="Column6471"/>
    <tableColumn id="6480" xr3:uid="{F4E97E5B-0C4C-45D7-8931-398CA631CE14}" name="Column6472"/>
    <tableColumn id="6481" xr3:uid="{1F7C2218-0F42-4157-9690-3E26EF51D414}" name="Column6473"/>
    <tableColumn id="6482" xr3:uid="{66898838-8761-41E1-9B36-DBF5E92A37EC}" name="Column6474"/>
    <tableColumn id="6483" xr3:uid="{AA834233-180A-4B23-8B74-1F7F7A5D28F4}" name="Column6475"/>
    <tableColumn id="6484" xr3:uid="{5DCA60EF-1555-4A26-B02A-8B4CE47108FF}" name="Column6476"/>
    <tableColumn id="6485" xr3:uid="{F9EAF3EA-DF70-4278-A271-1979BC540E41}" name="Column6477"/>
    <tableColumn id="6486" xr3:uid="{67DDF4D7-4386-4274-BA5F-A2DDF0A10F6C}" name="Column6478"/>
    <tableColumn id="6487" xr3:uid="{6D065EE9-AA22-40B0-B5CE-0F43CCC2FDFC}" name="Column6479"/>
    <tableColumn id="6488" xr3:uid="{779BCE09-E33A-4532-9B17-0150F183AC45}" name="Column6480"/>
    <tableColumn id="6489" xr3:uid="{33AE2819-379E-4E96-8B42-4E3875A35871}" name="Column6481"/>
    <tableColumn id="6490" xr3:uid="{3CB0C7F9-2A2D-4238-B840-FBF0734B01E0}" name="Column6482"/>
    <tableColumn id="6491" xr3:uid="{C4E810C8-552B-426B-B725-C9D10D68DA2E}" name="Column6483"/>
    <tableColumn id="6492" xr3:uid="{AE57C434-3484-41AB-BB14-518F062F7F65}" name="Column6484"/>
    <tableColumn id="6493" xr3:uid="{A4CF947A-C179-4F63-A196-7E28BA2B56DA}" name="Column6485"/>
    <tableColumn id="6494" xr3:uid="{078D3B77-AD4C-4E15-9D5D-B69CFFAD16BD}" name="Column6486"/>
    <tableColumn id="6495" xr3:uid="{9CFC4884-F729-43D9-AA90-E5ADF2B8BA90}" name="Column6487"/>
    <tableColumn id="6496" xr3:uid="{3E1D5B6E-BC19-4142-8B41-5668D14C2F3F}" name="Column6488"/>
    <tableColumn id="6497" xr3:uid="{D3249B17-99E9-4E81-96DC-F79FA7DDFD21}" name="Column6489"/>
    <tableColumn id="6498" xr3:uid="{1B770AD7-5A64-4CCD-875B-1ED258513999}" name="Column6490"/>
    <tableColumn id="6499" xr3:uid="{90413E99-05AF-4363-B372-1BA7A9B28B99}" name="Column6491"/>
    <tableColumn id="6500" xr3:uid="{926FD6E8-D3BF-48E9-A766-44C2285DD851}" name="Column6492"/>
    <tableColumn id="6501" xr3:uid="{8D8F786E-0142-4FD1-B0DF-B0E1D75B2382}" name="Column6493"/>
    <tableColumn id="6502" xr3:uid="{6BCF9833-743C-4AC2-97F3-966F7D335E1B}" name="Column6494"/>
    <tableColumn id="6503" xr3:uid="{AEA7F943-49C7-463A-86EB-3677B1E87EF9}" name="Column6495"/>
    <tableColumn id="6504" xr3:uid="{E01B42C9-4DE1-4389-8184-C085248826B6}" name="Column6496"/>
    <tableColumn id="6505" xr3:uid="{C3395210-3DF8-4DD0-AA6D-71ACD0DC3357}" name="Column6497"/>
    <tableColumn id="6506" xr3:uid="{2862BA93-EE92-47C7-8C3E-CE1CD2520859}" name="Column6498"/>
    <tableColumn id="6507" xr3:uid="{95F6E761-6811-42A7-B666-0E507F53776C}" name="Column6499"/>
    <tableColumn id="6508" xr3:uid="{67780BAE-ABC4-4E8F-B01B-11405807F8F5}" name="Column6500"/>
    <tableColumn id="6509" xr3:uid="{C68FB1B5-A380-4698-89DD-1AD5C348D3E9}" name="Column6501"/>
    <tableColumn id="6510" xr3:uid="{C016062E-0C99-43C4-8B7A-B68295C911F3}" name="Column6502"/>
    <tableColumn id="6511" xr3:uid="{500181BB-576B-4B09-84A0-FE54BD02F85A}" name="Column6503"/>
    <tableColumn id="6512" xr3:uid="{C856A1FC-B392-4AD4-B251-8B0FCDA90026}" name="Column6504"/>
    <tableColumn id="6513" xr3:uid="{6D3E29BC-66DD-45E6-B728-6FBDA27D9B7C}" name="Column6505"/>
    <tableColumn id="6514" xr3:uid="{A9A9AC4E-590B-412F-8876-31AF33E82C47}" name="Column6506"/>
    <tableColumn id="6515" xr3:uid="{8F3B7886-C0D1-4E3F-8A78-600F9B982F85}" name="Column6507"/>
    <tableColumn id="6516" xr3:uid="{07EE4E75-6089-49C4-9A00-18B13D00D8B7}" name="Column6508"/>
    <tableColumn id="6517" xr3:uid="{14198C44-3F94-4590-9E23-1E8687C32A37}" name="Column6509"/>
    <tableColumn id="6518" xr3:uid="{A5A6BDB9-144A-45FC-AEE2-1C1E4C798B1E}" name="Column6510"/>
    <tableColumn id="6519" xr3:uid="{AC608F4C-830C-46AC-BEF9-F94BF5CF335F}" name="Column6511"/>
    <tableColumn id="6520" xr3:uid="{14F0A96E-4B24-4044-AA82-F73EC4F01BC5}" name="Column6512"/>
    <tableColumn id="6521" xr3:uid="{D7F07796-3A46-43A9-A23F-9EC503DCD5F6}" name="Column6513"/>
    <tableColumn id="6522" xr3:uid="{3B461D1C-639F-4B30-B030-5A4D34A1E5BD}" name="Column6514"/>
    <tableColumn id="6523" xr3:uid="{9C43E473-A59E-44DA-9559-1ED89031BF63}" name="Column6515"/>
    <tableColumn id="6524" xr3:uid="{B38110DC-6FC1-4847-B95B-A466F4450DEA}" name="Column6516"/>
    <tableColumn id="6525" xr3:uid="{930EB3C1-73AE-48F6-909A-1BAF43BE4A6D}" name="Column6517"/>
    <tableColumn id="6526" xr3:uid="{D4994E5E-187A-476A-B4A8-7297B05ADDFB}" name="Column6518"/>
    <tableColumn id="6527" xr3:uid="{5FF42F3B-FA23-4578-AD77-3392E5E2A02F}" name="Column6519"/>
    <tableColumn id="6528" xr3:uid="{1FBA2827-0290-4917-8924-CFE06E98D80C}" name="Column6520"/>
    <tableColumn id="6529" xr3:uid="{36E5EF17-C5C5-42D8-83F4-BE717918B78D}" name="Column6521"/>
    <tableColumn id="6530" xr3:uid="{24FBBC2D-9F77-4EB0-A7C3-F2E21488267E}" name="Column6522"/>
    <tableColumn id="6531" xr3:uid="{A1EB4404-A3FF-4C3F-A27A-B0E3BEDC35CA}" name="Column6523"/>
    <tableColumn id="6532" xr3:uid="{30913538-3E55-461C-BB63-856976D6DE3E}" name="Column6524"/>
    <tableColumn id="6533" xr3:uid="{62BE0AF8-02F1-4DDE-A735-BF64C78C794C}" name="Column6525"/>
    <tableColumn id="6534" xr3:uid="{1289B934-3F34-4F6F-A6F4-DCED7A4E1890}" name="Column6526"/>
    <tableColumn id="6535" xr3:uid="{7D63949F-36ED-4E52-ABE8-B8993ED2BC14}" name="Column6527"/>
    <tableColumn id="6536" xr3:uid="{BCE667F6-B77A-49F8-960F-973EB367A9EA}" name="Column6528"/>
    <tableColumn id="6537" xr3:uid="{94AFC931-72B6-4A17-94EF-FA27DEF861CC}" name="Column6529"/>
    <tableColumn id="6538" xr3:uid="{4E7849F7-37AC-4C4D-A246-50486BE6CFC7}" name="Column6530"/>
    <tableColumn id="6539" xr3:uid="{CA538DA6-A410-42FB-AFB4-79F72479CF9C}" name="Column6531"/>
    <tableColumn id="6540" xr3:uid="{B964B8AD-0E4D-40DD-AD3E-E3BF4B790E09}" name="Column6532"/>
    <tableColumn id="6541" xr3:uid="{23C224FD-279B-44BD-931D-5D60DEE1E33E}" name="Column6533"/>
    <tableColumn id="6542" xr3:uid="{1B1389E3-CEF1-4511-BC9F-19733522D4BC}" name="Column6534"/>
    <tableColumn id="6543" xr3:uid="{4F240C00-0627-41A9-8926-96E308D2D245}" name="Column6535"/>
    <tableColumn id="6544" xr3:uid="{45F19B2D-18FA-4095-8732-838B75CD1294}" name="Column6536"/>
    <tableColumn id="6545" xr3:uid="{F081F04B-3894-4D60-866C-13D1B2443DB2}" name="Column6537"/>
    <tableColumn id="6546" xr3:uid="{E47D5BE7-3CC6-494E-B3C3-E4FBA90C873B}" name="Column6538"/>
    <tableColumn id="6547" xr3:uid="{92189120-C04B-4005-BFF0-4964C3CE17C0}" name="Column6539"/>
    <tableColumn id="6548" xr3:uid="{2685094D-E435-47F7-9DB4-FA09EA153D4A}" name="Column6540"/>
    <tableColumn id="6549" xr3:uid="{A29BF3B9-ACEB-4DCB-A193-34112A36D1DF}" name="Column6541"/>
    <tableColumn id="6550" xr3:uid="{00C414E9-6DF0-4687-A4F3-34EB15E26FAA}" name="Column6542"/>
    <tableColumn id="6551" xr3:uid="{9DC3F944-B672-42C9-ACE6-E2C89FD83EAA}" name="Column6543"/>
    <tableColumn id="6552" xr3:uid="{00C2D87B-E476-4D14-A16A-F3C57834AE6A}" name="Column6544"/>
    <tableColumn id="6553" xr3:uid="{9D081E0F-7878-47D1-ADAD-3A2300066264}" name="Column6545"/>
    <tableColumn id="6554" xr3:uid="{5C5C55DD-F2A8-48D6-BA79-A4A7B0A618EC}" name="Column6546"/>
    <tableColumn id="6555" xr3:uid="{063E5D4D-D91E-4B23-BEE1-F68C1DF9DA5B}" name="Column6547"/>
    <tableColumn id="6556" xr3:uid="{6395E7F6-6084-4810-A66C-6FF05410D678}" name="Column6548"/>
    <tableColumn id="6557" xr3:uid="{BB9B7B97-A9AE-4725-AC61-8D7CACF9F6C9}" name="Column6549"/>
    <tableColumn id="6558" xr3:uid="{9E949506-8567-4DCF-B586-D7471A6B08AA}" name="Column6550"/>
    <tableColumn id="6559" xr3:uid="{2E882932-33C8-405C-9449-DB414F7BEAF3}" name="Column6551"/>
    <tableColumn id="6560" xr3:uid="{23B76C8E-7F80-48DE-A5A6-0E6979AE7261}" name="Column6552"/>
    <tableColumn id="6561" xr3:uid="{3B7A0C50-0326-44FC-B0DB-C5D79699FFD9}" name="Column6553"/>
    <tableColumn id="6562" xr3:uid="{8DF25951-EB9E-47A5-A24A-6458625601AE}" name="Column6554"/>
    <tableColumn id="6563" xr3:uid="{D4EED4E3-911B-4D37-935E-B07C0D638E34}" name="Column6555"/>
    <tableColumn id="6564" xr3:uid="{4808BD69-FC9A-4F4D-80DA-6156724D1BDC}" name="Column6556"/>
    <tableColumn id="6565" xr3:uid="{95052CF7-72AE-4813-A628-0CCA9334090E}" name="Column6557"/>
    <tableColumn id="6566" xr3:uid="{C933D919-9106-4089-A63C-F0C8FC573EC0}" name="Column6558"/>
    <tableColumn id="6567" xr3:uid="{7BEFB7C2-87EE-4DEE-85DE-6061D4ED1910}" name="Column6559"/>
    <tableColumn id="6568" xr3:uid="{91446D8C-1733-4147-8DD2-EDF74CEE594F}" name="Column6560"/>
    <tableColumn id="6569" xr3:uid="{A8E6658F-3B28-4698-B384-5F41506D457B}" name="Column6561"/>
    <tableColumn id="6570" xr3:uid="{EDB53B4B-99B7-476A-8F55-890476D790AC}" name="Column6562"/>
    <tableColumn id="6571" xr3:uid="{FDF47229-2415-431A-AFCE-C2EFF0479691}" name="Column6563"/>
    <tableColumn id="6572" xr3:uid="{5A586C33-3B87-47DB-988C-80942D569AA4}" name="Column6564"/>
    <tableColumn id="6573" xr3:uid="{DB3D966F-E29E-4112-B9C4-5F65BC7F6493}" name="Column6565"/>
    <tableColumn id="6574" xr3:uid="{82718318-5004-4190-8ADF-F31DEE866981}" name="Column6566"/>
    <tableColumn id="6575" xr3:uid="{097336AC-5F37-4064-9C29-4AB39A349C99}" name="Column6567"/>
    <tableColumn id="6576" xr3:uid="{D27058BC-3F55-4D7A-9D74-53F1C3C6F0DB}" name="Column6568"/>
    <tableColumn id="6577" xr3:uid="{0CDCDC94-5D2B-4AF5-90F5-578B102D6782}" name="Column6569"/>
    <tableColumn id="6578" xr3:uid="{76C7D3B5-CCAA-4A73-A5C9-02D7322690BD}" name="Column6570"/>
    <tableColumn id="6579" xr3:uid="{B76BCECD-2A00-4D71-8026-723A6A1A0E6D}" name="Column6571"/>
    <tableColumn id="6580" xr3:uid="{E3D38C83-D692-46B2-AA59-58F68EE61660}" name="Column6572"/>
    <tableColumn id="6581" xr3:uid="{259B2CBE-D297-4E5A-B1BF-32EF67B15DAD}" name="Column6573"/>
    <tableColumn id="6582" xr3:uid="{232B2614-5892-48B6-AD82-BF89A191CD0A}" name="Column6574"/>
    <tableColumn id="6583" xr3:uid="{202FE6F8-FD87-4391-B78E-2AF1EC94AE5B}" name="Column6575"/>
    <tableColumn id="6584" xr3:uid="{371DDD95-6BAF-4A82-8840-9FB59D9CB6F4}" name="Column6576"/>
    <tableColumn id="6585" xr3:uid="{617771C6-F308-412A-BAAF-A40A60EC92A8}" name="Column6577"/>
    <tableColumn id="6586" xr3:uid="{12DE6A16-44DE-49CC-AB68-4C0F238ED22D}" name="Column6578"/>
    <tableColumn id="6587" xr3:uid="{0AC5ACB1-E9F9-496E-9B41-11BBAF279C46}" name="Column6579"/>
    <tableColumn id="6588" xr3:uid="{852B9FE2-7A56-4975-B951-819027DFDAB5}" name="Column6580"/>
    <tableColumn id="6589" xr3:uid="{901AA97D-F6E9-442C-8441-B7A199C78E16}" name="Column6581"/>
    <tableColumn id="6590" xr3:uid="{FABF87B1-67BE-4483-A9F8-AB286CB06D0B}" name="Column6582"/>
    <tableColumn id="6591" xr3:uid="{F0C44C33-DF9E-4D13-9A34-DA3911DCF19E}" name="Column6583"/>
    <tableColumn id="6592" xr3:uid="{7711C90D-4786-4D1C-86BF-4FCC6B415F83}" name="Column6584"/>
    <tableColumn id="6593" xr3:uid="{34985169-B47F-4549-A90F-5F10152AB7F3}" name="Column6585"/>
    <tableColumn id="6594" xr3:uid="{6474573F-95D9-4357-9DDD-6DD5FC2D4353}" name="Column6586"/>
    <tableColumn id="6595" xr3:uid="{3630BFCD-C895-4E1B-9DD9-C4F58AB013B4}" name="Column6587"/>
    <tableColumn id="6596" xr3:uid="{47BB35D4-4917-4904-88C3-2984AC82670F}" name="Column6588"/>
    <tableColumn id="6597" xr3:uid="{6B8353A3-CBE5-4E57-8FF4-8D76CC34CAA5}" name="Column6589"/>
    <tableColumn id="6598" xr3:uid="{F74A0976-6A59-4184-B1D4-8F6FD69859FC}" name="Column6590"/>
    <tableColumn id="6599" xr3:uid="{1EC6C4F5-2247-4E0E-91E7-A109938A5E0D}" name="Column6591"/>
    <tableColumn id="6600" xr3:uid="{97609116-198F-4BE1-BB17-CE8F971FE5C9}" name="Column6592"/>
    <tableColumn id="6601" xr3:uid="{26A5D30B-B800-4D54-A9E0-448A975F4ED1}" name="Column6593"/>
    <tableColumn id="6602" xr3:uid="{638D5A59-EDD8-4781-B3CD-354BCB89B05E}" name="Column6594"/>
    <tableColumn id="6603" xr3:uid="{86F9B4AD-4497-4FCF-AA19-7E0769769CEC}" name="Column6595"/>
    <tableColumn id="6604" xr3:uid="{64545662-B04F-4D7E-9158-3BC64C1F8924}" name="Column6596"/>
    <tableColumn id="6605" xr3:uid="{783A6D2F-2685-4167-AF1E-58B066DA3CA1}" name="Column6597"/>
    <tableColumn id="6606" xr3:uid="{3DF08D68-E934-4A38-AA70-B4930B4C5036}" name="Column6598"/>
    <tableColumn id="6607" xr3:uid="{218CBA17-3DA9-4EF0-B212-D60BB7514E40}" name="Column6599"/>
    <tableColumn id="6608" xr3:uid="{A8B1FD3E-EDD8-42C7-B633-F5791A4A3B80}" name="Column6600"/>
    <tableColumn id="6609" xr3:uid="{AD200FE4-AD58-440A-8E74-CF254236852A}" name="Column6601"/>
    <tableColumn id="6610" xr3:uid="{E9E68DA4-8936-4086-9ACC-6CEC7DE93302}" name="Column6602"/>
    <tableColumn id="6611" xr3:uid="{933151D4-B78B-4924-9EF7-B25E56672E31}" name="Column6603"/>
    <tableColumn id="6612" xr3:uid="{D53F4D18-C0D6-40C5-A959-D5E8B6F977BD}" name="Column6604"/>
    <tableColumn id="6613" xr3:uid="{2DD3E803-14DA-4DFC-986A-A38D6B66139F}" name="Column6605"/>
    <tableColumn id="6614" xr3:uid="{CBE8D221-02B8-429D-89EA-35245C02BF12}" name="Column6606"/>
    <tableColumn id="6615" xr3:uid="{8FC0CF3F-F245-4122-B61D-D92B347C14D2}" name="Column6607"/>
    <tableColumn id="6616" xr3:uid="{99798A7D-8EB0-4E92-8B85-47F05F4AD2FB}" name="Column6608"/>
    <tableColumn id="6617" xr3:uid="{B2F1AA01-3A5D-44EF-BBA0-A14721B9671A}" name="Column6609"/>
    <tableColumn id="6618" xr3:uid="{9F8F6304-17F1-4090-BC57-EA8501DF8FFA}" name="Column6610"/>
    <tableColumn id="6619" xr3:uid="{2D6D69A2-A59F-407E-B818-8919736C3EEB}" name="Column6611"/>
    <tableColumn id="6620" xr3:uid="{F7C1C546-AB53-4A51-B0AD-FC8E17A65843}" name="Column6612"/>
    <tableColumn id="6621" xr3:uid="{A3B13B79-C728-435E-96CB-13757DC4D687}" name="Column6613"/>
    <tableColumn id="6622" xr3:uid="{63CAD815-B9F9-4685-835A-6CFA23060641}" name="Column6614"/>
    <tableColumn id="6623" xr3:uid="{865D2EF6-0094-43AC-90D9-2EBBD09CCDCF}" name="Column6615"/>
    <tableColumn id="6624" xr3:uid="{1D5E38A8-927C-46B4-A085-0780A8CF2FA3}" name="Column6616"/>
    <tableColumn id="6625" xr3:uid="{09483BCB-CF52-4F5B-9226-4891D1B1AE18}" name="Column6617"/>
    <tableColumn id="6626" xr3:uid="{C817093E-5F86-4A39-951C-B065043D7A8A}" name="Column6618"/>
    <tableColumn id="6627" xr3:uid="{8749E9B0-306B-4814-8C4D-B00B3F8AE638}" name="Column6619"/>
    <tableColumn id="6628" xr3:uid="{09D3849A-E66F-4BD0-A525-3BB87D4FFBF6}" name="Column6620"/>
    <tableColumn id="6629" xr3:uid="{0292C631-1B6D-4EA1-98D6-608099127FB2}" name="Column6621"/>
    <tableColumn id="6630" xr3:uid="{94107CA8-DD4F-4E6E-8F28-94709645BC2A}" name="Column6622"/>
    <tableColumn id="6631" xr3:uid="{ACF51A17-6F45-4E5A-8712-67B468D80E2D}" name="Column6623"/>
    <tableColumn id="6632" xr3:uid="{4BC2C45C-3C32-4B26-B9B4-E69D553C5393}" name="Column6624"/>
    <tableColumn id="6633" xr3:uid="{02F5BA30-9183-4216-B62B-B4A46DED63DA}" name="Column6625"/>
    <tableColumn id="6634" xr3:uid="{2F25163E-0701-4170-8CD3-43A53E5DE71E}" name="Column6626"/>
    <tableColumn id="6635" xr3:uid="{74F266CA-3214-4538-BCAA-245F4DA03994}" name="Column6627"/>
    <tableColumn id="6636" xr3:uid="{44943F6E-727C-452B-8C4B-847FE87FA36C}" name="Column6628"/>
    <tableColumn id="6637" xr3:uid="{550A2855-6AE5-4CCD-A47C-489087407A5F}" name="Column6629"/>
    <tableColumn id="6638" xr3:uid="{FB9B1810-DCE4-4769-A784-9D4C4467A8C1}" name="Column6630"/>
    <tableColumn id="6639" xr3:uid="{5998E94C-CA44-4539-AA23-05FDAFF81A50}" name="Column6631"/>
    <tableColumn id="6640" xr3:uid="{D9803080-B095-4396-B8EB-EE3917FC28B4}" name="Column6632"/>
    <tableColumn id="6641" xr3:uid="{5B4A599B-1D66-45B7-BBA3-D82CB2C2FD49}" name="Column6633"/>
    <tableColumn id="6642" xr3:uid="{F5F7AEB3-5650-4787-AE7A-15A68E8D3D3A}" name="Column6634"/>
    <tableColumn id="6643" xr3:uid="{40C78F97-0722-417B-A664-47EDEB3C9147}" name="Column6635"/>
    <tableColumn id="6644" xr3:uid="{CCD896C6-1FBF-44FF-A205-C5B74634782D}" name="Column6636"/>
    <tableColumn id="6645" xr3:uid="{0732B2DD-D5DD-4BB6-9D47-C66C3A68C2F5}" name="Column6637"/>
    <tableColumn id="6646" xr3:uid="{06F9A83D-D165-4C32-91D0-A7A0C37262C5}" name="Column6638"/>
    <tableColumn id="6647" xr3:uid="{AA98481E-28E2-485B-88C4-146238049E20}" name="Column6639"/>
    <tableColumn id="6648" xr3:uid="{E8A4F2AD-A50A-4EFB-8925-0AC6E63CC3D2}" name="Column6640"/>
    <tableColumn id="6649" xr3:uid="{F57A415E-0A5C-4549-9FD4-DA4FEAC2DEF8}" name="Column6641"/>
    <tableColumn id="6650" xr3:uid="{EC809F4D-120A-4E97-B554-0460147A024C}" name="Column6642"/>
    <tableColumn id="6651" xr3:uid="{728F7DC7-E967-431E-8C26-9064959B4CA9}" name="Column6643"/>
    <tableColumn id="6652" xr3:uid="{4B4D9229-B377-4381-889D-B0C9EB18A1E6}" name="Column6644"/>
    <tableColumn id="6653" xr3:uid="{A0F77962-7187-44FE-8698-1E4B1192529F}" name="Column6645"/>
    <tableColumn id="6654" xr3:uid="{D7E343A2-A854-45F6-8993-2793E5CE5597}" name="Column6646"/>
    <tableColumn id="6655" xr3:uid="{E86FFD4F-3B55-4F79-B271-9868E4402EEC}" name="Column6647"/>
    <tableColumn id="6656" xr3:uid="{AAEF3DDA-5EDF-4DFC-9BE5-26E2B1CB4D54}" name="Column6648"/>
    <tableColumn id="6657" xr3:uid="{DA2E654A-1CB8-43E9-977B-57F0908A5FA0}" name="Column6649"/>
    <tableColumn id="6658" xr3:uid="{A775D40E-6C8A-4DE6-84E0-E645E9FE9CB6}" name="Column6650"/>
    <tableColumn id="6659" xr3:uid="{4CBCA296-3AB8-465E-9184-078B63012C47}" name="Column6651"/>
    <tableColumn id="6660" xr3:uid="{CDD6746A-B97F-4162-91E9-22DD56E8B588}" name="Column6652"/>
    <tableColumn id="6661" xr3:uid="{1BB86E09-1212-4360-AFE5-5C9E11EF5595}" name="Column6653"/>
    <tableColumn id="6662" xr3:uid="{74773242-E0BA-45BC-BE45-2319878FFE43}" name="Column6654"/>
    <tableColumn id="6663" xr3:uid="{AB8B671A-0D2F-4D41-B5DD-06C78C654DDE}" name="Column6655"/>
    <tableColumn id="6664" xr3:uid="{3D7378FF-54A8-48B7-95D4-D9671CFB97A9}" name="Column6656"/>
    <tableColumn id="6665" xr3:uid="{1922CBA6-C8C9-442C-8B9C-45A0F1D71721}" name="Column6657"/>
    <tableColumn id="6666" xr3:uid="{BBD4FAB1-539E-4A50-841E-98F8D097AF56}" name="Column6658"/>
    <tableColumn id="6667" xr3:uid="{1C226A5C-9E0B-49B2-BD7A-1BE1DD0F5826}" name="Column6659"/>
    <tableColumn id="6668" xr3:uid="{E65B8FC9-8727-42F1-862C-872FFC2825D0}" name="Column6660"/>
    <tableColumn id="6669" xr3:uid="{979FDEA2-EF79-487E-8853-CC97015DA0DD}" name="Column6661"/>
    <tableColumn id="6670" xr3:uid="{ABCDB355-D06C-4B3C-A90D-6AFB74586F0F}" name="Column6662"/>
    <tableColumn id="6671" xr3:uid="{656B6E7C-4566-427F-B424-BDA448CE594F}" name="Column6663"/>
    <tableColumn id="6672" xr3:uid="{E52348A7-7802-4F49-8F5C-6EAC727D8ECF}" name="Column6664"/>
    <tableColumn id="6673" xr3:uid="{A9184CF8-B9D7-46CC-AAC1-D5D151A67647}" name="Column6665"/>
    <tableColumn id="6674" xr3:uid="{E65B9FBF-055E-42A6-990C-7DBA421C3916}" name="Column6666"/>
    <tableColumn id="6675" xr3:uid="{6D4A3B43-2570-407D-9CE0-8E88100B3106}" name="Column6667"/>
    <tableColumn id="6676" xr3:uid="{2AB8BD62-06D6-4254-B47E-31F9BBA1E998}" name="Column6668"/>
    <tableColumn id="6677" xr3:uid="{717DCA0A-961C-4618-B52A-C9F834E38AC8}" name="Column6669"/>
    <tableColumn id="6678" xr3:uid="{FC34EA4A-AD5C-4120-A3E4-1E93C22BC5A0}" name="Column6670"/>
    <tableColumn id="6679" xr3:uid="{9D79526B-6706-4239-9F4F-B8CCB78FDED9}" name="Column6671"/>
    <tableColumn id="6680" xr3:uid="{ACB763F9-ED2C-4E28-8671-DF466E0B49F6}" name="Column6672"/>
    <tableColumn id="6681" xr3:uid="{407935CE-F1C1-4AAB-ADBF-9896C5F6A8E2}" name="Column6673"/>
    <tableColumn id="6682" xr3:uid="{D9BC96B5-E338-46AD-A786-15750BFE427F}" name="Column6674"/>
    <tableColumn id="6683" xr3:uid="{5CB05A23-1732-4089-828D-6CAA75698D6A}" name="Column6675"/>
    <tableColumn id="6684" xr3:uid="{0D5A7493-D656-41C1-9EC4-690248FE99DE}" name="Column6676"/>
    <tableColumn id="6685" xr3:uid="{D48B95C0-9B48-453F-BFB2-A87537635110}" name="Column6677"/>
    <tableColumn id="6686" xr3:uid="{CCD8A0AA-85A5-43E3-8F8F-71FAE6B94934}" name="Column6678"/>
    <tableColumn id="6687" xr3:uid="{ED1A587B-E346-4A6F-8CD5-F5E3D414B900}" name="Column6679"/>
    <tableColumn id="6688" xr3:uid="{CA2B7ACF-7975-4579-AD18-CEDF56B17F21}" name="Column6680"/>
    <tableColumn id="6689" xr3:uid="{89543A99-4303-4EC3-961D-31708CB97A46}" name="Column6681"/>
    <tableColumn id="6690" xr3:uid="{0111AD1D-180D-4058-A78C-B869060CEC62}" name="Column6682"/>
    <tableColumn id="6691" xr3:uid="{3AD44A2D-013B-4CB8-8956-ADFF45FD60E7}" name="Column6683"/>
    <tableColumn id="6692" xr3:uid="{D2C065A0-4772-4B12-8C30-37FDA0AC2340}" name="Column6684"/>
    <tableColumn id="6693" xr3:uid="{2A14152D-07B0-4A34-938D-E4B389A48FFF}" name="Column6685"/>
    <tableColumn id="6694" xr3:uid="{D76367DE-2FAC-444E-98B0-B5F2525914D3}" name="Column6686"/>
    <tableColumn id="6695" xr3:uid="{52013C9F-D42D-425E-9CDC-2277F4B75552}" name="Column6687"/>
    <tableColumn id="6696" xr3:uid="{8C84716D-BD7C-4B92-9957-ED14E0FFE62A}" name="Column6688"/>
    <tableColumn id="6697" xr3:uid="{27A6B4DD-1CBC-4C67-93BE-9F7F1BBC095C}" name="Column6689"/>
    <tableColumn id="6698" xr3:uid="{9250A079-AD10-410B-8104-4FAD8DDED087}" name="Column6690"/>
    <tableColumn id="6699" xr3:uid="{A2B9C3FF-6192-4199-923E-46BBB4F9AA8D}" name="Column6691"/>
    <tableColumn id="6700" xr3:uid="{AD6951F4-705E-47C7-BF66-F15A78D7507D}" name="Column6692"/>
    <tableColumn id="6701" xr3:uid="{6BC2BCC3-65A8-4E9D-9C40-7B05A5EB3E20}" name="Column6693"/>
    <tableColumn id="6702" xr3:uid="{8331B2C2-0A45-410C-9525-A8E31E4BD9EB}" name="Column6694"/>
    <tableColumn id="6703" xr3:uid="{33BB0A37-D8DD-4651-A0A7-4350FCCF0F26}" name="Column6695"/>
    <tableColumn id="6704" xr3:uid="{47903638-5C7B-497B-BF59-A54B90564D22}" name="Column6696"/>
    <tableColumn id="6705" xr3:uid="{AB586FB7-8206-41DB-92AD-D8C41915FECC}" name="Column6697"/>
    <tableColumn id="6706" xr3:uid="{8552F820-8273-4013-AB7B-0FDC5AF6D57A}" name="Column6698"/>
    <tableColumn id="6707" xr3:uid="{7836EEE9-960F-4B0C-AA6E-F76EB2B8EFC0}" name="Column6699"/>
    <tableColumn id="6708" xr3:uid="{C64B05BE-1F1B-46D4-855C-0A2D42C695AE}" name="Column6700"/>
    <tableColumn id="6709" xr3:uid="{377381AD-A76D-4456-94EA-C3D39D65C2BC}" name="Column6701"/>
    <tableColumn id="6710" xr3:uid="{768A007C-463C-4EBF-836C-68634CE3D30F}" name="Column6702"/>
    <tableColumn id="6711" xr3:uid="{0F45D01F-D54D-40F2-BAEF-725F7C537BD8}" name="Column6703"/>
    <tableColumn id="6712" xr3:uid="{B87F6197-26C6-48AB-BA10-1A079CB56D9C}" name="Column6704"/>
    <tableColumn id="6713" xr3:uid="{FC5BF499-B216-419A-B552-29C456FD5B0F}" name="Column6705"/>
    <tableColumn id="6714" xr3:uid="{DDC886F9-14EB-4686-A6C9-01B29E5461AA}" name="Column6706"/>
    <tableColumn id="6715" xr3:uid="{CA75068F-0DFD-47BB-B179-6659DFE137A7}" name="Column6707"/>
    <tableColumn id="6716" xr3:uid="{1E005D7E-E7AD-4E7C-AC24-9CD92FCE2993}" name="Column6708"/>
    <tableColumn id="6717" xr3:uid="{F1C5941A-BCC2-4E03-87B9-D130BE4ED2A3}" name="Column6709"/>
    <tableColumn id="6718" xr3:uid="{44A76A7F-B256-48F7-B46A-0F16423A7535}" name="Column6710"/>
    <tableColumn id="6719" xr3:uid="{B59D03DB-BF04-43E9-9893-AD372729F5B5}" name="Column6711"/>
    <tableColumn id="6720" xr3:uid="{3B0C3447-4B59-46A4-8256-38BC69F6F4A9}" name="Column6712"/>
    <tableColumn id="6721" xr3:uid="{78D6D04A-4358-42E8-8365-1D16816A37B8}" name="Column6713"/>
    <tableColumn id="6722" xr3:uid="{9DB2A95B-AEF4-4F0D-8481-C7B93A3A6C3E}" name="Column6714"/>
    <tableColumn id="6723" xr3:uid="{69D5C605-CEF6-43E2-AB28-71406FFAD6A1}" name="Column6715"/>
    <tableColumn id="6724" xr3:uid="{9895FE56-0D14-4145-89E9-13C11FBC4757}" name="Column6716"/>
    <tableColumn id="6725" xr3:uid="{BD207E1B-BC71-408B-B014-7DBC676CE49D}" name="Column6717"/>
    <tableColumn id="6726" xr3:uid="{90062C3C-3666-4500-A670-E11EDAF4527A}" name="Column6718"/>
    <tableColumn id="6727" xr3:uid="{A9318009-128F-4837-BF81-1CF13FEA1259}" name="Column6719"/>
    <tableColumn id="6728" xr3:uid="{91AAA0F1-FC1E-4E00-95E0-E14062E3B178}" name="Column6720"/>
    <tableColumn id="6729" xr3:uid="{3A9C7D42-5613-4EC3-8A4D-697D15EF68DB}" name="Column6721"/>
    <tableColumn id="6730" xr3:uid="{286CB29D-5EF0-4352-A298-9CF76D7DFA04}" name="Column6722"/>
    <tableColumn id="6731" xr3:uid="{C7B9E85B-690D-477C-B9C0-9F72E2609B46}" name="Column6723"/>
    <tableColumn id="6732" xr3:uid="{C0B0D3D5-84EA-438B-B3C8-E5D7D7BA7424}" name="Column6724"/>
    <tableColumn id="6733" xr3:uid="{F62F98A4-59A8-4E6F-B217-27458A5D6AC8}" name="Column6725"/>
    <tableColumn id="6734" xr3:uid="{6B36B07D-2529-4343-A922-56BC4FFF3779}" name="Column6726"/>
    <tableColumn id="6735" xr3:uid="{58810938-E1BF-4C71-A291-75E542E96B1F}" name="Column6727"/>
    <tableColumn id="6736" xr3:uid="{B5312F35-EEFC-4C1F-8616-86BBBF93122D}" name="Column6728"/>
    <tableColumn id="6737" xr3:uid="{9887E6D6-664A-4DAB-85BF-56F653CD4DFB}" name="Column6729"/>
    <tableColumn id="6738" xr3:uid="{60FD9A1E-EDBB-4373-B434-37F6E3DE0765}" name="Column6730"/>
    <tableColumn id="6739" xr3:uid="{CE7987E9-C078-4B28-AEFF-51018D112BBD}" name="Column6731"/>
    <tableColumn id="6740" xr3:uid="{51843DD8-140B-4B2A-89B2-1A19F3D642CA}" name="Column6732"/>
    <tableColumn id="6741" xr3:uid="{C263378E-4F5D-4ABA-95FD-30B6A9B5F57D}" name="Column6733"/>
    <tableColumn id="6742" xr3:uid="{90FF5B91-EA62-4CF3-A4F0-07015A3D15F0}" name="Column6734"/>
    <tableColumn id="6743" xr3:uid="{E7FE15A6-D738-4FD7-9130-D61AA255E291}" name="Column6735"/>
    <tableColumn id="6744" xr3:uid="{10D0E128-5DC1-4D5A-B392-15D3CA7B7043}" name="Column6736"/>
    <tableColumn id="6745" xr3:uid="{EBBBF30F-284A-4990-A76C-7034496B6BE5}" name="Column6737"/>
    <tableColumn id="6746" xr3:uid="{A70BD772-381E-4FA7-899F-3DE3B4D04C1E}" name="Column6738"/>
    <tableColumn id="6747" xr3:uid="{9617A33C-1415-43DC-8364-0249E70BBA55}" name="Column6739"/>
    <tableColumn id="6748" xr3:uid="{EA61B399-2701-4E5C-90EF-3C4698634CC0}" name="Column6740"/>
    <tableColumn id="6749" xr3:uid="{71A97EB6-E798-4CD0-A5DA-9E7F22887BE3}" name="Column6741"/>
    <tableColumn id="6750" xr3:uid="{D3011A79-2984-4B83-9B6C-A555C6E4ADF5}" name="Column6742"/>
    <tableColumn id="6751" xr3:uid="{6BF8861B-BF39-4DB9-AEF4-EA6228748E90}" name="Column6743"/>
    <tableColumn id="6752" xr3:uid="{4D145A67-3344-4EF1-93B5-794D0208BBEB}" name="Column6744"/>
    <tableColumn id="6753" xr3:uid="{455E5DFB-13C3-4CD4-B5EC-5E9D8FEE40DB}" name="Column6745"/>
    <tableColumn id="6754" xr3:uid="{954EBBEF-5340-4956-B1C4-A40760065819}" name="Column6746"/>
    <tableColumn id="6755" xr3:uid="{A06DD389-389D-4629-BB5A-4FE71837883D}" name="Column6747"/>
    <tableColumn id="6756" xr3:uid="{9A64190D-DB6E-45E1-8AA4-9F7C5CE4182E}" name="Column6748"/>
    <tableColumn id="6757" xr3:uid="{B228A6AC-460C-441A-9074-9E4BDFF44A31}" name="Column6749"/>
    <tableColumn id="6758" xr3:uid="{8EF21281-D04F-49DB-898C-1579C088B018}" name="Column6750"/>
    <tableColumn id="6759" xr3:uid="{5CBB575A-5A4A-40B8-9E41-C362B55D232B}" name="Column6751"/>
    <tableColumn id="6760" xr3:uid="{CD924F0C-DD4C-4846-9A3B-AA05C94520F1}" name="Column6752"/>
    <tableColumn id="6761" xr3:uid="{0FF2C8EA-4BA4-419B-8E81-70507A9B220A}" name="Column6753"/>
    <tableColumn id="6762" xr3:uid="{D1C3DC07-70F0-46CD-8E2B-7C9412FFE489}" name="Column6754"/>
    <tableColumn id="6763" xr3:uid="{34F29FB5-2D56-4888-A270-39C27425F214}" name="Column6755"/>
    <tableColumn id="6764" xr3:uid="{CBE06175-ACFC-422C-AD95-ECCAADD6A5F0}" name="Column6756"/>
    <tableColumn id="6765" xr3:uid="{991D84F8-2DFF-40E4-B844-F09AF42514A1}" name="Column6757"/>
    <tableColumn id="6766" xr3:uid="{A7E459E4-F87C-4E09-A9D7-31DA53D184D5}" name="Column6758"/>
    <tableColumn id="6767" xr3:uid="{655D13AC-087E-4A0B-B4FF-7BBAE7DDAD21}" name="Column6759"/>
    <tableColumn id="6768" xr3:uid="{F8AF55F9-152F-41C3-93B4-8526FE512FF9}" name="Column6760"/>
    <tableColumn id="6769" xr3:uid="{2C0288C1-BC0E-4939-923F-AAC186CD96ED}" name="Column6761"/>
    <tableColumn id="6770" xr3:uid="{3910075F-0308-41FD-B00F-D2370DB0D18B}" name="Column6762"/>
    <tableColumn id="6771" xr3:uid="{ED13A12B-0E3A-4F65-A06F-7336A94B646A}" name="Column6763"/>
    <tableColumn id="6772" xr3:uid="{83A2184D-0B66-4A98-B70D-37B9327FF766}" name="Column6764"/>
    <tableColumn id="6773" xr3:uid="{0E596162-580B-40C7-B1F4-FAA6214B3597}" name="Column6765"/>
    <tableColumn id="6774" xr3:uid="{66B1DE26-9C09-4092-89C8-9D1EDEC17479}" name="Column6766"/>
    <tableColumn id="6775" xr3:uid="{3738AB53-8FD8-4529-B719-D74357A6A4E4}" name="Column6767"/>
    <tableColumn id="6776" xr3:uid="{97AABF97-1729-4E2B-BDFB-042C4425E193}" name="Column6768"/>
    <tableColumn id="6777" xr3:uid="{213F8CC1-6C4F-4B3A-BE16-867A82DA9B79}" name="Column6769"/>
    <tableColumn id="6778" xr3:uid="{DE672651-5627-4977-BD73-E0C377EF12BE}" name="Column6770"/>
    <tableColumn id="6779" xr3:uid="{4655B437-7CE5-4577-B55D-F2A26AC4DFBF}" name="Column6771"/>
    <tableColumn id="6780" xr3:uid="{13C6B4E0-DB5D-42E9-9997-D6B99E969648}" name="Column6772"/>
    <tableColumn id="6781" xr3:uid="{AF096779-3C02-48C6-8A8B-427A55994911}" name="Column6773"/>
    <tableColumn id="6782" xr3:uid="{D32D52C9-279D-466B-9670-7627F622E60D}" name="Column6774"/>
    <tableColumn id="6783" xr3:uid="{11C169BB-AEAA-4735-B18F-9EB5625112D2}" name="Column6775"/>
    <tableColumn id="6784" xr3:uid="{6530E59E-7D77-45F6-9074-7A14D8A3B80F}" name="Column6776"/>
    <tableColumn id="6785" xr3:uid="{BE3F61B0-AE20-4EA1-B57A-438EC98ADAF4}" name="Column6777"/>
    <tableColumn id="6786" xr3:uid="{A3614018-B755-4D0F-B7CE-168C874E5DA7}" name="Column6778"/>
    <tableColumn id="6787" xr3:uid="{4F341D2F-9285-4D60-82DF-E2C86725899B}" name="Column6779"/>
    <tableColumn id="6788" xr3:uid="{12DFBCB3-8788-4378-A4AF-0988D477CFE2}" name="Column6780"/>
    <tableColumn id="6789" xr3:uid="{399A66FE-1860-407C-85C6-AD144E0A3A46}" name="Column6781"/>
    <tableColumn id="6790" xr3:uid="{64CAFC23-91F8-487E-8596-52A5AA1D5B32}" name="Column6782"/>
    <tableColumn id="6791" xr3:uid="{77C3C613-FFBF-411E-A26B-088AB6CCB7D7}" name="Column6783"/>
    <tableColumn id="6792" xr3:uid="{A172D2AA-0C03-4CF7-BDAD-70463EAF7343}" name="Column6784"/>
    <tableColumn id="6793" xr3:uid="{204A267B-6A58-44C6-A601-D0BC0EC4ABD7}" name="Column6785"/>
    <tableColumn id="6794" xr3:uid="{83506265-BD2B-49AB-89D5-1368FD95ED65}" name="Column6786"/>
    <tableColumn id="6795" xr3:uid="{EFAA6580-C64F-4419-B4B2-5843E7B9DC6B}" name="Column6787"/>
    <tableColumn id="6796" xr3:uid="{3023CF7C-3B9D-4789-8D78-A5D650972C63}" name="Column6788"/>
    <tableColumn id="6797" xr3:uid="{68951544-C065-4EF9-A54D-6C90AB89B177}" name="Column6789"/>
    <tableColumn id="6798" xr3:uid="{B142DE4F-8621-4EB9-BEBA-2454F2EB3F8C}" name="Column6790"/>
    <tableColumn id="6799" xr3:uid="{0EF9E57C-CA0A-4ECC-96C2-FF64801596BF}" name="Column6791"/>
    <tableColumn id="6800" xr3:uid="{62010E92-C6FD-4A21-B415-8470C87B206C}" name="Column6792"/>
    <tableColumn id="6801" xr3:uid="{5E7B44D5-9F1D-473A-9148-57FB4E12DE7F}" name="Column6793"/>
    <tableColumn id="6802" xr3:uid="{B32C5252-FC78-4AF4-B5B7-E6CF84768977}" name="Column6794"/>
    <tableColumn id="6803" xr3:uid="{B0178A23-4213-405A-8CDC-E649ED1BEF36}" name="Column6795"/>
    <tableColumn id="6804" xr3:uid="{C403DE79-5F3A-4BBB-B02E-2B069405396B}" name="Column6796"/>
    <tableColumn id="6805" xr3:uid="{60854390-EB12-4810-8EC0-471DA700645A}" name="Column6797"/>
    <tableColumn id="6806" xr3:uid="{5582357F-2173-4832-9D77-6320B49A874D}" name="Column6798"/>
    <tableColumn id="6807" xr3:uid="{15983982-ED1A-4A7E-AFB5-A230A6D3E494}" name="Column6799"/>
    <tableColumn id="6808" xr3:uid="{525845F8-83A0-45ED-B20E-D10E8D6A75BA}" name="Column6800"/>
    <tableColumn id="6809" xr3:uid="{B9B5AA39-A92A-4CEA-B8B9-6D80CB37AA61}" name="Column6801"/>
    <tableColumn id="6810" xr3:uid="{D4EBFBF4-ED21-4B47-8DBC-0BE9CBECEE35}" name="Column6802"/>
    <tableColumn id="6811" xr3:uid="{12AD4941-86B2-4804-B2B1-872F0AADA543}" name="Column6803"/>
    <tableColumn id="6812" xr3:uid="{F0A734A6-E294-4D2A-972D-080016683EAF}" name="Column6804"/>
    <tableColumn id="6813" xr3:uid="{6EC31563-C370-4557-A43F-309B4EBE778D}" name="Column6805"/>
    <tableColumn id="6814" xr3:uid="{9E11AF6E-EC2D-4DB9-A03C-2DF3C9BF3F33}" name="Column6806"/>
    <tableColumn id="6815" xr3:uid="{DF2481F0-2ED7-4A12-A4C1-4FC0F55ABB1E}" name="Column6807"/>
    <tableColumn id="6816" xr3:uid="{7B4FD1DB-EFEB-4D7F-A0F2-EE6CC85FD24F}" name="Column6808"/>
    <tableColumn id="6817" xr3:uid="{6D3530B0-7CB5-4C54-9145-492D89FF9521}" name="Column6809"/>
    <tableColumn id="6818" xr3:uid="{71E93144-EE1B-4C46-A110-4C5242AE7304}" name="Column6810"/>
    <tableColumn id="6819" xr3:uid="{2BDC1DBC-B73A-42D8-A196-84D29348A706}" name="Column6811"/>
    <tableColumn id="6820" xr3:uid="{4E49AFE1-3D63-4FC8-B85E-FB596311CC5D}" name="Column6812"/>
    <tableColumn id="6821" xr3:uid="{52DED06C-2A73-4E42-8159-D6CC3010E86C}" name="Column6813"/>
    <tableColumn id="6822" xr3:uid="{434D513A-822B-45E7-8C26-8F9C61506919}" name="Column6814"/>
    <tableColumn id="6823" xr3:uid="{9A1288F3-CBF7-40E5-BD51-AB17A0E7D427}" name="Column6815"/>
    <tableColumn id="6824" xr3:uid="{839B12F7-901D-4235-A851-95F3848CA7B3}" name="Column6816"/>
    <tableColumn id="6825" xr3:uid="{159AA917-B90B-4F15-A215-573CE6AD77BF}" name="Column6817"/>
    <tableColumn id="6826" xr3:uid="{5F6543FB-9E6A-4B81-A1A7-7A4063D665F3}" name="Column6818"/>
    <tableColumn id="6827" xr3:uid="{78666A24-B08A-4512-91D3-BB3826FAF61A}" name="Column6819"/>
    <tableColumn id="6828" xr3:uid="{A474BE6F-F914-4354-87C9-BD1A09B6E176}" name="Column6820"/>
    <tableColumn id="6829" xr3:uid="{58523FFC-C68E-4508-A7CD-7888D7439266}" name="Column6821"/>
    <tableColumn id="6830" xr3:uid="{10A1BF47-BEB9-4486-AC5C-2EBCD24EB5F3}" name="Column6822"/>
    <tableColumn id="6831" xr3:uid="{B88067FD-A47F-451C-B6DE-1E3D7B02FEC0}" name="Column6823"/>
    <tableColumn id="6832" xr3:uid="{26836C8E-185C-47CE-B06C-E9FF782F353E}" name="Column6824"/>
    <tableColumn id="6833" xr3:uid="{E4107499-4F14-4736-B67B-B12B7F640EC3}" name="Column6825"/>
    <tableColumn id="6834" xr3:uid="{8436E4A9-72DE-4C56-A306-B0951E5E4B32}" name="Column6826"/>
    <tableColumn id="6835" xr3:uid="{05909B89-A0A1-42F5-92FC-729AAFFB4266}" name="Column6827"/>
    <tableColumn id="6836" xr3:uid="{9BC2D1CB-AA4A-476C-8492-CA1103B3DFF1}" name="Column6828"/>
    <tableColumn id="6837" xr3:uid="{E743A7A7-2D33-4905-9102-6E21D9D660E3}" name="Column6829"/>
    <tableColumn id="6838" xr3:uid="{DE5650DF-BAB7-4E64-909B-FFFBB3694C66}" name="Column6830"/>
    <tableColumn id="6839" xr3:uid="{D512CC3A-D861-493C-84DD-53222E275071}" name="Column6831"/>
    <tableColumn id="6840" xr3:uid="{9F42C226-7E1A-413A-904D-5E97EC85AAD9}" name="Column6832"/>
    <tableColumn id="6841" xr3:uid="{0BB4BCBF-8B83-48BB-9F35-7F8014422290}" name="Column6833"/>
    <tableColumn id="6842" xr3:uid="{A85475BB-C076-4747-AF67-CE176E81ED06}" name="Column6834"/>
    <tableColumn id="6843" xr3:uid="{FBD549E8-B442-4430-AA13-691BB5081464}" name="Column6835"/>
    <tableColumn id="6844" xr3:uid="{A88528AE-71A6-4DB1-AEAE-124D6E9CBBA8}" name="Column6836"/>
    <tableColumn id="6845" xr3:uid="{CB077E25-A6B9-466B-B037-8AE18A969DAD}" name="Column6837"/>
    <tableColumn id="6846" xr3:uid="{155A9DD4-E964-4F2B-BDE8-C005C2503436}" name="Column6838"/>
    <tableColumn id="6847" xr3:uid="{1C0B13BD-E93C-4559-B870-CB81E4744020}" name="Column6839"/>
    <tableColumn id="6848" xr3:uid="{CCA23F23-3606-4F99-A2C3-A28F4A2AD493}" name="Column6840"/>
    <tableColumn id="6849" xr3:uid="{6D9F844D-BF96-4564-850E-055B901F5EC7}" name="Column6841"/>
    <tableColumn id="6850" xr3:uid="{0BBD0B80-5D8E-4F2D-B2AA-301BF8737D9A}" name="Column6842"/>
    <tableColumn id="6851" xr3:uid="{87BEF4C0-CBBC-46F2-90ED-04EFF0651F58}" name="Column6843"/>
    <tableColumn id="6852" xr3:uid="{287B0F4D-0EF2-4B95-A123-C41176AC3470}" name="Column6844"/>
    <tableColumn id="6853" xr3:uid="{8724FF56-AAFF-440C-A96E-929E1EACF9C2}" name="Column6845"/>
    <tableColumn id="6854" xr3:uid="{7103BA0A-405D-4903-871D-80C71DFAD4A8}" name="Column6846"/>
    <tableColumn id="6855" xr3:uid="{1D79BEE3-AAEB-4F7C-9A6D-CCF63814CB60}" name="Column6847"/>
    <tableColumn id="6856" xr3:uid="{DC3B6FE3-8FE9-45F8-8756-76C2A732C9CE}" name="Column6848"/>
    <tableColumn id="6857" xr3:uid="{18500FA4-85A8-46E9-BF12-810BA5EF58CE}" name="Column6849"/>
    <tableColumn id="6858" xr3:uid="{CE531E98-126A-4344-B16E-D2AEEC21AF4B}" name="Column6850"/>
    <tableColumn id="6859" xr3:uid="{C379905C-E254-442E-B9B3-0FD2DA8C6DD9}" name="Column6851"/>
    <tableColumn id="6860" xr3:uid="{3F857499-7961-4DC9-AE16-3F8968EA531F}" name="Column6852"/>
    <tableColumn id="6861" xr3:uid="{A382B023-AEE5-4575-B784-2144F2EE86C6}" name="Column6853"/>
    <tableColumn id="6862" xr3:uid="{E8C96912-8D72-44AA-99E8-56B17508CCB5}" name="Column6854"/>
    <tableColumn id="6863" xr3:uid="{05317224-6652-4A9E-ACAC-1D327ACBC63E}" name="Column6855"/>
    <tableColumn id="6864" xr3:uid="{087B62B6-81CC-46F1-AD55-2D4D1C343F29}" name="Column6856"/>
    <tableColumn id="6865" xr3:uid="{57440E81-C044-4C2E-9DDE-168419110607}" name="Column6857"/>
    <tableColumn id="6866" xr3:uid="{309C7CA4-601F-4C67-B169-15098E029983}" name="Column6858"/>
    <tableColumn id="6867" xr3:uid="{D9D64411-F3C3-4EEE-BF9E-14DF69B91109}" name="Column6859"/>
    <tableColumn id="6868" xr3:uid="{3D60E045-0227-41BB-B757-C1310784F4AB}" name="Column6860"/>
    <tableColumn id="6869" xr3:uid="{FFA575BA-B315-46D5-BB09-E433C6D7159E}" name="Column6861"/>
    <tableColumn id="6870" xr3:uid="{E6557610-D388-41F0-9A18-D2F307003E88}" name="Column6862"/>
    <tableColumn id="6871" xr3:uid="{2C3B972F-54DF-4159-B3B1-B4DCE468E8F5}" name="Column6863"/>
    <tableColumn id="6872" xr3:uid="{578A3CD7-8E4A-42D1-90CD-916A1F5FBE14}" name="Column6864"/>
    <tableColumn id="6873" xr3:uid="{43475F8A-4590-463C-83B0-B7AE83D92E65}" name="Column6865"/>
    <tableColumn id="6874" xr3:uid="{4A5FBEB2-A091-4F71-AFC8-183DD282D066}" name="Column6866"/>
    <tableColumn id="6875" xr3:uid="{91EAB6D7-68BC-4EC0-B492-92C8C684AA77}" name="Column6867"/>
    <tableColumn id="6876" xr3:uid="{9159E5DB-C92A-4338-A21D-B98F241A0F89}" name="Column6868"/>
    <tableColumn id="6877" xr3:uid="{0D33F60C-A114-4AE9-AA4C-019E86FEE3D4}" name="Column6869"/>
    <tableColumn id="6878" xr3:uid="{E8E5C78B-BA2A-4A6E-99BD-9CA5B48BB7C9}" name="Column6870"/>
    <tableColumn id="6879" xr3:uid="{747142FA-708D-40FE-AEAF-617745C60287}" name="Column6871"/>
    <tableColumn id="6880" xr3:uid="{85E37D4A-350F-4624-9DDB-80D1C3189F1F}" name="Column6872"/>
    <tableColumn id="6881" xr3:uid="{B60FE854-EDA4-416B-AF4D-A7F97C41C4A2}" name="Column6873"/>
    <tableColumn id="6882" xr3:uid="{506A9D27-ACB9-46A9-95D9-21436F7EFBD9}" name="Column6874"/>
    <tableColumn id="6883" xr3:uid="{F3D76C2F-D067-4A6B-8306-EC488F702D7A}" name="Column6875"/>
    <tableColumn id="6884" xr3:uid="{EE19C7F4-58D0-4DC0-8345-F0F906810B9F}" name="Column6876"/>
    <tableColumn id="6885" xr3:uid="{811E14BC-5771-4F19-99B9-A267E27A9B79}" name="Column6877"/>
    <tableColumn id="6886" xr3:uid="{AC99EE75-40A9-415A-9DED-1388431B426D}" name="Column6878"/>
    <tableColumn id="6887" xr3:uid="{042CB7FA-3E1D-43CC-BF87-C29D81EE73F5}" name="Column6879"/>
    <tableColumn id="6888" xr3:uid="{6BDAD3D4-EB71-4AA1-91AF-4704DB628C5B}" name="Column6880"/>
    <tableColumn id="6889" xr3:uid="{1B27DC1C-D420-49BC-8716-1C261BE13B0B}" name="Column6881"/>
    <tableColumn id="6890" xr3:uid="{95DF5C7F-54EB-4F9A-8AA1-ACBA0F408765}" name="Column6882"/>
    <tableColumn id="6891" xr3:uid="{EA0C4166-ACC8-467E-B538-428A93BB16C0}" name="Column6883"/>
    <tableColumn id="6892" xr3:uid="{1AEDB83A-5DA6-429C-84DA-43FB970085E4}" name="Column6884"/>
    <tableColumn id="6893" xr3:uid="{DFCCA259-549A-471E-AFC4-C152DC587DF8}" name="Column6885"/>
    <tableColumn id="6894" xr3:uid="{BEB9FF07-0B33-4519-B852-2CD0E1A59E3E}" name="Column6886"/>
    <tableColumn id="6895" xr3:uid="{49ADD5BD-8DB9-41F7-B4D8-101070F0F278}" name="Column6887"/>
    <tableColumn id="6896" xr3:uid="{CD7266F8-2FA3-4650-A9A2-46B72428CAF4}" name="Column6888"/>
    <tableColumn id="6897" xr3:uid="{A041C85D-A93E-4D29-B73F-D9AF864F3194}" name="Column6889"/>
    <tableColumn id="6898" xr3:uid="{A37D4A0C-EFC9-447E-9F89-B7847C4CAD55}" name="Column6890"/>
    <tableColumn id="6899" xr3:uid="{0B61D02E-0896-45B6-B100-A2985D06698C}" name="Column6891"/>
    <tableColumn id="6900" xr3:uid="{66F533F7-D3B0-467D-8B80-879C840B636B}" name="Column6892"/>
    <tableColumn id="6901" xr3:uid="{7FB59F40-CB20-4C20-BB78-564B67E0E8DF}" name="Column6893"/>
    <tableColumn id="6902" xr3:uid="{443F2BCF-6507-4B7D-9182-AF6187F14778}" name="Column6894"/>
    <tableColumn id="6903" xr3:uid="{A426E1F6-73ED-448A-9118-C27E5DAA342B}" name="Column6895"/>
    <tableColumn id="6904" xr3:uid="{FD6D5C27-8BC3-4D19-AFBD-6F814B86E8FC}" name="Column6896"/>
    <tableColumn id="6905" xr3:uid="{A9197BC0-1246-4F9D-987E-6E63F2C7D729}" name="Column6897"/>
    <tableColumn id="6906" xr3:uid="{58021D83-77EF-4424-80B0-EC5A1BF89ACD}" name="Column6898"/>
    <tableColumn id="6907" xr3:uid="{F9B04482-E305-49C6-8FC0-7CBD6A3DCA9B}" name="Column6899"/>
    <tableColumn id="6908" xr3:uid="{6BBBD612-7FDF-4093-8206-0158F886B8C5}" name="Column6900"/>
    <tableColumn id="6909" xr3:uid="{76D70002-1BBB-4D2D-AAAA-42CFC4FAA851}" name="Column6901"/>
    <tableColumn id="6910" xr3:uid="{9FD88B2F-57F2-405F-8F58-084EEC58EA98}" name="Column6902"/>
    <tableColumn id="6911" xr3:uid="{5D3695F7-1C59-4A0D-AF82-B0192BA38647}" name="Column6903"/>
    <tableColumn id="6912" xr3:uid="{0CD2ABCF-58B1-4FA4-8C57-2A7085CA6342}" name="Column6904"/>
    <tableColumn id="6913" xr3:uid="{5294A1CE-D87E-4909-8266-2B4699DAFE98}" name="Column6905"/>
    <tableColumn id="6914" xr3:uid="{D8B0DFB1-E0BE-4C35-8B50-06DE8A4451B2}" name="Column6906"/>
    <tableColumn id="6915" xr3:uid="{53019DA4-9230-40FF-B77A-AFF520FD634D}" name="Column6907"/>
    <tableColumn id="6916" xr3:uid="{5D39C911-BD7A-48BB-BE46-45F0C35BEF7C}" name="Column6908"/>
    <tableColumn id="6917" xr3:uid="{30758292-6C22-4D95-84EA-B60251454CDD}" name="Column6909"/>
    <tableColumn id="6918" xr3:uid="{6460DF31-CD62-4D87-99D4-51CD26674C81}" name="Column6910"/>
    <tableColumn id="6919" xr3:uid="{C11D312F-71B4-43B9-BA15-58F4EA7FBE22}" name="Column6911"/>
    <tableColumn id="6920" xr3:uid="{BAB005AD-132F-49D3-835D-EE3517808DAE}" name="Column6912"/>
    <tableColumn id="6921" xr3:uid="{BDC3BFD4-8E43-4ADB-91A8-AAF87DF82182}" name="Column6913"/>
    <tableColumn id="6922" xr3:uid="{5AFCBD27-7823-49FD-91E6-9B27EB3D9971}" name="Column6914"/>
    <tableColumn id="6923" xr3:uid="{4A8E7FCD-4B83-441E-9F68-56EC1C0FB065}" name="Column6915"/>
    <tableColumn id="6924" xr3:uid="{47EA5EB1-147E-4C24-8E6B-DD1039DCB742}" name="Column6916"/>
    <tableColumn id="6925" xr3:uid="{28738500-E2A8-4978-B60A-2C4FFC6291BC}" name="Column6917"/>
    <tableColumn id="6926" xr3:uid="{91072F40-0C85-47A5-BC90-01AE8B50EF60}" name="Column6918"/>
    <tableColumn id="6927" xr3:uid="{293C68A0-08FE-4F8D-AF18-0E33567309C6}" name="Column6919"/>
    <tableColumn id="6928" xr3:uid="{4DDF9517-64FE-4D69-BC50-640D9EE6E1E5}" name="Column6920"/>
    <tableColumn id="6929" xr3:uid="{78312E85-30E0-4692-840F-C38664B7C0EE}" name="Column6921"/>
    <tableColumn id="6930" xr3:uid="{2FFB417E-7F9A-4222-998E-A78F355C73C4}" name="Column6922"/>
    <tableColumn id="6931" xr3:uid="{3B32E387-CDDC-4275-A1AD-3FACF0410237}" name="Column6923"/>
    <tableColumn id="6932" xr3:uid="{99E4ED71-28EA-4382-A298-52A8A86FB419}" name="Column6924"/>
    <tableColumn id="6933" xr3:uid="{FB8769FB-ABBD-474F-906B-75416B5C8CE1}" name="Column6925"/>
    <tableColumn id="6934" xr3:uid="{74170557-0B85-4908-BB34-B771ABC6F6E6}" name="Column6926"/>
    <tableColumn id="6935" xr3:uid="{B67DAECF-11A6-47C3-A5D1-BC29D736BAB5}" name="Column6927"/>
    <tableColumn id="6936" xr3:uid="{96BD0C51-A86B-4F5B-B65B-EE4904900F9E}" name="Column6928"/>
    <tableColumn id="6937" xr3:uid="{9AA7A0AF-D947-49DF-A457-6D5834E5152A}" name="Column6929"/>
    <tableColumn id="6938" xr3:uid="{48E62EAB-B946-4000-BB7D-6D250D3E4102}" name="Column6930"/>
    <tableColumn id="6939" xr3:uid="{A69DE8D9-C482-4B51-BB47-D15D4771DF6F}" name="Column6931"/>
    <tableColumn id="6940" xr3:uid="{FDD6EF2B-C905-45E2-BB33-0726DF36D14D}" name="Column6932"/>
    <tableColumn id="6941" xr3:uid="{1E18EB62-3669-407D-B467-CE6DF7A63AC6}" name="Column6933"/>
    <tableColumn id="6942" xr3:uid="{C84C8C50-A6D0-4D96-BE0E-312C39E2EF6B}" name="Column6934"/>
    <tableColumn id="6943" xr3:uid="{4F6966CB-1B41-40E4-B3A8-6E6C232D395B}" name="Column6935"/>
    <tableColumn id="6944" xr3:uid="{50658B4E-925C-4DA4-BAB1-65486FFF7139}" name="Column6936"/>
    <tableColumn id="6945" xr3:uid="{5674A64F-3C47-4A94-812E-E80A9A9CFA17}" name="Column6937"/>
    <tableColumn id="6946" xr3:uid="{6BA3B3FE-A716-4F91-990D-60753CF02295}" name="Column6938"/>
    <tableColumn id="6947" xr3:uid="{4D0571AD-ABC0-4905-B874-45764D4D09A7}" name="Column6939"/>
    <tableColumn id="6948" xr3:uid="{05DA2E68-82F6-4B8F-9248-2739022091CA}" name="Column6940"/>
    <tableColumn id="6949" xr3:uid="{6AC115C5-C256-46C4-9344-91FA526081C1}" name="Column6941"/>
    <tableColumn id="6950" xr3:uid="{AF80EBFF-36C7-4725-831A-D7031159AC7B}" name="Column6942"/>
    <tableColumn id="6951" xr3:uid="{E851EB4B-E49E-4763-AA13-8406218173B7}" name="Column6943"/>
    <tableColumn id="6952" xr3:uid="{F310FBD6-776F-471E-9B33-FC7417AEDF8C}" name="Column6944"/>
    <tableColumn id="6953" xr3:uid="{0F0FAA22-4022-4802-B3E0-FEE665DC6C04}" name="Column6945"/>
    <tableColumn id="6954" xr3:uid="{7E30F4B6-F98C-4493-954C-CEB13B9E029F}" name="Column6946"/>
    <tableColumn id="6955" xr3:uid="{710D2BC3-EF91-4F80-9BAB-5ED1671992FA}" name="Column6947"/>
    <tableColumn id="6956" xr3:uid="{A7FA6246-0F1C-4C24-A11F-8341B84D9A7E}" name="Column6948"/>
    <tableColumn id="6957" xr3:uid="{B2B0949E-5EE3-4D94-B226-CF2C41B92314}" name="Column6949"/>
    <tableColumn id="6958" xr3:uid="{5A5F73CA-AA65-4FCB-A286-542145184799}" name="Column6950"/>
    <tableColumn id="6959" xr3:uid="{94DCEEDF-081D-4BA5-BCCE-6BEB36686CA3}" name="Column6951"/>
    <tableColumn id="6960" xr3:uid="{0C48BC71-ACB5-4813-B8BB-37F149A13443}" name="Column6952"/>
    <tableColumn id="6961" xr3:uid="{ECB6701D-BEBA-4A8A-B5D1-460CAD39B076}" name="Column6953"/>
    <tableColumn id="6962" xr3:uid="{EEAE3DCB-8AEA-4D4A-A437-A60FE93E5C20}" name="Column6954"/>
    <tableColumn id="6963" xr3:uid="{ACD9F804-52EF-4243-96B8-59FB6B46492B}" name="Column6955"/>
    <tableColumn id="6964" xr3:uid="{110EC0FE-8F89-4E57-B414-1964BF04266E}" name="Column6956"/>
    <tableColumn id="6965" xr3:uid="{8F9875CC-0ACF-4D87-AF29-626D2B88F9DC}" name="Column6957"/>
    <tableColumn id="6966" xr3:uid="{E8CEE2F6-9257-44D6-989F-B7CB15CBF262}" name="Column6958"/>
    <tableColumn id="6967" xr3:uid="{A72B7B4A-C8CE-4C9E-8D74-F6FE334ABB98}" name="Column6959"/>
    <tableColumn id="6968" xr3:uid="{3D057287-2001-4710-8E35-581F0A0A3A10}" name="Column6960"/>
    <tableColumn id="6969" xr3:uid="{D802622E-0D5F-4BCD-B518-511387C9B9B1}" name="Column6961"/>
    <tableColumn id="6970" xr3:uid="{98E701F1-B5DF-4234-B80B-1292D15C55A7}" name="Column6962"/>
    <tableColumn id="6971" xr3:uid="{D17793A0-178D-4B29-AD08-A66452D175D0}" name="Column6963"/>
    <tableColumn id="6972" xr3:uid="{B5A8FC1A-AE25-4C65-92D6-2EB3E5F7022A}" name="Column6964"/>
    <tableColumn id="6973" xr3:uid="{467F0182-4D6C-40CC-8075-4DC2930FBE0C}" name="Column6965"/>
    <tableColumn id="6974" xr3:uid="{ED6DD22D-ADC0-4295-8199-CD470053630D}" name="Column6966"/>
    <tableColumn id="6975" xr3:uid="{6B234BCB-C2D7-41DE-8BBD-C76C781332FA}" name="Column6967"/>
    <tableColumn id="6976" xr3:uid="{89E50EBF-DB10-40BB-B6EC-5EED85D03C36}" name="Column6968"/>
    <tableColumn id="6977" xr3:uid="{DE82A2D1-BC55-4F33-A29A-431ECAC85382}" name="Column6969"/>
    <tableColumn id="6978" xr3:uid="{FDEB25D3-97B4-4C18-BB3C-C4D28951B9B4}" name="Column6970"/>
    <tableColumn id="6979" xr3:uid="{24FFA7D3-9C5B-4B5B-9D82-4F24A6C342C6}" name="Column6971"/>
    <tableColumn id="6980" xr3:uid="{6D43180E-83D5-41F2-BEF1-4A382591A3F7}" name="Column6972"/>
    <tableColumn id="6981" xr3:uid="{50025F3F-E80C-41D0-B923-7C3EDB9BD098}" name="Column6973"/>
    <tableColumn id="6982" xr3:uid="{8C865D42-8858-4654-8F37-79A6920502ED}" name="Column6974"/>
    <tableColumn id="6983" xr3:uid="{66736339-6205-4F0D-861F-12E626F62ED7}" name="Column6975"/>
    <tableColumn id="6984" xr3:uid="{1CCCB3A5-B985-4F1C-A566-E5FF364A5198}" name="Column6976"/>
    <tableColumn id="6985" xr3:uid="{A665BC6E-2020-4E83-B567-B53CAADD1C12}" name="Column6977"/>
    <tableColumn id="6986" xr3:uid="{D64A1955-3C87-4984-94D3-EAC761052010}" name="Column6978"/>
    <tableColumn id="6987" xr3:uid="{62795894-AEB8-4031-9AFF-8A8375AADAC9}" name="Column6979"/>
    <tableColumn id="6988" xr3:uid="{EEE46DE3-D2EE-4C7F-9056-7259D9D1635A}" name="Column6980"/>
    <tableColumn id="6989" xr3:uid="{37E27DAC-AA6C-497B-ABBC-E01CAB133516}" name="Column6981"/>
    <tableColumn id="6990" xr3:uid="{6E53B7D2-3EF8-4C3E-9AD4-5AAF9E8F050C}" name="Column6982"/>
    <tableColumn id="6991" xr3:uid="{2807B54B-EE3A-4468-B2EC-41A3B45EF48E}" name="Column6983"/>
    <tableColumn id="6992" xr3:uid="{A808649E-6446-40F0-8BF2-E4CADD277DBB}" name="Column6984"/>
    <tableColumn id="6993" xr3:uid="{BCBCCBBC-880D-4C07-AD4A-ADD9BEFBDDCC}" name="Column6985"/>
    <tableColumn id="6994" xr3:uid="{30CC3CB2-3A69-43D6-A9F0-2BF34B6158A0}" name="Column6986"/>
    <tableColumn id="6995" xr3:uid="{59F1D72D-09A4-45BE-BA41-EAFBA4562877}" name="Column6987"/>
    <tableColumn id="6996" xr3:uid="{7213F12E-FEC7-4C7B-9F32-F0A5430DC124}" name="Column6988"/>
    <tableColumn id="6997" xr3:uid="{A42142D2-2BD2-424E-A143-3F00963DB3B7}" name="Column6989"/>
    <tableColumn id="6998" xr3:uid="{984441F9-F3B0-4440-A4C2-DFEF38354F1A}" name="Column6990"/>
    <tableColumn id="6999" xr3:uid="{C22946AF-5AC8-4A51-B8BE-3A506DD6B20C}" name="Column6991"/>
    <tableColumn id="7000" xr3:uid="{743E577E-9B24-4578-B30D-CE7C3E77A46D}" name="Column6992"/>
    <tableColumn id="7001" xr3:uid="{C7C06027-10EB-49C8-853A-DF0B4DBDE4D3}" name="Column6993"/>
    <tableColumn id="7002" xr3:uid="{9F6AC09F-7FBA-4432-B85E-59017382AF87}" name="Column6994"/>
    <tableColumn id="7003" xr3:uid="{CEF52E81-9618-402F-83FE-8B271624F99D}" name="Column6995"/>
    <tableColumn id="7004" xr3:uid="{F75FEEC3-A2D8-4C03-BFB2-1A1D371E8C07}" name="Column6996"/>
    <tableColumn id="7005" xr3:uid="{F8BAF1FE-07A8-44DC-A27D-782162B5FE18}" name="Column6997"/>
    <tableColumn id="7006" xr3:uid="{E8F7B3ED-C6D0-4A89-946F-D6AE322FC65F}" name="Column6998"/>
    <tableColumn id="7007" xr3:uid="{B125702E-71B5-4E71-B1A0-4DE80019666A}" name="Column6999"/>
    <tableColumn id="7008" xr3:uid="{0A794C03-7A68-4C1C-BDB5-E9D93E5D3F71}" name="Column7000"/>
    <tableColumn id="7009" xr3:uid="{B0DD1F07-5534-432E-927E-D6E30288140D}" name="Column7001"/>
    <tableColumn id="7010" xr3:uid="{6E18618E-B0A6-494E-A0F6-9FE0AA74AE38}" name="Column7002"/>
    <tableColumn id="7011" xr3:uid="{C7997B5A-D1EB-40A7-8B34-53F789C304C4}" name="Column7003"/>
    <tableColumn id="7012" xr3:uid="{3BEE4893-031D-467C-99D0-574F3B7D3778}" name="Column7004"/>
    <tableColumn id="7013" xr3:uid="{4A08EB5C-2A2C-4E12-80B0-CBA92B3F4BBB}" name="Column7005"/>
    <tableColumn id="7014" xr3:uid="{A9F3E35D-8A65-495B-A75F-210C7205FDD0}" name="Column7006"/>
    <tableColumn id="7015" xr3:uid="{37546406-365A-4F0E-97FE-AF121EEEFCA1}" name="Column7007"/>
    <tableColumn id="7016" xr3:uid="{14D87ED4-78BB-4ED0-BFA4-6AD05C12A351}" name="Column7008"/>
    <tableColumn id="7017" xr3:uid="{4D21D21C-62FF-4C08-B344-E8FD1582BD2A}" name="Column7009"/>
    <tableColumn id="7018" xr3:uid="{8D83462E-AC0E-4A07-A9F9-DDFE8D339038}" name="Column7010"/>
    <tableColumn id="7019" xr3:uid="{B59DF8B5-040A-4CF7-81D0-85921775A877}" name="Column7011"/>
    <tableColumn id="7020" xr3:uid="{26210EF7-4C00-4B01-AC4B-921480B28EB7}" name="Column7012"/>
    <tableColumn id="7021" xr3:uid="{0E275C31-F395-42AD-8981-85BE8189DA62}" name="Column7013"/>
    <tableColumn id="7022" xr3:uid="{C4BA84FF-E998-4654-823E-357D86F7C550}" name="Column7014"/>
    <tableColumn id="7023" xr3:uid="{5403B317-AF33-44CE-B82B-6DEA3E769034}" name="Column7015"/>
    <tableColumn id="7024" xr3:uid="{6DF1E4FF-8466-4EDF-A715-6F3D9BF57B69}" name="Column7016"/>
    <tableColumn id="7025" xr3:uid="{CB4B300D-0F52-4515-AC13-A96DFF99ED51}" name="Column7017"/>
    <tableColumn id="7026" xr3:uid="{29FDE304-188A-4FC4-AFE9-FE45096A07F5}" name="Column7018"/>
    <tableColumn id="7027" xr3:uid="{B396177E-6B97-4111-BA83-118270EC6E11}" name="Column7019"/>
    <tableColumn id="7028" xr3:uid="{569D1A53-CD8F-4562-A2D2-9D18FFCD99FA}" name="Column7020"/>
    <tableColumn id="7029" xr3:uid="{17108013-5A6A-49AE-B5F8-DFE4A04129EC}" name="Column7021"/>
    <tableColumn id="7030" xr3:uid="{C1EB9024-4B9F-4DE6-BD3E-9039086AB8BD}" name="Column7022"/>
    <tableColumn id="7031" xr3:uid="{3A12908C-7A23-4F14-A73A-E25B26B98E07}" name="Column7023"/>
    <tableColumn id="7032" xr3:uid="{E8398D3A-295E-4D3C-B793-4626FE7FD0E9}" name="Column7024"/>
    <tableColumn id="7033" xr3:uid="{2C3D02BB-DB3B-4E0A-AABB-7DC66724EC4D}" name="Column7025"/>
    <tableColumn id="7034" xr3:uid="{2D749651-EA5F-40E2-8DCE-C3133608CEF3}" name="Column7026"/>
    <tableColumn id="7035" xr3:uid="{1C907391-BC01-41F1-AECB-B206B8C5F166}" name="Column7027"/>
    <tableColumn id="7036" xr3:uid="{23D51B60-B2B1-4E9F-AB7F-498A19FEB65C}" name="Column7028"/>
    <tableColumn id="7037" xr3:uid="{31B6CE44-35D4-4C91-ABC8-6473FC374EFE}" name="Column7029"/>
    <tableColumn id="7038" xr3:uid="{202553E3-2E6A-4B12-9605-862D79BECDF0}" name="Column7030"/>
    <tableColumn id="7039" xr3:uid="{2CC1AC29-8DDB-4CBD-9E4C-496CDE9FA76F}" name="Column7031"/>
    <tableColumn id="7040" xr3:uid="{AC2DCAE1-06F6-4744-815B-8556092368DB}" name="Column7032"/>
    <tableColumn id="7041" xr3:uid="{F639EBCB-D837-40B0-8FE1-9DDF441B9797}" name="Column7033"/>
    <tableColumn id="7042" xr3:uid="{427C442D-A2B4-480B-BE96-85EFEC559CD3}" name="Column7034"/>
    <tableColumn id="7043" xr3:uid="{7538D7AB-B646-4549-B5B2-EA21C61F2B27}" name="Column7035"/>
    <tableColumn id="7044" xr3:uid="{A57A39D0-765E-4CE3-AC21-5155CE6AB322}" name="Column7036"/>
    <tableColumn id="7045" xr3:uid="{7F42FC6E-3A17-4D63-8A9C-975A09EB6494}" name="Column7037"/>
    <tableColumn id="7046" xr3:uid="{F0D15FF5-48CE-4953-A146-A8C9B91BFBCD}" name="Column7038"/>
    <tableColumn id="7047" xr3:uid="{ECEA3781-6233-48FC-8DA8-B3DAD682A1A0}" name="Column7039"/>
    <tableColumn id="7048" xr3:uid="{D1B42FAA-D840-4AE7-9AF3-DF2BF2EFAC23}" name="Column7040"/>
    <tableColumn id="7049" xr3:uid="{E4761DDF-626F-4C16-903F-BC89DDB9F149}" name="Column7041"/>
    <tableColumn id="7050" xr3:uid="{5F33BDC8-7ADA-4C8C-BC66-625BBBC24C72}" name="Column7042"/>
    <tableColumn id="7051" xr3:uid="{EAA102B4-0354-418C-9DC4-48527F8FE0E7}" name="Column7043"/>
    <tableColumn id="7052" xr3:uid="{F6896CD1-C0E5-46DD-838D-8AF0800D57F6}" name="Column7044"/>
    <tableColumn id="7053" xr3:uid="{29146F9B-2D61-412E-8E99-1D48B9DAC65E}" name="Column7045"/>
    <tableColumn id="7054" xr3:uid="{5925A028-7571-43ED-9565-EE062DFFE464}" name="Column7046"/>
    <tableColumn id="7055" xr3:uid="{4B67FBEB-7B5B-4DC3-B215-161EA841ED51}" name="Column7047"/>
    <tableColumn id="7056" xr3:uid="{34D05B6B-6E2D-4E43-8592-D1E98FEA824B}" name="Column7048"/>
    <tableColumn id="7057" xr3:uid="{9A29815A-60E3-4F74-B78A-81E2D0E81D2A}" name="Column7049"/>
    <tableColumn id="7058" xr3:uid="{FDA4090F-39D7-4946-9306-D752CFA12BCE}" name="Column7050"/>
    <tableColumn id="7059" xr3:uid="{627657E6-8451-4DB4-9130-F6310D9C19C0}" name="Column7051"/>
    <tableColumn id="7060" xr3:uid="{A635A738-49E5-4F0A-9673-0811AFE938CB}" name="Column7052"/>
    <tableColumn id="7061" xr3:uid="{59B6C1BC-3FCD-4DED-A69C-E522E5E0FC7C}" name="Column7053"/>
    <tableColumn id="7062" xr3:uid="{E889B5AF-49E0-424E-97F3-086D0FB26CBC}" name="Column7054"/>
    <tableColumn id="7063" xr3:uid="{FD35E1DE-0C38-4D10-A5BD-891773EBC8A7}" name="Column7055"/>
    <tableColumn id="7064" xr3:uid="{490AB13A-6744-4816-B6DC-1EBC03A89424}" name="Column7056"/>
    <tableColumn id="7065" xr3:uid="{84ECDD97-8204-4574-BCCF-BD50B36FEFA2}" name="Column7057"/>
    <tableColumn id="7066" xr3:uid="{0EF51D7B-8F21-49F6-89AB-E7E276EAF76A}" name="Column7058"/>
    <tableColumn id="7067" xr3:uid="{4CBA9C61-CA5F-4E00-A56E-59E15D9C83CD}" name="Column7059"/>
    <tableColumn id="7068" xr3:uid="{66EC1D42-6C85-429C-8285-31825A60012D}" name="Column7060"/>
    <tableColumn id="7069" xr3:uid="{B067FC64-BBC5-40FE-9764-D14AC64809C7}" name="Column7061"/>
    <tableColumn id="7070" xr3:uid="{92A989BD-4B08-4D6F-A0F3-31EA14797153}" name="Column7062"/>
    <tableColumn id="7071" xr3:uid="{D920AA6A-74CB-44E5-95A9-255E35D637D9}" name="Column7063"/>
    <tableColumn id="7072" xr3:uid="{2DC29DD5-A8D8-4917-8BFC-5CFC1FA43CAE}" name="Column7064"/>
    <tableColumn id="7073" xr3:uid="{812EC3B0-945B-4393-85CC-D4D9DCE82D26}" name="Column7065"/>
    <tableColumn id="7074" xr3:uid="{EA94EB5A-B954-414E-B26B-CA018F731F0F}" name="Column7066"/>
    <tableColumn id="7075" xr3:uid="{84E4F67F-5FCB-4478-A547-B093C3A2CF81}" name="Column7067"/>
    <tableColumn id="7076" xr3:uid="{5A8EA612-484A-4F79-9C42-C58A0C640F55}" name="Column7068"/>
    <tableColumn id="7077" xr3:uid="{C5655DF3-F453-4761-AB25-365D795FBFCC}" name="Column7069"/>
    <tableColumn id="7078" xr3:uid="{E746F053-DA3D-4738-B5CE-AF9953544E84}" name="Column7070"/>
    <tableColumn id="7079" xr3:uid="{6EB6725C-FB8B-4C5D-B153-7048C68A65F8}" name="Column7071"/>
    <tableColumn id="7080" xr3:uid="{5A09A900-6AAE-4923-B5C8-32D3ECA10FE6}" name="Column7072"/>
    <tableColumn id="7081" xr3:uid="{B85CACF1-0B83-4BE4-A4C7-C6E9B60CC179}" name="Column7073"/>
    <tableColumn id="7082" xr3:uid="{E064208C-60BE-432E-B470-0EAC5866A4A7}" name="Column7074"/>
    <tableColumn id="7083" xr3:uid="{FC96EF28-476B-47AD-8CDA-F40391801A99}" name="Column7075"/>
    <tableColumn id="7084" xr3:uid="{EBAF58CA-2781-4499-9D73-4039FA08CC84}" name="Column7076"/>
    <tableColumn id="7085" xr3:uid="{3CBB7623-3A46-41F5-BA83-5E8033628C83}" name="Column7077"/>
    <tableColumn id="7086" xr3:uid="{B48ACC9B-E973-454E-8391-00E0ADB2CE1F}" name="Column7078"/>
    <tableColumn id="7087" xr3:uid="{B3A9B945-558B-4F9D-9860-DCB21AAE1AA5}" name="Column7079"/>
    <tableColumn id="7088" xr3:uid="{09467696-4CB9-42E3-9BBA-047B44D33AD5}" name="Column7080"/>
    <tableColumn id="7089" xr3:uid="{25841D8E-2E04-4E69-939E-F13F3F5AA144}" name="Column7081"/>
    <tableColumn id="7090" xr3:uid="{E1FF690D-A2E6-46DF-BE07-0FD840598C31}" name="Column7082"/>
    <tableColumn id="7091" xr3:uid="{9AC14173-CBAA-4B67-A4F5-D36A71659872}" name="Column7083"/>
    <tableColumn id="7092" xr3:uid="{B3ADCB99-C094-4377-A85E-EDB18407B678}" name="Column7084"/>
    <tableColumn id="7093" xr3:uid="{847014E0-E600-4884-A08F-B23DABFBEBA0}" name="Column7085"/>
    <tableColumn id="7094" xr3:uid="{4DC5CB7C-F79F-450B-8C26-A34F908576CD}" name="Column7086"/>
    <tableColumn id="7095" xr3:uid="{2678869F-C10B-48C3-8076-85209924E5F8}" name="Column7087"/>
    <tableColumn id="7096" xr3:uid="{7F351561-5A37-43FE-9F7A-8FB09A8D8AC4}" name="Column7088"/>
    <tableColumn id="7097" xr3:uid="{AD89C4B3-291C-4C17-8954-BAE8B6B7C94B}" name="Column7089"/>
    <tableColumn id="7098" xr3:uid="{8179358F-7EF5-4FFE-998E-346C33ED61F3}" name="Column7090"/>
    <tableColumn id="7099" xr3:uid="{32DA317E-45A1-4969-B54B-697638B742A9}" name="Column7091"/>
    <tableColumn id="7100" xr3:uid="{D7AF70B4-D6BA-498F-B79B-71671DB9B770}" name="Column7092"/>
    <tableColumn id="7101" xr3:uid="{0A820613-FBFC-4412-9AFB-ECBA98E1AE87}" name="Column7093"/>
    <tableColumn id="7102" xr3:uid="{7C676D9D-2A06-444E-920B-EDF0C1278919}" name="Column7094"/>
    <tableColumn id="7103" xr3:uid="{757CD2A4-423E-410C-8631-6EC5BED89CE1}" name="Column7095"/>
    <tableColumn id="7104" xr3:uid="{417FFBB0-1E1C-4452-AC2E-109D1472EFAA}" name="Column7096"/>
    <tableColumn id="7105" xr3:uid="{9CB8FE23-0454-417B-BF3E-1DF6847098BE}" name="Column7097"/>
    <tableColumn id="7106" xr3:uid="{62B5FA8F-6664-4D3F-A346-D7BDFD9C6B26}" name="Column7098"/>
    <tableColumn id="7107" xr3:uid="{A7FB3C6A-D71B-4BA4-A9E6-953838CF0AD7}" name="Column7099"/>
    <tableColumn id="7108" xr3:uid="{FBDC65B4-DE5A-4EC2-B64F-A65419FFF7E4}" name="Column7100"/>
    <tableColumn id="7109" xr3:uid="{7B6FD45F-B3B8-49DA-B836-A8B6ADB7B6D3}" name="Column7101"/>
    <tableColumn id="7110" xr3:uid="{1547351D-9AD4-4200-B57F-6100C2FBA6E2}" name="Column7102"/>
    <tableColumn id="7111" xr3:uid="{330F24AF-31F8-407B-871D-ABC6182C22EA}" name="Column7103"/>
    <tableColumn id="7112" xr3:uid="{220E3926-C430-4ADB-9DD6-C6467B893346}" name="Column7104"/>
    <tableColumn id="7113" xr3:uid="{B32E8FC8-9249-47EF-828D-92AA97E86D39}" name="Column7105"/>
    <tableColumn id="7114" xr3:uid="{D55B766D-9719-41E5-98ED-FEBDA38CFCDD}" name="Column7106"/>
    <tableColumn id="7115" xr3:uid="{88ECC103-1B2E-40CC-8BE0-8BC6B8981D41}" name="Column7107"/>
    <tableColumn id="7116" xr3:uid="{CCE1C2E9-423C-4F55-9A93-DDF7135291CF}" name="Column7108"/>
    <tableColumn id="7117" xr3:uid="{FB56A39D-DA70-4093-AE6B-63F219DDEA5B}" name="Column7109"/>
    <tableColumn id="7118" xr3:uid="{EE4CCB5E-5233-4F14-B4E6-033759FD5826}" name="Column7110"/>
    <tableColumn id="7119" xr3:uid="{168E0183-5B1D-4758-A7EC-00D07E8D9672}" name="Column7111"/>
    <tableColumn id="7120" xr3:uid="{4B6DA812-84CF-4F42-9263-CD060FBB0DF7}" name="Column7112"/>
    <tableColumn id="7121" xr3:uid="{3F56BAB4-0C3D-4037-9C10-C24F80674B8B}" name="Column7113"/>
    <tableColumn id="7122" xr3:uid="{3A200BF1-73F6-4C51-86FA-62A520B61396}" name="Column7114"/>
    <tableColumn id="7123" xr3:uid="{A68903EB-64AB-49B8-8BAD-CDAE1CC068F7}" name="Column7115"/>
    <tableColumn id="7124" xr3:uid="{C5D1DACB-10D1-4E55-863C-315F2791ED23}" name="Column7116"/>
    <tableColumn id="7125" xr3:uid="{C0D7CDD1-54B3-41D5-AB10-F1E06AADF11F}" name="Column7117"/>
    <tableColumn id="7126" xr3:uid="{DABA3584-9B0A-4CC9-9983-61068F26FB0C}" name="Column7118"/>
    <tableColumn id="7127" xr3:uid="{A8A43C3C-D786-4337-83AA-9C2D9FE6B16F}" name="Column7119"/>
    <tableColumn id="7128" xr3:uid="{4BED4574-6662-4686-8D96-B2490FA54E34}" name="Column7120"/>
    <tableColumn id="7129" xr3:uid="{5E8B025F-C04B-40F1-97AA-2FED7455664F}" name="Column7121"/>
    <tableColumn id="7130" xr3:uid="{F0FC4AB6-190D-4715-9AF5-9CFBD5FF9C2F}" name="Column7122"/>
    <tableColumn id="7131" xr3:uid="{59C4BC37-45F4-4990-8013-DE4BE0CF7967}" name="Column7123"/>
    <tableColumn id="7132" xr3:uid="{0C95B597-950C-4B86-A10C-61ACEC8A85E4}" name="Column7124"/>
    <tableColumn id="7133" xr3:uid="{82F50B8F-463A-4FB9-B9BE-A0DAD3A89DD3}" name="Column7125"/>
    <tableColumn id="7134" xr3:uid="{2EA2BA61-EBB4-46E5-89C1-1FD9E94233FC}" name="Column7126"/>
    <tableColumn id="7135" xr3:uid="{A6E66564-C2BD-4558-836E-FC20641C3163}" name="Column7127"/>
    <tableColumn id="7136" xr3:uid="{9A94AE22-990E-4258-92D4-8D25AF637705}" name="Column7128"/>
    <tableColumn id="7137" xr3:uid="{D4C5915C-E63B-4847-A94E-53EDAA8AFCF9}" name="Column7129"/>
    <tableColumn id="7138" xr3:uid="{B62CAB79-3933-4EA8-BBAD-97FF8799E708}" name="Column7130"/>
    <tableColumn id="7139" xr3:uid="{B47BB19E-65A1-42EC-AA6F-7FD11204012F}" name="Column7131"/>
    <tableColumn id="7140" xr3:uid="{4E8FBD1A-89E0-4AEA-A5B0-BBE434A542CC}" name="Column7132"/>
    <tableColumn id="7141" xr3:uid="{A6C34D66-7236-4292-AABC-5EAB2E31D6EB}" name="Column7133"/>
    <tableColumn id="7142" xr3:uid="{AB8D7EAE-1C49-41E4-89B6-14FAC0B06DA4}" name="Column7134"/>
    <tableColumn id="7143" xr3:uid="{5038DC7B-1F19-4D28-861D-4851E4CB6EAB}" name="Column7135"/>
    <tableColumn id="7144" xr3:uid="{C05C9FD0-05EA-4A0F-A42D-709DEDB13887}" name="Column7136"/>
    <tableColumn id="7145" xr3:uid="{728BE774-7DC5-4BD6-AAC0-3FAD89A6119C}" name="Column7137"/>
    <tableColumn id="7146" xr3:uid="{F217E2A2-CF1C-47B2-B969-48DEBBB661B4}" name="Column7138"/>
    <tableColumn id="7147" xr3:uid="{54215F35-18ED-470D-92B6-453DD0CAD365}" name="Column7139"/>
    <tableColumn id="7148" xr3:uid="{03287891-EBB8-47DF-87B6-E9CF1560A1F8}" name="Column7140"/>
    <tableColumn id="7149" xr3:uid="{67A2990A-B2E3-408F-8020-E974BFEBBE62}" name="Column7141"/>
    <tableColumn id="7150" xr3:uid="{2B572514-B666-4132-8EF4-2C68DB370E33}" name="Column7142"/>
    <tableColumn id="7151" xr3:uid="{321FA486-2BAA-4D30-A26C-B4CAD9F0EB89}" name="Column7143"/>
    <tableColumn id="7152" xr3:uid="{512257B4-028E-4273-8ECB-F49F688B01B7}" name="Column7144"/>
    <tableColumn id="7153" xr3:uid="{8CD24D7F-A4C5-481F-8F62-F3E4DC76A311}" name="Column7145"/>
    <tableColumn id="7154" xr3:uid="{DE68AD11-0AE5-420A-BC6E-22C31644E7C5}" name="Column7146"/>
    <tableColumn id="7155" xr3:uid="{7B78177D-C686-44CA-9DBC-221F500FA757}" name="Column7147"/>
    <tableColumn id="7156" xr3:uid="{FCF41343-92AC-40D4-B5E8-4E144BEB08B0}" name="Column7148"/>
    <tableColumn id="7157" xr3:uid="{6BBBDCCA-99AD-4F03-91AC-613D0F1DB662}" name="Column7149"/>
    <tableColumn id="7158" xr3:uid="{1A00B631-BF59-4E5A-B701-BD486CBA32A6}" name="Column7150"/>
    <tableColumn id="7159" xr3:uid="{914F05B7-D72E-4918-A15D-17E79C53B162}" name="Column7151"/>
    <tableColumn id="7160" xr3:uid="{A4545A06-EC3C-49AA-A113-113B1BAF4F14}" name="Column7152"/>
    <tableColumn id="7161" xr3:uid="{6FC05170-CBFB-44D4-8FC9-76BDE7968784}" name="Column7153"/>
    <tableColumn id="7162" xr3:uid="{7A0CC98F-9B2A-4082-8D78-96EAABF079D3}" name="Column7154"/>
    <tableColumn id="7163" xr3:uid="{4CCDFFA9-6592-4ED9-B1E6-72F19B9ABC59}" name="Column7155"/>
    <tableColumn id="7164" xr3:uid="{517552E0-B85C-483F-8BD8-00DCFC884D3C}" name="Column7156"/>
    <tableColumn id="7165" xr3:uid="{F82AF49E-9344-459C-8B6D-F8D0609A0BA2}" name="Column7157"/>
    <tableColumn id="7166" xr3:uid="{F13CE51E-4D4D-4F78-98DA-F0E80B035701}" name="Column7158"/>
    <tableColumn id="7167" xr3:uid="{E3B7BA69-D13D-4281-8FAD-C2B1A1A02FC4}" name="Column7159"/>
    <tableColumn id="7168" xr3:uid="{1696DDC2-C6B0-446F-991C-BFF27AE2EA4B}" name="Column7160"/>
    <tableColumn id="7169" xr3:uid="{C83ED36C-863D-4218-9786-D339583C129C}" name="Column7161"/>
    <tableColumn id="7170" xr3:uid="{214755A3-2822-463C-94DC-853032AE176A}" name="Column7162"/>
    <tableColumn id="7171" xr3:uid="{319FEB5B-E00B-4800-91D3-17D6AAE4BACA}" name="Column7163"/>
    <tableColumn id="7172" xr3:uid="{65EF0A7D-FDA2-47FB-8058-DF0083E9F61C}" name="Column7164"/>
    <tableColumn id="7173" xr3:uid="{7BBAB960-67A9-4C67-A7A1-5667CBF8B709}" name="Column7165"/>
    <tableColumn id="7174" xr3:uid="{0CC3D998-0857-4205-9D85-E8616FEBA4BC}" name="Column7166"/>
    <tableColumn id="7175" xr3:uid="{D8D6764E-9E83-40F3-933F-479962AD03B1}" name="Column7167"/>
    <tableColumn id="7176" xr3:uid="{4CA4644E-CDF7-46E2-B982-209DB85A2196}" name="Column7168"/>
    <tableColumn id="7177" xr3:uid="{070A9622-B7F6-4A1B-A75A-A4B5A686780A}" name="Column7169"/>
    <tableColumn id="7178" xr3:uid="{85C47754-1B9E-49E9-90F9-92D3D072F06D}" name="Column7170"/>
    <tableColumn id="7179" xr3:uid="{753D4446-C005-4264-9810-DAAB19C512C0}" name="Column7171"/>
    <tableColumn id="7180" xr3:uid="{3FBEB985-6279-49C7-8BEA-ACD58DE834D4}" name="Column7172"/>
    <tableColumn id="7181" xr3:uid="{CD0B872A-6E01-4F05-BCBB-2ED09021CB5C}" name="Column7173"/>
    <tableColumn id="7182" xr3:uid="{F19154AE-3DB2-4A20-83D8-08F1CD2BD0F5}" name="Column7174"/>
    <tableColumn id="7183" xr3:uid="{A52C78E3-383B-434A-AAE9-43A2D467068B}" name="Column7175"/>
    <tableColumn id="7184" xr3:uid="{7DEB28FF-2C7F-4F4C-974E-BA330FCE7E3D}" name="Column7176"/>
    <tableColumn id="7185" xr3:uid="{AE9A6864-1D6C-4F2C-B6DC-2C9BA375FF03}" name="Column7177"/>
    <tableColumn id="7186" xr3:uid="{3CB1DCF2-71B7-4C67-A051-DACBBD417A87}" name="Column7178"/>
    <tableColumn id="7187" xr3:uid="{FDB04FB8-4C80-4B8E-9A8A-109DE2ECB50D}" name="Column7179"/>
    <tableColumn id="7188" xr3:uid="{1991C05A-D548-44D4-B14C-4AF38E761791}" name="Column7180"/>
    <tableColumn id="7189" xr3:uid="{8A4CA4EE-5967-4C6E-8A03-3C79518F8766}" name="Column7181"/>
    <tableColumn id="7190" xr3:uid="{1593E566-02DD-4E04-895E-4F654EE03E54}" name="Column7182"/>
    <tableColumn id="7191" xr3:uid="{9E84954D-4AEB-4913-849D-7729C70093EA}" name="Column7183"/>
    <tableColumn id="7192" xr3:uid="{EA1112FF-C507-49B8-BC9E-9FB79E36CE49}" name="Column7184"/>
    <tableColumn id="7193" xr3:uid="{EEF2F8BB-75B8-4078-AEA7-21907FCAFD3E}" name="Column7185"/>
    <tableColumn id="7194" xr3:uid="{0F0791AA-E80A-4FA0-9DD8-A79A30681A0F}" name="Column7186"/>
    <tableColumn id="7195" xr3:uid="{CA836EE5-C79E-42DF-B5F5-BD0FDA02BDF0}" name="Column7187"/>
    <tableColumn id="7196" xr3:uid="{6FAC4E10-73F7-476F-92BB-80296ECA483B}" name="Column7188"/>
    <tableColumn id="7197" xr3:uid="{CC776187-2706-4915-B558-4D7AF215008F}" name="Column7189"/>
    <tableColumn id="7198" xr3:uid="{3030E196-6226-42A9-B4F9-516E24CA2F65}" name="Column7190"/>
    <tableColumn id="7199" xr3:uid="{2562EF38-AB29-4147-8F36-5793658DF2CE}" name="Column7191"/>
    <tableColumn id="7200" xr3:uid="{784B9D73-2E74-49A1-9D80-224F0625964C}" name="Column7192"/>
    <tableColumn id="7201" xr3:uid="{60A474FE-CB67-4EE1-996B-985E18485583}" name="Column7193"/>
    <tableColumn id="7202" xr3:uid="{E74CB038-8A37-4B41-BD68-020E454AE43D}" name="Column7194"/>
    <tableColumn id="7203" xr3:uid="{A7304472-415E-46DC-88EF-8EAE05F1062B}" name="Column7195"/>
    <tableColumn id="7204" xr3:uid="{BEDF6948-44D6-4125-A2D8-282CE56C92C3}" name="Column7196"/>
    <tableColumn id="7205" xr3:uid="{5A5BAF0F-5462-43B5-9085-C527B043BC24}" name="Column7197"/>
    <tableColumn id="7206" xr3:uid="{F86852A6-7F3D-4F5A-BF06-6320D090273F}" name="Column7198"/>
    <tableColumn id="7207" xr3:uid="{E8BD8E43-800D-4CED-A26D-FA850F5B9EEE}" name="Column7199"/>
    <tableColumn id="7208" xr3:uid="{58547625-FC92-464F-9B69-1125932627B2}" name="Column7200"/>
    <tableColumn id="7209" xr3:uid="{6499D159-8E24-472F-A366-EA3AC12FABD3}" name="Column7201"/>
    <tableColumn id="7210" xr3:uid="{4C7DB151-9A36-4DBF-84CE-A4192D1B6BCF}" name="Column7202"/>
    <tableColumn id="7211" xr3:uid="{C4B29042-9028-49B4-90EA-EA15DBE22705}" name="Column7203"/>
    <tableColumn id="7212" xr3:uid="{1A0E5453-ACEF-459C-A80C-D87B36AAD34E}" name="Column7204"/>
    <tableColumn id="7213" xr3:uid="{9A1FB0B9-95C8-4EFE-BAE9-73A4D4146AE9}" name="Column7205"/>
    <tableColumn id="7214" xr3:uid="{EF1D4C56-4C06-4413-A420-19257A1A05C3}" name="Column7206"/>
    <tableColumn id="7215" xr3:uid="{F3921245-6307-4C5B-9C95-271E8C0D662D}" name="Column7207"/>
    <tableColumn id="7216" xr3:uid="{351B74C2-476B-4C38-8BF2-0742437177BD}" name="Column7208"/>
    <tableColumn id="7217" xr3:uid="{E003A301-FFB7-4035-9FA4-6CC594544524}" name="Column7209"/>
    <tableColumn id="7218" xr3:uid="{5CF9F3F4-67E1-44EC-A092-A4A47D569E4E}" name="Column7210"/>
    <tableColumn id="7219" xr3:uid="{4CFC685F-1599-4D1B-AE2B-37AA1261D3AF}" name="Column7211"/>
    <tableColumn id="7220" xr3:uid="{2CE89B1E-7414-4623-851C-28201F225D54}" name="Column7212"/>
    <tableColumn id="7221" xr3:uid="{92F523F5-25E4-4821-9243-8C09A5AF117F}" name="Column7213"/>
    <tableColumn id="7222" xr3:uid="{778CD18C-774A-4CE3-9B44-5C1EFB21580A}" name="Column7214"/>
    <tableColumn id="7223" xr3:uid="{AD741397-1E77-42CB-8977-D49032FBA53B}" name="Column7215"/>
    <tableColumn id="7224" xr3:uid="{F0AF3274-29AD-47FB-B611-52A0ADB11D92}" name="Column7216"/>
    <tableColumn id="7225" xr3:uid="{4ED93CF7-A327-4FC9-94FA-2A5A2224E081}" name="Column7217"/>
    <tableColumn id="7226" xr3:uid="{20CB3EE1-33DC-4CBF-BB1A-64C1CA91B559}" name="Column7218"/>
    <tableColumn id="7227" xr3:uid="{3377C780-AA49-4825-9992-33F4BA54AA74}" name="Column7219"/>
    <tableColumn id="7228" xr3:uid="{054627C8-6C6F-4549-BF00-B49EF207368B}" name="Column7220"/>
    <tableColumn id="7229" xr3:uid="{FADA1A7D-2B56-485F-AC45-CB4EB10A55B0}" name="Column7221"/>
    <tableColumn id="7230" xr3:uid="{535254CE-D955-4C1E-8ED3-B8ADCA7574CB}" name="Column7222"/>
    <tableColumn id="7231" xr3:uid="{7A96948D-169E-42A8-9FC7-E97492E6DD4C}" name="Column7223"/>
    <tableColumn id="7232" xr3:uid="{AF9CB8A3-1032-4753-9663-A97B8646B461}" name="Column7224"/>
    <tableColumn id="7233" xr3:uid="{82194733-1215-4E3F-8481-8758688972D0}" name="Column7225"/>
    <tableColumn id="7234" xr3:uid="{0CCC627E-55FA-4941-A010-6DC4DE09B7D4}" name="Column7226"/>
    <tableColumn id="7235" xr3:uid="{9485C694-E722-4DA5-AB0A-CBD6AC4E3A8C}" name="Column7227"/>
    <tableColumn id="7236" xr3:uid="{4DC9241D-7356-4D95-BB6D-A99D5B97BC02}" name="Column7228"/>
    <tableColumn id="7237" xr3:uid="{A62B36EB-F3DF-4F30-BD4E-45F5CB9B1976}" name="Column7229"/>
    <tableColumn id="7238" xr3:uid="{6F39763B-40DD-4DCE-A851-4E66FEC1514F}" name="Column7230"/>
    <tableColumn id="7239" xr3:uid="{08FA6A02-FD05-4D5A-A598-91A12B352D12}" name="Column7231"/>
    <tableColumn id="7240" xr3:uid="{C77E6A3B-57D2-44DE-8A3F-C645B3EBC9C6}" name="Column7232"/>
    <tableColumn id="7241" xr3:uid="{47000E88-01A1-415A-93FA-73C494A43789}" name="Column7233"/>
    <tableColumn id="7242" xr3:uid="{5F588FEA-5D06-449D-84C1-4339144848DE}" name="Column7234"/>
    <tableColumn id="7243" xr3:uid="{0F7D7E7C-DD11-429F-B623-DA2DBAA5A61C}" name="Column7235"/>
    <tableColumn id="7244" xr3:uid="{89A878D1-BAC6-4235-8982-BB76D2379157}" name="Column7236"/>
    <tableColumn id="7245" xr3:uid="{001515E9-2364-44CB-A004-D5D2216AFB65}" name="Column7237"/>
    <tableColumn id="7246" xr3:uid="{99F7DACA-BB81-418A-A46A-5551F684A359}" name="Column7238"/>
    <tableColumn id="7247" xr3:uid="{E968C90B-EB02-4311-A3B1-B8345447A7F0}" name="Column7239"/>
    <tableColumn id="7248" xr3:uid="{ECF0E128-0E61-42C9-BC84-1766E2D9C10F}" name="Column7240"/>
    <tableColumn id="7249" xr3:uid="{284AB071-DA22-4A31-B708-A4E785ADCEF2}" name="Column7241"/>
    <tableColumn id="7250" xr3:uid="{3D656F5C-9302-4B3D-8803-49B92A7E2313}" name="Column7242"/>
    <tableColumn id="7251" xr3:uid="{D87B679D-660A-464C-9ABD-DA209F1CF064}" name="Column7243"/>
    <tableColumn id="7252" xr3:uid="{D6308FA5-738D-4EF5-A42F-144443E2D0B5}" name="Column7244"/>
    <tableColumn id="7253" xr3:uid="{E17C83E1-C7D8-44D0-992A-68BCFF5BFA8A}" name="Column7245"/>
    <tableColumn id="7254" xr3:uid="{722E2187-BECC-4737-902C-4812BF537FEE}" name="Column7246"/>
    <tableColumn id="7255" xr3:uid="{2EE36E65-F9DC-4C1E-84B2-5D0990C0D8EE}" name="Column7247"/>
    <tableColumn id="7256" xr3:uid="{CAB56D8D-7C23-4876-BFB4-EB15387E7955}" name="Column7248"/>
    <tableColumn id="7257" xr3:uid="{3A948F60-8BE8-4800-A3A6-15FA4D71721D}" name="Column7249"/>
    <tableColumn id="7258" xr3:uid="{2C87FFAE-DE35-4376-8531-8AA2D07EBCE4}" name="Column7250"/>
    <tableColumn id="7259" xr3:uid="{1DD70957-CB7A-493E-A103-122B47DEC7DC}" name="Column7251"/>
    <tableColumn id="7260" xr3:uid="{606EAA64-4E56-4CA1-9C9D-5B3660B36BD3}" name="Column7252"/>
    <tableColumn id="7261" xr3:uid="{8908BAEF-0009-4519-B7EA-D0E040808DC3}" name="Column7253"/>
    <tableColumn id="7262" xr3:uid="{B48EF6F7-61A6-4E0A-A1B4-4471835E314D}" name="Column7254"/>
    <tableColumn id="7263" xr3:uid="{83AF07B7-BE44-4612-95E7-D9C38223CD26}" name="Column7255"/>
    <tableColumn id="7264" xr3:uid="{DC8FF0EC-F9E2-4202-9CD4-40942B69B1C7}" name="Column7256"/>
    <tableColumn id="7265" xr3:uid="{19F70C98-5EF1-48CC-854E-C615DFC92500}" name="Column7257"/>
    <tableColumn id="7266" xr3:uid="{C69EF2E6-2DFF-41E1-BB47-1C026697D57F}" name="Column7258"/>
    <tableColumn id="7267" xr3:uid="{762323D0-3E7C-495E-B78B-740155FA0378}" name="Column7259"/>
    <tableColumn id="7268" xr3:uid="{F8A71B71-80AD-415E-B466-50BC656B5C15}" name="Column7260"/>
    <tableColumn id="7269" xr3:uid="{A73F8A71-01FA-48B1-B082-C26A9DA734D9}" name="Column7261"/>
    <tableColumn id="7270" xr3:uid="{AB4CB7F3-A72D-453C-ADCB-679DA1B02C6A}" name="Column7262"/>
    <tableColumn id="7271" xr3:uid="{BE15E70C-9A10-4DF7-8090-2596E42CE544}" name="Column7263"/>
    <tableColumn id="7272" xr3:uid="{D983287D-4487-4378-A4EF-281BF28DE825}" name="Column7264"/>
    <tableColumn id="7273" xr3:uid="{14FED8AF-94A1-4427-B944-1046820FBF98}" name="Column7265"/>
    <tableColumn id="7274" xr3:uid="{B4F49E8D-8BD3-4EEB-9F48-B3A4F730A0E0}" name="Column7266"/>
    <tableColumn id="7275" xr3:uid="{E5B78CD6-98C8-4BE2-BEBC-4748CD034AC9}" name="Column7267"/>
    <tableColumn id="7276" xr3:uid="{A80C37E9-24DC-4ED4-ADCF-F882229AFD01}" name="Column7268"/>
    <tableColumn id="7277" xr3:uid="{8C39D448-CDB0-4738-918F-DBF08AD73CBE}" name="Column7269"/>
    <tableColumn id="7278" xr3:uid="{6F57449E-7647-434A-B7D1-7A60F6A119F5}" name="Column7270"/>
    <tableColumn id="7279" xr3:uid="{0045E502-FF83-427E-AB5F-EC78F772F1E0}" name="Column7271"/>
    <tableColumn id="7280" xr3:uid="{61816841-61B5-42FE-B7DC-943A9168696D}" name="Column7272"/>
    <tableColumn id="7281" xr3:uid="{D1CB00A5-D76A-4E21-923F-4CEFB187E9F6}" name="Column7273"/>
    <tableColumn id="7282" xr3:uid="{F15513E0-9F8D-401E-BED8-D83373469AF8}" name="Column7274"/>
    <tableColumn id="7283" xr3:uid="{8BC60FD6-80A6-4771-9094-15BAA7569E18}" name="Column7275"/>
    <tableColumn id="7284" xr3:uid="{6AC17033-80EF-413C-A569-88EB13FCDC2A}" name="Column7276"/>
    <tableColumn id="7285" xr3:uid="{50A4BC37-40F4-4219-BDCD-E5D5BE992C3D}" name="Column7277"/>
    <tableColumn id="7286" xr3:uid="{9270887B-4659-4863-AC65-91D2E39DF16B}" name="Column7278"/>
    <tableColumn id="7287" xr3:uid="{974FB9C2-F077-41EC-A2A2-710B77333542}" name="Column7279"/>
    <tableColumn id="7288" xr3:uid="{6C4E80FB-2A7E-4DDC-8837-91EFEE2E5F02}" name="Column7280"/>
    <tableColumn id="7289" xr3:uid="{8BDBB9AB-5CBC-4B70-B7B1-438C532F18B2}" name="Column7281"/>
    <tableColumn id="7290" xr3:uid="{4F1628F8-88B0-4F7A-AF6E-F35FA2731F4D}" name="Column7282"/>
    <tableColumn id="7291" xr3:uid="{F191918C-D632-442D-AC33-6530BB8F07DD}" name="Column7283"/>
    <tableColumn id="7292" xr3:uid="{D3897535-FB52-4939-98A1-DEC049559F5A}" name="Column7284"/>
    <tableColumn id="7293" xr3:uid="{4543D63C-CD97-4EF7-9239-8B309162F404}" name="Column7285"/>
    <tableColumn id="7294" xr3:uid="{E8EA03AF-8473-40AB-8B23-5B6CC384AB40}" name="Column7286"/>
    <tableColumn id="7295" xr3:uid="{BF4C82F7-9511-49E2-A52E-94BC25339FB2}" name="Column7287"/>
    <tableColumn id="7296" xr3:uid="{43B0CBA6-0B41-447F-BF89-C811839E2A1C}" name="Column7288"/>
    <tableColumn id="7297" xr3:uid="{F2146DF7-5714-4C07-A3C2-B497D64E9A28}" name="Column7289"/>
    <tableColumn id="7298" xr3:uid="{6A086859-7392-4534-BB22-02C81AB031CF}" name="Column7290"/>
    <tableColumn id="7299" xr3:uid="{7FE68902-74B2-463A-A29A-21319944198D}" name="Column7291"/>
    <tableColumn id="7300" xr3:uid="{6C5A9B32-9E12-44E7-9F30-84EB01A8D905}" name="Column7292"/>
    <tableColumn id="7301" xr3:uid="{86EEEBD4-38A1-4C7C-8724-BAB7D9AC15D5}" name="Column7293"/>
    <tableColumn id="7302" xr3:uid="{952EDB70-EBD9-40A5-A89F-154AE32DDCD5}" name="Column7294"/>
    <tableColumn id="7303" xr3:uid="{347F9EE5-B386-445F-8E7E-E753227BE8DD}" name="Column7295"/>
    <tableColumn id="7304" xr3:uid="{28C75321-6681-4404-9986-6D9AE999E49B}" name="Column7296"/>
    <tableColumn id="7305" xr3:uid="{37B59185-4DFA-4CBF-A281-C12D2F679819}" name="Column7297"/>
    <tableColumn id="7306" xr3:uid="{415FB164-2BC3-46DA-84A4-0FAB3A4F5B68}" name="Column7298"/>
    <tableColumn id="7307" xr3:uid="{49DE2F66-5A8A-4C36-A2CD-CFF9233CE4AF}" name="Column7299"/>
    <tableColumn id="7308" xr3:uid="{3048F4F7-66E0-4F9D-BE1D-A560F6FD9F86}" name="Column7300"/>
    <tableColumn id="7309" xr3:uid="{A0CFCFEE-3EA4-4A3F-85AE-0E400B604197}" name="Column7301"/>
    <tableColumn id="7310" xr3:uid="{B0E0B3D3-6200-43FB-A0CA-CBD8F75BA722}" name="Column7302"/>
    <tableColumn id="7311" xr3:uid="{C11000D5-B883-4530-922C-D59066C98F66}" name="Column7303"/>
    <tableColumn id="7312" xr3:uid="{CB34CA28-22F6-40DE-883B-88E2B3A16891}" name="Column7304"/>
    <tableColumn id="7313" xr3:uid="{E4437A08-924F-47AF-BA8B-0106D1B217F0}" name="Column7305"/>
    <tableColumn id="7314" xr3:uid="{CF2E9960-90B9-4F5D-AFCD-F92A4366310E}" name="Column7306"/>
    <tableColumn id="7315" xr3:uid="{B57AA47D-C4F7-4B52-BD8B-9A54B172685E}" name="Column7307"/>
    <tableColumn id="7316" xr3:uid="{C3189495-142F-4360-8E96-71851B10BB8F}" name="Column7308"/>
    <tableColumn id="7317" xr3:uid="{E3C9C43D-D989-4D70-BD79-11DB683577A0}" name="Column7309"/>
    <tableColumn id="7318" xr3:uid="{5C19DB63-AE07-4F73-9C30-4718028E2073}" name="Column7310"/>
    <tableColumn id="7319" xr3:uid="{265C96E5-E9F8-4B91-9000-2923F023CA7F}" name="Column7311"/>
    <tableColumn id="7320" xr3:uid="{B8708E02-9B54-4A3F-BCBA-9A210584E39A}" name="Column7312"/>
    <tableColumn id="7321" xr3:uid="{91AD1D28-9820-49F3-893B-E36993522C6B}" name="Column7313"/>
    <tableColumn id="7322" xr3:uid="{88C27851-34D2-4821-80D9-712AE2A684D3}" name="Column7314"/>
    <tableColumn id="7323" xr3:uid="{7484D483-9DFB-4DEF-822F-05C727AF940F}" name="Column7315"/>
    <tableColumn id="7324" xr3:uid="{53127E9E-CE73-4482-A4CA-FF59173DB7D1}" name="Column7316"/>
    <tableColumn id="7325" xr3:uid="{348AC683-3594-4EE6-93E3-933470B5E113}" name="Column7317"/>
    <tableColumn id="7326" xr3:uid="{8CA353D7-6047-43FA-96A8-A7BB7935D851}" name="Column7318"/>
    <tableColumn id="7327" xr3:uid="{7BB133D3-B06A-4FE9-BFB6-A1F90EA86E85}" name="Column7319"/>
    <tableColumn id="7328" xr3:uid="{6E49CA87-F12B-40DF-A854-2A50E4F5604B}" name="Column7320"/>
    <tableColumn id="7329" xr3:uid="{3025E51E-9820-4D91-9327-7660DFC77699}" name="Column7321"/>
    <tableColumn id="7330" xr3:uid="{58FFF709-77CA-42E0-9282-AEBA81134D04}" name="Column7322"/>
    <tableColumn id="7331" xr3:uid="{A874F997-3B07-4EBA-A6A0-BBFE87D3C680}" name="Column7323"/>
    <tableColumn id="7332" xr3:uid="{8CD9AD6E-0FFB-4133-AF1A-96B50B692E08}" name="Column7324"/>
    <tableColumn id="7333" xr3:uid="{984BFCE6-7FBC-4DDF-A7B5-F481D3ADCC87}" name="Column7325"/>
    <tableColumn id="7334" xr3:uid="{32351D72-D190-41A3-A5F8-8D7C062C667C}" name="Column7326"/>
    <tableColumn id="7335" xr3:uid="{827391A6-CC70-483D-8531-EC80ED6F42F9}" name="Column7327"/>
    <tableColumn id="7336" xr3:uid="{3A3D2922-1102-4C7B-A4CD-B7431B2AB1C7}" name="Column7328"/>
    <tableColumn id="7337" xr3:uid="{832A78D2-1538-4D55-9748-A604D57F5663}" name="Column7329"/>
    <tableColumn id="7338" xr3:uid="{AFF23D6B-4052-49C9-8172-3C2FC8E0ED22}" name="Column7330"/>
    <tableColumn id="7339" xr3:uid="{8B590263-8957-42F2-A319-55ED92325BE5}" name="Column7331"/>
    <tableColumn id="7340" xr3:uid="{BEDAEB69-9BD2-4FF9-9822-3BF6859B9981}" name="Column7332"/>
    <tableColumn id="7341" xr3:uid="{FD644B96-C8FE-4F6D-9E30-C9CDC03EA218}" name="Column7333"/>
    <tableColumn id="7342" xr3:uid="{3C897BDB-101F-4109-BF9A-FE23C6777797}" name="Column7334"/>
    <tableColumn id="7343" xr3:uid="{878ABA45-1A1C-418C-B279-57622B1EBA48}" name="Column7335"/>
    <tableColumn id="7344" xr3:uid="{D3197FFC-BC05-4D06-A588-7871053E8010}" name="Column7336"/>
    <tableColumn id="7345" xr3:uid="{2E953155-62CF-4728-A39C-1B86D9B2385D}" name="Column7337"/>
    <tableColumn id="7346" xr3:uid="{4F2F490B-A39D-434E-837D-B8478BE55725}" name="Column7338"/>
    <tableColumn id="7347" xr3:uid="{679A6794-7D55-418C-B747-0AA2FB851EF1}" name="Column7339"/>
    <tableColumn id="7348" xr3:uid="{49B00D82-8DD1-4A41-A582-22B4BD170C24}" name="Column7340"/>
    <tableColumn id="7349" xr3:uid="{AC98E993-C265-4EE0-86A1-3450693030A8}" name="Column7341"/>
    <tableColumn id="7350" xr3:uid="{AE63F59C-02E2-4CE6-8855-400BDDDCEFCB}" name="Column7342"/>
    <tableColumn id="7351" xr3:uid="{FD141EC8-31B4-4330-BB9A-5BDF4BC2FF82}" name="Column7343"/>
    <tableColumn id="7352" xr3:uid="{E92A473A-EB4D-4506-8867-067B837FFC4F}" name="Column7344"/>
    <tableColumn id="7353" xr3:uid="{C06ACC34-0619-4BFB-97C0-5B93EC2EAFFC}" name="Column7345"/>
    <tableColumn id="7354" xr3:uid="{EA514C8A-C8DE-43B4-A746-D32580E74E5B}" name="Column7346"/>
    <tableColumn id="7355" xr3:uid="{68D2CC6C-9560-48CB-98CC-24CDD4420466}" name="Column7347"/>
    <tableColumn id="7356" xr3:uid="{5CD03D61-162A-4AC3-85B6-D3B15A078C23}" name="Column7348"/>
    <tableColumn id="7357" xr3:uid="{C9C08AB3-D27D-4B1D-9BEF-B63607E4FE4E}" name="Column7349"/>
    <tableColumn id="7358" xr3:uid="{A0BA3A1C-1F27-4FA7-97DE-8CAC65920A07}" name="Column7350"/>
    <tableColumn id="7359" xr3:uid="{84FD41F1-3A2B-494F-8F9A-5D9127B009CA}" name="Column7351"/>
    <tableColumn id="7360" xr3:uid="{502E6C5D-A9FF-4E8D-8C01-D45E6D5CB1BA}" name="Column7352"/>
    <tableColumn id="7361" xr3:uid="{DBDBB7E8-8786-4459-A6DD-F228C8473C8C}" name="Column7353"/>
    <tableColumn id="7362" xr3:uid="{3A8EB832-F96A-4C12-98C3-D26C927C0639}" name="Column7354"/>
    <tableColumn id="7363" xr3:uid="{13F2EE1F-C0CF-4D1C-AA81-274B44FC8297}" name="Column7355"/>
    <tableColumn id="7364" xr3:uid="{1AFFA60A-FCE6-4C88-B01C-17AB9F7450EB}" name="Column7356"/>
    <tableColumn id="7365" xr3:uid="{7F201935-08AF-4420-8A31-4D77C64FA4B3}" name="Column7357"/>
    <tableColumn id="7366" xr3:uid="{28D44667-B027-4662-89BA-3DDF80C04881}" name="Column7358"/>
    <tableColumn id="7367" xr3:uid="{4A17E8D4-66F5-4431-96E9-C84B35007DA4}" name="Column7359"/>
    <tableColumn id="7368" xr3:uid="{937B1A7E-6E80-432D-91C5-3BF2957F4025}" name="Column7360"/>
    <tableColumn id="7369" xr3:uid="{07005EB6-850D-4034-9BC3-C40C5671810B}" name="Column7361"/>
    <tableColumn id="7370" xr3:uid="{927943D7-1150-42B6-B62C-132C2517A717}" name="Column7362"/>
    <tableColumn id="7371" xr3:uid="{361A0656-B4C2-4BEA-A009-1D9B70F5BF87}" name="Column7363"/>
    <tableColumn id="7372" xr3:uid="{1D7A13C2-FB36-4A49-8252-5AE8F811E366}" name="Column7364"/>
    <tableColumn id="7373" xr3:uid="{80AEBFD6-30BD-4981-A355-FA4668F2F1AE}" name="Column7365"/>
    <tableColumn id="7374" xr3:uid="{53D2DD92-158C-455D-AAAB-FF57E848DA06}" name="Column7366"/>
    <tableColumn id="7375" xr3:uid="{D89067EE-77DC-44DB-879A-4CA92D53C7A3}" name="Column7367"/>
    <tableColumn id="7376" xr3:uid="{F80F9FD3-5B93-4C58-8DDC-2A9E88B85737}" name="Column7368"/>
    <tableColumn id="7377" xr3:uid="{09AA83EE-3FB3-4CB0-925A-EBB67D5D7F0D}" name="Column7369"/>
    <tableColumn id="7378" xr3:uid="{4815BDA0-1016-403A-82BF-0C292754498C}" name="Column7370"/>
    <tableColumn id="7379" xr3:uid="{E824326F-F76E-4142-A57D-2B2D604F2F89}" name="Column7371"/>
    <tableColumn id="7380" xr3:uid="{C433B113-77CE-49E1-A833-B8B3297DEA15}" name="Column7372"/>
    <tableColumn id="7381" xr3:uid="{7B30300D-4692-4D15-B92F-F58740BF9A9B}" name="Column7373"/>
    <tableColumn id="7382" xr3:uid="{D275D182-F830-4C85-A5F8-D9E7259E78E2}" name="Column7374"/>
    <tableColumn id="7383" xr3:uid="{6CB07617-8BDF-47AA-BB91-2182252C75C3}" name="Column7375"/>
    <tableColumn id="7384" xr3:uid="{1A5A209A-5D6F-4FE5-BAE1-71B1DCB21588}" name="Column7376"/>
    <tableColumn id="7385" xr3:uid="{B30DE4E1-8DA1-403A-90AC-5C076A443114}" name="Column7377"/>
    <tableColumn id="7386" xr3:uid="{516EE20C-746C-4671-85D8-198F79CA4096}" name="Column7378"/>
    <tableColumn id="7387" xr3:uid="{5D72A789-DADC-48FE-B250-60CC6A83473D}" name="Column7379"/>
    <tableColumn id="7388" xr3:uid="{37FCC7BF-22FB-43AA-B3D6-76321E195ABC}" name="Column7380"/>
    <tableColumn id="7389" xr3:uid="{6E15948B-7828-40F6-A5F7-D8C4C7C9548C}" name="Column7381"/>
    <tableColumn id="7390" xr3:uid="{F2DDE1A5-2700-4395-B3EF-3221B2647570}" name="Column7382"/>
    <tableColumn id="7391" xr3:uid="{06997B6B-4C21-4953-84FB-BFA0DCCDB0A5}" name="Column7383"/>
    <tableColumn id="7392" xr3:uid="{2D172E68-5C5B-4C8E-8250-58A73454B0F5}" name="Column7384"/>
    <tableColumn id="7393" xr3:uid="{6E59D9C4-BF97-4CEC-967E-567721AE1589}" name="Column7385"/>
    <tableColumn id="7394" xr3:uid="{042947FB-0315-40FC-B990-24F3C85777DB}" name="Column7386"/>
    <tableColumn id="7395" xr3:uid="{F03C8132-D38A-449C-BC91-6D3ED7F73DCC}" name="Column7387"/>
    <tableColumn id="7396" xr3:uid="{6F222F35-FF06-405C-B8D1-2C5336F40765}" name="Column7388"/>
    <tableColumn id="7397" xr3:uid="{738C0523-F19B-4422-AC64-BED282BE00EB}" name="Column7389"/>
    <tableColumn id="7398" xr3:uid="{821D312B-FAC8-488B-BAD7-7B4FA7B2F750}" name="Column7390"/>
    <tableColumn id="7399" xr3:uid="{16370487-0E55-473C-8248-68108080F724}" name="Column7391"/>
    <tableColumn id="7400" xr3:uid="{314A7DB3-C378-4E50-ACF3-D466E4DB80F6}" name="Column7392"/>
    <tableColumn id="7401" xr3:uid="{3264ACC7-4F21-4B9D-9A58-5C683176489C}" name="Column7393"/>
    <tableColumn id="7402" xr3:uid="{B88F03E6-3951-4D06-AFAD-40E3F603BB14}" name="Column7394"/>
    <tableColumn id="7403" xr3:uid="{70021127-4FF5-4795-BB6E-DD26E294BC8E}" name="Column7395"/>
    <tableColumn id="7404" xr3:uid="{783AD84B-E410-47DF-B3EC-2414E8325948}" name="Column7396"/>
    <tableColumn id="7405" xr3:uid="{6D3931B8-D973-4196-8FA6-C7E3FE68E081}" name="Column7397"/>
    <tableColumn id="7406" xr3:uid="{DFAECEFF-1633-49E3-824C-B17792C18E3C}" name="Column7398"/>
    <tableColumn id="7407" xr3:uid="{F84CABE4-EF21-4C2C-A199-FAFC6E710CB4}" name="Column7399"/>
    <tableColumn id="7408" xr3:uid="{A413C0D9-E84A-41D1-9697-BD2BCA267017}" name="Column7400"/>
    <tableColumn id="7409" xr3:uid="{A75029AE-FAEC-46D8-9102-F30A9C2F06E4}" name="Column7401"/>
    <tableColumn id="7410" xr3:uid="{2514FF82-9269-4AD7-A330-2E5115FEE703}" name="Column7402"/>
    <tableColumn id="7411" xr3:uid="{79618FC7-F316-4CA0-8348-99C4BA1E0E02}" name="Column7403"/>
    <tableColumn id="7412" xr3:uid="{676718E7-9269-4369-B3B8-64EAAA1F721B}" name="Column7404"/>
    <tableColumn id="7413" xr3:uid="{930C87DE-1D36-4ADC-A230-1193F5DFBC0D}" name="Column7405"/>
    <tableColumn id="7414" xr3:uid="{58EE5862-BD3F-436D-B6E2-996D9EE9A3F5}" name="Column7406"/>
    <tableColumn id="7415" xr3:uid="{235C239A-DE4A-443D-B536-76D1D00C495C}" name="Column7407"/>
    <tableColumn id="7416" xr3:uid="{E6D398A2-4FCA-4FD0-8253-C02712B781CE}" name="Column7408"/>
    <tableColumn id="7417" xr3:uid="{8A087368-27D5-41B9-BBFA-C7F5BB148319}" name="Column7409"/>
    <tableColumn id="7418" xr3:uid="{D504E256-9B31-46C4-B322-521DCA6C5C91}" name="Column7410"/>
    <tableColumn id="7419" xr3:uid="{B4780F4C-2FD4-4425-8B0E-BBB53FEE6E05}" name="Column7411"/>
    <tableColumn id="7420" xr3:uid="{79CDF24A-32F6-4F36-92FF-47B81B40A4D0}" name="Column7412"/>
    <tableColumn id="7421" xr3:uid="{D4549C14-87FC-4162-A2E5-B1A69E3AA7DF}" name="Column7413"/>
    <tableColumn id="7422" xr3:uid="{AD1F0767-6B96-4554-A8C1-BE7822AB230C}" name="Column7414"/>
    <tableColumn id="7423" xr3:uid="{A28B80A2-B1A2-4281-B7BD-F5E1F27C72CD}" name="Column7415"/>
    <tableColumn id="7424" xr3:uid="{2261F3D8-A3B5-42A7-83C1-3601CB133E8F}" name="Column7416"/>
    <tableColumn id="7425" xr3:uid="{1A300CCA-C820-4432-826A-2F412C2F0EE3}" name="Column7417"/>
    <tableColumn id="7426" xr3:uid="{8597ED34-133B-4175-AC90-8943C90E7B9D}" name="Column7418"/>
    <tableColumn id="7427" xr3:uid="{5CA4BF68-B9F8-48BD-A0D5-045A58DB9CBC}" name="Column7419"/>
    <tableColumn id="7428" xr3:uid="{0C986EEE-E918-4694-9EF7-6C1BBCD4F54D}" name="Column7420"/>
    <tableColumn id="7429" xr3:uid="{58BBB48E-D842-498E-B993-5866C2591782}" name="Column7421"/>
    <tableColumn id="7430" xr3:uid="{6E581DEE-64C2-4C15-A3D3-2F5B694AC9C7}" name="Column7422"/>
    <tableColumn id="7431" xr3:uid="{110BCDC5-5039-467E-8FC2-3C85EFFBF526}" name="Column7423"/>
    <tableColumn id="7432" xr3:uid="{F8F75545-6D96-4EDE-91D3-E29C95DB2D83}" name="Column7424"/>
    <tableColumn id="7433" xr3:uid="{F02A9E98-4D8D-4B08-B6EA-53D6ACD33167}" name="Column7425"/>
    <tableColumn id="7434" xr3:uid="{17C28240-19C9-4FFB-AA97-E55B14CD4572}" name="Column7426"/>
    <tableColumn id="7435" xr3:uid="{27913B69-B119-4F72-9990-1DA1425BCEDF}" name="Column7427"/>
    <tableColumn id="7436" xr3:uid="{3A434C77-FF40-4B26-88D9-FE703FC754B7}" name="Column7428"/>
    <tableColumn id="7437" xr3:uid="{2DB1F452-B9A4-4213-8729-E4594EAFDB2C}" name="Column7429"/>
    <tableColumn id="7438" xr3:uid="{91059BEF-F833-4D87-B338-68314F6D97FC}" name="Column7430"/>
    <tableColumn id="7439" xr3:uid="{9B59322F-1EF0-4EB0-AC39-BB6D5921A887}" name="Column7431"/>
    <tableColumn id="7440" xr3:uid="{ED4F7751-CD19-438F-B602-275359B7CF2A}" name="Column7432"/>
    <tableColumn id="7441" xr3:uid="{1915E04B-3B8E-46C1-B7EB-7B486BEA6347}" name="Column7433"/>
    <tableColumn id="7442" xr3:uid="{9F2A99BF-4FB1-4E05-BC32-B794C288D50E}" name="Column7434"/>
    <tableColumn id="7443" xr3:uid="{C9C9F7AE-9059-4F89-A3A3-B9A9C51B6F60}" name="Column7435"/>
    <tableColumn id="7444" xr3:uid="{6CADEF7D-7DC8-436A-AAE9-B6BACFFCC432}" name="Column7436"/>
    <tableColumn id="7445" xr3:uid="{2EEDC4CC-9553-4A24-BE96-FF79B79FF314}" name="Column7437"/>
    <tableColumn id="7446" xr3:uid="{946D504A-8B35-4486-8EDF-5BA27E06C63A}" name="Column7438"/>
    <tableColumn id="7447" xr3:uid="{C3E0B6DD-FF0B-42B2-9AC7-2D2591360D4E}" name="Column7439"/>
    <tableColumn id="7448" xr3:uid="{B4A3D266-4ED3-4CAD-A418-FFA6647CF2FE}" name="Column7440"/>
    <tableColumn id="7449" xr3:uid="{65A57FFF-032B-45FE-8D89-7644924C396E}" name="Column7441"/>
    <tableColumn id="7450" xr3:uid="{4522464B-4502-4900-B44A-F5BD9A42529C}" name="Column7442"/>
    <tableColumn id="7451" xr3:uid="{5B9B4ED1-43DF-4270-AC95-C0ADF6226947}" name="Column7443"/>
    <tableColumn id="7452" xr3:uid="{B46F55B7-732D-4F5C-9A76-5075E67D4F4F}" name="Column7444"/>
    <tableColumn id="7453" xr3:uid="{B10935BF-6E10-4375-AE6B-DA666FC2ABF1}" name="Column7445"/>
    <tableColumn id="7454" xr3:uid="{BA89F910-CBB2-43A8-9DAF-888CFE771FD6}" name="Column7446"/>
    <tableColumn id="7455" xr3:uid="{5ECAAF48-4B22-4142-ABB4-92285FB6029D}" name="Column7447"/>
    <tableColumn id="7456" xr3:uid="{5F19E1BC-8C48-43C2-90DF-89017A4B66DD}" name="Column7448"/>
    <tableColumn id="7457" xr3:uid="{2E6093F1-B8C6-43A3-9429-85A5581C8C44}" name="Column7449"/>
    <tableColumn id="7458" xr3:uid="{D4A3E4DA-7A79-4443-80F1-9EB4FABA4490}" name="Column7450"/>
    <tableColumn id="7459" xr3:uid="{D8E1B918-9125-4F29-A8B2-7711BDCB8584}" name="Column7451"/>
    <tableColumn id="7460" xr3:uid="{689D72B3-97F1-4BD7-94D6-CE4E84C91BAB}" name="Column7452"/>
    <tableColumn id="7461" xr3:uid="{51DB8086-7C5B-46A0-998D-3246F6FA111B}" name="Column7453"/>
    <tableColumn id="7462" xr3:uid="{CA549FA0-DEA2-419B-A7FF-5B8BD5259FEA}" name="Column7454"/>
    <tableColumn id="7463" xr3:uid="{FD1D9AB9-04BF-45C3-B8FF-9BB3BFE9C565}" name="Column7455"/>
    <tableColumn id="7464" xr3:uid="{3E579A6B-8AFA-4972-9A7C-744B90C9BB02}" name="Column7456"/>
    <tableColumn id="7465" xr3:uid="{96C726F2-966B-489D-92C7-F2483596689B}" name="Column7457"/>
    <tableColumn id="7466" xr3:uid="{A452346C-B849-41C2-9523-3C421414AE1A}" name="Column7458"/>
    <tableColumn id="7467" xr3:uid="{A2150BF7-B7ED-4A12-8EC1-280E1BA092A1}" name="Column7459"/>
    <tableColumn id="7468" xr3:uid="{E5634718-8E77-4DA3-8F17-694D8E243146}" name="Column7460"/>
    <tableColumn id="7469" xr3:uid="{10CD3912-D251-4206-8A1C-3B7487218FBD}" name="Column7461"/>
    <tableColumn id="7470" xr3:uid="{BE3336AD-C1D1-43D2-97E6-BAC331406579}" name="Column7462"/>
    <tableColumn id="7471" xr3:uid="{C79CEE0F-5841-4A94-B476-7C063378A07F}" name="Column7463"/>
    <tableColumn id="7472" xr3:uid="{133E1369-63FF-499D-857D-2644589E1821}" name="Column7464"/>
    <tableColumn id="7473" xr3:uid="{D9C90DD4-6965-4480-96E6-AE7C2639A140}" name="Column7465"/>
    <tableColumn id="7474" xr3:uid="{D367D50B-A2B1-497F-ADC2-7C5E940ECD40}" name="Column7466"/>
    <tableColumn id="7475" xr3:uid="{E19622C8-5D77-43BE-9F32-2B3DB96AB386}" name="Column7467"/>
    <tableColumn id="7476" xr3:uid="{FCBDFBF2-8570-4314-A95E-91D7DF5B8F2E}" name="Column7468"/>
    <tableColumn id="7477" xr3:uid="{6B8B3BB8-A419-451C-AE55-22386BE7E3CD}" name="Column7469"/>
    <tableColumn id="7478" xr3:uid="{F8A83044-6CFC-46E4-828A-A419C9F78DF9}" name="Column7470"/>
    <tableColumn id="7479" xr3:uid="{0A40BF37-034F-41D3-8550-0775AC1C1FE3}" name="Column7471"/>
    <tableColumn id="7480" xr3:uid="{DB9565D4-4767-4A42-93AA-B969B24467B0}" name="Column7472"/>
    <tableColumn id="7481" xr3:uid="{59D72563-FF2A-4358-B1B7-BEA05738C6E3}" name="Column7473"/>
    <tableColumn id="7482" xr3:uid="{2BFB3F28-59B2-4B18-A265-7EC2ED678D9C}" name="Column7474"/>
    <tableColumn id="7483" xr3:uid="{0888EEC5-AEF2-474F-9D05-7565DE8000E8}" name="Column7475"/>
    <tableColumn id="7484" xr3:uid="{ACD13836-0C9C-4D56-AC3E-310C9FCF499D}" name="Column7476"/>
    <tableColumn id="7485" xr3:uid="{055CA648-8ACA-41EA-A65B-B07E4D178507}" name="Column7477"/>
    <tableColumn id="7486" xr3:uid="{51136DF4-8C4E-4924-AD0B-8A3A30049BA2}" name="Column7478"/>
    <tableColumn id="7487" xr3:uid="{875AC569-42A5-4EB4-96FE-42BFF6A1EB37}" name="Column7479"/>
    <tableColumn id="7488" xr3:uid="{45CDAD81-5BC4-48D1-AA87-0D03E97E59EC}" name="Column7480"/>
    <tableColumn id="7489" xr3:uid="{15F21B8C-14F7-41DC-B29E-27968332E886}" name="Column7481"/>
    <tableColumn id="7490" xr3:uid="{C2B48485-4570-458E-9CDF-F556257FCA2C}" name="Column7482"/>
    <tableColumn id="7491" xr3:uid="{AE1EF6A2-4C66-40D1-ACAD-4188A76E867A}" name="Column7483"/>
    <tableColumn id="7492" xr3:uid="{05D47F1E-5BFD-473B-9597-976F8E3D7900}" name="Column7484"/>
    <tableColumn id="7493" xr3:uid="{737EDDC7-E9F4-4387-BCE7-948BF362FC94}" name="Column7485"/>
    <tableColumn id="7494" xr3:uid="{5B3403D5-3E2F-484B-98B1-97E1C8F09EEA}" name="Column7486"/>
    <tableColumn id="7495" xr3:uid="{DD618B3B-08A1-4576-9209-35055ABEA09E}" name="Column7487"/>
    <tableColumn id="7496" xr3:uid="{F5D2CD4B-81BD-4278-A3D2-8496B02DDF1C}" name="Column7488"/>
    <tableColumn id="7497" xr3:uid="{3A2856AB-F301-4F4B-BCA9-C96128603071}" name="Column7489"/>
    <tableColumn id="7498" xr3:uid="{D64E5AC0-31EE-4CE7-9CDE-535FE5C0BE8C}" name="Column7490"/>
    <tableColumn id="7499" xr3:uid="{03EC9434-DE99-48F0-B459-BCA8C8E1866A}" name="Column7491"/>
    <tableColumn id="7500" xr3:uid="{F4BDDEBE-D7C2-4CB5-8317-12E821BCF13B}" name="Column7492"/>
    <tableColumn id="7501" xr3:uid="{2D46E723-B1BC-4220-ABD2-C013440D7DEB}" name="Column7493"/>
    <tableColumn id="7502" xr3:uid="{783B7630-5458-47E2-8D23-C27DAA2E6E0D}" name="Column7494"/>
    <tableColumn id="7503" xr3:uid="{B1AF9E31-7912-4547-9BC9-F61E60DFAE3A}" name="Column7495"/>
    <tableColumn id="7504" xr3:uid="{2A7D4912-FFAA-4E4A-B59F-81A11CE935E1}" name="Column7496"/>
    <tableColumn id="7505" xr3:uid="{92FB8279-284B-453B-9949-F23D491E7FF2}" name="Column7497"/>
    <tableColumn id="7506" xr3:uid="{A4945225-A9F0-43A8-9ED4-DAA63E60DFD3}" name="Column7498"/>
    <tableColumn id="7507" xr3:uid="{EEE48B79-1506-4A10-AB3E-C983B3444BB0}" name="Column7499"/>
    <tableColumn id="7508" xr3:uid="{40441D4F-74D3-4498-9608-B9835153D0C2}" name="Column7500"/>
    <tableColumn id="7509" xr3:uid="{0501591F-5E2F-4D5D-9A92-3EA491CEAFB2}" name="Column7501"/>
    <tableColumn id="7510" xr3:uid="{92F15218-96F7-437A-87D9-359E865E000B}" name="Column7502"/>
    <tableColumn id="7511" xr3:uid="{AF2F7E64-D729-47E4-9DA0-891779217BA8}" name="Column7503"/>
    <tableColumn id="7512" xr3:uid="{DE282715-47DA-4237-8D28-B47549BB55E6}" name="Column7504"/>
    <tableColumn id="7513" xr3:uid="{27BBE55D-7D66-4AFF-B7AC-A524BC91E2AD}" name="Column7505"/>
    <tableColumn id="7514" xr3:uid="{335DC0E1-18EB-4EB5-B696-29CC6DC09BD3}" name="Column7506"/>
    <tableColumn id="7515" xr3:uid="{A1D243E0-4DC2-4944-8F1D-255A5EF0528A}" name="Column7507"/>
    <tableColumn id="7516" xr3:uid="{83A9190C-6E59-418E-A1DE-C21AFFD7ADED}" name="Column7508"/>
    <tableColumn id="7517" xr3:uid="{5B793868-9DE6-4295-960B-99FE598E4492}" name="Column7509"/>
    <tableColumn id="7518" xr3:uid="{9248F0BB-3CB2-4571-B2EA-F1604F4EC718}" name="Column7510"/>
    <tableColumn id="7519" xr3:uid="{DCC2C701-B03E-4FCD-A48A-E2A3E7CA7E07}" name="Column7511"/>
    <tableColumn id="7520" xr3:uid="{24225D79-9977-4C59-9604-0A3D2D1548F4}" name="Column7512"/>
    <tableColumn id="7521" xr3:uid="{D8571FB1-3416-4E7B-B9E7-3B2911C97338}" name="Column7513"/>
    <tableColumn id="7522" xr3:uid="{E9541326-8549-4C82-A7A4-F20FB0C16B17}" name="Column7514"/>
    <tableColumn id="7523" xr3:uid="{D6E8E7A4-CA6F-469A-BCEF-056CE6CAB1F1}" name="Column7515"/>
    <tableColumn id="7524" xr3:uid="{D269E24B-C71F-4867-B4AE-AF0E59199BC7}" name="Column7516"/>
    <tableColumn id="7525" xr3:uid="{1E4739F5-A26F-4031-8179-3A030535EC9C}" name="Column7517"/>
    <tableColumn id="7526" xr3:uid="{78024E79-5A7B-469E-BE06-BF4EC923238D}" name="Column7518"/>
    <tableColumn id="7527" xr3:uid="{A7B2D893-EBA5-46D9-B967-BB45933E1C10}" name="Column7519"/>
    <tableColumn id="7528" xr3:uid="{40998ADD-DBCC-4E92-8AD2-8DE5DE76028E}" name="Column7520"/>
    <tableColumn id="7529" xr3:uid="{D2F21096-33A9-417A-9560-02E233BA24B5}" name="Column7521"/>
    <tableColumn id="7530" xr3:uid="{0CEAD164-2E63-4489-B73A-81977A3527CB}" name="Column7522"/>
    <tableColumn id="7531" xr3:uid="{8ACE7C3F-EF04-412E-9EC4-5A8717A32653}" name="Column7523"/>
    <tableColumn id="7532" xr3:uid="{E1089C22-E0DC-42AB-9953-B788801987B6}" name="Column7524"/>
    <tableColumn id="7533" xr3:uid="{7EB111E1-D4B0-4DBE-9C18-F897FDE541F4}" name="Column7525"/>
    <tableColumn id="7534" xr3:uid="{0ABAA286-6E27-4BCE-BD48-4CCE18CA7A9F}" name="Column7526"/>
    <tableColumn id="7535" xr3:uid="{BE55D1AE-DFC9-4962-8C46-E21F130452BA}" name="Column7527"/>
    <tableColumn id="7536" xr3:uid="{7ADDB4D1-BE96-4403-BBBA-5F88C6A0C4FC}" name="Column7528"/>
    <tableColumn id="7537" xr3:uid="{59B032FD-16FA-4357-8E3E-6010B46CD6B0}" name="Column7529"/>
    <tableColumn id="7538" xr3:uid="{57651F8B-4196-471A-A1E2-94C86DE79BF7}" name="Column7530"/>
    <tableColumn id="7539" xr3:uid="{DC41D44A-1291-43FD-AB24-890258342597}" name="Column7531"/>
    <tableColumn id="7540" xr3:uid="{22C4A61D-365E-426D-ADFE-FD80E5344C6E}" name="Column7532"/>
    <tableColumn id="7541" xr3:uid="{FCC2C254-1058-49A9-AEC0-5231949111AE}" name="Column7533"/>
    <tableColumn id="7542" xr3:uid="{11FE3FBA-98C5-4B78-9B75-45F0684337A8}" name="Column7534"/>
    <tableColumn id="7543" xr3:uid="{9FE066F6-8703-4829-9156-8E93CFE217B2}" name="Column7535"/>
    <tableColumn id="7544" xr3:uid="{08C9DFFA-272E-4015-9AA3-065C06132BFF}" name="Column7536"/>
    <tableColumn id="7545" xr3:uid="{11226D25-EE99-4FEF-BAE4-0F5337EF53F1}" name="Column7537"/>
    <tableColumn id="7546" xr3:uid="{1960C861-CD21-4E4B-B608-485D47229DCC}" name="Column7538"/>
    <tableColumn id="7547" xr3:uid="{34138961-6CA1-4EB7-89DC-DC08C75E29B2}" name="Column7539"/>
    <tableColumn id="7548" xr3:uid="{53D10162-D8B2-4B84-98AF-9BD39B4127BF}" name="Column7540"/>
    <tableColumn id="7549" xr3:uid="{F95058B3-B28F-4509-8827-60F2571BE201}" name="Column7541"/>
    <tableColumn id="7550" xr3:uid="{194C8CCE-D032-4CF0-8ABD-C08E8AFC1CD0}" name="Column7542"/>
    <tableColumn id="7551" xr3:uid="{EB199D17-901F-4DCC-91EF-7A610075AD3E}" name="Column7543"/>
    <tableColumn id="7552" xr3:uid="{D23E5BB6-3316-4846-B362-472890B67443}" name="Column7544"/>
    <tableColumn id="7553" xr3:uid="{A930A398-DE0B-4357-BC2F-4FA0507EAC74}" name="Column7545"/>
    <tableColumn id="7554" xr3:uid="{6D5A6CE6-9030-4330-BC51-74691E82B0FF}" name="Column7546"/>
    <tableColumn id="7555" xr3:uid="{6D2907AC-A628-46B0-9C9C-25EB8BF75064}" name="Column7547"/>
    <tableColumn id="7556" xr3:uid="{B48B6CA7-79FC-4E1A-AF2F-52AA6FF1B907}" name="Column7548"/>
    <tableColumn id="7557" xr3:uid="{FF994E05-8269-42C9-AEAE-3D7E5213640A}" name="Column7549"/>
    <tableColumn id="7558" xr3:uid="{EB5158DD-7938-49B6-BD5A-8DB39CD5B360}" name="Column7550"/>
    <tableColumn id="7559" xr3:uid="{D6D12778-A0E0-42DC-9A6D-F0DF8D76BE6B}" name="Column7551"/>
    <tableColumn id="7560" xr3:uid="{70AE5232-ED9C-4124-B37C-120D2CB93CA6}" name="Column7552"/>
    <tableColumn id="7561" xr3:uid="{B91BAE65-013F-4CBE-8173-C4BEB6692F2F}" name="Column7553"/>
    <tableColumn id="7562" xr3:uid="{BA4947CE-6080-4FF8-B383-E7E796047D99}" name="Column7554"/>
    <tableColumn id="7563" xr3:uid="{D768C979-AFAF-44F7-8C2D-6D16CDC68B29}" name="Column7555"/>
    <tableColumn id="7564" xr3:uid="{A6B9C92E-93BA-41E9-A618-B4BB252F9F72}" name="Column7556"/>
    <tableColumn id="7565" xr3:uid="{A16B12B7-C78E-4F85-A834-76716C7BCA95}" name="Column7557"/>
    <tableColumn id="7566" xr3:uid="{072943A8-37B3-4DD5-B8BF-463F86927A42}" name="Column7558"/>
    <tableColumn id="7567" xr3:uid="{2CEC4BDB-123F-489A-9F8A-151D941A15E8}" name="Column7559"/>
    <tableColumn id="7568" xr3:uid="{62C2F5F0-B64C-47C0-8208-2B93958AD941}" name="Column7560"/>
    <tableColumn id="7569" xr3:uid="{52B3BABA-DA6B-43B5-923E-64B38298C4D5}" name="Column7561"/>
    <tableColumn id="7570" xr3:uid="{E6F3391B-FDE6-49D5-B891-123FC0AAE0B3}" name="Column7562"/>
    <tableColumn id="7571" xr3:uid="{668C16B0-3A11-4AC1-8B41-4641939FDC42}" name="Column7563"/>
    <tableColumn id="7572" xr3:uid="{1F007023-75DB-4627-86CF-6E10665E343E}" name="Column7564"/>
    <tableColumn id="7573" xr3:uid="{762EEA90-9C36-400F-A872-13016490BB45}" name="Column7565"/>
    <tableColumn id="7574" xr3:uid="{F4446E12-12E6-44DF-9FDF-4AE090C79C06}" name="Column7566"/>
    <tableColumn id="7575" xr3:uid="{082C0F8A-DD44-443B-ACD4-B625A7C36B0B}" name="Column7567"/>
    <tableColumn id="7576" xr3:uid="{69A68E0F-E8C0-4558-A763-5218A8293E25}" name="Column7568"/>
    <tableColumn id="7577" xr3:uid="{A7D85928-A343-4770-BB15-5AF46BA7B5E7}" name="Column7569"/>
    <tableColumn id="7578" xr3:uid="{191859ED-120B-4913-A1BF-E862060811E5}" name="Column7570"/>
    <tableColumn id="7579" xr3:uid="{936C9D36-3F7F-446A-8752-5D013E6488FD}" name="Column7571"/>
    <tableColumn id="7580" xr3:uid="{AB454045-10B8-44B6-AE78-B48A9C21ABDA}" name="Column7572"/>
    <tableColumn id="7581" xr3:uid="{8CEBDF12-C6C7-4FB7-B46D-29E9ECBBCD87}" name="Column7573"/>
    <tableColumn id="7582" xr3:uid="{73D52A5B-2AD1-4FB5-8513-F0087EFA1B0C}" name="Column7574"/>
    <tableColumn id="7583" xr3:uid="{BCC09514-EF6B-4FF1-AF28-2C47BB4BD915}" name="Column7575"/>
    <tableColumn id="7584" xr3:uid="{B3C2B48F-B825-4A29-A5DC-82C076450F89}" name="Column7576"/>
    <tableColumn id="7585" xr3:uid="{4598294D-C86D-4682-99D3-4EBD33A1B080}" name="Column7577"/>
    <tableColumn id="7586" xr3:uid="{5A65C001-4E14-4878-8AFD-99D5C733298E}" name="Column7578"/>
    <tableColumn id="7587" xr3:uid="{2AB1782B-B765-4B0B-B958-886FA93AF250}" name="Column7579"/>
    <tableColumn id="7588" xr3:uid="{F41785A5-99E6-4013-8B49-D5C75D10803F}" name="Column7580"/>
    <tableColumn id="7589" xr3:uid="{9E13DCBA-DCA8-4003-9B16-18061363CEDF}" name="Column7581"/>
    <tableColumn id="7590" xr3:uid="{17270034-034D-4766-8C1A-1B1E6FC5FE9A}" name="Column7582"/>
    <tableColumn id="7591" xr3:uid="{CC99EEE4-6350-4727-BFEF-C7827AF84AD1}" name="Column7583"/>
    <tableColumn id="7592" xr3:uid="{750924CA-D61F-4B45-8F9E-A840EB917E6A}" name="Column7584"/>
    <tableColumn id="7593" xr3:uid="{D8872D8E-4F45-40AE-9024-A1D1EADA152F}" name="Column7585"/>
    <tableColumn id="7594" xr3:uid="{AE73E044-8CB6-4095-B057-5893559B355E}" name="Column7586"/>
    <tableColumn id="7595" xr3:uid="{07113F7D-4A6F-47E4-AC3D-263B39A145B2}" name="Column7587"/>
    <tableColumn id="7596" xr3:uid="{BD494D6E-E0EE-4D3A-9075-F0646EAB18C8}" name="Column7588"/>
    <tableColumn id="7597" xr3:uid="{6A1B9D53-28AB-45FB-8ECD-43C624386C01}" name="Column7589"/>
    <tableColumn id="7598" xr3:uid="{171B3814-1A5C-4F4B-8495-2D3755249796}" name="Column7590"/>
    <tableColumn id="7599" xr3:uid="{28DE1978-577E-4319-BF1A-CC547D6A213C}" name="Column7591"/>
    <tableColumn id="7600" xr3:uid="{BAFA2A17-466F-4FF2-971F-A7468C43DB72}" name="Column7592"/>
    <tableColumn id="7601" xr3:uid="{EC65AB5C-9B69-4E37-A1B1-204175614C22}" name="Column7593"/>
    <tableColumn id="7602" xr3:uid="{BBB0F27A-5C54-4BDC-B48F-BB2A3825A498}" name="Column7594"/>
    <tableColumn id="7603" xr3:uid="{DC1E2CFF-EC70-48C7-BF85-9BA17691BFB0}" name="Column7595"/>
    <tableColumn id="7604" xr3:uid="{C1DFB497-468D-4CCB-9811-DCA5AB9B918F}" name="Column7596"/>
    <tableColumn id="7605" xr3:uid="{5E66E822-821A-4290-A7B6-E73D9A6364C9}" name="Column7597"/>
    <tableColumn id="7606" xr3:uid="{BEFE839F-01D6-415E-BE24-0DFF567B8FEA}" name="Column7598"/>
    <tableColumn id="7607" xr3:uid="{07C2C98B-305E-42BD-9218-374B4A097AEA}" name="Column7599"/>
    <tableColumn id="7608" xr3:uid="{A426D152-A7E9-44C9-BD0E-0A27FFC58E12}" name="Column7600"/>
    <tableColumn id="7609" xr3:uid="{82AEB235-27B9-43AD-AEFB-9D311C268E97}" name="Column7601"/>
    <tableColumn id="7610" xr3:uid="{BFBBA09C-337D-4D21-9BFC-3C3C687420F5}" name="Column7602"/>
    <tableColumn id="7611" xr3:uid="{BE602B4C-D7EA-4ADD-9425-1A45B95B7ED2}" name="Column7603"/>
    <tableColumn id="7612" xr3:uid="{D071740A-37BA-4F19-A351-FF19425A0EFF}" name="Column7604"/>
    <tableColumn id="7613" xr3:uid="{ED6783F1-573B-4C2A-8595-CF1A5FD82F5B}" name="Column7605"/>
    <tableColumn id="7614" xr3:uid="{83817329-8228-4B1E-A4A8-2D3B0EEF65B9}" name="Column7606"/>
    <tableColumn id="7615" xr3:uid="{9294228B-9E08-4CA8-B377-2321EFE4E5AD}" name="Column7607"/>
    <tableColumn id="7616" xr3:uid="{92A09EC6-88EC-4E6C-833A-345664E032CE}" name="Column7608"/>
    <tableColumn id="7617" xr3:uid="{7D8687D6-5766-48B3-8AAC-41F2825796F4}" name="Column7609"/>
    <tableColumn id="7618" xr3:uid="{9E575EBD-1154-43B0-8C61-62E80EFD2CA6}" name="Column7610"/>
    <tableColumn id="7619" xr3:uid="{CFF7E7D1-5F5B-49AD-B898-0D1A5E0624DA}" name="Column7611"/>
    <tableColumn id="7620" xr3:uid="{89E6B357-293E-479F-9F95-AD8F0596E63D}" name="Column7612"/>
    <tableColumn id="7621" xr3:uid="{3D5A9A45-0195-4327-AA54-94A93D0301CC}" name="Column7613"/>
    <tableColumn id="7622" xr3:uid="{D49A5848-0F00-4E26-ABFE-BD3537CF4CA9}" name="Column7614"/>
    <tableColumn id="7623" xr3:uid="{8C542E2E-F216-40EC-B3D7-6DB5B2B8217B}" name="Column7615"/>
    <tableColumn id="7624" xr3:uid="{1D6D2F25-998B-400F-9605-544AD9407110}" name="Column7616"/>
    <tableColumn id="7625" xr3:uid="{A114AD39-71E3-4C6E-B50C-A4D35FE61D3C}" name="Column7617"/>
    <tableColumn id="7626" xr3:uid="{5F36076C-94D2-44DF-BACF-A9B20BA1B735}" name="Column7618"/>
    <tableColumn id="7627" xr3:uid="{D1CDDA7F-2594-49CE-BA63-B5E78238F20E}" name="Column7619"/>
    <tableColumn id="7628" xr3:uid="{EF251983-D565-48A2-84C8-34070F951279}" name="Column7620"/>
    <tableColumn id="7629" xr3:uid="{38BA1DFF-789E-4A6D-8D12-EE7A6FA0B154}" name="Column7621"/>
    <tableColumn id="7630" xr3:uid="{28287995-D4EC-495C-9BEE-4B965C0181B9}" name="Column7622"/>
    <tableColumn id="7631" xr3:uid="{BA191D87-4F6C-47D9-B7E3-FC0ACF12ABAD}" name="Column7623"/>
    <tableColumn id="7632" xr3:uid="{6CD3B672-0E65-4721-B64E-34A3C1675D44}" name="Column7624"/>
    <tableColumn id="7633" xr3:uid="{28EBC370-7D2B-441B-87C9-A3E5E34BAE98}" name="Column7625"/>
    <tableColumn id="7634" xr3:uid="{30C88907-AFE3-4221-BC91-76DE70274DF3}" name="Column7626"/>
    <tableColumn id="7635" xr3:uid="{B95846DD-9F6F-495A-8F68-D6A29616FCE0}" name="Column7627"/>
    <tableColumn id="7636" xr3:uid="{637F0BC0-92EB-428B-AB95-F40D4BE4C445}" name="Column7628"/>
    <tableColumn id="7637" xr3:uid="{535C43CB-407D-46FB-BC3F-80DE3A5597B5}" name="Column7629"/>
    <tableColumn id="7638" xr3:uid="{49083029-4F91-40B6-8954-F3B070FAF9C5}" name="Column7630"/>
    <tableColumn id="7639" xr3:uid="{18B8A33F-F4B6-482C-9716-0495513D8EE3}" name="Column7631"/>
    <tableColumn id="7640" xr3:uid="{CF92D10F-E36A-434B-A533-813BD193AAB4}" name="Column7632"/>
    <tableColumn id="7641" xr3:uid="{E56A2BD8-4A6B-47E3-8D29-C02BE6A24E94}" name="Column7633"/>
    <tableColumn id="7642" xr3:uid="{F6B3CC3E-DF36-43EB-9CD1-F012172127B7}" name="Column7634"/>
    <tableColumn id="7643" xr3:uid="{CA98F80D-E21C-45A7-A07F-95D7E96872A1}" name="Column7635"/>
    <tableColumn id="7644" xr3:uid="{3CE411F0-EBE1-4EAA-B97E-25D34BB029A6}" name="Column7636"/>
    <tableColumn id="7645" xr3:uid="{87B14216-A605-4350-861E-B234B26DCDC8}" name="Column7637"/>
    <tableColumn id="7646" xr3:uid="{96A9953F-71EC-4085-B319-5943CCD7AB66}" name="Column7638"/>
    <tableColumn id="7647" xr3:uid="{11726F29-C8AC-4CA0-8D4C-D775825E5AB0}" name="Column7639"/>
    <tableColumn id="7648" xr3:uid="{8F5F3F6C-F2D9-4BE7-873A-FE48C3108738}" name="Column7640"/>
    <tableColumn id="7649" xr3:uid="{4F6D48BA-0B14-4CFF-954B-C832FB71CCDE}" name="Column7641"/>
    <tableColumn id="7650" xr3:uid="{0AD62A9F-5137-4E31-A6E1-0CFCB6B91FB4}" name="Column7642"/>
    <tableColumn id="7651" xr3:uid="{9E145611-ECC4-44E3-A7A2-29C55F52B486}" name="Column7643"/>
    <tableColumn id="7652" xr3:uid="{6CC5EC45-AAD6-4E86-A78E-287EC244EC57}" name="Column7644"/>
    <tableColumn id="7653" xr3:uid="{13A52D73-D8C8-4423-9704-4B53377816D6}" name="Column7645"/>
    <tableColumn id="7654" xr3:uid="{4FC5E62B-3F67-4D0C-968C-93E5D858B1EF}" name="Column7646"/>
    <tableColumn id="7655" xr3:uid="{935C3BDC-0AA7-4134-88E4-BC7ABA5EF0D2}" name="Column7647"/>
    <tableColumn id="7656" xr3:uid="{713582EB-CDEC-4037-B69C-E23AF473BC15}" name="Column7648"/>
    <tableColumn id="7657" xr3:uid="{B14C0F1D-99E0-4322-B854-D26D5F8F7396}" name="Column7649"/>
    <tableColumn id="7658" xr3:uid="{26AAB355-D51B-455F-A203-16BFFD62FD6E}" name="Column7650"/>
    <tableColumn id="7659" xr3:uid="{1DBB49CF-3210-4638-9930-4BBD3652D771}" name="Column7651"/>
    <tableColumn id="7660" xr3:uid="{F77309DD-D310-4E25-93D3-0AF39785D3B8}" name="Column7652"/>
    <tableColumn id="7661" xr3:uid="{CA178ACA-92EF-4A76-B9CE-0B418A5C0CA7}" name="Column7653"/>
    <tableColumn id="7662" xr3:uid="{92AB7B03-B0E0-4019-B151-A043C16F6B69}" name="Column7654"/>
    <tableColumn id="7663" xr3:uid="{E5E292B5-619B-464B-BED4-D82D70145C0C}" name="Column7655"/>
    <tableColumn id="7664" xr3:uid="{349390BC-12FA-4D2A-866B-2CA0A8D10B42}" name="Column7656"/>
    <tableColumn id="7665" xr3:uid="{5EC1FA00-C00F-4708-ACE0-5C261D0E0BE6}" name="Column7657"/>
    <tableColumn id="7666" xr3:uid="{C9C6D01E-0EAB-40E2-B5D8-B94ECA080B01}" name="Column7658"/>
    <tableColumn id="7667" xr3:uid="{D07804AF-52DC-4EA9-81A1-82727E8FEA72}" name="Column7659"/>
    <tableColumn id="7668" xr3:uid="{D9F42A5B-542D-43C5-9850-87E7D176B4B6}" name="Column7660"/>
    <tableColumn id="7669" xr3:uid="{59BBCE9E-5FDE-4C6B-9770-24CFE08D9612}" name="Column7661"/>
    <tableColumn id="7670" xr3:uid="{A022A090-FED5-428A-896B-AB5F057A73A9}" name="Column7662"/>
    <tableColumn id="7671" xr3:uid="{02ED12CC-A228-44A0-9682-B477AF7671D7}" name="Column7663"/>
    <tableColumn id="7672" xr3:uid="{996949B2-FA23-444F-93CA-7A0C1DBCA483}" name="Column7664"/>
    <tableColumn id="7673" xr3:uid="{06E2F1E6-16DE-49BB-AFB1-28F5B6A8A057}" name="Column7665"/>
    <tableColumn id="7674" xr3:uid="{263FE687-9347-4532-8E57-B00ADEBEDE1B}" name="Column7666"/>
    <tableColumn id="7675" xr3:uid="{523D05E9-9B56-4D81-9790-2594BDA83BAF}" name="Column7667"/>
    <tableColumn id="7676" xr3:uid="{93C3614C-BDBA-4DD6-842E-90BB52381D8F}" name="Column7668"/>
    <tableColumn id="7677" xr3:uid="{9040DAF4-5AC3-4B56-81FF-B62C27E2C4BE}" name="Column7669"/>
    <tableColumn id="7678" xr3:uid="{48FA705E-EC5E-446B-BB97-71A14D4DDB10}" name="Column7670"/>
    <tableColumn id="7679" xr3:uid="{BA04FE07-0741-41C0-BE1C-445A9F191A95}" name="Column7671"/>
    <tableColumn id="7680" xr3:uid="{BB67B631-D315-4C48-B404-A7811C617A78}" name="Column7672"/>
    <tableColumn id="7681" xr3:uid="{4AEC0B60-DF34-49A9-996F-F43CBD89976C}" name="Column7673"/>
    <tableColumn id="7682" xr3:uid="{5FA40CB0-E458-47E4-861E-2ABA2B73A56E}" name="Column7674"/>
    <tableColumn id="7683" xr3:uid="{E146B72B-E816-497D-A414-4D58E1A654E1}" name="Column7675"/>
    <tableColumn id="7684" xr3:uid="{42FCEBA9-CC11-451F-AA45-DFB83A3C471F}" name="Column7676"/>
    <tableColumn id="7685" xr3:uid="{B0F85974-F0E4-4AEF-B0DF-FFC29FEDCE63}" name="Column7677"/>
    <tableColumn id="7686" xr3:uid="{412598B7-5243-4F5E-87A8-0D3B29B2DF61}" name="Column7678"/>
    <tableColumn id="7687" xr3:uid="{734F973D-2EDC-46F7-A1C1-8E399AAFC2AA}" name="Column7679"/>
    <tableColumn id="7688" xr3:uid="{318E8FE7-BA75-4341-92F6-BD20A50D94DC}" name="Column7680"/>
    <tableColumn id="7689" xr3:uid="{B477D731-12D8-4744-9578-5303D717C30A}" name="Column7681"/>
    <tableColumn id="7690" xr3:uid="{7F3BF23F-53C0-49C6-A4CF-9808A9B14AE8}" name="Column7682"/>
    <tableColumn id="7691" xr3:uid="{7C5BEFEF-FA70-408D-BF18-FCA5BFD617D6}" name="Column7683"/>
    <tableColumn id="7692" xr3:uid="{6A1634F6-E2DA-470B-A352-6A81EA03C98A}" name="Column7684"/>
    <tableColumn id="7693" xr3:uid="{21210E1C-79A5-4FB9-A88F-47B8D02EC11A}" name="Column7685"/>
    <tableColumn id="7694" xr3:uid="{65318FEB-B4AF-46B8-B584-C0C8D94E0317}" name="Column7686"/>
    <tableColumn id="7695" xr3:uid="{4A778B83-88DC-4BD0-B659-FA9D95BAB73F}" name="Column7687"/>
    <tableColumn id="7696" xr3:uid="{5BA9C592-7CD5-49C4-BA95-79FFD82BA582}" name="Column7688"/>
    <tableColumn id="7697" xr3:uid="{EB2A25BF-C70B-4EBA-BA3C-CFC57BDF1A8B}" name="Column7689"/>
    <tableColumn id="7698" xr3:uid="{59B914F3-39D3-4006-BA54-96A38E599E43}" name="Column7690"/>
    <tableColumn id="7699" xr3:uid="{3BE7A441-3E42-49D9-BB33-4F55335F7B24}" name="Column7691"/>
    <tableColumn id="7700" xr3:uid="{E00B4417-2F02-4862-B809-77C9573A9DD0}" name="Column7692"/>
    <tableColumn id="7701" xr3:uid="{C1F7C90B-24FE-40D5-BF02-8283F1004191}" name="Column7693"/>
    <tableColumn id="7702" xr3:uid="{3BBD6D3B-871F-431B-A488-511652E10A32}" name="Column7694"/>
    <tableColumn id="7703" xr3:uid="{847ACCF4-9EB8-4B02-A252-89E6E23FB1DE}" name="Column7695"/>
    <tableColumn id="7704" xr3:uid="{585CA82D-A940-4337-84BF-A63E65DDB7E6}" name="Column7696"/>
    <tableColumn id="7705" xr3:uid="{773B062E-5637-4133-8D91-A6E8BC747CD7}" name="Column7697"/>
    <tableColumn id="7706" xr3:uid="{74ED1329-55B7-4538-9841-828EF853074E}" name="Column7698"/>
    <tableColumn id="7707" xr3:uid="{E9A7D7B6-D3A0-4166-8ACB-009506B70D3D}" name="Column7699"/>
    <tableColumn id="7708" xr3:uid="{E8F38EB5-A6E0-4CF8-8FD6-631140D698C4}" name="Column7700"/>
    <tableColumn id="7709" xr3:uid="{CED2FD1E-0F01-4A06-940B-EAAA778F6D0A}" name="Column7701"/>
    <tableColumn id="7710" xr3:uid="{A18B19F3-981F-4397-AD78-6CF18C538405}" name="Column7702"/>
    <tableColumn id="7711" xr3:uid="{69CCB884-4C19-4491-927B-A5E6D512B11F}" name="Column7703"/>
    <tableColumn id="7712" xr3:uid="{29E67DD2-4F75-42BC-8F35-23C341E6EEA5}" name="Column7704"/>
    <tableColumn id="7713" xr3:uid="{D5D48276-5AE3-4FD6-8AA6-629440E03340}" name="Column7705"/>
    <tableColumn id="7714" xr3:uid="{7AA7E93D-ACC6-4E09-B4DA-05B743FE79C5}" name="Column7706"/>
    <tableColumn id="7715" xr3:uid="{2ED82F6E-83B1-4471-84A8-88F393AA0D76}" name="Column7707"/>
    <tableColumn id="7716" xr3:uid="{3E66F9CD-09E9-46C8-B635-F734FDA5FE18}" name="Column7708"/>
    <tableColumn id="7717" xr3:uid="{6AAFBB20-E929-45D9-931D-703CAFB2025C}" name="Column7709"/>
    <tableColumn id="7718" xr3:uid="{0B9A3BCC-C3D5-4CB0-9B26-B5996BA45AEF}" name="Column7710"/>
    <tableColumn id="7719" xr3:uid="{41DCB4C0-F8E3-4F21-AC81-4BA790689533}" name="Column7711"/>
    <tableColumn id="7720" xr3:uid="{0DCB453F-0BC8-4683-8846-4D7D45EAF71B}" name="Column7712"/>
    <tableColumn id="7721" xr3:uid="{AA42B5F9-F55F-4F3A-A05D-F1F43AC06E7F}" name="Column7713"/>
    <tableColumn id="7722" xr3:uid="{9BB31C44-894C-47C2-8658-4627AFF1AB56}" name="Column7714"/>
    <tableColumn id="7723" xr3:uid="{7CF56B07-2355-453E-ADE6-457BFA1C2FE2}" name="Column7715"/>
    <tableColumn id="7724" xr3:uid="{5D22BA9A-3B98-480A-B082-4782BBF89D4B}" name="Column7716"/>
    <tableColumn id="7725" xr3:uid="{FA85B001-FF73-4E79-A544-B620ED8266D0}" name="Column7717"/>
    <tableColumn id="7726" xr3:uid="{03C258E3-AFEC-48C9-9128-1B4B26D6F4DB}" name="Column7718"/>
    <tableColumn id="7727" xr3:uid="{927873BA-B4DC-4797-A01C-E11367D91C65}" name="Column7719"/>
    <tableColumn id="7728" xr3:uid="{B5468BD2-6181-4E77-8026-7DEF4A1D0678}" name="Column7720"/>
    <tableColumn id="7729" xr3:uid="{A19CB331-E6A7-45AD-9E39-A4EC4C50D3DC}" name="Column7721"/>
    <tableColumn id="7730" xr3:uid="{E401FA22-25D1-4A23-B74F-669DA7FF3F6A}" name="Column7722"/>
    <tableColumn id="7731" xr3:uid="{63313B10-6435-4E33-AACF-8972E73FC223}" name="Column7723"/>
    <tableColumn id="7732" xr3:uid="{79167DB2-2D09-4B05-B6A7-E3CB36A0E9DD}" name="Column7724"/>
    <tableColumn id="7733" xr3:uid="{24115875-D549-48D5-AF47-02C15E703658}" name="Column7725"/>
    <tableColumn id="7734" xr3:uid="{888E40E2-D41A-4EE2-BBCE-AD9F512DEE22}" name="Column7726"/>
    <tableColumn id="7735" xr3:uid="{5F6D7C38-0034-44B3-927D-7876793FCD9E}" name="Column7727"/>
    <tableColumn id="7736" xr3:uid="{2617551C-9B8F-41E5-ADB2-55E2334C64AA}" name="Column7728"/>
    <tableColumn id="7737" xr3:uid="{235B7C5E-C425-4C38-8C4F-DE51FD8C0718}" name="Column7729"/>
    <tableColumn id="7738" xr3:uid="{DAE2610E-3545-4F81-B524-E2483B6804D4}" name="Column7730"/>
    <tableColumn id="7739" xr3:uid="{C602532F-E118-440A-B50A-6E06B11EBCB8}" name="Column7731"/>
    <tableColumn id="7740" xr3:uid="{AB3C0B92-616C-4451-8B79-5B8B09602DBC}" name="Column7732"/>
    <tableColumn id="7741" xr3:uid="{65922241-983A-4DF5-BEC6-C048C251A4D0}" name="Column7733"/>
    <tableColumn id="7742" xr3:uid="{50C35E89-D461-4BCD-813D-2C37AF274D02}" name="Column7734"/>
    <tableColumn id="7743" xr3:uid="{C656803A-5A78-47D4-9939-79A389F81CE4}" name="Column7735"/>
    <tableColumn id="7744" xr3:uid="{F3970073-169E-4889-A3C5-1DB6C24F20BD}" name="Column7736"/>
    <tableColumn id="7745" xr3:uid="{E6674AC8-E543-48BE-A7CB-A6EA842F565A}" name="Column7737"/>
    <tableColumn id="7746" xr3:uid="{2D9A5077-61A7-499B-8EC2-C9D654AF7AC9}" name="Column7738"/>
    <tableColumn id="7747" xr3:uid="{4053030C-FF31-45AA-AF7C-734FE893B281}" name="Column7739"/>
    <tableColumn id="7748" xr3:uid="{41DFB50B-A30B-46B5-94A7-68F28B12A317}" name="Column7740"/>
    <tableColumn id="7749" xr3:uid="{C5DFA080-0CB6-473F-B9F5-E2BDB307F9CD}" name="Column7741"/>
    <tableColumn id="7750" xr3:uid="{D908EE91-774F-4544-862B-4779863C796C}" name="Column7742"/>
    <tableColumn id="7751" xr3:uid="{A27067C1-05DA-4A28-97DD-DBD57755006E}" name="Column7743"/>
    <tableColumn id="7752" xr3:uid="{3B89F096-7DBF-4A9B-8498-ADA12DEA98A6}" name="Column7744"/>
    <tableColumn id="7753" xr3:uid="{E57F5CBF-EF15-42DB-B602-FB0CD5BA2418}" name="Column7745"/>
    <tableColumn id="7754" xr3:uid="{FA85CDEA-12BD-41FD-AACF-321F145F7E07}" name="Column7746"/>
    <tableColumn id="7755" xr3:uid="{BED11178-09BA-4A48-AE5B-5BFA2977319C}" name="Column7747"/>
    <tableColumn id="7756" xr3:uid="{AE80A25A-B712-405B-A22B-6C3A73083B61}" name="Column7748"/>
    <tableColumn id="7757" xr3:uid="{62674C62-D8A1-428F-8978-074A507E0C61}" name="Column7749"/>
    <tableColumn id="7758" xr3:uid="{C3A15B44-F99A-43E8-B3FB-516129674FE5}" name="Column7750"/>
    <tableColumn id="7759" xr3:uid="{0F183BB6-1A10-4B83-A85D-1732F5B0993C}" name="Column7751"/>
    <tableColumn id="7760" xr3:uid="{659CDE0D-F22D-4F96-ADE2-A44BB3AF9E68}" name="Column7752"/>
    <tableColumn id="7761" xr3:uid="{8089BAD6-3A63-4A0C-B4ED-4B98D116A648}" name="Column7753"/>
    <tableColumn id="7762" xr3:uid="{6BD41210-46CC-4C05-802D-EBBA3893EC0E}" name="Column7754"/>
    <tableColumn id="7763" xr3:uid="{3295ECBC-E1A9-4060-9740-ED9324662322}" name="Column7755"/>
    <tableColumn id="7764" xr3:uid="{303130F3-3518-4F97-B017-A4DF3332CCBB}" name="Column7756"/>
    <tableColumn id="7765" xr3:uid="{CFB00E8F-CE5D-403E-B91F-DE03DE1E7058}" name="Column7757"/>
    <tableColumn id="7766" xr3:uid="{1C242E3A-8A0C-40EC-9CE7-DFF05AED4952}" name="Column7758"/>
    <tableColumn id="7767" xr3:uid="{F6A45061-D61A-4EA5-95A6-9CA85ADD8C1F}" name="Column7759"/>
    <tableColumn id="7768" xr3:uid="{5F003D44-EA9D-4BD2-A44C-3DB9977106FE}" name="Column7760"/>
    <tableColumn id="7769" xr3:uid="{14FDAE88-B175-4BBF-BDB2-BC2400AAC269}" name="Column7761"/>
    <tableColumn id="7770" xr3:uid="{97D301D2-8F41-42E6-A63F-AF0BA6107514}" name="Column7762"/>
    <tableColumn id="7771" xr3:uid="{25CED711-24B6-48A5-98A7-BB93E129B957}" name="Column7763"/>
    <tableColumn id="7772" xr3:uid="{A8490CC9-C386-4A6D-932B-00DDAF59F553}" name="Column7764"/>
    <tableColumn id="7773" xr3:uid="{B9251175-E1DF-45DE-AFA3-0266F6B16707}" name="Column7765"/>
    <tableColumn id="7774" xr3:uid="{D5209581-B85C-492D-AFCD-EADA7A875F68}" name="Column7766"/>
    <tableColumn id="7775" xr3:uid="{6CDAB383-A234-42F2-BEB5-FE9DB01FF192}" name="Column7767"/>
    <tableColumn id="7776" xr3:uid="{02651C44-C09C-46CC-97EF-12AB6E93700C}" name="Column7768"/>
    <tableColumn id="7777" xr3:uid="{357EF3DD-C075-4798-9B53-67CB770D560C}" name="Column7769"/>
    <tableColumn id="7778" xr3:uid="{CDC36CBD-3C47-448A-BFEC-C2585DA82ABC}" name="Column7770"/>
    <tableColumn id="7779" xr3:uid="{3044D212-EF28-49F7-A40E-52C3F44E325B}" name="Column7771"/>
    <tableColumn id="7780" xr3:uid="{AADA83EA-54D9-4CD6-A688-DFC1EDC69F61}" name="Column7772"/>
    <tableColumn id="7781" xr3:uid="{993DBCC8-4536-419C-910B-559D2C24B861}" name="Column7773"/>
    <tableColumn id="7782" xr3:uid="{674B245F-905F-47A9-8187-5A89C43B5913}" name="Column7774"/>
    <tableColumn id="7783" xr3:uid="{EF80B9D3-4CD7-4D4A-B8E5-38AD42AA7305}" name="Column7775"/>
    <tableColumn id="7784" xr3:uid="{2334E449-7B73-4B4D-9229-2EA72A6A884B}" name="Column7776"/>
    <tableColumn id="7785" xr3:uid="{44FA62A1-0C72-4AD1-A011-13C6BB17177D}" name="Column7777"/>
    <tableColumn id="7786" xr3:uid="{B14D7789-3BCB-4C9C-8847-3B64191B0BC6}" name="Column7778"/>
    <tableColumn id="7787" xr3:uid="{378EA943-E20F-4CD4-B7DC-32B6FAC16475}" name="Column7779"/>
    <tableColumn id="7788" xr3:uid="{BD28D86F-7D59-46D7-97E7-0751BF1797F0}" name="Column7780"/>
    <tableColumn id="7789" xr3:uid="{D3BB4456-6F09-45C5-AFE2-00C0D6161E6F}" name="Column7781"/>
    <tableColumn id="7790" xr3:uid="{7D24D75E-157D-4065-BEC0-355226494493}" name="Column7782"/>
    <tableColumn id="7791" xr3:uid="{3E8D3570-6F8E-465B-B245-512D9B372152}" name="Column7783"/>
    <tableColumn id="7792" xr3:uid="{748D841C-4C68-4CFF-BE1B-50CB02387CE7}" name="Column7784"/>
    <tableColumn id="7793" xr3:uid="{0DBE87CA-CE82-4B9B-A34C-767CF6ADAED9}" name="Column7785"/>
    <tableColumn id="7794" xr3:uid="{0CD249AC-2655-40BE-A003-AE7F86AD11EB}" name="Column7786"/>
    <tableColumn id="7795" xr3:uid="{16F48FC6-0B2E-45CD-A8FF-0E8688BBD80E}" name="Column7787"/>
    <tableColumn id="7796" xr3:uid="{372547D8-E1AE-43A1-B477-ED51E12CB682}" name="Column7788"/>
    <tableColumn id="7797" xr3:uid="{F4F6423F-6E50-453B-968A-1111D9A0251A}" name="Column7789"/>
    <tableColumn id="7798" xr3:uid="{7ECD63AB-5261-4A31-B470-F50FDADE1C5B}" name="Column7790"/>
    <tableColumn id="7799" xr3:uid="{6356F946-E35F-44EE-9DAE-C163C115980C}" name="Column7791"/>
    <tableColumn id="7800" xr3:uid="{FBB13476-1FA2-4E10-99D2-072265B28AFA}" name="Column7792"/>
    <tableColumn id="7801" xr3:uid="{45182474-A771-4EDB-BEAB-F0BEF4224550}" name="Column7793"/>
    <tableColumn id="7802" xr3:uid="{E11CF080-C212-4637-8152-68629AD20B93}" name="Column7794"/>
    <tableColumn id="7803" xr3:uid="{6843B7E4-B6BF-4BEA-9980-C547B41048D0}" name="Column7795"/>
    <tableColumn id="7804" xr3:uid="{014C90C7-E630-494F-B9F8-FAF01E33C43B}" name="Column7796"/>
    <tableColumn id="7805" xr3:uid="{8B7EAEBF-9A9B-48AC-8EE0-443382066A7E}" name="Column7797"/>
    <tableColumn id="7806" xr3:uid="{522407DD-0F8E-41EF-9133-BD4E00FF7561}" name="Column7798"/>
    <tableColumn id="7807" xr3:uid="{DA347180-8056-4F32-8619-89E1CD1135BE}" name="Column7799"/>
    <tableColumn id="7808" xr3:uid="{F61B21D7-5DD8-489D-803A-02BC5AC8EDA3}" name="Column7800"/>
    <tableColumn id="7809" xr3:uid="{5F43B918-B21C-46C9-8C82-473D547C0E31}" name="Column7801"/>
    <tableColumn id="7810" xr3:uid="{239B137B-09DD-4184-B9AA-6B0D0CE6FA31}" name="Column7802"/>
    <tableColumn id="7811" xr3:uid="{F29DDEDB-56AE-4D90-B3D7-10E2BF6EAA59}" name="Column7803"/>
    <tableColumn id="7812" xr3:uid="{51E0F176-E22F-4937-9F09-BB0422B2D2E4}" name="Column7804"/>
    <tableColumn id="7813" xr3:uid="{25A1B0E3-0086-4E5F-ACDC-0A1B7F59834A}" name="Column7805"/>
    <tableColumn id="7814" xr3:uid="{73AF1E5E-896D-4B9F-99DD-4FE4BDAA8567}" name="Column7806"/>
    <tableColumn id="7815" xr3:uid="{FAB5845D-32F2-4448-9A27-4F28499BCCC0}" name="Column7807"/>
    <tableColumn id="7816" xr3:uid="{512756CD-81B0-4F24-B47A-628D40BD7F24}" name="Column7808"/>
    <tableColumn id="7817" xr3:uid="{27F190E6-FEAB-4A6D-90A9-06F26102E6F6}" name="Column7809"/>
    <tableColumn id="7818" xr3:uid="{F594AA92-C6F1-45AF-A750-4707B37774F5}" name="Column7810"/>
    <tableColumn id="7819" xr3:uid="{39C2D4DD-CBFE-4766-8B82-D695965AF1FA}" name="Column7811"/>
    <tableColumn id="7820" xr3:uid="{02902EDB-FDE1-41A6-A9D7-7AB0B653071D}" name="Column7812"/>
    <tableColumn id="7821" xr3:uid="{30985BD1-BB84-4597-9112-8F9988C675F8}" name="Column7813"/>
    <tableColumn id="7822" xr3:uid="{7C8482C8-64EF-430D-B055-B0AC0E192015}" name="Column7814"/>
    <tableColumn id="7823" xr3:uid="{7D2D3AFE-277C-49EE-B269-84A71DC9356C}" name="Column7815"/>
    <tableColumn id="7824" xr3:uid="{6DF00047-4A0A-4ABC-9314-96A0632BE797}" name="Column7816"/>
    <tableColumn id="7825" xr3:uid="{F7EECC1C-E011-44AB-8C8C-5AA39AC42281}" name="Column7817"/>
    <tableColumn id="7826" xr3:uid="{7B7B6D52-406A-4D50-BD7E-F042E8EC29C4}" name="Column7818"/>
    <tableColumn id="7827" xr3:uid="{5A1F5DF8-2D8E-4FE3-A2FE-818C4EA831B3}" name="Column7819"/>
    <tableColumn id="7828" xr3:uid="{A10F762C-74B2-41BF-B890-A4FC4493DF86}" name="Column7820"/>
    <tableColumn id="7829" xr3:uid="{161E1444-5F5A-4871-9F09-A2C2C1FB3417}" name="Column7821"/>
    <tableColumn id="7830" xr3:uid="{14D3E145-8980-460C-9C67-DDE04CE65AAE}" name="Column7822"/>
    <tableColumn id="7831" xr3:uid="{B2B6189D-647C-475C-AA54-359B03340094}" name="Column7823"/>
    <tableColumn id="7832" xr3:uid="{7DA0BA60-0FCD-443A-B9E0-77DC1796E125}" name="Column7824"/>
    <tableColumn id="7833" xr3:uid="{B3A03B31-9023-4629-B3E5-C6F50E8C99FD}" name="Column7825"/>
    <tableColumn id="7834" xr3:uid="{A2B6C441-C673-45AB-85E7-92F122F00322}" name="Column7826"/>
    <tableColumn id="7835" xr3:uid="{B2FB317C-6E04-40DF-86A8-4F5214960A13}" name="Column7827"/>
    <tableColumn id="7836" xr3:uid="{37753696-7BEE-4349-B2F4-8D90A34B7224}" name="Column7828"/>
    <tableColumn id="7837" xr3:uid="{00A8E870-8E15-4D16-A57B-A1D8FA6F5DB9}" name="Column7829"/>
    <tableColumn id="7838" xr3:uid="{9835CB80-49E0-4A23-8910-074EFECDA41B}" name="Column7830"/>
    <tableColumn id="7839" xr3:uid="{2AB1401E-E949-41D8-AA81-223EE451FFF8}" name="Column7831"/>
    <tableColumn id="7840" xr3:uid="{17A95C6D-4DED-43C4-8B45-4A8D8D9645B1}" name="Column7832"/>
    <tableColumn id="7841" xr3:uid="{13F0BC00-97B5-4D0B-BA1A-1DBB14141239}" name="Column7833"/>
    <tableColumn id="7842" xr3:uid="{EAB2D296-2E3E-4C77-A7C9-A7103841CBD8}" name="Column7834"/>
    <tableColumn id="7843" xr3:uid="{F55B96C1-2120-4E2B-9CBB-C0056C67FDDD}" name="Column7835"/>
    <tableColumn id="7844" xr3:uid="{337F1AEF-2049-4AD1-9021-4071A8BAF9D8}" name="Column7836"/>
    <tableColumn id="7845" xr3:uid="{84186D11-8B58-4483-8F20-9C1DED4C805D}" name="Column7837"/>
    <tableColumn id="7846" xr3:uid="{18FCF885-54BA-4B01-AA91-EAF7B03E260A}" name="Column7838"/>
    <tableColumn id="7847" xr3:uid="{1734EB70-6264-4C63-8A97-92A5614AFA46}" name="Column7839"/>
    <tableColumn id="7848" xr3:uid="{BEC5F544-AE3E-4611-90A9-D9648D16E87A}" name="Column7840"/>
    <tableColumn id="7849" xr3:uid="{7CC166D1-5303-4513-BD1F-54CE95834D4F}" name="Column7841"/>
    <tableColumn id="7850" xr3:uid="{CCE6ECA2-97E6-40CC-9370-7A67E3671BBF}" name="Column7842"/>
    <tableColumn id="7851" xr3:uid="{D7BD4181-714C-4C4E-A448-0C090C053AE6}" name="Column7843"/>
    <tableColumn id="7852" xr3:uid="{12731DAD-852A-4469-977B-5D80BCD4A8F0}" name="Column7844"/>
    <tableColumn id="7853" xr3:uid="{2AAD1ABD-9CFD-441D-8CDE-FE7C7F69F61E}" name="Column7845"/>
    <tableColumn id="7854" xr3:uid="{BC2EA320-9B81-4D32-8B43-13BB5D7027F4}" name="Column7846"/>
    <tableColumn id="7855" xr3:uid="{69C7D285-8687-4D90-82C6-3823FAC857EB}" name="Column7847"/>
    <tableColumn id="7856" xr3:uid="{DB980B58-20E9-4706-A4C4-C5B18EC29F99}" name="Column7848"/>
    <tableColumn id="7857" xr3:uid="{1063757F-8F37-4002-A2E7-F6BB98C0CD2D}" name="Column7849"/>
    <tableColumn id="7858" xr3:uid="{7EA4615A-8A53-4984-9FA0-ED380CE061B9}" name="Column7850"/>
    <tableColumn id="7859" xr3:uid="{0D79FA5C-8C2B-43C6-A3E4-E1B081040D50}" name="Column7851"/>
    <tableColumn id="7860" xr3:uid="{BAD7C0CA-9635-4E62-90EE-FDBEF64F739F}" name="Column7852"/>
    <tableColumn id="7861" xr3:uid="{3FDF908C-F621-4FDE-A9B0-06A40CF6BF6E}" name="Column7853"/>
    <tableColumn id="7862" xr3:uid="{A7444A5E-349B-4B07-B167-AAA57C081F44}" name="Column7854"/>
    <tableColumn id="7863" xr3:uid="{A53D39B3-10DE-4689-8D3E-3F1D14AEBA28}" name="Column7855"/>
    <tableColumn id="7864" xr3:uid="{F1F8F294-EE83-42E7-BB25-5A5B79C2EB1D}" name="Column7856"/>
    <tableColumn id="7865" xr3:uid="{72004A51-317E-4B3D-9499-8DDC27832E8A}" name="Column7857"/>
    <tableColumn id="7866" xr3:uid="{05AFF842-0742-4943-BABE-9F17A8B6FE1F}" name="Column7858"/>
    <tableColumn id="7867" xr3:uid="{14C871BD-FA8B-4529-AE0D-2BB81E694117}" name="Column7859"/>
    <tableColumn id="7868" xr3:uid="{4FCB55A2-BBA7-4A7A-A699-09693C76376D}" name="Column7860"/>
    <tableColumn id="7869" xr3:uid="{5E5F6E6B-FD50-4EA1-ABC7-7B914EBE7176}" name="Column7861"/>
    <tableColumn id="7870" xr3:uid="{C86D4F37-D3CB-452E-AEE1-B72DA6F222C3}" name="Column7862"/>
    <tableColumn id="7871" xr3:uid="{0D3D0904-8BB1-4A54-B807-7DC7728A77B5}" name="Column7863"/>
    <tableColumn id="7872" xr3:uid="{A7A19245-9613-4EBB-8184-1C80A8FA2ECB}" name="Column7864"/>
    <tableColumn id="7873" xr3:uid="{84B65C2D-84D3-4819-8A7D-7FFF5A12724E}" name="Column7865"/>
    <tableColumn id="7874" xr3:uid="{55D5FBEC-7730-4362-A554-2DD6BB1D154F}" name="Column7866"/>
    <tableColumn id="7875" xr3:uid="{FEBB71D0-22D2-42BB-88EF-FF07174BDFEF}" name="Column7867"/>
    <tableColumn id="7876" xr3:uid="{0DC6808C-F870-46B0-9010-BCE9339E0C6A}" name="Column7868"/>
    <tableColumn id="7877" xr3:uid="{E5C0CF29-BBB9-43A0-B83A-359D62D86288}" name="Column7869"/>
    <tableColumn id="7878" xr3:uid="{ECB23862-9C54-4562-9A19-CAA25DE86229}" name="Column7870"/>
    <tableColumn id="7879" xr3:uid="{8CB5E9E5-7D6E-4809-9BBD-3BB41EF80147}" name="Column7871"/>
    <tableColumn id="7880" xr3:uid="{86E6BD85-456C-4FD3-A228-D291829BF3A7}" name="Column7872"/>
    <tableColumn id="7881" xr3:uid="{C7B9EA81-8282-47F1-8460-9FBDE848F494}" name="Column7873"/>
    <tableColumn id="7882" xr3:uid="{B3A3B4A9-1E4A-4622-9279-8CE0471A155E}" name="Column7874"/>
    <tableColumn id="7883" xr3:uid="{EE650D03-1C0B-4554-B814-1DAB40D4D37F}" name="Column7875"/>
    <tableColumn id="7884" xr3:uid="{F80C940B-8DF9-4724-B1F5-483CCF998C74}" name="Column7876"/>
    <tableColumn id="7885" xr3:uid="{347613E7-A369-410D-A051-A6A8DE0CFB0E}" name="Column7877"/>
    <tableColumn id="7886" xr3:uid="{3A157957-B21F-4F5B-A8A4-61829357FF3A}" name="Column7878"/>
    <tableColumn id="7887" xr3:uid="{25120EFA-4112-4474-BDD3-C0B130A26471}" name="Column7879"/>
    <tableColumn id="7888" xr3:uid="{43066D42-70BD-49FB-9F63-411BEC8B8BBB}" name="Column7880"/>
    <tableColumn id="7889" xr3:uid="{2554BF19-1387-4153-B9E7-5D1EDBCCF154}" name="Column7881"/>
    <tableColumn id="7890" xr3:uid="{AC6C7905-716E-476B-B12B-94E15BB93E67}" name="Column7882"/>
    <tableColumn id="7891" xr3:uid="{EB75920E-7FB3-428A-904C-106D08E30BC0}" name="Column7883"/>
    <tableColumn id="7892" xr3:uid="{5B8FACA0-7713-4266-9E9B-22E195816BC0}" name="Column7884"/>
    <tableColumn id="7893" xr3:uid="{09EC1EDC-EC2E-458F-BB37-AFBD946DA694}" name="Column7885"/>
    <tableColumn id="7894" xr3:uid="{CB078FC8-EE80-4298-83DC-84FAF366AB4E}" name="Column7886"/>
    <tableColumn id="7895" xr3:uid="{819FC833-43CA-485C-A750-FC5E2F60D3DA}" name="Column7887"/>
    <tableColumn id="7896" xr3:uid="{7C14B7D7-7CB0-440A-A950-942514585A50}" name="Column7888"/>
    <tableColumn id="7897" xr3:uid="{00BDA05E-D95C-4CC3-8B26-0B289481983B}" name="Column7889"/>
    <tableColumn id="7898" xr3:uid="{BD8EDDB2-8A3B-42DE-8AAC-A5422A601A8A}" name="Column7890"/>
    <tableColumn id="7899" xr3:uid="{752E20E1-0CFF-4B26-8B88-4D1695D718B0}" name="Column7891"/>
    <tableColumn id="7900" xr3:uid="{F7221AFA-C7E9-493C-9A88-441DD0320002}" name="Column7892"/>
    <tableColumn id="7901" xr3:uid="{CA7A713A-E41C-42C2-88D5-5F24F2E58B2B}" name="Column7893"/>
    <tableColumn id="7902" xr3:uid="{445BC5F3-5B4F-4B51-9C60-2A5D1109FEB7}" name="Column7894"/>
    <tableColumn id="7903" xr3:uid="{C3348C58-615E-4166-8D1D-082B1619625E}" name="Column7895"/>
    <tableColumn id="7904" xr3:uid="{FDA7B199-8445-44CE-B9CF-5761526CF47F}" name="Column7896"/>
    <tableColumn id="7905" xr3:uid="{BFC11840-C2F7-4C62-AD1F-F57C075C93AB}" name="Column7897"/>
    <tableColumn id="7906" xr3:uid="{3DC1EEAF-D8A8-4127-945C-0202A70FA657}" name="Column7898"/>
    <tableColumn id="7907" xr3:uid="{23801079-DFED-4346-A875-E4B8A178CF6D}" name="Column7899"/>
    <tableColumn id="7908" xr3:uid="{BEB06977-5846-4639-A08B-17B023E997F3}" name="Column7900"/>
    <tableColumn id="7909" xr3:uid="{017D2CF7-F8B8-4470-AF9E-028355D4C2B9}" name="Column7901"/>
    <tableColumn id="7910" xr3:uid="{3338B21B-78CB-4B47-B8E3-B557B51C3840}" name="Column7902"/>
    <tableColumn id="7911" xr3:uid="{92328D4D-9EFD-4831-84FA-FEEDD82E127A}" name="Column7903"/>
    <tableColumn id="7912" xr3:uid="{B552330B-B1DE-4A61-B787-953890F690AF}" name="Column7904"/>
    <tableColumn id="7913" xr3:uid="{7140B4C2-00EC-4989-A6A8-456C26ACC2DD}" name="Column7905"/>
    <tableColumn id="7914" xr3:uid="{274DB3C8-22DB-4A0C-8690-0E701E8927B6}" name="Column7906"/>
    <tableColumn id="7915" xr3:uid="{F5F5111B-2034-4433-9E44-40DCA3598CF2}" name="Column7907"/>
    <tableColumn id="7916" xr3:uid="{134C4135-2793-45C3-A0E8-FA9E36FD2087}" name="Column7908"/>
    <tableColumn id="7917" xr3:uid="{E21F1501-885F-4702-98DE-D27D11D8C549}" name="Column7909"/>
    <tableColumn id="7918" xr3:uid="{F2539BAC-F449-4834-A8C6-F66F617614FC}" name="Column7910"/>
    <tableColumn id="7919" xr3:uid="{808C3452-012E-4C8F-A0AD-AF3572D8652B}" name="Column7911"/>
    <tableColumn id="7920" xr3:uid="{A5AE7AC8-E527-48A5-8426-AE9EF649CC77}" name="Column7912"/>
    <tableColumn id="7921" xr3:uid="{B3842795-314C-4293-A5C0-ACDC4CF78809}" name="Column7913"/>
    <tableColumn id="7922" xr3:uid="{934C0CE9-0A16-4DE9-8099-EAF942E5801A}" name="Column7914"/>
    <tableColumn id="7923" xr3:uid="{F4A4901B-C891-497B-BFF2-64799424C134}" name="Column7915"/>
    <tableColumn id="7924" xr3:uid="{95F9103D-85ED-42BC-A860-737BCEAEFF23}" name="Column7916"/>
    <tableColumn id="7925" xr3:uid="{F4333DD0-46ED-49E5-A4CD-D431F26F4A7A}" name="Column7917"/>
    <tableColumn id="7926" xr3:uid="{9D882E7F-2DF1-45FC-8574-98253AAD5B25}" name="Column7918"/>
    <tableColumn id="7927" xr3:uid="{5660BE70-995B-4523-BEEA-22F5644D269E}" name="Column7919"/>
    <tableColumn id="7928" xr3:uid="{EAC6C412-0E1E-4316-BDA5-3CC6C1374FC6}" name="Column7920"/>
    <tableColumn id="7929" xr3:uid="{956E4EE6-EAFB-4996-8247-5850EB752F85}" name="Column7921"/>
    <tableColumn id="7930" xr3:uid="{FE6B076B-A4DE-4084-8D43-663C73B83388}" name="Column7922"/>
    <tableColumn id="7931" xr3:uid="{DEDE85FA-55BA-47A3-9E97-943330C5D097}" name="Column7923"/>
    <tableColumn id="7932" xr3:uid="{B2993114-9F5A-49F2-BE7F-6D4BBB2185B9}" name="Column7924"/>
    <tableColumn id="7933" xr3:uid="{CF7A146F-CE92-40A1-BCE2-8B713A54A7FE}" name="Column7925"/>
    <tableColumn id="7934" xr3:uid="{AF533C53-61D0-4B1F-A9B9-E6C8FCE3B03A}" name="Column7926"/>
    <tableColumn id="7935" xr3:uid="{E9F2DBEA-4EE7-44AA-96AC-17A186D1DA72}" name="Column7927"/>
    <tableColumn id="7936" xr3:uid="{85D87418-4DA6-4D6C-9677-AB5400086AA7}" name="Column7928"/>
    <tableColumn id="7937" xr3:uid="{B9993755-0D93-4768-B321-3200124F84ED}" name="Column7929"/>
    <tableColumn id="7938" xr3:uid="{DF7263DC-83DF-4369-9758-C89716DC4630}" name="Column7930"/>
    <tableColumn id="7939" xr3:uid="{502FC5BB-7D90-4725-93CA-80FBFF12DFFE}" name="Column7931"/>
    <tableColumn id="7940" xr3:uid="{831C3A0C-47C4-4C22-94A4-1FB36F8E9843}" name="Column7932"/>
    <tableColumn id="7941" xr3:uid="{2246C5F4-0A31-4950-847F-FA745B1E64DA}" name="Column7933"/>
    <tableColumn id="7942" xr3:uid="{88C99A02-9AD8-4221-B4EE-6AD5621FE219}" name="Column7934"/>
    <tableColumn id="7943" xr3:uid="{7D5B5942-90DA-4D7A-A06F-2A87DD8CD230}" name="Column7935"/>
    <tableColumn id="7944" xr3:uid="{82D7BCB4-69D1-40CB-8DC7-E066B7CAED2C}" name="Column7936"/>
    <tableColumn id="7945" xr3:uid="{B6C1C5EB-AF13-46FF-9633-7779D8187BFB}" name="Column7937"/>
    <tableColumn id="7946" xr3:uid="{67ECB7AC-040E-4C1D-81BD-56D99F3E632C}" name="Column7938"/>
    <tableColumn id="7947" xr3:uid="{FF6509D0-B4F4-4F7A-8081-0944690F1834}" name="Column7939"/>
    <tableColumn id="7948" xr3:uid="{584DE21F-5EB1-42C1-BB64-24C1553BBABC}" name="Column7940"/>
    <tableColumn id="7949" xr3:uid="{69F5BAB7-C202-46B8-8413-EC5936200EAC}" name="Column7941"/>
    <tableColumn id="7950" xr3:uid="{6444A44E-AD86-483B-A5E1-B39E9AA14C2F}" name="Column7942"/>
    <tableColumn id="7951" xr3:uid="{83F975DF-948F-4A54-B1E0-68521D29817E}" name="Column7943"/>
    <tableColumn id="7952" xr3:uid="{B1274DA5-4527-4B13-8812-9C10FA319BA1}" name="Column7944"/>
    <tableColumn id="7953" xr3:uid="{3D440F61-D006-49DC-8538-6EF2E39D6D0E}" name="Column7945"/>
    <tableColumn id="7954" xr3:uid="{1641D13F-FECD-43A0-90E8-59AD4B3FC0A1}" name="Column7946"/>
    <tableColumn id="7955" xr3:uid="{4934984C-5DED-47FA-9BE8-06B2E6B7C0CB}" name="Column7947"/>
    <tableColumn id="7956" xr3:uid="{6D9233C9-5036-41BD-8997-A5CC0978560F}" name="Column7948"/>
    <tableColumn id="7957" xr3:uid="{9D8DE26D-CD99-4835-AF7C-EE70AFF08C87}" name="Column7949"/>
    <tableColumn id="7958" xr3:uid="{2828F533-4B92-4DEE-8813-D08350CAADC3}" name="Column7950"/>
    <tableColumn id="7959" xr3:uid="{8C2E5C40-60AD-47FF-BC10-59BE292D46A3}" name="Column7951"/>
    <tableColumn id="7960" xr3:uid="{A4AB06B8-6A66-4954-8949-835DB3E8BB4F}" name="Column7952"/>
    <tableColumn id="7961" xr3:uid="{ADE4D48B-8465-472C-A4B9-8E3DAE52014C}" name="Column7953"/>
    <tableColumn id="7962" xr3:uid="{D41224DF-3DBE-4C56-B9B5-D44FC6C6139F}" name="Column7954"/>
    <tableColumn id="7963" xr3:uid="{A8829E94-CB49-4648-9C3B-C319A3F3164E}" name="Column7955"/>
    <tableColumn id="7964" xr3:uid="{73F78919-CA8D-4D57-A553-D50C9D639EE1}" name="Column7956"/>
    <tableColumn id="7965" xr3:uid="{3A6E9C1F-EC31-4D65-96DC-C275D33154A7}" name="Column7957"/>
    <tableColumn id="7966" xr3:uid="{5859379F-B206-4A00-B05B-27419AA2545E}" name="Column7958"/>
    <tableColumn id="7967" xr3:uid="{53DB6393-240B-4072-A722-56C6A876AB56}" name="Column7959"/>
    <tableColumn id="7968" xr3:uid="{1227D0CE-0864-4EA2-918C-8CE609830D8E}" name="Column7960"/>
    <tableColumn id="7969" xr3:uid="{0047347C-0E90-44FC-9444-83D671DD1062}" name="Column7961"/>
    <tableColumn id="7970" xr3:uid="{AF4ECE5F-F1B6-48E1-9659-9F335426F5FF}" name="Column7962"/>
    <tableColumn id="7971" xr3:uid="{7CFF4AF9-8036-46AD-A2DD-3D740072EDE1}" name="Column7963"/>
    <tableColumn id="7972" xr3:uid="{B6D46C77-D80B-453D-930A-1F255F925EE6}" name="Column7964"/>
    <tableColumn id="7973" xr3:uid="{78119E3E-A188-4430-A2B0-6BD1779964E1}" name="Column7965"/>
    <tableColumn id="7974" xr3:uid="{02D771B9-D84B-41EA-949E-765524E5A51B}" name="Column7966"/>
    <tableColumn id="7975" xr3:uid="{1525996E-6DB7-4CA6-8F3F-6924168643E1}" name="Column7967"/>
    <tableColumn id="7976" xr3:uid="{8AB20D88-F3BE-4A51-833B-F146EA249180}" name="Column7968"/>
    <tableColumn id="7977" xr3:uid="{35832C5A-F89F-4A18-8D4D-D41C793F5DF2}" name="Column7969"/>
    <tableColumn id="7978" xr3:uid="{33848BF1-0CB6-4616-8924-0ACBDECB8B7A}" name="Column7970"/>
    <tableColumn id="7979" xr3:uid="{4DC8DEE3-5565-431E-93EA-4095AF567377}" name="Column7971"/>
    <tableColumn id="7980" xr3:uid="{E6411B33-5A68-4C42-8311-5A14C121D81D}" name="Column7972"/>
    <tableColumn id="7981" xr3:uid="{4E9867C1-8325-43D3-9954-7FF2A165603B}" name="Column7973"/>
    <tableColumn id="7982" xr3:uid="{FA683D21-98FC-4676-86A5-7DCCC8241843}" name="Column7974"/>
    <tableColumn id="7983" xr3:uid="{B92D2BF9-985E-40D9-BF3F-F4BE5CDDA45C}" name="Column7975"/>
    <tableColumn id="7984" xr3:uid="{1A96BC02-9D77-42C1-99C4-C756477AD6F4}" name="Column7976"/>
    <tableColumn id="7985" xr3:uid="{35A012F0-6758-46E9-980A-96647AC8644D}" name="Column7977"/>
    <tableColumn id="7986" xr3:uid="{E7D4753A-FD19-4BA5-BDF9-E745583617FC}" name="Column7978"/>
    <tableColumn id="7987" xr3:uid="{69A3113C-E55B-4FA6-873D-304C55898079}" name="Column7979"/>
    <tableColumn id="7988" xr3:uid="{BE8DEEC7-9CBA-40C6-9A5C-823B886A39FC}" name="Column7980"/>
    <tableColumn id="7989" xr3:uid="{75807B60-62E3-4D40-AB4E-C11FE3818458}" name="Column7981"/>
    <tableColumn id="7990" xr3:uid="{5CED8BF1-4368-4614-8F89-62A164C1E122}" name="Column7982"/>
    <tableColumn id="7991" xr3:uid="{3F4FE7A7-5B96-4E18-A5D3-599F246CCA71}" name="Column7983"/>
    <tableColumn id="7992" xr3:uid="{B8B525EF-59E6-4AC9-A006-2473389AA991}" name="Column7984"/>
    <tableColumn id="7993" xr3:uid="{523F4673-6334-4A62-B4EA-7F9F04ED3655}" name="Column7985"/>
    <tableColumn id="7994" xr3:uid="{FA649DFF-8125-4C4A-94B4-A2959E341005}" name="Column7986"/>
    <tableColumn id="7995" xr3:uid="{A2D371AB-D793-4877-8816-F63E34262630}" name="Column7987"/>
    <tableColumn id="7996" xr3:uid="{BF443324-2364-44F8-BB0E-F17A07A20199}" name="Column7988"/>
    <tableColumn id="7997" xr3:uid="{CE1EF8CF-99E1-44F4-8EA4-33B9C779D21A}" name="Column7989"/>
    <tableColumn id="7998" xr3:uid="{8BC2257E-37F5-411A-AE9B-788684DBBA5A}" name="Column7990"/>
    <tableColumn id="7999" xr3:uid="{A7157905-F380-47FA-BEF8-F4B729B44878}" name="Column7991"/>
    <tableColumn id="8000" xr3:uid="{16F9DA0B-804F-4AE9-ACF0-D9A43F86D474}" name="Column7992"/>
    <tableColumn id="8001" xr3:uid="{0506E1C7-EA5F-4080-B442-AEDB7B32C09E}" name="Column7993"/>
    <tableColumn id="8002" xr3:uid="{C946872F-FAC0-47BA-8779-2861B2977B1F}" name="Column7994"/>
    <tableColumn id="8003" xr3:uid="{BB24018C-17CE-4EC1-9BD3-55EE3BF9409B}" name="Column7995"/>
    <tableColumn id="8004" xr3:uid="{42A451F8-39E8-46E0-AF11-21EEE3DC69AC}" name="Column7996"/>
    <tableColumn id="8005" xr3:uid="{88169D1D-136C-4298-84E4-81FBA27FE12C}" name="Column7997"/>
    <tableColumn id="8006" xr3:uid="{2A2E40E2-B0A9-4238-8D58-35F41675233B}" name="Column7998"/>
    <tableColumn id="8007" xr3:uid="{68A97FAE-60D1-4BF9-86E6-435DD1D2306F}" name="Column7999"/>
    <tableColumn id="8008" xr3:uid="{1770D5C1-94DD-43DA-995B-0B23E1E90682}" name="Column8000"/>
    <tableColumn id="8009" xr3:uid="{356C6E12-C14F-4934-8AD9-57F4626FA731}" name="Column8001"/>
    <tableColumn id="8010" xr3:uid="{3542B575-18B0-4807-8049-B08009366774}" name="Column8002"/>
    <tableColumn id="8011" xr3:uid="{E25133C0-07B2-4A51-B7A7-94037D980102}" name="Column8003"/>
    <tableColumn id="8012" xr3:uid="{07371787-A4F9-4722-8F01-633BB8F824C0}" name="Column8004"/>
    <tableColumn id="8013" xr3:uid="{1AD3ACFD-0E94-45DC-9029-9F1E16606A53}" name="Column8005"/>
    <tableColumn id="8014" xr3:uid="{720F113A-35EF-4A72-8471-55680FC50D3A}" name="Column8006"/>
    <tableColumn id="8015" xr3:uid="{D888F9F9-B050-4C55-8B70-DE464D044C0D}" name="Column8007"/>
    <tableColumn id="8016" xr3:uid="{60A8EE81-2F52-415B-8D80-D334D5D01EF9}" name="Column8008"/>
    <tableColumn id="8017" xr3:uid="{D1966F17-3412-4452-B75D-1A45A120D82F}" name="Column8009"/>
    <tableColumn id="8018" xr3:uid="{2B6D9598-C15A-4FBB-93C5-E530FBC66772}" name="Column8010"/>
    <tableColumn id="8019" xr3:uid="{24CF518A-AB2C-463F-A29C-1E9AAECCBE1A}" name="Column8011"/>
    <tableColumn id="8020" xr3:uid="{BB6A704F-B9DC-4A57-8B70-732A5DA6FD79}" name="Column8012"/>
    <tableColumn id="8021" xr3:uid="{504B0A9A-8F6F-416E-A637-747E1CA48251}" name="Column8013"/>
    <tableColumn id="8022" xr3:uid="{508DCBCB-F600-422A-85EE-410F2B2AC436}" name="Column8014"/>
    <tableColumn id="8023" xr3:uid="{5AB2CF79-DF8F-4958-8E5B-E1C464393B9A}" name="Column8015"/>
    <tableColumn id="8024" xr3:uid="{9494A587-3855-41C3-AC20-E02046F5E6D5}" name="Column8016"/>
    <tableColumn id="8025" xr3:uid="{B3E3AE7B-11BE-4756-A6D9-038C429500AB}" name="Column8017"/>
    <tableColumn id="8026" xr3:uid="{8A36DE52-34E4-4DD2-BD50-3E7F680F1CA9}" name="Column8018"/>
    <tableColumn id="8027" xr3:uid="{E1651FE2-AB3F-4AFF-87AB-41116C68EF66}" name="Column8019"/>
    <tableColumn id="8028" xr3:uid="{29D9CBAB-2B63-43E3-8790-B17C5BD100C1}" name="Column8020"/>
    <tableColumn id="8029" xr3:uid="{F0BFEF10-7666-40CF-8730-FD10F838E81C}" name="Column8021"/>
    <tableColumn id="8030" xr3:uid="{372E4CE8-62F6-49F0-BB1C-F25CDEDA8D43}" name="Column8022"/>
    <tableColumn id="8031" xr3:uid="{F8F58B7C-6EF0-4FB8-B1AC-18A27FB5461D}" name="Column8023"/>
    <tableColumn id="8032" xr3:uid="{66795265-2DA7-41F0-A541-479E2AD7AA89}" name="Column8024"/>
    <tableColumn id="8033" xr3:uid="{5A3E1A14-9346-49CE-831A-4A7C247554D7}" name="Column8025"/>
    <tableColumn id="8034" xr3:uid="{3097AA52-FC35-447B-9944-2412FCB4FCD5}" name="Column8026"/>
    <tableColumn id="8035" xr3:uid="{2D6BFE05-1143-4D43-ABF2-E35CC570CC47}" name="Column8027"/>
    <tableColumn id="8036" xr3:uid="{94FA7265-C1C9-42F2-8E0B-1AF5AABEDF0F}" name="Column8028"/>
    <tableColumn id="8037" xr3:uid="{6C6DAE76-BC78-410C-A0A8-EB7D030C33CA}" name="Column8029"/>
    <tableColumn id="8038" xr3:uid="{D98E1A3F-D445-4D8E-8E99-D266096B3BA2}" name="Column8030"/>
    <tableColumn id="8039" xr3:uid="{32A2B0B7-E59B-46E5-8036-917D594F8C42}" name="Column8031"/>
    <tableColumn id="8040" xr3:uid="{240F2AC8-4417-4449-85BD-D3671FF80CA0}" name="Column8032"/>
    <tableColumn id="8041" xr3:uid="{B9C9D55F-29E6-49BD-9EEF-4BEA52C2438D}" name="Column8033"/>
    <tableColumn id="8042" xr3:uid="{E2D6D4B1-B580-4439-95DD-AF34BF745360}" name="Column8034"/>
    <tableColumn id="8043" xr3:uid="{7BE05383-227A-4647-AC43-CEB1DBA32A40}" name="Column8035"/>
    <tableColumn id="8044" xr3:uid="{F8190FCB-250C-47F9-9776-5618450A69BD}" name="Column8036"/>
    <tableColumn id="8045" xr3:uid="{0EE5681C-D06C-473E-A18A-579E5821589F}" name="Column8037"/>
    <tableColumn id="8046" xr3:uid="{6C65DB42-33B1-4471-BE8E-45067C012C02}" name="Column8038"/>
    <tableColumn id="8047" xr3:uid="{4F9C28D5-FB51-423F-A363-DF7B75A53192}" name="Column8039"/>
    <tableColumn id="8048" xr3:uid="{B4609CCE-9973-4675-AF07-EC3E9D50E4AC}" name="Column8040"/>
    <tableColumn id="8049" xr3:uid="{0554222A-44B4-49F1-BF67-29E0880FA9A4}" name="Column8041"/>
    <tableColumn id="8050" xr3:uid="{582F2E2D-C267-4CD4-AFA2-853FF9754813}" name="Column8042"/>
    <tableColumn id="8051" xr3:uid="{15D001D4-472C-4389-9FBB-D0D1C1760528}" name="Column8043"/>
    <tableColumn id="8052" xr3:uid="{A1D8EAB1-A795-4ED6-9AB8-47AEC68ADB49}" name="Column8044"/>
    <tableColumn id="8053" xr3:uid="{1DA1BAA7-B8C8-48A4-B3C2-67492C1BCAFD}" name="Column8045"/>
    <tableColumn id="8054" xr3:uid="{D061AD28-F3CA-436D-BA4F-0D516A9434EB}" name="Column8046"/>
    <tableColumn id="8055" xr3:uid="{172A4F93-2991-4D46-B306-0949D941DA23}" name="Column8047"/>
    <tableColumn id="8056" xr3:uid="{0502BCE6-C5C3-4B52-B8FA-4C8DECFC461E}" name="Column8048"/>
    <tableColumn id="8057" xr3:uid="{59DE13B5-9902-4CC5-A7FC-924BDA2FBC80}" name="Column8049"/>
    <tableColumn id="8058" xr3:uid="{2DEA9BF1-BA84-4306-8354-009B959D48BD}" name="Column8050"/>
    <tableColumn id="8059" xr3:uid="{B7EBEC8B-E80D-45DA-BFEB-C73E0C4A118D}" name="Column8051"/>
    <tableColumn id="8060" xr3:uid="{7FBD55E9-AB21-4892-B45E-8C54AFF0FE2B}" name="Column8052"/>
    <tableColumn id="8061" xr3:uid="{4F4656E6-3C10-45FC-8EBD-55F912BC95E6}" name="Column8053"/>
    <tableColumn id="8062" xr3:uid="{94190385-D11B-401B-BB2F-8AD942BEAA25}" name="Column8054"/>
    <tableColumn id="8063" xr3:uid="{AFB83E9F-91EC-4182-BA5E-086D21A9FD74}" name="Column8055"/>
    <tableColumn id="8064" xr3:uid="{5B2B464F-F024-46D1-A031-E5A7EAAF0497}" name="Column8056"/>
    <tableColumn id="8065" xr3:uid="{416CEA32-AFCC-4417-BEBD-793897095A2B}" name="Column8057"/>
    <tableColumn id="8066" xr3:uid="{3E725EFF-5F23-473A-80AE-E1277ACBA74B}" name="Column8058"/>
    <tableColumn id="8067" xr3:uid="{561C50F1-08AC-463E-A682-B0E820D71248}" name="Column8059"/>
    <tableColumn id="8068" xr3:uid="{859DC22B-2131-4453-B91C-2C6621AEF599}" name="Column8060"/>
    <tableColumn id="8069" xr3:uid="{8284DF4E-0704-49CF-84F3-4B57580A9AF7}" name="Column8061"/>
    <tableColumn id="8070" xr3:uid="{7B8374C0-0D2A-41BA-8996-ABECCE39140B}" name="Column8062"/>
    <tableColumn id="8071" xr3:uid="{B2EA7153-A572-450B-9E6C-D1EC98955EB3}" name="Column8063"/>
    <tableColumn id="8072" xr3:uid="{10EC4D79-41F0-4926-97E7-23D476A1369E}" name="Column8064"/>
    <tableColumn id="8073" xr3:uid="{B623CB87-1421-4D15-B2FA-BBB35E9776B8}" name="Column8065"/>
    <tableColumn id="8074" xr3:uid="{A4C4E802-4C88-4C82-8A18-28C744A0298A}" name="Column8066"/>
    <tableColumn id="8075" xr3:uid="{9B521DAC-2994-4FE6-88BB-49D1FF112053}" name="Column8067"/>
    <tableColumn id="8076" xr3:uid="{6B5CCEEA-E1F3-4C41-BBD5-BB91C734FAA5}" name="Column8068"/>
    <tableColumn id="8077" xr3:uid="{EE9D22E9-4ED1-4524-BC8F-0C0BBFFF1E98}" name="Column8069"/>
    <tableColumn id="8078" xr3:uid="{C30FEEE1-3700-4D49-9093-6A969FEC519B}" name="Column8070"/>
    <tableColumn id="8079" xr3:uid="{D9088452-1D03-465D-8DA8-22157ACDA603}" name="Column8071"/>
    <tableColumn id="8080" xr3:uid="{D508344A-03D2-4B35-AD7A-5771436F0CA5}" name="Column8072"/>
    <tableColumn id="8081" xr3:uid="{81FEB5BE-0D98-4D4F-BAC6-D813B07B4D96}" name="Column8073"/>
    <tableColumn id="8082" xr3:uid="{7B5DDC44-0F0F-4193-B72E-9073EF1FBB54}" name="Column8074"/>
    <tableColumn id="8083" xr3:uid="{D71CA578-0E9D-44B4-AEB2-660D65A41B52}" name="Column8075"/>
    <tableColumn id="8084" xr3:uid="{84E78BD5-42A4-4C81-81D2-0240FBD70B43}" name="Column8076"/>
    <tableColumn id="8085" xr3:uid="{1C5FCD19-2723-4AEA-B832-34C420814755}" name="Column8077"/>
    <tableColumn id="8086" xr3:uid="{562BD162-6541-4113-863E-120F3B47CCB8}" name="Column8078"/>
    <tableColumn id="8087" xr3:uid="{EC99656F-8F1A-4F2C-B642-CDAC601E8459}" name="Column8079"/>
    <tableColumn id="8088" xr3:uid="{B061F03C-045D-46AA-9583-8C8825EBC047}" name="Column8080"/>
    <tableColumn id="8089" xr3:uid="{BF7DE2B3-1130-42E9-BE10-FFFC688A5996}" name="Column8081"/>
    <tableColumn id="8090" xr3:uid="{E155CFE4-A16F-467F-8015-839734269923}" name="Column8082"/>
    <tableColumn id="8091" xr3:uid="{3A4253BA-8690-42C6-8360-99A2ADBFA1D2}" name="Column8083"/>
    <tableColumn id="8092" xr3:uid="{2F8E48D6-D881-4DF9-B18D-2A028B84823A}" name="Column8084"/>
    <tableColumn id="8093" xr3:uid="{32A55251-C31B-4AE7-8E5E-1E1A049C2F41}" name="Column8085"/>
    <tableColumn id="8094" xr3:uid="{A2BCBDB3-8337-46A8-89F2-8D9863E31AEA}" name="Column8086"/>
    <tableColumn id="8095" xr3:uid="{7BAE4129-410F-4E9B-8169-289A55C7B6AB}" name="Column8087"/>
    <tableColumn id="8096" xr3:uid="{D645B4D7-FB63-45E6-99B6-B15F7C51370E}" name="Column8088"/>
    <tableColumn id="8097" xr3:uid="{3CB3CFF2-ECDF-4414-BE34-C7230532204C}" name="Column8089"/>
    <tableColumn id="8098" xr3:uid="{6E5B045D-959E-48BB-A17D-FA7753963A52}" name="Column8090"/>
    <tableColumn id="8099" xr3:uid="{3033500F-7616-4C1D-9D50-0367FF88E0C1}" name="Column8091"/>
    <tableColumn id="8100" xr3:uid="{5517F547-1C7B-4BB3-8B86-8E5085C0A2E5}" name="Column8092"/>
    <tableColumn id="8101" xr3:uid="{5B0837F0-FDE0-410B-B069-32EF260D3729}" name="Column8093"/>
    <tableColumn id="8102" xr3:uid="{FDF1450B-DB20-403C-997A-6B4226814FB8}" name="Column8094"/>
    <tableColumn id="8103" xr3:uid="{95A31CFF-577B-400D-A3E8-F8F73DEB1891}" name="Column8095"/>
    <tableColumn id="8104" xr3:uid="{4DC26554-D820-4399-A837-2AEED7E497F6}" name="Column8096"/>
    <tableColumn id="8105" xr3:uid="{CAAB9335-E855-44A3-8E9E-C1E87CC1E1DB}" name="Column8097"/>
    <tableColumn id="8106" xr3:uid="{5688DCC6-E578-49DC-A693-A9F304624BB9}" name="Column8098"/>
    <tableColumn id="8107" xr3:uid="{655742A7-2457-4B4B-B50D-6CBA12915869}" name="Column8099"/>
    <tableColumn id="8108" xr3:uid="{56E2B309-A263-45BD-9B1C-C85076FBCC17}" name="Column8100"/>
    <tableColumn id="8109" xr3:uid="{90B585FE-D1BC-448C-ADA4-5B9EBC44C924}" name="Column8101"/>
    <tableColumn id="8110" xr3:uid="{5AD6CCF7-311B-4D49-9F5D-EC9BF15D0010}" name="Column8102"/>
    <tableColumn id="8111" xr3:uid="{3633AC35-1EC8-40D3-A3D7-D9EB87088DDF}" name="Column8103"/>
    <tableColumn id="8112" xr3:uid="{0306236A-441C-4643-8A45-1D50F05427B4}" name="Column8104"/>
    <tableColumn id="8113" xr3:uid="{249BD0B0-3C1C-4E10-A451-D807331F37C5}" name="Column8105"/>
    <tableColumn id="8114" xr3:uid="{54D9100E-DA3A-495F-9A42-70B865A24976}" name="Column8106"/>
    <tableColumn id="8115" xr3:uid="{CA762D17-CE9E-4C0F-A005-259F8C789F90}" name="Column8107"/>
    <tableColumn id="8116" xr3:uid="{C9409296-4507-4BFD-BEED-392AF65F3E96}" name="Column8108"/>
    <tableColumn id="8117" xr3:uid="{587DFD1D-7A67-4531-8DD9-17D13BE00F29}" name="Column8109"/>
    <tableColumn id="8118" xr3:uid="{53F61099-58A7-4266-8BCD-75A9DB771B3D}" name="Column8110"/>
    <tableColumn id="8119" xr3:uid="{D735AB3B-165F-4977-8F97-6370A1530495}" name="Column8111"/>
    <tableColumn id="8120" xr3:uid="{8809B725-FA18-4ED7-9DDF-4439DF2A9800}" name="Column8112"/>
    <tableColumn id="8121" xr3:uid="{DC67D11D-37AE-4DD8-9579-9BC28615CC56}" name="Column8113"/>
    <tableColumn id="8122" xr3:uid="{E24D3059-AE37-4759-8026-DD87898D8341}" name="Column8114"/>
    <tableColumn id="8123" xr3:uid="{E9F5B79E-3A76-43C6-8DFC-FD216DD20697}" name="Column8115"/>
    <tableColumn id="8124" xr3:uid="{DC93EE5B-8578-4A20-A59B-0214D51E2E79}" name="Column8116"/>
    <tableColumn id="8125" xr3:uid="{FD88469D-FCB6-4D8E-86C9-EDB12C9FDE13}" name="Column8117"/>
    <tableColumn id="8126" xr3:uid="{48C8A54A-2B02-4834-A927-E98B53AB3324}" name="Column8118"/>
    <tableColumn id="8127" xr3:uid="{18102794-1AFB-4CC9-8FFF-EF4BC7840E88}" name="Column8119"/>
    <tableColumn id="8128" xr3:uid="{0F499A26-F00C-476B-BA09-9DA42B2C56A4}" name="Column8120"/>
    <tableColumn id="8129" xr3:uid="{8BFFF244-953D-43DF-9737-3E7A5737D03C}" name="Column8121"/>
    <tableColumn id="8130" xr3:uid="{39DF4E48-22B2-4E17-AA64-840F2CFC04A6}" name="Column8122"/>
    <tableColumn id="8131" xr3:uid="{68ECD103-3EE1-4BFD-9E9F-B8AB7733F204}" name="Column8123"/>
    <tableColumn id="8132" xr3:uid="{0092D593-E985-479A-B3C5-9AD3BAEB7C25}" name="Column8124"/>
    <tableColumn id="8133" xr3:uid="{CFE4E883-9DF2-4791-96DF-CA889F53DB50}" name="Column8125"/>
    <tableColumn id="8134" xr3:uid="{09EABC24-8219-4C39-BE17-678A2DDE02F0}" name="Column8126"/>
    <tableColumn id="8135" xr3:uid="{270461B3-61C7-4BC8-B304-097D184EBDC5}" name="Column8127"/>
    <tableColumn id="8136" xr3:uid="{A91C5620-C810-4E67-812C-5AEFE84978A2}" name="Column8128"/>
    <tableColumn id="8137" xr3:uid="{F177B6D9-FEAA-4A03-834C-7A1A4263738F}" name="Column8129"/>
    <tableColumn id="8138" xr3:uid="{AB29F9E0-7CF2-4124-9D30-5360C9DBA5ED}" name="Column8130"/>
    <tableColumn id="8139" xr3:uid="{DA405FF9-E54E-462C-A41E-7361105A90A1}" name="Column8131"/>
    <tableColumn id="8140" xr3:uid="{C4C7D0F3-F93F-4CE3-ACDC-4A887953C56F}" name="Column8132"/>
    <tableColumn id="8141" xr3:uid="{B96ADC5B-80B6-4F68-A33E-CBE5E3CBD352}" name="Column8133"/>
    <tableColumn id="8142" xr3:uid="{501B7B81-171E-4DDD-8A3A-9A6D5411D607}" name="Column8134"/>
    <tableColumn id="8143" xr3:uid="{B529FB6B-9D30-4B3E-8C86-F29B58C0ED7B}" name="Column8135"/>
    <tableColumn id="8144" xr3:uid="{7583EBFC-FD4A-4125-A81A-EBE0D4B856AE}" name="Column8136"/>
    <tableColumn id="8145" xr3:uid="{10047025-B5DE-44B6-B111-29F508B2728B}" name="Column8137"/>
    <tableColumn id="8146" xr3:uid="{780A3852-377A-48D1-AD13-EBAA5B2F5A6F}" name="Column8138"/>
    <tableColumn id="8147" xr3:uid="{D8EB3C16-1302-4F28-8B1A-5C4CFF607418}" name="Column8139"/>
    <tableColumn id="8148" xr3:uid="{76236005-91B1-4FF3-9F7B-A00137896482}" name="Column8140"/>
    <tableColumn id="8149" xr3:uid="{FB6762A6-2E6C-4B50-84F7-1ADDEBE68EA2}" name="Column8141"/>
    <tableColumn id="8150" xr3:uid="{0360C2AB-CEA8-4228-9FC8-6D42FEEE87AA}" name="Column8142"/>
    <tableColumn id="8151" xr3:uid="{B2C26CDD-4B04-48B5-989A-42C10AB15463}" name="Column8143"/>
    <tableColumn id="8152" xr3:uid="{31D1B734-67B9-4717-8D4A-63599E078BC5}" name="Column8144"/>
    <tableColumn id="8153" xr3:uid="{CA328777-22AE-4B2F-BB1A-15DAB39B75FC}" name="Column8145"/>
    <tableColumn id="8154" xr3:uid="{169F865F-C9AE-44AE-83A4-F29F3E0CB19D}" name="Column8146"/>
    <tableColumn id="8155" xr3:uid="{BBDB8E37-ADC1-4017-9242-5CBFCD98B71E}" name="Column8147"/>
    <tableColumn id="8156" xr3:uid="{23E81763-D5B1-40F9-844E-61681A290AA5}" name="Column8148"/>
    <tableColumn id="8157" xr3:uid="{E2102B68-FC91-4141-A3D5-14727D0B0F2D}" name="Column8149"/>
    <tableColumn id="8158" xr3:uid="{E8D3C496-EE79-4B18-80C4-2FD3F84FEEA7}" name="Column8150"/>
    <tableColumn id="8159" xr3:uid="{AEEA45C2-B471-4D77-AE1A-58D6A999323F}" name="Column8151"/>
    <tableColumn id="8160" xr3:uid="{D0D1028C-3BEC-4866-813D-74FFC0E74AEE}" name="Column8152"/>
    <tableColumn id="8161" xr3:uid="{E0EE455F-1641-4B56-89E8-8A1F61DD0005}" name="Column8153"/>
    <tableColumn id="8162" xr3:uid="{7F760948-3ED1-431F-9BEB-111862EEC2CE}" name="Column8154"/>
    <tableColumn id="8163" xr3:uid="{AC7499FC-6E82-4210-B977-50D6DCF9B06D}" name="Column8155"/>
    <tableColumn id="8164" xr3:uid="{09C84F82-6BB3-4A86-A3CB-5F20542CCB4F}" name="Column8156"/>
    <tableColumn id="8165" xr3:uid="{A6AAD6C0-1867-4EB0-BE44-3770899D38B8}" name="Column8157"/>
    <tableColumn id="8166" xr3:uid="{07366B22-5B07-4850-849F-168CD86DEBAD}" name="Column8158"/>
    <tableColumn id="8167" xr3:uid="{CEE29E37-7DD4-4717-989C-9D28FAF006A7}" name="Column8159"/>
    <tableColumn id="8168" xr3:uid="{F369943F-DE2B-4B8D-9505-E6C1D76E0928}" name="Column8160"/>
    <tableColumn id="8169" xr3:uid="{675B3957-DE0B-4FF2-BF0A-5A69F81CABDB}" name="Column8161"/>
    <tableColumn id="8170" xr3:uid="{9D50473A-DDFB-48B6-AFEF-4AFE37A6FF20}" name="Column8162"/>
    <tableColumn id="8171" xr3:uid="{7028D0EC-8B27-40E2-B2BE-137E13B66380}" name="Column8163"/>
    <tableColumn id="8172" xr3:uid="{CBD112CC-9D35-426D-A6F3-F82911FCB07E}" name="Column8164"/>
    <tableColumn id="8173" xr3:uid="{E55EB780-EA8B-4B39-B69D-FF35F8B88733}" name="Column8165"/>
    <tableColumn id="8174" xr3:uid="{6BFCD9B5-F29C-4A20-820A-58870AAE0366}" name="Column8166"/>
    <tableColumn id="8175" xr3:uid="{8CC30DB4-037E-4294-AFE6-FA66472B4CCF}" name="Column8167"/>
    <tableColumn id="8176" xr3:uid="{C0F14559-F7BB-4ECB-9CA7-CFDC47EE4F9A}" name="Column8168"/>
    <tableColumn id="8177" xr3:uid="{D318EC83-AC57-4B17-99BC-392703E9F73E}" name="Column8169"/>
    <tableColumn id="8178" xr3:uid="{60F85CBC-AB1F-48E0-B339-BF864ABB2328}" name="Column8170"/>
    <tableColumn id="8179" xr3:uid="{97C9503D-C681-44A2-ACC1-51DBE51995A7}" name="Column8171"/>
    <tableColumn id="8180" xr3:uid="{E7594427-EFBC-4778-A68B-6A354D76D683}" name="Column8172"/>
    <tableColumn id="8181" xr3:uid="{E1B5AE87-BD09-4C37-AC5E-6EFDE945BFE1}" name="Column8173"/>
    <tableColumn id="8182" xr3:uid="{5ECB6143-1A7F-4934-811A-05B875AA8152}" name="Column8174"/>
    <tableColumn id="8183" xr3:uid="{B090F80E-1EDB-47DB-9865-685424CE921E}" name="Column8175"/>
    <tableColumn id="8184" xr3:uid="{DD01AE0E-64D0-4FF8-9681-4161A4A7D8A1}" name="Column8176"/>
    <tableColumn id="8185" xr3:uid="{ABA90E1A-5497-4DDF-ADEA-B1F0D7C0A306}" name="Column8177"/>
    <tableColumn id="8186" xr3:uid="{1BE2E1B7-89A7-468F-8031-930C2D3C084F}" name="Column8178"/>
    <tableColumn id="8187" xr3:uid="{5E603C89-4BD5-47C7-88A4-89FD943B26C1}" name="Column8179"/>
    <tableColumn id="8188" xr3:uid="{3A8B3C2D-BDA1-45DE-9CE7-9493EAEECCD2}" name="Column8180"/>
    <tableColumn id="8189" xr3:uid="{A0679D07-2713-4033-AA8A-E56A0BFF643B}" name="Column8181"/>
    <tableColumn id="8190" xr3:uid="{9AC2CA48-6588-4249-9772-C72F0FCF0DF3}" name="Column8182"/>
    <tableColumn id="8191" xr3:uid="{AD3434D3-CF96-43BD-AF60-45CBC13D5680}" name="Column8183"/>
    <tableColumn id="8192" xr3:uid="{DA6F793E-DFFA-4A6A-A86E-ACA1F27F976C}" name="Column8184"/>
    <tableColumn id="8193" xr3:uid="{51C4927E-2725-43F6-88F4-78829CE1AA30}" name="Column8185"/>
    <tableColumn id="8194" xr3:uid="{B4D26EE0-3357-4DC5-BDD0-3AD03E7AA4B8}" name="Column8186"/>
    <tableColumn id="8195" xr3:uid="{44BADD90-9247-4CB3-9453-1049C6828819}" name="Column8187"/>
    <tableColumn id="8196" xr3:uid="{8F633517-67F9-4ADE-8062-B259E843C531}" name="Column8188"/>
    <tableColumn id="8197" xr3:uid="{109DC58F-0B7F-4933-85D4-CA3382ECC041}" name="Column8189"/>
    <tableColumn id="8198" xr3:uid="{4DEB667B-6180-4D55-8E90-E94F3ED328EF}" name="Column8190"/>
    <tableColumn id="8199" xr3:uid="{718E158D-230C-453F-B33B-3A1DA10835E0}" name="Column8191"/>
    <tableColumn id="8200" xr3:uid="{8B487ECE-91C0-45D3-9D18-AA8E2E0F1E52}" name="Column8192"/>
    <tableColumn id="8201" xr3:uid="{8CAE6A04-84FF-41D7-95E0-AE8EF2F27977}" name="Column8193"/>
    <tableColumn id="8202" xr3:uid="{D81D5D84-5A88-44FD-A9EB-3D628AAFAA34}" name="Column8194"/>
    <tableColumn id="8203" xr3:uid="{ECF370E5-BE68-46AA-88F0-82B8F9FFC5C3}" name="Column8195"/>
    <tableColumn id="8204" xr3:uid="{598C6FAC-7738-4411-BACD-E116B4B76FD8}" name="Column8196"/>
    <tableColumn id="8205" xr3:uid="{7D669051-A6C2-4E93-AA56-36EB9101F4E4}" name="Column8197"/>
    <tableColumn id="8206" xr3:uid="{6D72CFAF-84E6-45E8-8ABB-06D63919C718}" name="Column8198"/>
    <tableColumn id="8207" xr3:uid="{018D4DC2-F84A-4689-90B6-EB47D37AD377}" name="Column8199"/>
    <tableColumn id="8208" xr3:uid="{ED54DB63-ED78-4BF2-86B4-65213593B16D}" name="Column8200"/>
    <tableColumn id="8209" xr3:uid="{69759AF7-0E17-4787-9D32-52F1014753C8}" name="Column8201"/>
    <tableColumn id="8210" xr3:uid="{2D06F5FA-A742-4FBF-AA69-559086876D03}" name="Column8202"/>
    <tableColumn id="8211" xr3:uid="{B321D75D-CD77-48EC-9E7B-A9A6B9327FA0}" name="Column8203"/>
    <tableColumn id="8212" xr3:uid="{04D150CE-49B1-46B7-80A8-33D8621B11AE}" name="Column8204"/>
    <tableColumn id="8213" xr3:uid="{CCF765D0-DC29-49F2-8A50-198381EABEB7}" name="Column8205"/>
    <tableColumn id="8214" xr3:uid="{C18999BC-A004-4597-809D-726273CCF31B}" name="Column8206"/>
    <tableColumn id="8215" xr3:uid="{81AA71F2-9E6A-442C-9BB8-0F2A555F1038}" name="Column8207"/>
    <tableColumn id="8216" xr3:uid="{783A3A96-0AC8-44BC-8138-002E4B1555DB}" name="Column8208"/>
    <tableColumn id="8217" xr3:uid="{DC9E71D3-2348-4E4F-9A5C-A8F6D47AB902}" name="Column8209"/>
    <tableColumn id="8218" xr3:uid="{18A90E4F-C638-49B7-A904-8F77B51B5E4F}" name="Column8210"/>
    <tableColumn id="8219" xr3:uid="{44858FAC-63BB-4014-A9A4-C74A9FE018DE}" name="Column8211"/>
    <tableColumn id="8220" xr3:uid="{6C10EF98-412A-4623-A266-83D8CCCB0AE5}" name="Column8212"/>
    <tableColumn id="8221" xr3:uid="{D7923CD3-92FF-4212-8990-EB48522E955B}" name="Column8213"/>
    <tableColumn id="8222" xr3:uid="{CA97CA1F-3BEC-47EE-BAF7-F4EA6C99AA3D}" name="Column8214"/>
    <tableColumn id="8223" xr3:uid="{36C5CF34-B6E1-406A-819D-0B528D791FC3}" name="Column8215"/>
    <tableColumn id="8224" xr3:uid="{0AEAEA48-4843-4D9F-BF3F-F58CAB6EF387}" name="Column8216"/>
    <tableColumn id="8225" xr3:uid="{6133ECF0-9721-426E-A61C-C95D552DC8FF}" name="Column8217"/>
    <tableColumn id="8226" xr3:uid="{1F8135C2-6EE8-4F6A-BC97-C0555C79A125}" name="Column8218"/>
    <tableColumn id="8227" xr3:uid="{60A7E1F7-3959-4517-86D9-8522DE1193D0}" name="Column8219"/>
    <tableColumn id="8228" xr3:uid="{4BEDECE1-84B8-40E8-AB13-8952B35DEB28}" name="Column8220"/>
    <tableColumn id="8229" xr3:uid="{BF4A3FF7-3211-457D-8B99-A577109D680C}" name="Column8221"/>
    <tableColumn id="8230" xr3:uid="{4D744935-D235-47DD-91F8-11B0F1DDDFF6}" name="Column8222"/>
    <tableColumn id="8231" xr3:uid="{A18DB713-17B0-42D9-B4CD-5A3119D78B42}" name="Column8223"/>
    <tableColumn id="8232" xr3:uid="{FFC5F60C-EE2E-4F8A-A2F0-B5BD323F2374}" name="Column8224"/>
    <tableColumn id="8233" xr3:uid="{D82C5025-9A72-4C06-928B-18A5ECAB2EC6}" name="Column8225"/>
    <tableColumn id="8234" xr3:uid="{01A129CE-08CB-434B-A069-0785C3F3F7E7}" name="Column8226"/>
    <tableColumn id="8235" xr3:uid="{BBDE3B65-D1B8-48C3-8856-93F7880B20FE}" name="Column8227"/>
    <tableColumn id="8236" xr3:uid="{75103FC2-206A-4ACE-9616-AA217E775FC5}" name="Column8228"/>
    <tableColumn id="8237" xr3:uid="{6F9A9E05-65FD-4885-A586-F4A8E0589F25}" name="Column8229"/>
    <tableColumn id="8238" xr3:uid="{1A683B28-AF48-4E59-85DB-CF19FC8B541F}" name="Column8230"/>
    <tableColumn id="8239" xr3:uid="{B05F3A28-502E-4C9C-918C-4B521DAF09EF}" name="Column8231"/>
    <tableColumn id="8240" xr3:uid="{FAEBAAD1-140C-4368-8D20-EE32D7F3BCA7}" name="Column8232"/>
    <tableColumn id="8241" xr3:uid="{A1F8909F-7823-4B94-BE86-7DCF7E094089}" name="Column8233"/>
    <tableColumn id="8242" xr3:uid="{CB356141-23F7-45A5-AA14-29A641551A0E}" name="Column8234"/>
    <tableColumn id="8243" xr3:uid="{93D6A41F-F468-413D-A3D7-80E7DACCE9C6}" name="Column8235"/>
    <tableColumn id="8244" xr3:uid="{81E61862-3F1B-4315-923F-081CB08B0A39}" name="Column8236"/>
    <tableColumn id="8245" xr3:uid="{8A67B815-33C5-4E7A-B493-009F38453F10}" name="Column8237"/>
    <tableColumn id="8246" xr3:uid="{333F4B6E-8560-4AD9-83CE-A80B9260A284}" name="Column8238"/>
    <tableColumn id="8247" xr3:uid="{FFE8458D-BF3C-479F-AE86-AABC4C4FAFF2}" name="Column8239"/>
    <tableColumn id="8248" xr3:uid="{A8973C80-FF17-412E-9EE5-1DA7788E83D4}" name="Column8240"/>
    <tableColumn id="8249" xr3:uid="{4C6BFEF4-F130-4C57-B618-6A34941C773B}" name="Column8241"/>
    <tableColumn id="8250" xr3:uid="{A8617F5C-389F-4B3D-AC1B-D96355F8E161}" name="Column8242"/>
    <tableColumn id="8251" xr3:uid="{1E524C88-0D5F-4ED0-A7A3-D15EE7CC45F6}" name="Column8243"/>
    <tableColumn id="8252" xr3:uid="{5F2C3FA9-B8C3-456D-BEE0-C61155D0E524}" name="Column8244"/>
    <tableColumn id="8253" xr3:uid="{4AA88E84-8AEA-4CDD-B617-6665FA65B67B}" name="Column8245"/>
    <tableColumn id="8254" xr3:uid="{2F200FC3-3A00-49F4-BDF2-36FF3EF05CC7}" name="Column8246"/>
    <tableColumn id="8255" xr3:uid="{9927A726-E608-4E41-B10D-297D86F00185}" name="Column8247"/>
    <tableColumn id="8256" xr3:uid="{13965D8F-9DF7-46BF-837E-797B972994CD}" name="Column8248"/>
    <tableColumn id="8257" xr3:uid="{E6EF1CDF-9BCA-4353-AA87-42EEC9064DBB}" name="Column8249"/>
    <tableColumn id="8258" xr3:uid="{44D4A735-823E-493A-827D-D8A0202CF767}" name="Column8250"/>
    <tableColumn id="8259" xr3:uid="{C5ABDBEC-6DED-4720-A2B8-4D1A79FF7750}" name="Column8251"/>
    <tableColumn id="8260" xr3:uid="{7FED875C-306E-48B0-B160-F29C813E19E3}" name="Column8252"/>
    <tableColumn id="8261" xr3:uid="{F04BAD38-B718-41BE-8496-BA6ECB47D884}" name="Column8253"/>
    <tableColumn id="8262" xr3:uid="{A731F6D2-0A09-4510-BB5B-35EF199C15B6}" name="Column8254"/>
    <tableColumn id="8263" xr3:uid="{DA39FD4F-40CD-49CB-9B18-47605E3C9E8E}" name="Column8255"/>
    <tableColumn id="8264" xr3:uid="{F874DF98-51F3-4777-9A83-4BF73F4B2F5F}" name="Column8256"/>
    <tableColumn id="8265" xr3:uid="{1BE13234-4195-410E-864F-B38401F85920}" name="Column8257"/>
    <tableColumn id="8266" xr3:uid="{0D63CDF3-2EBE-4CAF-AC0A-1A013F4DA3C9}" name="Column8258"/>
    <tableColumn id="8267" xr3:uid="{023DA429-9D35-48BA-964F-71B89A57A897}" name="Column8259"/>
    <tableColumn id="8268" xr3:uid="{E8EEA804-9F4A-41A7-9EB5-69722B832911}" name="Column8260"/>
    <tableColumn id="8269" xr3:uid="{897A03E2-BB98-4DE8-AF21-1A25E08B253F}" name="Column8261"/>
    <tableColumn id="8270" xr3:uid="{D1255C27-183F-49A7-A588-BF1825FB7DBF}" name="Column8262"/>
    <tableColumn id="8271" xr3:uid="{97E6E46F-77EB-46C6-A2A7-2876FDF8EC3A}" name="Column8263"/>
    <tableColumn id="8272" xr3:uid="{BBC52BAA-AA6F-45FF-A549-71CDDEAB0662}" name="Column8264"/>
    <tableColumn id="8273" xr3:uid="{22A43A02-BD59-4378-8046-BD654C9216DC}" name="Column8265"/>
    <tableColumn id="8274" xr3:uid="{FCDFCCCD-5643-409E-8D5B-9ECE2E15C2DB}" name="Column8266"/>
    <tableColumn id="8275" xr3:uid="{9E3CE55C-8749-4188-9260-9AC2C396D50D}" name="Column8267"/>
    <tableColumn id="8276" xr3:uid="{E9597603-E059-4F08-898D-5D024D49E99D}" name="Column8268"/>
    <tableColumn id="8277" xr3:uid="{AD4277A7-238C-4C97-B63D-F1956E4870C9}" name="Column8269"/>
    <tableColumn id="8278" xr3:uid="{E10E1EB7-CCFD-41C0-AA2F-1D3509D74218}" name="Column8270"/>
    <tableColumn id="8279" xr3:uid="{1AFFEABE-2D57-4008-990A-1E64DDC4B318}" name="Column8271"/>
    <tableColumn id="8280" xr3:uid="{92D3720D-EB1B-4987-BB8C-2DCC770072D8}" name="Column8272"/>
    <tableColumn id="8281" xr3:uid="{FFE617BE-8280-43FF-9739-2F7A68F67C09}" name="Column8273"/>
    <tableColumn id="8282" xr3:uid="{47700DC9-DFED-4CC6-9C36-9204E3A73ADE}" name="Column8274"/>
    <tableColumn id="8283" xr3:uid="{51EF2B70-15A1-4170-908F-0BB8F11C7631}" name="Column8275"/>
    <tableColumn id="8284" xr3:uid="{47FB52DF-9B5D-40D8-9248-E32FE1D3FD21}" name="Column8276"/>
    <tableColumn id="8285" xr3:uid="{55EDD228-2A63-45D0-90DB-1408CFE54D1C}" name="Column8277"/>
    <tableColumn id="8286" xr3:uid="{736CA3C4-9352-40F0-BF88-7057B6F838B8}" name="Column8278"/>
    <tableColumn id="8287" xr3:uid="{F8DCF008-0383-485B-B529-E0C1B762C497}" name="Column8279"/>
    <tableColumn id="8288" xr3:uid="{14A06248-7AEC-4657-9D55-B762C93B0203}" name="Column8280"/>
    <tableColumn id="8289" xr3:uid="{5EFE1BD9-4129-469B-8AAC-860B1C4003F1}" name="Column8281"/>
    <tableColumn id="8290" xr3:uid="{73AD0ACF-426F-4AE6-83AB-C175E2E18911}" name="Column8282"/>
    <tableColumn id="8291" xr3:uid="{121E5E02-FCAE-4F82-82CF-2BE68B094050}" name="Column8283"/>
    <tableColumn id="8292" xr3:uid="{8DA0D6B0-413E-44D1-A43D-B9ED76143C9B}" name="Column8284"/>
    <tableColumn id="8293" xr3:uid="{CFFDFB60-856D-4F8F-99EE-E6257B9EBF5C}" name="Column8285"/>
    <tableColumn id="8294" xr3:uid="{31BDF0D9-D604-4672-A8E9-A27A963C6FE5}" name="Column8286"/>
    <tableColumn id="8295" xr3:uid="{7D4F096D-A8DA-4876-A38A-F860D165A71A}" name="Column8287"/>
    <tableColumn id="8296" xr3:uid="{755E69FA-AA7D-4C96-B141-6AD2B48158A8}" name="Column8288"/>
    <tableColumn id="8297" xr3:uid="{E80377E1-0046-4277-BFF8-23EFA317802E}" name="Column8289"/>
    <tableColumn id="8298" xr3:uid="{4DC249B1-068A-4436-B27D-EA58F6446EB2}" name="Column8290"/>
    <tableColumn id="8299" xr3:uid="{70268B5C-BD68-4FFF-9664-783F135A15B6}" name="Column8291"/>
    <tableColumn id="8300" xr3:uid="{905B537B-B831-4414-BD42-37DF3A38B89F}" name="Column8292"/>
    <tableColumn id="8301" xr3:uid="{D935925F-1AFE-48B1-BC8A-9F9A83042AFE}" name="Column8293"/>
    <tableColumn id="8302" xr3:uid="{669A562A-8CAD-49EE-9F35-56DBB708806E}" name="Column8294"/>
    <tableColumn id="8303" xr3:uid="{DC7D2C8C-61DE-4925-AE82-A59C98F8B9CF}" name="Column8295"/>
    <tableColumn id="8304" xr3:uid="{05DDCB97-EECB-4036-ACDE-633480D7B369}" name="Column8296"/>
    <tableColumn id="8305" xr3:uid="{0FD12C6B-F2C2-4038-8FD0-4DE882A69294}" name="Column8297"/>
    <tableColumn id="8306" xr3:uid="{9EF3E7D6-B097-4C68-8791-7B3C54076D20}" name="Column8298"/>
    <tableColumn id="8307" xr3:uid="{8E7AA6B4-E3B3-4AAF-A37A-3B36FF922DF1}" name="Column8299"/>
    <tableColumn id="8308" xr3:uid="{01ADB184-E4DC-4955-B5C5-B626C4C0A567}" name="Column8300"/>
    <tableColumn id="8309" xr3:uid="{D6D2280A-C61A-48D9-8B4B-87B201BEAEA4}" name="Column8301"/>
    <tableColumn id="8310" xr3:uid="{383998EF-FDC7-4066-A4C4-E64E8ED7E415}" name="Column8302"/>
    <tableColumn id="8311" xr3:uid="{68B1A58A-F2CC-492A-ABAC-CFE27267C2D0}" name="Column8303"/>
    <tableColumn id="8312" xr3:uid="{0DEA0983-E451-45A3-91E5-CC5F778CF86F}" name="Column8304"/>
    <tableColumn id="8313" xr3:uid="{D95FC5CD-92AA-4699-A508-A73F4EDE7A63}" name="Column8305"/>
    <tableColumn id="8314" xr3:uid="{6E6A97F7-77B0-43F2-ACE8-814FA89DFF24}" name="Column8306"/>
    <tableColumn id="8315" xr3:uid="{EAECECB1-7F0A-48B6-BF4C-6FB955821B0E}" name="Column8307"/>
    <tableColumn id="8316" xr3:uid="{A6CC0F2B-F4DE-42ED-8AAC-0E8389AB3F0F}" name="Column8308"/>
    <tableColumn id="8317" xr3:uid="{00B3D3C7-0F60-45A3-8B4F-9FA9ED7B9B92}" name="Column8309"/>
    <tableColumn id="8318" xr3:uid="{790B0C4C-E347-4A19-BE86-8400E4B32864}" name="Column8310"/>
    <tableColumn id="8319" xr3:uid="{2CC07686-7FCB-4F6D-A846-6231E2C5520A}" name="Column8311"/>
    <tableColumn id="8320" xr3:uid="{96616936-57DB-4534-B30E-CBF9B59BDD74}" name="Column8312"/>
    <tableColumn id="8321" xr3:uid="{FD222ACA-5170-4A04-A736-4D1DAB61AD2E}" name="Column8313"/>
    <tableColumn id="8322" xr3:uid="{50A3030A-CEF1-4CF1-A369-65CB97278077}" name="Column8314"/>
    <tableColumn id="8323" xr3:uid="{7196B112-46D5-4A3B-BC5D-13501D647AC9}" name="Column8315"/>
    <tableColumn id="8324" xr3:uid="{698491BC-9DA1-4BE9-B0F6-EDD7CABDE938}" name="Column8316"/>
    <tableColumn id="8325" xr3:uid="{8A867D12-B1B9-4F1B-BF2A-EE4B5C8044A3}" name="Column8317"/>
    <tableColumn id="8326" xr3:uid="{D66D0095-3EF2-43B4-8A88-521B3CCD7157}" name="Column8318"/>
    <tableColumn id="8327" xr3:uid="{1667E6F9-C561-40B4-A4BB-A6367B2D2CAB}" name="Column8319"/>
    <tableColumn id="8328" xr3:uid="{9B7F7CBA-34DE-43BB-B629-D18A78C5535E}" name="Column8320"/>
    <tableColumn id="8329" xr3:uid="{44198F08-5C88-4CCF-93C6-D7A14F1A5046}" name="Column8321"/>
    <tableColumn id="8330" xr3:uid="{3D030B5B-08C4-488F-8787-551743C5A570}" name="Column8322"/>
    <tableColumn id="8331" xr3:uid="{835D8D79-EBD3-4975-B156-C135C05EA8FD}" name="Column8323"/>
    <tableColumn id="8332" xr3:uid="{E76AD472-2F81-4B05-AD5D-A80DEC01FFA3}" name="Column8324"/>
    <tableColumn id="8333" xr3:uid="{B26035AF-FF7A-4B55-9F47-5FD82DFF335A}" name="Column8325"/>
    <tableColumn id="8334" xr3:uid="{00104670-621A-4211-AF12-6809633D60A5}" name="Column8326"/>
    <tableColumn id="8335" xr3:uid="{2CCD29D2-2A2B-42E2-A6F0-79CA050BF343}" name="Column8327"/>
    <tableColumn id="8336" xr3:uid="{FC3B03D9-5854-48A1-AB64-23B797074551}" name="Column8328"/>
    <tableColumn id="8337" xr3:uid="{9D733990-FD90-4CE6-886E-7AECA21094B3}" name="Column8329"/>
    <tableColumn id="8338" xr3:uid="{FA682798-0EA8-4C72-97FB-1EB8CD3A33C2}" name="Column8330"/>
    <tableColumn id="8339" xr3:uid="{10C659B8-8A73-41C4-B922-DD702659C3D6}" name="Column8331"/>
    <tableColumn id="8340" xr3:uid="{BE552266-477C-4FB2-B7AC-7896DCADE92D}" name="Column8332"/>
    <tableColumn id="8341" xr3:uid="{AD87CC22-87E5-4259-9E69-529A652A7503}" name="Column8333"/>
    <tableColumn id="8342" xr3:uid="{54E729C7-F1B2-4716-A1AB-97E85599FC45}" name="Column8334"/>
    <tableColumn id="8343" xr3:uid="{3865B35E-A72A-4841-A9B9-E05405B20A6C}" name="Column8335"/>
    <tableColumn id="8344" xr3:uid="{8FC7CA19-A716-4EA4-8487-368B26BEF6EE}" name="Column8336"/>
    <tableColumn id="8345" xr3:uid="{1641ECF2-864F-44B0-B827-A1F591634FCA}" name="Column8337"/>
    <tableColumn id="8346" xr3:uid="{D8960B7E-E150-4CCC-B447-E39EAC9F862A}" name="Column8338"/>
    <tableColumn id="8347" xr3:uid="{01BF6D52-46FE-4FA5-B9F2-F2481883841D}" name="Column8339"/>
    <tableColumn id="8348" xr3:uid="{B7158D1F-7106-4823-98D2-C352990ED1B8}" name="Column8340"/>
    <tableColumn id="8349" xr3:uid="{3F2DADA5-A235-4690-B36E-19C138A8ED5F}" name="Column8341"/>
    <tableColumn id="8350" xr3:uid="{7E2CFDF1-08FF-4582-B19F-9F5C45F75EE4}" name="Column8342"/>
    <tableColumn id="8351" xr3:uid="{01C9F2BA-6A9F-4E21-B17A-162CE7062D44}" name="Column8343"/>
    <tableColumn id="8352" xr3:uid="{2341FB47-CA2F-4323-9445-01E309674504}" name="Column8344"/>
    <tableColumn id="8353" xr3:uid="{F606D1DC-175E-4062-B0BD-152A77F3F8B8}" name="Column8345"/>
    <tableColumn id="8354" xr3:uid="{40E1F771-F16D-479C-9774-9DCB5FF79B8C}" name="Column8346"/>
    <tableColumn id="8355" xr3:uid="{222896CE-98EA-4E21-BB02-9FEAD8CD2935}" name="Column8347"/>
    <tableColumn id="8356" xr3:uid="{A1CEE800-D77C-4CA6-805B-E68AD075A987}" name="Column8348"/>
    <tableColumn id="8357" xr3:uid="{AE7821A9-B3B2-40F2-8C9E-FB3CB7367A2C}" name="Column8349"/>
    <tableColumn id="8358" xr3:uid="{8617F520-D7E5-45E2-BD7B-8DE378B5D2A9}" name="Column8350"/>
    <tableColumn id="8359" xr3:uid="{3FC7EA59-4DAF-43E7-9AB0-AEAA6659BA9B}" name="Column8351"/>
    <tableColumn id="8360" xr3:uid="{33C24D6D-F119-4CEA-B081-03B82FFCCB10}" name="Column8352"/>
    <tableColumn id="8361" xr3:uid="{3181243E-92A9-45D9-98E4-EBC7E20C2C45}" name="Column8353"/>
    <tableColumn id="8362" xr3:uid="{6C32C495-0CCA-4C45-BBB4-E71689ACF47F}" name="Column8354"/>
    <tableColumn id="8363" xr3:uid="{7784C487-07D2-48B3-87A6-FEC8160FB958}" name="Column8355"/>
    <tableColumn id="8364" xr3:uid="{E9AB4231-C0B0-4D33-90F7-5533512B49D9}" name="Column8356"/>
    <tableColumn id="8365" xr3:uid="{1B9C920F-05D1-43D6-AF98-FADC64141F30}" name="Column8357"/>
    <tableColumn id="8366" xr3:uid="{2F64B169-88B8-4619-927F-1098ADB15B83}" name="Column8358"/>
    <tableColumn id="8367" xr3:uid="{DA870617-F8A7-484D-8CBE-3C47514F4FCD}" name="Column8359"/>
    <tableColumn id="8368" xr3:uid="{E61866DC-F32E-4E88-8453-44059B715076}" name="Column8360"/>
    <tableColumn id="8369" xr3:uid="{928EA114-3A96-40C1-BF11-487E82CAC985}" name="Column8361"/>
    <tableColumn id="8370" xr3:uid="{BD75E21D-D9F8-4445-A353-E1F5C8F361B2}" name="Column8362"/>
    <tableColumn id="8371" xr3:uid="{C1B548B5-5072-4AB5-8D1A-2049A574F4CE}" name="Column8363"/>
    <tableColumn id="8372" xr3:uid="{1CF2BF0D-0C73-45C6-B53C-BFF1617A0CC4}" name="Column8364"/>
    <tableColumn id="8373" xr3:uid="{3B4A93DB-77C4-4E95-99F4-FA7B9CAB4C9A}" name="Column8365"/>
    <tableColumn id="8374" xr3:uid="{4DAC54AF-22B8-4020-8AEB-89760C3D5162}" name="Column8366"/>
    <tableColumn id="8375" xr3:uid="{58FA788D-0BC3-492A-9D43-23396884BAAA}" name="Column8367"/>
    <tableColumn id="8376" xr3:uid="{8CD5C6C5-1DFB-44E1-BFD1-1759DBB237DE}" name="Column8368"/>
    <tableColumn id="8377" xr3:uid="{89A24820-0EAE-4978-B8E7-DAF3B74AF63C}" name="Column8369"/>
    <tableColumn id="8378" xr3:uid="{CCBAF4F0-5B9F-4A0C-82FE-81DF6DE5B3AC}" name="Column8370"/>
    <tableColumn id="8379" xr3:uid="{568EED6A-6272-4056-A473-A122861A2C7D}" name="Column8371"/>
    <tableColumn id="8380" xr3:uid="{8A04B75A-55BA-4821-AC9E-7445311203DD}" name="Column8372"/>
    <tableColumn id="8381" xr3:uid="{CB640064-283C-4E9E-971D-D71095124F21}" name="Column8373"/>
    <tableColumn id="8382" xr3:uid="{86EFA309-C25B-4963-BEFD-3F8B91F97555}" name="Column8374"/>
    <tableColumn id="8383" xr3:uid="{8020E778-4077-46B2-96D8-A47DF6937145}" name="Column8375"/>
    <tableColumn id="8384" xr3:uid="{826DFE35-012B-49B7-A87F-3A679298CBBA}" name="Column8376"/>
    <tableColumn id="8385" xr3:uid="{9F551DF1-61C9-40AD-B7CE-40635C75274E}" name="Column8377"/>
    <tableColumn id="8386" xr3:uid="{7ADD7CF9-C88A-4088-A750-95B198A71666}" name="Column8378"/>
    <tableColumn id="8387" xr3:uid="{970A19B2-BB07-4194-9AD5-3225A0140E97}" name="Column8379"/>
    <tableColumn id="8388" xr3:uid="{2725A03D-59A6-4567-BB50-4D02CB7D5B28}" name="Column8380"/>
    <tableColumn id="8389" xr3:uid="{35964B41-00D2-457B-B60E-686E4EAA6B7A}" name="Column8381"/>
    <tableColumn id="8390" xr3:uid="{97329B5C-EFE9-4B60-ADC0-C69AC69A153A}" name="Column8382"/>
    <tableColumn id="8391" xr3:uid="{01C8CAC8-0136-45BD-B6A9-26E388788DF8}" name="Column8383"/>
    <tableColumn id="8392" xr3:uid="{DE439A87-7D82-49A7-B6D6-35D6EC2AB68C}" name="Column8384"/>
    <tableColumn id="8393" xr3:uid="{F97610DD-3547-4ED9-952A-3DA21823D538}" name="Column8385"/>
    <tableColumn id="8394" xr3:uid="{7498A0ED-EFC6-42AF-9884-F930C5D91A19}" name="Column8386"/>
    <tableColumn id="8395" xr3:uid="{C70860E6-5896-442D-B060-0C2C9DFE99BD}" name="Column8387"/>
    <tableColumn id="8396" xr3:uid="{B0C9482D-10E0-4B66-B64E-D830DFF25C0A}" name="Column8388"/>
    <tableColumn id="8397" xr3:uid="{20EE29A2-094D-4E59-A731-17F9A065C3E8}" name="Column8389"/>
    <tableColumn id="8398" xr3:uid="{C547F68F-C157-4514-9889-382DC7CDF4CA}" name="Column8390"/>
    <tableColumn id="8399" xr3:uid="{C741FD7C-DFDA-4DD6-98C0-1B76A787129B}" name="Column8391"/>
    <tableColumn id="8400" xr3:uid="{0D5FD316-C3CD-4E33-A6BA-C2BFFDD2CB54}" name="Column8392"/>
    <tableColumn id="8401" xr3:uid="{1375C180-9C0E-412C-B535-745018C910C7}" name="Column8393"/>
    <tableColumn id="8402" xr3:uid="{73531353-90CA-4F30-9ADF-83CADE14598D}" name="Column8394"/>
    <tableColumn id="8403" xr3:uid="{13F1021D-DD9E-4B98-B147-3BDB936EC8E5}" name="Column8395"/>
    <tableColumn id="8404" xr3:uid="{6AD13A8B-C6AA-4AD9-929C-B0AD4261C0B0}" name="Column8396"/>
    <tableColumn id="8405" xr3:uid="{B05C0B45-3264-48F9-9D51-CEA243A0BE58}" name="Column8397"/>
    <tableColumn id="8406" xr3:uid="{ECAE9CE0-8A99-4DB1-A406-6C3A1D870E67}" name="Column8398"/>
    <tableColumn id="8407" xr3:uid="{D7A25262-BD9B-4D5D-A3D3-0720EA94B534}" name="Column8399"/>
    <tableColumn id="8408" xr3:uid="{2C9422D6-2222-446E-8128-FCEC1A038DFF}" name="Column8400"/>
    <tableColumn id="8409" xr3:uid="{FAAF0D05-7A66-4F09-9AE6-2D2B88316C75}" name="Column8401"/>
    <tableColumn id="8410" xr3:uid="{E69382AE-DEE7-49BF-9F27-6544C6C22B24}" name="Column8402"/>
    <tableColumn id="8411" xr3:uid="{BFE5DF44-AC3C-42DE-8AC1-632E9C54BD31}" name="Column8403"/>
    <tableColumn id="8412" xr3:uid="{796EC025-560C-463B-B410-A0FD454BB94C}" name="Column8404"/>
    <tableColumn id="8413" xr3:uid="{B6B685BF-6FAF-45B0-8E68-55C6DA361BD2}" name="Column8405"/>
    <tableColumn id="8414" xr3:uid="{3FCC94A4-DA2D-49F2-B561-ADB7C088F0F7}" name="Column8406"/>
    <tableColumn id="8415" xr3:uid="{F4DD2F70-D420-461E-BD22-8377F619DFD4}" name="Column8407"/>
    <tableColumn id="8416" xr3:uid="{6FB03C7E-BB48-48B5-89B3-96D20826FE5C}" name="Column8408"/>
    <tableColumn id="8417" xr3:uid="{08610407-1242-469C-B1EB-D8B3A72974E8}" name="Column8409"/>
    <tableColumn id="8418" xr3:uid="{D08BEFB4-460E-46CB-84A2-2EB62962CB9A}" name="Column8410"/>
    <tableColumn id="8419" xr3:uid="{668327DE-9415-4F29-930A-CA98A31E7513}" name="Column8411"/>
    <tableColumn id="8420" xr3:uid="{F76208EF-EE49-41FC-AA14-E4C364BE1876}" name="Column8412"/>
    <tableColumn id="8421" xr3:uid="{850EAA72-0D21-4B2F-9287-AEC834362161}" name="Column8413"/>
    <tableColumn id="8422" xr3:uid="{A9BDA4FB-D9A3-474C-8DB6-C4EA6EB56BFF}" name="Column8414"/>
    <tableColumn id="8423" xr3:uid="{4AEF43A0-77E4-4D1A-810A-6C7972F6242F}" name="Column8415"/>
    <tableColumn id="8424" xr3:uid="{4431E438-C7C9-49CB-9B63-05F4A60210F4}" name="Column8416"/>
    <tableColumn id="8425" xr3:uid="{E3373C1A-9F19-4C0D-B3FB-EA515D17229A}" name="Column8417"/>
    <tableColumn id="8426" xr3:uid="{25E09580-CB37-49E2-B054-79F4317A68FE}" name="Column8418"/>
    <tableColumn id="8427" xr3:uid="{C5452DCC-78F5-4E72-AF1D-D93095774EED}" name="Column8419"/>
    <tableColumn id="8428" xr3:uid="{A62281A3-B7F2-4BA5-9E83-B541B8F1CE45}" name="Column8420"/>
    <tableColumn id="8429" xr3:uid="{DF88460E-0BC3-4BAA-912D-F6C669918870}" name="Column8421"/>
    <tableColumn id="8430" xr3:uid="{4D3B98D9-37C2-44FF-B9B8-900B5C53E63F}" name="Column8422"/>
    <tableColumn id="8431" xr3:uid="{B1A618AA-4935-4152-BC2C-60C95360371A}" name="Column8423"/>
    <tableColumn id="8432" xr3:uid="{08442EBE-08E2-4E1A-A2B0-14D7432763BA}" name="Column8424"/>
    <tableColumn id="8433" xr3:uid="{BDAB2F37-BA05-4B57-86A6-9B9B472768C6}" name="Column8425"/>
    <tableColumn id="8434" xr3:uid="{DBC506C8-B3F4-4CDB-AFFC-C6B8D51AE6A3}" name="Column8426"/>
    <tableColumn id="8435" xr3:uid="{99A9BBB0-CC76-4FFC-99CD-24656EEC5D53}" name="Column8427"/>
    <tableColumn id="8436" xr3:uid="{A8BBFBFE-BCA8-40C2-A94E-335C35BC94E7}" name="Column8428"/>
    <tableColumn id="8437" xr3:uid="{94283FCB-DD78-4382-A12F-157B9DCF2D60}" name="Column8429"/>
    <tableColumn id="8438" xr3:uid="{E4544052-B9FF-4C65-9A5D-D9FEAD9F595B}" name="Column8430"/>
    <tableColumn id="8439" xr3:uid="{EB9EC0A5-90DA-43B1-9AB6-F95C19B4CD82}" name="Column8431"/>
    <tableColumn id="8440" xr3:uid="{5348CBE8-BF79-49D2-A938-36228C5C1AF6}" name="Column8432"/>
    <tableColumn id="8441" xr3:uid="{103CE065-1BF5-4F1B-9E80-749D4C47BD56}" name="Column8433"/>
    <tableColumn id="8442" xr3:uid="{F4552D85-2543-4349-8945-B012F14457F2}" name="Column8434"/>
    <tableColumn id="8443" xr3:uid="{B5CE513F-80B9-4ED4-9CF5-1B18AC74D559}" name="Column8435"/>
    <tableColumn id="8444" xr3:uid="{4BD8AD22-0F42-416C-AB0A-8E4D4B78FDB9}" name="Column8436"/>
    <tableColumn id="8445" xr3:uid="{5BD03152-D04C-4A56-8FEB-82B0D076AC24}" name="Column8437"/>
    <tableColumn id="8446" xr3:uid="{DAE7019C-823C-4EB7-BF49-596584C73A27}" name="Column8438"/>
    <tableColumn id="8447" xr3:uid="{280F6EF3-F840-4E02-84EF-48C8B90D466E}" name="Column8439"/>
    <tableColumn id="8448" xr3:uid="{B465EE93-AFC7-4CC1-951D-B8F4EBB06515}" name="Column8440"/>
    <tableColumn id="8449" xr3:uid="{640C76A5-7556-482F-916A-B3AC16B49976}" name="Column8441"/>
    <tableColumn id="8450" xr3:uid="{A4E3D05A-7077-46FB-8315-9855A8C4441C}" name="Column8442"/>
    <tableColumn id="8451" xr3:uid="{F368B672-09CD-4333-B450-B9CFF743AD94}" name="Column8443"/>
    <tableColumn id="8452" xr3:uid="{A109CA8A-D082-4C56-A32B-5299419E0571}" name="Column8444"/>
    <tableColumn id="8453" xr3:uid="{C15C31BA-71B8-4576-AF0D-3B4C3B74A8A8}" name="Column8445"/>
    <tableColumn id="8454" xr3:uid="{55F496AB-5073-4EEE-8461-6BF0DF59DADA}" name="Column8446"/>
    <tableColumn id="8455" xr3:uid="{C0C6A564-AB59-4C02-B9F2-7A735970F145}" name="Column8447"/>
    <tableColumn id="8456" xr3:uid="{8B2B694A-A604-4D35-AA5D-8D4BC6E51535}" name="Column8448"/>
    <tableColumn id="8457" xr3:uid="{F638C97B-60DC-4D33-B315-6624E0780D6A}" name="Column8449"/>
    <tableColumn id="8458" xr3:uid="{E666EFCC-C68A-4856-B5C1-4F6C3AE546B2}" name="Column8450"/>
    <tableColumn id="8459" xr3:uid="{159CA12D-724D-435D-9477-FF6C021400AB}" name="Column8451"/>
    <tableColumn id="8460" xr3:uid="{0E88394D-A93B-48C4-AF9D-8E4B4D9185A8}" name="Column8452"/>
    <tableColumn id="8461" xr3:uid="{2A8BB58C-A893-497D-ACB5-4388A3AD63DF}" name="Column8453"/>
    <tableColumn id="8462" xr3:uid="{F1D5B326-0D11-4F8C-B20A-E586E3A285DA}" name="Column8454"/>
    <tableColumn id="8463" xr3:uid="{A56A7B90-6D87-4579-A8FB-3CD692D0CE05}" name="Column8455"/>
    <tableColumn id="8464" xr3:uid="{5893A597-49D0-4CB1-A70A-D7FABF073F8C}" name="Column8456"/>
    <tableColumn id="8465" xr3:uid="{8ED83ACD-4EB0-4252-A5A0-B7A8030C7042}" name="Column8457"/>
    <tableColumn id="8466" xr3:uid="{D4ED95BF-0F4A-4718-9130-C1B48F7AF6CF}" name="Column8458"/>
    <tableColumn id="8467" xr3:uid="{D63267F2-BE1C-4D0F-9F7C-CD7503CC18F0}" name="Column8459"/>
    <tableColumn id="8468" xr3:uid="{C265BD0A-9F0D-453B-BDD2-719FB17DE34D}" name="Column8460"/>
    <tableColumn id="8469" xr3:uid="{3A57C704-7ED8-4D89-9EA6-804B56F78C43}" name="Column8461"/>
    <tableColumn id="8470" xr3:uid="{558846E5-F9A4-4EFE-96ED-BD1ABF726F17}" name="Column8462"/>
    <tableColumn id="8471" xr3:uid="{BB47E2A2-461E-4402-BD2D-61A5EF39532F}" name="Column8463"/>
    <tableColumn id="8472" xr3:uid="{87CE4FF5-7591-47EA-9218-EC27BAF6A693}" name="Column8464"/>
    <tableColumn id="8473" xr3:uid="{67D7ADB0-B703-45AC-ACDC-B1849F30DFB5}" name="Column8465"/>
    <tableColumn id="8474" xr3:uid="{29A12895-4AB7-4B35-A336-2115AE5DE297}" name="Column8466"/>
    <tableColumn id="8475" xr3:uid="{03B9DA6C-9EC7-4E90-BE34-D485F2445D2A}" name="Column8467"/>
    <tableColumn id="8476" xr3:uid="{B0049726-DBD9-4CD5-9B4A-50CDAFBEB7C9}" name="Column8468"/>
    <tableColumn id="8477" xr3:uid="{A3E112F0-1450-42F1-9477-546C25215655}" name="Column8469"/>
    <tableColumn id="8478" xr3:uid="{D5C8AAF0-14A0-436E-9428-F7B24D129FE9}" name="Column8470"/>
    <tableColumn id="8479" xr3:uid="{73F91BCC-0C76-4C9D-B9AA-95929DA46E1C}" name="Column8471"/>
    <tableColumn id="8480" xr3:uid="{81132979-82EE-4777-83B7-58B028CFE3FC}" name="Column8472"/>
    <tableColumn id="8481" xr3:uid="{CC3C37E7-DDB9-4D9D-90DB-A895C24207C7}" name="Column8473"/>
    <tableColumn id="8482" xr3:uid="{9BF37128-F3C0-4357-A4D8-77D33C4CFF34}" name="Column8474"/>
    <tableColumn id="8483" xr3:uid="{9BAFDE1B-0225-4BCE-942F-A3FE1D8E36C2}" name="Column8475"/>
    <tableColumn id="8484" xr3:uid="{1E773733-8A9B-4E4F-B5FA-9C1D644B1003}" name="Column8476"/>
    <tableColumn id="8485" xr3:uid="{95D44D5B-213D-43A3-A4B1-C274C96057A8}" name="Column8477"/>
    <tableColumn id="8486" xr3:uid="{36434AF1-1A94-4747-B932-97579E5EBF24}" name="Column8478"/>
    <tableColumn id="8487" xr3:uid="{ABC9E888-C7D8-46FC-8C40-7CDE25872A81}" name="Column8479"/>
    <tableColumn id="8488" xr3:uid="{DC8EC328-EE27-4D91-93B9-1CB0CAAAC7C5}" name="Column8480"/>
    <tableColumn id="8489" xr3:uid="{C0141B0F-C6CA-4A61-B38A-51BF531A63BE}" name="Column8481"/>
    <tableColumn id="8490" xr3:uid="{CB3649FD-3410-458C-94EB-7ABCC66599FA}" name="Column8482"/>
    <tableColumn id="8491" xr3:uid="{797A9DCF-ABE3-40E5-9977-B6B7B89C393F}" name="Column8483"/>
    <tableColumn id="8492" xr3:uid="{E6CF93FA-9F40-466C-AAE8-9661B45C46D8}" name="Column8484"/>
    <tableColumn id="8493" xr3:uid="{AB76ED26-337E-499A-8A23-45C8C08AFD67}" name="Column8485"/>
    <tableColumn id="8494" xr3:uid="{F4754B41-9CB0-4517-BF19-248040C202D6}" name="Column8486"/>
    <tableColumn id="8495" xr3:uid="{6EEF97BE-1438-4332-97BE-11B1F1C54C97}" name="Column8487"/>
    <tableColumn id="8496" xr3:uid="{48991E3D-70E8-4878-804A-560C00757E37}" name="Column8488"/>
    <tableColumn id="8497" xr3:uid="{67A42901-4D97-4FFB-8B1B-5EFC9A3F22BE}" name="Column8489"/>
    <tableColumn id="8498" xr3:uid="{2044585A-F336-44AA-8B67-0F8B5A75B54F}" name="Column8490"/>
    <tableColumn id="8499" xr3:uid="{6EE1F2D9-6854-4C18-ADBB-6A29A44C8A0E}" name="Column8491"/>
    <tableColumn id="8500" xr3:uid="{BBD7E913-71BD-4BC2-83F6-A889A5CC8228}" name="Column8492"/>
    <tableColumn id="8501" xr3:uid="{38B3B483-C9FB-46BA-AD3F-4337359C6F9B}" name="Column8493"/>
    <tableColumn id="8502" xr3:uid="{D16787D6-781E-492F-B6AE-144B5840ABE6}" name="Column8494"/>
    <tableColumn id="8503" xr3:uid="{2E540A20-9FE5-468C-B1DC-F06228D992BF}" name="Column8495"/>
    <tableColumn id="8504" xr3:uid="{CD56316D-90C3-4334-AC31-4C4521EBB868}" name="Column8496"/>
    <tableColumn id="8505" xr3:uid="{34660246-DE37-4FC3-8337-83614F524C64}" name="Column8497"/>
    <tableColumn id="8506" xr3:uid="{3B9C3FCF-C47A-4061-8602-4CB17A77FF13}" name="Column8498"/>
    <tableColumn id="8507" xr3:uid="{F266FE7E-3E7D-44A0-B4D0-75B7B206BDAE}" name="Column8499"/>
    <tableColumn id="8508" xr3:uid="{7DBE0445-6289-4C0F-9EA3-DB2EC25DCF17}" name="Column8500"/>
    <tableColumn id="8509" xr3:uid="{9EBFC0C9-4460-4ECC-A483-27CEBDFFCC69}" name="Column8501"/>
    <tableColumn id="8510" xr3:uid="{E75BC844-256F-44E8-85C1-153948A6B25D}" name="Column8502"/>
    <tableColumn id="8511" xr3:uid="{C75352C7-9305-46E2-A19B-D82BB1160EAC}" name="Column8503"/>
    <tableColumn id="8512" xr3:uid="{728FA49E-96A1-4D66-B7AE-545C530612D6}" name="Column8504"/>
    <tableColumn id="8513" xr3:uid="{1B30DDBC-9473-4686-82BE-094AC658F152}" name="Column8505"/>
    <tableColumn id="8514" xr3:uid="{E5BC5278-30B6-4B1C-8A6B-1126B3F5A876}" name="Column8506"/>
    <tableColumn id="8515" xr3:uid="{6CFE321D-C7A3-45DC-93E2-75980B260FED}" name="Column8507"/>
    <tableColumn id="8516" xr3:uid="{1D0EB691-A6E2-4222-9831-74A2BE2B9BD2}" name="Column8508"/>
    <tableColumn id="8517" xr3:uid="{635E3A6A-6716-42A2-9342-E3B44431629C}" name="Column8509"/>
    <tableColumn id="8518" xr3:uid="{9C8ED71F-37DD-472C-894E-29D940BBA55F}" name="Column8510"/>
    <tableColumn id="8519" xr3:uid="{4500AD17-4879-4B9E-ABEF-41F8F99A28AB}" name="Column8511"/>
    <tableColumn id="8520" xr3:uid="{813E4469-312B-4FE5-8680-EDAC40FB2E1C}" name="Column8512"/>
    <tableColumn id="8521" xr3:uid="{0B91E314-5730-450E-AD8B-5F69F2B7473B}" name="Column8513"/>
    <tableColumn id="8522" xr3:uid="{56F8675C-3760-4DF5-A386-AD8BCF83B9BE}" name="Column8514"/>
    <tableColumn id="8523" xr3:uid="{14E5E356-09D1-4F7A-90A0-02922E2C10C5}" name="Column8515"/>
    <tableColumn id="8524" xr3:uid="{283BEE20-9EE6-4FFB-9A03-66A9823935D0}" name="Column8516"/>
    <tableColumn id="8525" xr3:uid="{D52C9DCE-1E84-42FE-BE88-F7D2D01D32A9}" name="Column8517"/>
    <tableColumn id="8526" xr3:uid="{569CD911-2224-42E4-BF00-95C708D7CEF5}" name="Column8518"/>
    <tableColumn id="8527" xr3:uid="{ADD97235-2EE4-4EDE-8D41-E82A3F621D71}" name="Column8519"/>
    <tableColumn id="8528" xr3:uid="{405B30A6-4CFB-4684-868F-3A48C6EABF8F}" name="Column8520"/>
    <tableColumn id="8529" xr3:uid="{E7951813-C2E1-4BE5-9AAB-100C60B05D71}" name="Column8521"/>
    <tableColumn id="8530" xr3:uid="{4063A90B-ADA5-41E3-A4F0-F0F30D7B040E}" name="Column8522"/>
    <tableColumn id="8531" xr3:uid="{0F7A53EF-E15D-43E8-96F0-CBEEBA41A139}" name="Column8523"/>
    <tableColumn id="8532" xr3:uid="{1A64966E-9869-462F-AC60-005758A0397F}" name="Column8524"/>
    <tableColumn id="8533" xr3:uid="{CC74B69A-15C6-4948-AAB1-189B68C1472D}" name="Column8525"/>
    <tableColumn id="8534" xr3:uid="{56AD23A2-C61B-4341-B6C4-B2861A6B4290}" name="Column8526"/>
    <tableColumn id="8535" xr3:uid="{1E78EA5C-86AC-4CB2-99D0-5D97988349F4}" name="Column8527"/>
    <tableColumn id="8536" xr3:uid="{9C9F9BFB-52BA-4FAD-A0BA-117629833922}" name="Column8528"/>
    <tableColumn id="8537" xr3:uid="{D2CC8641-CF4C-41E3-9F7B-F257FCD3F6C0}" name="Column8529"/>
    <tableColumn id="8538" xr3:uid="{BB59F810-ED4D-47C0-87C4-A586F8E1C4D1}" name="Column8530"/>
    <tableColumn id="8539" xr3:uid="{46E0E396-A428-4A7E-852B-65980E00372F}" name="Column8531"/>
    <tableColumn id="8540" xr3:uid="{B960CB1B-C2EE-4E9E-ACB6-A3F43A3B6A4C}" name="Column8532"/>
    <tableColumn id="8541" xr3:uid="{5436F25C-B4FE-44DD-9E5E-BA48B249DCE8}" name="Column8533"/>
    <tableColumn id="8542" xr3:uid="{4644AA6D-A4DA-4049-A58D-EB6E0904165B}" name="Column8534"/>
    <tableColumn id="8543" xr3:uid="{55800D8E-A237-421A-95CB-85DC6EA3A475}" name="Column8535"/>
    <tableColumn id="8544" xr3:uid="{3AD702FA-04C3-4EE1-BDCF-55602816069B}" name="Column8536"/>
    <tableColumn id="8545" xr3:uid="{246EDFDA-A30E-4674-BAA3-F793C8BBD0AD}" name="Column8537"/>
    <tableColumn id="8546" xr3:uid="{3A4C02B1-3035-4FBC-B6B1-8773DB5BBCE2}" name="Column8538"/>
    <tableColumn id="8547" xr3:uid="{A829DEC7-1446-48F6-B9E5-D9DD876B6EDB}" name="Column8539"/>
    <tableColumn id="8548" xr3:uid="{74436894-8D3C-4D4C-8F16-6DEB6C9B2A8E}" name="Column8540"/>
    <tableColumn id="8549" xr3:uid="{1975DF21-0915-4082-B542-DF72E6FEFAEA}" name="Column8541"/>
    <tableColumn id="8550" xr3:uid="{ACEF4886-DBED-4025-95B6-66FD6A52F7A7}" name="Column8542"/>
    <tableColumn id="8551" xr3:uid="{C4125522-66DD-4FD8-9048-C80681370790}" name="Column8543"/>
    <tableColumn id="8552" xr3:uid="{B847387A-E343-4395-BCC0-74AD8A34CF46}" name="Column8544"/>
    <tableColumn id="8553" xr3:uid="{20D7E90A-1057-4F5D-B212-79AC6142345B}" name="Column8545"/>
    <tableColumn id="8554" xr3:uid="{E3643D65-A328-4D7D-A010-2F15A8B8BDA3}" name="Column8546"/>
    <tableColumn id="8555" xr3:uid="{C7951AB4-2CF7-48C5-8E91-6AD538F4E328}" name="Column8547"/>
    <tableColumn id="8556" xr3:uid="{9537A0CE-ACC4-4532-ADEE-7F1A6E131151}" name="Column8548"/>
    <tableColumn id="8557" xr3:uid="{7689D818-24B1-405E-A39F-1AAC0FDD925A}" name="Column8549"/>
    <tableColumn id="8558" xr3:uid="{B91B3C68-887E-4AC5-A173-68FF7678E231}" name="Column8550"/>
    <tableColumn id="8559" xr3:uid="{427C19F9-A1DD-4E7F-953A-F6A8BB55599A}" name="Column8551"/>
    <tableColumn id="8560" xr3:uid="{814770C3-27C8-4354-9475-7453E9CEA6B9}" name="Column8552"/>
    <tableColumn id="8561" xr3:uid="{7DC8EB57-699C-45DD-BBB5-76EEA31ADB78}" name="Column8553"/>
    <tableColumn id="8562" xr3:uid="{B4F636BE-0B02-43E3-923E-E869C51F897E}" name="Column8554"/>
    <tableColumn id="8563" xr3:uid="{86E7262B-E5EE-4DEA-81C5-AC44FFA84D0E}" name="Column8555"/>
    <tableColumn id="8564" xr3:uid="{CA2B26D9-7036-4D1E-A1F7-437B841034B7}" name="Column8556"/>
    <tableColumn id="8565" xr3:uid="{C70B7D6E-5D26-4DC7-8D4E-D2A1BF2839B8}" name="Column8557"/>
    <tableColumn id="8566" xr3:uid="{F5E7290C-20A7-4781-908A-7D69DE5AEF5C}" name="Column8558"/>
    <tableColumn id="8567" xr3:uid="{3629327D-D60A-4E4C-9C3E-B0D2C6181759}" name="Column8559"/>
    <tableColumn id="8568" xr3:uid="{A0D146C3-7592-4B7D-9BB0-F7C8E8106FAD}" name="Column8560"/>
    <tableColumn id="8569" xr3:uid="{6D31563E-A8A8-4791-B4DB-49EE7142D192}" name="Column8561"/>
    <tableColumn id="8570" xr3:uid="{767D7DD6-A786-431E-81B1-E12A58D01F3B}" name="Column8562"/>
    <tableColumn id="8571" xr3:uid="{2C0E2F26-874B-4178-9408-DAEA4DF07A19}" name="Column8563"/>
    <tableColumn id="8572" xr3:uid="{651ADA09-8DE5-4B82-954D-DD12354F8998}" name="Column8564"/>
    <tableColumn id="8573" xr3:uid="{6EEB3F2B-981D-480E-8915-465619F467CC}" name="Column8565"/>
    <tableColumn id="8574" xr3:uid="{340F146A-0FDA-4ADC-B2E5-63004C7A49DD}" name="Column8566"/>
    <tableColumn id="8575" xr3:uid="{A513312F-6100-4838-A76D-CA97D83E311F}" name="Column8567"/>
    <tableColumn id="8576" xr3:uid="{35DDFC2C-73B2-4DD7-AE25-1FC3819BD3B8}" name="Column8568"/>
    <tableColumn id="8577" xr3:uid="{4F4EE092-1FEE-4C0F-A5C3-72C4A3CB033A}" name="Column8569"/>
    <tableColumn id="8578" xr3:uid="{97C386F8-9486-4A09-BB0A-7B63B488BE81}" name="Column8570"/>
    <tableColumn id="8579" xr3:uid="{FCFE2794-2EFB-40D5-9B09-7A427B614CD8}" name="Column8571"/>
    <tableColumn id="8580" xr3:uid="{32C6CFBB-5DEC-439D-A38D-9055F37F9DA0}" name="Column8572"/>
    <tableColumn id="8581" xr3:uid="{AEEB867C-E614-4C1E-A951-9445708720D9}" name="Column8573"/>
    <tableColumn id="8582" xr3:uid="{D43BEAD0-2EEB-4BC7-B69F-B1639B6480ED}" name="Column8574"/>
    <tableColumn id="8583" xr3:uid="{4568FA65-FA70-4742-A05C-B208CD89B25D}" name="Column8575"/>
    <tableColumn id="8584" xr3:uid="{5649DCAE-F728-4076-9906-A5D0CA38A89D}" name="Column8576"/>
    <tableColumn id="8585" xr3:uid="{B32DD30A-4897-4FF5-AD09-FD4373A47184}" name="Column8577"/>
    <tableColumn id="8586" xr3:uid="{75EE75CE-1F36-422B-BA49-0BA3570997E7}" name="Column8578"/>
    <tableColumn id="8587" xr3:uid="{5C1499D1-9C2D-46A1-A903-6ABEB01BECFD}" name="Column8579"/>
    <tableColumn id="8588" xr3:uid="{A0904892-46F0-4C6C-A88A-9A9AF823CE0D}" name="Column8580"/>
    <tableColumn id="8589" xr3:uid="{115263FD-26B4-415D-AB5E-36EE948AAAE2}" name="Column8581"/>
    <tableColumn id="8590" xr3:uid="{D9C71F5A-36F0-4AAD-AB6C-748D6E9F764B}" name="Column8582"/>
    <tableColumn id="8591" xr3:uid="{526D6EC5-8230-4008-BE36-916F8C7FD7D5}" name="Column8583"/>
    <tableColumn id="8592" xr3:uid="{CE0BB4DA-C172-4E96-94CC-E4A5BC7ED421}" name="Column8584"/>
    <tableColumn id="8593" xr3:uid="{CF8F5613-631E-485A-88DF-E8258FE37C9D}" name="Column8585"/>
    <tableColumn id="8594" xr3:uid="{F430B763-C183-446F-96D2-7B88299A8D37}" name="Column8586"/>
    <tableColumn id="8595" xr3:uid="{E3DD9C60-4859-4A83-8598-DDF128EC6DA2}" name="Column8587"/>
    <tableColumn id="8596" xr3:uid="{CBC10BCC-37F2-4A46-8CC4-BCFC0BB8DE22}" name="Column8588"/>
    <tableColumn id="8597" xr3:uid="{7FC7B131-58F6-4CC4-BC77-05D2A4534878}" name="Column8589"/>
    <tableColumn id="8598" xr3:uid="{1367C878-515D-4716-866B-D22635DA2C9F}" name="Column8590"/>
    <tableColumn id="8599" xr3:uid="{E780ED7F-E0F8-483F-B2BD-4ECFD5D068C3}" name="Column8591"/>
    <tableColumn id="8600" xr3:uid="{746F6AFE-51A9-47A4-A620-0AA4290ED40D}" name="Column8592"/>
    <tableColumn id="8601" xr3:uid="{FB998174-8E18-4779-B0B1-E14ED930ABDA}" name="Column8593"/>
    <tableColumn id="8602" xr3:uid="{686B9D7F-F91E-40DB-8C05-85610B74FB9B}" name="Column8594"/>
    <tableColumn id="8603" xr3:uid="{D78F3012-1AE1-49C8-A725-792DE1F0D8BE}" name="Column8595"/>
    <tableColumn id="8604" xr3:uid="{5E3D9028-7816-40F8-AE37-007BFF8CBFBC}" name="Column8596"/>
    <tableColumn id="8605" xr3:uid="{7BF1B04F-E882-4E17-BEC6-3C27256BCE5C}" name="Column8597"/>
    <tableColumn id="8606" xr3:uid="{B292C91A-C2E8-4722-B7BD-31963000AF20}" name="Column8598"/>
    <tableColumn id="8607" xr3:uid="{578126AF-7759-4319-B028-8BB20A086D63}" name="Column8599"/>
    <tableColumn id="8608" xr3:uid="{697C601E-517C-4738-A2CD-F01185541B29}" name="Column8600"/>
    <tableColumn id="8609" xr3:uid="{12C0F968-9AA4-4C83-8BEF-9F9D0A8C846E}" name="Column8601"/>
    <tableColumn id="8610" xr3:uid="{AC14637D-CAE7-486C-B021-91A1C227A47C}" name="Column8602"/>
    <tableColumn id="8611" xr3:uid="{7A003391-E2FF-4066-8573-D63180474D2C}" name="Column8603"/>
    <tableColumn id="8612" xr3:uid="{99A0BBEC-B3F9-4D8F-9506-9287976479F9}" name="Column8604"/>
    <tableColumn id="8613" xr3:uid="{5D4F7CB7-4A77-46B5-BF1D-37446638368C}" name="Column8605"/>
    <tableColumn id="8614" xr3:uid="{6C43E015-7C28-4C51-A83E-2AFF471DDE17}" name="Column8606"/>
    <tableColumn id="8615" xr3:uid="{77817BEB-1038-4CD0-B0F4-48D84D4E20A0}" name="Column8607"/>
    <tableColumn id="8616" xr3:uid="{E4A6D066-D975-44CB-940E-30B1D7BD4023}" name="Column8608"/>
    <tableColumn id="8617" xr3:uid="{E8F5C33E-126E-4C25-B217-C270578EA915}" name="Column8609"/>
    <tableColumn id="8618" xr3:uid="{22C807F3-2FC4-4C67-A516-AA8A56D6C539}" name="Column8610"/>
    <tableColumn id="8619" xr3:uid="{4DE9BC59-94E3-40B9-BED2-BE616BADBC47}" name="Column8611"/>
    <tableColumn id="8620" xr3:uid="{3202D3DC-AE49-48DD-B29F-BB88BAC31A91}" name="Column8612"/>
    <tableColumn id="8621" xr3:uid="{433A69AE-2181-4E0B-8040-95AC861F0FFC}" name="Column8613"/>
    <tableColumn id="8622" xr3:uid="{7C4B72A4-FE06-4E65-A32A-27DB09A8AE64}" name="Column8614"/>
    <tableColumn id="8623" xr3:uid="{4DA8059B-2781-4E2E-A424-18BE48AE2E52}" name="Column8615"/>
    <tableColumn id="8624" xr3:uid="{F0CD6E68-FD5A-4E9D-8CE3-F8B99CA27C33}" name="Column8616"/>
    <tableColumn id="8625" xr3:uid="{9CF9DA41-E63A-4029-B7BF-4DC73ADBC02D}" name="Column8617"/>
    <tableColumn id="8626" xr3:uid="{27AD30A1-3955-41C9-ADBB-D096BA33C6B0}" name="Column8618"/>
    <tableColumn id="8627" xr3:uid="{9DD658BD-08CA-4789-BF45-AFB4BC27BD55}" name="Column8619"/>
    <tableColumn id="8628" xr3:uid="{58CFCC59-4F7E-4C70-BC19-906AB5D6F9E8}" name="Column8620"/>
    <tableColumn id="8629" xr3:uid="{EC4AA17C-E432-4430-86AB-8CCCD30BBDD4}" name="Column8621"/>
    <tableColumn id="8630" xr3:uid="{1A85E469-F063-49CF-9ED0-06545C31B5B4}" name="Column8622"/>
    <tableColumn id="8631" xr3:uid="{1468FAAB-8789-4384-92DA-511FF3F42CF0}" name="Column8623"/>
    <tableColumn id="8632" xr3:uid="{2DA64A8F-4833-4071-9F36-35F2583866CC}" name="Column8624"/>
    <tableColumn id="8633" xr3:uid="{EA91730B-6FB4-43FB-8043-188248470380}" name="Column8625"/>
    <tableColumn id="8634" xr3:uid="{3146E3E0-658A-44E6-B91B-878380E3A40D}" name="Column8626"/>
    <tableColumn id="8635" xr3:uid="{F0F0DAFB-7CDE-4FA0-8E5D-A864275F838F}" name="Column8627"/>
    <tableColumn id="8636" xr3:uid="{C36918B0-DB5E-4E71-BDB4-2C78711D992F}" name="Column8628"/>
    <tableColumn id="8637" xr3:uid="{1637B7A3-8540-46E3-B54A-74CBD038815F}" name="Column8629"/>
    <tableColumn id="8638" xr3:uid="{5DBCF6A1-0899-49A7-89A1-51ADFB614544}" name="Column8630"/>
    <tableColumn id="8639" xr3:uid="{AC02AAD4-190E-4457-8AA8-B1DD5CF1C9F6}" name="Column8631"/>
    <tableColumn id="8640" xr3:uid="{7BE171DA-4E9B-49A7-B0A9-9CD1E67DAF02}" name="Column8632"/>
    <tableColumn id="8641" xr3:uid="{ECF285B6-2E8E-467A-8BE2-BED870CFB138}" name="Column8633"/>
    <tableColumn id="8642" xr3:uid="{F978031B-322A-4799-B064-836B4C1100BD}" name="Column8634"/>
    <tableColumn id="8643" xr3:uid="{0134B5FA-A3B6-4ECD-829D-165D4C47B765}" name="Column8635"/>
    <tableColumn id="8644" xr3:uid="{3583B887-7FB8-441D-8B5F-D244143C3211}" name="Column8636"/>
    <tableColumn id="8645" xr3:uid="{4F968272-0498-450B-B266-DB4637BBED0F}" name="Column8637"/>
    <tableColumn id="8646" xr3:uid="{D4384C09-2502-4C23-AE13-6C87E4C6D446}" name="Column8638"/>
    <tableColumn id="8647" xr3:uid="{379188BE-972D-46CA-B1B3-9E4B8D079542}" name="Column8639"/>
    <tableColumn id="8648" xr3:uid="{43C8CC94-B6AD-4728-8A3F-C1E90D07C3F3}" name="Column8640"/>
    <tableColumn id="8649" xr3:uid="{A50C3398-A639-4206-A5D2-EB4A43E7AE39}" name="Column8641"/>
    <tableColumn id="8650" xr3:uid="{D6250007-3A3C-4ED2-8551-CD58E281D78F}" name="Column8642"/>
    <tableColumn id="8651" xr3:uid="{C506A636-DF9B-43DD-8AF9-B099AE820C95}" name="Column8643"/>
    <tableColumn id="8652" xr3:uid="{B9B2CA97-EFBD-4352-8155-AD710D125310}" name="Column8644"/>
    <tableColumn id="8653" xr3:uid="{4AFF827A-4DD0-4B5E-AE85-B5CC39419147}" name="Column8645"/>
    <tableColumn id="8654" xr3:uid="{7A7AD791-35B1-441B-BD5C-2B253DFFB46B}" name="Column8646"/>
    <tableColumn id="8655" xr3:uid="{0371CA4E-3497-440B-B97E-1DF258F56C60}" name="Column8647"/>
    <tableColumn id="8656" xr3:uid="{E38C4170-5BC3-4895-9902-DAF46F915349}" name="Column8648"/>
    <tableColumn id="8657" xr3:uid="{5B19A74E-61B1-4732-B1E8-D803DF017713}" name="Column8649"/>
    <tableColumn id="8658" xr3:uid="{85DE0053-2184-4C3D-BF6A-58B0D152AAD5}" name="Column8650"/>
    <tableColumn id="8659" xr3:uid="{218D6C1E-33C0-46B6-9E19-4ABA37763601}" name="Column8651"/>
    <tableColumn id="8660" xr3:uid="{5AF37D00-0F4C-4DD1-A4A8-835A04B87408}" name="Column8652"/>
    <tableColumn id="8661" xr3:uid="{475CCE96-6340-49B0-9BD8-871940EB68AB}" name="Column8653"/>
    <tableColumn id="8662" xr3:uid="{8218517A-23D2-4E54-B122-C49E2E0448C0}" name="Column8654"/>
    <tableColumn id="8663" xr3:uid="{3035C7DC-E7AB-4E1E-B93C-31306A44E265}" name="Column8655"/>
    <tableColumn id="8664" xr3:uid="{76942515-1665-4792-9C72-2E357B38E58E}" name="Column8656"/>
    <tableColumn id="8665" xr3:uid="{FC81E431-0DF0-4689-A462-936D7EB73EBF}" name="Column8657"/>
    <tableColumn id="8666" xr3:uid="{9AE5AB65-CE83-48E5-9D96-152645305E23}" name="Column8658"/>
    <tableColumn id="8667" xr3:uid="{7F31AFFC-D55B-43B8-8B38-A022F88F9AE1}" name="Column8659"/>
    <tableColumn id="8668" xr3:uid="{CD5C5382-753B-41C3-9B68-6F78186C7F89}" name="Column8660"/>
    <tableColumn id="8669" xr3:uid="{6E6ED58E-FAD5-49FC-AD6B-F56A01DA7C85}" name="Column8661"/>
    <tableColumn id="8670" xr3:uid="{D1243706-99E3-4D56-AF18-8FDE9A2BA12D}" name="Column8662"/>
    <tableColumn id="8671" xr3:uid="{FAC17188-DCE8-49EE-A130-A517AB620517}" name="Column8663"/>
    <tableColumn id="8672" xr3:uid="{27D96E67-62DD-4B98-9DEA-17A968FAA71F}" name="Column8664"/>
    <tableColumn id="8673" xr3:uid="{C33888BC-DEEC-4A1F-965C-9432B8DAEB87}" name="Column8665"/>
    <tableColumn id="8674" xr3:uid="{1626A141-B259-48D6-ABC8-D7310DB6B9E5}" name="Column8666"/>
    <tableColumn id="8675" xr3:uid="{229CD97F-224D-4FAA-B789-E3DBF9799899}" name="Column8667"/>
    <tableColumn id="8676" xr3:uid="{E191058E-707A-4C21-9F2C-73B97D0B0D91}" name="Column8668"/>
    <tableColumn id="8677" xr3:uid="{C68240E1-6CCC-4BFF-86D9-44F43907FB77}" name="Column8669"/>
    <tableColumn id="8678" xr3:uid="{CB992681-A2E6-434A-B6AB-CFBC9C92D3BD}" name="Column8670"/>
    <tableColumn id="8679" xr3:uid="{5636FB6A-B333-494E-8428-FD73DD7C4A42}" name="Column8671"/>
    <tableColumn id="8680" xr3:uid="{014A0BD7-B51B-48BF-8234-C75A8AF124D7}" name="Column8672"/>
    <tableColumn id="8681" xr3:uid="{90BA4511-96F7-4F8A-B7A2-343442B0D5AF}" name="Column8673"/>
    <tableColumn id="8682" xr3:uid="{112434C6-8464-409A-BECF-B5C5082ABA66}" name="Column8674"/>
    <tableColumn id="8683" xr3:uid="{7836A3DB-08F8-4D64-855E-B7E1C723E9AB}" name="Column8675"/>
    <tableColumn id="8684" xr3:uid="{1579CC0B-525D-4EDB-999C-5ABD7D8FB741}" name="Column8676"/>
    <tableColumn id="8685" xr3:uid="{D4BCF29E-FB67-40FD-AE4F-31349DA38620}" name="Column8677"/>
    <tableColumn id="8686" xr3:uid="{4628DB7B-AC38-4FA0-A97B-C258ECA49264}" name="Column8678"/>
    <tableColumn id="8687" xr3:uid="{3A38ABEF-3AFF-497B-9950-B0755D71D5C4}" name="Column8679"/>
    <tableColumn id="8688" xr3:uid="{3003231A-7645-4814-AEA2-3EAD43908CEA}" name="Column8680"/>
    <tableColumn id="8689" xr3:uid="{AE083E6E-FD7E-4063-AE85-10255FBAC0BF}" name="Column8681"/>
    <tableColumn id="8690" xr3:uid="{B13BED70-B835-4F94-9252-7AF5054A3024}" name="Column8682"/>
    <tableColumn id="8691" xr3:uid="{0F6E5376-0760-4A76-8DD0-769CBF459800}" name="Column8683"/>
    <tableColumn id="8692" xr3:uid="{F64FFAE7-7F9B-4F4B-B250-57CE2445ED55}" name="Column8684"/>
    <tableColumn id="8693" xr3:uid="{3328988B-73EA-46ED-9EAA-8299A0AE8890}" name="Column8685"/>
    <tableColumn id="8694" xr3:uid="{3C72791D-5B60-49C5-896A-863DA1E6206B}" name="Column8686"/>
    <tableColumn id="8695" xr3:uid="{C2CD7BC1-5E82-4162-82B7-39DFDFE9D8A5}" name="Column8687"/>
    <tableColumn id="8696" xr3:uid="{B97B58FE-47A9-450B-AF9C-DF4CE17D9054}" name="Column8688"/>
    <tableColumn id="8697" xr3:uid="{CC8DBC98-00A5-4ECA-B01F-998B49FD1EEB}" name="Column8689"/>
    <tableColumn id="8698" xr3:uid="{EC73AD7E-28C9-475F-9B65-A2B17EE445D7}" name="Column8690"/>
    <tableColumn id="8699" xr3:uid="{919733B2-C7F9-48F6-AF3C-0B624AFD7D99}" name="Column8691"/>
    <tableColumn id="8700" xr3:uid="{4BDB65D5-CBCF-4687-BF20-4319ACAD2BAB}" name="Column8692"/>
    <tableColumn id="8701" xr3:uid="{D3CF5B1E-190D-4D50-998B-3D8FD306045D}" name="Column8693"/>
    <tableColumn id="8702" xr3:uid="{08AED9FB-8610-46FF-B3D1-E690D563C6D3}" name="Column8694"/>
    <tableColumn id="8703" xr3:uid="{80C7F4B9-633A-47A7-AF2D-E63FEB01C494}" name="Column8695"/>
    <tableColumn id="8704" xr3:uid="{7AEFBA54-3E28-49F5-A350-AA4D74B60C12}" name="Column8696"/>
    <tableColumn id="8705" xr3:uid="{721FD37C-9A2D-4E57-8122-726984BA0841}" name="Column8697"/>
    <tableColumn id="8706" xr3:uid="{47F89EC7-FAD6-4AC7-A56E-F04F83E5E620}" name="Column8698"/>
    <tableColumn id="8707" xr3:uid="{4DFE23FF-A942-42C5-993C-432FAB8C9AB9}" name="Column8699"/>
    <tableColumn id="8708" xr3:uid="{3A9597BD-E6D2-45CA-9B1F-2A6138E043AD}" name="Column8700"/>
    <tableColumn id="8709" xr3:uid="{EC96A974-E610-404E-84EF-F70D4DB2DC00}" name="Column8701"/>
    <tableColumn id="8710" xr3:uid="{008E2508-E58E-4FE5-9464-6130C8637DD3}" name="Column8702"/>
    <tableColumn id="8711" xr3:uid="{69AAFEE5-A02B-4AC1-90CF-B4155271DF9B}" name="Column8703"/>
    <tableColumn id="8712" xr3:uid="{6E57A5CA-5104-4AE7-AFA4-2B19296E4A1F}" name="Column8704"/>
    <tableColumn id="8713" xr3:uid="{E6AEFF74-2750-4C3E-9999-37D157F7428B}" name="Column8705"/>
    <tableColumn id="8714" xr3:uid="{68044E6B-A674-4764-ACB0-E7140AB95022}" name="Column8706"/>
    <tableColumn id="8715" xr3:uid="{E30E56B6-7FF1-4810-B1C0-1166A8ED0D55}" name="Column8707"/>
    <tableColumn id="8716" xr3:uid="{B9364FF7-DF6C-43FA-BDE9-43D347A84837}" name="Column8708"/>
    <tableColumn id="8717" xr3:uid="{F1CB4976-4392-4082-ACF9-CFD987BA858C}" name="Column8709"/>
    <tableColumn id="8718" xr3:uid="{A6F016C1-7205-458F-9DAB-A06E797E9CFF}" name="Column8710"/>
    <tableColumn id="8719" xr3:uid="{F7FFBBB0-5D69-4C33-B878-01292DE3BE40}" name="Column8711"/>
    <tableColumn id="8720" xr3:uid="{366AC5C5-D293-4371-9424-0699A1F96A1F}" name="Column8712"/>
    <tableColumn id="8721" xr3:uid="{24A08EAD-E3A7-4697-9DBE-4A7E53461696}" name="Column8713"/>
    <tableColumn id="8722" xr3:uid="{18CD8D61-3A17-4A4E-90DD-6013725426B0}" name="Column8714"/>
    <tableColumn id="8723" xr3:uid="{C6500E32-1A85-487A-822B-E1CA7D9AA67E}" name="Column8715"/>
    <tableColumn id="8724" xr3:uid="{40970762-12FB-441D-AE70-4809C1EE8AC8}" name="Column8716"/>
    <tableColumn id="8725" xr3:uid="{348EE0E2-01CC-49AC-BF7F-381BDEE969A4}" name="Column8717"/>
    <tableColumn id="8726" xr3:uid="{C31CE67E-4D02-496F-AA52-02D91CCB1D76}" name="Column8718"/>
    <tableColumn id="8727" xr3:uid="{973D45C3-C947-4E20-8FAE-550A60AFA33C}" name="Column8719"/>
    <tableColumn id="8728" xr3:uid="{C3EE82D6-5D27-458E-B38E-DC895D3ACD8B}" name="Column8720"/>
    <tableColumn id="8729" xr3:uid="{5C8E2392-4B42-4ACA-842F-B601A67CE0DD}" name="Column8721"/>
    <tableColumn id="8730" xr3:uid="{9133CF03-AF7E-473D-9E39-07E6BF36E2BD}" name="Column8722"/>
    <tableColumn id="8731" xr3:uid="{22086C10-BB9D-4950-89D8-FEB0C35D7E29}" name="Column8723"/>
    <tableColumn id="8732" xr3:uid="{D6E78E02-2B4C-4897-9AD3-E530AFA25E7C}" name="Column8724"/>
    <tableColumn id="8733" xr3:uid="{FAAF5FE3-CF42-4887-860F-267E0AC2F170}" name="Column8725"/>
    <tableColumn id="8734" xr3:uid="{6DE05906-B08F-4332-BA24-3686BE3B673F}" name="Column8726"/>
    <tableColumn id="8735" xr3:uid="{4CB3455E-1497-45D7-B257-00003AB484D8}" name="Column8727"/>
    <tableColumn id="8736" xr3:uid="{2DAFD1AF-A050-411D-B038-4B859823C5F2}" name="Column8728"/>
    <tableColumn id="8737" xr3:uid="{1CF05896-A88D-49C8-83DD-265D1FCC2982}" name="Column8729"/>
    <tableColumn id="8738" xr3:uid="{4D51A093-C59B-4913-9425-1CEF0AF5DF67}" name="Column8730"/>
    <tableColumn id="8739" xr3:uid="{B50ECAD4-7337-449E-A8F9-128E4EC349C6}" name="Column8731"/>
    <tableColumn id="8740" xr3:uid="{5F2E1624-D578-4905-90DC-D18A5EE003F8}" name="Column8732"/>
    <tableColumn id="8741" xr3:uid="{DCA83C91-3E40-4A4C-ADF7-AFD650909EEB}" name="Column8733"/>
    <tableColumn id="8742" xr3:uid="{9A21D8C0-FA14-4BC2-A1B8-531E5E534EAD}" name="Column8734"/>
    <tableColumn id="8743" xr3:uid="{C18EC4A8-C98A-4D18-B59D-9B41DD57D09D}" name="Column8735"/>
    <tableColumn id="8744" xr3:uid="{958B1594-69BA-4A6D-8F36-94EC5ECC9AE8}" name="Column8736"/>
    <tableColumn id="8745" xr3:uid="{8E042F9D-7F1C-4BF1-80F5-61048D64AAC5}" name="Column8737"/>
    <tableColumn id="8746" xr3:uid="{E39AF48D-0C94-4644-9A6C-E19CAD4FF6DB}" name="Column8738"/>
    <tableColumn id="8747" xr3:uid="{42BC6A91-0243-4799-96FC-C29F0AD00D46}" name="Column8739"/>
    <tableColumn id="8748" xr3:uid="{C6C14F48-1CC6-43DC-9730-7DFC707ACF11}" name="Column8740"/>
    <tableColumn id="8749" xr3:uid="{E9E67B82-48DB-468F-A8D6-C8A9E3155FF2}" name="Column8741"/>
    <tableColumn id="8750" xr3:uid="{4B1B15D0-8AD7-4F27-8590-06A4C7178332}" name="Column8742"/>
    <tableColumn id="8751" xr3:uid="{3581B848-81F5-4926-A8C6-3ACB1C038947}" name="Column8743"/>
    <tableColumn id="8752" xr3:uid="{99A40585-FEF9-4527-9238-DBA7BAD18239}" name="Column8744"/>
    <tableColumn id="8753" xr3:uid="{ABCA6919-5BAB-4948-B898-B4F32884E5EF}" name="Column8745"/>
    <tableColumn id="8754" xr3:uid="{B26747AF-2206-4A19-BE93-207B4D4AEAB2}" name="Column8746"/>
    <tableColumn id="8755" xr3:uid="{B0BB809E-DF00-41D3-B792-E51ADD058781}" name="Column8747"/>
    <tableColumn id="8756" xr3:uid="{66FE1C19-BD43-4B0F-8B84-94BA1EEE3F6B}" name="Column8748"/>
    <tableColumn id="8757" xr3:uid="{AD635EA2-E1DF-42D8-8122-EBA978CB7706}" name="Column8749"/>
    <tableColumn id="8758" xr3:uid="{9914EA5E-D580-428A-A6DC-7B0B1C97D198}" name="Column8750"/>
    <tableColumn id="8759" xr3:uid="{B72582E7-BB8D-435E-9EA6-B5739371DBAE}" name="Column8751"/>
    <tableColumn id="8760" xr3:uid="{E7FAC15D-5845-4749-9839-18E228108BE2}" name="Column8752"/>
    <tableColumn id="8761" xr3:uid="{EA926F28-41D6-495C-9F2B-878260592C9B}" name="Column8753"/>
    <tableColumn id="8762" xr3:uid="{6347B6B7-CBB6-4F2B-BE25-BE54B6A48D07}" name="Column8754"/>
    <tableColumn id="8763" xr3:uid="{32881792-E728-430F-9245-81D181C9610F}" name="Column8755"/>
    <tableColumn id="8764" xr3:uid="{5AF5B5B1-8377-4708-BDAB-8543F316308B}" name="Column8756"/>
    <tableColumn id="8765" xr3:uid="{41EF30F3-C97D-42B3-BDBC-46055D91401C}" name="Column8757"/>
    <tableColumn id="8766" xr3:uid="{061FA4BF-7072-43B7-87E0-7FA043321AFE}" name="Column8758"/>
    <tableColumn id="8767" xr3:uid="{4D2737E4-2FCE-4FDC-94C7-A825257190A8}" name="Column8759"/>
    <tableColumn id="8768" xr3:uid="{6F56D522-DB06-40B8-90F1-7D82D5329795}" name="Column8760"/>
    <tableColumn id="8769" xr3:uid="{C2658A00-1F2A-4B98-9918-8720BBC32E8D}" name="Column8761"/>
    <tableColumn id="8770" xr3:uid="{68B58822-68E2-4CDA-9484-BCB688CA60DE}" name="Column8762"/>
    <tableColumn id="8771" xr3:uid="{61623B8A-70F6-487B-AC1C-2A82652E470B}" name="Column8763"/>
    <tableColumn id="8772" xr3:uid="{EFDF574F-DBCD-46D8-8E97-2DCF624132DC}" name="Column8764"/>
    <tableColumn id="8773" xr3:uid="{8B8BED94-34BD-4404-BD92-F877BFD29481}" name="Column8765"/>
    <tableColumn id="8774" xr3:uid="{B9A9BCEC-15C0-4C3D-B782-15D5BF4C0FE7}" name="Column8766"/>
    <tableColumn id="8775" xr3:uid="{D02D8817-4EBC-412D-BDE4-EE2B2DA550DB}" name="Column8767"/>
    <tableColumn id="8776" xr3:uid="{E90BEA14-6A94-4372-AEF7-2953553802A9}" name="Column8768"/>
    <tableColumn id="8777" xr3:uid="{CB9E3522-D3E5-45B3-8CDB-A0D46D0D225A}" name="Column8769"/>
    <tableColumn id="8778" xr3:uid="{44878A8A-1AE4-48CE-8A81-BF9CEBACC9E5}" name="Column8770"/>
    <tableColumn id="8779" xr3:uid="{8BC6D9BE-1C50-4EAC-A497-A63EE4CBE196}" name="Column8771"/>
    <tableColumn id="8780" xr3:uid="{E07657F2-52B8-4956-B80E-066A6E5C4154}" name="Column8772"/>
    <tableColumn id="8781" xr3:uid="{CB356FA5-25B9-4CC6-9C74-361ABDA57B1E}" name="Column8773"/>
    <tableColumn id="8782" xr3:uid="{AC58EEE2-2D3D-4752-977D-525B47F0E1EC}" name="Column8774"/>
    <tableColumn id="8783" xr3:uid="{E0B238B9-7B78-4CCD-9DE7-33F04CDAADE4}" name="Column8775"/>
    <tableColumn id="8784" xr3:uid="{7A28EC14-BF6B-4C1E-910F-106A73135C7A}" name="Column8776"/>
    <tableColumn id="8785" xr3:uid="{CDDBAC6F-5DA0-4356-ADB7-B1ACC249F94F}" name="Column8777"/>
    <tableColumn id="8786" xr3:uid="{7F96D82E-7FF4-49F7-A9CC-E52237B82583}" name="Column8778"/>
    <tableColumn id="8787" xr3:uid="{AEA69227-E56A-4E8F-AF94-6DA2F479B944}" name="Column8779"/>
    <tableColumn id="8788" xr3:uid="{0EDA4A88-8EBF-4E1B-98B4-15A07BBBC24D}" name="Column8780"/>
    <tableColumn id="8789" xr3:uid="{A0E46926-BE50-436D-A687-602D2BFB85EE}" name="Column8781"/>
    <tableColumn id="8790" xr3:uid="{C4439CAD-6B05-4711-B458-634178F274BA}" name="Column8782"/>
    <tableColumn id="8791" xr3:uid="{2C8EE694-725F-424F-A7FB-13320AFB262F}" name="Column8783"/>
    <tableColumn id="8792" xr3:uid="{D4C9296D-ED09-4289-9E48-C0670CC8217B}" name="Column8784"/>
    <tableColumn id="8793" xr3:uid="{1E9DFEEB-10FD-4626-ACCA-EBC2239E621B}" name="Column8785"/>
    <tableColumn id="8794" xr3:uid="{1C1C3C15-1BAE-4988-9885-687DD1A39630}" name="Column8786"/>
    <tableColumn id="8795" xr3:uid="{3224ED6F-C2B4-49FD-B098-41AB9BF4311B}" name="Column8787"/>
    <tableColumn id="8796" xr3:uid="{A2655B83-1A91-4C5D-A202-4442150DEB4A}" name="Column8788"/>
    <tableColumn id="8797" xr3:uid="{D58DB881-C2D8-490F-B470-1870DB5A5FA0}" name="Column8789"/>
    <tableColumn id="8798" xr3:uid="{8D385D84-4C57-4463-82C0-2CF8F3063D1B}" name="Column8790"/>
    <tableColumn id="8799" xr3:uid="{931A8DDE-CFE8-4F2D-BB25-8C3FDC9BA68D}" name="Column8791"/>
    <tableColumn id="8800" xr3:uid="{4F9676D4-1AC6-4CFD-B78F-93BD6E948E8E}" name="Column8792"/>
    <tableColumn id="8801" xr3:uid="{FBC76AB8-CF3A-4865-A9CD-7EDFA463189F}" name="Column8793"/>
    <tableColumn id="8802" xr3:uid="{BFA7B151-D8DB-446D-B240-E248749D780C}" name="Column8794"/>
    <tableColumn id="8803" xr3:uid="{3161BB21-B432-497A-ADF6-4CB7079B84BD}" name="Column8795"/>
    <tableColumn id="8804" xr3:uid="{694A8B2E-CEB8-4D72-95D3-8B746AA203ED}" name="Column8796"/>
    <tableColumn id="8805" xr3:uid="{7CBA164F-B60B-452B-8883-9A1D997B8306}" name="Column8797"/>
    <tableColumn id="8806" xr3:uid="{2557D395-E3AF-4DA5-AFE4-9382E4F79550}" name="Column8798"/>
    <tableColumn id="8807" xr3:uid="{C725A206-24FF-43A5-9D09-96D2AA1C4151}" name="Column8799"/>
    <tableColumn id="8808" xr3:uid="{416F80A2-30FA-4542-A86B-2E340175F1D0}" name="Column8800"/>
    <tableColumn id="8809" xr3:uid="{854EBC8B-92DA-4903-BF49-9E9B5A4FB19C}" name="Column8801"/>
    <tableColumn id="8810" xr3:uid="{718601E5-5FB3-44E1-9D02-C6CD2DCA756C}" name="Column8802"/>
    <tableColumn id="8811" xr3:uid="{84F35F6E-DF44-43AF-AFAE-8B6AE6DD4B73}" name="Column8803"/>
    <tableColumn id="8812" xr3:uid="{710AF25F-4A32-44C6-BC9D-46415CAAD68D}" name="Column8804"/>
    <tableColumn id="8813" xr3:uid="{1A5B9340-AD6B-4FFA-BA27-8C1C6C772330}" name="Column8805"/>
    <tableColumn id="8814" xr3:uid="{AAC961AC-3A9E-4F84-9F8B-EC4D6BF0EB9D}" name="Column8806"/>
    <tableColumn id="8815" xr3:uid="{CA833531-BD9C-4068-859C-8BA4D1F290F0}" name="Column8807"/>
    <tableColumn id="8816" xr3:uid="{AA73F5DF-822D-4294-8C85-AD8D3DE0BC66}" name="Column8808"/>
    <tableColumn id="8817" xr3:uid="{E3DE2A59-43BB-4B9A-8C0B-6A86E2DCD555}" name="Column8809"/>
    <tableColumn id="8818" xr3:uid="{6E907310-E113-4BE6-A06F-CDD78A6A4750}" name="Column8810"/>
    <tableColumn id="8819" xr3:uid="{67DCE5ED-6398-49C6-9CB8-5F31316E890F}" name="Column8811"/>
    <tableColumn id="8820" xr3:uid="{1A58C625-C94D-42C6-8A69-9BB3C4DE1F48}" name="Column8812"/>
    <tableColumn id="8821" xr3:uid="{2315009C-FF8C-4A72-8814-3176689303AE}" name="Column8813"/>
    <tableColumn id="8822" xr3:uid="{7E6D8963-574B-4A86-906A-B6785DD73272}" name="Column8814"/>
    <tableColumn id="8823" xr3:uid="{3A55FA86-C3DA-42B0-A3C4-BB2316383813}" name="Column8815"/>
    <tableColumn id="8824" xr3:uid="{2F2D579A-174C-48ED-AD40-3AA9FE67FDF6}" name="Column8816"/>
    <tableColumn id="8825" xr3:uid="{184B7123-0727-47AD-A134-D7D357B48091}" name="Column8817"/>
    <tableColumn id="8826" xr3:uid="{122AB9C4-B0B8-4583-AFAF-6795B41BCE19}" name="Column8818"/>
    <tableColumn id="8827" xr3:uid="{FF21B0B3-DEB4-4A7F-AB4A-A3CBB05F4022}" name="Column8819"/>
    <tableColumn id="8828" xr3:uid="{9BE9654D-F3C6-4AC1-B949-C93B4A99291C}" name="Column8820"/>
    <tableColumn id="8829" xr3:uid="{DA412727-2654-49D6-B3D6-922227A58DCD}" name="Column8821"/>
    <tableColumn id="8830" xr3:uid="{8E185E62-BCE8-4C4C-A5DE-BF253331AE99}" name="Column8822"/>
    <tableColumn id="8831" xr3:uid="{CC40F03F-2089-4B7B-A04A-A2DD92D2A492}" name="Column8823"/>
    <tableColumn id="8832" xr3:uid="{2F19762C-FCF8-4B63-BEF2-A6B3F9877E67}" name="Column8824"/>
    <tableColumn id="8833" xr3:uid="{D932933B-BBD5-4174-A344-5E2C69056903}" name="Column8825"/>
    <tableColumn id="8834" xr3:uid="{511F1E27-4251-4D01-A0C1-B48100FFA471}" name="Column8826"/>
    <tableColumn id="8835" xr3:uid="{5EFB5E00-85E4-4E50-A774-29E58B2A3959}" name="Column8827"/>
    <tableColumn id="8836" xr3:uid="{4B81ED94-CD1E-4FD1-8679-B475F333B4DF}" name="Column8828"/>
    <tableColumn id="8837" xr3:uid="{35F49CE4-7C5A-447B-93ED-C0263A53DACD}" name="Column8829"/>
    <tableColumn id="8838" xr3:uid="{12FDE855-E750-4832-9897-22162D493C54}" name="Column8830"/>
    <tableColumn id="8839" xr3:uid="{65FC5008-BF6B-41C8-9F76-0B94ED35B4ED}" name="Column8831"/>
    <tableColumn id="8840" xr3:uid="{83765AE0-F3B9-4335-85AC-CD828CC41C82}" name="Column8832"/>
    <tableColumn id="8841" xr3:uid="{692622D3-55CD-4888-AD24-5F202D2CE44B}" name="Column8833"/>
    <tableColumn id="8842" xr3:uid="{BC9726B5-220D-4117-B3D8-0BB0F10D61D6}" name="Column8834"/>
    <tableColumn id="8843" xr3:uid="{9E0BC520-CDEB-47B0-9C67-7F9DFDB9FB19}" name="Column8835"/>
    <tableColumn id="8844" xr3:uid="{469597DA-D3F3-4476-B53D-0468FF52B873}" name="Column8836"/>
    <tableColumn id="8845" xr3:uid="{25D25D6D-4E71-481C-8E3A-E70A2C7E6926}" name="Column8837"/>
    <tableColumn id="8846" xr3:uid="{35D799F0-289A-4D22-B716-B67580B24992}" name="Column8838"/>
    <tableColumn id="8847" xr3:uid="{8295116C-0143-4B35-B6B5-A26C2331B487}" name="Column8839"/>
    <tableColumn id="8848" xr3:uid="{BEC21E90-A52B-40BB-9630-EF3CB0B449FD}" name="Column8840"/>
    <tableColumn id="8849" xr3:uid="{8463FFFD-E334-4702-A660-7B4B56CAB03B}" name="Column8841"/>
    <tableColumn id="8850" xr3:uid="{52CCD475-220F-476A-84DA-E6B6B4A18018}" name="Column8842"/>
    <tableColumn id="8851" xr3:uid="{4E5A0BB6-ABD8-40F8-B363-D9B7213BAC93}" name="Column8843"/>
    <tableColumn id="8852" xr3:uid="{359599B4-056D-47A0-B3A1-BF2A5CB8D386}" name="Column8844"/>
    <tableColumn id="8853" xr3:uid="{F226B9F1-6735-4D26-BF94-5A0262D2089F}" name="Column8845"/>
    <tableColumn id="8854" xr3:uid="{4AB6A79F-DF38-4E32-94ED-5BA73323C9F1}" name="Column8846"/>
    <tableColumn id="8855" xr3:uid="{0F6426A9-4C0F-46DD-8BD1-49CC9F264518}" name="Column8847"/>
    <tableColumn id="8856" xr3:uid="{00FE46D6-7CDE-4CC4-9A23-EBEAB7331F8D}" name="Column8848"/>
    <tableColumn id="8857" xr3:uid="{64509867-795D-4ACF-89D9-E6121E8F636F}" name="Column8849"/>
    <tableColumn id="8858" xr3:uid="{9BF2ACC7-D2A0-4314-ACF5-5A3E19C661B8}" name="Column8850"/>
    <tableColumn id="8859" xr3:uid="{08E358FA-A991-4C9C-953D-114F7A225191}" name="Column8851"/>
    <tableColumn id="8860" xr3:uid="{100A80A4-451E-485B-8534-4FE054532AF3}" name="Column8852"/>
    <tableColumn id="8861" xr3:uid="{CE829536-7507-4C39-97C0-BA5DD09B76EA}" name="Column8853"/>
    <tableColumn id="8862" xr3:uid="{405708AE-A68E-433E-9804-0E6809D6F489}" name="Column8854"/>
    <tableColumn id="8863" xr3:uid="{FFB7FB74-4445-42D5-8E44-19B5C0A2BD80}" name="Column8855"/>
    <tableColumn id="8864" xr3:uid="{2F12C3EB-0FB4-4FAB-A6F7-EC4769B2FCA5}" name="Column8856"/>
    <tableColumn id="8865" xr3:uid="{3932FC9D-5E1A-4F4A-8078-EFA3B0413C2C}" name="Column8857"/>
    <tableColumn id="8866" xr3:uid="{4FC3F88F-C6C7-4D7C-9FF9-4B0FB2E517DF}" name="Column8858"/>
    <tableColumn id="8867" xr3:uid="{D279585A-868D-46E9-8239-50C3BD5652ED}" name="Column8859"/>
    <tableColumn id="8868" xr3:uid="{2D706222-E95F-4F20-9258-05F9634BC526}" name="Column8860"/>
    <tableColumn id="8869" xr3:uid="{6910FC64-21A4-4B52-8365-66766CA1DE9B}" name="Column8861"/>
    <tableColumn id="8870" xr3:uid="{81B5D4F2-5599-4470-9954-C60A42C9F351}" name="Column8862"/>
    <tableColumn id="8871" xr3:uid="{A5EC52A3-EA69-4FFA-A197-E60F47F9FC61}" name="Column8863"/>
    <tableColumn id="8872" xr3:uid="{63F003DE-1D81-479D-B69B-D891442091A2}" name="Column8864"/>
    <tableColumn id="8873" xr3:uid="{D71F5278-CE1C-4BA3-8913-23EF2D856877}" name="Column8865"/>
    <tableColumn id="8874" xr3:uid="{34B12389-325F-466C-8874-2FC7D60206D0}" name="Column8866"/>
    <tableColumn id="8875" xr3:uid="{11587759-8A4F-445A-BDB9-B64A3D4E788C}" name="Column8867"/>
    <tableColumn id="8876" xr3:uid="{C33BB324-8C52-475B-A3B9-9F0C7CD0FB7C}" name="Column8868"/>
    <tableColumn id="8877" xr3:uid="{F80D4151-B47B-409E-A8D2-7845462FE14E}" name="Column8869"/>
    <tableColumn id="8878" xr3:uid="{1BCD5C36-F9D7-409F-8EE0-FD2F9992313E}" name="Column8870"/>
    <tableColumn id="8879" xr3:uid="{FBD3A137-C007-4E01-835B-5F69C7964938}" name="Column8871"/>
    <tableColumn id="8880" xr3:uid="{EFBCE803-6387-47F5-84F3-0B52B79CC538}" name="Column8872"/>
    <tableColumn id="8881" xr3:uid="{787D02A5-67BC-4299-BF7F-E153ECEDA32F}" name="Column8873"/>
    <tableColumn id="8882" xr3:uid="{035D65D0-95DD-428C-A280-B50DF6484C4B}" name="Column8874"/>
    <tableColumn id="8883" xr3:uid="{D71E6B8A-7F3F-43AE-8367-47FE641418BA}" name="Column8875"/>
    <tableColumn id="8884" xr3:uid="{D7E8D061-7760-405E-B97E-12B35CED6E81}" name="Column8876"/>
    <tableColumn id="8885" xr3:uid="{6205DC52-8594-4B53-A689-5E4207A36256}" name="Column8877"/>
    <tableColumn id="8886" xr3:uid="{C7451A46-4CA3-4719-AEB8-737B3EA83576}" name="Column8878"/>
    <tableColumn id="8887" xr3:uid="{885BD151-F669-438F-A745-E262E55B3D27}" name="Column8879"/>
    <tableColumn id="8888" xr3:uid="{578D2AE0-E5F5-43A7-91CD-F3ED5BB31DA0}" name="Column8880"/>
    <tableColumn id="8889" xr3:uid="{4BECD10A-EEF2-44A7-ADF7-CAFC2AD8A0D4}" name="Column8881"/>
    <tableColumn id="8890" xr3:uid="{182573D6-B894-448B-93EB-DF8F003455AB}" name="Column8882"/>
    <tableColumn id="8891" xr3:uid="{B1A6E0A9-7294-4B7A-8DD9-C4FDCE2B75F2}" name="Column8883"/>
    <tableColumn id="8892" xr3:uid="{7260E4B9-8D4F-4748-83B5-9D178C5B65B4}" name="Column8884"/>
    <tableColumn id="8893" xr3:uid="{4A48EB44-A980-4BDE-BFE4-9245D2953AEC}" name="Column8885"/>
    <tableColumn id="8894" xr3:uid="{12D9B66D-F052-4A63-904F-26EF11846632}" name="Column8886"/>
    <tableColumn id="8895" xr3:uid="{4C65A364-B621-4924-91EA-196E2AE0D34B}" name="Column8887"/>
    <tableColumn id="8896" xr3:uid="{1C589C61-0C1D-40CA-A0AC-986A452D53FC}" name="Column8888"/>
    <tableColumn id="8897" xr3:uid="{1D78B4C9-0D6C-4CC9-B588-E9BC15131082}" name="Column8889"/>
    <tableColumn id="8898" xr3:uid="{0DB9FA51-9990-46DC-B0BD-ED528A68DE23}" name="Column8890"/>
    <tableColumn id="8899" xr3:uid="{4BE32142-32B2-4A24-AF2F-13131CA4599A}" name="Column8891"/>
    <tableColumn id="8900" xr3:uid="{C59E65DD-0FFC-47C3-BA04-105336E4C851}" name="Column8892"/>
    <tableColumn id="8901" xr3:uid="{A9E45B90-09A8-4627-B081-2BEF575DB71E}" name="Column8893"/>
    <tableColumn id="8902" xr3:uid="{3F86DD3F-DF26-4960-9498-26C8D3314DDC}" name="Column8894"/>
    <tableColumn id="8903" xr3:uid="{11E22542-98B5-4679-8F47-EFA6711B1C36}" name="Column8895"/>
    <tableColumn id="8904" xr3:uid="{5A27BED1-D2C3-4BA1-9BFE-605AF7568899}" name="Column8896"/>
    <tableColumn id="8905" xr3:uid="{63CFA276-BCF5-4FC3-8663-A6FC239F64D0}" name="Column8897"/>
    <tableColumn id="8906" xr3:uid="{F9B5BA7B-1125-4E54-8997-2CBD5F0E9F82}" name="Column8898"/>
    <tableColumn id="8907" xr3:uid="{5F246536-C03A-4CFF-B821-1FAC943D2E74}" name="Column8899"/>
    <tableColumn id="8908" xr3:uid="{CD8D8CC8-5303-4852-8D69-E50994BC5343}" name="Column8900"/>
    <tableColumn id="8909" xr3:uid="{AE816577-0465-4CC7-A0C6-FA51648EDAFE}" name="Column8901"/>
    <tableColumn id="8910" xr3:uid="{E1DE33D8-CFD9-49F7-9D8B-997538DC67D4}" name="Column8902"/>
    <tableColumn id="8911" xr3:uid="{F7FAF4D3-32DA-459D-A856-318470DC6D5F}" name="Column8903"/>
    <tableColumn id="8912" xr3:uid="{FE7193A1-A235-4469-BE45-2BC9FB142F64}" name="Column8904"/>
    <tableColumn id="8913" xr3:uid="{153D4B1F-3E64-4B02-A04E-EB89A8F9FC8D}" name="Column8905"/>
    <tableColumn id="8914" xr3:uid="{A00C8F71-C356-438A-B8BE-E2EECFF617E9}" name="Column8906"/>
    <tableColumn id="8915" xr3:uid="{F1694854-6771-43A1-A0FD-5DBCDFAD2FE7}" name="Column8907"/>
    <tableColumn id="8916" xr3:uid="{FB124630-097C-4183-9DC1-289448220706}" name="Column8908"/>
    <tableColumn id="8917" xr3:uid="{BB910899-FFC5-4EF6-A5CF-1B9CC5B33A0F}" name="Column8909"/>
    <tableColumn id="8918" xr3:uid="{F5F88C43-5E37-45FE-85C7-22F64C06F006}" name="Column8910"/>
    <tableColumn id="8919" xr3:uid="{D5632300-6EBA-40D0-8828-036AD4869E45}" name="Column8911"/>
    <tableColumn id="8920" xr3:uid="{CD423C93-4A87-4D83-969E-5B2BC1625389}" name="Column8912"/>
    <tableColumn id="8921" xr3:uid="{6A86C3FA-CB84-4C03-9FF0-7A0AB3989C91}" name="Column8913"/>
    <tableColumn id="8922" xr3:uid="{E2908102-DE72-487E-94F9-2A37C57F5DE8}" name="Column8914"/>
    <tableColumn id="8923" xr3:uid="{3C5C6FBD-4456-4F5B-B558-83912BAF9251}" name="Column8915"/>
    <tableColumn id="8924" xr3:uid="{2359B0FC-3FC1-44C6-8EB1-C2507C4E2B68}" name="Column8916"/>
    <tableColumn id="8925" xr3:uid="{11778144-839D-4A75-AB85-2727761E20B5}" name="Column8917"/>
    <tableColumn id="8926" xr3:uid="{D40F9DDB-0A0E-4E1B-BAEA-E0317FB4E243}" name="Column8918"/>
    <tableColumn id="8927" xr3:uid="{EC4E4EA3-102A-41F9-8E8B-C3C98273ADD5}" name="Column8919"/>
    <tableColumn id="8928" xr3:uid="{1A8EBB64-E1A7-48DF-9797-8BDA596C02F5}" name="Column8920"/>
    <tableColumn id="8929" xr3:uid="{A588F87F-22C2-484E-9A65-64995F2D5538}" name="Column8921"/>
    <tableColumn id="8930" xr3:uid="{2265A560-74B1-4280-89FC-ABDE5C6B4B29}" name="Column8922"/>
    <tableColumn id="8931" xr3:uid="{3EA2F0C5-FE57-4AE4-9673-157A4623348E}" name="Column8923"/>
    <tableColumn id="8932" xr3:uid="{014D87F3-8BA3-4514-87C9-ECD805A57CF2}" name="Column8924"/>
    <tableColumn id="8933" xr3:uid="{AA513928-5E1B-483F-A6B4-EB82B044F293}" name="Column8925"/>
    <tableColumn id="8934" xr3:uid="{E097A3B1-008A-48AF-AA58-BFC870DECC36}" name="Column8926"/>
    <tableColumn id="8935" xr3:uid="{A8F2CD9A-8580-4AA8-B0EF-934805D02188}" name="Column8927"/>
    <tableColumn id="8936" xr3:uid="{E205555C-0BC9-4A5E-AD2E-B876F69F0025}" name="Column8928"/>
    <tableColumn id="8937" xr3:uid="{AB937FF7-B51A-442B-BD1E-BF10DA25DB7E}" name="Column8929"/>
    <tableColumn id="8938" xr3:uid="{993AC648-FFB6-4456-92CF-8AF79B9C7609}" name="Column8930"/>
    <tableColumn id="8939" xr3:uid="{72C9D67C-566B-45C0-9E48-A89FB9237F22}" name="Column8931"/>
    <tableColumn id="8940" xr3:uid="{B1B817DB-CA5F-4E38-95C9-AF605870577D}" name="Column8932"/>
    <tableColumn id="8941" xr3:uid="{84DB404C-5669-4448-A74F-D2FAA981BD99}" name="Column8933"/>
    <tableColumn id="8942" xr3:uid="{DF3CD26F-F5E4-43A4-BBFC-6DC7D03D94EC}" name="Column8934"/>
    <tableColumn id="8943" xr3:uid="{BBC992E7-1AF2-4100-9D4B-8DB007E151C1}" name="Column8935"/>
    <tableColumn id="8944" xr3:uid="{24D2BF1D-3F30-4A22-87BB-A3066B3A0032}" name="Column8936"/>
    <tableColumn id="8945" xr3:uid="{DCB63316-3FAB-448F-8F99-CCD690AEBECE}" name="Column8937"/>
    <tableColumn id="8946" xr3:uid="{4E42FE65-7B1E-4454-A007-44C324D25205}" name="Column8938"/>
    <tableColumn id="8947" xr3:uid="{86461DDF-5BBD-403C-A1FD-DC07C1731D83}" name="Column8939"/>
    <tableColumn id="8948" xr3:uid="{59134ECA-B442-4D84-937E-BC9396CB9850}" name="Column8940"/>
    <tableColumn id="8949" xr3:uid="{76708CA0-D057-40C5-BA84-DAD4F73323DE}" name="Column8941"/>
    <tableColumn id="8950" xr3:uid="{0A37743C-B641-4484-B06A-2FE861E576A9}" name="Column8942"/>
    <tableColumn id="8951" xr3:uid="{D573A228-B309-4B3E-82EC-3D92C9C3A00D}" name="Column8943"/>
    <tableColumn id="8952" xr3:uid="{F4435C12-58F0-4199-8F36-302DBA2F9FF0}" name="Column8944"/>
    <tableColumn id="8953" xr3:uid="{345DE340-3FA0-46EB-ABB1-95C676583AF0}" name="Column8945"/>
    <tableColumn id="8954" xr3:uid="{A65241CD-0D50-4D3C-B709-C302505EBA56}" name="Column8946"/>
    <tableColumn id="8955" xr3:uid="{C48B01A0-2F68-4C89-AF7A-E3F16B5F2584}" name="Column8947"/>
    <tableColumn id="8956" xr3:uid="{9225DD40-0B7B-487A-BF59-96ABFF4EF896}" name="Column8948"/>
    <tableColumn id="8957" xr3:uid="{0919C600-4B05-495B-AF60-00CC32638293}" name="Column8949"/>
    <tableColumn id="8958" xr3:uid="{764D7209-20D7-4AFD-A5E7-0FA5B30ABFDC}" name="Column8950"/>
    <tableColumn id="8959" xr3:uid="{AF430ADF-4039-400A-B4A2-85045F3C4775}" name="Column8951"/>
    <tableColumn id="8960" xr3:uid="{9C3C1413-7A7D-4DBD-A22C-943500043AFD}" name="Column8952"/>
    <tableColumn id="8961" xr3:uid="{9C459168-5CBF-4228-AD30-95011839CFE6}" name="Column8953"/>
    <tableColumn id="8962" xr3:uid="{27095C23-8494-4392-9229-A100FFF6B758}" name="Column8954"/>
    <tableColumn id="8963" xr3:uid="{A38D9D47-7FE2-4D61-93F9-8C030606D18A}" name="Column8955"/>
    <tableColumn id="8964" xr3:uid="{5B2DABC4-3FD5-4BDA-B59D-DDFDB31D3899}" name="Column8956"/>
    <tableColumn id="8965" xr3:uid="{1D94EE16-8B1E-4DFF-A7CC-37A63223ACC5}" name="Column8957"/>
    <tableColumn id="8966" xr3:uid="{706855C2-E422-4C36-95F7-1D4D430156EE}" name="Column8958"/>
    <tableColumn id="8967" xr3:uid="{CA97A77C-F9DA-49DE-93ED-DF23A69439FB}" name="Column8959"/>
    <tableColumn id="8968" xr3:uid="{D3B0FE36-2465-4D58-8ED6-165DAC30CACC}" name="Column8960"/>
    <tableColumn id="8969" xr3:uid="{23BE8DE2-ADE4-4464-B946-420C8C24C9C4}" name="Column8961"/>
    <tableColumn id="8970" xr3:uid="{2B06B1F0-3A19-4886-B971-FFE720AD6B03}" name="Column8962"/>
    <tableColumn id="8971" xr3:uid="{0557F3D9-B259-4279-B4DE-FF8B0CC36A60}" name="Column8963"/>
    <tableColumn id="8972" xr3:uid="{0047F727-463E-46D4-A81E-45D58F38B43C}" name="Column8964"/>
    <tableColumn id="8973" xr3:uid="{19CDFAC6-2898-4ADF-8226-BD6295095B04}" name="Column8965"/>
    <tableColumn id="8974" xr3:uid="{DEBCA860-369F-45F4-A5C8-C1F06A39CA34}" name="Column8966"/>
    <tableColumn id="8975" xr3:uid="{C352793F-6895-4B76-98F8-EC9BC41DF01B}" name="Column8967"/>
    <tableColumn id="8976" xr3:uid="{E9BCE969-D241-4AE6-A857-BC46320DACF6}" name="Column8968"/>
    <tableColumn id="8977" xr3:uid="{981894D1-0CF1-40B1-A704-01F8EEAC1EE7}" name="Column8969"/>
    <tableColumn id="8978" xr3:uid="{3CE68CC2-24E6-474C-AD02-0EB8A8409D40}" name="Column8970"/>
    <tableColumn id="8979" xr3:uid="{04764588-C07C-4EB6-96A6-FADAE69EC685}" name="Column8971"/>
    <tableColumn id="8980" xr3:uid="{09020E1D-F93F-454B-A10C-A84582EB58CE}" name="Column8972"/>
    <tableColumn id="8981" xr3:uid="{F88FF21E-0FC2-4F41-B1E6-F52E0C755913}" name="Column8973"/>
    <tableColumn id="8982" xr3:uid="{4DBB7943-B5AD-436A-8EEA-5EB8F2F32114}" name="Column8974"/>
    <tableColumn id="8983" xr3:uid="{343986A8-CE74-4291-A8FE-797EB5D4C8F3}" name="Column8975"/>
    <tableColumn id="8984" xr3:uid="{9CF03EFE-EC4B-4711-851A-1BDF577F5236}" name="Column8976"/>
    <tableColumn id="8985" xr3:uid="{D1B736AE-8611-463C-8E7E-F707998D9705}" name="Column8977"/>
    <tableColumn id="8986" xr3:uid="{AE68968A-0AB1-466D-9DCA-B1B70C1E46C3}" name="Column8978"/>
    <tableColumn id="8987" xr3:uid="{7D83584D-EFB1-4FAA-B29E-C2016734E1C9}" name="Column8979"/>
    <tableColumn id="8988" xr3:uid="{BBAB6D74-C4D6-4E04-A70F-8ABF40F53528}" name="Column8980"/>
    <tableColumn id="8989" xr3:uid="{2FDD3B39-4B28-40F9-ADB3-D32377BD38E3}" name="Column8981"/>
    <tableColumn id="8990" xr3:uid="{5CAE7BB4-6379-4EBA-B610-3AF14FA80889}" name="Column8982"/>
    <tableColumn id="8991" xr3:uid="{56AC1F72-1D96-4B90-AC7B-292151F49658}" name="Column8983"/>
    <tableColumn id="8992" xr3:uid="{3A1DA128-2B7E-4152-815C-6CCC32998D18}" name="Column8984"/>
    <tableColumn id="8993" xr3:uid="{84EDD701-09FC-47DE-B294-7A3657A31913}" name="Column8985"/>
    <tableColumn id="8994" xr3:uid="{DD3E69A8-B3E5-41AE-BE86-3554462FAF3E}" name="Column8986"/>
    <tableColumn id="8995" xr3:uid="{20EF3C6E-4EB2-427C-8EC1-8ECEFBE1E53D}" name="Column8987"/>
    <tableColumn id="8996" xr3:uid="{DEF1C814-F4F0-4136-9A5E-1AB6997B9B02}" name="Column8988"/>
    <tableColumn id="8997" xr3:uid="{58609A59-B2D8-4C5B-BEBB-E86E8BB0D036}" name="Column8989"/>
    <tableColumn id="8998" xr3:uid="{4B87F11F-D2B7-4EF7-8CA6-AD50A5FB58AB}" name="Column8990"/>
    <tableColumn id="8999" xr3:uid="{32E98B55-1143-40A0-A793-5A6A1BCFCC81}" name="Column8991"/>
    <tableColumn id="9000" xr3:uid="{0427CEF7-A65D-4146-92BF-F2BD8222F67D}" name="Column8992"/>
    <tableColumn id="9001" xr3:uid="{E3C8EB53-47B3-49E4-8E3C-F58D132E8783}" name="Column8993"/>
    <tableColumn id="9002" xr3:uid="{5588DA53-DA55-415E-B9C3-8CDD6B0531ED}" name="Column8994"/>
    <tableColumn id="9003" xr3:uid="{34553821-9540-44EE-AD64-5FBF7FC1CDE8}" name="Column8995"/>
    <tableColumn id="9004" xr3:uid="{4BB19BEF-AEBD-42E8-9AA7-9FED1BAAE894}" name="Column8996"/>
    <tableColumn id="9005" xr3:uid="{A7C14BFB-2D34-481A-9048-7E8C79C4117C}" name="Column8997"/>
    <tableColumn id="9006" xr3:uid="{FC907EDC-9032-4A59-A03E-2A7B3838AEB4}" name="Column8998"/>
    <tableColumn id="9007" xr3:uid="{07B00482-C5B8-41F1-92AC-575F3E5BED02}" name="Column8999"/>
    <tableColumn id="9008" xr3:uid="{38AD12B8-8120-416C-ADA3-6A8076FA1970}" name="Column9000"/>
    <tableColumn id="9009" xr3:uid="{1F988D5E-4AB1-404F-95A4-9C01F853E40F}" name="Column9001"/>
    <tableColumn id="9010" xr3:uid="{BB013BE4-CCB1-4FB7-8667-3A028C17F3C6}" name="Column9002"/>
    <tableColumn id="9011" xr3:uid="{785F9FE3-C445-41EE-ACF2-A90374E2EEF6}" name="Column9003"/>
    <tableColumn id="9012" xr3:uid="{7D44BFEE-BEB9-43FC-A791-41E6B6AA65B4}" name="Column9004"/>
    <tableColumn id="9013" xr3:uid="{33406694-78FB-43CC-A3FE-0F4145852710}" name="Column9005"/>
    <tableColumn id="9014" xr3:uid="{945B5951-4264-4753-9741-2DA820A4E75B}" name="Column9006"/>
    <tableColumn id="9015" xr3:uid="{D0C262A3-4F8B-4F9A-B780-F18544BBEA29}" name="Column9007"/>
    <tableColumn id="9016" xr3:uid="{7185EFBD-D81B-442F-96C9-71CBD36E1ED9}" name="Column9008"/>
    <tableColumn id="9017" xr3:uid="{9CDDD1DA-301D-4CED-A63F-901E61269BF5}" name="Column9009"/>
    <tableColumn id="9018" xr3:uid="{51BE9F80-E3CA-43B8-9887-2FB5AEFBA921}" name="Column9010"/>
    <tableColumn id="9019" xr3:uid="{CC695CB8-AD14-4949-B50C-7A62E41252F9}" name="Column9011"/>
    <tableColumn id="9020" xr3:uid="{DA4613C2-8439-485F-AC23-1EAAFD139427}" name="Column9012"/>
    <tableColumn id="9021" xr3:uid="{469E3214-8AE3-421D-877E-99EAF5C3B258}" name="Column9013"/>
    <tableColumn id="9022" xr3:uid="{A4906312-14FC-4400-80F6-9BDF2DAA1A18}" name="Column9014"/>
    <tableColumn id="9023" xr3:uid="{8FD8C090-A173-40E7-8E6E-F2362A42F3E0}" name="Column9015"/>
    <tableColumn id="9024" xr3:uid="{DAC1710D-37AE-45BF-BF6C-22BCDC65BAD4}" name="Column9016"/>
    <tableColumn id="9025" xr3:uid="{C6D0BF5A-228B-4909-A3A1-ED78CE473764}" name="Column9017"/>
    <tableColumn id="9026" xr3:uid="{7491CF05-9BFC-45C2-B3A3-C8C1E93B2ADD}" name="Column9018"/>
    <tableColumn id="9027" xr3:uid="{B3EA9FAB-1E3C-4C8B-B2AB-D2D0FE9F9593}" name="Column9019"/>
    <tableColumn id="9028" xr3:uid="{ADD9D417-091C-460E-A099-DFE8EB3A7D9A}" name="Column9020"/>
    <tableColumn id="9029" xr3:uid="{3C97C668-9B95-42BD-A48B-B3AFC9347DD5}" name="Column9021"/>
    <tableColumn id="9030" xr3:uid="{0264A017-AC0F-4834-8A02-258E0BEBD714}" name="Column9022"/>
    <tableColumn id="9031" xr3:uid="{2BDB8DCF-C7A8-4E69-8DB2-CD51C82B1A4A}" name="Column9023"/>
    <tableColumn id="9032" xr3:uid="{3FC85230-8191-4C50-950D-65F95D955426}" name="Column9024"/>
    <tableColumn id="9033" xr3:uid="{F8E83B59-4516-4E4C-9860-106252D46898}" name="Column9025"/>
    <tableColumn id="9034" xr3:uid="{3FF020DC-5F56-4D5A-86AB-AF6774C529F7}" name="Column9026"/>
    <tableColumn id="9035" xr3:uid="{B60A2DEC-D680-4B26-997F-2B0E6D1CB96B}" name="Column9027"/>
    <tableColumn id="9036" xr3:uid="{01653866-46B7-47C7-9919-DB3A41A0CFD8}" name="Column9028"/>
    <tableColumn id="9037" xr3:uid="{8ADD317D-FA35-4361-B287-2CFEAED91812}" name="Column9029"/>
    <tableColumn id="9038" xr3:uid="{DDF7794D-9BFD-429E-B0C2-5BB9CCA53BF5}" name="Column9030"/>
    <tableColumn id="9039" xr3:uid="{B2A9EC51-97D0-460D-927B-D6A186D561D1}" name="Column9031"/>
    <tableColumn id="9040" xr3:uid="{77B2B1F0-2B5F-427A-BE0E-1F6785F2502B}" name="Column9032"/>
    <tableColumn id="9041" xr3:uid="{CA5CBC5E-9C54-4214-8946-F0C454A398E5}" name="Column9033"/>
    <tableColumn id="9042" xr3:uid="{10491FDC-2E17-4EBF-B377-02F9C1953852}" name="Column9034"/>
    <tableColumn id="9043" xr3:uid="{CDDA6296-787D-4AAD-9909-E0E64C678CB0}" name="Column9035"/>
    <tableColumn id="9044" xr3:uid="{9A13C28D-8580-46BF-8C75-5C198E49351D}" name="Column9036"/>
    <tableColumn id="9045" xr3:uid="{2E7DEC53-99C8-44AD-B98D-E3227527389E}" name="Column9037"/>
    <tableColumn id="9046" xr3:uid="{6003EFEE-2A68-4F7C-9CED-5A6ABE024EEB}" name="Column9038"/>
    <tableColumn id="9047" xr3:uid="{7542EF11-98DA-43B3-A6C0-9FDF76CFB64C}" name="Column9039"/>
    <tableColumn id="9048" xr3:uid="{E43E28C7-2EF7-4642-B3C4-EBBC0C7E9098}" name="Column9040"/>
    <tableColumn id="9049" xr3:uid="{1EE82147-61E7-4BF9-8706-412AFE8A09C5}" name="Column9041"/>
    <tableColumn id="9050" xr3:uid="{9C49E2CD-978C-4D4C-AF75-15DF6E20B146}" name="Column9042"/>
    <tableColumn id="9051" xr3:uid="{ECC63AEC-85BB-467F-8BF2-8F8A20546048}" name="Column9043"/>
    <tableColumn id="9052" xr3:uid="{F8519D32-7A57-4C69-A3F4-627795A453C5}" name="Column9044"/>
    <tableColumn id="9053" xr3:uid="{BA6A8276-26BC-4A9E-B093-2B22798A6251}" name="Column9045"/>
    <tableColumn id="9054" xr3:uid="{D6CBFDF5-8CC5-476C-8774-19DACF26CC71}" name="Column9046"/>
    <tableColumn id="9055" xr3:uid="{4137DF66-5285-4C67-8E16-7F95EF2904F1}" name="Column9047"/>
    <tableColumn id="9056" xr3:uid="{A7D775B6-9462-43B7-8C7F-8A5317278C0F}" name="Column9048"/>
    <tableColumn id="9057" xr3:uid="{31EC6327-5431-44A0-ADFF-58D90ECAD388}" name="Column9049"/>
    <tableColumn id="9058" xr3:uid="{C0DFC880-6A23-4E55-BEA8-3A75893F71E1}" name="Column9050"/>
    <tableColumn id="9059" xr3:uid="{CED01099-7066-411D-B0A7-C4493AA95075}" name="Column9051"/>
    <tableColumn id="9060" xr3:uid="{E7941EFC-3B4C-4E6C-991B-BEC6BD1602A4}" name="Column9052"/>
    <tableColumn id="9061" xr3:uid="{F820DBF7-D04E-4C04-8E0F-3C9753CC52A5}" name="Column9053"/>
    <tableColumn id="9062" xr3:uid="{3478E5BF-2917-4C45-B976-285AE73D5691}" name="Column9054"/>
    <tableColumn id="9063" xr3:uid="{EE7D96B5-407F-49F0-97EF-83C04C7840D7}" name="Column9055"/>
    <tableColumn id="9064" xr3:uid="{611725B6-FFCA-4010-82AD-EF0BB001E1F9}" name="Column9056"/>
    <tableColumn id="9065" xr3:uid="{FFF8831B-BF53-4970-87BF-50EC9A618404}" name="Column9057"/>
    <tableColumn id="9066" xr3:uid="{2D5350A3-4413-451C-9A33-4272EEE8886F}" name="Column9058"/>
    <tableColumn id="9067" xr3:uid="{45F463B6-5CF4-43F9-BAB8-2A0BC9968653}" name="Column9059"/>
    <tableColumn id="9068" xr3:uid="{EA616FEE-CCF0-4BC2-B1EF-193F3E7F1695}" name="Column9060"/>
    <tableColumn id="9069" xr3:uid="{D6448180-AED2-463B-B2E5-4799376D677E}" name="Column9061"/>
    <tableColumn id="9070" xr3:uid="{3FAAED21-95C2-4A8A-B08E-BA901D4FEF1D}" name="Column9062"/>
    <tableColumn id="9071" xr3:uid="{C773B332-AD53-4408-BE13-497BB9C63548}" name="Column9063"/>
    <tableColumn id="9072" xr3:uid="{4468DAFE-B693-482B-96D8-0C4C3DC41532}" name="Column9064"/>
    <tableColumn id="9073" xr3:uid="{19BAABB3-7428-4B6D-8624-A3076D53A26A}" name="Column9065"/>
    <tableColumn id="9074" xr3:uid="{6B8FFDB7-1A06-4223-8A64-A40126D17308}" name="Column9066"/>
    <tableColumn id="9075" xr3:uid="{99E49B89-122C-4456-A6AB-0B397BE955D8}" name="Column9067"/>
    <tableColumn id="9076" xr3:uid="{BFB70643-DE52-47A3-A2E2-F2F09DEE8D9F}" name="Column9068"/>
    <tableColumn id="9077" xr3:uid="{D68C99EE-69CE-4ADD-BA7D-1DCE623DF432}" name="Column9069"/>
    <tableColumn id="9078" xr3:uid="{12F445FA-3EB5-4B7B-A411-F9CB0EE6A895}" name="Column9070"/>
    <tableColumn id="9079" xr3:uid="{085B1B1D-4A67-439A-85F9-6949F603BDD0}" name="Column9071"/>
    <tableColumn id="9080" xr3:uid="{7369429D-EE09-4293-AD64-A169E821C7FC}" name="Column9072"/>
    <tableColumn id="9081" xr3:uid="{91C0D1B4-6AA3-434E-9A80-B1BA45660BED}" name="Column9073"/>
    <tableColumn id="9082" xr3:uid="{DC13FB5B-27C5-48F4-86CA-D33438E5C0A7}" name="Column9074"/>
    <tableColumn id="9083" xr3:uid="{190CBF26-DB14-47F8-8E9E-5CD037C79124}" name="Column9075"/>
    <tableColumn id="9084" xr3:uid="{FCB605BC-05EB-43A9-A514-0CC0390A2AE2}" name="Column9076"/>
    <tableColumn id="9085" xr3:uid="{FA06F17E-8263-4B2A-8B37-C396E6986557}" name="Column9077"/>
    <tableColumn id="9086" xr3:uid="{33638FAF-2E27-4C13-B397-9D18D196402F}" name="Column9078"/>
    <tableColumn id="9087" xr3:uid="{4A3F1F07-FEEA-47F6-8098-B167AF895213}" name="Column9079"/>
    <tableColumn id="9088" xr3:uid="{1F20AC59-B533-4A4C-831C-1E922BCC55E3}" name="Column9080"/>
    <tableColumn id="9089" xr3:uid="{AD44629E-1592-4CDB-B209-2F0886DE505D}" name="Column9081"/>
    <tableColumn id="9090" xr3:uid="{E683BD4E-8411-4B2B-98F0-22E7CDEDAD91}" name="Column9082"/>
    <tableColumn id="9091" xr3:uid="{017F490E-8BC1-4292-B2EC-AA97F493861F}" name="Column9083"/>
    <tableColumn id="9092" xr3:uid="{09E9972E-2F9B-42E3-B776-5DD4C3F6E09D}" name="Column9084"/>
    <tableColumn id="9093" xr3:uid="{9DE93163-B19A-4D43-8AA8-74EE6ADAF331}" name="Column9085"/>
    <tableColumn id="9094" xr3:uid="{D9F14FB1-3F61-4DDB-B752-CED515BB2BEE}" name="Column9086"/>
    <tableColumn id="9095" xr3:uid="{881F1E21-7736-471A-B209-9D0B8B5257E7}" name="Column9087"/>
    <tableColumn id="9096" xr3:uid="{31B70709-D0A4-43F8-937B-3DBC079CC88C}" name="Column9088"/>
    <tableColumn id="9097" xr3:uid="{C7EE94B2-20E2-4B73-A238-DCE68C511BEC}" name="Column9089"/>
    <tableColumn id="9098" xr3:uid="{0C0984F9-BB12-4B03-873A-D4E1E8613782}" name="Column9090"/>
    <tableColumn id="9099" xr3:uid="{99DEE79B-7A62-46FA-A741-8976B4385D4D}" name="Column9091"/>
    <tableColumn id="9100" xr3:uid="{D6296E29-39EB-4766-BA8A-872B726A2D53}" name="Column9092"/>
    <tableColumn id="9101" xr3:uid="{776740CA-52D4-476A-BC48-30A14B69C555}" name="Column9093"/>
    <tableColumn id="9102" xr3:uid="{D79703F6-1829-4F32-9CCA-41319603978B}" name="Column9094"/>
    <tableColumn id="9103" xr3:uid="{BFDC193A-03B7-4ABB-8D7F-BA60764DBD70}" name="Column9095"/>
    <tableColumn id="9104" xr3:uid="{047F5818-8415-435E-A5F4-974858595A47}" name="Column9096"/>
    <tableColumn id="9105" xr3:uid="{A7B007B1-4167-452F-8859-72B2BC693157}" name="Column9097"/>
    <tableColumn id="9106" xr3:uid="{10A8E17C-6E49-4CC3-8F6D-11740A4580EC}" name="Column9098"/>
    <tableColumn id="9107" xr3:uid="{E3F97D26-88C2-4E73-B569-39B62F2CE519}" name="Column9099"/>
    <tableColumn id="9108" xr3:uid="{71DEFA12-B752-4C4A-A02D-9B9E2BC25712}" name="Column9100"/>
    <tableColumn id="9109" xr3:uid="{39E7BF52-D413-4A68-A4EC-13D1D6EFBC33}" name="Column9101"/>
    <tableColumn id="9110" xr3:uid="{061878D8-70A9-46AF-9956-885D29180825}" name="Column9102"/>
    <tableColumn id="9111" xr3:uid="{08318167-D138-495F-A2EA-E87B10743EE8}" name="Column9103"/>
    <tableColumn id="9112" xr3:uid="{1FBFAD09-F7E6-4EB4-A2CD-37F0528B0D9A}" name="Column9104"/>
    <tableColumn id="9113" xr3:uid="{3FE93421-0A47-48E4-A9CE-3D29323F1723}" name="Column9105"/>
    <tableColumn id="9114" xr3:uid="{678A03F1-71CD-46D6-8D53-86B53236F1D4}" name="Column9106"/>
    <tableColumn id="9115" xr3:uid="{39CB2DDE-FE4C-47D2-9F48-BB268432B667}" name="Column9107"/>
    <tableColumn id="9116" xr3:uid="{71E25328-01F4-4E80-B89F-23DA1128E20F}" name="Column9108"/>
    <tableColumn id="9117" xr3:uid="{8AAA29AB-0EBB-4C64-94CE-0417B58DC8AC}" name="Column9109"/>
    <tableColumn id="9118" xr3:uid="{8A988364-B8BC-43FB-9ABD-955F72E649B9}" name="Column9110"/>
    <tableColumn id="9119" xr3:uid="{A3EB8983-BBC5-4F70-9EB3-14B58DF21114}" name="Column9111"/>
    <tableColumn id="9120" xr3:uid="{83334F7B-4927-4A2B-B606-456B4960E31A}" name="Column9112"/>
    <tableColumn id="9121" xr3:uid="{C74032D4-5966-4760-B7EB-1F6CBD938870}" name="Column9113"/>
    <tableColumn id="9122" xr3:uid="{21C572FF-E2F6-4042-95BC-466599944F43}" name="Column9114"/>
    <tableColumn id="9123" xr3:uid="{CB65068C-2592-4E45-9B47-8B7373DE1B47}" name="Column9115"/>
    <tableColumn id="9124" xr3:uid="{ABB24591-CD40-4851-8B5E-8F8EA9DDC690}" name="Column9116"/>
    <tableColumn id="9125" xr3:uid="{88839AA3-193D-4C68-B70E-8F73430B15D5}" name="Column9117"/>
    <tableColumn id="9126" xr3:uid="{11F43CBB-EEB0-4CB8-A3A8-94B51D9FF5B1}" name="Column9118"/>
    <tableColumn id="9127" xr3:uid="{4FB79CDB-DE00-4A08-81A9-95E1BC3328AF}" name="Column9119"/>
    <tableColumn id="9128" xr3:uid="{42F2B81A-48B5-4D09-A849-F5C1B630CB7F}" name="Column9120"/>
    <tableColumn id="9129" xr3:uid="{D8D43F55-447C-42E0-877D-9629CC53AAEA}" name="Column9121"/>
    <tableColumn id="9130" xr3:uid="{4E4D3351-DBA6-42F1-8B96-EE4DC785DEC9}" name="Column9122"/>
    <tableColumn id="9131" xr3:uid="{83874FCD-D5B0-4447-BB27-AD8912F24C44}" name="Column9123"/>
    <tableColumn id="9132" xr3:uid="{1B6210E7-E0DC-4E19-A336-1B5D3233D1FE}" name="Column9124"/>
    <tableColumn id="9133" xr3:uid="{A8C0BCE7-13EC-4F2A-96A2-8475ED975DF9}" name="Column9125"/>
    <tableColumn id="9134" xr3:uid="{24209ADA-0B39-423F-8B3D-0DFAE570669E}" name="Column9126"/>
    <tableColumn id="9135" xr3:uid="{EF5EEE78-71E8-4BCC-95DC-F187F71D0DA1}" name="Column9127"/>
    <tableColumn id="9136" xr3:uid="{284A3F91-4216-4E92-BBE8-6DB84D116A08}" name="Column9128"/>
    <tableColumn id="9137" xr3:uid="{00379BDF-B9B1-450E-9F5A-CAB1747424BA}" name="Column9129"/>
    <tableColumn id="9138" xr3:uid="{7FC2C646-A0CF-455D-BC66-901067E2D2F8}" name="Column9130"/>
    <tableColumn id="9139" xr3:uid="{9CC999B1-E5C7-4087-A1C4-E53821EF58F6}" name="Column9131"/>
    <tableColumn id="9140" xr3:uid="{175B9540-BED2-4DB2-843A-717DEAA57415}" name="Column9132"/>
    <tableColumn id="9141" xr3:uid="{302EF9BF-EC3B-4728-AE38-FCB2C72B64D3}" name="Column9133"/>
    <tableColumn id="9142" xr3:uid="{6C97455D-26B4-4794-AC7D-4C499ED3591B}" name="Column9134"/>
    <tableColumn id="9143" xr3:uid="{B8DDB4DF-F274-491C-9B71-51B3479F4F43}" name="Column9135"/>
    <tableColumn id="9144" xr3:uid="{A464515A-16CE-4C70-A240-F4E2F484F9FE}" name="Column9136"/>
    <tableColumn id="9145" xr3:uid="{B7B66A31-C4D4-49F7-ABEE-F5BFD4AB029A}" name="Column9137"/>
    <tableColumn id="9146" xr3:uid="{B79DF6B4-4CCE-41F0-8E23-578A595E5D83}" name="Column9138"/>
    <tableColumn id="9147" xr3:uid="{43141C64-3F5B-4F74-ADDF-DBCA6B0C1AE7}" name="Column9139"/>
    <tableColumn id="9148" xr3:uid="{F0D387E1-22AB-45DF-A2B3-0DB21387B024}" name="Column9140"/>
    <tableColumn id="9149" xr3:uid="{8F7F5469-9217-45D5-BD8D-F331E35A8BB4}" name="Column9141"/>
    <tableColumn id="9150" xr3:uid="{E806448B-B39D-450F-A814-E96B78483F4A}" name="Column9142"/>
    <tableColumn id="9151" xr3:uid="{46986EE0-C0C9-414D-9EB7-67352F182545}" name="Column9143"/>
    <tableColumn id="9152" xr3:uid="{483D72C1-0FD2-487A-8847-EC70CB4C2FBB}" name="Column9144"/>
    <tableColumn id="9153" xr3:uid="{DCC3E64B-1809-46B2-A504-C7846D9312B5}" name="Column9145"/>
    <tableColumn id="9154" xr3:uid="{FBBD0295-A4D4-465F-85A2-E97ACA90BF50}" name="Column9146"/>
    <tableColumn id="9155" xr3:uid="{8936F942-860E-4091-B0C9-16C607483D0E}" name="Column9147"/>
    <tableColumn id="9156" xr3:uid="{9467E36A-997C-4DDF-B2A8-8845391B07D6}" name="Column9148"/>
    <tableColumn id="9157" xr3:uid="{180E0219-AF2A-445D-B400-A6146E7D467A}" name="Column9149"/>
    <tableColumn id="9158" xr3:uid="{DCC65FB0-02A1-4B5F-9D95-D2B9F36F1C9B}" name="Column9150"/>
    <tableColumn id="9159" xr3:uid="{BB04AE32-5026-420E-8A93-E60F211F652B}" name="Column9151"/>
    <tableColumn id="9160" xr3:uid="{4A5357B6-534C-4414-B39E-0F6FBC8A01C9}" name="Column9152"/>
    <tableColumn id="9161" xr3:uid="{81D6F5BD-31D9-4338-A575-AAAFEC95B24A}" name="Column9153"/>
    <tableColumn id="9162" xr3:uid="{E90CD6FA-516D-4EC2-B7A0-C89C1F421211}" name="Column9154"/>
    <tableColumn id="9163" xr3:uid="{CC5FDBE0-0A63-4EA1-99C0-EDEFA5C3AE32}" name="Column9155"/>
    <tableColumn id="9164" xr3:uid="{7B5867D7-84D3-46ED-9524-C554CF7E0BAE}" name="Column9156"/>
    <tableColumn id="9165" xr3:uid="{5D5FA898-64B8-4F21-B9E4-84356D567D9B}" name="Column9157"/>
    <tableColumn id="9166" xr3:uid="{E05F2537-40FF-43DA-A021-2E7A84157AF2}" name="Column9158"/>
    <tableColumn id="9167" xr3:uid="{E1CA01A3-0E80-4A29-8434-3FCBC18E33E6}" name="Column9159"/>
    <tableColumn id="9168" xr3:uid="{E7CF8E3F-77F1-4BD5-B89C-F8919B44BC23}" name="Column9160"/>
    <tableColumn id="9169" xr3:uid="{58A33793-EC47-489E-885E-2059DAFCB3A2}" name="Column9161"/>
    <tableColumn id="9170" xr3:uid="{2A4D3D15-7524-4A45-B73B-027760BC12E8}" name="Column9162"/>
    <tableColumn id="9171" xr3:uid="{8D6DB206-EB56-4761-BA52-F08A2BCF69DD}" name="Column9163"/>
    <tableColumn id="9172" xr3:uid="{F7C76062-702E-45A7-8F3B-492669791EB8}" name="Column9164"/>
    <tableColumn id="9173" xr3:uid="{2F040083-C05B-495C-8F74-25E6FE7C76A2}" name="Column9165"/>
    <tableColumn id="9174" xr3:uid="{DF000D04-3F34-4C1E-9DBC-3FC276F96081}" name="Column9166"/>
    <tableColumn id="9175" xr3:uid="{D96874FF-A80D-4F0F-87EE-3897BC3EFB23}" name="Column9167"/>
    <tableColumn id="9176" xr3:uid="{EDD957A8-6B01-4AFF-BD23-96C72D1F73E3}" name="Column9168"/>
    <tableColumn id="9177" xr3:uid="{3E6160A9-114F-4909-A281-1365AD74A3BB}" name="Column9169"/>
    <tableColumn id="9178" xr3:uid="{CBA5F236-D9FA-48CC-B727-C5C5FD28DA57}" name="Column9170"/>
    <tableColumn id="9179" xr3:uid="{D0C4E06A-4620-4716-832B-C5A13EB2E72E}" name="Column9171"/>
    <tableColumn id="9180" xr3:uid="{08084AFB-727B-4D53-A6F6-23CA9BDB61F2}" name="Column9172"/>
    <tableColumn id="9181" xr3:uid="{CC6DC0A3-91E3-48EF-9629-D41C8C90728D}" name="Column9173"/>
    <tableColumn id="9182" xr3:uid="{42D49C32-C887-41D9-98DC-32BFABC19D19}" name="Column9174"/>
    <tableColumn id="9183" xr3:uid="{83776B42-1AA4-4A0B-839D-D1CE9BD49808}" name="Column9175"/>
    <tableColumn id="9184" xr3:uid="{12AB3E1D-C022-4E65-95FA-B25A25D2E73D}" name="Column9176"/>
    <tableColumn id="9185" xr3:uid="{3C11A319-2424-4080-A66A-B93FB6F3C322}" name="Column9177"/>
    <tableColumn id="9186" xr3:uid="{900F6682-C08B-4D83-9825-0914201F4326}" name="Column9178"/>
    <tableColumn id="9187" xr3:uid="{32069623-207A-4001-8287-03F1960A906D}" name="Column9179"/>
    <tableColumn id="9188" xr3:uid="{1F9D111E-737B-4335-B9BF-DEE9DFB9EBB7}" name="Column9180"/>
    <tableColumn id="9189" xr3:uid="{B2D95D9F-CBEF-483C-83A6-8C883D723379}" name="Column9181"/>
    <tableColumn id="9190" xr3:uid="{F420B3F2-0057-41D2-9C1D-C80CEDA6EA1B}" name="Column9182"/>
    <tableColumn id="9191" xr3:uid="{9BB82C8C-320B-4428-96D8-F8F68D6DE8FF}" name="Column9183"/>
    <tableColumn id="9192" xr3:uid="{DB633B77-F2CB-4F9A-90D9-96C685C642DE}" name="Column9184"/>
    <tableColumn id="9193" xr3:uid="{76A19156-423E-43E1-B73C-17C9CFADA62F}" name="Column9185"/>
    <tableColumn id="9194" xr3:uid="{1F9271A7-8355-45C5-9DB0-B25F56336852}" name="Column9186"/>
    <tableColumn id="9195" xr3:uid="{849264D0-6F06-4F57-A7A1-53AD9B0335C7}" name="Column9187"/>
    <tableColumn id="9196" xr3:uid="{9F39BBC6-81F5-4666-A6AE-6FF17517E2AB}" name="Column9188"/>
    <tableColumn id="9197" xr3:uid="{F3ADF88F-436E-489D-9F4D-E89BD9927939}" name="Column9189"/>
    <tableColumn id="9198" xr3:uid="{C6E2B54E-7051-474F-9F8B-4B90DDCD371B}" name="Column9190"/>
    <tableColumn id="9199" xr3:uid="{CD31F29F-0B92-40E3-ADEB-515CA703FE69}" name="Column9191"/>
    <tableColumn id="9200" xr3:uid="{F83E2FE4-E31C-4AB5-9AB5-B4ADDEDAF0AD}" name="Column9192"/>
    <tableColumn id="9201" xr3:uid="{D3DC288F-9B81-43F5-861A-A14D2FEE4D75}" name="Column9193"/>
    <tableColumn id="9202" xr3:uid="{4305759A-D8C4-4402-A2DC-2FF99E235667}" name="Column9194"/>
    <tableColumn id="9203" xr3:uid="{6DCEBB75-1231-425B-AE31-F0B987E255FF}" name="Column9195"/>
    <tableColumn id="9204" xr3:uid="{BADE9AED-81D9-408A-9691-46C9689CE4BA}" name="Column9196"/>
    <tableColumn id="9205" xr3:uid="{F29F2986-7B28-47BF-84E6-6F89C42CCDDE}" name="Column9197"/>
    <tableColumn id="9206" xr3:uid="{2B814C6A-3742-4DE4-A67A-66B72D648DF3}" name="Column9198"/>
    <tableColumn id="9207" xr3:uid="{8E26D686-FA9A-474C-8492-BFC3E6A4BB85}" name="Column9199"/>
    <tableColumn id="9208" xr3:uid="{B0415AC2-6FA4-4C47-B269-F0F9543B4C39}" name="Column9200"/>
    <tableColumn id="9209" xr3:uid="{02E6781C-2AD7-42B5-A40C-847A0EE4EA2C}" name="Column9201"/>
    <tableColumn id="9210" xr3:uid="{B902386D-FE8F-40EB-A36C-8B06DE02F6F6}" name="Column9202"/>
    <tableColumn id="9211" xr3:uid="{F59676CF-1A75-438C-AEE5-28CD78105456}" name="Column9203"/>
    <tableColumn id="9212" xr3:uid="{7B05635C-86EE-48F9-B203-0110A32D4774}" name="Column9204"/>
    <tableColumn id="9213" xr3:uid="{2B8972F5-3990-4147-9C8D-21D8CE62B8AE}" name="Column9205"/>
    <tableColumn id="9214" xr3:uid="{6CB3A2D9-DBA3-43FD-B829-B8CBBB886565}" name="Column9206"/>
    <tableColumn id="9215" xr3:uid="{2ED15968-E956-43A2-A2D6-FB7C2FD1D381}" name="Column9207"/>
    <tableColumn id="9216" xr3:uid="{28CCCB25-C361-4B99-8A69-4171C62F14DE}" name="Column9208"/>
    <tableColumn id="9217" xr3:uid="{07624D15-18BF-4176-9E17-E10730412058}" name="Column9209"/>
    <tableColumn id="9218" xr3:uid="{BB8568C5-4B9F-40EF-A154-98B65FEBE57D}" name="Column9210"/>
    <tableColumn id="9219" xr3:uid="{2C243FF7-84B2-4769-B3A0-CCD10C6283CF}" name="Column9211"/>
    <tableColumn id="9220" xr3:uid="{B8F6B709-4FA2-4BDF-B173-A76389E00DAC}" name="Column9212"/>
    <tableColumn id="9221" xr3:uid="{A36149E2-C6EC-46D2-9FB3-AB8144DA0388}" name="Column9213"/>
    <tableColumn id="9222" xr3:uid="{5AA340B5-2E87-4186-A52C-0331E8CDD15E}" name="Column9214"/>
    <tableColumn id="9223" xr3:uid="{AE995612-3C92-4E4B-9FB8-1E754B850A04}" name="Column9215"/>
    <tableColumn id="9224" xr3:uid="{FF758E22-4E4F-4780-8F57-F6D9BFF7FA81}" name="Column9216"/>
    <tableColumn id="9225" xr3:uid="{CCFCDAF3-D52B-4F20-A031-5EB76F98141E}" name="Column9217"/>
    <tableColumn id="9226" xr3:uid="{CCF08203-62E5-446E-B8FB-4EE00FCB80BE}" name="Column9218"/>
    <tableColumn id="9227" xr3:uid="{154A564F-1D1F-4BF1-A750-1F01B6691CB7}" name="Column9219"/>
    <tableColumn id="9228" xr3:uid="{DF1E850B-0BCC-47E9-A928-929F049C0E47}" name="Column9220"/>
    <tableColumn id="9229" xr3:uid="{94383006-0806-4609-9431-F7547D7EB808}" name="Column9221"/>
    <tableColumn id="9230" xr3:uid="{7AE58878-5C76-4E34-B68A-F548F983ECBF}" name="Column9222"/>
    <tableColumn id="9231" xr3:uid="{9AC468E5-91E9-4318-8F2E-882B66DE7B4C}" name="Column9223"/>
    <tableColumn id="9232" xr3:uid="{20762120-A2C1-4109-8C00-AED964DAA7D0}" name="Column9224"/>
    <tableColumn id="9233" xr3:uid="{1BA3BC2D-D137-47BA-86C7-26F63B30404A}" name="Column9225"/>
    <tableColumn id="9234" xr3:uid="{C9A557E6-707C-42AF-9B86-44B776A308B6}" name="Column9226"/>
    <tableColumn id="9235" xr3:uid="{EC45108E-313C-4645-86D6-75C1C636603E}" name="Column9227"/>
    <tableColumn id="9236" xr3:uid="{D79726A0-45A1-4D78-B81E-C8BC4D9E80E5}" name="Column9228"/>
    <tableColumn id="9237" xr3:uid="{9067CF32-C4D1-49FF-83D5-2BC607E56DC1}" name="Column9229"/>
    <tableColumn id="9238" xr3:uid="{8DE0EBD3-02F7-469C-B5C7-DC40B693D0F5}" name="Column9230"/>
    <tableColumn id="9239" xr3:uid="{6039F3F7-0336-446E-A42A-25FB6EC34DF9}" name="Column9231"/>
    <tableColumn id="9240" xr3:uid="{24FB691F-3A61-49FE-B57B-691D7020CADD}" name="Column9232"/>
    <tableColumn id="9241" xr3:uid="{55A7BA5C-5A29-4870-A46D-378D001F77C5}" name="Column9233"/>
    <tableColumn id="9242" xr3:uid="{56699B95-16ED-4E68-9558-3833C8B1DB29}" name="Column9234"/>
    <tableColumn id="9243" xr3:uid="{D1D1F641-6E8D-4083-B6AF-D0D5CCCEDABB}" name="Column9235"/>
    <tableColumn id="9244" xr3:uid="{DD8C4CB2-1A8B-4216-A64A-B2FF664DABD3}" name="Column9236"/>
    <tableColumn id="9245" xr3:uid="{45399B53-B9CA-407A-A534-C889601C5535}" name="Column9237"/>
    <tableColumn id="9246" xr3:uid="{12C90E8A-00E8-4B84-95A6-80B3608F61DF}" name="Column9238"/>
    <tableColumn id="9247" xr3:uid="{E146A769-7743-424B-822A-12DBEF12B4FC}" name="Column9239"/>
    <tableColumn id="9248" xr3:uid="{343158EB-3317-4C2A-9927-03E242BB2FAE}" name="Column9240"/>
    <tableColumn id="9249" xr3:uid="{10E0712E-8AA7-4C09-B860-57B270620836}" name="Column9241"/>
    <tableColumn id="9250" xr3:uid="{615B6790-4E77-4948-814F-072E29D93825}" name="Column9242"/>
    <tableColumn id="9251" xr3:uid="{348E0D18-C30D-455F-B4B7-90A778558A7F}" name="Column9243"/>
    <tableColumn id="9252" xr3:uid="{9390E86B-8A01-4586-A7BD-E0158BB1C3CE}" name="Column9244"/>
    <tableColumn id="9253" xr3:uid="{2E7D4D89-9D27-4FBA-B71E-E3D0802B197E}" name="Column9245"/>
    <tableColumn id="9254" xr3:uid="{80F9027E-CF00-4B32-AC6B-A2EB62B6E754}" name="Column9246"/>
    <tableColumn id="9255" xr3:uid="{DB260E1E-D4CF-4FE9-BE6D-88F873DA9079}" name="Column9247"/>
    <tableColumn id="9256" xr3:uid="{69EDB453-806A-4633-AB31-618B706DA9DB}" name="Column9248"/>
    <tableColumn id="9257" xr3:uid="{F4B38971-01FA-4184-9834-F803EA48FF0B}" name="Column9249"/>
    <tableColumn id="9258" xr3:uid="{E7C286A2-492C-459B-9CEF-C447D7B767F2}" name="Column9250"/>
    <tableColumn id="9259" xr3:uid="{6F490B23-CACE-4E59-A9DE-D793EB42415A}" name="Column9251"/>
    <tableColumn id="9260" xr3:uid="{DAC17CE6-65AE-4D34-9382-6F96320D6AA5}" name="Column9252"/>
    <tableColumn id="9261" xr3:uid="{2D0426FA-AE7D-499C-8F31-94F4DA698F5B}" name="Column9253"/>
    <tableColumn id="9262" xr3:uid="{04BBD91D-691A-4392-BECA-4CCB50CA02FF}" name="Column9254"/>
    <tableColumn id="9263" xr3:uid="{74A9D770-B5EB-44BA-8B66-E47EDC3AB961}" name="Column9255"/>
    <tableColumn id="9264" xr3:uid="{F582D33C-3492-4AEC-9EEA-F9188E3E1D00}" name="Column9256"/>
    <tableColumn id="9265" xr3:uid="{D8D50FA1-C582-4F0C-82DF-ACDA5D93F8F9}" name="Column9257"/>
    <tableColumn id="9266" xr3:uid="{0A818A82-6CE4-47EB-9415-E743B305A803}" name="Column9258"/>
    <tableColumn id="9267" xr3:uid="{F7C89FCD-3997-4F00-94CE-0DE57C625E34}" name="Column9259"/>
    <tableColumn id="9268" xr3:uid="{09B9F8FC-3232-4D72-971A-704523A4AD2C}" name="Column9260"/>
    <tableColumn id="9269" xr3:uid="{B303C7D0-CDAD-4C14-980D-736ABC64A2EB}" name="Column9261"/>
    <tableColumn id="9270" xr3:uid="{17A2B1D1-197E-4114-AE23-F21509B189E7}" name="Column9262"/>
    <tableColumn id="9271" xr3:uid="{52EA22D8-AAC6-4A9A-89E2-120787D5084E}" name="Column9263"/>
    <tableColumn id="9272" xr3:uid="{D07FFE88-7561-451A-B43A-BA9D57EDA5D9}" name="Column9264"/>
    <tableColumn id="9273" xr3:uid="{C094752E-73BC-40D8-A84C-8DC65A78F291}" name="Column9265"/>
    <tableColumn id="9274" xr3:uid="{E249E952-D531-4873-B80A-04BD742A6F0B}" name="Column9266"/>
    <tableColumn id="9275" xr3:uid="{155612DD-7DDA-42D6-ACB0-3378B41FE33D}" name="Column9267"/>
    <tableColumn id="9276" xr3:uid="{8CE9B54E-B7A9-49EE-BC92-9D0D0DA2489A}" name="Column9268"/>
    <tableColumn id="9277" xr3:uid="{82AAB0F5-A9AF-4485-8761-E691CC59189F}" name="Column9269"/>
    <tableColumn id="9278" xr3:uid="{17B99258-8164-433D-B4BC-01525012062D}" name="Column9270"/>
    <tableColumn id="9279" xr3:uid="{337E0B69-06F3-4D38-8C07-07BB76F55F31}" name="Column9271"/>
    <tableColumn id="9280" xr3:uid="{A3A54344-B238-4C1C-A39C-2084B9B54063}" name="Column9272"/>
    <tableColumn id="9281" xr3:uid="{440741B7-85F8-4061-966C-9DCD41F6D9E6}" name="Column9273"/>
    <tableColumn id="9282" xr3:uid="{1472282F-EF56-4229-9ADB-2BD467C1EA52}" name="Column9274"/>
    <tableColumn id="9283" xr3:uid="{88F944AA-48FB-4E28-94DB-3D0F3C8B1504}" name="Column9275"/>
    <tableColumn id="9284" xr3:uid="{177EA9F3-9C6E-4D2C-8FCE-0A9E55BB57ED}" name="Column9276"/>
    <tableColumn id="9285" xr3:uid="{B636C0EE-FFC7-4EC8-92E6-64A98C2C4EB2}" name="Column9277"/>
    <tableColumn id="9286" xr3:uid="{1A06CB6E-C1AB-43DB-ABFD-929261C69221}" name="Column9278"/>
    <tableColumn id="9287" xr3:uid="{CBBE7A37-D62D-4AA7-846E-2C4C19A04C25}" name="Column9279"/>
    <tableColumn id="9288" xr3:uid="{7F273210-80D5-4C01-BAFE-B0F6982FDD7C}" name="Column9280"/>
    <tableColumn id="9289" xr3:uid="{4E71314F-C48E-476D-AC09-B362DF1D0FCF}" name="Column9281"/>
    <tableColumn id="9290" xr3:uid="{17DED1E7-535B-42AA-A04F-4F5CCF3DD080}" name="Column9282"/>
    <tableColumn id="9291" xr3:uid="{343AAF16-30D0-4387-AC91-8570503CAB9C}" name="Column9283"/>
    <tableColumn id="9292" xr3:uid="{0382CA81-8303-49E0-A645-DB138F980DAF}" name="Column9284"/>
    <tableColumn id="9293" xr3:uid="{C6CEB185-7E41-420F-9A69-8ECB0D52D900}" name="Column9285"/>
    <tableColumn id="9294" xr3:uid="{4501F940-71E9-4309-A475-89F882444359}" name="Column9286"/>
    <tableColumn id="9295" xr3:uid="{A03E05D4-7A7E-4C2F-9C3A-1F31B84133B8}" name="Column9287"/>
    <tableColumn id="9296" xr3:uid="{C237463C-68F8-4692-9636-4ADAFCBC4BB7}" name="Column9288"/>
    <tableColumn id="9297" xr3:uid="{6087C3FB-3C70-4A06-BA67-B011EA728839}" name="Column9289"/>
    <tableColumn id="9298" xr3:uid="{D6BE6BAD-EB32-43C0-98BE-54CBD89D4B8A}" name="Column9290"/>
    <tableColumn id="9299" xr3:uid="{073AF355-E522-42BA-B766-E73685C0A4FD}" name="Column9291"/>
    <tableColumn id="9300" xr3:uid="{35B3ACEE-081C-49F8-A9FF-913CCFBC35F8}" name="Column9292"/>
    <tableColumn id="9301" xr3:uid="{4D864A62-53EA-48A9-A4F8-C5FD98AD2854}" name="Column9293"/>
    <tableColumn id="9302" xr3:uid="{9B72C3EF-ABC2-4D29-81EC-8D5DD45A1090}" name="Column9294"/>
    <tableColumn id="9303" xr3:uid="{BF46FEBE-15A8-4FA4-9987-9F000F3636C6}" name="Column9295"/>
    <tableColumn id="9304" xr3:uid="{AE8244DB-94BE-480B-B372-B8302E7CFB7B}" name="Column9296"/>
    <tableColumn id="9305" xr3:uid="{17E548C0-D3A3-4543-AE09-3413722F9DAB}" name="Column9297"/>
    <tableColumn id="9306" xr3:uid="{8C9CD00D-1581-4781-9F11-A042CBF97780}" name="Column9298"/>
    <tableColumn id="9307" xr3:uid="{22EE407F-BC53-4C83-ABFF-FAC77E8905A9}" name="Column9299"/>
    <tableColumn id="9308" xr3:uid="{522243E2-6E42-492E-A290-88FDC52BE238}" name="Column9300"/>
    <tableColumn id="9309" xr3:uid="{B7B89B88-F185-4AEC-98E0-5BF5328F6EB1}" name="Column9301"/>
    <tableColumn id="9310" xr3:uid="{4256A51B-4745-473F-A922-05D59CD6F111}" name="Column9302"/>
    <tableColumn id="9311" xr3:uid="{C23AE873-DEA5-40A6-AD80-2D3DF3732AB6}" name="Column9303"/>
    <tableColumn id="9312" xr3:uid="{8A1B2AD3-7B10-46EB-827F-6DE790E9DC54}" name="Column9304"/>
    <tableColumn id="9313" xr3:uid="{A1E3AB49-6885-446C-9A1D-7B99233A10B1}" name="Column9305"/>
    <tableColumn id="9314" xr3:uid="{64690563-FD16-410A-951C-F80D3F109D62}" name="Column9306"/>
    <tableColumn id="9315" xr3:uid="{B556BFF2-B03F-49B1-8A53-D4A33C50A54C}" name="Column9307"/>
    <tableColumn id="9316" xr3:uid="{9B68D901-83D1-4C92-A98B-6A43A36215D7}" name="Column9308"/>
    <tableColumn id="9317" xr3:uid="{ACE923CC-964A-4457-8AA9-106D58E02DDC}" name="Column9309"/>
    <tableColumn id="9318" xr3:uid="{2082BAF3-1206-4329-8794-DE64F27DADD8}" name="Column9310"/>
    <tableColumn id="9319" xr3:uid="{B1BBF966-3746-4D03-B02A-7EAEC78147FF}" name="Column9311"/>
    <tableColumn id="9320" xr3:uid="{90E94F8B-363F-4310-AA6A-E25B79D5689E}" name="Column9312"/>
    <tableColumn id="9321" xr3:uid="{43DB765E-DF8F-47BA-81E1-7D58A243FC8A}" name="Column9313"/>
    <tableColumn id="9322" xr3:uid="{BF372771-4250-4F53-A239-C793B5750FA9}" name="Column9314"/>
    <tableColumn id="9323" xr3:uid="{DF20A59D-7AD4-4C68-A737-17D49A54C83E}" name="Column9315"/>
    <tableColumn id="9324" xr3:uid="{CDFD61A4-C8FF-4469-9D0C-5F42EF9402DB}" name="Column9316"/>
    <tableColumn id="9325" xr3:uid="{CC71B461-EF57-48AB-B0EF-74B6674DEBC7}" name="Column9317"/>
    <tableColumn id="9326" xr3:uid="{132F6E5C-9306-46DA-9A77-EBDAD6E04ABD}" name="Column9318"/>
    <tableColumn id="9327" xr3:uid="{F442B281-FBBA-4440-9B29-C9E60EDCE5C2}" name="Column9319"/>
    <tableColumn id="9328" xr3:uid="{9E5E2997-48A9-40F4-9A8B-218CEF102BDF}" name="Column9320"/>
    <tableColumn id="9329" xr3:uid="{5838E39C-F495-470B-AB25-78FFD58C8C53}" name="Column9321"/>
    <tableColumn id="9330" xr3:uid="{14D70A8C-1725-42E4-9B27-3815B8B5A3ED}" name="Column9322"/>
    <tableColumn id="9331" xr3:uid="{488A385E-7DD1-4636-9D04-E9CCFFB2F538}" name="Column9323"/>
    <tableColumn id="9332" xr3:uid="{903A1689-08FA-4630-9781-8EE64E6F23BE}" name="Column9324"/>
    <tableColumn id="9333" xr3:uid="{5EAB4BB3-48FF-412A-9D2A-223CB3B6BBA2}" name="Column9325"/>
    <tableColumn id="9334" xr3:uid="{B86A96B5-5B3F-4EF8-BA0E-BF1A223B1886}" name="Column9326"/>
    <tableColumn id="9335" xr3:uid="{4AED434A-E652-4ECE-BF8F-7237EC6E825F}" name="Column9327"/>
    <tableColumn id="9336" xr3:uid="{AAD24BE8-073D-4802-A01C-BE51874FD933}" name="Column9328"/>
    <tableColumn id="9337" xr3:uid="{DBD78A97-A47F-4916-BAFE-624B100FF0DE}" name="Column9329"/>
    <tableColumn id="9338" xr3:uid="{975C5020-2ED1-4DD0-965C-50C8E73FECD5}" name="Column9330"/>
    <tableColumn id="9339" xr3:uid="{4F1B40F8-78E9-4C17-943F-EFA7EE67E9F4}" name="Column9331"/>
    <tableColumn id="9340" xr3:uid="{73902319-1B4A-4FEA-9E28-8C9CE30E4373}" name="Column9332"/>
    <tableColumn id="9341" xr3:uid="{9B191816-A2D2-4912-8920-20CD2C40AE5B}" name="Column9333"/>
    <tableColumn id="9342" xr3:uid="{124FF0AC-BECC-4D0E-9D6D-252B4C7F0AF0}" name="Column9334"/>
    <tableColumn id="9343" xr3:uid="{7EC99C94-5B29-4B7D-8A56-6D1544BCA9BE}" name="Column9335"/>
    <tableColumn id="9344" xr3:uid="{B209AADB-BDA2-442A-BA31-42E70EA33414}" name="Column9336"/>
    <tableColumn id="9345" xr3:uid="{F2B7B82B-65C6-4423-86AF-86E90AB3A447}" name="Column9337"/>
    <tableColumn id="9346" xr3:uid="{31E589AA-009C-44F3-9B61-E158ADC60B06}" name="Column9338"/>
    <tableColumn id="9347" xr3:uid="{D5220394-42CF-46BA-A137-08A217BEEF2F}" name="Column9339"/>
    <tableColumn id="9348" xr3:uid="{5509D7DE-E7C5-4B2C-B680-E6E58F342D27}" name="Column9340"/>
    <tableColumn id="9349" xr3:uid="{FA9340E9-AF3C-4FF1-A848-687943962761}" name="Column9341"/>
    <tableColumn id="9350" xr3:uid="{D5363223-72A3-4048-AC2B-7BA09ACDB1D9}" name="Column9342"/>
    <tableColumn id="9351" xr3:uid="{E62B2832-4042-4883-9473-32E2BEB6D70F}" name="Column9343"/>
    <tableColumn id="9352" xr3:uid="{39459431-47C9-4A7D-A5CE-9EA3E46E2672}" name="Column9344"/>
    <tableColumn id="9353" xr3:uid="{0A26769E-ADB8-46DD-9A63-9264D5018412}" name="Column9345"/>
    <tableColumn id="9354" xr3:uid="{3ECDBCA6-0F94-4F60-BFC5-A053C3F66BF8}" name="Column9346"/>
    <tableColumn id="9355" xr3:uid="{CBAB1844-792D-43DB-8BF1-D4D4EA17FD7B}" name="Column9347"/>
    <tableColumn id="9356" xr3:uid="{A99FCF8F-B423-4D1C-968D-B893267AB6F0}" name="Column9348"/>
    <tableColumn id="9357" xr3:uid="{4E6124BA-2F04-4A67-9B7C-7651556B72F3}" name="Column9349"/>
    <tableColumn id="9358" xr3:uid="{F4C7E224-6CC2-49BF-99B9-25EB15F28BD8}" name="Column9350"/>
    <tableColumn id="9359" xr3:uid="{BDFF36B7-4C54-4943-9806-9DC525AD187B}" name="Column9351"/>
    <tableColumn id="9360" xr3:uid="{78B47894-7CEB-4E40-ACBE-43528D06AB51}" name="Column9352"/>
    <tableColumn id="9361" xr3:uid="{32A46AB6-B693-42A0-8014-AF24507A9BBC}" name="Column9353"/>
    <tableColumn id="9362" xr3:uid="{0260748A-E7B3-4272-8E0C-61EC78566A45}" name="Column9354"/>
    <tableColumn id="9363" xr3:uid="{3696C930-0219-409F-B551-98551CAD3B78}" name="Column9355"/>
    <tableColumn id="9364" xr3:uid="{E4B1131F-5139-46AF-B5CA-10AFE2225E19}" name="Column9356"/>
    <tableColumn id="9365" xr3:uid="{4E589CFA-2950-44B9-95AA-899F058D71D8}" name="Column9357"/>
    <tableColumn id="9366" xr3:uid="{A10859A3-69B3-4F9B-9977-72153A67466F}" name="Column9358"/>
    <tableColumn id="9367" xr3:uid="{21907DC8-6D6C-4481-B240-FDD839521B6C}" name="Column9359"/>
    <tableColumn id="9368" xr3:uid="{28A7DBC6-C9D0-4C5B-8688-3B6050D0B922}" name="Column9360"/>
    <tableColumn id="9369" xr3:uid="{2452142C-C577-4DA5-A5F2-DC0A87316204}" name="Column9361"/>
    <tableColumn id="9370" xr3:uid="{AC7488D6-F836-4C87-B851-475A44C36CFB}" name="Column9362"/>
    <tableColumn id="9371" xr3:uid="{8E12426F-80FA-4D25-96E8-ACE3DBC9CEC7}" name="Column9363"/>
    <tableColumn id="9372" xr3:uid="{4C79D31A-7A55-4767-98E3-9050B4F508B7}" name="Column9364"/>
    <tableColumn id="9373" xr3:uid="{48D37C62-6CCE-4F5B-AAB7-C54AE80CAD07}" name="Column9365"/>
    <tableColumn id="9374" xr3:uid="{60F6820C-0EE4-425A-B08D-AD291B0C29B7}" name="Column9366"/>
    <tableColumn id="9375" xr3:uid="{D6C510D0-C6D2-430C-AE5C-F1D42BE39154}" name="Column9367"/>
    <tableColumn id="9376" xr3:uid="{FE6A4E69-8DA3-4962-B48B-5754001BCFCB}" name="Column9368"/>
    <tableColumn id="9377" xr3:uid="{D9AC2C9B-9060-428C-94D5-EF0CD75E5CBD}" name="Column9369"/>
    <tableColumn id="9378" xr3:uid="{B6A30F1D-736C-41DD-8A4C-0CBEF5B2875C}" name="Column9370"/>
    <tableColumn id="9379" xr3:uid="{D1D0FF77-5685-40E6-B102-8BE4C58DD92A}" name="Column9371"/>
    <tableColumn id="9380" xr3:uid="{B23700A6-0EB0-45DB-B910-37C93CC75D81}" name="Column9372"/>
    <tableColumn id="9381" xr3:uid="{009C2F62-BEE0-465E-9E25-00638B292E01}" name="Column9373"/>
    <tableColumn id="9382" xr3:uid="{7550C5E8-D54E-4D58-BA69-CBF35A24C3A1}" name="Column9374"/>
    <tableColumn id="9383" xr3:uid="{91B01A12-7A3E-46DA-9F6C-8FB5B5A1864B}" name="Column9375"/>
    <tableColumn id="9384" xr3:uid="{D317CC12-6877-4289-8426-2DE8931E6D1E}" name="Column9376"/>
    <tableColumn id="9385" xr3:uid="{68E40475-190D-454D-A402-DE10FD7E6813}" name="Column9377"/>
    <tableColumn id="9386" xr3:uid="{20AA6E92-F374-46E1-A2E0-8376B7CA513A}" name="Column9378"/>
    <tableColumn id="9387" xr3:uid="{F7A92131-AA37-48AB-97C4-33CB3E3B17FF}" name="Column9379"/>
    <tableColumn id="9388" xr3:uid="{E375ABB0-D0CD-4B9B-84E4-72F6C308BCBE}" name="Column9380"/>
    <tableColumn id="9389" xr3:uid="{6CB25489-1FB9-44D0-A1ED-53EEBE2EDD66}" name="Column9381"/>
    <tableColumn id="9390" xr3:uid="{19D2F016-3F89-41CE-9BF9-E7CC2CD1F6F7}" name="Column9382"/>
    <tableColumn id="9391" xr3:uid="{0729E7C5-7733-4C1F-9907-A12D486EF96C}" name="Column9383"/>
    <tableColumn id="9392" xr3:uid="{CDF8F5C6-D18B-47C6-B087-5576FFE950AF}" name="Column9384"/>
    <tableColumn id="9393" xr3:uid="{60506581-0566-4358-829F-85462A63A988}" name="Column9385"/>
    <tableColumn id="9394" xr3:uid="{5EDF67B5-2424-42F6-9C9E-5ABAD6F98864}" name="Column9386"/>
    <tableColumn id="9395" xr3:uid="{CDEBBA7F-009F-401F-A529-783EEF93E8DD}" name="Column9387"/>
    <tableColumn id="9396" xr3:uid="{52C19A99-2B4C-45D5-9657-52A0FD77D328}" name="Column9388"/>
    <tableColumn id="9397" xr3:uid="{93770BB2-0117-4894-BF23-D747BD66BD44}" name="Column9389"/>
    <tableColumn id="9398" xr3:uid="{C7AD3532-1C20-4370-941D-04EFD8152884}" name="Column9390"/>
    <tableColumn id="9399" xr3:uid="{258C652C-ADF7-4975-B1F0-4FDC8FA14B30}" name="Column9391"/>
    <tableColumn id="9400" xr3:uid="{B2ACCB67-DFFC-42ED-A064-FDC29E0FDAFF}" name="Column9392"/>
    <tableColumn id="9401" xr3:uid="{A0806C94-EE7C-4134-BA24-6F3C1B39CEC0}" name="Column9393"/>
    <tableColumn id="9402" xr3:uid="{DCA677E4-B722-4F0A-A5B9-46D1B75CB43F}" name="Column9394"/>
    <tableColumn id="9403" xr3:uid="{B93DD791-FC09-4BA6-96CB-5708EA6AC1BC}" name="Column9395"/>
    <tableColumn id="9404" xr3:uid="{5D6C77C5-CCAB-4A81-813B-A5A8CA3E50E0}" name="Column9396"/>
    <tableColumn id="9405" xr3:uid="{15DDA29C-ACCA-49EA-87EF-B22F18042A85}" name="Column9397"/>
    <tableColumn id="9406" xr3:uid="{0A156AF3-3490-479E-B552-22E27245C2C5}" name="Column9398"/>
    <tableColumn id="9407" xr3:uid="{FD33CF7E-C26F-421A-A999-0E82F06E0223}" name="Column9399"/>
    <tableColumn id="9408" xr3:uid="{4E282CEF-37DD-4B9F-AF35-53D0C5C79DAD}" name="Column9400"/>
    <tableColumn id="9409" xr3:uid="{23AA304D-8AB1-4E2A-9AC0-447B4417CBB2}" name="Column9401"/>
    <tableColumn id="9410" xr3:uid="{D41CC874-11C0-4B58-A1B0-B01A4CB5CB7E}" name="Column9402"/>
    <tableColumn id="9411" xr3:uid="{8D1CDD07-7513-45B5-9BB8-B41384C89AA3}" name="Column9403"/>
    <tableColumn id="9412" xr3:uid="{600E5D52-7FEA-48E7-9B37-EA04823713DC}" name="Column9404"/>
    <tableColumn id="9413" xr3:uid="{570188E6-DDF2-4133-B030-20270DC67772}" name="Column9405"/>
    <tableColumn id="9414" xr3:uid="{E35CDF8A-07D8-47D9-A9A5-40431C1AD2A1}" name="Column9406"/>
    <tableColumn id="9415" xr3:uid="{69391ADD-AC44-4C5A-8F06-10E09EFA271F}" name="Column9407"/>
    <tableColumn id="9416" xr3:uid="{B154C60D-3E7E-4E4B-9C4B-CEA41FB3FA14}" name="Column9408"/>
    <tableColumn id="9417" xr3:uid="{BF4F7A88-29F1-48F3-8BE9-7BB27400DE6F}" name="Column9409"/>
    <tableColumn id="9418" xr3:uid="{76C6CDBB-597E-4829-B27C-8C78574E3075}" name="Column9410"/>
    <tableColumn id="9419" xr3:uid="{0065255A-ECE0-48BB-8298-26FB3EE7F079}" name="Column9411"/>
    <tableColumn id="9420" xr3:uid="{BD500042-8BA7-445A-B88D-A4A6714DF3D0}" name="Column9412"/>
    <tableColumn id="9421" xr3:uid="{44DB6FA7-06B5-4A5B-AA49-9C172C5CE36A}" name="Column9413"/>
    <tableColumn id="9422" xr3:uid="{16314D73-C6E1-4CCA-8C4F-65BA4A36253A}" name="Column9414"/>
    <tableColumn id="9423" xr3:uid="{A2532356-DF42-4052-AB7D-A31778D8212B}" name="Column9415"/>
    <tableColumn id="9424" xr3:uid="{F57ECFD9-7E7D-485A-8071-C11C28C1F6A5}" name="Column9416"/>
    <tableColumn id="9425" xr3:uid="{DEA39A0C-3F49-479F-92EF-9823AF0538AA}" name="Column9417"/>
    <tableColumn id="9426" xr3:uid="{966066A5-8BC6-40D4-9DE8-8F86722EF5C0}" name="Column9418"/>
    <tableColumn id="9427" xr3:uid="{3999B055-7474-483F-A023-8AC92ED1EBFF}" name="Column9419"/>
    <tableColumn id="9428" xr3:uid="{8DD29EB5-DC79-4CBD-95F6-844E5B7FD2EB}" name="Column9420"/>
    <tableColumn id="9429" xr3:uid="{EEA74D9B-CD49-4FAC-9922-8F21C2D88088}" name="Column9421"/>
    <tableColumn id="9430" xr3:uid="{4EB31B30-3D50-4132-9460-B7E91049990E}" name="Column9422"/>
    <tableColumn id="9431" xr3:uid="{9E71410D-38BF-4A78-98F5-0A3F6E57AD4F}" name="Column9423"/>
    <tableColumn id="9432" xr3:uid="{86E9CE47-7336-4EEF-9861-E5B1FC9959E4}" name="Column9424"/>
    <tableColumn id="9433" xr3:uid="{06A1C122-A677-42F3-8C5B-9FCCEE805F08}" name="Column9425"/>
    <tableColumn id="9434" xr3:uid="{CB42D406-1192-41DB-A0CA-F35B1DD237E1}" name="Column9426"/>
    <tableColumn id="9435" xr3:uid="{52195EBA-6850-42D4-ABD0-BEC68F2C2A66}" name="Column9427"/>
    <tableColumn id="9436" xr3:uid="{48457045-BB3A-49F6-9477-49417F5EA900}" name="Column9428"/>
    <tableColumn id="9437" xr3:uid="{49C457DC-0D31-4D23-8979-F2764FFEEF01}" name="Column9429"/>
    <tableColumn id="9438" xr3:uid="{2C4A537A-F3D5-4BE7-BCAC-0757DEA58475}" name="Column9430"/>
    <tableColumn id="9439" xr3:uid="{809A3647-C5C8-4C72-BAD6-50E716E31560}" name="Column9431"/>
    <tableColumn id="9440" xr3:uid="{9A5FAFE2-F945-4128-89D3-73105C749DC1}" name="Column9432"/>
    <tableColumn id="9441" xr3:uid="{B4653E40-BA30-4FEB-931D-98DD742AD540}" name="Column9433"/>
    <tableColumn id="9442" xr3:uid="{8681CFC7-CB75-470D-A37B-FEA0167B6FC3}" name="Column9434"/>
    <tableColumn id="9443" xr3:uid="{E0AD71C0-2440-4C19-BBB3-052B0BA69E2A}" name="Column9435"/>
    <tableColumn id="9444" xr3:uid="{AFE1985D-1EC3-4885-91E7-39AECA577861}" name="Column9436"/>
    <tableColumn id="9445" xr3:uid="{31555BAE-C7F4-4439-9F8A-F486BCE4A1EB}" name="Column9437"/>
    <tableColumn id="9446" xr3:uid="{D4E26A97-AC44-4B8E-8228-77CC5B503F05}" name="Column9438"/>
    <tableColumn id="9447" xr3:uid="{E1231233-0B22-44C6-9DCD-0A7DA49B81AF}" name="Column9439"/>
    <tableColumn id="9448" xr3:uid="{E37122F6-63CB-49CC-9D6C-ACEFD296FF0F}" name="Column9440"/>
    <tableColumn id="9449" xr3:uid="{471C84F2-BA7D-4E18-A3D9-70A3EFBD10A8}" name="Column9441"/>
    <tableColumn id="9450" xr3:uid="{ED52943C-A7BF-436E-8C41-E51A94A325A6}" name="Column9442"/>
    <tableColumn id="9451" xr3:uid="{EDC3C0D6-E76D-4C6C-B382-0C0E98BB2C1C}" name="Column9443"/>
    <tableColumn id="9452" xr3:uid="{463108E8-EC8F-4273-BBE0-A041DE310FC5}" name="Column9444"/>
    <tableColumn id="9453" xr3:uid="{854E8DD6-D214-4669-9FF0-4EEF564BE0C1}" name="Column9445"/>
    <tableColumn id="9454" xr3:uid="{B7D618CA-26EB-4D15-A92D-90575A8D4D97}" name="Column9446"/>
    <tableColumn id="9455" xr3:uid="{664620FE-123E-44FB-8ED5-A42DC88382AD}" name="Column9447"/>
    <tableColumn id="9456" xr3:uid="{522E0F7C-7478-4446-A6AF-C0C994C94FB2}" name="Column9448"/>
    <tableColumn id="9457" xr3:uid="{661BF76D-AC67-436B-8FBF-B1922B5721D1}" name="Column9449"/>
    <tableColumn id="9458" xr3:uid="{C808E266-A496-467B-A2F7-6DA5B28142A9}" name="Column9450"/>
    <tableColumn id="9459" xr3:uid="{322C63E0-0CC7-4DA3-ADB3-3B2F7792E679}" name="Column9451"/>
    <tableColumn id="9460" xr3:uid="{5490AD0B-8CC1-409D-94E0-E916B5E31CF2}" name="Column9452"/>
    <tableColumn id="9461" xr3:uid="{2D001A6C-3CC3-4B29-A2F6-7FF88F6AF5D3}" name="Column9453"/>
    <tableColumn id="9462" xr3:uid="{47927EC4-F438-4873-8B2C-23138ACE9B1F}" name="Column9454"/>
    <tableColumn id="9463" xr3:uid="{E49FA9BA-E3E7-4532-ABE9-010922DDEA37}" name="Column9455"/>
    <tableColumn id="9464" xr3:uid="{62E7C712-8FFA-4686-8671-9725D979C39E}" name="Column9456"/>
    <tableColumn id="9465" xr3:uid="{262F5668-20D2-4874-9378-DAAB0F11EFD2}" name="Column9457"/>
    <tableColumn id="9466" xr3:uid="{FF98C462-E4AD-405E-95ED-047271D68217}" name="Column9458"/>
    <tableColumn id="9467" xr3:uid="{E36E5350-0C46-4759-B6A5-AA6C918C6832}" name="Column9459"/>
    <tableColumn id="9468" xr3:uid="{88DED122-B4F1-41E3-B8B0-89FF0CE310EA}" name="Column9460"/>
    <tableColumn id="9469" xr3:uid="{8217C949-5F9F-4028-9922-19610FC5B127}" name="Column9461"/>
    <tableColumn id="9470" xr3:uid="{F7476531-CBAC-42EE-9395-A4DC90EC30BB}" name="Column9462"/>
    <tableColumn id="9471" xr3:uid="{7A8D59C4-87F3-4961-9E13-2C438A758D7D}" name="Column9463"/>
    <tableColumn id="9472" xr3:uid="{8ECC9CAC-AE09-4E3B-888F-3B5036FF32DA}" name="Column9464"/>
    <tableColumn id="9473" xr3:uid="{2AEC15A1-F078-45AB-ABBB-048AB8412682}" name="Column9465"/>
    <tableColumn id="9474" xr3:uid="{F7FB49E4-9E72-41F6-B2AF-2937D68BF338}" name="Column9466"/>
    <tableColumn id="9475" xr3:uid="{D93C891D-5084-4DF7-A3DC-2C34A37F5DD9}" name="Column9467"/>
    <tableColumn id="9476" xr3:uid="{3CDFF369-C10B-4F35-9673-5BCB233556F3}" name="Column9468"/>
    <tableColumn id="9477" xr3:uid="{48B44ACD-C1FB-4A13-A0C6-21E7DD606F85}" name="Column9469"/>
    <tableColumn id="9478" xr3:uid="{D88D0BA6-C92A-4CAF-AF13-7C36B80CD9E0}" name="Column9470"/>
    <tableColumn id="9479" xr3:uid="{8BF92DB1-4B52-4180-88F3-20FF90B7B9A7}" name="Column9471"/>
    <tableColumn id="9480" xr3:uid="{99A31E81-97F1-4917-B47B-A010D54D76C8}" name="Column9472"/>
    <tableColumn id="9481" xr3:uid="{D1EEC005-8D81-4629-92DA-8F865FDF7F94}" name="Column9473"/>
    <tableColumn id="9482" xr3:uid="{A17D5588-CFD8-4187-8C2F-7056BA14C81B}" name="Column9474"/>
    <tableColumn id="9483" xr3:uid="{2976CD33-B983-4881-A203-E0305DCFB591}" name="Column9475"/>
    <tableColumn id="9484" xr3:uid="{12A0816A-AD06-4DF7-A9B3-8B8A9BA1F550}" name="Column9476"/>
    <tableColumn id="9485" xr3:uid="{0AF4B1AB-DBBE-4052-938F-2BAB28E2789B}" name="Column9477"/>
    <tableColumn id="9486" xr3:uid="{A0D5A3F7-BDC9-4E26-80F6-546C43DE25EF}" name="Column9478"/>
    <tableColumn id="9487" xr3:uid="{5E0748AD-41C0-49A3-B3F3-D6E929EDA271}" name="Column9479"/>
    <tableColumn id="9488" xr3:uid="{6CB9B269-30F4-44B6-A5C1-B9666D7C6A59}" name="Column9480"/>
    <tableColumn id="9489" xr3:uid="{FAB454A7-982E-4A9B-9C3C-15593CF085EE}" name="Column9481"/>
    <tableColumn id="9490" xr3:uid="{DDF78650-8A16-4D1D-95D0-638C753C0309}" name="Column9482"/>
    <tableColumn id="9491" xr3:uid="{DA87BA00-13C4-4980-AD22-A472D91EA4CA}" name="Column9483"/>
    <tableColumn id="9492" xr3:uid="{E7BF980C-497D-4E10-B10F-6A94D1262290}" name="Column9484"/>
    <tableColumn id="9493" xr3:uid="{A0137B68-4FDC-427F-B7E5-33911E50B527}" name="Column9485"/>
    <tableColumn id="9494" xr3:uid="{73962946-8CA6-43D3-BE64-7B408A7C9AC4}" name="Column9486"/>
    <tableColumn id="9495" xr3:uid="{78A9F310-69A4-48EB-A7E3-F584DA13D0E0}" name="Column9487"/>
    <tableColumn id="9496" xr3:uid="{BA61BBBA-0C90-41E3-8199-9E0C45F0E4DA}" name="Column9488"/>
    <tableColumn id="9497" xr3:uid="{73A85E8C-4DE1-4A27-AFE5-6DCA7919E8FE}" name="Column9489"/>
    <tableColumn id="9498" xr3:uid="{6BC31F11-E731-441F-AF61-6CDF50EEB224}" name="Column9490"/>
    <tableColumn id="9499" xr3:uid="{789FFC51-FDBC-411D-A53B-2075D3FC3A63}" name="Column9491"/>
    <tableColumn id="9500" xr3:uid="{A05772A5-1923-42DE-AC8A-8BE4232903A9}" name="Column9492"/>
    <tableColumn id="9501" xr3:uid="{B4B90A2C-4702-428A-A78F-67B559DFEAE5}" name="Column9493"/>
    <tableColumn id="9502" xr3:uid="{E32806D9-C7C5-4564-94EA-01C4BD10734B}" name="Column9494"/>
    <tableColumn id="9503" xr3:uid="{BE8F1845-FA43-4753-A3C5-BC9AB826797B}" name="Column9495"/>
    <tableColumn id="9504" xr3:uid="{8726B356-1681-40B7-8228-F5B0020AB270}" name="Column9496"/>
    <tableColumn id="9505" xr3:uid="{A723EA4C-6C63-4966-B531-3C5A67D5E4B7}" name="Column9497"/>
    <tableColumn id="9506" xr3:uid="{DE273AC9-5ED8-4E30-A3B0-1BFCE436662A}" name="Column9498"/>
    <tableColumn id="9507" xr3:uid="{66F02A68-C81B-458C-8954-14683358D63E}" name="Column9499"/>
    <tableColumn id="9508" xr3:uid="{F0A61598-7F7E-4FDA-A85B-817C3775465A}" name="Column9500"/>
    <tableColumn id="9509" xr3:uid="{B10776AE-F5F5-4B44-8AE2-E1DFD63A8679}" name="Column9501"/>
    <tableColumn id="9510" xr3:uid="{E900EFC2-252A-465B-B723-8B0A532BD001}" name="Column9502"/>
    <tableColumn id="9511" xr3:uid="{7FF7D3B2-D0F2-40E1-91E9-6FE23728BBE0}" name="Column9503"/>
    <tableColumn id="9512" xr3:uid="{ADFCE119-C3AF-48AD-8115-9DFC257A1C8F}" name="Column9504"/>
    <tableColumn id="9513" xr3:uid="{DD19CB13-8A7F-4308-9584-7729CA00AB02}" name="Column9505"/>
    <tableColumn id="9514" xr3:uid="{319C0433-493D-4EE0-B9E6-904ECF4A008A}" name="Column9506"/>
    <tableColumn id="9515" xr3:uid="{8181CEBC-C750-4F59-A8A7-36E7E04466A4}" name="Column9507"/>
    <tableColumn id="9516" xr3:uid="{8844912B-A0CF-442A-B287-81E94FAA51E3}" name="Column9508"/>
    <tableColumn id="9517" xr3:uid="{17B89DCF-729B-4BDE-9F25-89BA946FCF4C}" name="Column9509"/>
    <tableColumn id="9518" xr3:uid="{C23B2DF4-4A51-4F36-9082-F4ED65ED5BBD}" name="Column9510"/>
    <tableColumn id="9519" xr3:uid="{DC2C510A-AFE6-415E-92A3-AE75588DFA61}" name="Column9511"/>
    <tableColumn id="9520" xr3:uid="{0DA4548A-B143-4E1D-8FDD-7E0CD9986E64}" name="Column9512"/>
    <tableColumn id="9521" xr3:uid="{E56EBF18-5B1B-45CC-99E3-AE77886D5E59}" name="Column9513"/>
    <tableColumn id="9522" xr3:uid="{1B348954-F967-42EC-9A44-FFBE12FF5714}" name="Column9514"/>
    <tableColumn id="9523" xr3:uid="{E491E730-DA21-48EF-8B1B-76A8CD2EBEFF}" name="Column9515"/>
    <tableColumn id="9524" xr3:uid="{C91DB035-C461-48CA-B399-4CC1E9BB61E8}" name="Column9516"/>
    <tableColumn id="9525" xr3:uid="{E9AF76F6-CDB3-456B-B9F1-EB5DE169F443}" name="Column9517"/>
    <tableColumn id="9526" xr3:uid="{E636F99B-7954-4314-915C-86D55E9E1123}" name="Column9518"/>
    <tableColumn id="9527" xr3:uid="{B4CEE2E3-BC61-4567-8DEF-15721A9A3ACB}" name="Column9519"/>
    <tableColumn id="9528" xr3:uid="{A9ED5C78-C48B-408E-BDBD-F278FA89D7C6}" name="Column9520"/>
    <tableColumn id="9529" xr3:uid="{0C6D0F3B-2247-4D67-BBD0-B7E1786B511D}" name="Column9521"/>
    <tableColumn id="9530" xr3:uid="{68C09055-2D2D-4139-8E0B-8050CB7F0FDE}" name="Column9522"/>
    <tableColumn id="9531" xr3:uid="{F90F9AA1-DDCB-472F-8092-D3A73EE10607}" name="Column9523"/>
    <tableColumn id="9532" xr3:uid="{B8AD6FF7-E41F-4FD7-BCCF-F5B761AC5EE0}" name="Column9524"/>
    <tableColumn id="9533" xr3:uid="{A522EB66-6C32-4D1B-A654-DF7C23740E08}" name="Column9525"/>
    <tableColumn id="9534" xr3:uid="{6942DA50-AA18-4071-9981-0BB07B1DF062}" name="Column9526"/>
    <tableColumn id="9535" xr3:uid="{CE088411-1005-4E51-8596-FDC098E749FB}" name="Column9527"/>
    <tableColumn id="9536" xr3:uid="{2E462A20-C115-497B-ADA3-AFEA69B502E6}" name="Column9528"/>
    <tableColumn id="9537" xr3:uid="{5E83E9D2-44AE-40F9-8F3A-93E05F9EAE95}" name="Column9529"/>
    <tableColumn id="9538" xr3:uid="{0D898962-9930-48AB-9931-8A01E1577B51}" name="Column9530"/>
    <tableColumn id="9539" xr3:uid="{0AF6F832-F7AC-411D-9685-F47A5EE063AD}" name="Column9531"/>
    <tableColumn id="9540" xr3:uid="{F60AB83B-574D-4F82-AFC5-1C5BDA38B7F7}" name="Column9532"/>
    <tableColumn id="9541" xr3:uid="{D084B9E6-0D52-4483-9AE6-3EDEBE53F2FF}" name="Column9533"/>
    <tableColumn id="9542" xr3:uid="{4C846939-24C2-4EDE-A7B7-04A4A39DDD70}" name="Column9534"/>
    <tableColumn id="9543" xr3:uid="{DCABA99E-D2F3-4B26-BAD7-7F00AF3FB9BC}" name="Column9535"/>
    <tableColumn id="9544" xr3:uid="{6E0D662E-E7B2-4D2B-8E3B-988A32B9D255}" name="Column9536"/>
    <tableColumn id="9545" xr3:uid="{8F9CFF9A-5541-4B70-91BB-C2FC505F3407}" name="Column9537"/>
    <tableColumn id="9546" xr3:uid="{D9E29C06-5691-4E98-99AC-D8F8E457B95E}" name="Column9538"/>
    <tableColumn id="9547" xr3:uid="{8471FA52-7135-4789-AB05-3ADFE93C69E0}" name="Column9539"/>
    <tableColumn id="9548" xr3:uid="{7D03F956-342F-4134-A266-87CACC8F28DA}" name="Column9540"/>
    <tableColumn id="9549" xr3:uid="{47FAC3B6-B6D4-4848-8B7B-B50880E425B4}" name="Column9541"/>
    <tableColumn id="9550" xr3:uid="{5990DE1B-9AC8-474A-9749-4B62A00D7DF4}" name="Column9542"/>
    <tableColumn id="9551" xr3:uid="{4AE589CD-2AA6-47C8-B6AF-1796C8DBECEB}" name="Column9543"/>
    <tableColumn id="9552" xr3:uid="{2E6AE28D-9CD7-4850-BC99-B8E391B327CF}" name="Column9544"/>
    <tableColumn id="9553" xr3:uid="{2DCAAE98-FDC5-4305-B05D-B202D01C561B}" name="Column9545"/>
    <tableColumn id="9554" xr3:uid="{07E4AB3F-19D1-4094-999B-29D2C5ED6440}" name="Column9546"/>
    <tableColumn id="9555" xr3:uid="{96847A69-447D-49C2-8AEE-025D6EEAF6D5}" name="Column9547"/>
    <tableColumn id="9556" xr3:uid="{B28B1296-BE06-447A-89F8-9A8B06258B66}" name="Column9548"/>
    <tableColumn id="9557" xr3:uid="{A82DEB8F-00FE-4BD2-991B-847889A0F097}" name="Column9549"/>
    <tableColumn id="9558" xr3:uid="{EC0A495B-AD91-4615-89EE-2AC7769BAFBA}" name="Column9550"/>
    <tableColumn id="9559" xr3:uid="{6291DBA6-4826-43A2-B809-B8118C57072B}" name="Column9551"/>
    <tableColumn id="9560" xr3:uid="{00276344-31D7-41AC-9DAB-815FDC92C0A7}" name="Column9552"/>
    <tableColumn id="9561" xr3:uid="{4FED8358-2897-4FB0-A18D-04F53D49B6DD}" name="Column9553"/>
    <tableColumn id="9562" xr3:uid="{A6BFD631-F2F8-4E67-8631-7E55B99880A8}" name="Column9554"/>
    <tableColumn id="9563" xr3:uid="{21F1FF21-5D1A-4185-8EF5-9C1A41A70536}" name="Column9555"/>
    <tableColumn id="9564" xr3:uid="{EBD82063-7822-4535-96ED-89E1310B2445}" name="Column9556"/>
    <tableColumn id="9565" xr3:uid="{A0CE17DF-80F2-4C03-B53C-F8FFBC6D806A}" name="Column9557"/>
    <tableColumn id="9566" xr3:uid="{71FD8A96-CEE2-4253-AB06-9BFB1E65F0CA}" name="Column9558"/>
    <tableColumn id="9567" xr3:uid="{16E3C7A2-BA0A-488E-A52C-B06C4249F380}" name="Column9559"/>
    <tableColumn id="9568" xr3:uid="{5FDECB8D-C40E-4827-BD0E-9A4AAD53838C}" name="Column9560"/>
    <tableColumn id="9569" xr3:uid="{E8350235-9BB3-41F3-AD4B-A2DBBA826973}" name="Column9561"/>
    <tableColumn id="9570" xr3:uid="{39F8DE0D-507D-4D15-AF6C-1BE9B7C8C513}" name="Column9562"/>
    <tableColumn id="9571" xr3:uid="{45A6B5CF-A0AA-457C-8352-DBA68965D4D7}" name="Column9563"/>
    <tableColumn id="9572" xr3:uid="{A039A7BF-AE48-4A3D-8EFA-323617AD674F}" name="Column9564"/>
    <tableColumn id="9573" xr3:uid="{75D5A28D-47E3-44DE-AE86-1B32FFADA283}" name="Column9565"/>
    <tableColumn id="9574" xr3:uid="{6FA4D1EE-8040-48C2-B179-0D437E9A0D97}" name="Column9566"/>
    <tableColumn id="9575" xr3:uid="{5BA48EB9-3CA9-407F-8B9F-35DD1A2CF33F}" name="Column9567"/>
    <tableColumn id="9576" xr3:uid="{81D4E4B5-E013-40FF-BB88-7050FF5B02EB}" name="Column9568"/>
    <tableColumn id="9577" xr3:uid="{F6A874D7-B2E6-4472-8D42-2F7BB072BA56}" name="Column9569"/>
    <tableColumn id="9578" xr3:uid="{B1D8CAE4-8564-433E-BE63-2BA16BB3C3C7}" name="Column9570"/>
    <tableColumn id="9579" xr3:uid="{F16A01B6-D7C4-467C-8A39-D41A1B4E4579}" name="Column9571"/>
    <tableColumn id="9580" xr3:uid="{C550D71F-88F8-4C85-A0E4-0B517F05E28A}" name="Column9572"/>
    <tableColumn id="9581" xr3:uid="{0582EE54-6393-4FF0-9E43-AE6965DEE50B}" name="Column9573"/>
    <tableColumn id="9582" xr3:uid="{871369E7-AED9-4B86-8A1D-1EE0C61B763F}" name="Column9574"/>
    <tableColumn id="9583" xr3:uid="{AF1E5E8A-FE9D-457F-8823-042E91243B6F}" name="Column9575"/>
    <tableColumn id="9584" xr3:uid="{8D272A19-2DEB-431B-A060-F9BD9D75F7A5}" name="Column9576"/>
    <tableColumn id="9585" xr3:uid="{2A0BB339-95C2-43E0-A2B7-8B0E07888DBE}" name="Column9577"/>
    <tableColumn id="9586" xr3:uid="{577924AF-AFB9-4BC2-BA5F-7B8E77CD8F9A}" name="Column9578"/>
    <tableColumn id="9587" xr3:uid="{E7D7618D-8060-4454-A6D9-331016FCE7A4}" name="Column9579"/>
    <tableColumn id="9588" xr3:uid="{50B931D1-43BE-4EF9-AF1B-2259CA91E02B}" name="Column9580"/>
    <tableColumn id="9589" xr3:uid="{4B10BDAF-E3A7-4BB0-A91E-10972832CEF0}" name="Column9581"/>
    <tableColumn id="9590" xr3:uid="{E046035A-7CD8-40DF-B604-3986A5FB116E}" name="Column9582"/>
    <tableColumn id="9591" xr3:uid="{80326B55-993F-490A-9B2C-E919F2C5A08E}" name="Column9583"/>
    <tableColumn id="9592" xr3:uid="{D1A10B28-26D1-4945-9999-1C5BA939AFF3}" name="Column9584"/>
    <tableColumn id="9593" xr3:uid="{DB735AE7-4B24-4171-95A9-250C44E84A71}" name="Column9585"/>
    <tableColumn id="9594" xr3:uid="{A2548700-C595-4C69-9347-30D2F4021818}" name="Column9586"/>
    <tableColumn id="9595" xr3:uid="{E039B476-B982-4402-B1BC-7AAD0287B53A}" name="Column9587"/>
    <tableColumn id="9596" xr3:uid="{8010CB29-5E24-4204-964F-3B4AF4BFE704}" name="Column9588"/>
    <tableColumn id="9597" xr3:uid="{C3F9BF28-19FA-4469-8BF9-4E17CB9731E8}" name="Column9589"/>
    <tableColumn id="9598" xr3:uid="{C7A89847-3222-47E2-8AA4-66D04769D5FD}" name="Column9590"/>
    <tableColumn id="9599" xr3:uid="{00ABBBC3-5C2A-4B45-B5FA-1E56FACA8133}" name="Column9591"/>
    <tableColumn id="9600" xr3:uid="{E37A61ED-8423-4C50-890D-FED6F1A64B67}" name="Column9592"/>
    <tableColumn id="9601" xr3:uid="{5854D0A7-33EE-441E-AB8C-F4BA57725623}" name="Column9593"/>
    <tableColumn id="9602" xr3:uid="{193CD01D-5FBC-4FA2-BAD5-687952A08AB6}" name="Column9594"/>
    <tableColumn id="9603" xr3:uid="{9C282524-D241-490E-9211-C64770DDAF87}" name="Column9595"/>
    <tableColumn id="9604" xr3:uid="{553A4234-927D-4C1D-B226-B7A569D02084}" name="Column9596"/>
    <tableColumn id="9605" xr3:uid="{839039F9-D350-4DFC-B1F3-1337038A1159}" name="Column9597"/>
    <tableColumn id="9606" xr3:uid="{601F9E28-5964-4549-89DC-BB5B2E1105F0}" name="Column9598"/>
    <tableColumn id="9607" xr3:uid="{665CC814-5E0B-4C46-AE0D-2778C5B6D792}" name="Column9599"/>
    <tableColumn id="9608" xr3:uid="{6B86D540-2223-40B0-86A7-1ACBD51AB6CE}" name="Column9600"/>
    <tableColumn id="9609" xr3:uid="{83113C41-DCF6-4E98-9749-B14E4A5E6053}" name="Column9601"/>
    <tableColumn id="9610" xr3:uid="{F32467CA-2FE9-498A-984D-70E084AD217A}" name="Column9602"/>
    <tableColumn id="9611" xr3:uid="{7779252B-8B1D-4591-BD77-A36740EC7A9B}" name="Column9603"/>
    <tableColumn id="9612" xr3:uid="{2F84142B-25CE-4631-B2D1-1140A79CC36F}" name="Column9604"/>
    <tableColumn id="9613" xr3:uid="{8E79DB6A-D863-4E64-8CEE-23CE587C7448}" name="Column9605"/>
    <tableColumn id="9614" xr3:uid="{66E31C4B-19E2-4751-8C73-E7671E3BFA98}" name="Column9606"/>
    <tableColumn id="9615" xr3:uid="{53D112B1-95BC-4E9F-98DC-4639DE90A435}" name="Column9607"/>
    <tableColumn id="9616" xr3:uid="{1C059635-CB58-4B2B-BEB9-8002B978F825}" name="Column9608"/>
    <tableColumn id="9617" xr3:uid="{6FB617A2-4F9D-4CD4-ABBE-EF6B8D8CF9AC}" name="Column9609"/>
    <tableColumn id="9618" xr3:uid="{D704A5BD-2063-4923-B757-2189EED0B115}" name="Column9610"/>
    <tableColumn id="9619" xr3:uid="{5796AFE5-E9B1-4369-A7A0-846C4150CF07}" name="Column9611"/>
    <tableColumn id="9620" xr3:uid="{2468782A-8D76-4C48-91ED-86533B4E2F26}" name="Column9612"/>
    <tableColumn id="9621" xr3:uid="{37A247E6-9B36-4935-A457-32340E1E4103}" name="Column9613"/>
    <tableColumn id="9622" xr3:uid="{404F861E-3A90-479A-ABFA-982EFF68A807}" name="Column9614"/>
    <tableColumn id="9623" xr3:uid="{4C6CF97C-1B2A-448F-A148-500BC6FAFB9B}" name="Column9615"/>
    <tableColumn id="9624" xr3:uid="{E6F59322-D433-47F0-9CAF-0F9A574A3F8B}" name="Column9616"/>
    <tableColumn id="9625" xr3:uid="{4379B5DB-07B2-4535-9F30-806F1410C2A1}" name="Column9617"/>
    <tableColumn id="9626" xr3:uid="{E6BD51CC-A8DC-46CB-9E45-B821258F3EC1}" name="Column9618"/>
    <tableColumn id="9627" xr3:uid="{6C6AD475-1D6F-4E8A-ADDC-C344464226D9}" name="Column9619"/>
    <tableColumn id="9628" xr3:uid="{792EE67A-089D-462B-9D9F-CF975F150204}" name="Column9620"/>
    <tableColumn id="9629" xr3:uid="{02D01ED1-C272-463F-8755-2371D4BC8D00}" name="Column9621"/>
    <tableColumn id="9630" xr3:uid="{07259241-DE5F-40A5-A492-DC25656781B2}" name="Column9622"/>
    <tableColumn id="9631" xr3:uid="{A6BBBB6E-0F2F-44A2-B61D-EC992EBB7605}" name="Column9623"/>
    <tableColumn id="9632" xr3:uid="{BBFD481E-8020-4628-8EB3-56099D6D1D14}" name="Column9624"/>
    <tableColumn id="9633" xr3:uid="{3F052496-8745-489B-9FFE-F56FAB57AEBF}" name="Column9625"/>
    <tableColumn id="9634" xr3:uid="{8FE71B25-FB31-4963-A9F5-F53FEA5D0B20}" name="Column9626"/>
    <tableColumn id="9635" xr3:uid="{41DAA93A-9347-4B57-BC33-A0552745BB75}" name="Column9627"/>
    <tableColumn id="9636" xr3:uid="{70B12DAB-EBFB-4C5F-8135-A8D0CEC45F71}" name="Column9628"/>
    <tableColumn id="9637" xr3:uid="{B11E97B9-DAA9-4E70-97BC-A9EAC1C2B531}" name="Column9629"/>
    <tableColumn id="9638" xr3:uid="{8E45827D-96BE-41EF-8C7E-29D38910B93E}" name="Column9630"/>
    <tableColumn id="9639" xr3:uid="{EB06CBAE-FA07-4F6E-B0DE-1E13D4322B23}" name="Column9631"/>
    <tableColumn id="9640" xr3:uid="{3686043C-5551-4403-B61B-86AF271DEA50}" name="Column9632"/>
    <tableColumn id="9641" xr3:uid="{2FF52ED5-0562-4886-B5A9-CA92DAF93F7F}" name="Column9633"/>
    <tableColumn id="9642" xr3:uid="{F8EFF23D-1779-4E29-9635-F49400FC4D6C}" name="Column9634"/>
    <tableColumn id="9643" xr3:uid="{ABAAAC05-AC36-4B48-B313-AD7919B72828}" name="Column9635"/>
    <tableColumn id="9644" xr3:uid="{1BA605F7-8DF9-49FC-A1BB-8929B6B22046}" name="Column9636"/>
    <tableColumn id="9645" xr3:uid="{D9A2EF7E-0250-4A23-BAFD-A86362DA1842}" name="Column9637"/>
    <tableColumn id="9646" xr3:uid="{B93FD8FC-5A09-44CE-9052-B5D37FC13F54}" name="Column9638"/>
    <tableColumn id="9647" xr3:uid="{72818E10-7556-451C-8DCD-7E890FC2C442}" name="Column9639"/>
    <tableColumn id="9648" xr3:uid="{CF8170FC-AE1D-4B53-ABF6-F4209645EEF6}" name="Column9640"/>
    <tableColumn id="9649" xr3:uid="{65732CE1-6EAD-4267-BD30-E7FEDA85404B}" name="Column9641"/>
    <tableColumn id="9650" xr3:uid="{0728EF4A-B38F-4D30-9677-1FCE4590427F}" name="Column9642"/>
    <tableColumn id="9651" xr3:uid="{7A8F2163-A80A-4BAA-8567-3BB5B2F14F06}" name="Column9643"/>
    <tableColumn id="9652" xr3:uid="{7B83C98D-FA4D-4D8E-8FEC-B5E8BEC56E74}" name="Column9644"/>
    <tableColumn id="9653" xr3:uid="{4D6E78EC-B299-44F9-9106-FA385EB0E94E}" name="Column9645"/>
    <tableColumn id="9654" xr3:uid="{63493A40-7D0E-4672-872A-AA32A7BD1A17}" name="Column9646"/>
    <tableColumn id="9655" xr3:uid="{3A405BC2-B7B7-4860-9F51-FE5581EA4692}" name="Column9647"/>
    <tableColumn id="9656" xr3:uid="{FC9C2F18-BC04-469F-B89D-3BA7C94D97BE}" name="Column9648"/>
    <tableColumn id="9657" xr3:uid="{8A5972EA-2965-4241-93E0-34DB9A38CB3A}" name="Column9649"/>
    <tableColumn id="9658" xr3:uid="{5A1C28D3-0FFC-48F7-9BE6-6C26F1C6B705}" name="Column9650"/>
    <tableColumn id="9659" xr3:uid="{F58D3524-CABF-403E-AAA5-03C58B47901C}" name="Column9651"/>
    <tableColumn id="9660" xr3:uid="{6D5B97EB-FC0B-406E-9CA4-2ECC2CAED94F}" name="Column9652"/>
    <tableColumn id="9661" xr3:uid="{152E7488-FA64-4B7C-954E-0C819FAA81ED}" name="Column9653"/>
    <tableColumn id="9662" xr3:uid="{3C384D77-DB52-494D-BBD4-EE17470DA27B}" name="Column9654"/>
    <tableColumn id="9663" xr3:uid="{70F56800-672F-44CA-A48E-7FFB45805CA9}" name="Column9655"/>
    <tableColumn id="9664" xr3:uid="{1ACD60C4-E059-42CE-B03D-C5D444DD1615}" name="Column9656"/>
    <tableColumn id="9665" xr3:uid="{5048CA8F-D565-433D-85C2-9EBAE24794A8}" name="Column9657"/>
    <tableColumn id="9666" xr3:uid="{56E835F0-7B54-4D92-A171-738B98CFF036}" name="Column9658"/>
    <tableColumn id="9667" xr3:uid="{84481561-0D4C-4D64-AA61-DE95F85558D3}" name="Column9659"/>
    <tableColumn id="9668" xr3:uid="{726EF97E-1198-4A45-AFFE-4EE9D4993A14}" name="Column9660"/>
    <tableColumn id="9669" xr3:uid="{13129E66-4F42-465D-92E8-D3A33788D06C}" name="Column9661"/>
    <tableColumn id="9670" xr3:uid="{B8A2FDF2-63DB-4B1F-8695-3C88CA48D26F}" name="Column9662"/>
    <tableColumn id="9671" xr3:uid="{D7D01BC8-41D5-40C4-B1E3-AABB35166E0D}" name="Column9663"/>
    <tableColumn id="9672" xr3:uid="{76EBCEF1-D305-455F-B46B-619A4E3AB664}" name="Column9664"/>
    <tableColumn id="9673" xr3:uid="{2442D6C3-D746-4651-9060-3CFBAF9736A9}" name="Column9665"/>
    <tableColumn id="9674" xr3:uid="{A4FBCECF-E776-4A06-B5D8-9BBAB54A0EDA}" name="Column9666"/>
    <tableColumn id="9675" xr3:uid="{F8FC6C0D-9E94-4961-BC31-2B89D07AB1B9}" name="Column9667"/>
    <tableColumn id="9676" xr3:uid="{9347353A-1A7D-41F8-9CB0-98B58DB9D695}" name="Column9668"/>
    <tableColumn id="9677" xr3:uid="{668E2F8A-4F8B-4760-BDA1-89722D3254BC}" name="Column9669"/>
    <tableColumn id="9678" xr3:uid="{C756DFF7-223A-43D3-A474-BE835DD0712D}" name="Column9670"/>
    <tableColumn id="9679" xr3:uid="{F9F25915-63BD-4546-8B15-0C3B15E062DE}" name="Column9671"/>
    <tableColumn id="9680" xr3:uid="{1C8ECAEE-C07E-4DB9-AFD2-124CB2A2B3DA}" name="Column9672"/>
    <tableColumn id="9681" xr3:uid="{8CDF61AA-0810-4F5F-B754-9C6D13202F73}" name="Column9673"/>
    <tableColumn id="9682" xr3:uid="{E29EC4A5-9EF5-4E88-BE15-EC946011DC34}" name="Column9674"/>
    <tableColumn id="9683" xr3:uid="{44D6296F-D0C1-4E6C-94C3-03DBC2F1F328}" name="Column9675"/>
    <tableColumn id="9684" xr3:uid="{2F227D42-4709-44FB-85CF-08B116151283}" name="Column9676"/>
    <tableColumn id="9685" xr3:uid="{846C9D76-5125-4E2D-99A6-79EFAFDABF1D}" name="Column9677"/>
    <tableColumn id="9686" xr3:uid="{80372E20-21B8-4E13-B943-24FEBBB35FDA}" name="Column9678"/>
    <tableColumn id="9687" xr3:uid="{A83B48B6-A20C-4E0B-971A-706A4CFE3A53}" name="Column9679"/>
    <tableColumn id="9688" xr3:uid="{5976AA64-CCB3-49F0-9D28-F263D35E1DE5}" name="Column9680"/>
    <tableColumn id="9689" xr3:uid="{F1E8B0AF-078C-4735-A384-D25290F7EAF1}" name="Column9681"/>
    <tableColumn id="9690" xr3:uid="{01852ABC-5B1E-429A-8C11-C59806EAA44D}" name="Column9682"/>
    <tableColumn id="9691" xr3:uid="{D8D43AB6-1A41-41BA-BE6F-9AAB497A8A8D}" name="Column9683"/>
    <tableColumn id="9692" xr3:uid="{C6E17929-7A50-46D2-817E-F6D7A73EB5CD}" name="Column9684"/>
    <tableColumn id="9693" xr3:uid="{27002C6A-9719-4807-B867-2D2B2EB83169}" name="Column9685"/>
    <tableColumn id="9694" xr3:uid="{94348BAA-BE5A-40C5-B740-C52CC4553511}" name="Column9686"/>
    <tableColumn id="9695" xr3:uid="{A4EB172D-20F1-4863-BBDD-0933D46FC11E}" name="Column9687"/>
    <tableColumn id="9696" xr3:uid="{E6F6BC6E-A434-4D52-815F-F7CFC68F5EEA}" name="Column9688"/>
    <tableColumn id="9697" xr3:uid="{52A96C72-A988-4302-A4AD-889EC84CB6CA}" name="Column9689"/>
    <tableColumn id="9698" xr3:uid="{EFEFC98A-0366-4B06-A660-5731AF572AF9}" name="Column9690"/>
    <tableColumn id="9699" xr3:uid="{53475023-A73A-4E93-9C3A-9008BD53ACA4}" name="Column9691"/>
    <tableColumn id="9700" xr3:uid="{DC9FE2FB-C1AD-4171-A888-8063635C8E3E}" name="Column9692"/>
    <tableColumn id="9701" xr3:uid="{E4DF41CB-480F-410E-AB56-7B443A0EABA3}" name="Column9693"/>
    <tableColumn id="9702" xr3:uid="{CC608CD0-161D-4ACD-867D-6E3E9CFF8CBB}" name="Column9694"/>
    <tableColumn id="9703" xr3:uid="{7BC859C9-5DE3-4EA2-A9F7-0A4E4E5A5C28}" name="Column9695"/>
    <tableColumn id="9704" xr3:uid="{BEF0AD32-3ECA-44A1-BE37-025EF4C5D926}" name="Column9696"/>
    <tableColumn id="9705" xr3:uid="{CE7ED982-726E-42A3-A4F1-366E26922458}" name="Column9697"/>
    <tableColumn id="9706" xr3:uid="{E7558ADB-D311-41B0-8B51-0916E2BBCF0C}" name="Column9698"/>
    <tableColumn id="9707" xr3:uid="{A563C59B-D8CB-4188-8B59-3F7A6E0AAE01}" name="Column9699"/>
    <tableColumn id="9708" xr3:uid="{BD2A8033-7434-4E67-9084-977A3D1F544B}" name="Column9700"/>
    <tableColumn id="9709" xr3:uid="{2C54250A-9629-4994-A4CB-123FCCCE6DD5}" name="Column9701"/>
    <tableColumn id="9710" xr3:uid="{E33A673C-4EBE-4080-AFEE-B9623DA0F685}" name="Column9702"/>
    <tableColumn id="9711" xr3:uid="{8B13CFEF-0121-4934-87AF-B885701590A9}" name="Column9703"/>
    <tableColumn id="9712" xr3:uid="{EFACE410-A2C1-4BBB-8A90-8E60424F76E9}" name="Column9704"/>
    <tableColumn id="9713" xr3:uid="{E9648E2E-04F5-4199-8D4D-77EB8E3D13D5}" name="Column9705"/>
    <tableColumn id="9714" xr3:uid="{753CDEA1-E421-4567-9B5C-C7FB5CF85C2C}" name="Column9706"/>
    <tableColumn id="9715" xr3:uid="{580B6F2C-A082-48E8-8017-D4C5BE031433}" name="Column9707"/>
    <tableColumn id="9716" xr3:uid="{98871B36-E980-4C7B-99C6-D27D88E476A5}" name="Column9708"/>
    <tableColumn id="9717" xr3:uid="{A83386A4-3442-42B0-82D4-805E8AD9C6C7}" name="Column9709"/>
    <tableColumn id="9718" xr3:uid="{39F78265-3FFD-433D-A0C5-1D6B43BAF5C3}" name="Column9710"/>
    <tableColumn id="9719" xr3:uid="{DF4744E7-E10A-44DB-A4F7-E2F9393C74CE}" name="Column9711"/>
    <tableColumn id="9720" xr3:uid="{ED49D9B3-23CD-45CA-860A-16FACE38E952}" name="Column9712"/>
    <tableColumn id="9721" xr3:uid="{A91052D5-0DB1-4087-92C7-1295E535C85F}" name="Column9713"/>
    <tableColumn id="9722" xr3:uid="{025DD886-107E-48D5-8878-DA15A60ABF1D}" name="Column9714"/>
    <tableColumn id="9723" xr3:uid="{8DBDDE26-A889-40F0-8252-0C369305F7E2}" name="Column9715"/>
    <tableColumn id="9724" xr3:uid="{301F4334-FCE3-413E-B98D-DDC85781D530}" name="Column9716"/>
    <tableColumn id="9725" xr3:uid="{44ED5D57-EB52-415F-B0D8-F229D7FA09BA}" name="Column9717"/>
    <tableColumn id="9726" xr3:uid="{EF80B8BF-0598-418B-AB3E-80190DBB784E}" name="Column9718"/>
    <tableColumn id="9727" xr3:uid="{C25C4B3A-AE4E-4BF9-AAC1-2968069D8CE0}" name="Column9719"/>
    <tableColumn id="9728" xr3:uid="{80BA7661-83F4-4DA6-A4D3-962FA2846068}" name="Column9720"/>
    <tableColumn id="9729" xr3:uid="{B62B05B9-AE9D-44B2-B947-1CC30E5504AE}" name="Column9721"/>
    <tableColumn id="9730" xr3:uid="{57F5DFAA-AA18-4CAA-B163-B11B4E879DB1}" name="Column9722"/>
    <tableColumn id="9731" xr3:uid="{D8BAE76D-661E-49AA-B518-AAB17ADC50C7}" name="Column9723"/>
    <tableColumn id="9732" xr3:uid="{B691573C-6B74-4284-8B4E-0DCEFA33EDDC}" name="Column9724"/>
    <tableColumn id="9733" xr3:uid="{7C96706F-4C40-4298-8037-3701469AF2B6}" name="Column9725"/>
    <tableColumn id="9734" xr3:uid="{BF5172E5-912D-4807-B6DA-67C07DE3B907}" name="Column9726"/>
    <tableColumn id="9735" xr3:uid="{B2F1F701-5703-49F5-B3B2-0DA560529E10}" name="Column9727"/>
    <tableColumn id="9736" xr3:uid="{95AAD7BD-1947-436B-877D-42171A3A26C4}" name="Column9728"/>
    <tableColumn id="9737" xr3:uid="{6492A45A-742D-4803-9D8D-410397F7DAAF}" name="Column9729"/>
    <tableColumn id="9738" xr3:uid="{7B4FC972-2A32-4ADC-88E8-9424987B287C}" name="Column9730"/>
    <tableColumn id="9739" xr3:uid="{D0AD90B7-21A0-48DA-8B79-7A5B65D7A077}" name="Column9731"/>
    <tableColumn id="9740" xr3:uid="{958F819E-D743-47BC-A8EE-EA21299680AB}" name="Column9732"/>
    <tableColumn id="9741" xr3:uid="{D123817A-C0D0-4EF8-B16D-1EA8FBD0B321}" name="Column9733"/>
    <tableColumn id="9742" xr3:uid="{64B208C8-F087-43E2-A787-8D27C68DF439}" name="Column9734"/>
    <tableColumn id="9743" xr3:uid="{697B8CE3-B098-40A8-A359-CAA9005BB733}" name="Column9735"/>
    <tableColumn id="9744" xr3:uid="{07E62737-FD4A-4DE4-A4B4-1B0A50EF0C83}" name="Column9736"/>
    <tableColumn id="9745" xr3:uid="{8BC11E0C-EA8C-4960-9408-8851F0286ABE}" name="Column9737"/>
    <tableColumn id="9746" xr3:uid="{8F7D84D7-FE96-4D67-AC41-70A1FDE3BF60}" name="Column9738"/>
    <tableColumn id="9747" xr3:uid="{2C99E12E-A7FD-452E-828D-59087BC632AA}" name="Column9739"/>
    <tableColumn id="9748" xr3:uid="{9D005F70-635E-432A-A594-445AFA8FB370}" name="Column9740"/>
    <tableColumn id="9749" xr3:uid="{297BCA87-BB78-4980-80B8-C987D993382E}" name="Column9741"/>
    <tableColumn id="9750" xr3:uid="{12D8DB95-E50B-4336-961F-4EFF0D3C9E09}" name="Column9742"/>
    <tableColumn id="9751" xr3:uid="{37D6A543-1580-4D5D-8381-1A38DA7EECD2}" name="Column9743"/>
    <tableColumn id="9752" xr3:uid="{7C59EF85-43C0-47A7-B053-675E622A510B}" name="Column9744"/>
    <tableColumn id="9753" xr3:uid="{2173CCC4-0166-4F59-9F0E-BEE9CEA392A3}" name="Column9745"/>
    <tableColumn id="9754" xr3:uid="{F15C9D4D-7FEA-4856-B37C-34ABCEB4A13F}" name="Column9746"/>
    <tableColumn id="9755" xr3:uid="{42EC3127-AB35-4EF2-BEC0-CDC0D94D8E7A}" name="Column9747"/>
    <tableColumn id="9756" xr3:uid="{C7BB8949-5AD0-4CD9-8C6F-94BAF4040D9D}" name="Column9748"/>
    <tableColumn id="9757" xr3:uid="{2EEFCCCE-9F74-4A6B-B9E9-8DF5489C89C5}" name="Column9749"/>
    <tableColumn id="9758" xr3:uid="{80E2179B-BB3E-4902-8A8A-DABAA5DFB1ED}" name="Column9750"/>
    <tableColumn id="9759" xr3:uid="{2290D0F7-3040-4B14-853E-B8BF78DA4D32}" name="Column9751"/>
    <tableColumn id="9760" xr3:uid="{63577DC1-5A88-432B-ACB0-87F494B5284C}" name="Column9752"/>
    <tableColumn id="9761" xr3:uid="{446DBE5C-B3A7-475F-A370-E9CA18AE0A4F}" name="Column9753"/>
    <tableColumn id="9762" xr3:uid="{56930121-0D4C-4B6D-B919-0515D841F41C}" name="Column9754"/>
    <tableColumn id="9763" xr3:uid="{459932B3-177B-46BB-9ACB-C17E92BDFCBF}" name="Column9755"/>
    <tableColumn id="9764" xr3:uid="{3EB0520A-0B18-4F27-A432-298798255713}" name="Column9756"/>
    <tableColumn id="9765" xr3:uid="{6FC2EEE6-E143-4BFF-A698-329FD46FF768}" name="Column9757"/>
    <tableColumn id="9766" xr3:uid="{1E7E8A43-39F7-4F04-9D7A-94CBBE18A988}" name="Column9758"/>
    <tableColumn id="9767" xr3:uid="{89649F65-8DC5-4792-96AC-9DAC4C3891FE}" name="Column9759"/>
    <tableColumn id="9768" xr3:uid="{239CB630-1440-4D43-B8F4-54B70CCC5046}" name="Column9760"/>
    <tableColumn id="9769" xr3:uid="{90A4D7C7-5E52-4DED-9388-53AC60E5538C}" name="Column9761"/>
    <tableColumn id="9770" xr3:uid="{2C688CB6-62F3-4229-97DD-54B5F9CF1229}" name="Column9762"/>
    <tableColumn id="9771" xr3:uid="{EAF4AFD5-9DCF-40D7-AD1D-1DA806A7993E}" name="Column9763"/>
    <tableColumn id="9772" xr3:uid="{9494D4EA-38B6-461F-9AF2-870127E35B60}" name="Column9764"/>
    <tableColumn id="9773" xr3:uid="{97BE30B4-5D29-4026-9C9A-67301DF100E9}" name="Column9765"/>
    <tableColumn id="9774" xr3:uid="{A91C8B14-EA80-4E35-818C-344DACF7B195}" name="Column9766"/>
    <tableColumn id="9775" xr3:uid="{FFAE61F2-7F2C-4892-B400-D23E29497DD1}" name="Column9767"/>
    <tableColumn id="9776" xr3:uid="{58365809-2F30-40A4-BF2D-7336149C2CFB}" name="Column9768"/>
    <tableColumn id="9777" xr3:uid="{B3413C54-F01C-4B0E-BEAA-A61F00DF287B}" name="Column9769"/>
    <tableColumn id="9778" xr3:uid="{864E028E-6AD4-4C43-985E-D1C9D401A4C3}" name="Column9770"/>
    <tableColumn id="9779" xr3:uid="{28DECEFD-17F0-4583-9C04-130F962912CD}" name="Column9771"/>
    <tableColumn id="9780" xr3:uid="{9B63E726-26F6-4C87-BBC8-9E7657BBDEF8}" name="Column9772"/>
    <tableColumn id="9781" xr3:uid="{40A01220-851A-4062-814F-3992614EDBB2}" name="Column9773"/>
    <tableColumn id="9782" xr3:uid="{29EFC038-1923-4850-B1A0-4D9B76D8EB8D}" name="Column9774"/>
    <tableColumn id="9783" xr3:uid="{321EF611-7988-49D6-9294-ECBBA7F81196}" name="Column9775"/>
    <tableColumn id="9784" xr3:uid="{D32CE5D1-D4B8-49D2-A604-7D67E8ACB891}" name="Column9776"/>
    <tableColumn id="9785" xr3:uid="{0C94AB72-399C-487D-B414-0193F69F4895}" name="Column9777"/>
    <tableColumn id="9786" xr3:uid="{E01C6AE7-F560-4A91-9F2E-717E4A178F0D}" name="Column9778"/>
    <tableColumn id="9787" xr3:uid="{7D059554-0734-4BA4-AFE1-3674ADB3E181}" name="Column9779"/>
    <tableColumn id="9788" xr3:uid="{47D3E0EF-8A80-4B59-B547-B876C70251EE}" name="Column9780"/>
    <tableColumn id="9789" xr3:uid="{8DEA148B-DEF2-491E-9E3E-B5D9A8E1EAB5}" name="Column9781"/>
    <tableColumn id="9790" xr3:uid="{7D258E03-B216-4482-AB8B-D87BB2A5C436}" name="Column9782"/>
    <tableColumn id="9791" xr3:uid="{1D2A2294-6420-4EEA-8FD7-42ACD24190F3}" name="Column9783"/>
    <tableColumn id="9792" xr3:uid="{661FE279-3D5B-408E-8A7E-70EA56692B7D}" name="Column9784"/>
    <tableColumn id="9793" xr3:uid="{088E775D-B4CD-4928-9B29-B403E9279E15}" name="Column9785"/>
    <tableColumn id="9794" xr3:uid="{94ED53C5-C885-443E-9DD3-88D808136F8F}" name="Column9786"/>
    <tableColumn id="9795" xr3:uid="{478213EE-6E24-4722-AC9C-083126955BC0}" name="Column9787"/>
    <tableColumn id="9796" xr3:uid="{2DED7BBD-883D-4764-9809-76EE8161CCE5}" name="Column9788"/>
    <tableColumn id="9797" xr3:uid="{FBFDFE5E-21C8-4B4C-8D08-4E8CBC47CEDE}" name="Column9789"/>
    <tableColumn id="9798" xr3:uid="{11930170-04EF-4F65-BB79-0C23BBF10EBF}" name="Column9790"/>
    <tableColumn id="9799" xr3:uid="{B2F666B6-95E0-447E-85B5-5DDF063353F6}" name="Column9791"/>
    <tableColumn id="9800" xr3:uid="{CCFE05B0-6241-48B2-950D-D1B62BA93DF7}" name="Column9792"/>
    <tableColumn id="9801" xr3:uid="{A7A13ED8-9767-4843-894B-0225CBD5913B}" name="Column9793"/>
    <tableColumn id="9802" xr3:uid="{07A98135-EEDE-4947-8066-365BB86FDECD}" name="Column9794"/>
    <tableColumn id="9803" xr3:uid="{ACEFA014-4126-4CF2-B870-CC76D1F8D85E}" name="Column9795"/>
    <tableColumn id="9804" xr3:uid="{BFF526FB-901D-485A-839C-29077DB9B315}" name="Column9796"/>
    <tableColumn id="9805" xr3:uid="{6A33CF04-735E-40AD-8BE7-A4ED6DC5C565}" name="Column9797"/>
    <tableColumn id="9806" xr3:uid="{661D5266-1762-4071-BE4A-B181C16BC97D}" name="Column9798"/>
    <tableColumn id="9807" xr3:uid="{381B558E-0A59-4E83-ACCD-D6D62239D363}" name="Column9799"/>
    <tableColumn id="9808" xr3:uid="{04EE9425-AF98-4754-B673-D176EB2CBADF}" name="Column9800"/>
    <tableColumn id="9809" xr3:uid="{BE137794-2B90-458A-8159-4DCE45CAB626}" name="Column9801"/>
    <tableColumn id="9810" xr3:uid="{BCCDF77D-CF95-4421-BC26-2E0DF5AFE29A}" name="Column9802"/>
    <tableColumn id="9811" xr3:uid="{1BE38D88-EF6D-4F55-98AB-5DD0E7203633}" name="Column9803"/>
    <tableColumn id="9812" xr3:uid="{A0C48F15-0170-40B4-BF6F-5C99C3A35F5E}" name="Column9804"/>
    <tableColumn id="9813" xr3:uid="{DE0D5A27-6EF0-415A-942D-748C95D30704}" name="Column9805"/>
    <tableColumn id="9814" xr3:uid="{F803A80E-CFB3-4B15-836B-726FA09953A5}" name="Column9806"/>
    <tableColumn id="9815" xr3:uid="{99D952BB-C0C2-4FC9-B048-5BDD2730F8D0}" name="Column9807"/>
    <tableColumn id="9816" xr3:uid="{662BA864-9B11-49EE-8B5F-353E342AACE9}" name="Column9808"/>
    <tableColumn id="9817" xr3:uid="{1F2F62C1-9FA7-456A-94B6-F0FAD3F0FB02}" name="Column9809"/>
    <tableColumn id="9818" xr3:uid="{ED274AB8-16C4-40F5-AF67-CA2013D3B2E7}" name="Column9810"/>
    <tableColumn id="9819" xr3:uid="{C8AC960F-57A4-4F05-8768-3D0F5DE1C90E}" name="Column9811"/>
    <tableColumn id="9820" xr3:uid="{62CA64A7-3F24-4F76-9B43-CF57F9FF780C}" name="Column9812"/>
    <tableColumn id="9821" xr3:uid="{BB2634AC-1295-4EBD-876D-CB97BFEDEC8D}" name="Column9813"/>
    <tableColumn id="9822" xr3:uid="{56C25941-241A-459A-A08E-05CEE9DA13CB}" name="Column9814"/>
    <tableColumn id="9823" xr3:uid="{677B3616-9ACF-4515-831C-64F1BE6201D1}" name="Column9815"/>
    <tableColumn id="9824" xr3:uid="{3EC3835F-D136-41FE-AB9F-DD5D1B2875D5}" name="Column9816"/>
    <tableColumn id="9825" xr3:uid="{0BAC6728-2870-4888-899E-BFD602259C22}" name="Column9817"/>
    <tableColumn id="9826" xr3:uid="{942242F8-9E58-4FD7-8CBE-44FE750C8D09}" name="Column9818"/>
    <tableColumn id="9827" xr3:uid="{F6C15F7E-197A-4F69-AFA6-A5CEF9060407}" name="Column9819"/>
    <tableColumn id="9828" xr3:uid="{3974D3AD-204E-4805-8871-6EBAF3A818C1}" name="Column9820"/>
    <tableColumn id="9829" xr3:uid="{159CDC88-A92D-41EE-84BF-8143F5FB95CC}" name="Column9821"/>
    <tableColumn id="9830" xr3:uid="{4FBB3C55-8786-4D61-A2DA-59DECDCF036C}" name="Column9822"/>
    <tableColumn id="9831" xr3:uid="{812C0F97-7AF1-4CAE-B258-A9EF2B54A061}" name="Column9823"/>
    <tableColumn id="9832" xr3:uid="{EED2C93E-3265-4955-BA2C-578A7114521B}" name="Column9824"/>
    <tableColumn id="9833" xr3:uid="{D215C927-2770-481B-A2B8-E2493424E2CD}" name="Column9825"/>
    <tableColumn id="9834" xr3:uid="{CAB46344-F094-4E26-BBDE-B2C784F8159D}" name="Column9826"/>
    <tableColumn id="9835" xr3:uid="{2C0DD1BB-C26D-46E5-B71A-541A8CBEB037}" name="Column9827"/>
    <tableColumn id="9836" xr3:uid="{2C8F885F-EE6B-4A41-8BE9-051D0C8A1257}" name="Column9828"/>
    <tableColumn id="9837" xr3:uid="{90916E8C-AE28-4F78-9648-806F00CB6F13}" name="Column9829"/>
    <tableColumn id="9838" xr3:uid="{2D6BAB3F-8DD2-42A5-AC12-1DE10DE68ADE}" name="Column9830"/>
    <tableColumn id="9839" xr3:uid="{21DFF362-BFA2-4B9A-820E-D21203CBB462}" name="Column9831"/>
    <tableColumn id="9840" xr3:uid="{76E4F850-D983-4128-A5E6-00E931AEB99B}" name="Column9832"/>
    <tableColumn id="9841" xr3:uid="{3CC0201D-5011-4FF9-8312-F98839A81709}" name="Column9833"/>
    <tableColumn id="9842" xr3:uid="{09A161C6-C4E4-4DFE-A9DD-30B239A9DFE1}" name="Column9834"/>
    <tableColumn id="9843" xr3:uid="{951AA00D-473B-4932-83BE-3291C54388A7}" name="Column9835"/>
    <tableColumn id="9844" xr3:uid="{4F912789-5B94-4E5A-A2F7-F02558F11F8F}" name="Column9836"/>
    <tableColumn id="9845" xr3:uid="{965FDEE2-CD9A-4230-A642-B39B12D472EA}" name="Column9837"/>
    <tableColumn id="9846" xr3:uid="{6FA84B2A-E038-4164-AAE9-D8003D207268}" name="Column9838"/>
    <tableColumn id="9847" xr3:uid="{C102F118-7BB6-4C74-AB85-4275E2536380}" name="Column9839"/>
    <tableColumn id="9848" xr3:uid="{17A33582-DEB4-4ACE-9E8F-08CD08BA1323}" name="Column9840"/>
    <tableColumn id="9849" xr3:uid="{FBE8E2AA-2FD2-495D-BE53-12199C6B4037}" name="Column9841"/>
    <tableColumn id="9850" xr3:uid="{931916F2-1480-40E3-83BE-F8BDBC97391E}" name="Column9842"/>
    <tableColumn id="9851" xr3:uid="{7004E3CA-5BCA-46F1-B07A-F60071366E86}" name="Column9843"/>
    <tableColumn id="9852" xr3:uid="{CC27EFCE-FA5C-49FD-92F0-439E038D5BF6}" name="Column9844"/>
    <tableColumn id="9853" xr3:uid="{DD9002F4-9B42-47DD-8000-0A2C3ACD6080}" name="Column9845"/>
    <tableColumn id="9854" xr3:uid="{70F7B91B-D5CD-4F20-977E-B09B6AB606E5}" name="Column9846"/>
    <tableColumn id="9855" xr3:uid="{F18E08BB-0EA6-4768-B547-FD070F78A8E3}" name="Column9847"/>
    <tableColumn id="9856" xr3:uid="{F351178B-195F-4FDA-AD9F-1A082C555B32}" name="Column9848"/>
    <tableColumn id="9857" xr3:uid="{0624EE8A-F74D-4DE5-9831-270E45935A3E}" name="Column9849"/>
    <tableColumn id="9858" xr3:uid="{29590DB9-C387-4248-85E6-00D730347D94}" name="Column9850"/>
    <tableColumn id="9859" xr3:uid="{AB5DB755-E027-46BF-A97A-91225FF324D5}" name="Column9851"/>
    <tableColumn id="9860" xr3:uid="{B37F7D2E-85B9-47C6-BE06-484C2441E98A}" name="Column9852"/>
    <tableColumn id="9861" xr3:uid="{7A13001E-79F0-48BF-8A49-020D32AC4DDF}" name="Column9853"/>
    <tableColumn id="9862" xr3:uid="{A0F0EB4B-9526-4F2E-8FDB-53CE793D3B84}" name="Column9854"/>
    <tableColumn id="9863" xr3:uid="{FB6E8EC2-F057-420F-BD55-C35690134EDF}" name="Column9855"/>
    <tableColumn id="9864" xr3:uid="{A513E805-7F84-45CB-8250-E2041054080A}" name="Column9856"/>
    <tableColumn id="9865" xr3:uid="{5BDBD58C-F6CF-46F8-9C89-F66B5AF80E82}" name="Column9857"/>
    <tableColumn id="9866" xr3:uid="{9A653170-CDC2-457D-9F81-2F0F75917FE2}" name="Column9858"/>
    <tableColumn id="9867" xr3:uid="{1A7E9B28-C9B8-4224-86F1-BB46C70BCCAD}" name="Column9859"/>
    <tableColumn id="9868" xr3:uid="{33915A48-6B7D-4FE3-A2BB-7AB85D277C26}" name="Column9860"/>
    <tableColumn id="9869" xr3:uid="{563712B8-BF51-4068-9783-D5DB2C5E607E}" name="Column9861"/>
    <tableColumn id="9870" xr3:uid="{F95009F8-2C03-4B28-ABAB-210F040C847A}" name="Column9862"/>
    <tableColumn id="9871" xr3:uid="{A9316A54-1711-4FE1-846A-AD1BB816D3D8}" name="Column9863"/>
    <tableColumn id="9872" xr3:uid="{98E30F73-3B73-4EDC-932F-B86459260F12}" name="Column9864"/>
    <tableColumn id="9873" xr3:uid="{754B8B7B-C27E-4134-94C3-1A487189374A}" name="Column9865"/>
    <tableColumn id="9874" xr3:uid="{2621799D-E723-4FB2-B413-7B33BAB2E4B4}" name="Column9866"/>
    <tableColumn id="9875" xr3:uid="{878D2423-C23A-4070-AD8A-849A249C8CD6}" name="Column9867"/>
    <tableColumn id="9876" xr3:uid="{AED2A8BC-1065-449D-A274-4F8EB9799158}" name="Column9868"/>
    <tableColumn id="9877" xr3:uid="{7051B05F-9A79-47B6-9D00-0A594237BB3A}" name="Column9869"/>
    <tableColumn id="9878" xr3:uid="{427EEA13-8263-4437-B3C5-F020946671F5}" name="Column9870"/>
    <tableColumn id="9879" xr3:uid="{0B85FAE9-AF30-4BC7-9A7A-6FF014B703FE}" name="Column9871"/>
    <tableColumn id="9880" xr3:uid="{85D67386-A34B-4A8B-A949-C8C9B93E8DE4}" name="Column9872"/>
    <tableColumn id="9881" xr3:uid="{2B4810F7-3B73-42B5-8389-39DBCCEF71D9}" name="Column9873"/>
    <tableColumn id="9882" xr3:uid="{85973AF7-12CE-407B-B41B-C426501CE6BF}" name="Column9874"/>
    <tableColumn id="9883" xr3:uid="{F5925027-AC4C-47D0-BB5C-AD4F978014E0}" name="Column9875"/>
    <tableColumn id="9884" xr3:uid="{A8FAAFFC-8C5F-4E7B-A847-D2D68748A021}" name="Column9876"/>
    <tableColumn id="9885" xr3:uid="{510CEC35-51D0-4CC6-998B-1E0A961C82F3}" name="Column9877"/>
    <tableColumn id="9886" xr3:uid="{C5E16761-80EB-40F6-91ED-4F7531A4568E}" name="Column9878"/>
    <tableColumn id="9887" xr3:uid="{A1AF5215-866E-4C88-A3CE-EE35DEC25025}" name="Column9879"/>
    <tableColumn id="9888" xr3:uid="{D1F8C361-E05B-4B18-8B4E-07E8F57E5284}" name="Column9880"/>
    <tableColumn id="9889" xr3:uid="{E8222581-01C5-4046-A3E7-A5E6C8A36B97}" name="Column9881"/>
    <tableColumn id="9890" xr3:uid="{C504CF96-87B2-40F0-93DC-652013F3C36E}" name="Column9882"/>
    <tableColumn id="9891" xr3:uid="{484BEC42-B097-40FB-9164-DE48570FD093}" name="Column9883"/>
    <tableColumn id="9892" xr3:uid="{F4E5B808-E419-455B-9C11-514AA8D0BAE5}" name="Column9884"/>
    <tableColumn id="9893" xr3:uid="{9AF2E29F-0D2C-46EA-805D-B259A4C15B7E}" name="Column9885"/>
    <tableColumn id="9894" xr3:uid="{AFA0FDF1-62F7-4CEC-A813-AE4B96224871}" name="Column9886"/>
    <tableColumn id="9895" xr3:uid="{30F2A753-033E-4B71-BBAF-6F8F890D65AE}" name="Column9887"/>
    <tableColumn id="9896" xr3:uid="{51993698-076C-494F-87ED-773E2B775B9B}" name="Column9888"/>
    <tableColumn id="9897" xr3:uid="{33F2DE61-1BCB-4247-B38A-3842F4AEA36E}" name="Column9889"/>
    <tableColumn id="9898" xr3:uid="{31BE9FD6-C353-4A74-9EC5-56AD130C9E67}" name="Column9890"/>
    <tableColumn id="9899" xr3:uid="{2C0EF4F7-860E-4067-8346-F80011827512}" name="Column9891"/>
    <tableColumn id="9900" xr3:uid="{6D064552-6DF4-4838-8A29-048353759271}" name="Column9892"/>
    <tableColumn id="9901" xr3:uid="{8A7A8297-11CA-4665-BCC9-D66FFF287A6A}" name="Column9893"/>
    <tableColumn id="9902" xr3:uid="{550F36D6-7412-42D0-B151-59034DB689AC}" name="Column9894"/>
    <tableColumn id="9903" xr3:uid="{3671422F-1A9F-437A-A5B2-7021BA297152}" name="Column9895"/>
    <tableColumn id="9904" xr3:uid="{C547C99F-3BC9-4FCE-9FEA-1EE23A26E742}" name="Column9896"/>
    <tableColumn id="9905" xr3:uid="{8E2C5E50-5468-4BD9-837E-260DC633BD36}" name="Column9897"/>
    <tableColumn id="9906" xr3:uid="{A63AD412-1678-442B-9A17-A6CBE4C58813}" name="Column9898"/>
    <tableColumn id="9907" xr3:uid="{00AD1896-BA5A-4FD0-B2FC-AD7C3B600F16}" name="Column9899"/>
    <tableColumn id="9908" xr3:uid="{83C5E849-D081-452F-A81B-8BC41E5C9819}" name="Column9900"/>
    <tableColumn id="9909" xr3:uid="{7396F52B-3D0B-4050-9295-3D1B8E007CB7}" name="Column9901"/>
    <tableColumn id="9910" xr3:uid="{298CA551-6C6F-4E5D-ACD8-B30561297EA2}" name="Column9902"/>
    <tableColumn id="9911" xr3:uid="{87E15E7E-B758-4D1B-A4B0-5B3E3E7D04FB}" name="Column9903"/>
    <tableColumn id="9912" xr3:uid="{E5BF4D73-79B7-4EE8-85BF-0BA812823043}" name="Column9904"/>
    <tableColumn id="9913" xr3:uid="{FB824A9A-42E6-4187-ACA3-DCD19C3009A9}" name="Column9905"/>
    <tableColumn id="9914" xr3:uid="{8D4392ED-3009-4A8C-A940-FD81628DED91}" name="Column9906"/>
    <tableColumn id="9915" xr3:uid="{8D38ED79-ADF9-4FEF-8126-EFC01DCA30C5}" name="Column9907"/>
    <tableColumn id="9916" xr3:uid="{85DC5DB1-48EC-4710-B2B1-7D3213AB7AB3}" name="Column9908"/>
    <tableColumn id="9917" xr3:uid="{9C5128B3-B340-47CA-BCF1-EFEF1769D151}" name="Column9909"/>
    <tableColumn id="9918" xr3:uid="{98CF04CF-7C47-494C-B91F-12C604359E4F}" name="Column9910"/>
    <tableColumn id="9919" xr3:uid="{552298AB-3E90-4EE2-BE6A-0CF7C809DA9F}" name="Column9911"/>
    <tableColumn id="9920" xr3:uid="{2A01DFC6-2898-4705-9C9D-94610B6A2512}" name="Column9912"/>
    <tableColumn id="9921" xr3:uid="{97196F59-8CCB-4A64-A315-E32B325ABD2C}" name="Column9913"/>
    <tableColumn id="9922" xr3:uid="{625B0048-4E96-4E96-B11B-5FCBE0C3F1F2}" name="Column9914"/>
    <tableColumn id="9923" xr3:uid="{EC115720-FC44-490F-8A15-3A12DD6192E0}" name="Column9915"/>
    <tableColumn id="9924" xr3:uid="{3216D6A1-7E01-496A-B377-5C49D4C40A82}" name="Column9916"/>
    <tableColumn id="9925" xr3:uid="{3192ABC3-3FF8-418B-AE33-6E0BB8E7BA83}" name="Column9917"/>
    <tableColumn id="9926" xr3:uid="{37641CB5-A5D9-4763-803E-9EF7047DE443}" name="Column9918"/>
    <tableColumn id="9927" xr3:uid="{E514F7F1-BA85-422B-814D-7082101B0305}" name="Column9919"/>
    <tableColumn id="9928" xr3:uid="{89DADC90-8889-4D3D-9601-8147543BCF06}" name="Column9920"/>
    <tableColumn id="9929" xr3:uid="{4C42AAF6-9ACA-4C0B-9399-F1FA89FCF46C}" name="Column9921"/>
    <tableColumn id="9930" xr3:uid="{295C037F-AB8C-4E18-9ACB-647D38D63A55}" name="Column9922"/>
    <tableColumn id="9931" xr3:uid="{5F2B0FB0-24B1-4286-B4FA-144EF18792E8}" name="Column9923"/>
    <tableColumn id="9932" xr3:uid="{D9ECE2C9-46B6-42B2-9FBB-C3C11A3FEB9F}" name="Column9924"/>
    <tableColumn id="9933" xr3:uid="{4462750B-D72A-40D8-BB36-0F0F4EC0D8E4}" name="Column9925"/>
    <tableColumn id="9934" xr3:uid="{E6B02CDA-EBB8-4790-BDAF-866EA16C4294}" name="Column9926"/>
    <tableColumn id="9935" xr3:uid="{0C2D3A29-3B20-48FC-9852-8B66D379367C}" name="Column9927"/>
    <tableColumn id="9936" xr3:uid="{CDC7D632-8812-4595-9A18-97C151CCC3FD}" name="Column9928"/>
    <tableColumn id="9937" xr3:uid="{08717CDB-D55A-4312-932B-E8E483D857A5}" name="Column9929"/>
    <tableColumn id="9938" xr3:uid="{60645724-31FC-4F60-89B5-CC20DA2BEC81}" name="Column9930"/>
    <tableColumn id="9939" xr3:uid="{D0B27C12-E327-4425-8575-29EA256DDB94}" name="Column9931"/>
    <tableColumn id="9940" xr3:uid="{96046AA8-4991-4E93-81E6-AB8EFDAD7813}" name="Column9932"/>
    <tableColumn id="9941" xr3:uid="{A6154F13-0CDE-49E9-B868-7D18CDC8E216}" name="Column9933"/>
    <tableColumn id="9942" xr3:uid="{7857B3F3-E5FB-46B6-B61B-6D0EDD8D2E5C}" name="Column9934"/>
    <tableColumn id="9943" xr3:uid="{328C1533-7F87-4353-9F1A-150100021AED}" name="Column9935"/>
    <tableColumn id="9944" xr3:uid="{6F3A48B5-F14A-459C-824A-EDF5CFAFF3AD}" name="Column9936"/>
    <tableColumn id="9945" xr3:uid="{4C761950-064A-4F85-AF77-009E68B79781}" name="Column9937"/>
    <tableColumn id="9946" xr3:uid="{17095632-AD7F-44E1-94AB-789D59C3BB9E}" name="Column9938"/>
    <tableColumn id="9947" xr3:uid="{511C4370-C7E4-498D-8EFA-FF98D3A1B352}" name="Column9939"/>
    <tableColumn id="9948" xr3:uid="{2F0F9D61-24BC-4D7B-A454-2AB3C14DCF9A}" name="Column9940"/>
    <tableColumn id="9949" xr3:uid="{25591A49-5F43-4C2E-BCFD-D2059112019D}" name="Column9941"/>
    <tableColumn id="9950" xr3:uid="{FC5A8365-0D7E-4C3A-AEFE-5E55AECFB000}" name="Column9942"/>
    <tableColumn id="9951" xr3:uid="{F6EEFBA4-9BD3-4D89-B95B-7259AF0D5C28}" name="Column9943"/>
    <tableColumn id="9952" xr3:uid="{940695A0-BDD6-4D90-A437-8548592C964D}" name="Column9944"/>
    <tableColumn id="9953" xr3:uid="{E05A048A-AC82-4467-9F6E-21C84113FF96}" name="Column9945"/>
    <tableColumn id="9954" xr3:uid="{96F80B75-FCB7-42F3-9672-792CA66C2CBC}" name="Column9946"/>
    <tableColumn id="9955" xr3:uid="{C5CFD32A-779E-47ED-9CAD-4A95ABA67B41}" name="Column9947"/>
    <tableColumn id="9956" xr3:uid="{C2B02BC0-F927-42F9-A60D-D1EC788A8DA9}" name="Column9948"/>
    <tableColumn id="9957" xr3:uid="{D3C17B7D-82F7-4BE1-97AA-103E02288B2F}" name="Column9949"/>
    <tableColumn id="9958" xr3:uid="{8645BDC7-EE4B-40B2-B26C-CE55CDCECC51}" name="Column9950"/>
    <tableColumn id="9959" xr3:uid="{420E0C1C-28F2-4096-9899-C582C1B2C2AF}" name="Column9951"/>
    <tableColumn id="9960" xr3:uid="{04441DF8-69E1-4AEA-9325-D7ED2C1EFD30}" name="Column9952"/>
    <tableColumn id="9961" xr3:uid="{15CB3FF0-5AA7-481A-97D5-AB0C4B19956F}" name="Column9953"/>
    <tableColumn id="9962" xr3:uid="{5A2CB14B-9A50-4FB1-9774-880C4AF462FD}" name="Column9954"/>
    <tableColumn id="9963" xr3:uid="{B4FCDDFF-81FE-469C-909A-1E0D78303D4D}" name="Column9955"/>
    <tableColumn id="9964" xr3:uid="{0DB1D907-7819-4F12-80F4-6984B6EED22B}" name="Column9956"/>
    <tableColumn id="9965" xr3:uid="{EC6AC109-C75D-4E66-9FE6-42D0988FCAE2}" name="Column9957"/>
    <tableColumn id="9966" xr3:uid="{B7C9694B-37D7-4C40-9E50-ED12AD7E6318}" name="Column9958"/>
    <tableColumn id="9967" xr3:uid="{B190471B-78A8-489E-BABB-42570F84C1A1}" name="Column9959"/>
    <tableColumn id="9968" xr3:uid="{D7CA6390-F158-482D-9AA8-9E1B484CA6EC}" name="Column9960"/>
    <tableColumn id="9969" xr3:uid="{E30D5D37-A8B0-49FC-9F26-F501B8B2098C}" name="Column9961"/>
    <tableColumn id="9970" xr3:uid="{311487CB-8577-47E6-ACFD-877268838224}" name="Column9962"/>
    <tableColumn id="9971" xr3:uid="{C6E3B9EA-C02F-4704-9F62-3C92EEAD440E}" name="Column9963"/>
    <tableColumn id="9972" xr3:uid="{6CE1483C-54F2-462F-9719-A52A28A4444B}" name="Column9964"/>
    <tableColumn id="9973" xr3:uid="{1D084BE9-A10B-48E2-BFB3-2B2609B9075C}" name="Column9965"/>
    <tableColumn id="9974" xr3:uid="{90086511-2353-4BFE-9A77-EDFFB4602EAA}" name="Column9966"/>
    <tableColumn id="9975" xr3:uid="{6173CE44-8B48-4F70-B794-9D312B9C4118}" name="Column9967"/>
    <tableColumn id="9976" xr3:uid="{D901FB68-4305-4E42-9F28-8E44ED2EB641}" name="Column9968"/>
    <tableColumn id="9977" xr3:uid="{FFFA644C-1464-4F81-AD43-D89EBB712380}" name="Column9969"/>
    <tableColumn id="9978" xr3:uid="{20541C07-EBC6-4392-9DE3-420D0B91D4F0}" name="Column9970"/>
    <tableColumn id="9979" xr3:uid="{DCA96806-B28B-4F5E-8C79-0E32B1CB9CF5}" name="Column9971"/>
    <tableColumn id="9980" xr3:uid="{061E1F40-50DA-4B64-A0CE-928B02872680}" name="Column9972"/>
    <tableColumn id="9981" xr3:uid="{57379CA4-810C-454C-BFA8-805FFC3BA86C}" name="Column9973"/>
    <tableColumn id="9982" xr3:uid="{8C74C679-9D07-4A01-B4DD-BE7630777493}" name="Column9974"/>
    <tableColumn id="9983" xr3:uid="{B02E06ED-FD15-4E75-B5A8-65BDA6AF1438}" name="Column9975"/>
    <tableColumn id="9984" xr3:uid="{DBF6F0A9-464C-4A1C-A7D4-A8DC9DE5CA4E}" name="Column9976"/>
    <tableColumn id="9985" xr3:uid="{C7E0D3B4-FDBE-4AC4-B58F-CC2F21ECA21F}" name="Column9977"/>
    <tableColumn id="9986" xr3:uid="{E5CEB93D-1615-48A1-8D07-9590601FC9BC}" name="Column9978"/>
    <tableColumn id="9987" xr3:uid="{B1F8F0F7-CB7D-4FD6-9EFE-1CFA04311153}" name="Column9979"/>
    <tableColumn id="9988" xr3:uid="{86CF9D24-FFE1-4B49-826F-A8E9F3032A0E}" name="Column9980"/>
    <tableColumn id="9989" xr3:uid="{9531CB31-E49A-4418-852D-9B49A3AF8F50}" name="Column9981"/>
    <tableColumn id="9990" xr3:uid="{8BEF84C1-9539-4263-BCCF-1ADE63B34CBA}" name="Column9982"/>
    <tableColumn id="9991" xr3:uid="{1CF3CCA2-6F2F-4AE3-B8A7-3076CD06B252}" name="Column9983"/>
    <tableColumn id="9992" xr3:uid="{F0DF3211-720E-4B49-8D9B-C19C5EE6F28D}" name="Column9984"/>
    <tableColumn id="9993" xr3:uid="{F2141EBD-DB0F-4C4C-A701-48309892D7AF}" name="Column9985"/>
    <tableColumn id="9994" xr3:uid="{85F145BA-36BD-48F1-9156-79D8EDD5B7FD}" name="Column9986"/>
    <tableColumn id="9995" xr3:uid="{62FB0925-52D0-4FBB-9A72-D14F927344AC}" name="Column9987"/>
    <tableColumn id="9996" xr3:uid="{11CC34CF-F7C1-401C-B61F-97F79713FAD5}" name="Column9988"/>
    <tableColumn id="9997" xr3:uid="{BBD0648A-054D-463D-AD7E-AE8011139011}" name="Column9989"/>
    <tableColumn id="9998" xr3:uid="{CD620172-5C74-4D09-A652-8E43FED5C007}" name="Column9990"/>
    <tableColumn id="9999" xr3:uid="{EADA1EF4-2F72-4ECE-856F-057BD18E34B6}" name="Column9991"/>
    <tableColumn id="10000" xr3:uid="{FA6D3D79-D049-4F00-BF08-9729895F12D6}" name="Column9992"/>
    <tableColumn id="10001" xr3:uid="{F35D4C7E-5EE7-4611-99B8-7A4BB2407B07}" name="Column9993"/>
    <tableColumn id="10002" xr3:uid="{5F778876-CA99-424D-96A9-6FEF627D84A2}" name="Column9994"/>
    <tableColumn id="10003" xr3:uid="{919D4B9D-A653-4775-9D3B-1C5271300A07}" name="Column9995"/>
    <tableColumn id="10004" xr3:uid="{08C4D273-BAA7-4ACA-ACA4-7711A9086888}" name="Column9996"/>
    <tableColumn id="10005" xr3:uid="{864CEBD3-03A9-4878-98EC-101A6B26A19F}" name="Column9997"/>
    <tableColumn id="10006" xr3:uid="{089278D0-178D-45D7-B229-D83733A0D48B}" name="Column9998"/>
    <tableColumn id="10007" xr3:uid="{6DE6EBE4-8C42-4375-9793-1A52AAF48997}" name="Column9999"/>
    <tableColumn id="10008" xr3:uid="{762F57D5-4C29-4300-B396-89E269972DB0}" name="Column10000"/>
    <tableColumn id="10009" xr3:uid="{1D320F8C-136C-4CF7-A6FC-88259EE45C40}" name="Column10001"/>
    <tableColumn id="10010" xr3:uid="{646429A4-8839-458C-A83B-2D4EF9767128}" name="Column10002"/>
    <tableColumn id="10011" xr3:uid="{704B1AF1-E599-4DFD-BAD2-E97D05603A82}" name="Column10003"/>
    <tableColumn id="10012" xr3:uid="{EB8B3E8D-0E1E-4A60-92A9-871390F4A0E0}" name="Column10004"/>
    <tableColumn id="10013" xr3:uid="{55FAC17B-4ADF-4043-92BE-0162E552766B}" name="Column10005"/>
    <tableColumn id="10014" xr3:uid="{1704E381-B3C0-4CA1-851D-9200258D4ACF}" name="Column10006"/>
    <tableColumn id="10015" xr3:uid="{4BB8B418-84BA-42A1-9250-3A320C149C9F}" name="Column10007"/>
    <tableColumn id="10016" xr3:uid="{9DC84220-9BB7-4488-80FD-39EF776C3F9D}" name="Column10008"/>
    <tableColumn id="10017" xr3:uid="{D901B663-415F-46A3-90BE-794E8A68269D}" name="Column10009"/>
    <tableColumn id="10018" xr3:uid="{FFD8C13C-5E50-4A46-9667-ACF9E4495CB9}" name="Column10010"/>
    <tableColumn id="10019" xr3:uid="{7CC57606-519E-40AD-964E-A1B1EB40D2FC}" name="Column10011"/>
    <tableColumn id="10020" xr3:uid="{63347CF5-0171-47E4-ABC4-0D14FDA5E88B}" name="Column10012"/>
    <tableColumn id="10021" xr3:uid="{14E62609-3E9E-4D7C-A43A-EDC2496DC714}" name="Column10013"/>
    <tableColumn id="10022" xr3:uid="{1AF49FD9-0B7B-468C-9469-A7CB9752C8FA}" name="Column10014"/>
    <tableColumn id="10023" xr3:uid="{B86A3478-D173-47C9-BD5F-8B3528320B39}" name="Column10015"/>
    <tableColumn id="10024" xr3:uid="{4F9E8E5B-FB57-486A-8EB4-EE5F97DE8DC3}" name="Column10016"/>
    <tableColumn id="10025" xr3:uid="{6BDE7AD0-C3CA-4892-B75F-BFF731732AFC}" name="Column10017"/>
    <tableColumn id="10026" xr3:uid="{B47E0A80-8CDA-43D7-93A5-48455708F3D9}" name="Column10018"/>
    <tableColumn id="10027" xr3:uid="{98D66C55-E3D0-45D8-A8D7-919D31B6E8D4}" name="Column10019"/>
    <tableColumn id="10028" xr3:uid="{B303F83F-1FB2-45A6-92B6-C7943CC9E5F5}" name="Column10020"/>
    <tableColumn id="10029" xr3:uid="{38CBEB5C-8279-4711-B15F-20C62AFDA546}" name="Column10021"/>
    <tableColumn id="10030" xr3:uid="{1385608E-B542-41F2-935E-4AD065319C95}" name="Column10022"/>
    <tableColumn id="10031" xr3:uid="{63784A48-54EC-4E9B-9198-3625DB0FCB85}" name="Column10023"/>
    <tableColumn id="10032" xr3:uid="{2228F347-8E37-4851-90B1-3E782C6C8F81}" name="Column10024"/>
    <tableColumn id="10033" xr3:uid="{4F1503B9-C69B-4A58-A738-E88B103EE5B3}" name="Column10025"/>
    <tableColumn id="10034" xr3:uid="{98DEB75E-21FD-48D4-9237-A360241A7C18}" name="Column10026"/>
    <tableColumn id="10035" xr3:uid="{C6BC7120-2741-4E93-84AC-F08D79D49E42}" name="Column10027"/>
    <tableColumn id="10036" xr3:uid="{E325D460-0112-4C34-9528-1DE176E48F50}" name="Column10028"/>
    <tableColumn id="10037" xr3:uid="{EDBDD023-A649-4DC8-AEAC-63B35E7D21DD}" name="Column10029"/>
    <tableColumn id="10038" xr3:uid="{EA74CE41-FBD4-403D-B123-617B766993CF}" name="Column10030"/>
    <tableColumn id="10039" xr3:uid="{716BAE0C-B9E7-4D67-BEF5-F65D36BEAE2C}" name="Column10031"/>
    <tableColumn id="10040" xr3:uid="{61F89D8B-488A-49CC-B0B8-B17DAF783319}" name="Column10032"/>
    <tableColumn id="10041" xr3:uid="{8644FAB8-DD95-436F-B4C5-32560C84BF4F}" name="Column10033"/>
    <tableColumn id="10042" xr3:uid="{256124D4-CFCF-45DF-BB54-E2B75B5959AA}" name="Column10034"/>
    <tableColumn id="10043" xr3:uid="{1EF841F1-32D7-4C6B-934D-9F78C747F742}" name="Column10035"/>
    <tableColumn id="10044" xr3:uid="{B80F3C6E-4E5A-431F-8434-F3F3CD7C3FB3}" name="Column10036"/>
    <tableColumn id="10045" xr3:uid="{9334A28C-0518-4530-85F8-62A96E45D75B}" name="Column10037"/>
    <tableColumn id="10046" xr3:uid="{92099878-CC23-4416-A549-5889D1FCD023}" name="Column10038"/>
    <tableColumn id="10047" xr3:uid="{036A5A23-72D8-47A9-9DF0-3602392AF1AE}" name="Column10039"/>
    <tableColumn id="10048" xr3:uid="{912F7980-BC3A-48A2-ADB1-AD4BD54761CA}" name="Column10040"/>
    <tableColumn id="10049" xr3:uid="{256C3F55-54FD-49B1-8586-F8ECF6221008}" name="Column10041"/>
    <tableColumn id="10050" xr3:uid="{754CF17A-7CC5-401D-B1FE-4C192451E21F}" name="Column10042"/>
    <tableColumn id="10051" xr3:uid="{FA20CE23-A1AA-4656-BCFA-FC4C8E7E0A74}" name="Column10043"/>
    <tableColumn id="10052" xr3:uid="{86FBCC21-DD74-4FDF-A098-A7C2B6B47949}" name="Column10044"/>
    <tableColumn id="10053" xr3:uid="{B0CBAD2D-B9F4-4D6E-A8A2-EF4C5D2A8B22}" name="Column10045"/>
    <tableColumn id="10054" xr3:uid="{0F5E5E64-1E87-450F-B3DE-728C708A66A7}" name="Column10046"/>
    <tableColumn id="10055" xr3:uid="{92E1F6B5-A149-4151-88C7-7BD4378FA468}" name="Column10047"/>
    <tableColumn id="10056" xr3:uid="{B359EF98-4C4F-4460-BAA9-BB6B1B5D655A}" name="Column10048"/>
    <tableColumn id="10057" xr3:uid="{64C4FA52-F837-42B6-88F5-EA03792C7873}" name="Column10049"/>
    <tableColumn id="10058" xr3:uid="{A45B53B3-B84F-4863-8224-B95ED59BC08F}" name="Column10050"/>
    <tableColumn id="10059" xr3:uid="{E92D62FE-977A-4C60-8471-650085AD6B81}" name="Column10051"/>
    <tableColumn id="10060" xr3:uid="{BAE1FA2D-B7D0-4014-954A-1FEC2ED8CDB4}" name="Column10052"/>
    <tableColumn id="10061" xr3:uid="{215C92AB-6D7D-4894-AE36-DD5651D995B5}" name="Column10053"/>
    <tableColumn id="10062" xr3:uid="{7CBBFA50-1AB6-4C36-82B8-D31A9DFE6909}" name="Column10054"/>
    <tableColumn id="10063" xr3:uid="{1967DBB2-4B54-40AB-82F8-F6CB6557A468}" name="Column10055"/>
    <tableColumn id="10064" xr3:uid="{9CB91F68-10D5-4684-BC06-476CE9E3040A}" name="Column10056"/>
    <tableColumn id="10065" xr3:uid="{C3F55AB5-AEBF-455B-A4A4-043383555AD6}" name="Column10057"/>
    <tableColumn id="10066" xr3:uid="{BF0BDBE1-94A0-4131-B09F-75EB596B3FB7}" name="Column10058"/>
    <tableColumn id="10067" xr3:uid="{91330A96-8D64-43C7-BDE3-B6B9B16E88CB}" name="Column10059"/>
    <tableColumn id="10068" xr3:uid="{D0951D63-1755-4D80-921C-464467105D48}" name="Column10060"/>
    <tableColumn id="10069" xr3:uid="{415DED09-640F-49A5-AAAB-7BABCA2ECBD7}" name="Column10061"/>
    <tableColumn id="10070" xr3:uid="{5949F9E0-3911-403B-97CD-76D19F5AF9B7}" name="Column10062"/>
    <tableColumn id="10071" xr3:uid="{F6D3E774-6E52-4874-99F9-665DDBE817CE}" name="Column10063"/>
    <tableColumn id="10072" xr3:uid="{6788046F-8998-40AA-BABE-85983507F054}" name="Column10064"/>
    <tableColumn id="10073" xr3:uid="{0F0F9247-40CC-4929-B38D-A2CD9B365830}" name="Column10065"/>
    <tableColumn id="10074" xr3:uid="{696E3EF1-23F0-4018-952F-84B5424F7F10}" name="Column10066"/>
    <tableColumn id="10075" xr3:uid="{F08E8E30-6BD5-4105-B8EA-4BC8AF2C38E3}" name="Column10067"/>
    <tableColumn id="10076" xr3:uid="{422F35F7-1360-48A1-B87D-DED12A59DE0A}" name="Column10068"/>
    <tableColumn id="10077" xr3:uid="{00192E4B-8779-4569-9362-5CBEC27F6BF1}" name="Column10069"/>
    <tableColumn id="10078" xr3:uid="{F6967E8F-0A1E-4E42-9BFF-0E3943396962}" name="Column10070"/>
    <tableColumn id="10079" xr3:uid="{5119429B-AB7E-4F1C-930C-111AD9A74A0D}" name="Column10071"/>
    <tableColumn id="10080" xr3:uid="{A49308CE-218F-4FEE-8265-432460944217}" name="Column10072"/>
    <tableColumn id="10081" xr3:uid="{E43E8612-61D6-4FA8-A04C-74A7C414878E}" name="Column10073"/>
    <tableColumn id="10082" xr3:uid="{9561AFA3-53FC-49A1-8247-8FDA7B037551}" name="Column10074"/>
    <tableColumn id="10083" xr3:uid="{E3B59F71-E5BF-4AF1-9D52-5E3B61F8F30D}" name="Column10075"/>
    <tableColumn id="10084" xr3:uid="{D63E734A-7A95-424E-8968-59B073352CF0}" name="Column10076"/>
    <tableColumn id="10085" xr3:uid="{2F22AFA0-D048-45CE-800D-426DD135B970}" name="Column10077"/>
    <tableColumn id="10086" xr3:uid="{86CE32A6-A0D3-4085-B44C-111E92EC9F58}" name="Column10078"/>
    <tableColumn id="10087" xr3:uid="{C6E400C6-6261-42C5-ADD6-125374778D24}" name="Column10079"/>
    <tableColumn id="10088" xr3:uid="{E464D5E4-71F7-4B32-82A8-5103A4F18D1D}" name="Column10080"/>
    <tableColumn id="10089" xr3:uid="{D9DB216B-AA20-4B7A-8861-EF7D935432FE}" name="Column10081"/>
    <tableColumn id="10090" xr3:uid="{AFE7C3F6-73E0-4502-ADC9-49260B4EED74}" name="Column10082"/>
    <tableColumn id="10091" xr3:uid="{F695DD45-A795-442C-B2C7-6636FE69B259}" name="Column10083"/>
    <tableColumn id="10092" xr3:uid="{2A195696-D51F-4A17-A96B-938A70A4FBDA}" name="Column10084"/>
    <tableColumn id="10093" xr3:uid="{7BF3EF78-AB92-4D55-B868-C5BF35BCEDD3}" name="Column10085"/>
    <tableColumn id="10094" xr3:uid="{7F06CDEB-82D1-4A2B-9FBD-E4C001E6204D}" name="Column10086"/>
    <tableColumn id="10095" xr3:uid="{7ABFBF36-023B-4424-BC78-31C81A3BC2DC}" name="Column10087"/>
    <tableColumn id="10096" xr3:uid="{F01A3150-3CFA-4683-ABCD-052C4FD102B6}" name="Column10088"/>
    <tableColumn id="10097" xr3:uid="{BC2EB951-99DD-4DDF-B2D4-C9F959A7BBB3}" name="Column10089"/>
    <tableColumn id="10098" xr3:uid="{D87A71E6-7B6E-4D5C-BFA8-F85305ADB287}" name="Column10090"/>
    <tableColumn id="10099" xr3:uid="{CF6AFD28-AA53-4AC3-BBD3-D08D8CA0ED76}" name="Column10091"/>
    <tableColumn id="10100" xr3:uid="{9D7E9B59-4EB3-402A-A5E4-C1A11458C292}" name="Column10092"/>
    <tableColumn id="10101" xr3:uid="{F95D17F8-DC6F-42CD-908D-C40D3E3800F4}" name="Column10093"/>
    <tableColumn id="10102" xr3:uid="{EEAF869D-96BE-4C43-89E3-4AE2AD6F5C82}" name="Column10094"/>
    <tableColumn id="10103" xr3:uid="{728DCE8E-C419-4821-9C38-E639A16AFAA8}" name="Column10095"/>
    <tableColumn id="10104" xr3:uid="{E6887C1A-3D01-4448-B10A-10E9BE5756ED}" name="Column10096"/>
    <tableColumn id="10105" xr3:uid="{CA49A0CA-1BEC-4B19-966D-265782F91905}" name="Column10097"/>
    <tableColumn id="10106" xr3:uid="{1B51BBF1-EAEF-4363-96BA-63D79849339E}" name="Column10098"/>
    <tableColumn id="10107" xr3:uid="{C1F57D33-FF4B-4B40-9E39-F108E7AF9C73}" name="Column10099"/>
    <tableColumn id="10108" xr3:uid="{3C81A8EA-3C4D-4252-979B-C47455209EEA}" name="Column10100"/>
    <tableColumn id="10109" xr3:uid="{373CADFB-A14C-4A9A-9105-14CD8AB198CB}" name="Column10101"/>
    <tableColumn id="10110" xr3:uid="{329DC01D-70B3-462B-A53C-791F5A41BC71}" name="Column10102"/>
    <tableColumn id="10111" xr3:uid="{A486C10E-F2FB-4628-B15D-15014F9AC0A4}" name="Column10103"/>
    <tableColumn id="10112" xr3:uid="{147BF767-EB07-4BCB-A7DA-E967FA7018E4}" name="Column10104"/>
    <tableColumn id="10113" xr3:uid="{95B84260-90A9-461B-A9A1-08B5D879E2B6}" name="Column10105"/>
    <tableColumn id="10114" xr3:uid="{533337D2-6D3E-4509-A029-6B57DEEA0474}" name="Column10106"/>
    <tableColumn id="10115" xr3:uid="{A5827D16-6B91-470C-8A09-614384E23A16}" name="Column10107"/>
    <tableColumn id="10116" xr3:uid="{38914EA9-B154-49DD-A17C-AA11954DFB20}" name="Column10108"/>
    <tableColumn id="10117" xr3:uid="{375EC1FA-D9E4-4249-8DBC-44118DF98EC9}" name="Column10109"/>
    <tableColumn id="10118" xr3:uid="{8623B5EF-EE37-4CF9-BD2A-C7CDBA91B44B}" name="Column10110"/>
    <tableColumn id="10119" xr3:uid="{D71AE4DC-B027-4354-946B-C5DA67D846BF}" name="Column10111"/>
    <tableColumn id="10120" xr3:uid="{9E9D7435-1F9D-4C55-BA30-290A5E1F4AA4}" name="Column10112"/>
    <tableColumn id="10121" xr3:uid="{9918FE6E-8027-4ABC-8222-287CB8B30A0F}" name="Column10113"/>
    <tableColumn id="10122" xr3:uid="{D1281E54-02F6-40AA-A0B7-040BEBFEE7F0}" name="Column10114"/>
    <tableColumn id="10123" xr3:uid="{30843874-E4A3-4398-B2AD-08DCA47D6505}" name="Column10115"/>
    <tableColumn id="10124" xr3:uid="{816403C1-6103-4649-93FF-F17913F2BA6F}" name="Column10116"/>
    <tableColumn id="10125" xr3:uid="{0976478F-829F-4672-BB23-4EBB5F0AB914}" name="Column10117"/>
    <tableColumn id="10126" xr3:uid="{B0F3420F-669A-44E0-B9A3-D7C14EC39C2B}" name="Column10118"/>
    <tableColumn id="10127" xr3:uid="{16DC0BDD-D2E6-4F56-B4C7-BD68DD6BC7EA}" name="Column10119"/>
    <tableColumn id="10128" xr3:uid="{2D95B300-0EF0-432F-B96C-464907E65CCC}" name="Column10120"/>
    <tableColumn id="10129" xr3:uid="{9414DEA6-577F-4107-A246-25475D074064}" name="Column10121"/>
    <tableColumn id="10130" xr3:uid="{9BAC93EF-E9E5-4153-A989-0325BB32F769}" name="Column10122"/>
    <tableColumn id="10131" xr3:uid="{F0D03A3B-3A5F-4B00-8C79-3A831D9B177A}" name="Column10123"/>
    <tableColumn id="10132" xr3:uid="{A5DE9441-C1AE-40A7-8BF3-7FEAD701A1B5}" name="Column10124"/>
    <tableColumn id="10133" xr3:uid="{111C96F5-D08E-4A4F-90F7-E54560619911}" name="Column10125"/>
    <tableColumn id="10134" xr3:uid="{68FC0206-6803-4E2A-9C83-DEE61A692A94}" name="Column10126"/>
    <tableColumn id="10135" xr3:uid="{058DCEB2-532B-464F-A234-6EE4C1257512}" name="Column10127"/>
    <tableColumn id="10136" xr3:uid="{EEB0DE16-A68E-4D8E-A9F0-6A7D34B91DE0}" name="Column10128"/>
    <tableColumn id="10137" xr3:uid="{867FA899-239B-4565-BBB9-F774571BDE7C}" name="Column10129"/>
    <tableColumn id="10138" xr3:uid="{AD92D2FD-4CD4-4CBB-B928-4B3E4E9A2A8A}" name="Column10130"/>
    <tableColumn id="10139" xr3:uid="{17C41281-E30F-40F9-A4B3-A4F8C0EB0DCD}" name="Column10131"/>
    <tableColumn id="10140" xr3:uid="{7C187B67-D3CD-4ED5-89D4-CAF6EEF76524}" name="Column10132"/>
    <tableColumn id="10141" xr3:uid="{59B9E2A9-4DB3-4283-841F-37692B60CAEF}" name="Column10133"/>
    <tableColumn id="10142" xr3:uid="{96350FE1-C15D-46E5-BDC8-7FC9C4D926A2}" name="Column10134"/>
    <tableColumn id="10143" xr3:uid="{BA501C51-4C8C-4ADE-95FC-2DE8CDC5A72E}" name="Column10135"/>
    <tableColumn id="10144" xr3:uid="{47F5580C-EA67-4F37-91E2-07E8FD314C80}" name="Column10136"/>
    <tableColumn id="10145" xr3:uid="{4B0814C8-2CE4-41A0-8C5C-547984303C9D}" name="Column10137"/>
    <tableColumn id="10146" xr3:uid="{9D1FD201-6312-44E7-8551-36BE15FF7BAB}" name="Column10138"/>
    <tableColumn id="10147" xr3:uid="{3AE47B67-817A-4508-A690-5434014D9ADE}" name="Column10139"/>
    <tableColumn id="10148" xr3:uid="{59F4DA13-775A-4AB3-AABA-47284607C71B}" name="Column10140"/>
    <tableColumn id="10149" xr3:uid="{FC984BBB-69DC-45AC-B2C3-08C7D91F6865}" name="Column10141"/>
    <tableColumn id="10150" xr3:uid="{AC1C20F9-AB68-4812-84B9-6E4A18F90CE5}" name="Column10142"/>
    <tableColumn id="10151" xr3:uid="{4A7B6E09-5E9E-4394-A891-B1108AD9540D}" name="Column10143"/>
    <tableColumn id="10152" xr3:uid="{A0DB8B30-8E8C-41B0-B15C-4248157049E1}" name="Column10144"/>
    <tableColumn id="10153" xr3:uid="{656150EF-7867-4E22-8429-25D458915AC2}" name="Column10145"/>
    <tableColumn id="10154" xr3:uid="{1C204D51-53E7-4DF5-BA64-56583722A07C}" name="Column10146"/>
    <tableColumn id="10155" xr3:uid="{1FCA1453-59BC-4777-9894-105BD0749F75}" name="Column10147"/>
    <tableColumn id="10156" xr3:uid="{56B87C0C-E14E-4BDA-8C2C-BB82B1C569EE}" name="Column10148"/>
    <tableColumn id="10157" xr3:uid="{0625FF8C-FAED-41CC-A293-BDA3FF3A7423}" name="Column10149"/>
    <tableColumn id="10158" xr3:uid="{084A5702-3051-4D0C-863B-3D38F7EA21EE}" name="Column10150"/>
    <tableColumn id="10159" xr3:uid="{3446A396-E305-41BF-8293-86336FD13713}" name="Column10151"/>
    <tableColumn id="10160" xr3:uid="{BE825DD4-AD30-4CAD-AF0D-EDF85432E9BE}" name="Column10152"/>
    <tableColumn id="10161" xr3:uid="{E5C389D7-5E05-488B-8169-75DF4FC2571B}" name="Column10153"/>
    <tableColumn id="10162" xr3:uid="{14129EEC-D53B-4D8C-BA63-804C345AEFDC}" name="Column10154"/>
    <tableColumn id="10163" xr3:uid="{78A6EBDC-071C-4EB5-BDEC-AF5C1D089326}" name="Column10155"/>
    <tableColumn id="10164" xr3:uid="{AA27633A-82DA-405B-9BAA-B5D7748BF8F1}" name="Column10156"/>
    <tableColumn id="10165" xr3:uid="{BF527CB2-DB96-4508-BF80-71502B98CE01}" name="Column10157"/>
    <tableColumn id="10166" xr3:uid="{9E78EE1E-D5B9-41B8-BFC2-4E61F23D7F91}" name="Column10158"/>
    <tableColumn id="10167" xr3:uid="{62550978-42DA-4D5D-8782-67D5F8EDB136}" name="Column10159"/>
    <tableColumn id="10168" xr3:uid="{7589042C-A0B2-49C0-B763-AD30FF22B0F1}" name="Column10160"/>
    <tableColumn id="10169" xr3:uid="{E0F6819A-7327-45E1-B024-BFA351CF7AC8}" name="Column10161"/>
    <tableColumn id="10170" xr3:uid="{345BC80C-8AB4-49AA-98F1-C4CC56DCAF06}" name="Column10162"/>
    <tableColumn id="10171" xr3:uid="{EAFEF4D7-D17D-4FFF-B659-A20C2F70488D}" name="Column10163"/>
    <tableColumn id="10172" xr3:uid="{F028E46A-027D-45C9-9B04-E1B5ED02AC22}" name="Column10164"/>
    <tableColumn id="10173" xr3:uid="{03495C75-A9B3-43AD-A3F3-0B15EC7A50A2}" name="Column10165"/>
    <tableColumn id="10174" xr3:uid="{92EE0311-0F70-400C-8D14-D1EFA1777EF3}" name="Column10166"/>
    <tableColumn id="10175" xr3:uid="{D80AD9AE-703B-4051-8801-558130DB324E}" name="Column10167"/>
    <tableColumn id="10176" xr3:uid="{AE3C5B1E-5995-4839-B9E3-0E1336EA789B}" name="Column10168"/>
    <tableColumn id="10177" xr3:uid="{582319F2-0F80-4D2E-A2C1-2B22847C6170}" name="Column10169"/>
    <tableColumn id="10178" xr3:uid="{EEBED186-B5B5-40DA-9585-83D3EF5379BF}" name="Column10170"/>
    <tableColumn id="10179" xr3:uid="{96ABED52-0597-41D0-880A-F5DB0DDECE3A}" name="Column10171"/>
    <tableColumn id="10180" xr3:uid="{CE57531D-E561-4EFE-AD26-06B105AFB7E3}" name="Column10172"/>
    <tableColumn id="10181" xr3:uid="{F0F765FF-C79B-43B0-A173-2A813C99E272}" name="Column10173"/>
    <tableColumn id="10182" xr3:uid="{C7EBCA94-B484-4E15-B145-EBC3D52E7DEF}" name="Column10174"/>
    <tableColumn id="10183" xr3:uid="{C647CDCF-3964-47A0-8BBA-7D514EB680B1}" name="Column10175"/>
    <tableColumn id="10184" xr3:uid="{9164D8B6-C029-4287-A4F7-D62DA68D315C}" name="Column10176"/>
    <tableColumn id="10185" xr3:uid="{5B6BC7BF-77E2-4DB8-B29F-3872852BC770}" name="Column10177"/>
    <tableColumn id="10186" xr3:uid="{7A674ABA-DE48-4D2D-8F37-8FCD6106B7BF}" name="Column10178"/>
    <tableColumn id="10187" xr3:uid="{AFECE96F-E57A-4E33-8D26-E61A9DA6E461}" name="Column10179"/>
    <tableColumn id="10188" xr3:uid="{99B9971A-21C8-40D3-B594-B610442EE7C1}" name="Column10180"/>
    <tableColumn id="10189" xr3:uid="{3FDA30EC-375A-409E-B467-DFD72B7AC9CC}" name="Column10181"/>
    <tableColumn id="10190" xr3:uid="{4444B178-05C9-4C8C-BEB3-D2ACE72A2834}" name="Column10182"/>
    <tableColumn id="10191" xr3:uid="{96DC7C76-1CD9-471F-AB5C-909777CC15F2}" name="Column10183"/>
    <tableColumn id="10192" xr3:uid="{D678FB06-82D4-47E3-A387-887207527F4A}" name="Column10184"/>
    <tableColumn id="10193" xr3:uid="{4B0DF19E-36A5-4A22-B255-1F1A79F56FD0}" name="Column10185"/>
    <tableColumn id="10194" xr3:uid="{2DF00FBC-21CD-4304-ABB1-240BFB995362}" name="Column10186"/>
    <tableColumn id="10195" xr3:uid="{FC2050C1-46A8-4380-AF7A-08E79FCBA124}" name="Column10187"/>
    <tableColumn id="10196" xr3:uid="{CBB9B4E3-2D3B-4795-BD2E-6557DC9A4F54}" name="Column10188"/>
    <tableColumn id="10197" xr3:uid="{6CA7A29A-F6E6-458B-BEA1-A5C6AF2B6C2D}" name="Column10189"/>
    <tableColumn id="10198" xr3:uid="{040B20F5-B017-4FB8-9FF3-372846B66ABD}" name="Column10190"/>
    <tableColumn id="10199" xr3:uid="{F578B45E-8CDB-4D62-A337-84009742C6E2}" name="Column10191"/>
    <tableColumn id="10200" xr3:uid="{D476C1CC-4949-4A97-B8CC-CA24550E79AF}" name="Column10192"/>
    <tableColumn id="10201" xr3:uid="{C48A26DD-79B0-4233-BD2E-9BB856DA22EE}" name="Column10193"/>
    <tableColumn id="10202" xr3:uid="{2401B9F1-E3FE-4B69-94B6-7BADF4338B4F}" name="Column10194"/>
    <tableColumn id="10203" xr3:uid="{35FC4E30-DB70-4798-AC77-FFE53C2AC3CE}" name="Column10195"/>
    <tableColumn id="10204" xr3:uid="{09074224-A531-4C82-BAD6-E99ECEAE2FA1}" name="Column10196"/>
    <tableColumn id="10205" xr3:uid="{4F6C969E-724E-466B-A9F2-9BE5D0AEDFCB}" name="Column10197"/>
    <tableColumn id="10206" xr3:uid="{D275F0C7-FB8F-4C05-A259-DC9E307005A0}" name="Column10198"/>
    <tableColumn id="10207" xr3:uid="{3A973F46-AD91-43E7-9A89-28D8416C28A3}" name="Column10199"/>
    <tableColumn id="10208" xr3:uid="{D8B53AA0-E805-4E53-BEFF-930C9083A3E2}" name="Column10200"/>
    <tableColumn id="10209" xr3:uid="{A1C2A279-A3AF-467F-8319-E214E303CD03}" name="Column10201"/>
    <tableColumn id="10210" xr3:uid="{8BAF33DA-08A2-4BA2-84E4-0988F6EA1141}" name="Column10202"/>
    <tableColumn id="10211" xr3:uid="{DBE0C86E-06E0-4EC0-B851-954F409E6026}" name="Column10203"/>
    <tableColumn id="10212" xr3:uid="{4538D816-2C10-4FC0-A6DC-83F18625F41E}" name="Column10204"/>
    <tableColumn id="10213" xr3:uid="{82EA6E12-FE39-4F3E-AA14-7C82324BD1A9}" name="Column10205"/>
    <tableColumn id="10214" xr3:uid="{3C2E9EC0-F95D-4F4A-BEEB-E85D8D9EFA6D}" name="Column10206"/>
    <tableColumn id="10215" xr3:uid="{BC0D4B53-F4A1-4DC5-A9BB-2DC0010A311F}" name="Column10207"/>
    <tableColumn id="10216" xr3:uid="{2DF12591-306E-4A79-B113-B65B7DE90CF3}" name="Column10208"/>
    <tableColumn id="10217" xr3:uid="{6AB021BF-2B7C-4DCC-AD3B-2C891699CF64}" name="Column10209"/>
    <tableColumn id="10218" xr3:uid="{6573101E-4641-43F4-AD21-4F5C27A8F258}" name="Column10210"/>
    <tableColumn id="10219" xr3:uid="{7B4E472B-B62F-48AD-B73A-D1FE1128C270}" name="Column10211"/>
    <tableColumn id="10220" xr3:uid="{C26D6F41-F201-4846-895E-59BB5CD5CDBC}" name="Column10212"/>
    <tableColumn id="10221" xr3:uid="{0ED2FB73-9C8C-4C50-A820-0A3E4924C496}" name="Column10213"/>
    <tableColumn id="10222" xr3:uid="{48AE17B2-B94A-48DB-AFCC-A19768E93891}" name="Column10214"/>
    <tableColumn id="10223" xr3:uid="{792C31E9-90C9-4C64-B08D-872DC57AF09E}" name="Column10215"/>
    <tableColumn id="10224" xr3:uid="{523E7A63-5073-4A09-A63E-851A29339F2C}" name="Column10216"/>
    <tableColumn id="10225" xr3:uid="{3FA5EB9F-D8C1-4EDA-B403-9C6B6D6AE345}" name="Column10217"/>
    <tableColumn id="10226" xr3:uid="{5C21DF30-2943-4A16-8844-C27F26914BE8}" name="Column10218"/>
    <tableColumn id="10227" xr3:uid="{B5471297-5E8B-4E5D-AF75-679BCF3C5F20}" name="Column10219"/>
    <tableColumn id="10228" xr3:uid="{FA04C38B-2CE6-4DB0-985F-42F15C663295}" name="Column10220"/>
    <tableColumn id="10229" xr3:uid="{AC329244-35A9-4581-916D-7DFDF9DA990E}" name="Column10221"/>
    <tableColumn id="10230" xr3:uid="{A00C4C9C-ACB4-4C58-BFAA-3E4C31A03653}" name="Column10222"/>
    <tableColumn id="10231" xr3:uid="{20BD5805-914C-47CF-B4D6-F8A11698CA96}" name="Column10223"/>
    <tableColumn id="10232" xr3:uid="{9C20CEEE-5EBC-460E-8FEF-80C9900409A6}" name="Column10224"/>
    <tableColumn id="10233" xr3:uid="{F5795551-57D7-4B98-A145-7A072F560ABF}" name="Column10225"/>
    <tableColumn id="10234" xr3:uid="{82011B67-DABF-48C7-9203-072228DF3CFE}" name="Column10226"/>
    <tableColumn id="10235" xr3:uid="{0B65346F-24C3-446F-A9BF-FEF02CB08621}" name="Column10227"/>
    <tableColumn id="10236" xr3:uid="{9A976417-A768-4E26-993A-35AF6CC651F1}" name="Column10228"/>
    <tableColumn id="10237" xr3:uid="{4BD356EA-FE7F-49AA-978F-04D5F5586FA7}" name="Column10229"/>
    <tableColumn id="10238" xr3:uid="{99962B95-0B6B-475A-B1AE-F912EF36429C}" name="Column10230"/>
    <tableColumn id="10239" xr3:uid="{0B94A909-F135-48AB-A118-7B4234CEC635}" name="Column10231"/>
    <tableColumn id="10240" xr3:uid="{0CDD99BD-D4BA-4178-B1AA-E7D32D1878B8}" name="Column10232"/>
    <tableColumn id="10241" xr3:uid="{C2F79B04-E892-4F45-9621-C8AC6890C872}" name="Column10233"/>
    <tableColumn id="10242" xr3:uid="{C1935D68-8E83-4897-8228-DB483019C137}" name="Column10234"/>
    <tableColumn id="10243" xr3:uid="{41DF28A3-D2E3-4628-B794-AC9492BF40D3}" name="Column10235"/>
    <tableColumn id="10244" xr3:uid="{19BEE301-BB9F-4ED6-A068-1F2C2FE363D3}" name="Column10236"/>
    <tableColumn id="10245" xr3:uid="{2BEC30FF-BBAD-4C80-ABE9-FBFE2C47969B}" name="Column10237"/>
    <tableColumn id="10246" xr3:uid="{A2559244-AACD-446A-8E89-DF43A2F91818}" name="Column10238"/>
    <tableColumn id="10247" xr3:uid="{1E0EECFE-B1B2-42C4-85A7-00E011FEFB7E}" name="Column10239"/>
    <tableColumn id="10248" xr3:uid="{9694F782-B683-41A5-93EC-B0A64C08D1E0}" name="Column10240"/>
    <tableColumn id="10249" xr3:uid="{9C8DE9D0-DEEF-46C6-BD8A-E126E75F4AD6}" name="Column10241"/>
    <tableColumn id="10250" xr3:uid="{2DB9E086-6B1C-4196-99E9-573CFAD0B614}" name="Column10242"/>
    <tableColumn id="10251" xr3:uid="{65336DA3-EC55-458A-8D3E-7327E056B9E7}" name="Column10243"/>
    <tableColumn id="10252" xr3:uid="{2FEFFBBD-EBF2-4648-805A-7D7C9A4CAC82}" name="Column10244"/>
    <tableColumn id="10253" xr3:uid="{6FBB4D26-A171-4004-8A10-4AE50F8E4921}" name="Column10245"/>
    <tableColumn id="10254" xr3:uid="{D8F1B866-57FF-4003-97FE-E8F31021C22C}" name="Column10246"/>
    <tableColumn id="10255" xr3:uid="{5174548D-9A9F-4BF0-AAF8-B9B36123416F}" name="Column10247"/>
    <tableColumn id="10256" xr3:uid="{E8ED70B6-F9CE-4731-B89A-73925ADB7217}" name="Column10248"/>
    <tableColumn id="10257" xr3:uid="{BC21B8FF-7DC9-4EB1-8B9E-10EF80D0066A}" name="Column10249"/>
    <tableColumn id="10258" xr3:uid="{9507881A-B518-4A1E-880E-F6104522FACE}" name="Column10250"/>
    <tableColumn id="10259" xr3:uid="{AFD335B5-9A0E-4419-967B-EA1635BE5A50}" name="Column10251"/>
    <tableColumn id="10260" xr3:uid="{37D36912-B24C-4585-A70F-C76D8AEEFC8E}" name="Column10252"/>
    <tableColumn id="10261" xr3:uid="{0D769CDA-C737-4609-BAC3-3135367003D8}" name="Column10253"/>
    <tableColumn id="10262" xr3:uid="{32E27D05-834D-4832-B716-7D224B4423DC}" name="Column10254"/>
    <tableColumn id="10263" xr3:uid="{27BD30B0-407E-46B3-A408-B247FFCC105E}" name="Column10255"/>
    <tableColumn id="10264" xr3:uid="{0E4CF77E-41E8-40D8-BCC8-367F1C888105}" name="Column10256"/>
    <tableColumn id="10265" xr3:uid="{0C2E7BD4-E4B2-4A7F-8A47-47A6975666C4}" name="Column10257"/>
    <tableColumn id="10266" xr3:uid="{B0B0025C-52F3-4E70-851F-8C2585A6DB2B}" name="Column10258"/>
    <tableColumn id="10267" xr3:uid="{D1486D5A-3FEB-40C9-BA92-482FAC233E47}" name="Column10259"/>
    <tableColumn id="10268" xr3:uid="{80CB6A34-8B6A-462E-9400-EDBF0C37C9C8}" name="Column10260"/>
    <tableColumn id="10269" xr3:uid="{CA9B4436-4C6F-4AB1-AB4B-2AA519D3EDAC}" name="Column10261"/>
    <tableColumn id="10270" xr3:uid="{AA184382-B718-4672-BD59-0D2C8FD9147F}" name="Column10262"/>
    <tableColumn id="10271" xr3:uid="{35841D18-124E-455A-B897-4F5AB8A7F841}" name="Column10263"/>
    <tableColumn id="10272" xr3:uid="{5726703B-EC96-44ED-8DF3-F9911DEB0C41}" name="Column10264"/>
    <tableColumn id="10273" xr3:uid="{6773EA6E-474E-4A50-A6A9-2CDA7AFD488E}" name="Column10265"/>
    <tableColumn id="10274" xr3:uid="{FFF23BA6-959C-4F10-8025-8E3B780A3788}" name="Column10266"/>
    <tableColumn id="10275" xr3:uid="{B2C3E088-C0EC-4652-9509-C85E01DDB41C}" name="Column10267"/>
    <tableColumn id="10276" xr3:uid="{4D055011-1F82-4B34-88C2-E5E93B3E58FD}" name="Column10268"/>
    <tableColumn id="10277" xr3:uid="{84A273E5-712A-4EB9-8E64-C08FF83421D2}" name="Column10269"/>
    <tableColumn id="10278" xr3:uid="{E2EA5BB8-2160-420F-9B9E-5329F5A73034}" name="Column10270"/>
    <tableColumn id="10279" xr3:uid="{F54B7475-6334-4BCB-BA9F-E9E0A4736652}" name="Column10271"/>
    <tableColumn id="10280" xr3:uid="{2B7C7F03-DE59-4CA2-A46E-098C47D4C134}" name="Column10272"/>
    <tableColumn id="10281" xr3:uid="{61DF51C0-9452-479F-92C1-47929434EC11}" name="Column10273"/>
    <tableColumn id="10282" xr3:uid="{3C826A5C-1A31-49EE-9571-3C17FE639B88}" name="Column10274"/>
    <tableColumn id="10283" xr3:uid="{16B1828C-28BB-4D42-A81E-283C4E39F6D9}" name="Column10275"/>
    <tableColumn id="10284" xr3:uid="{2BD22623-C8EC-4354-AD0F-EAF09F55EF94}" name="Column10276"/>
    <tableColumn id="10285" xr3:uid="{86F93E64-33A9-45B5-B348-7CFCC1B0D5A8}" name="Column10277"/>
    <tableColumn id="10286" xr3:uid="{3102C3AF-19F5-4FFE-BDD0-3CEE66B502FB}" name="Column10278"/>
    <tableColumn id="10287" xr3:uid="{75284B48-75B2-4D3F-9373-3E3313DA8CE0}" name="Column10279"/>
    <tableColumn id="10288" xr3:uid="{F6021E49-495D-4FA8-B272-76A3D8C3EC36}" name="Column10280"/>
    <tableColumn id="10289" xr3:uid="{4AB868A5-2ACB-4B1E-BACD-A073A0CE5DC9}" name="Column10281"/>
    <tableColumn id="10290" xr3:uid="{950738B5-454D-4E38-B277-66AB9245B672}" name="Column10282"/>
    <tableColumn id="10291" xr3:uid="{457EDF78-7B59-432A-B4FF-7DA0B1FCD0B2}" name="Column10283"/>
    <tableColumn id="10292" xr3:uid="{84385A95-1660-4676-AC78-A5870BB412B9}" name="Column10284"/>
    <tableColumn id="10293" xr3:uid="{B2C5357A-4CE8-4A3B-A402-321DB7A09939}" name="Column10285"/>
    <tableColumn id="10294" xr3:uid="{434F356B-425C-46F6-8AAB-DB40C387FB0C}" name="Column10286"/>
    <tableColumn id="10295" xr3:uid="{0C8CDB76-1C19-410E-940D-E213B656719E}" name="Column10287"/>
    <tableColumn id="10296" xr3:uid="{4996DE6A-8007-4C37-83A3-1EB25BCAC465}" name="Column10288"/>
    <tableColumn id="10297" xr3:uid="{BAAFCB6A-F27D-47F2-9E13-0F6689BCC0C0}" name="Column10289"/>
    <tableColumn id="10298" xr3:uid="{7AF4FF51-5675-4771-958B-3838D60D4EF4}" name="Column10290"/>
    <tableColumn id="10299" xr3:uid="{7E771D22-C66F-4000-A00A-7521BB3E906C}" name="Column10291"/>
    <tableColumn id="10300" xr3:uid="{B775C3B8-A6C1-40F1-9519-B21147CFCC1A}" name="Column10292"/>
    <tableColumn id="10301" xr3:uid="{ED03BCD1-F8D2-4415-8EF8-2F3441FE114C}" name="Column10293"/>
    <tableColumn id="10302" xr3:uid="{9C2E0724-0C7C-486E-8E16-DDD81CDD8F18}" name="Column10294"/>
    <tableColumn id="10303" xr3:uid="{FBAA5173-9670-4A2E-9496-A49DE588BE57}" name="Column10295"/>
    <tableColumn id="10304" xr3:uid="{8E075B18-9AD4-4135-AE91-19CC34D2040D}" name="Column10296"/>
    <tableColumn id="10305" xr3:uid="{31F97997-4282-455F-8E26-6F8B4313CCB8}" name="Column10297"/>
    <tableColumn id="10306" xr3:uid="{B20E9FEF-C531-4509-8C9B-17FB9B71FB29}" name="Column10298"/>
    <tableColumn id="10307" xr3:uid="{EC75B26C-3D4E-4654-A6AD-304B3444E336}" name="Column10299"/>
    <tableColumn id="10308" xr3:uid="{5AB93A0B-0885-4199-9456-C5F9BFC45CBE}" name="Column10300"/>
    <tableColumn id="10309" xr3:uid="{026A3C08-0889-4983-A759-B64215ABA058}" name="Column10301"/>
    <tableColumn id="10310" xr3:uid="{08808B83-B140-4A9D-B3AA-0D57639C691F}" name="Column10302"/>
    <tableColumn id="10311" xr3:uid="{053B836F-4071-44EC-91BD-1C56C7C7CCAC}" name="Column10303"/>
    <tableColumn id="10312" xr3:uid="{15BB58F5-BECA-47DA-B5EE-C5703A0A9D44}" name="Column10304"/>
    <tableColumn id="10313" xr3:uid="{DFBB9F8B-D974-4C05-9321-AC8E1DD30467}" name="Column10305"/>
    <tableColumn id="10314" xr3:uid="{D1D6B849-E934-4935-BEED-7F6F07D26F3C}" name="Column10306"/>
    <tableColumn id="10315" xr3:uid="{E136F396-93DF-45F6-889A-AB34EBFC511F}" name="Column10307"/>
    <tableColumn id="10316" xr3:uid="{A044D118-78D0-4BD0-8D87-F2FC672CD65E}" name="Column10308"/>
    <tableColumn id="10317" xr3:uid="{ABF665D6-CC4B-48CE-8646-B0A76220106B}" name="Column10309"/>
    <tableColumn id="10318" xr3:uid="{815E06CB-6A1D-4A7F-9D08-82D6FA9B57F3}" name="Column10310"/>
    <tableColumn id="10319" xr3:uid="{73E91AE9-74BD-4531-AA5A-3901EBCE7FFB}" name="Column10311"/>
    <tableColumn id="10320" xr3:uid="{9524A584-4199-455D-A909-C941583EF117}" name="Column10312"/>
    <tableColumn id="10321" xr3:uid="{E2BBB2E7-DA7D-4BB6-AF20-A69FEB23B779}" name="Column10313"/>
    <tableColumn id="10322" xr3:uid="{C9DE9941-F48D-4294-B1C0-EEB33F36972D}" name="Column10314"/>
    <tableColumn id="10323" xr3:uid="{BC27D5A9-DE5F-4FE6-8FBA-236E1269CC98}" name="Column10315"/>
    <tableColumn id="10324" xr3:uid="{9CFFA381-E212-4CE1-80EC-501BB90884F2}" name="Column10316"/>
    <tableColumn id="10325" xr3:uid="{CE15D3C0-0C09-48EA-81C1-8763513B19F2}" name="Column10317"/>
    <tableColumn id="10326" xr3:uid="{D821C3E6-BF6F-4ADA-A876-E79E5B910B31}" name="Column10318"/>
    <tableColumn id="10327" xr3:uid="{1C7DE0D5-786E-46D6-B011-0E1EA9C0E58A}" name="Column10319"/>
    <tableColumn id="10328" xr3:uid="{2DA95235-42A3-4CEF-A8EA-1856A2263EE6}" name="Column10320"/>
    <tableColumn id="10329" xr3:uid="{F845B37C-1999-4D3D-B260-C3365C9B79B7}" name="Column10321"/>
    <tableColumn id="10330" xr3:uid="{D3EE9CAF-9CD3-432A-B579-B7B0AD1A1905}" name="Column10322"/>
    <tableColumn id="10331" xr3:uid="{7C715F94-9C04-42FE-92F4-57B6EE47801F}" name="Column10323"/>
    <tableColumn id="10332" xr3:uid="{0D8059E1-DD6C-4132-A33E-0A18BE20A49B}" name="Column10324"/>
    <tableColumn id="10333" xr3:uid="{D62B9AC5-1251-4B3A-A862-BC8E087B3630}" name="Column10325"/>
    <tableColumn id="10334" xr3:uid="{5C301B10-54D5-45D5-80AF-0EE22CA28587}" name="Column10326"/>
    <tableColumn id="10335" xr3:uid="{81ACF345-7A22-4760-914A-B290BF889A99}" name="Column10327"/>
    <tableColumn id="10336" xr3:uid="{A60B326D-AD2D-4A4A-AEE5-B40B07FC3DD7}" name="Column10328"/>
    <tableColumn id="10337" xr3:uid="{D32AE925-6EBE-4EC2-96C6-37FC5CA5E800}" name="Column10329"/>
    <tableColumn id="10338" xr3:uid="{21EAFE9A-E326-460E-A405-F12612254524}" name="Column10330"/>
    <tableColumn id="10339" xr3:uid="{457A1964-2E1F-4128-BC37-179B495259BC}" name="Column10331"/>
    <tableColumn id="10340" xr3:uid="{DF1E6BA4-94CB-4C07-ACEE-5083BFDABF6C}" name="Column10332"/>
    <tableColumn id="10341" xr3:uid="{4C9BF66D-55C9-4B90-929A-0F9FBE290010}" name="Column10333"/>
    <tableColumn id="10342" xr3:uid="{32E9631C-E157-4378-986B-E3AACC865D13}" name="Column10334"/>
    <tableColumn id="10343" xr3:uid="{8E5CBEB8-44D7-4D30-8F06-F07687AA2ADB}" name="Column10335"/>
    <tableColumn id="10344" xr3:uid="{A5E8B47F-5C43-4B83-AF8A-2D508EB9E631}" name="Column10336"/>
    <tableColumn id="10345" xr3:uid="{38DFC6B3-869F-4236-9263-33B982FEC737}" name="Column10337"/>
    <tableColumn id="10346" xr3:uid="{72C09056-4682-44BD-994F-FD1892A18C3E}" name="Column10338"/>
    <tableColumn id="10347" xr3:uid="{DA8CC910-98F7-4636-AFCD-49921E2D9F90}" name="Column10339"/>
    <tableColumn id="10348" xr3:uid="{8F0E56B2-C7D3-402E-8C44-59797A7D14BA}" name="Column10340"/>
    <tableColumn id="10349" xr3:uid="{70D97147-3760-4668-AB56-F897E25FC212}" name="Column10341"/>
    <tableColumn id="10350" xr3:uid="{C2832606-B726-4660-A46D-368AE693FBC9}" name="Column10342"/>
    <tableColumn id="10351" xr3:uid="{AFE856AD-3295-4CD3-B051-CC1630249CCC}" name="Column10343"/>
    <tableColumn id="10352" xr3:uid="{A01E6AC7-F1A0-4F5A-A9B1-1CBA6EEF0C6C}" name="Column10344"/>
    <tableColumn id="10353" xr3:uid="{E3FC04D2-5BC8-422B-A375-0D6BF65D1AC6}" name="Column10345"/>
    <tableColumn id="10354" xr3:uid="{4C10D312-A04F-4700-87A2-A45AFFA5F5F5}" name="Column10346"/>
    <tableColumn id="10355" xr3:uid="{B5523450-0B21-4EB9-8B18-9890E052915E}" name="Column10347"/>
    <tableColumn id="10356" xr3:uid="{4C3878BA-EE8C-46AC-BC6D-107DFB024E67}" name="Column10348"/>
    <tableColumn id="10357" xr3:uid="{C4310932-DB91-44FA-9C34-95D2EB21C10D}" name="Column10349"/>
    <tableColumn id="10358" xr3:uid="{B1BB46A4-AA90-484E-9119-9DBBF48393EA}" name="Column10350"/>
    <tableColumn id="10359" xr3:uid="{F812C50A-27F6-4E69-9A25-F7B4C94EF5C8}" name="Column10351"/>
    <tableColumn id="10360" xr3:uid="{55E23F5C-5070-4660-9358-109036F5C420}" name="Column10352"/>
    <tableColumn id="10361" xr3:uid="{9EE45351-6F58-4032-81A0-1B50520C087F}" name="Column10353"/>
    <tableColumn id="10362" xr3:uid="{49EAFB59-EDFA-4E93-9D2D-91F15DB8A271}" name="Column10354"/>
    <tableColumn id="10363" xr3:uid="{2215F5D5-3426-464D-854E-65C1FDC3D857}" name="Column10355"/>
    <tableColumn id="10364" xr3:uid="{DF3B4006-203B-4EB6-B29B-C931ABCE8B71}" name="Column10356"/>
    <tableColumn id="10365" xr3:uid="{48CBE4AB-C741-4A66-AE60-08DA99FD3501}" name="Column10357"/>
    <tableColumn id="10366" xr3:uid="{0D2AD9C8-09F0-440D-94EA-1DD9A4E32BC0}" name="Column10358"/>
    <tableColumn id="10367" xr3:uid="{E3C133F2-E370-4677-BDD8-CCC93DFBFA15}" name="Column10359"/>
    <tableColumn id="10368" xr3:uid="{19F086FD-1F8A-4118-9DFC-BC821A16D5E9}" name="Column10360"/>
    <tableColumn id="10369" xr3:uid="{128C7C49-AC2E-4D59-A8E8-8DDE8DCFA059}" name="Column10361"/>
    <tableColumn id="10370" xr3:uid="{11DCAAD5-5BD1-4665-A62C-370106C85E56}" name="Column10362"/>
    <tableColumn id="10371" xr3:uid="{A0C12A55-BB88-4DFA-A64D-00F9F00E01C3}" name="Column10363"/>
    <tableColumn id="10372" xr3:uid="{2202AB3F-26A4-4B35-9710-AF919C69A061}" name="Column10364"/>
    <tableColumn id="10373" xr3:uid="{924158B9-DA6D-41A5-93A3-6B2C0EBFF8A0}" name="Column10365"/>
    <tableColumn id="10374" xr3:uid="{AB4ABFDB-B8E2-4A30-816F-DCD83793F006}" name="Column10366"/>
    <tableColumn id="10375" xr3:uid="{D0ACB339-B5AD-4076-878F-CAF7F2391489}" name="Column10367"/>
    <tableColumn id="10376" xr3:uid="{89D19413-8A5F-4F25-A43E-15A066B489A4}" name="Column10368"/>
    <tableColumn id="10377" xr3:uid="{D2179388-7999-4C7E-BE8D-A12C8AC43113}" name="Column10369"/>
    <tableColumn id="10378" xr3:uid="{72DE51C4-C874-4CCA-B0DA-01F92F009E89}" name="Column10370"/>
    <tableColumn id="10379" xr3:uid="{68F9288F-8742-4FE9-B8FF-0A511C840C43}" name="Column10371"/>
    <tableColumn id="10380" xr3:uid="{2E4B3E78-D1E3-4F0E-A97F-473235474ADE}" name="Column10372"/>
    <tableColumn id="10381" xr3:uid="{5FC90E10-8255-4167-81F6-E6B21437D83A}" name="Column10373"/>
    <tableColumn id="10382" xr3:uid="{5F384E61-7AF2-4842-B811-CD98E39B403B}" name="Column10374"/>
    <tableColumn id="10383" xr3:uid="{A440DC6E-4AC1-4333-BB1F-CB73C98C26D3}" name="Column10375"/>
    <tableColumn id="10384" xr3:uid="{6373C88E-B7E3-4D20-B72D-53C36DBF07BD}" name="Column10376"/>
    <tableColumn id="10385" xr3:uid="{358CDF30-91BB-49B4-8D65-DDCFA26A3BFE}" name="Column10377"/>
    <tableColumn id="10386" xr3:uid="{67900623-42CD-44E1-B00F-59BB685B5E2F}" name="Column10378"/>
    <tableColumn id="10387" xr3:uid="{14BA8DFE-7DBF-4503-9F1B-B3D0502F1278}" name="Column10379"/>
    <tableColumn id="10388" xr3:uid="{9538601B-CC00-44BC-866F-9CB3278CA3A1}" name="Column10380"/>
    <tableColumn id="10389" xr3:uid="{18B440FF-08C6-4DBE-AEDE-DC36A4FDA81B}" name="Column10381"/>
    <tableColumn id="10390" xr3:uid="{BF9B97FF-ED45-48B3-B8F1-60CFE4C30D91}" name="Column10382"/>
    <tableColumn id="10391" xr3:uid="{9C073F91-D8AF-456E-9A02-31BBA1632A21}" name="Column10383"/>
    <tableColumn id="10392" xr3:uid="{EF959B57-EF30-4E2B-8A4D-AA44A4D22952}" name="Column10384"/>
    <tableColumn id="10393" xr3:uid="{D9D95367-E5F6-4C50-8394-9E841669C4D4}" name="Column10385"/>
    <tableColumn id="10394" xr3:uid="{249CCD1F-0B92-42E3-B146-6B318537D8B5}" name="Column10386"/>
    <tableColumn id="10395" xr3:uid="{45870416-2610-4392-8274-9363E91DDCF7}" name="Column10387"/>
    <tableColumn id="10396" xr3:uid="{4BA4E6EE-D5F3-45EA-AC86-BF1AEA849F54}" name="Column10388"/>
    <tableColumn id="10397" xr3:uid="{4C2EBDC9-CBAE-41D5-8EEA-16FA0D4357E0}" name="Column10389"/>
    <tableColumn id="10398" xr3:uid="{8B9EE7DE-9920-4FFC-A3E4-41CFEEE4C9A3}" name="Column10390"/>
    <tableColumn id="10399" xr3:uid="{BFE4C0E9-1224-4978-B179-0296992293F7}" name="Column10391"/>
    <tableColumn id="10400" xr3:uid="{6311B36F-BBFB-4DC6-A79A-7B2E5D65F907}" name="Column10392"/>
    <tableColumn id="10401" xr3:uid="{5E4C2B03-09DA-47E7-8A8D-D056273D05CD}" name="Column10393"/>
    <tableColumn id="10402" xr3:uid="{E9CBDAE7-1AFB-49D5-9782-32DC5AE1D2BB}" name="Column10394"/>
    <tableColumn id="10403" xr3:uid="{21EFF549-B0C6-4272-A71C-BE9AFC9241F8}" name="Column10395"/>
    <tableColumn id="10404" xr3:uid="{135A2F05-0A57-4324-A38C-C88E5AB18B1F}" name="Column10396"/>
    <tableColumn id="10405" xr3:uid="{BC235771-5702-490C-BA1B-1C27974750C5}" name="Column10397"/>
    <tableColumn id="10406" xr3:uid="{367A033E-4992-4798-AAB5-21067C25662B}" name="Column10398"/>
    <tableColumn id="10407" xr3:uid="{F3084CA6-4A72-490E-B219-E97F0C3F5C41}" name="Column10399"/>
    <tableColumn id="10408" xr3:uid="{60431162-75F3-4916-90E0-6032C1D980AC}" name="Column10400"/>
    <tableColumn id="10409" xr3:uid="{EF08EAAC-8F51-4636-AF28-B53A8128FA32}" name="Column10401"/>
    <tableColumn id="10410" xr3:uid="{AE5B6316-D190-4385-8372-18D5DAF7783D}" name="Column10402"/>
    <tableColumn id="10411" xr3:uid="{2736E640-2091-4B1A-8737-8A7913EA5F94}" name="Column10403"/>
    <tableColumn id="10412" xr3:uid="{B75C4FCE-4D39-4A98-9D0F-BCC1C43C6BF4}" name="Column10404"/>
    <tableColumn id="10413" xr3:uid="{0BDD6028-9743-44BB-B3B8-45AB649DBFF7}" name="Column10405"/>
    <tableColumn id="10414" xr3:uid="{8620FBD6-B5C8-4E2A-8714-6F9009C6B724}" name="Column10406"/>
    <tableColumn id="10415" xr3:uid="{36F5E070-3239-4BA4-BD33-884E42EA45D9}" name="Column10407"/>
    <tableColumn id="10416" xr3:uid="{1059C6A6-A8DC-4F39-9638-D38E35C7FFC8}" name="Column10408"/>
    <tableColumn id="10417" xr3:uid="{C5979C63-C708-4628-B9E2-9DCDCD83558E}" name="Column10409"/>
    <tableColumn id="10418" xr3:uid="{7F51DA6C-59AE-4219-BBCC-90E0C4D04FA6}" name="Column10410"/>
    <tableColumn id="10419" xr3:uid="{96493AB8-8BEE-4FEC-B22E-BFFD98F5B1CD}" name="Column10411"/>
    <tableColumn id="10420" xr3:uid="{D4EFC153-4B7C-4C36-8645-E8228EE8FC6D}" name="Column10412"/>
    <tableColumn id="10421" xr3:uid="{115776CA-DB72-45B4-A902-235C5FC44427}" name="Column10413"/>
    <tableColumn id="10422" xr3:uid="{98D22FF7-48A3-4011-A235-3764C3715682}" name="Column10414"/>
    <tableColumn id="10423" xr3:uid="{CD99646D-9619-4395-A220-0EC81D4B1AF8}" name="Column10415"/>
    <tableColumn id="10424" xr3:uid="{CC3B3D0D-09CD-4713-BEBD-9DCF2AEEFFE9}" name="Column10416"/>
    <tableColumn id="10425" xr3:uid="{36A86836-EC0E-49B5-A923-5C55C0346757}" name="Column10417"/>
    <tableColumn id="10426" xr3:uid="{0C272C42-EF3B-4573-983B-CD6471016465}" name="Column10418"/>
    <tableColumn id="10427" xr3:uid="{52CF41C9-C560-4E1C-83C7-B60290EBA966}" name="Column10419"/>
    <tableColumn id="10428" xr3:uid="{021E34D1-3E65-4FD0-A49A-7DB581D3C9CD}" name="Column10420"/>
    <tableColumn id="10429" xr3:uid="{F67A4DCF-F9EF-41C1-8E56-3B1DCE6EDEDC}" name="Column10421"/>
    <tableColumn id="10430" xr3:uid="{55139BD9-4C58-440B-816F-23CFC8BFCE33}" name="Column10422"/>
    <tableColumn id="10431" xr3:uid="{48C432E8-D4D3-44A8-871A-CA711E97FD0D}" name="Column10423"/>
    <tableColumn id="10432" xr3:uid="{4EE5B592-E138-484B-BD02-98FF2022815A}" name="Column10424"/>
    <tableColumn id="10433" xr3:uid="{9548ADF7-D6C6-40DB-B0A1-98C2FA2531DF}" name="Column10425"/>
    <tableColumn id="10434" xr3:uid="{51955785-900D-4462-8209-778E136DBE5F}" name="Column10426"/>
    <tableColumn id="10435" xr3:uid="{6A78EEB6-4BAC-401A-B68B-D0EE1E719083}" name="Column10427"/>
    <tableColumn id="10436" xr3:uid="{3A622BE7-E818-474C-951C-248A274E3545}" name="Column10428"/>
    <tableColumn id="10437" xr3:uid="{259ACD3A-B1AB-4796-9BCC-A473C523BE58}" name="Column10429"/>
    <tableColumn id="10438" xr3:uid="{F4555618-F174-4CDE-AA43-9B355C1AB25E}" name="Column10430"/>
    <tableColumn id="10439" xr3:uid="{11B067E1-78A9-4941-ABF2-1CF4FBF0296E}" name="Column10431"/>
    <tableColumn id="10440" xr3:uid="{A9656E1F-3522-4283-962E-EB33E7FC7C59}" name="Column10432"/>
    <tableColumn id="10441" xr3:uid="{A1C0A8D6-7AC2-4DA0-BF50-A6E1E66D963D}" name="Column10433"/>
    <tableColumn id="10442" xr3:uid="{CB7B8212-0FCB-4333-83C8-F23764FF6B5C}" name="Column10434"/>
    <tableColumn id="10443" xr3:uid="{E90855FB-F0E4-4685-8079-5F30A144FAEB}" name="Column10435"/>
    <tableColumn id="10444" xr3:uid="{9331B30C-B3E9-49C1-8111-2163AAC76ABB}" name="Column10436"/>
    <tableColumn id="10445" xr3:uid="{7FECBF36-BFB1-4AED-86AA-35D19B923C3F}" name="Column10437"/>
    <tableColumn id="10446" xr3:uid="{05A47E1D-5693-46D2-AD6D-48735449BFCD}" name="Column10438"/>
    <tableColumn id="10447" xr3:uid="{3D582795-881B-4BF7-B287-4598CDDCEB9F}" name="Column10439"/>
    <tableColumn id="10448" xr3:uid="{83C431AA-6BE5-4E52-875E-0251FB5F56EC}" name="Column10440"/>
    <tableColumn id="10449" xr3:uid="{89F4FF8B-D487-4C75-8D43-18B92B7E9E90}" name="Column10441"/>
    <tableColumn id="10450" xr3:uid="{899BC460-E7A0-4281-A0B4-CFC6389B03A1}" name="Column10442"/>
    <tableColumn id="10451" xr3:uid="{FE748648-3A2C-4649-BEB4-569D78328F9B}" name="Column10443"/>
    <tableColumn id="10452" xr3:uid="{3247DC42-3BA2-44C3-A957-E87E4255BEF1}" name="Column10444"/>
    <tableColumn id="10453" xr3:uid="{1D5A6130-7175-4DB5-813B-D4CCF6F38AEF}" name="Column10445"/>
    <tableColumn id="10454" xr3:uid="{9E29051B-D5BA-46EA-BB5C-E944E58A9831}" name="Column10446"/>
    <tableColumn id="10455" xr3:uid="{27E78E70-15FA-4A48-AADA-A83E07315FCE}" name="Column10447"/>
    <tableColumn id="10456" xr3:uid="{3BE65ABC-6B64-4CF1-BE1B-E2BF99F3F313}" name="Column10448"/>
    <tableColumn id="10457" xr3:uid="{B0C8BC8C-A05B-4274-8B84-D3C4C33392C9}" name="Column10449"/>
    <tableColumn id="10458" xr3:uid="{CB9A201F-AB48-454B-9A18-36B4494E81BC}" name="Column10450"/>
    <tableColumn id="10459" xr3:uid="{8AC164C3-35FB-4264-A493-5FBB8BBF8BB4}" name="Column10451"/>
    <tableColumn id="10460" xr3:uid="{23CE6B02-02BF-4AC4-BD5F-24B506E7D2F9}" name="Column10452"/>
    <tableColumn id="10461" xr3:uid="{DD6639B9-5A17-49F7-AD5E-CF4D21C3E0B7}" name="Column10453"/>
    <tableColumn id="10462" xr3:uid="{450A13E5-F2D2-4278-AE9A-6983B76CB822}" name="Column10454"/>
    <tableColumn id="10463" xr3:uid="{2BB42E15-FB48-449C-9C1F-1B31727EE12B}" name="Column10455"/>
    <tableColumn id="10464" xr3:uid="{C5C9C5A2-75D5-4FA4-8E21-D407035381D6}" name="Column10456"/>
    <tableColumn id="10465" xr3:uid="{8C5AF583-4C34-486E-8274-6B5CF8DF0A83}" name="Column10457"/>
    <tableColumn id="10466" xr3:uid="{D0BEC3FE-EDA7-417B-9D14-4AD68A12BB82}" name="Column10458"/>
    <tableColumn id="10467" xr3:uid="{57E81C98-A5BE-4CC2-B3A8-533E967FF6DF}" name="Column10459"/>
    <tableColumn id="10468" xr3:uid="{ED72879C-61AB-42E3-8905-343C363D64FF}" name="Column10460"/>
    <tableColumn id="10469" xr3:uid="{31316DC4-D62F-4435-8505-28B73DF5BC5C}" name="Column10461"/>
    <tableColumn id="10470" xr3:uid="{D7B2AC22-EC2C-4E5A-BC14-A88D160FC0E3}" name="Column10462"/>
    <tableColumn id="10471" xr3:uid="{1D68D2B3-207D-4AA0-8DAD-D6224DD80ABC}" name="Column10463"/>
    <tableColumn id="10472" xr3:uid="{5CA2B98E-48AC-4ACA-A6F2-E82F8789C577}" name="Column10464"/>
    <tableColumn id="10473" xr3:uid="{A5F32B46-BE50-4805-91FD-642064F025B3}" name="Column10465"/>
    <tableColumn id="10474" xr3:uid="{C15A0ADD-E40A-42A2-A48D-13E4FC630CD8}" name="Column10466"/>
    <tableColumn id="10475" xr3:uid="{07277893-0C74-43CA-97B1-74B6FE4B9B15}" name="Column10467"/>
    <tableColumn id="10476" xr3:uid="{77CC5711-CB72-43E7-BAB8-302D175702F4}" name="Column10468"/>
    <tableColumn id="10477" xr3:uid="{FD5F795E-9F7A-4836-8FCA-DAE94D14F839}" name="Column10469"/>
    <tableColumn id="10478" xr3:uid="{4192C25E-AB56-4F5E-806C-8E84C80278A1}" name="Column10470"/>
    <tableColumn id="10479" xr3:uid="{C9C29BDB-6409-4454-A4BD-7DA440C6E34F}" name="Column10471"/>
    <tableColumn id="10480" xr3:uid="{80B982AE-1FBF-4242-AD9C-0D49946BBABA}" name="Column10472"/>
    <tableColumn id="10481" xr3:uid="{3D9B0934-2823-42A8-8AF2-362B05931C7D}" name="Column10473"/>
    <tableColumn id="10482" xr3:uid="{F87FA5DE-9AB1-49B9-8C9F-7C02222386B5}" name="Column10474"/>
    <tableColumn id="10483" xr3:uid="{BB2B68B0-BEFB-4BF6-B232-68B0535273FA}" name="Column10475"/>
    <tableColumn id="10484" xr3:uid="{71124EDA-016D-40EA-AA9D-39D2103D9D40}" name="Column10476"/>
    <tableColumn id="10485" xr3:uid="{FE23665F-5C87-4A8D-B45B-CE151E7EA3AF}" name="Column10477"/>
    <tableColumn id="10486" xr3:uid="{EDD35D6C-D98C-4E9D-BE33-211EB2AFFA99}" name="Column10478"/>
    <tableColumn id="10487" xr3:uid="{1492B1A5-3951-43B1-A12C-4FA133BC435E}" name="Column10479"/>
    <tableColumn id="10488" xr3:uid="{E2CF748B-1423-4F0B-9247-31E856D06167}" name="Column10480"/>
    <tableColumn id="10489" xr3:uid="{6088D74C-56AB-4BCE-8B4C-41596AA07940}" name="Column10481"/>
    <tableColumn id="10490" xr3:uid="{4760D63C-F844-4B7E-B0A7-70284AE3C446}" name="Column10482"/>
    <tableColumn id="10491" xr3:uid="{8D59E74E-8E21-4DA9-9548-B0EB9EA427DB}" name="Column10483"/>
    <tableColumn id="10492" xr3:uid="{2E825DF2-CD7E-43E1-B087-C7963938EBEC}" name="Column10484"/>
    <tableColumn id="10493" xr3:uid="{46E7D7EF-D1F0-41CA-A37B-5125BB791F99}" name="Column10485"/>
    <tableColumn id="10494" xr3:uid="{AA2D7B31-D457-4E7F-B0F6-A999E262B893}" name="Column10486"/>
    <tableColumn id="10495" xr3:uid="{742244B7-6226-42B2-8F8A-5DF00E3AACB3}" name="Column10487"/>
    <tableColumn id="10496" xr3:uid="{157C40A8-55D3-41A7-8FD4-B8DA3F275168}" name="Column10488"/>
    <tableColumn id="10497" xr3:uid="{3D41EF9E-4BB3-4A9D-882F-71FD69F0A6F0}" name="Column10489"/>
    <tableColumn id="10498" xr3:uid="{A816714D-42D4-45D5-86D3-EE9A8ED1FC45}" name="Column10490"/>
    <tableColumn id="10499" xr3:uid="{79E79954-D72C-404C-8E96-6B275D765C42}" name="Column10491"/>
    <tableColumn id="10500" xr3:uid="{A8C94E2E-E098-492B-9802-EBCF154E35FA}" name="Column10492"/>
    <tableColumn id="10501" xr3:uid="{7D1B0CD2-2F78-4C78-B533-3D906C19EF73}" name="Column10493"/>
    <tableColumn id="10502" xr3:uid="{2967DAA6-81BD-43EC-9725-0706C00CED6B}" name="Column10494"/>
    <tableColumn id="10503" xr3:uid="{6F58480D-BD3A-4D45-9B8A-F8D7F27F48BE}" name="Column10495"/>
    <tableColumn id="10504" xr3:uid="{E9953758-379A-4D8B-92A4-41937AA94011}" name="Column10496"/>
    <tableColumn id="10505" xr3:uid="{E07B5FFD-05A3-4CC3-BFAD-2E24C9A5DB85}" name="Column10497"/>
    <tableColumn id="10506" xr3:uid="{8787109F-9244-4537-8310-66CC03EA0A3C}" name="Column10498"/>
    <tableColumn id="10507" xr3:uid="{BF30679C-4841-473A-9EC5-7026A29F67D9}" name="Column10499"/>
    <tableColumn id="10508" xr3:uid="{8F0667CB-C0AE-498C-AEF9-CB073F6A922F}" name="Column10500"/>
    <tableColumn id="10509" xr3:uid="{B88D5EDE-CB2D-4EFA-86CC-F04A75F33AC7}" name="Column10501"/>
    <tableColumn id="10510" xr3:uid="{255FDE96-7CA1-443F-A078-CD59DE827A1F}" name="Column10502"/>
    <tableColumn id="10511" xr3:uid="{EE114D98-F7D6-4472-B904-4CBB31854260}" name="Column10503"/>
    <tableColumn id="10512" xr3:uid="{408B92F5-7EE9-4CC1-990F-E52E3CF3990B}" name="Column10504"/>
    <tableColumn id="10513" xr3:uid="{9F4B9AA7-1AF2-49F8-8056-7530E1794E66}" name="Column10505"/>
    <tableColumn id="10514" xr3:uid="{8D2EA65C-C820-455D-A34E-64CCB76938E5}" name="Column10506"/>
    <tableColumn id="10515" xr3:uid="{06C775CE-55EE-4C6E-BCF2-A5C4CE3534D7}" name="Column10507"/>
    <tableColumn id="10516" xr3:uid="{B5DDDA3C-B379-4825-9B61-FFDDA6CE03FD}" name="Column10508"/>
    <tableColumn id="10517" xr3:uid="{789999EE-DD15-4693-92BD-CE13DCCFABA0}" name="Column10509"/>
    <tableColumn id="10518" xr3:uid="{0D908076-4253-447D-A503-16AF10660638}" name="Column10510"/>
    <tableColumn id="10519" xr3:uid="{39355BFE-A570-4AFA-AD69-7E5C397450B1}" name="Column10511"/>
    <tableColumn id="10520" xr3:uid="{C9FAE118-A3D6-4DC9-B24B-A57ECC99B698}" name="Column10512"/>
    <tableColumn id="10521" xr3:uid="{AAC9E727-242B-40E5-A85C-8974971D51D8}" name="Column10513"/>
    <tableColumn id="10522" xr3:uid="{D0363FE2-22BD-499C-9A8C-4F8FC1FAA08C}" name="Column10514"/>
    <tableColumn id="10523" xr3:uid="{E7FB9437-4F5C-403C-9954-4BB4B97E0066}" name="Column10515"/>
    <tableColumn id="10524" xr3:uid="{C1D838AB-7067-4D30-80BA-1EC7932901CB}" name="Column10516"/>
    <tableColumn id="10525" xr3:uid="{54F5BBD4-9503-4D95-8167-226280DA4D13}" name="Column10517"/>
    <tableColumn id="10526" xr3:uid="{A97C48E9-6307-4F4F-B325-5DFA0EA04509}" name="Column10518"/>
    <tableColumn id="10527" xr3:uid="{FF1325E9-F9BA-4DF5-B853-F68B6B82F84D}" name="Column10519"/>
    <tableColumn id="10528" xr3:uid="{6F13EA8F-85CE-470B-9520-16ECCC44A2A9}" name="Column10520"/>
    <tableColumn id="10529" xr3:uid="{E702FB5C-E4C6-46FF-B8BD-A1813901AF9B}" name="Column10521"/>
    <tableColumn id="10530" xr3:uid="{FDFCE66B-4603-4831-B4D3-70BFF2484ED0}" name="Column10522"/>
    <tableColumn id="10531" xr3:uid="{AD0E39CF-9531-4210-BDD6-C2A1EE9283C4}" name="Column10523"/>
    <tableColumn id="10532" xr3:uid="{ED45EB38-0C17-403B-AC31-3055DE198138}" name="Column10524"/>
    <tableColumn id="10533" xr3:uid="{07F53798-E3C4-4D3D-A9A5-37A794EB62A2}" name="Column10525"/>
    <tableColumn id="10534" xr3:uid="{BE393E61-15A2-41ED-A357-2241E0632A60}" name="Column10526"/>
    <tableColumn id="10535" xr3:uid="{D8961C50-D8C0-43A8-A5EF-90C7F31D927D}" name="Column10527"/>
    <tableColumn id="10536" xr3:uid="{1D5671A7-EFC0-4E08-AB48-373483287B02}" name="Column10528"/>
    <tableColumn id="10537" xr3:uid="{B216860F-A199-4A09-B684-5CF41CF192A1}" name="Column10529"/>
    <tableColumn id="10538" xr3:uid="{668D33F9-44E8-4E60-97AF-3761D36C8CA9}" name="Column10530"/>
    <tableColumn id="10539" xr3:uid="{2252EA6F-0C2C-4D53-90DE-159DFE24C1B5}" name="Column10531"/>
    <tableColumn id="10540" xr3:uid="{A046D872-9001-4736-8F41-E6C9856AF35E}" name="Column10532"/>
    <tableColumn id="10541" xr3:uid="{A64AFE60-6A6E-41FB-9263-15323749E763}" name="Column10533"/>
    <tableColumn id="10542" xr3:uid="{CB90C022-950A-4EA9-A117-1C77AE8AD29E}" name="Column10534"/>
    <tableColumn id="10543" xr3:uid="{F3FEC579-176B-4863-9D70-18CDB5BAA077}" name="Column10535"/>
    <tableColumn id="10544" xr3:uid="{5FF7F77C-B90B-46BC-A239-7976D4009A58}" name="Column10536"/>
    <tableColumn id="10545" xr3:uid="{3E6D7D89-6F5D-46F0-8EEC-7FD82F03FE6E}" name="Column10537"/>
    <tableColumn id="10546" xr3:uid="{A97B2A32-FBC9-495A-BDFA-50462BD5E82F}" name="Column10538"/>
    <tableColumn id="10547" xr3:uid="{F87C7198-5265-456C-AA1F-45A220CA1DA5}" name="Column10539"/>
    <tableColumn id="10548" xr3:uid="{A08645F3-D2CC-4001-AB26-F9DA588AE957}" name="Column10540"/>
    <tableColumn id="10549" xr3:uid="{9DD2BA83-DCA9-46FB-AB0C-B0DC8B9812FE}" name="Column10541"/>
    <tableColumn id="10550" xr3:uid="{78FE7F0B-D13F-43F6-B8B6-9671CE1A1F38}" name="Column10542"/>
    <tableColumn id="10551" xr3:uid="{67DF21CE-E099-4BD9-8504-8400F2A68414}" name="Column10543"/>
    <tableColumn id="10552" xr3:uid="{9C943AE5-6B72-4DD5-BF84-8B46D183FD3D}" name="Column10544"/>
    <tableColumn id="10553" xr3:uid="{A6109328-FDAD-4AAC-B075-5E87E6576645}" name="Column10545"/>
    <tableColumn id="10554" xr3:uid="{AFFBC686-A17F-45CD-B4CF-F1CD6F0B57DA}" name="Column10546"/>
    <tableColumn id="10555" xr3:uid="{BCA90716-BEAB-4C56-AB37-711E8BD63025}" name="Column10547"/>
    <tableColumn id="10556" xr3:uid="{2AD6AE50-933E-4181-9991-29CD5C6AC295}" name="Column10548"/>
    <tableColumn id="10557" xr3:uid="{C3122A8F-F5DC-4861-B681-27138BD1C90B}" name="Column10549"/>
    <tableColumn id="10558" xr3:uid="{ADB32FD8-134D-45A8-832C-10360FCA6449}" name="Column10550"/>
    <tableColumn id="10559" xr3:uid="{7D5DBCAF-CB93-4614-9047-5A94376EFCE7}" name="Column10551"/>
    <tableColumn id="10560" xr3:uid="{65B84EC4-CD05-403A-A223-D302C2D8B68E}" name="Column10552"/>
    <tableColumn id="10561" xr3:uid="{C4E4B8A4-D7CC-4828-8E79-D643CE7029F8}" name="Column10553"/>
    <tableColumn id="10562" xr3:uid="{0EB3848D-235D-4FBD-AD77-01995D099DE4}" name="Column10554"/>
    <tableColumn id="10563" xr3:uid="{0DA00933-04E7-43CE-A823-ACCC2C860273}" name="Column10555"/>
    <tableColumn id="10564" xr3:uid="{D5FF2384-2FE8-40AB-9AB8-D175D8B55DB8}" name="Column10556"/>
    <tableColumn id="10565" xr3:uid="{EB5F0B68-BA6A-4C19-8495-40247A069AE6}" name="Column10557"/>
    <tableColumn id="10566" xr3:uid="{23128328-7B22-4937-81D9-A5B94A45034E}" name="Column10558"/>
    <tableColumn id="10567" xr3:uid="{E207619E-EB16-40F6-8DEE-7C2BAEBC0962}" name="Column10559"/>
    <tableColumn id="10568" xr3:uid="{D838AFA7-C4FE-4797-B480-5685279BDFA5}" name="Column10560"/>
    <tableColumn id="10569" xr3:uid="{1D1F4A21-DAF2-4998-A1D6-A1D9CF19EC58}" name="Column10561"/>
    <tableColumn id="10570" xr3:uid="{1EFEBFF7-27F5-4EF6-9AFD-49DB9BA661B4}" name="Column10562"/>
    <tableColumn id="10571" xr3:uid="{C4F137AE-87C7-4BB1-9CBA-A0B81203A9B4}" name="Column10563"/>
    <tableColumn id="10572" xr3:uid="{7CDC5591-621F-4A84-8873-195CAA6EAA48}" name="Column10564"/>
    <tableColumn id="10573" xr3:uid="{815AED03-BA78-4C4A-969B-30CD7DBA05D9}" name="Column10565"/>
    <tableColumn id="10574" xr3:uid="{D98E167A-E394-4137-B8AF-CAABB891047E}" name="Column10566"/>
    <tableColumn id="10575" xr3:uid="{9BA0373A-A008-454D-86D6-FBF8D534BC42}" name="Column10567"/>
    <tableColumn id="10576" xr3:uid="{1074800C-D6BC-400F-AF89-AB3A2ECF3F52}" name="Column10568"/>
    <tableColumn id="10577" xr3:uid="{7822E9CD-180E-47A7-98F0-7BFE6D4B145D}" name="Column10569"/>
    <tableColumn id="10578" xr3:uid="{6205B636-1321-45DE-B612-C409A6E12FA6}" name="Column10570"/>
    <tableColumn id="10579" xr3:uid="{F46B748F-7AFB-4238-9AF9-7B0ECECF05EB}" name="Column10571"/>
    <tableColumn id="10580" xr3:uid="{24313098-F21D-4419-990C-5F688F7199E8}" name="Column10572"/>
    <tableColumn id="10581" xr3:uid="{B1299296-67FE-41DC-AF3F-79365725DA14}" name="Column10573"/>
    <tableColumn id="10582" xr3:uid="{C5340A66-5D6D-4C0E-9D28-DCC29E927464}" name="Column10574"/>
    <tableColumn id="10583" xr3:uid="{7505EE5E-BB7D-4380-8E80-49DBBAFA4CD6}" name="Column10575"/>
    <tableColumn id="10584" xr3:uid="{66B8E5F7-8486-4E15-8A00-4E3F5F1D2F1B}" name="Column10576"/>
    <tableColumn id="10585" xr3:uid="{AC9A0E11-DEDC-42E2-83A1-5484951EBB01}" name="Column10577"/>
    <tableColumn id="10586" xr3:uid="{1C18F62D-1798-4271-A41E-0A568424DB41}" name="Column10578"/>
    <tableColumn id="10587" xr3:uid="{036EE76A-3033-4D6D-AB97-3B5358DE13BC}" name="Column10579"/>
    <tableColumn id="10588" xr3:uid="{DA16EB3C-BACF-448F-9066-CA7B4EE88553}" name="Column10580"/>
    <tableColumn id="10589" xr3:uid="{377CDE88-83AB-40D1-9619-E546FB34933B}" name="Column10581"/>
    <tableColumn id="10590" xr3:uid="{9D734A95-1CAE-435B-8928-D1A99958E398}" name="Column10582"/>
    <tableColumn id="10591" xr3:uid="{29726FD3-9D0C-4198-AF18-CF8FE245F9E8}" name="Column10583"/>
    <tableColumn id="10592" xr3:uid="{4E9DEB25-A98A-4EC9-AABC-2E33E2A8835F}" name="Column10584"/>
    <tableColumn id="10593" xr3:uid="{0B50A74E-D6B7-4734-B7F0-818148BAB613}" name="Column10585"/>
    <tableColumn id="10594" xr3:uid="{BA0C0DE4-F9C7-4E0E-805A-6C9E01E9AC30}" name="Column10586"/>
    <tableColumn id="10595" xr3:uid="{52A1B6FB-28FA-4447-ADA5-D259F0884B1A}" name="Column10587"/>
    <tableColumn id="10596" xr3:uid="{9A71AFC3-8E8C-4689-B422-F632105A83AF}" name="Column10588"/>
    <tableColumn id="10597" xr3:uid="{1C9E88BD-18B4-4E3B-B82D-81526720A5C7}" name="Column10589"/>
    <tableColumn id="10598" xr3:uid="{38E4C9F4-60E1-4225-8382-C763B8FA5FB8}" name="Column10590"/>
    <tableColumn id="10599" xr3:uid="{64EB2756-42D7-4696-B801-3CF452EE484A}" name="Column10591"/>
    <tableColumn id="10600" xr3:uid="{6FFD201C-F4D6-4F9C-80F8-874CD027D21E}" name="Column10592"/>
    <tableColumn id="10601" xr3:uid="{5CA710E0-343B-40DF-9683-59059432A5F1}" name="Column10593"/>
    <tableColumn id="10602" xr3:uid="{5538295F-0CE5-4D79-81F8-037C1F015F84}" name="Column10594"/>
    <tableColumn id="10603" xr3:uid="{F354441B-63DC-43EF-916F-16F68A2365DD}" name="Column10595"/>
    <tableColumn id="10604" xr3:uid="{9A04F52F-B885-4F21-82A5-F504117FA6E4}" name="Column10596"/>
    <tableColumn id="10605" xr3:uid="{358E7180-0DE3-4843-84F1-63B27FCABB14}" name="Column10597"/>
    <tableColumn id="10606" xr3:uid="{BEFD677C-8F48-4AC0-ABED-854067531FF5}" name="Column10598"/>
    <tableColumn id="10607" xr3:uid="{676C3F16-ABBC-4195-BFD7-012EC1CA3090}" name="Column10599"/>
    <tableColumn id="10608" xr3:uid="{7DBE80B4-9752-4481-B3B6-B05E7414ECC0}" name="Column10600"/>
    <tableColumn id="10609" xr3:uid="{9F2E9D96-F39C-4EC2-83B3-33811782E9A4}" name="Column10601"/>
    <tableColumn id="10610" xr3:uid="{5C076F7E-48FB-41D9-B0A9-0A3FFEC11628}" name="Column10602"/>
    <tableColumn id="10611" xr3:uid="{9775DD29-5E61-4F0A-BDD8-D811C278BF7F}" name="Column10603"/>
    <tableColumn id="10612" xr3:uid="{959DBE1E-5558-4BA9-B2DD-C3CC68F50DEF}" name="Column10604"/>
    <tableColumn id="10613" xr3:uid="{C81BAD4F-B3D3-4152-8706-E7D90F8C483A}" name="Column10605"/>
    <tableColumn id="10614" xr3:uid="{9379101B-F111-438C-8D2A-0DDADBAF9E36}" name="Column10606"/>
    <tableColumn id="10615" xr3:uid="{510DF5B7-D7A2-4E96-94BE-1D6FE4BDBB46}" name="Column10607"/>
    <tableColumn id="10616" xr3:uid="{BE4D4D02-74ED-4897-99D2-D6487102B33A}" name="Column10608"/>
    <tableColumn id="10617" xr3:uid="{F3BD61F6-09D4-4DC8-B4FE-B174CBA91652}" name="Column10609"/>
    <tableColumn id="10618" xr3:uid="{D4846F06-1038-42BB-914C-7A8300AA6FD7}" name="Column10610"/>
    <tableColumn id="10619" xr3:uid="{4AC0202F-FFB8-4876-BE5C-736D282FC7AD}" name="Column10611"/>
    <tableColumn id="10620" xr3:uid="{436E0901-DD32-4521-A4E1-8B47E9150E8A}" name="Column10612"/>
    <tableColumn id="10621" xr3:uid="{29D1208D-E50C-472F-A7F7-CB168BCF47E0}" name="Column10613"/>
    <tableColumn id="10622" xr3:uid="{D23A7D75-27B3-416C-B04A-C31A7129789B}" name="Column10614"/>
    <tableColumn id="10623" xr3:uid="{64F95D18-3B6F-4C45-AC66-A474AC626E3D}" name="Column10615"/>
    <tableColumn id="10624" xr3:uid="{00A25760-5807-400C-9CC5-17D38B0BD40B}" name="Column10616"/>
    <tableColumn id="10625" xr3:uid="{5704E698-3580-4484-B9A2-9888C35E7FAF}" name="Column10617"/>
    <tableColumn id="10626" xr3:uid="{CCABED76-801F-4E0A-BD46-116733727523}" name="Column10618"/>
    <tableColumn id="10627" xr3:uid="{D403F152-0B05-4490-AA3B-3E611EE53BFD}" name="Column10619"/>
    <tableColumn id="10628" xr3:uid="{7DA65938-F673-402B-9D2C-15EAE97DA31D}" name="Column10620"/>
    <tableColumn id="10629" xr3:uid="{523DB38B-C771-40ED-80AF-A555A95A6E91}" name="Column10621"/>
    <tableColumn id="10630" xr3:uid="{27C375E6-CDC1-4588-A5FE-37B2A48B6892}" name="Column10622"/>
    <tableColumn id="10631" xr3:uid="{689385C5-A491-4281-AFF6-3566D628C265}" name="Column10623"/>
    <tableColumn id="10632" xr3:uid="{FACC74CA-1354-49A9-9F74-970C1462DDB5}" name="Column10624"/>
    <tableColumn id="10633" xr3:uid="{C1372A25-BDDE-4FAC-8C7A-97550BFAE54A}" name="Column10625"/>
    <tableColumn id="10634" xr3:uid="{37445BA1-7C16-414C-B0DA-AB5460BCE055}" name="Column10626"/>
    <tableColumn id="10635" xr3:uid="{72EC461B-A113-42A2-B914-0BA06DF768F3}" name="Column10627"/>
    <tableColumn id="10636" xr3:uid="{D652F15C-5508-4EA8-9B22-49F16E776823}" name="Column10628"/>
    <tableColumn id="10637" xr3:uid="{A431C081-A133-4BBC-B249-30A6CB1BB0C2}" name="Column10629"/>
    <tableColumn id="10638" xr3:uid="{E422FC4A-9B4E-4E70-8AD2-82ABD66A0724}" name="Column10630"/>
    <tableColumn id="10639" xr3:uid="{3F00BD68-AA94-43B5-A683-BD4B802D8EF6}" name="Column10631"/>
    <tableColumn id="10640" xr3:uid="{A3A4DE0B-EBA7-4F4C-AFBA-FBC922F95639}" name="Column10632"/>
    <tableColumn id="10641" xr3:uid="{27CEA457-A15E-479D-82BD-A36F167B8991}" name="Column10633"/>
    <tableColumn id="10642" xr3:uid="{645EE19C-BE40-49AC-A4B9-E0CFD944BA3C}" name="Column10634"/>
    <tableColumn id="10643" xr3:uid="{005546EC-0FF4-4F6A-8D4C-44F9F4264E36}" name="Column10635"/>
    <tableColumn id="10644" xr3:uid="{554530BF-AB63-4B4C-AE59-ED6DB921651A}" name="Column10636"/>
    <tableColumn id="10645" xr3:uid="{BE3A73B0-201D-4285-82C3-20B63750FC9E}" name="Column10637"/>
    <tableColumn id="10646" xr3:uid="{255FAD9A-F2B6-4264-AF3F-35C1B8B0776F}" name="Column10638"/>
    <tableColumn id="10647" xr3:uid="{68DD3447-247E-4213-89D9-369A7E900713}" name="Column10639"/>
    <tableColumn id="10648" xr3:uid="{784DC404-E7F9-4AA8-B09C-AA1F4E08A6EF}" name="Column10640"/>
    <tableColumn id="10649" xr3:uid="{1FB11C4E-815E-427B-8DBD-DE64F39202BE}" name="Column10641"/>
    <tableColumn id="10650" xr3:uid="{D27D5895-7AA7-453F-9A48-63351B7F38EA}" name="Column10642"/>
    <tableColumn id="10651" xr3:uid="{217E3E9A-78D9-4371-9C59-E0BB77D421CF}" name="Column10643"/>
    <tableColumn id="10652" xr3:uid="{15DC198E-C909-485E-B77C-4A467FD1C2AB}" name="Column10644"/>
    <tableColumn id="10653" xr3:uid="{B85592F2-2CE7-4CD8-B1B5-4AB783027B0A}" name="Column10645"/>
    <tableColumn id="10654" xr3:uid="{F1A7477A-B348-41AC-8E8B-B8AEF625B136}" name="Column10646"/>
    <tableColumn id="10655" xr3:uid="{F19F8956-4881-4DC1-AB98-8A3EDCBC7DCC}" name="Column10647"/>
    <tableColumn id="10656" xr3:uid="{CE2648DC-772E-46F9-8BCD-A76B579A63E1}" name="Column10648"/>
    <tableColumn id="10657" xr3:uid="{D7AB02DD-F2E8-43B6-9560-ED536C4E9C10}" name="Column10649"/>
    <tableColumn id="10658" xr3:uid="{D5AB5647-9950-4958-AB08-9E7E1CC0E561}" name="Column10650"/>
    <tableColumn id="10659" xr3:uid="{A51DFEDC-8552-4019-911A-4B98ED33408A}" name="Column10651"/>
    <tableColumn id="10660" xr3:uid="{7AF1D1A3-0466-4F24-87BC-08E2906F581D}" name="Column10652"/>
    <tableColumn id="10661" xr3:uid="{B2FA5D56-8117-4ACC-B5D5-5964C02AA439}" name="Column10653"/>
    <tableColumn id="10662" xr3:uid="{6AA35E49-5CFC-4742-961B-43E447DE6BB5}" name="Column10654"/>
    <tableColumn id="10663" xr3:uid="{28AD1CBD-6F1D-4543-9684-838452A69BDA}" name="Column10655"/>
    <tableColumn id="10664" xr3:uid="{C0D17713-3E4F-4730-8FAF-37A0825D4A44}" name="Column10656"/>
    <tableColumn id="10665" xr3:uid="{5AFD12DF-AE12-40F1-BC82-41288D0028AB}" name="Column10657"/>
    <tableColumn id="10666" xr3:uid="{BC1AC6E8-6C17-4CC7-94C4-392DEEDB2CB5}" name="Column10658"/>
    <tableColumn id="10667" xr3:uid="{A99D7FC1-5536-4D4D-A1B1-4FD778406919}" name="Column10659"/>
    <tableColumn id="10668" xr3:uid="{2767565F-3C26-4655-8F50-A25BC0FF729C}" name="Column10660"/>
    <tableColumn id="10669" xr3:uid="{0AD1AD19-AF1D-4C7F-934D-C45BA3F813EC}" name="Column10661"/>
    <tableColumn id="10670" xr3:uid="{148241DF-73C2-4B12-955C-C844723B2617}" name="Column10662"/>
    <tableColumn id="10671" xr3:uid="{47347C8C-B73B-4ECF-BD4F-186A94BD4E3C}" name="Column10663"/>
    <tableColumn id="10672" xr3:uid="{9572DFFA-BE38-49D8-B0B4-CB9ACB671D7C}" name="Column10664"/>
    <tableColumn id="10673" xr3:uid="{C9E7955E-95FB-4B75-95AC-4581C136AED2}" name="Column10665"/>
    <tableColumn id="10674" xr3:uid="{EFF3EB34-1F88-480D-A642-8AF2F8642F72}" name="Column10666"/>
    <tableColumn id="10675" xr3:uid="{098B5465-BE16-4F0E-9B6F-A14B77E57791}" name="Column10667"/>
    <tableColumn id="10676" xr3:uid="{398CFCF2-4142-49F8-A60C-C7DDA5FD7714}" name="Column10668"/>
    <tableColumn id="10677" xr3:uid="{0497B468-1105-4215-8FCF-24564B1C2ACC}" name="Column10669"/>
    <tableColumn id="10678" xr3:uid="{45CD7F93-1DCF-4F34-BA9E-A21B318A74F8}" name="Column10670"/>
    <tableColumn id="10679" xr3:uid="{2F26FA63-048F-4E62-BC93-9B48ECC91831}" name="Column10671"/>
    <tableColumn id="10680" xr3:uid="{44FA3530-615C-461C-8901-880C4AFDD211}" name="Column10672"/>
    <tableColumn id="10681" xr3:uid="{3043CA11-2864-4961-A85F-48A6B5A34107}" name="Column10673"/>
    <tableColumn id="10682" xr3:uid="{3620EE91-AB7B-4B4E-8604-475C25C2CC39}" name="Column10674"/>
    <tableColumn id="10683" xr3:uid="{7D15D772-028C-4930-A13F-05451753301C}" name="Column10675"/>
    <tableColumn id="10684" xr3:uid="{E5EE7380-D716-4C55-BE65-4B0EFC3DFC28}" name="Column10676"/>
    <tableColumn id="10685" xr3:uid="{7D79A0EF-33BA-411C-B5CE-A750722FD63A}" name="Column10677"/>
    <tableColumn id="10686" xr3:uid="{0BB0E318-622C-46C3-9A36-061C0F7D3B20}" name="Column10678"/>
    <tableColumn id="10687" xr3:uid="{AEE944F4-FD90-4C09-8453-7B577C2BE2AB}" name="Column10679"/>
    <tableColumn id="10688" xr3:uid="{EA43EF59-654A-406B-81F4-D66B2E8C329B}" name="Column10680"/>
    <tableColumn id="10689" xr3:uid="{4E891270-63B4-4406-B749-2B1F1DDA2236}" name="Column10681"/>
    <tableColumn id="10690" xr3:uid="{3FF2244C-F7B2-408B-BD88-07DBE7BEA088}" name="Column10682"/>
    <tableColumn id="10691" xr3:uid="{715672F0-FDDD-4D7E-859E-53C10DB2C7C2}" name="Column10683"/>
    <tableColumn id="10692" xr3:uid="{8A265D4D-5C38-409A-BAB3-1A58ED94E35C}" name="Column10684"/>
    <tableColumn id="10693" xr3:uid="{2E606E72-24A0-45F8-A985-D29B600D7CFF}" name="Column10685"/>
    <tableColumn id="10694" xr3:uid="{E68E3400-A0FF-46E6-910A-DAAC43E9DB48}" name="Column10686"/>
    <tableColumn id="10695" xr3:uid="{461A56BE-2676-41D9-85A5-C3AA58F95A24}" name="Column10687"/>
    <tableColumn id="10696" xr3:uid="{E39379E6-13EB-4A09-A491-D7B2421AF881}" name="Column10688"/>
    <tableColumn id="10697" xr3:uid="{6FC3A77A-8555-46BC-814A-90E2B3D60310}" name="Column10689"/>
    <tableColumn id="10698" xr3:uid="{FFB42C26-81C5-46AE-8C13-7298BC3E1B86}" name="Column10690"/>
    <tableColumn id="10699" xr3:uid="{020C4EEE-C3E8-44B8-A309-2B96B6DF98AD}" name="Column10691"/>
    <tableColumn id="10700" xr3:uid="{741EE353-1584-4311-8647-E4053108CFDB}" name="Column10692"/>
    <tableColumn id="10701" xr3:uid="{6DBB6F81-DFC1-4082-BD91-6338D6FB0332}" name="Column10693"/>
    <tableColumn id="10702" xr3:uid="{8E09C598-E9DE-4AE0-8F8F-029041386298}" name="Column10694"/>
    <tableColumn id="10703" xr3:uid="{FCBFF276-DB84-486D-9816-C8D371FD264B}" name="Column10695"/>
    <tableColumn id="10704" xr3:uid="{73CBE18F-01E6-484B-9CDE-586D48647C12}" name="Column10696"/>
    <tableColumn id="10705" xr3:uid="{73403FC6-B1CD-4174-A2E9-10796C8854EA}" name="Column10697"/>
    <tableColumn id="10706" xr3:uid="{5B7404E2-CC31-4D69-B8EC-767CCAE5AE24}" name="Column10698"/>
    <tableColumn id="10707" xr3:uid="{B132C97B-F54B-432F-9961-8322EDEE20AF}" name="Column10699"/>
    <tableColumn id="10708" xr3:uid="{6DB22537-20A8-4542-9E1C-E82E04EB83D0}" name="Column10700"/>
    <tableColumn id="10709" xr3:uid="{342060BE-C811-46AE-9990-588B0CAAC098}" name="Column10701"/>
    <tableColumn id="10710" xr3:uid="{983C53E8-3BCC-4AD6-82D0-90380EA3EB56}" name="Column10702"/>
    <tableColumn id="10711" xr3:uid="{50C859FB-52C0-493F-8A00-4892B7F56D47}" name="Column10703"/>
    <tableColumn id="10712" xr3:uid="{574D1DB4-BD8B-4995-BF65-CC4587960236}" name="Column10704"/>
    <tableColumn id="10713" xr3:uid="{E7E63C9D-CD9F-4DC7-A4D4-5BBD7F465251}" name="Column10705"/>
    <tableColumn id="10714" xr3:uid="{8257D36E-4F4D-4CEF-8BBB-3D6225E4A7C4}" name="Column10706"/>
    <tableColumn id="10715" xr3:uid="{0321DB8D-F5CC-4C1F-9A53-00E97F996181}" name="Column10707"/>
    <tableColumn id="10716" xr3:uid="{CC552B3F-0D27-40BC-9764-0A549CA1A22A}" name="Column10708"/>
    <tableColumn id="10717" xr3:uid="{7221553F-9DA7-47F6-AADD-FA25F9C59BB4}" name="Column10709"/>
    <tableColumn id="10718" xr3:uid="{CDA58F8E-C36A-4826-A311-C762E35FF623}" name="Column10710"/>
    <tableColumn id="10719" xr3:uid="{994A288F-1211-4980-B5AD-9F9881099A09}" name="Column10711"/>
    <tableColumn id="10720" xr3:uid="{CBCED211-C6E4-47DE-B12D-C0AC7217D09C}" name="Column10712"/>
    <tableColumn id="10721" xr3:uid="{2C867CC0-E4F0-46B1-AC27-E49EF4375687}" name="Column10713"/>
    <tableColumn id="10722" xr3:uid="{064D9B3A-BF84-4E1E-A483-B0E5D20E37CC}" name="Column10714"/>
    <tableColumn id="10723" xr3:uid="{68E954E1-CF26-46E6-982F-8A188F5EEB11}" name="Column10715"/>
    <tableColumn id="10724" xr3:uid="{8AB36BA5-F033-4798-8011-6AB93D94E018}" name="Column10716"/>
    <tableColumn id="10725" xr3:uid="{8EA6EAA6-D9AF-46A7-82D1-1A235B8933CF}" name="Column10717"/>
    <tableColumn id="10726" xr3:uid="{C0708FEB-8029-4123-AA4A-7C0DBB8D57EA}" name="Column10718"/>
    <tableColumn id="10727" xr3:uid="{0D1C5BC5-37A2-4850-83E2-715880534082}" name="Column10719"/>
    <tableColumn id="10728" xr3:uid="{4B847519-1CD0-4AF6-9D82-49F7B9D8CDB8}" name="Column10720"/>
    <tableColumn id="10729" xr3:uid="{08C01D24-BC46-4E4D-A398-500E45FA47B7}" name="Column10721"/>
    <tableColumn id="10730" xr3:uid="{A057A385-62EC-4A48-866E-4B7F0A7DC91F}" name="Column10722"/>
    <tableColumn id="10731" xr3:uid="{87342F05-57D2-4688-AD96-FA411722895C}" name="Column10723"/>
    <tableColumn id="10732" xr3:uid="{98911445-EF33-405C-8F56-526295D931E4}" name="Column10724"/>
    <tableColumn id="10733" xr3:uid="{36ED6973-E5C5-4CB2-A99F-CA43DFBC4F80}" name="Column10725"/>
    <tableColumn id="10734" xr3:uid="{DE5C0E8F-3F2D-4946-AD0C-A6D2281B75A3}" name="Column10726"/>
    <tableColumn id="10735" xr3:uid="{DCB119C6-9F23-4A99-851E-040655BCD1AF}" name="Column10727"/>
    <tableColumn id="10736" xr3:uid="{24A744A8-2FBF-4460-ADD2-D16E6AEC86C7}" name="Column10728"/>
    <tableColumn id="10737" xr3:uid="{90A2F62F-0B9C-438F-B940-54DB98700B2E}" name="Column10729"/>
    <tableColumn id="10738" xr3:uid="{9F895070-D225-4B69-BC87-9908801F2AF3}" name="Column10730"/>
    <tableColumn id="10739" xr3:uid="{D9372058-A3BE-447A-8CAD-1D59308369AD}" name="Column10731"/>
    <tableColumn id="10740" xr3:uid="{3B4A9690-3BBE-424B-A76C-DE27EE10EE7A}" name="Column10732"/>
    <tableColumn id="10741" xr3:uid="{CCE3BA35-0511-47DA-951A-B9A18E017FFD}" name="Column10733"/>
    <tableColumn id="10742" xr3:uid="{119329BE-8CC6-40D8-8216-EFCE03DDE0CF}" name="Column10734"/>
    <tableColumn id="10743" xr3:uid="{098198C4-C93A-4957-A453-8A9CEF470C0D}" name="Column10735"/>
    <tableColumn id="10744" xr3:uid="{0A3786E7-9846-405B-BED1-F1DC59F57571}" name="Column10736"/>
    <tableColumn id="10745" xr3:uid="{FCC55897-A84B-48A2-A0A5-2EC40ACE40C2}" name="Column10737"/>
    <tableColumn id="10746" xr3:uid="{0BD7122B-1564-480D-9BE0-0111BD61A17F}" name="Column10738"/>
    <tableColumn id="10747" xr3:uid="{097645B1-510B-400C-AA0A-F6241183C823}" name="Column10739"/>
    <tableColumn id="10748" xr3:uid="{BD1290A9-6782-4DF8-8E1C-590026B636A7}" name="Column10740"/>
    <tableColumn id="10749" xr3:uid="{CA274314-BE70-437D-B8D5-B6DA1B58D950}" name="Column10741"/>
    <tableColumn id="10750" xr3:uid="{8647968A-A166-4D29-B9C2-FF8EA77183A8}" name="Column10742"/>
    <tableColumn id="10751" xr3:uid="{F82635B0-70C0-45C6-876C-857827B06A3A}" name="Column10743"/>
    <tableColumn id="10752" xr3:uid="{26A82BAC-C593-4D0F-AC7A-209B5A9DD6A1}" name="Column10744"/>
    <tableColumn id="10753" xr3:uid="{107B0A23-DA27-4D4F-A2C2-243BA7B75B0E}" name="Column10745"/>
    <tableColumn id="10754" xr3:uid="{5815EEF3-A060-4AA1-993D-7DAA22579F57}" name="Column10746"/>
    <tableColumn id="10755" xr3:uid="{97159E66-94C5-4A68-8F4A-088548400DD9}" name="Column10747"/>
    <tableColumn id="10756" xr3:uid="{225397CE-7B8D-4512-8000-B65E684DC250}" name="Column10748"/>
    <tableColumn id="10757" xr3:uid="{5B83C4B1-0E6F-4EEA-BA1B-95BC3A45E770}" name="Column10749"/>
    <tableColumn id="10758" xr3:uid="{5D4C2B82-706A-419E-A925-D5DED7824F81}" name="Column10750"/>
    <tableColumn id="10759" xr3:uid="{01A694DB-8EAD-43E2-8F24-32A76CAE1342}" name="Column10751"/>
    <tableColumn id="10760" xr3:uid="{041DE08E-CE6A-47B7-B5D7-46552D3FD0DB}" name="Column10752"/>
    <tableColumn id="10761" xr3:uid="{A5012C9F-012C-4366-822A-22340DFA7188}" name="Column10753"/>
    <tableColumn id="10762" xr3:uid="{FD7D4DD6-38DB-4CBB-81A0-688DEF9D8A95}" name="Column10754"/>
    <tableColumn id="10763" xr3:uid="{6BD73E25-813C-427B-B721-4A9F69E88FD2}" name="Column10755"/>
    <tableColumn id="10764" xr3:uid="{6F7DE49A-8721-48A1-9055-55F872F83F14}" name="Column10756"/>
    <tableColumn id="10765" xr3:uid="{A7ACED46-5D1C-4096-8119-FE8AB0CB3CE6}" name="Column10757"/>
    <tableColumn id="10766" xr3:uid="{DC1AE326-B19D-477D-9CD6-7594DCA987DF}" name="Column10758"/>
    <tableColumn id="10767" xr3:uid="{C01DE258-378F-4D06-9770-34C900C740DB}" name="Column10759"/>
    <tableColumn id="10768" xr3:uid="{51C4B0D6-442A-4AC0-9B8D-38A66E1B3FAE}" name="Column10760"/>
    <tableColumn id="10769" xr3:uid="{23632571-EF2C-4FBF-B27F-230A59DA9929}" name="Column10761"/>
    <tableColumn id="10770" xr3:uid="{0F41D74F-FA76-4030-B26A-5D760E8B2472}" name="Column10762"/>
    <tableColumn id="10771" xr3:uid="{E066E6E8-DA24-44CD-A290-0DCA661954C2}" name="Column10763"/>
    <tableColumn id="10772" xr3:uid="{5833CA7E-BC88-4249-AC5B-141138509B49}" name="Column10764"/>
    <tableColumn id="10773" xr3:uid="{A4DDE49B-E8E9-4F75-A2B5-198BF4247E2E}" name="Column10765"/>
    <tableColumn id="10774" xr3:uid="{B143091C-B310-4D28-A62C-49EFD7372B52}" name="Column10766"/>
    <tableColumn id="10775" xr3:uid="{506EF4A4-996A-45C1-8E49-5A47C6A7C10B}" name="Column10767"/>
    <tableColumn id="10776" xr3:uid="{AF482FAC-058B-421F-8A98-F4A9E426D343}" name="Column10768"/>
    <tableColumn id="10777" xr3:uid="{A3E0DEE6-26DB-41A0-96CD-8C3366E86C5F}" name="Column10769"/>
    <tableColumn id="10778" xr3:uid="{B5674573-09BD-47A8-9C93-E5E47BFB947D}" name="Column10770"/>
    <tableColumn id="10779" xr3:uid="{2BC792B0-8A79-450D-A781-8A321886D408}" name="Column10771"/>
    <tableColumn id="10780" xr3:uid="{7683C615-E90E-4662-83BE-6B1060F9A7CE}" name="Column10772"/>
    <tableColumn id="10781" xr3:uid="{B8CDFB94-3887-4D04-B0B4-2F4413C2D133}" name="Column10773"/>
    <tableColumn id="10782" xr3:uid="{1B8D09CC-86FB-408A-848B-72BA4931AFC6}" name="Column10774"/>
    <tableColumn id="10783" xr3:uid="{513501B0-E862-4A11-A961-542CD53E6D76}" name="Column10775"/>
    <tableColumn id="10784" xr3:uid="{C1A79250-50DC-49CA-B108-2BF833FE5219}" name="Column10776"/>
    <tableColumn id="10785" xr3:uid="{218BF082-7D72-416E-BA65-3743EC28DD3B}" name="Column10777"/>
    <tableColumn id="10786" xr3:uid="{1F384A83-0444-42DB-9E47-DB5C7825F7FF}" name="Column10778"/>
    <tableColumn id="10787" xr3:uid="{3A78E996-D03C-4401-9797-51DF10B95F2C}" name="Column10779"/>
    <tableColumn id="10788" xr3:uid="{9A2344C2-1317-4E94-9515-686C6367DC6F}" name="Column10780"/>
    <tableColumn id="10789" xr3:uid="{E4EE8828-8B01-4245-9604-36E0258B47E7}" name="Column10781"/>
    <tableColumn id="10790" xr3:uid="{14A3B4D4-71FB-49BC-A6FA-829451E3313A}" name="Column10782"/>
    <tableColumn id="10791" xr3:uid="{76F9FB33-E3B5-4F4C-934E-D74F352D0E1A}" name="Column10783"/>
    <tableColumn id="10792" xr3:uid="{F2B36905-B99D-4C9D-8426-60523F657C9D}" name="Column10784"/>
    <tableColumn id="10793" xr3:uid="{ECA032E0-D162-4152-B51A-0FB72ACF1992}" name="Column10785"/>
    <tableColumn id="10794" xr3:uid="{3191A3BA-206C-46C1-B7C9-D74419B3D58A}" name="Column10786"/>
    <tableColumn id="10795" xr3:uid="{C676F0D7-C582-4DF7-A394-BE0812921222}" name="Column10787"/>
    <tableColumn id="10796" xr3:uid="{A6867E9B-BAAB-46D3-9EE9-090C8128C47C}" name="Column10788"/>
    <tableColumn id="10797" xr3:uid="{F018B544-637F-45E6-8A0A-7EFEDAEBD477}" name="Column10789"/>
    <tableColumn id="10798" xr3:uid="{92A9089A-EAB2-416F-805E-8E666E793000}" name="Column10790"/>
    <tableColumn id="10799" xr3:uid="{7C7C3593-169D-4CC8-8DC4-927A8DDAC041}" name="Column10791"/>
    <tableColumn id="10800" xr3:uid="{851C4C9B-085D-4B61-B0A4-AE9671109754}" name="Column10792"/>
    <tableColumn id="10801" xr3:uid="{6E75B483-9D33-4639-B04B-196E9C06DDB8}" name="Column10793"/>
    <tableColumn id="10802" xr3:uid="{00D5C8B4-92B6-4761-A036-1D650526F363}" name="Column10794"/>
    <tableColumn id="10803" xr3:uid="{1B74EF9D-AFA1-4BCE-877D-D97CBEE6B385}" name="Column10795"/>
    <tableColumn id="10804" xr3:uid="{63D44D73-4005-424D-8AF6-FD05700EF362}" name="Column10796"/>
    <tableColumn id="10805" xr3:uid="{619E25BF-EEE4-4820-989B-C8A72B9BAAD5}" name="Column10797"/>
    <tableColumn id="10806" xr3:uid="{8BB88EBD-E2A3-44C3-B9EA-3116380F5A67}" name="Column10798"/>
    <tableColumn id="10807" xr3:uid="{E3DEA67C-FA11-42FF-8786-09DE89A1BA52}" name="Column10799"/>
    <tableColumn id="10808" xr3:uid="{6DB9A451-AD3C-46F6-8972-5FDB172385F2}" name="Column10800"/>
    <tableColumn id="10809" xr3:uid="{CFF1CBE7-FA44-4416-A4C5-7C9AAE986C53}" name="Column10801"/>
    <tableColumn id="10810" xr3:uid="{F9CB6CA9-0D74-4899-BBB6-0DDFB9A7C5A1}" name="Column10802"/>
    <tableColumn id="10811" xr3:uid="{CF63266D-7284-4688-A3BB-71CDBD8CF92D}" name="Column10803"/>
    <tableColumn id="10812" xr3:uid="{FBDFD283-EA33-473D-ACE3-756E05F01BCD}" name="Column10804"/>
    <tableColumn id="10813" xr3:uid="{6CAF415C-4270-48EE-9D8C-6F2CCBD8843B}" name="Column10805"/>
    <tableColumn id="10814" xr3:uid="{59ECC3BA-CDDB-4427-86B7-0AE56C65FEB5}" name="Column10806"/>
    <tableColumn id="10815" xr3:uid="{C0D785DE-E34A-4951-B04B-F8F75EAA03DA}" name="Column10807"/>
    <tableColumn id="10816" xr3:uid="{07D412EB-05A4-4A5F-83FD-8FB4487DEADB}" name="Column10808"/>
    <tableColumn id="10817" xr3:uid="{9FADA7DE-3ABA-4890-923E-A8DFF7F9366B}" name="Column10809"/>
    <tableColumn id="10818" xr3:uid="{223262AC-354E-4E4C-9174-39EE60640976}" name="Column10810"/>
    <tableColumn id="10819" xr3:uid="{6D828FAB-C283-4A4F-8501-2D61F72478A4}" name="Column10811"/>
    <tableColumn id="10820" xr3:uid="{6F407A7A-56C0-4E07-BEC9-E691AF66B53B}" name="Column10812"/>
    <tableColumn id="10821" xr3:uid="{D74BF9AD-FC3D-4054-8FC2-7603CB3C1C34}" name="Column10813"/>
    <tableColumn id="10822" xr3:uid="{D786FE33-FE19-49CC-85AD-FD79EE2BB120}" name="Column10814"/>
    <tableColumn id="10823" xr3:uid="{0E03D642-1868-4EA8-BD25-5E763CEA2876}" name="Column10815"/>
    <tableColumn id="10824" xr3:uid="{BA2D7EA0-6F27-4D8A-88A8-0EDB63F7920B}" name="Column10816"/>
    <tableColumn id="10825" xr3:uid="{50217171-0692-4497-9A30-434C808B68DE}" name="Column10817"/>
    <tableColumn id="10826" xr3:uid="{176324E5-5E08-4659-A064-7AE676ED7F45}" name="Column10818"/>
    <tableColumn id="10827" xr3:uid="{FDF9CA48-0BE6-4AB1-9C70-57B1D0FBD634}" name="Column10819"/>
    <tableColumn id="10828" xr3:uid="{A8EEAEB9-9E4E-44D6-9A8C-5989F7D65081}" name="Column10820"/>
    <tableColumn id="10829" xr3:uid="{A962565F-D2EF-4746-9186-5C3ACE48D525}" name="Column10821"/>
    <tableColumn id="10830" xr3:uid="{8FA18ABF-4EBD-4521-8B61-F475F069314A}" name="Column10822"/>
    <tableColumn id="10831" xr3:uid="{D13B6B49-E586-40CC-830E-4789FD39C3EE}" name="Column10823"/>
    <tableColumn id="10832" xr3:uid="{FB93A26F-A249-43F7-AE73-29D40B4419EB}" name="Column10824"/>
    <tableColumn id="10833" xr3:uid="{9CC1C9D0-0218-4D1E-B2FC-AB13971DAD50}" name="Column10825"/>
    <tableColumn id="10834" xr3:uid="{3AD09A0E-9A34-4FAE-A7D3-F869D986EEC0}" name="Column10826"/>
    <tableColumn id="10835" xr3:uid="{6B4DEC59-B1E7-4ED6-B13F-BB678173A3E7}" name="Column10827"/>
    <tableColumn id="10836" xr3:uid="{A5754B89-AF72-477D-B3F6-68F098A97214}" name="Column10828"/>
    <tableColumn id="10837" xr3:uid="{C5EDBC60-1765-4994-95A4-3EDF1165DFF7}" name="Column10829"/>
    <tableColumn id="10838" xr3:uid="{6AF0A48B-FBF8-4EA4-8F4F-2A3843C9ED1E}" name="Column10830"/>
    <tableColumn id="10839" xr3:uid="{F82742E5-5091-4018-8B6F-1401C86AF6D3}" name="Column10831"/>
    <tableColumn id="10840" xr3:uid="{A3651973-9C19-45B5-9F2A-1F1E23F6B8BA}" name="Column10832"/>
    <tableColumn id="10841" xr3:uid="{1CBFC004-FCF4-4363-9881-F0B7238C439F}" name="Column10833"/>
    <tableColumn id="10842" xr3:uid="{ADB00985-650B-4697-ACA1-9877AE9864C2}" name="Column10834"/>
    <tableColumn id="10843" xr3:uid="{8528A875-50DD-4BF2-B5F8-B4F1464CA40E}" name="Column10835"/>
    <tableColumn id="10844" xr3:uid="{8E378A82-852F-4C55-8B68-AC02A2AB2F85}" name="Column10836"/>
    <tableColumn id="10845" xr3:uid="{E146FF5A-3992-4A35-8EB1-4B4396AC8846}" name="Column10837"/>
    <tableColumn id="10846" xr3:uid="{D5F09111-AABD-451D-9AA6-90648A1B773C}" name="Column10838"/>
    <tableColumn id="10847" xr3:uid="{D4B7F921-CFF8-457A-947C-1D667E999C44}" name="Column10839"/>
    <tableColumn id="10848" xr3:uid="{99C636A8-A615-4FF2-A537-46BB78677229}" name="Column10840"/>
    <tableColumn id="10849" xr3:uid="{5A8F0A3F-DADA-4EFC-B909-46544F2A4F49}" name="Column10841"/>
    <tableColumn id="10850" xr3:uid="{027FC199-32BB-42EE-A647-CE185D8771B2}" name="Column10842"/>
    <tableColumn id="10851" xr3:uid="{71C6122F-7419-49F9-B65A-744FA153EE3F}" name="Column10843"/>
    <tableColumn id="10852" xr3:uid="{441E7B9D-8A50-42E7-BB6A-4E51D51975F9}" name="Column10844"/>
    <tableColumn id="10853" xr3:uid="{03DFBE64-BE36-44B1-8CD8-9BC593B52F25}" name="Column10845"/>
    <tableColumn id="10854" xr3:uid="{D74A8084-6B4B-4FCC-9A19-BD268BE59411}" name="Column10846"/>
    <tableColumn id="10855" xr3:uid="{4F20774D-0B24-4327-AD53-AB83FF01BD75}" name="Column10847"/>
    <tableColumn id="10856" xr3:uid="{544AB1D9-BE6A-4F5D-8CF6-E625809C2B92}" name="Column10848"/>
    <tableColumn id="10857" xr3:uid="{33641833-4E16-4B7D-BE1F-208B267823F7}" name="Column10849"/>
    <tableColumn id="10858" xr3:uid="{0A2F509C-C34A-4923-B023-6F268CE910EA}" name="Column10850"/>
    <tableColumn id="10859" xr3:uid="{FF16A20A-5359-4CB9-B9DD-984A4B17E9DC}" name="Column10851"/>
    <tableColumn id="10860" xr3:uid="{13949BE3-F756-4068-8FCA-DBF925132C97}" name="Column10852"/>
    <tableColumn id="10861" xr3:uid="{4FDE5534-72D8-4273-B6C1-952A1C6D9D82}" name="Column10853"/>
    <tableColumn id="10862" xr3:uid="{564B30FB-66BD-4E8E-B131-8FE6B32053D5}" name="Column10854"/>
    <tableColumn id="10863" xr3:uid="{6D9B0413-B594-49DC-8E4C-2F41321AE92D}" name="Column10855"/>
    <tableColumn id="10864" xr3:uid="{07CAC714-ED5E-4CD5-B900-BE8A4CFFD591}" name="Column10856"/>
    <tableColumn id="10865" xr3:uid="{30748CA3-2B0C-4022-B620-8439EBF58CA9}" name="Column10857"/>
    <tableColumn id="10866" xr3:uid="{CE19DCED-3248-4C51-BEC6-AA7B5B606B6C}" name="Column10858"/>
    <tableColumn id="10867" xr3:uid="{FE2B04B9-467A-481D-80BF-3CB9A18F9CEA}" name="Column10859"/>
    <tableColumn id="10868" xr3:uid="{C12A6E5A-CFEF-44CA-90EB-87D0BD0EC611}" name="Column10860"/>
    <tableColumn id="10869" xr3:uid="{FD265C9E-0DC5-4EAB-8AB1-125D25505A8B}" name="Column10861"/>
    <tableColumn id="10870" xr3:uid="{D14BCD27-CC3C-4E22-92A2-493222485F20}" name="Column10862"/>
    <tableColumn id="10871" xr3:uid="{2339CDD6-B93C-42FE-930B-017FB7D5104C}" name="Column10863"/>
    <tableColumn id="10872" xr3:uid="{B7698025-0C38-49FD-9EDC-9BC46B7E86BA}" name="Column10864"/>
    <tableColumn id="10873" xr3:uid="{3D6EC047-E14C-4700-845F-810754F8E85A}" name="Column10865"/>
    <tableColumn id="10874" xr3:uid="{2FD9FD0B-69E0-4231-889B-805E0FA7DF77}" name="Column10866"/>
    <tableColumn id="10875" xr3:uid="{4967DC87-B881-4D12-BC56-2286A6AE60CA}" name="Column10867"/>
    <tableColumn id="10876" xr3:uid="{56B25D63-2D9F-4EB9-B9F8-006BE71F3C83}" name="Column10868"/>
    <tableColumn id="10877" xr3:uid="{5D717C80-9D6B-4AB4-97FF-E118989D6DED}" name="Column10869"/>
    <tableColumn id="10878" xr3:uid="{39D9136D-EC88-452C-9584-0913C10FC545}" name="Column10870"/>
    <tableColumn id="10879" xr3:uid="{3378FC0B-BFB3-46CA-AFA1-E85BB8C362A6}" name="Column10871"/>
    <tableColumn id="10880" xr3:uid="{D20630EF-9422-4559-B72B-23723C21FC3B}" name="Column10872"/>
    <tableColumn id="10881" xr3:uid="{0B287D24-9D34-4E6C-8ADA-9A9FC8356C74}" name="Column10873"/>
    <tableColumn id="10882" xr3:uid="{B0AB3BBE-004C-461C-AB2A-9FC7C0D5B031}" name="Column10874"/>
    <tableColumn id="10883" xr3:uid="{450C140C-3FDA-4A38-9D77-801FDD1230F8}" name="Column10875"/>
    <tableColumn id="10884" xr3:uid="{C66DB768-81BA-44DA-806B-1EE88CBA73A1}" name="Column10876"/>
    <tableColumn id="10885" xr3:uid="{2C7A8C6D-C0D1-4724-96D4-45A587D646A9}" name="Column10877"/>
    <tableColumn id="10886" xr3:uid="{8120B747-5D9C-484B-8423-1EB1C2439F3C}" name="Column10878"/>
    <tableColumn id="10887" xr3:uid="{294F72CB-7B01-477F-9511-71E26DC795C4}" name="Column10879"/>
    <tableColumn id="10888" xr3:uid="{5DB9E5D4-C717-45C3-9ABD-79F81E98F550}" name="Column10880"/>
    <tableColumn id="10889" xr3:uid="{2D6193F4-9F1D-4146-BD05-1ECD4029D2FB}" name="Column10881"/>
    <tableColumn id="10890" xr3:uid="{0FCC3D3A-141D-4731-BC51-6934E75B8D75}" name="Column10882"/>
    <tableColumn id="10891" xr3:uid="{78EDDB8A-09D9-45CF-820C-0BF721A5C7D8}" name="Column10883"/>
    <tableColumn id="10892" xr3:uid="{6792106F-CA01-4E12-850F-AB36DDD0F566}" name="Column10884"/>
    <tableColumn id="10893" xr3:uid="{FC47CAF7-5533-43C8-881C-DEFF98DB23C8}" name="Column10885"/>
    <tableColumn id="10894" xr3:uid="{B2DB1876-A0BA-45B8-AC94-8943228EF50C}" name="Column10886"/>
    <tableColumn id="10895" xr3:uid="{6D883705-78F7-479A-9EDD-6596281D3ADB}" name="Column10887"/>
    <tableColumn id="10896" xr3:uid="{39CD20ED-6696-4ED9-83B3-7B7851520142}" name="Column10888"/>
    <tableColumn id="10897" xr3:uid="{ADD2312A-B94F-4E6D-AE38-539AD2B2906C}" name="Column10889"/>
    <tableColumn id="10898" xr3:uid="{47784E9D-137D-4386-A245-C7CF9F6EA937}" name="Column10890"/>
    <tableColumn id="10899" xr3:uid="{1CFA8A80-8BD2-4A58-8DF7-80F2D3187E2D}" name="Column10891"/>
    <tableColumn id="10900" xr3:uid="{C9BDDD98-3E0C-4A3C-B0D7-1D593CD3F872}" name="Column10892"/>
    <tableColumn id="10901" xr3:uid="{800F2814-3E76-4440-A7B5-BB3070E00B05}" name="Column10893"/>
    <tableColumn id="10902" xr3:uid="{CD403B71-B22A-4CFA-A8C8-CBC79A4C2C36}" name="Column10894"/>
    <tableColumn id="10903" xr3:uid="{FED8D697-B69A-4B42-8AD5-8A5E808A0386}" name="Column10895"/>
    <tableColumn id="10904" xr3:uid="{5166C68D-FB5A-48F9-99E5-C699AAD15D3F}" name="Column10896"/>
    <tableColumn id="10905" xr3:uid="{0BAE545F-B2CE-4082-85C0-D620BAC95059}" name="Column10897"/>
    <tableColumn id="10906" xr3:uid="{10B48A5A-6AA0-43B4-BF3B-9FBD185A277A}" name="Column10898"/>
    <tableColumn id="10907" xr3:uid="{FBB80B90-3B2F-4B22-879F-5417419CE59E}" name="Column10899"/>
    <tableColumn id="10908" xr3:uid="{B66B4F14-E26C-45CC-914A-228F53B781D4}" name="Column10900"/>
    <tableColumn id="10909" xr3:uid="{37D9708E-8F32-4EF2-AECC-E4FBC8F76D1E}" name="Column10901"/>
    <tableColumn id="10910" xr3:uid="{44D68906-C7D2-4C2F-9582-A2CDBE7AEAEA}" name="Column10902"/>
    <tableColumn id="10911" xr3:uid="{C3FE1EDE-CE28-47B0-9615-D18C951E3B43}" name="Column10903"/>
    <tableColumn id="10912" xr3:uid="{7F47D437-C44B-4E8D-A724-749C673D58C6}" name="Column10904"/>
    <tableColumn id="10913" xr3:uid="{2C4FF554-794C-4367-AC87-BCFBEFAD1D94}" name="Column10905"/>
    <tableColumn id="10914" xr3:uid="{E1B64B29-CD62-4F0D-8E09-61BC72C9D0BC}" name="Column10906"/>
    <tableColumn id="10915" xr3:uid="{C746441E-9092-4260-A3D4-FFF9E85ABD32}" name="Column10907"/>
    <tableColumn id="10916" xr3:uid="{F39CF5F2-4B96-4A0F-8523-2942AA8FC002}" name="Column10908"/>
    <tableColumn id="10917" xr3:uid="{0B1DED51-9D9F-4493-AE44-E44EC12BC40A}" name="Column10909"/>
    <tableColumn id="10918" xr3:uid="{797E33FF-9A9B-425B-BF02-45249758E8AD}" name="Column10910"/>
    <tableColumn id="10919" xr3:uid="{823C722A-84DE-4316-8A85-0E49C02A3BA0}" name="Column10911"/>
    <tableColumn id="10920" xr3:uid="{22C874C7-FEF6-4F36-A427-681A672D4670}" name="Column10912"/>
    <tableColumn id="10921" xr3:uid="{0473E5AB-1387-45DF-982D-80B7E23284E5}" name="Column10913"/>
    <tableColumn id="10922" xr3:uid="{AA43FAD5-6F85-4B15-A013-14DEC7B1CAD4}" name="Column10914"/>
    <tableColumn id="10923" xr3:uid="{C358A6BE-82E5-4D03-A126-21924974DC03}" name="Column10915"/>
    <tableColumn id="10924" xr3:uid="{2A0CBC23-4560-4914-B9DD-5D85C7EDEC41}" name="Column10916"/>
    <tableColumn id="10925" xr3:uid="{1107424E-6167-4BEA-9BDF-9D4BCAFEF2C3}" name="Column10917"/>
    <tableColumn id="10926" xr3:uid="{ED6363C2-B4EB-40EF-8FA0-9EC55C80CCE9}" name="Column10918"/>
    <tableColumn id="10927" xr3:uid="{CF7E3389-30C6-42A9-90C4-B0381392B6A5}" name="Column10919"/>
    <tableColumn id="10928" xr3:uid="{09FA25E6-B75F-4D2D-90BA-51D05994A865}" name="Column10920"/>
    <tableColumn id="10929" xr3:uid="{19FD0458-B159-44B7-AC27-ADF473B7D750}" name="Column10921"/>
    <tableColumn id="10930" xr3:uid="{56396E8F-6736-450F-B198-68DA869A4D8C}" name="Column10922"/>
    <tableColumn id="10931" xr3:uid="{8A82120C-5D86-47CF-A37B-6D794A674058}" name="Column10923"/>
    <tableColumn id="10932" xr3:uid="{A33C631E-7C6A-4B93-86DC-F3B0C186FBF7}" name="Column10924"/>
    <tableColumn id="10933" xr3:uid="{D6948CFF-5A60-4734-B630-CF952E4A4FE6}" name="Column10925"/>
    <tableColumn id="10934" xr3:uid="{746CAF1C-D4B3-4D2D-BD23-70E5BFC859DD}" name="Column10926"/>
    <tableColumn id="10935" xr3:uid="{CCBDE812-D39D-4889-914D-C0DBF6EA2337}" name="Column10927"/>
    <tableColumn id="10936" xr3:uid="{4FB2C466-ADD8-4186-9CC1-B7FA31E63294}" name="Column10928"/>
    <tableColumn id="10937" xr3:uid="{133EA4E2-9CBB-449C-8DB8-445CB50D0026}" name="Column10929"/>
    <tableColumn id="10938" xr3:uid="{1D2D4C29-6FB1-43C4-8831-E9986192CA67}" name="Column10930"/>
    <tableColumn id="10939" xr3:uid="{3AA1932B-17E1-4FC0-B79E-FD3DD4CBB0D8}" name="Column10931"/>
    <tableColumn id="10940" xr3:uid="{04AEE5B7-69DF-4FFA-87B9-B2ED07EB129B}" name="Column10932"/>
    <tableColumn id="10941" xr3:uid="{4E3D17CE-582F-462B-85AF-5699FA1B72BC}" name="Column10933"/>
    <tableColumn id="10942" xr3:uid="{7B4438EB-2AE6-4DCF-934B-D29893409F6F}" name="Column10934"/>
    <tableColumn id="10943" xr3:uid="{B3E5F04D-FCED-460C-AD9E-CC5B521AD834}" name="Column10935"/>
    <tableColumn id="10944" xr3:uid="{98B68CFB-7025-4A66-9EC6-9D475BFBB634}" name="Column10936"/>
    <tableColumn id="10945" xr3:uid="{F828D3DB-3495-494D-AE4B-23F703CC57F2}" name="Column10937"/>
    <tableColumn id="10946" xr3:uid="{CB2D0721-E78A-4672-8138-67C6DB33E9F8}" name="Column10938"/>
    <tableColumn id="10947" xr3:uid="{F9ABDFC6-8CFF-401B-84ED-33F4B44293F4}" name="Column10939"/>
    <tableColumn id="10948" xr3:uid="{AA68DE9B-DB60-4991-B546-AFD991F5B572}" name="Column10940"/>
    <tableColumn id="10949" xr3:uid="{2B84A31E-55EE-43CC-B945-26C41C119D2D}" name="Column10941"/>
    <tableColumn id="10950" xr3:uid="{6BD9A3BC-FC00-4F9A-909B-622E8D53D034}" name="Column10942"/>
    <tableColumn id="10951" xr3:uid="{AC8A9DBC-C4C2-4CB0-9E83-161F3686AB09}" name="Column10943"/>
    <tableColumn id="10952" xr3:uid="{1FF49BC2-82C2-45FE-93E5-0A0E0F14F347}" name="Column10944"/>
    <tableColumn id="10953" xr3:uid="{2BE0CE9C-D8C2-4DB8-91D2-5546D66004A8}" name="Column10945"/>
    <tableColumn id="10954" xr3:uid="{FCAC8936-D3CE-437D-BAFF-4FC501F4861E}" name="Column10946"/>
    <tableColumn id="10955" xr3:uid="{234CFAE8-6120-492A-9187-DADACDA3E3BA}" name="Column10947"/>
    <tableColumn id="10956" xr3:uid="{A9227008-13D8-4EE3-8C6C-B1DF7C8FA2E2}" name="Column10948"/>
    <tableColumn id="10957" xr3:uid="{D829482A-AA6F-4807-9100-742034C710B8}" name="Column10949"/>
    <tableColumn id="10958" xr3:uid="{C3BB173C-765D-4E4F-94AA-0496F61554DA}" name="Column10950"/>
    <tableColumn id="10959" xr3:uid="{2CC89FDF-B81A-41EF-BF40-1DE5C95670E0}" name="Column10951"/>
    <tableColumn id="10960" xr3:uid="{7A449E13-9EDB-449A-ADEA-89D74D4EBF2E}" name="Column10952"/>
    <tableColumn id="10961" xr3:uid="{6C27DD68-62D3-43E3-B96D-7CCF81963EA2}" name="Column10953"/>
    <tableColumn id="10962" xr3:uid="{6FE5C2D8-7089-4B5D-969F-B48E927376A2}" name="Column10954"/>
    <tableColumn id="10963" xr3:uid="{430BCF05-C6DA-43C4-BF63-647384DA5214}" name="Column10955"/>
    <tableColumn id="10964" xr3:uid="{ADE2DBFD-626E-4894-9846-A6F8A5728E6D}" name="Column10956"/>
    <tableColumn id="10965" xr3:uid="{93684DC0-ECDF-4EFD-8AD5-ADA0C860FC15}" name="Column10957"/>
    <tableColumn id="10966" xr3:uid="{4C3CCCB8-4099-46DC-8142-60BC565B2EA0}" name="Column10958"/>
    <tableColumn id="10967" xr3:uid="{705EB40F-00EA-4D2D-83B0-DDBF6AF42EBC}" name="Column10959"/>
    <tableColumn id="10968" xr3:uid="{631883D2-370A-4156-8538-8FD26E5CF4E8}" name="Column10960"/>
    <tableColumn id="10969" xr3:uid="{9748E956-709E-463D-9AD4-4F0834C32732}" name="Column10961"/>
    <tableColumn id="10970" xr3:uid="{E71CBEA7-EEF7-4B43-A7B2-38F8FC9225F5}" name="Column10962"/>
    <tableColumn id="10971" xr3:uid="{037A0220-78A1-4153-8620-AB8432562852}" name="Column10963"/>
    <tableColumn id="10972" xr3:uid="{2DC7B580-BD95-4FC4-8225-47A729278234}" name="Column10964"/>
    <tableColumn id="10973" xr3:uid="{2E2C70E9-6AA4-4657-98A9-2DFD4145C08F}" name="Column10965"/>
    <tableColumn id="10974" xr3:uid="{592E4122-92F7-4735-A71F-1A362E8B8426}" name="Column10966"/>
    <tableColumn id="10975" xr3:uid="{1EC5F62C-E64B-4695-A068-D82B65EDC435}" name="Column10967"/>
    <tableColumn id="10976" xr3:uid="{DA896813-9D03-438C-B742-651E4B54D7E2}" name="Column10968"/>
    <tableColumn id="10977" xr3:uid="{C8D538A0-1595-4F4E-850E-534F59AB6DE1}" name="Column10969"/>
    <tableColumn id="10978" xr3:uid="{25E6FB4C-41C4-41F1-A61C-BD56922883C9}" name="Column10970"/>
    <tableColumn id="10979" xr3:uid="{7A34B5A7-C7AD-41FA-A56F-A1D3BC5629D6}" name="Column10971"/>
    <tableColumn id="10980" xr3:uid="{CC4F186F-BDA0-44CC-BF74-1FD4B512E44B}" name="Column10972"/>
    <tableColumn id="10981" xr3:uid="{B364461C-5D8B-472C-BDC2-7985ECA06BEF}" name="Column10973"/>
    <tableColumn id="10982" xr3:uid="{B9428BA5-E43A-4423-BCB0-882B5EA365F2}" name="Column10974"/>
    <tableColumn id="10983" xr3:uid="{EB676A13-8BDB-4DA3-93E5-DA6E4F19165A}" name="Column10975"/>
    <tableColumn id="10984" xr3:uid="{6C08B63F-6674-4A23-80B9-57FD37B4831D}" name="Column10976"/>
    <tableColumn id="10985" xr3:uid="{AA4F0C31-B63C-4768-8980-40469D2AF30A}" name="Column10977"/>
    <tableColumn id="10986" xr3:uid="{92E07014-0F0C-44AB-BFD2-716EEBEE5F2D}" name="Column10978"/>
    <tableColumn id="10987" xr3:uid="{2EBFF6A1-C290-4BD3-A032-C7733777F57E}" name="Column10979"/>
    <tableColumn id="10988" xr3:uid="{F85E822E-6FCA-4C07-9264-7F82D016FE21}" name="Column10980"/>
    <tableColumn id="10989" xr3:uid="{488BB60E-30BC-4A02-9026-6DFCB5EFEF50}" name="Column10981"/>
    <tableColumn id="10990" xr3:uid="{E5035B2C-3F23-4BE0-BC40-3CF2C7ACCB99}" name="Column10982"/>
    <tableColumn id="10991" xr3:uid="{B2530CA5-7890-4B0A-9F27-506C191330A7}" name="Column10983"/>
    <tableColumn id="10992" xr3:uid="{FD0C445B-7D0D-468C-A39E-5599603992B9}" name="Column10984"/>
    <tableColumn id="10993" xr3:uid="{F9D811A0-F566-4C9C-9B68-FC0BFCDA2BB5}" name="Column10985"/>
    <tableColumn id="10994" xr3:uid="{03EB97D4-5BFE-4C2E-A91E-4D3E980FA1B9}" name="Column10986"/>
    <tableColumn id="10995" xr3:uid="{E6B549BD-376E-400E-836B-E73626C08BA4}" name="Column10987"/>
    <tableColumn id="10996" xr3:uid="{9AAF4486-74F7-4665-B2F8-EBE3D2A1A0A7}" name="Column10988"/>
    <tableColumn id="10997" xr3:uid="{0FBECD78-E66A-4467-8B9F-D636D3BEA95E}" name="Column10989"/>
    <tableColumn id="10998" xr3:uid="{E8C39BEE-3B10-4B4C-A2A1-6C55DA8D39CD}" name="Column10990"/>
    <tableColumn id="10999" xr3:uid="{7A92710A-2A70-4673-A5F4-F7F754649341}" name="Column10991"/>
    <tableColumn id="11000" xr3:uid="{F93F117C-A3FE-4563-AC26-7BA53D9C86DC}" name="Column10992"/>
    <tableColumn id="11001" xr3:uid="{B75C4B68-7779-451D-BFDE-E1BEA37F603A}" name="Column10993"/>
    <tableColumn id="11002" xr3:uid="{97CC8ABE-C843-4E22-AB49-EC103CD59692}" name="Column10994"/>
    <tableColumn id="11003" xr3:uid="{EC1687E2-9228-414F-A09E-8CD29A63FEE9}" name="Column10995"/>
    <tableColumn id="11004" xr3:uid="{8AE4F695-CD65-4CC2-8FE4-4C9FE82B5998}" name="Column10996"/>
    <tableColumn id="11005" xr3:uid="{7BC99FFB-9ADF-41BF-A8A8-0B7DB2F9306A}" name="Column10997"/>
    <tableColumn id="11006" xr3:uid="{28ABF96C-CC79-4F48-8B7A-066D2B57E9E8}" name="Column10998"/>
    <tableColumn id="11007" xr3:uid="{78200C94-8508-45D3-AAC1-A5B7B0F7746D}" name="Column10999"/>
    <tableColumn id="11008" xr3:uid="{5A7AEF14-6F8E-4B57-A035-09B2CB280487}" name="Column11000"/>
    <tableColumn id="11009" xr3:uid="{4CD48444-733E-4C3B-81FE-E40651ED14FB}" name="Column11001"/>
    <tableColumn id="11010" xr3:uid="{2B7B4C29-19F4-4F37-B361-FD19ADBDE9DE}" name="Column11002"/>
    <tableColumn id="11011" xr3:uid="{6FA80471-4A05-4BB8-92AE-B1E4A2F819CE}" name="Column11003"/>
    <tableColumn id="11012" xr3:uid="{4B74CE57-6CE5-49E8-9960-C2C8FB1B8514}" name="Column11004"/>
    <tableColumn id="11013" xr3:uid="{370423E1-2C21-4294-9365-583BFD678AC6}" name="Column11005"/>
    <tableColumn id="11014" xr3:uid="{81D88C9C-785C-4CFD-B613-6CD3BFBB0C86}" name="Column11006"/>
    <tableColumn id="11015" xr3:uid="{26E05540-8D34-432B-820E-9DE6B908B3E1}" name="Column11007"/>
    <tableColumn id="11016" xr3:uid="{1B31CAB0-68C4-4380-9CF7-EA5849BE0C90}" name="Column11008"/>
    <tableColumn id="11017" xr3:uid="{0A94518E-73A7-4C3D-A126-63BFCFDB3612}" name="Column11009"/>
    <tableColumn id="11018" xr3:uid="{4D0A398B-9C5E-478A-9427-EF31456B4D70}" name="Column11010"/>
    <tableColumn id="11019" xr3:uid="{561304DF-F1A0-4FFD-87B2-B5C0CA2D4457}" name="Column11011"/>
    <tableColumn id="11020" xr3:uid="{F0F474DF-4C21-4B33-8747-255E9B805657}" name="Column11012"/>
    <tableColumn id="11021" xr3:uid="{C0BF801D-B7C9-434A-B0C6-80CC1CEE34D0}" name="Column11013"/>
    <tableColumn id="11022" xr3:uid="{A9C7BB94-89A8-4BD9-B002-06C480C1BCDA}" name="Column11014"/>
    <tableColumn id="11023" xr3:uid="{5759E589-2DB8-44D3-8ECF-A2685AD11D68}" name="Column11015"/>
    <tableColumn id="11024" xr3:uid="{C7A1009E-775A-4E75-95DE-C4E28A047484}" name="Column11016"/>
    <tableColumn id="11025" xr3:uid="{D676D77E-AB3B-44FD-B3A2-1CB21EEDEABA}" name="Column11017"/>
    <tableColumn id="11026" xr3:uid="{B7E9098C-E65A-46C9-94E1-394F4760AF41}" name="Column11018"/>
    <tableColumn id="11027" xr3:uid="{9800E4E8-F324-4EA9-8AFF-D7FE841860BC}" name="Column11019"/>
    <tableColumn id="11028" xr3:uid="{8CE2A923-DB7C-4A06-862F-A3E11A1B056E}" name="Column11020"/>
    <tableColumn id="11029" xr3:uid="{9B36BABD-4D9A-4C74-9D2B-CF79D70EF886}" name="Column11021"/>
    <tableColumn id="11030" xr3:uid="{CC5CEBB4-BBEE-4738-B932-80CD71BC6D1B}" name="Column11022"/>
    <tableColumn id="11031" xr3:uid="{1CBD992A-C6EF-40CC-AA90-1857E2F45749}" name="Column11023"/>
    <tableColumn id="11032" xr3:uid="{F4C24451-379D-4063-A271-74EE6D50D852}" name="Column11024"/>
    <tableColumn id="11033" xr3:uid="{E972DA8F-B8EC-4EA7-A96C-E047CCD7DD9A}" name="Column11025"/>
    <tableColumn id="11034" xr3:uid="{62E060C6-5307-48DB-AFA0-D41AB359636C}" name="Column11026"/>
    <tableColumn id="11035" xr3:uid="{181192A3-70EB-40AA-98F7-642E2462E948}" name="Column11027"/>
    <tableColumn id="11036" xr3:uid="{D79B6F40-479A-4A66-97BF-D1D11DF0B1D8}" name="Column11028"/>
    <tableColumn id="11037" xr3:uid="{2B410A47-12A0-4F72-93D7-5099A6CBA3C1}" name="Column11029"/>
    <tableColumn id="11038" xr3:uid="{A0A92BAF-E805-4286-814B-EAA8F5D71145}" name="Column11030"/>
    <tableColumn id="11039" xr3:uid="{193AEE98-933F-412C-BD38-73E932CF8CD0}" name="Column11031"/>
    <tableColumn id="11040" xr3:uid="{D6FF6FBE-8FDE-4C4F-B908-D5260E1A2FF3}" name="Column11032"/>
    <tableColumn id="11041" xr3:uid="{1C0CC593-6FA9-42D7-9224-23BF93B86364}" name="Column11033"/>
    <tableColumn id="11042" xr3:uid="{4245EA13-2DAA-41E1-AD58-5AE506750CF0}" name="Column11034"/>
    <tableColumn id="11043" xr3:uid="{AFABC30B-E572-43D2-93E5-77B8668F39B6}" name="Column11035"/>
    <tableColumn id="11044" xr3:uid="{CCEF6CBF-C82F-4C3F-A365-04C09F48E95B}" name="Column11036"/>
    <tableColumn id="11045" xr3:uid="{6E9593C0-BA03-4E8F-8917-E25DB5AF3245}" name="Column11037"/>
    <tableColumn id="11046" xr3:uid="{F929C478-F190-4DA5-8A9C-A6049AAE2F2C}" name="Column11038"/>
    <tableColumn id="11047" xr3:uid="{D8BD2EC1-6BC1-4F0F-BDB4-511CF56A3AC9}" name="Column11039"/>
    <tableColumn id="11048" xr3:uid="{08C105C0-C897-4C2F-AC8C-02A99DBB8487}" name="Column11040"/>
    <tableColumn id="11049" xr3:uid="{3CC49E74-156B-4ED8-9E34-1D24D66B29C3}" name="Column11041"/>
    <tableColumn id="11050" xr3:uid="{8BF1C7D3-E53F-4D78-BEED-F746D511433B}" name="Column11042"/>
    <tableColumn id="11051" xr3:uid="{6B461936-1411-4F23-8E15-AB0151927920}" name="Column11043"/>
    <tableColumn id="11052" xr3:uid="{806928CA-CC12-4A24-893E-718ADE837041}" name="Column11044"/>
    <tableColumn id="11053" xr3:uid="{2A9158C0-B912-4988-9FF0-7DD6BBBBF523}" name="Column11045"/>
    <tableColumn id="11054" xr3:uid="{023E507D-C40C-468F-A602-1471794BDE45}" name="Column11046"/>
    <tableColumn id="11055" xr3:uid="{25E8CCEC-CC97-4BD2-8814-EFC7AFBEB596}" name="Column11047"/>
    <tableColumn id="11056" xr3:uid="{1A46356C-8B3B-4C59-9FDA-9A18981DFE8A}" name="Column11048"/>
    <tableColumn id="11057" xr3:uid="{A2FFD30B-30F6-4E41-9C39-C2D1C1E68E96}" name="Column11049"/>
    <tableColumn id="11058" xr3:uid="{58B17808-6119-41F2-8FE4-D1DE7E8BBD36}" name="Column11050"/>
    <tableColumn id="11059" xr3:uid="{38B971FD-0BDD-44D8-8131-FF6B37A427FC}" name="Column11051"/>
    <tableColumn id="11060" xr3:uid="{A9A11FBD-42B3-4433-BC75-B1626D86976D}" name="Column11052"/>
    <tableColumn id="11061" xr3:uid="{98B639BB-B5F5-4942-8866-D953F35C3E0C}" name="Column11053"/>
    <tableColumn id="11062" xr3:uid="{619AA17F-6234-4DE5-AA70-9A6EB4F12B82}" name="Column11054"/>
    <tableColumn id="11063" xr3:uid="{C5BDB97E-10A6-40A9-84C3-6EA73E0BD1B8}" name="Column11055"/>
    <tableColumn id="11064" xr3:uid="{8D0DFC4B-49C2-434F-B8FF-F3BC895F877D}" name="Column11056"/>
    <tableColumn id="11065" xr3:uid="{DB0ECE61-C155-44ED-BC07-54C5FD2F7F10}" name="Column11057"/>
    <tableColumn id="11066" xr3:uid="{7DBA122D-69FE-4ED3-B9F3-76A45D391E30}" name="Column11058"/>
    <tableColumn id="11067" xr3:uid="{DFA39273-332D-4C1B-8C30-CA9EFABB6DED}" name="Column11059"/>
    <tableColumn id="11068" xr3:uid="{EE4CAEFA-7068-41FD-A753-4268CF2B3CF1}" name="Column11060"/>
    <tableColumn id="11069" xr3:uid="{6B621FA5-1BF6-4BE4-BCFA-3C0FCD372D85}" name="Column11061"/>
    <tableColumn id="11070" xr3:uid="{8701C8F5-34FB-4ADD-82E5-0AC41422DB8B}" name="Column11062"/>
    <tableColumn id="11071" xr3:uid="{B76B8621-4103-409D-899E-85732480F416}" name="Column11063"/>
    <tableColumn id="11072" xr3:uid="{3974C167-1FAA-4A26-A8AA-32BDD39D4F75}" name="Column11064"/>
    <tableColumn id="11073" xr3:uid="{A06CD371-A93C-4CE9-BBF6-9725366CA97E}" name="Column11065"/>
    <tableColumn id="11074" xr3:uid="{2635FE34-7E77-499B-ABB5-E397B75645C1}" name="Column11066"/>
    <tableColumn id="11075" xr3:uid="{2B7659A3-4537-4C20-AC64-F93329946D94}" name="Column11067"/>
    <tableColumn id="11076" xr3:uid="{BEEBDD30-A111-465B-B8E7-3E65EB2B8976}" name="Column11068"/>
    <tableColumn id="11077" xr3:uid="{853EB755-56E7-4E4D-B7B3-E457B4D74944}" name="Column11069"/>
    <tableColumn id="11078" xr3:uid="{00E1A21C-D442-43A3-AB01-D862A561C89C}" name="Column11070"/>
    <tableColumn id="11079" xr3:uid="{097BFA4E-8F92-4BB6-A9F4-AE7305B0EC67}" name="Column11071"/>
    <tableColumn id="11080" xr3:uid="{CA184B6D-15B8-4AF3-906F-BA3DE6E8B0D9}" name="Column11072"/>
    <tableColumn id="11081" xr3:uid="{DE496D62-DD36-4CEB-A3FA-2600467D6E9C}" name="Column11073"/>
    <tableColumn id="11082" xr3:uid="{DC810145-6B54-486E-9FE4-E310A84434B3}" name="Column11074"/>
    <tableColumn id="11083" xr3:uid="{CD1D411A-D077-4D8A-9EB0-607A710EE39A}" name="Column11075"/>
    <tableColumn id="11084" xr3:uid="{6AC6B8F5-E793-4E58-B2D4-040C73F09EA7}" name="Column11076"/>
    <tableColumn id="11085" xr3:uid="{E843856C-BDA0-4B43-92CF-7AEEE222D023}" name="Column11077"/>
    <tableColumn id="11086" xr3:uid="{C32363E4-0197-4FDA-B019-2424144CFA31}" name="Column11078"/>
    <tableColumn id="11087" xr3:uid="{B48694AA-6EDA-4B7D-9D81-8BAB877633B8}" name="Column11079"/>
    <tableColumn id="11088" xr3:uid="{C2D1B5C1-C8E6-4C2D-A7C9-A5BCD8B05127}" name="Column11080"/>
    <tableColumn id="11089" xr3:uid="{F2FD9BCC-B05B-477F-A37A-D93A808DF166}" name="Column11081"/>
    <tableColumn id="11090" xr3:uid="{10CFD76B-CB86-40A2-8EFD-9CFF68F8E3D6}" name="Column11082"/>
    <tableColumn id="11091" xr3:uid="{7682A248-1003-4331-A5B2-F4258E12B218}" name="Column11083"/>
    <tableColumn id="11092" xr3:uid="{3543228A-BA26-49B1-8296-AF860CFCB366}" name="Column11084"/>
    <tableColumn id="11093" xr3:uid="{0A216CC0-FAFD-4E3E-951C-4950C6B40949}" name="Column11085"/>
    <tableColumn id="11094" xr3:uid="{2EB86BE7-4C02-4430-AE57-337A3D64E035}" name="Column11086"/>
    <tableColumn id="11095" xr3:uid="{83F421FA-F850-42FF-A7D4-A9B4B7D74EE6}" name="Column11087"/>
    <tableColumn id="11096" xr3:uid="{EA960F9C-67C0-4F66-96F3-D9685B5D75E1}" name="Column11088"/>
    <tableColumn id="11097" xr3:uid="{CB701F0E-A0CC-4275-BD95-A82B43F4A329}" name="Column11089"/>
    <tableColumn id="11098" xr3:uid="{97483DAC-3FB0-450B-8AF3-CE1664201999}" name="Column11090"/>
    <tableColumn id="11099" xr3:uid="{47B62E9B-B404-4BE0-9845-CF2954555148}" name="Column11091"/>
    <tableColumn id="11100" xr3:uid="{6F7957D5-1260-4E42-B36E-F6E0F4DB8E19}" name="Column11092"/>
    <tableColumn id="11101" xr3:uid="{5251DB69-4615-41C2-9431-BD9A31AA76CB}" name="Column11093"/>
    <tableColumn id="11102" xr3:uid="{9584A84F-05E3-420C-A30C-7BD7564F5302}" name="Column11094"/>
    <tableColumn id="11103" xr3:uid="{188CEC5F-C3ED-4C81-A19B-00D74F79FFB1}" name="Column11095"/>
    <tableColumn id="11104" xr3:uid="{135C29D2-A28C-4075-A8E2-3B219DD02464}" name="Column11096"/>
    <tableColumn id="11105" xr3:uid="{06E0E92A-C723-4C84-B5B6-FCE195478CF4}" name="Column11097"/>
    <tableColumn id="11106" xr3:uid="{86BA6A51-91C5-4979-AD67-9E5A786CAFA6}" name="Column11098"/>
    <tableColumn id="11107" xr3:uid="{39F89D76-8DC2-49F9-92EC-6F5B68EBF728}" name="Column11099"/>
    <tableColumn id="11108" xr3:uid="{FC27EF1C-DFC5-4B11-AB93-5AA6A986470F}" name="Column11100"/>
    <tableColumn id="11109" xr3:uid="{0FB17E71-DD6D-417B-A01F-409B7949DDC2}" name="Column11101"/>
    <tableColumn id="11110" xr3:uid="{355D5C11-994E-4EFB-8A7A-DC685B5AAAF5}" name="Column11102"/>
    <tableColumn id="11111" xr3:uid="{96A79350-9282-488E-805A-96B7F4214ED0}" name="Column11103"/>
    <tableColumn id="11112" xr3:uid="{9F421C38-A701-4A8D-B6E2-B717F4678ED6}" name="Column11104"/>
    <tableColumn id="11113" xr3:uid="{547DFE36-8351-408E-B378-E381634E4743}" name="Column11105"/>
    <tableColumn id="11114" xr3:uid="{C7F8A855-EE73-466B-AD7A-DCC3D9BE0F6A}" name="Column11106"/>
    <tableColumn id="11115" xr3:uid="{AFE5BF67-6680-48AA-B305-212C597BF882}" name="Column11107"/>
    <tableColumn id="11116" xr3:uid="{26A519E0-644E-44AD-8C7C-FF0D80424703}" name="Column11108"/>
    <tableColumn id="11117" xr3:uid="{DAF7B456-A5E5-479E-818A-3D3681A70722}" name="Column11109"/>
    <tableColumn id="11118" xr3:uid="{81F4077F-1CB5-440D-84E3-FEEA9305791C}" name="Column11110"/>
    <tableColumn id="11119" xr3:uid="{BAFB3CF3-1518-44CA-A9EA-47D310C0DAEA}" name="Column11111"/>
    <tableColumn id="11120" xr3:uid="{3F37E69A-DF3D-4192-A503-137FB7C1DE7F}" name="Column11112"/>
    <tableColumn id="11121" xr3:uid="{3EA4CAD7-81C1-4A3B-9173-9A4252490AB1}" name="Column11113"/>
    <tableColumn id="11122" xr3:uid="{C89A8A46-1DDC-4E40-9D26-55E11A64BE5C}" name="Column11114"/>
    <tableColumn id="11123" xr3:uid="{3EBB75A3-8822-4889-9EF3-9FEC0A31908D}" name="Column11115"/>
    <tableColumn id="11124" xr3:uid="{E67A59DE-9116-409E-9F1D-3F61173118F1}" name="Column11116"/>
    <tableColumn id="11125" xr3:uid="{6B22F24F-2DCE-4E62-B55F-09525C730F9C}" name="Column11117"/>
    <tableColumn id="11126" xr3:uid="{71918986-9DA3-4ADF-BA31-E46E073B0854}" name="Column11118"/>
    <tableColumn id="11127" xr3:uid="{3BDD0608-C706-4AD1-8CE1-BE967ABAAA8C}" name="Column11119"/>
    <tableColumn id="11128" xr3:uid="{9DAD0588-AC29-4F40-A000-14AF19A54DE3}" name="Column11120"/>
    <tableColumn id="11129" xr3:uid="{8DF09F15-F9EF-4BEB-B9CE-F4A55AD55059}" name="Column11121"/>
    <tableColumn id="11130" xr3:uid="{2F61FA01-A41C-4337-9B8F-7E1225DC37F4}" name="Column11122"/>
    <tableColumn id="11131" xr3:uid="{9D17DDA6-D6FD-4C30-9AD5-5156EF4F5274}" name="Column11123"/>
    <tableColumn id="11132" xr3:uid="{2861D4A2-F60A-4343-9CBA-4C0366DFDC8A}" name="Column11124"/>
    <tableColumn id="11133" xr3:uid="{D7671724-8ECC-44FC-ADC7-B84BD2E65A1B}" name="Column11125"/>
    <tableColumn id="11134" xr3:uid="{DC07F0AF-1AB0-4F80-9390-265366FC99B3}" name="Column11126"/>
    <tableColumn id="11135" xr3:uid="{158AA70B-9E39-4F35-B95A-A8C90ACFD22A}" name="Column11127"/>
    <tableColumn id="11136" xr3:uid="{E5402971-B15C-487B-A5FD-4F154B7BC4C6}" name="Column11128"/>
    <tableColumn id="11137" xr3:uid="{80A76C38-B58B-4DB0-B145-7E9D30147545}" name="Column11129"/>
    <tableColumn id="11138" xr3:uid="{FCD6434B-CA47-4CB2-96BF-0DB57B90CBCC}" name="Column11130"/>
    <tableColumn id="11139" xr3:uid="{82A2DBCB-4722-4345-9D08-83FF390A4DD3}" name="Column11131"/>
    <tableColumn id="11140" xr3:uid="{09B2067F-8003-4E8A-AE46-592521AA0B6A}" name="Column11132"/>
    <tableColumn id="11141" xr3:uid="{147C9511-582F-4923-B24A-1F4D6B011AB2}" name="Column11133"/>
    <tableColumn id="11142" xr3:uid="{482CFCF7-74EE-412B-B90F-5462E79DE50E}" name="Column11134"/>
    <tableColumn id="11143" xr3:uid="{D9054016-7975-4A3D-A554-C25F2C6C5BDF}" name="Column11135"/>
    <tableColumn id="11144" xr3:uid="{6D0B86F2-2485-4E84-B9BD-F49CC733E429}" name="Column11136"/>
    <tableColumn id="11145" xr3:uid="{CAF88D44-5C0B-431F-B4BC-09AC1E00664F}" name="Column11137"/>
    <tableColumn id="11146" xr3:uid="{53F73DE8-8F5D-4AB6-8E4C-B2A949CB4E92}" name="Column11138"/>
    <tableColumn id="11147" xr3:uid="{F1E88D05-3EDB-4740-B501-1D05C028C74F}" name="Column11139"/>
    <tableColumn id="11148" xr3:uid="{4CAEBF07-D29C-4CFA-84D1-79AB7085EF37}" name="Column11140"/>
    <tableColumn id="11149" xr3:uid="{C7EB0EBD-D066-4384-9629-41094933DA4F}" name="Column11141"/>
    <tableColumn id="11150" xr3:uid="{78B60691-A5A2-4FBE-A491-A477E38FCB59}" name="Column11142"/>
    <tableColumn id="11151" xr3:uid="{B22DD9D8-0BF1-4C47-BFBB-FE0B8BF9C0BF}" name="Column11143"/>
    <tableColumn id="11152" xr3:uid="{CACB07E6-84A8-4632-95FF-A3767CCB70B5}" name="Column11144"/>
    <tableColumn id="11153" xr3:uid="{9BC40133-5C8E-4AF7-A568-C0FF9AD10030}" name="Column11145"/>
    <tableColumn id="11154" xr3:uid="{D8C9A31C-42AE-4C1F-B48F-F713D1EAEE13}" name="Column11146"/>
    <tableColumn id="11155" xr3:uid="{6F6929C0-BB7D-4FE6-9507-CE500A4C7249}" name="Column11147"/>
    <tableColumn id="11156" xr3:uid="{3AD9A857-44C2-433E-B4E0-0FCE26053D27}" name="Column11148"/>
    <tableColumn id="11157" xr3:uid="{334D638F-C8BD-4E64-B316-7795B42B8C10}" name="Column11149"/>
    <tableColumn id="11158" xr3:uid="{7838E59C-637E-4B89-8738-C88A760B3862}" name="Column11150"/>
    <tableColumn id="11159" xr3:uid="{90DCCFD7-8136-4562-9C7E-680FCFE0F954}" name="Column11151"/>
    <tableColumn id="11160" xr3:uid="{C7B38347-BC07-4910-A925-97A8B45E694F}" name="Column11152"/>
    <tableColumn id="11161" xr3:uid="{B0B9863E-1A32-4865-ADB0-10BE1579F1B8}" name="Column11153"/>
    <tableColumn id="11162" xr3:uid="{463D13CF-CB26-4776-8623-F02D01C0A9C0}" name="Column11154"/>
    <tableColumn id="11163" xr3:uid="{06DE7213-D5C0-4025-88D9-9FA00C2CF761}" name="Column11155"/>
    <tableColumn id="11164" xr3:uid="{10CF482D-0A0A-4F1E-B90A-E30C5DC6A3BC}" name="Column11156"/>
    <tableColumn id="11165" xr3:uid="{5D1D5F8F-D802-439F-9E7E-4D77B1443A7F}" name="Column11157"/>
    <tableColumn id="11166" xr3:uid="{5BC97FAE-1644-4557-9D02-8D59D38756CB}" name="Column11158"/>
    <tableColumn id="11167" xr3:uid="{E11A4CF6-EC16-4A3D-9F90-E785FFA7732B}" name="Column11159"/>
    <tableColumn id="11168" xr3:uid="{9B4D445D-1155-4DA3-82B9-EEB12D579706}" name="Column11160"/>
    <tableColumn id="11169" xr3:uid="{0203E63E-E3D6-4B5E-BA41-152FF115806B}" name="Column11161"/>
    <tableColumn id="11170" xr3:uid="{0C93D9BD-5F5B-464B-A6DA-9786CD35DB7A}" name="Column11162"/>
    <tableColumn id="11171" xr3:uid="{AF523661-A4D8-419D-A980-E56083B85F1F}" name="Column11163"/>
    <tableColumn id="11172" xr3:uid="{D0EB5E7F-CF98-4F16-8DF0-65ADBA88EB9C}" name="Column11164"/>
    <tableColumn id="11173" xr3:uid="{C4DD0A39-28B9-4DF2-B571-EDDC601C1DF6}" name="Column11165"/>
    <tableColumn id="11174" xr3:uid="{1ACD12AB-47CE-49BD-945B-11ACC77B13EB}" name="Column11166"/>
    <tableColumn id="11175" xr3:uid="{67CF7B99-9D23-464C-BF5D-43A9D2B5C56D}" name="Column11167"/>
    <tableColumn id="11176" xr3:uid="{AA85C937-F8E5-4D88-8ED0-4A850FEC1956}" name="Column11168"/>
    <tableColumn id="11177" xr3:uid="{2DA14F22-603E-4B9F-91B6-4805EF640E55}" name="Column11169"/>
    <tableColumn id="11178" xr3:uid="{88F4306A-BB27-44FF-81AD-ED93675AE187}" name="Column11170"/>
    <tableColumn id="11179" xr3:uid="{2D865715-6CE8-482D-B281-AD4E309613C2}" name="Column11171"/>
    <tableColumn id="11180" xr3:uid="{8E3D8C53-C6BF-49D8-83C1-449BD2DAE9DD}" name="Column11172"/>
    <tableColumn id="11181" xr3:uid="{067CDF55-5095-4828-9EE9-B3DCC854BE99}" name="Column11173"/>
    <tableColumn id="11182" xr3:uid="{B88C79A1-EC76-47A6-B880-3149E4C2BE68}" name="Column11174"/>
    <tableColumn id="11183" xr3:uid="{B0A148A3-AEE4-4C50-A9D1-687BB4BE9723}" name="Column11175"/>
    <tableColumn id="11184" xr3:uid="{BEB8E6F3-AFD5-4185-95ED-9A1778D2A489}" name="Column11176"/>
    <tableColumn id="11185" xr3:uid="{B3EA783A-E1BE-4492-A410-A31A47B43D0D}" name="Column11177"/>
    <tableColumn id="11186" xr3:uid="{560575BC-A53D-4165-BDAA-FF65325449B8}" name="Column11178"/>
    <tableColumn id="11187" xr3:uid="{8AE5392C-A10E-4D37-BD28-5629845E848E}" name="Column11179"/>
    <tableColumn id="11188" xr3:uid="{F2DE8131-CF96-45A2-A296-E81200D4ACAA}" name="Column11180"/>
    <tableColumn id="11189" xr3:uid="{42B751DC-BC78-47D7-B797-5BD13DF095EA}" name="Column11181"/>
    <tableColumn id="11190" xr3:uid="{B075C411-E34E-4E17-B11A-E6FB35776732}" name="Column11182"/>
    <tableColumn id="11191" xr3:uid="{018ECE64-6C56-46C9-9C16-6024FD18C720}" name="Column11183"/>
    <tableColumn id="11192" xr3:uid="{E5695C34-4F08-4596-BC5F-4EF59BF1F297}" name="Column11184"/>
    <tableColumn id="11193" xr3:uid="{424C9043-1F5F-4EA2-A209-372A80ADD6E4}" name="Column11185"/>
    <tableColumn id="11194" xr3:uid="{48398A79-40CF-4699-9396-BF7152EBB5DB}" name="Column11186"/>
    <tableColumn id="11195" xr3:uid="{67DFA8AD-83AD-4A55-A172-755C6AFD632C}" name="Column11187"/>
    <tableColumn id="11196" xr3:uid="{B8F03A6E-BA6F-41F1-9614-B2B77E5C3C33}" name="Column11188"/>
    <tableColumn id="11197" xr3:uid="{2F89861B-CB4E-4090-9A68-2C77DC426392}" name="Column11189"/>
    <tableColumn id="11198" xr3:uid="{D2F5A010-F51A-4213-9C06-0789727DE867}" name="Column11190"/>
    <tableColumn id="11199" xr3:uid="{02A516CD-2EA8-4E79-BF33-1533D4CBBC77}" name="Column11191"/>
    <tableColumn id="11200" xr3:uid="{6D8D6307-264F-4FA6-88E5-F2ADAE236CC3}" name="Column11192"/>
    <tableColumn id="11201" xr3:uid="{D9D18B0E-0483-431B-8BF3-1F90ACADF7DC}" name="Column11193"/>
    <tableColumn id="11202" xr3:uid="{454C0918-FC62-4ABF-B48B-8A35951F1DAC}" name="Column11194"/>
    <tableColumn id="11203" xr3:uid="{D4BFFFDC-BD4E-47F3-9A4B-C951D721A26A}" name="Column11195"/>
    <tableColumn id="11204" xr3:uid="{18254A54-69B1-46C5-BEB0-B1F9BF7A4773}" name="Column11196"/>
    <tableColumn id="11205" xr3:uid="{7BFA7122-C48D-41A2-89A8-8BF854B576E5}" name="Column11197"/>
    <tableColumn id="11206" xr3:uid="{46B7944E-58C5-40F3-8FD1-2DD0842A6BF2}" name="Column11198"/>
    <tableColumn id="11207" xr3:uid="{04A21EE8-A36C-4DD9-B79A-2C2BC0AD828F}" name="Column11199"/>
    <tableColumn id="11208" xr3:uid="{05C9450A-DA9D-4769-AB8A-DF013F38C4F4}" name="Column11200"/>
    <tableColumn id="11209" xr3:uid="{AE452699-8B31-44D2-B87C-B9F25C5A8629}" name="Column11201"/>
    <tableColumn id="11210" xr3:uid="{3B7F9E85-03A2-4AB3-9759-8647E646C91E}" name="Column11202"/>
    <tableColumn id="11211" xr3:uid="{F4A056B3-E0B5-4684-9643-498A3571F598}" name="Column11203"/>
    <tableColumn id="11212" xr3:uid="{3242B429-050E-4438-A7F7-D99D01929E5C}" name="Column11204"/>
    <tableColumn id="11213" xr3:uid="{F7632BC5-E1A5-4B30-9A21-8B2192FB9390}" name="Column11205"/>
    <tableColumn id="11214" xr3:uid="{6CDBD75A-7A08-49C4-94EA-0AD80C3A1E2F}" name="Column11206"/>
    <tableColumn id="11215" xr3:uid="{8F7AC13D-E067-4C69-8F5A-A40BB940EAEE}" name="Column11207"/>
    <tableColumn id="11216" xr3:uid="{72A9980B-F644-45AE-B6FE-9335E3B3A009}" name="Column11208"/>
    <tableColumn id="11217" xr3:uid="{234A2A08-A36B-413C-AF1C-F7E075691DF5}" name="Column11209"/>
    <tableColumn id="11218" xr3:uid="{E7D6D039-CFF7-4D9E-ABC0-116046EA45AF}" name="Column11210"/>
    <tableColumn id="11219" xr3:uid="{AAD8DD34-7455-4706-9D77-E15285BFB9E5}" name="Column11211"/>
    <tableColumn id="11220" xr3:uid="{FB11C3AA-FACA-4A56-828D-5691E3A6B178}" name="Column11212"/>
    <tableColumn id="11221" xr3:uid="{4B55F38C-13B3-48BB-8D78-BF59B4768709}" name="Column11213"/>
    <tableColumn id="11222" xr3:uid="{528CE605-B2D8-4AE7-861E-4E1E416E4324}" name="Column11214"/>
    <tableColumn id="11223" xr3:uid="{2FFACA3F-6CB9-43DC-81DA-3C4399AF52E6}" name="Column11215"/>
    <tableColumn id="11224" xr3:uid="{1BF30C84-444C-4E4A-A068-528DF363B8AF}" name="Column11216"/>
    <tableColumn id="11225" xr3:uid="{420C913F-2758-4247-B8C6-B99C880D0C2E}" name="Column11217"/>
    <tableColumn id="11226" xr3:uid="{25421B51-C886-4518-91D7-E721E9CA238B}" name="Column11218"/>
    <tableColumn id="11227" xr3:uid="{6C4A91C1-5D78-44D8-9F1E-0F8F54056EA3}" name="Column11219"/>
    <tableColumn id="11228" xr3:uid="{B72A6182-C53F-45D8-841C-B73AFFA687D9}" name="Column11220"/>
    <tableColumn id="11229" xr3:uid="{29EE4C5B-51DB-4B91-8340-AF71A59A9252}" name="Column11221"/>
    <tableColumn id="11230" xr3:uid="{76678789-9EA4-49D8-8AAB-FA721C27FA69}" name="Column11222"/>
    <tableColumn id="11231" xr3:uid="{0B8B34E7-B884-4085-AEBD-C84D963C812F}" name="Column11223"/>
    <tableColumn id="11232" xr3:uid="{6C7C12E9-2A3E-41B5-932F-5372F5760578}" name="Column11224"/>
    <tableColumn id="11233" xr3:uid="{A2DC01D0-6859-4F51-B6D3-17B5830E3B77}" name="Column11225"/>
    <tableColumn id="11234" xr3:uid="{B0A807D0-0F36-4992-AAD2-0BDA1C089DE2}" name="Column11226"/>
    <tableColumn id="11235" xr3:uid="{3693D89D-25F5-44EF-B0E3-F6FDD75CD2C7}" name="Column11227"/>
    <tableColumn id="11236" xr3:uid="{24FA97F3-1EA3-4281-811E-5DF8A303803B}" name="Column11228"/>
    <tableColumn id="11237" xr3:uid="{FD6A6F5C-0148-405A-AB00-7FE53BD0B8DE}" name="Column11229"/>
    <tableColumn id="11238" xr3:uid="{BE49C527-FE35-483C-9A25-3B4015C5BC85}" name="Column11230"/>
    <tableColumn id="11239" xr3:uid="{DCF26CC5-0D27-4E66-9CFD-ECBE1C3D4F94}" name="Column11231"/>
    <tableColumn id="11240" xr3:uid="{E0379618-9A71-4F1F-8728-FBEDC27D63D7}" name="Column11232"/>
    <tableColumn id="11241" xr3:uid="{FE5B74F8-E865-4F92-8AFF-533B1B6B196D}" name="Column11233"/>
    <tableColumn id="11242" xr3:uid="{8F8493B4-DBD4-46F2-B84C-66D898B3546C}" name="Column11234"/>
    <tableColumn id="11243" xr3:uid="{F528F931-30D9-4FF9-ADC3-D7DA5EEDAAAF}" name="Column11235"/>
    <tableColumn id="11244" xr3:uid="{5D603886-B039-44C4-8EC7-738539941187}" name="Column11236"/>
    <tableColumn id="11245" xr3:uid="{F0F94F20-0BB6-4268-AD2B-31A827B3E28E}" name="Column11237"/>
    <tableColumn id="11246" xr3:uid="{D7CAD6BA-F05E-4874-BA4C-7AC17485E6CD}" name="Column11238"/>
    <tableColumn id="11247" xr3:uid="{F72B7323-99D5-45CD-BEAE-C2953C04D04E}" name="Column11239"/>
    <tableColumn id="11248" xr3:uid="{0FCB9CE0-F8C6-4EA8-BA36-8C02C157CD05}" name="Column11240"/>
    <tableColumn id="11249" xr3:uid="{07C12E8F-BCA2-4EF7-B214-1A0215904658}" name="Column11241"/>
    <tableColumn id="11250" xr3:uid="{EF895678-0D60-43F2-B2F2-BCB91BA9142B}" name="Column11242"/>
    <tableColumn id="11251" xr3:uid="{05454EAA-1815-489F-98F0-32D3FF0AB4ED}" name="Column11243"/>
    <tableColumn id="11252" xr3:uid="{13B91A0B-E787-4AB7-AF49-7C4C4AFF236D}" name="Column11244"/>
    <tableColumn id="11253" xr3:uid="{26BE5672-944C-4B26-B778-0FB965C171C6}" name="Column11245"/>
    <tableColumn id="11254" xr3:uid="{EEEDC9F4-BB4C-4EE6-AA3E-958446BF4DFF}" name="Column11246"/>
    <tableColumn id="11255" xr3:uid="{1A24A819-E7C5-4143-99D5-24BDE5586CB5}" name="Column11247"/>
    <tableColumn id="11256" xr3:uid="{0C22E14E-35B7-4705-BDB8-ED86B483D111}" name="Column11248"/>
    <tableColumn id="11257" xr3:uid="{580A0A68-7FCE-4564-9EEC-E199872A7C61}" name="Column11249"/>
    <tableColumn id="11258" xr3:uid="{90EF5C5B-0C5C-4B5E-9A3B-DEF8D82ED89A}" name="Column11250"/>
    <tableColumn id="11259" xr3:uid="{337A4234-B062-4499-BD42-BC5B937F6F03}" name="Column11251"/>
    <tableColumn id="11260" xr3:uid="{1792FADD-DA7A-40C4-87EA-1C0F31F1AE8C}" name="Column11252"/>
    <tableColumn id="11261" xr3:uid="{D59F2734-5B44-412C-8A39-0C87CFDF5711}" name="Column11253"/>
    <tableColumn id="11262" xr3:uid="{02208957-335B-4A15-B9CF-64A0F54D1459}" name="Column11254"/>
    <tableColumn id="11263" xr3:uid="{61D83E73-F26C-42F8-9A42-412EB7B2D9D0}" name="Column11255"/>
    <tableColumn id="11264" xr3:uid="{25541705-7351-4306-9D11-CD751881E4B6}" name="Column11256"/>
    <tableColumn id="11265" xr3:uid="{1DC37A2F-C187-4456-93CD-E3FB28EE5DB9}" name="Column11257"/>
    <tableColumn id="11266" xr3:uid="{718E4123-306B-4056-9EB0-389978B2833A}" name="Column11258"/>
    <tableColumn id="11267" xr3:uid="{800C0F89-24B9-4920-B02B-5AA74DE0D043}" name="Column11259"/>
    <tableColumn id="11268" xr3:uid="{CDCF0574-7A37-49ED-BFD5-B59DC2C7BE8A}" name="Column11260"/>
    <tableColumn id="11269" xr3:uid="{81814B57-2C0A-45CF-B9A0-953BC9838094}" name="Column11261"/>
    <tableColumn id="11270" xr3:uid="{59D4CE16-61F4-4D13-9171-18DBC90DA8DC}" name="Column11262"/>
    <tableColumn id="11271" xr3:uid="{B31973D2-1FB2-4529-A54C-0CBD7E6970D9}" name="Column11263"/>
    <tableColumn id="11272" xr3:uid="{34E0AE0C-410D-410B-B9C3-34C36FEA99F5}" name="Column11264"/>
    <tableColumn id="11273" xr3:uid="{5E6E30C7-4ED9-4463-A4A3-8CB276E80B27}" name="Column11265"/>
    <tableColumn id="11274" xr3:uid="{343DBCF5-5F9C-4E63-B031-06D8146A5392}" name="Column11266"/>
    <tableColumn id="11275" xr3:uid="{A0A3E588-6DCB-465F-A3C3-EA20F02EF2F5}" name="Column11267"/>
    <tableColumn id="11276" xr3:uid="{55ED6FB7-B5C8-4536-9703-B7A5A8D409DE}" name="Column11268"/>
    <tableColumn id="11277" xr3:uid="{04C058C7-75B1-4DE8-B950-21EC57BF8CED}" name="Column11269"/>
    <tableColumn id="11278" xr3:uid="{02D04F78-11B5-41C0-BBD2-0F3676045785}" name="Column11270"/>
    <tableColumn id="11279" xr3:uid="{CB26235A-1B20-48CF-B1B1-F9B813AF0E04}" name="Column11271"/>
    <tableColumn id="11280" xr3:uid="{C0E9AD01-6034-4EE1-8B87-5B15C60CD8DE}" name="Column11272"/>
    <tableColumn id="11281" xr3:uid="{5DAF99FE-F11A-4026-9C85-25AA45D7CE4E}" name="Column11273"/>
    <tableColumn id="11282" xr3:uid="{1BEE4CEF-DCF5-4762-8999-15E5D6373CB3}" name="Column11274"/>
    <tableColumn id="11283" xr3:uid="{92465175-DF88-4778-91EB-F06D204C3642}" name="Column11275"/>
    <tableColumn id="11284" xr3:uid="{7592E5D6-FE72-4333-AABC-0556A1EE2D7F}" name="Column11276"/>
    <tableColumn id="11285" xr3:uid="{875123AE-4F3A-48A6-9FEB-7FC529F3A5E2}" name="Column11277"/>
    <tableColumn id="11286" xr3:uid="{96CEEDE8-56AB-482F-B9FF-0978068F9181}" name="Column11278"/>
    <tableColumn id="11287" xr3:uid="{3226669F-6C98-467A-A0D9-CEBBD5576EBE}" name="Column11279"/>
    <tableColumn id="11288" xr3:uid="{06B9A647-6716-4DDA-8D44-A99F9EE79DE6}" name="Column11280"/>
    <tableColumn id="11289" xr3:uid="{EFC10CE8-A036-4F95-8F4B-075C010B272F}" name="Column11281"/>
    <tableColumn id="11290" xr3:uid="{D97007C3-45AD-42FF-B9AD-0080809D7037}" name="Column11282"/>
    <tableColumn id="11291" xr3:uid="{DBF3CAB9-698D-4249-8A88-0791A82D96CD}" name="Column11283"/>
    <tableColumn id="11292" xr3:uid="{7FB16320-4879-4EBE-B0F6-38386DAA0D70}" name="Column11284"/>
    <tableColumn id="11293" xr3:uid="{3C2F905A-CE44-4D89-9F64-C93840BF7F98}" name="Column11285"/>
    <tableColumn id="11294" xr3:uid="{6A494767-D15E-496C-92CB-5ACF4CE34B5F}" name="Column11286"/>
    <tableColumn id="11295" xr3:uid="{3195B3E2-8677-4220-BFB3-FA55499FBB9E}" name="Column11287"/>
    <tableColumn id="11296" xr3:uid="{A26454B8-1FD2-4C55-8C04-ABB60EBC8C1A}" name="Column11288"/>
    <tableColumn id="11297" xr3:uid="{D0039D51-258C-43EA-91CD-E166AFE53111}" name="Column11289"/>
    <tableColumn id="11298" xr3:uid="{EE395C5E-7E45-45D3-ABAB-D756A80DFAD0}" name="Column11290"/>
    <tableColumn id="11299" xr3:uid="{D81F061F-41BC-4B9D-AC86-E4FDEEBA4746}" name="Column11291"/>
    <tableColumn id="11300" xr3:uid="{E15ADAA2-DBE1-4EB3-A9EE-4AA5A08B2C51}" name="Column11292"/>
    <tableColumn id="11301" xr3:uid="{E0AC3072-1B7B-4BC4-99F7-457A977FADCB}" name="Column11293"/>
    <tableColumn id="11302" xr3:uid="{3A4452DE-93C5-4823-9792-3CD8D6771489}" name="Column11294"/>
    <tableColumn id="11303" xr3:uid="{F4CF455A-A615-43B0-BA10-A8AEFF8B390A}" name="Column11295"/>
    <tableColumn id="11304" xr3:uid="{CA05C3E6-3CD3-4372-A5A3-57D9A8D1B04A}" name="Column11296"/>
    <tableColumn id="11305" xr3:uid="{A4924F6C-50A0-4618-8C94-E81C078D6B3C}" name="Column11297"/>
    <tableColumn id="11306" xr3:uid="{26818D77-A004-4190-9B75-50A744330B57}" name="Column11298"/>
    <tableColumn id="11307" xr3:uid="{C09D854D-D9B9-4E38-A641-4A3BCA80CE09}" name="Column11299"/>
    <tableColumn id="11308" xr3:uid="{420662D3-BDEE-4E8F-A4BF-33C28C5D7D44}" name="Column11300"/>
    <tableColumn id="11309" xr3:uid="{B1772C1E-49D6-4259-814B-4D385B78A59C}" name="Column11301"/>
    <tableColumn id="11310" xr3:uid="{1E2BDA0E-DD46-4A3B-8C85-4510A3AE9B68}" name="Column11302"/>
    <tableColumn id="11311" xr3:uid="{DD31A4EE-CCA8-4F5C-BD58-55F6F953B9AA}" name="Column11303"/>
    <tableColumn id="11312" xr3:uid="{E061865C-42D0-42C8-9119-FF115481CA19}" name="Column11304"/>
    <tableColumn id="11313" xr3:uid="{B8AE0FF6-99EF-40D6-BD96-EFC5F103C2F1}" name="Column11305"/>
    <tableColumn id="11314" xr3:uid="{9C349C83-401E-4F72-A86E-D81C98B3645B}" name="Column11306"/>
    <tableColumn id="11315" xr3:uid="{02F2B2C2-5A8A-471E-BC20-D0388D9EEF65}" name="Column11307"/>
    <tableColumn id="11316" xr3:uid="{5000DD8E-5F09-45EC-94D5-92BF35F801CD}" name="Column11308"/>
    <tableColumn id="11317" xr3:uid="{4A523171-9514-43FA-860F-F00A070F6382}" name="Column11309"/>
    <tableColumn id="11318" xr3:uid="{877D5C74-B8E7-4B6E-BAB2-AEC17E1615E3}" name="Column11310"/>
    <tableColumn id="11319" xr3:uid="{D58791A7-D4BC-4669-A515-A285A6BA29C6}" name="Column11311"/>
    <tableColumn id="11320" xr3:uid="{8CC1344A-107F-4797-AB11-B94FC78E9477}" name="Column11312"/>
    <tableColumn id="11321" xr3:uid="{968DB6E8-DA1B-4876-AD2F-4B8A578D0BD2}" name="Column11313"/>
    <tableColumn id="11322" xr3:uid="{22EF3BDA-BD9C-40E0-ABC0-A0554F5BBC51}" name="Column11314"/>
    <tableColumn id="11323" xr3:uid="{5F533CB2-4710-4A2D-A023-432431E03AC2}" name="Column11315"/>
    <tableColumn id="11324" xr3:uid="{79A85791-AD99-47DB-BA1C-70AA64ED6511}" name="Column11316"/>
    <tableColumn id="11325" xr3:uid="{5F13B93C-9515-4397-BB34-4B88981E76AD}" name="Column11317"/>
    <tableColumn id="11326" xr3:uid="{E18D7897-10A1-4B87-804D-1EBFC79F004B}" name="Column11318"/>
    <tableColumn id="11327" xr3:uid="{CB302E4F-43B6-48B0-AA5A-F478406D1B99}" name="Column11319"/>
    <tableColumn id="11328" xr3:uid="{E4B0DB96-215B-487C-8EBF-005CA6187C91}" name="Column11320"/>
    <tableColumn id="11329" xr3:uid="{08D1B518-CA7D-42A7-98F5-26714BFA8773}" name="Column11321"/>
    <tableColumn id="11330" xr3:uid="{EB9C8A09-BC7D-4039-9BBE-89F0F0C4A65C}" name="Column11322"/>
    <tableColumn id="11331" xr3:uid="{86A78E3B-3824-45E8-868E-026DA5A62329}" name="Column11323"/>
    <tableColumn id="11332" xr3:uid="{DC97109E-96C2-479F-9E6B-858CC4970DBA}" name="Column11324"/>
    <tableColumn id="11333" xr3:uid="{00C2D546-34D3-4982-9D06-7203FE787738}" name="Column11325"/>
    <tableColumn id="11334" xr3:uid="{D7CD4A83-6443-402F-AAC9-A0BA4018F68C}" name="Column11326"/>
    <tableColumn id="11335" xr3:uid="{6033377C-D541-4CB1-B8D3-662E6F0861DB}" name="Column11327"/>
    <tableColumn id="11336" xr3:uid="{83B93F5F-D9AC-4298-89DF-B5E8A0EAC10A}" name="Column11328"/>
    <tableColumn id="11337" xr3:uid="{2775284C-CD99-4049-82B8-89EA6D9C58B8}" name="Column11329"/>
    <tableColumn id="11338" xr3:uid="{2FDD4728-E583-465F-B617-29BAEA7FD470}" name="Column11330"/>
    <tableColumn id="11339" xr3:uid="{6F64BB7B-37B4-45AF-B50F-F69E26711369}" name="Column11331"/>
    <tableColumn id="11340" xr3:uid="{EEB7DBE8-AFA3-40C5-ABF6-6CD99E06DED8}" name="Column11332"/>
    <tableColumn id="11341" xr3:uid="{9DCB0CCB-683E-433E-84C3-4887A6ECB12F}" name="Column11333"/>
    <tableColumn id="11342" xr3:uid="{3E7D2379-7643-4784-85ED-5BA50ED64A61}" name="Column11334"/>
    <tableColumn id="11343" xr3:uid="{C39A0EBD-D72B-4605-BBF4-246F4B441F0D}" name="Column11335"/>
    <tableColumn id="11344" xr3:uid="{404FE83E-12F2-4289-99D2-0774A1077A5A}" name="Column11336"/>
    <tableColumn id="11345" xr3:uid="{E6E7C3EB-3700-411C-8920-A820F969E37B}" name="Column11337"/>
    <tableColumn id="11346" xr3:uid="{D51CE085-63E0-4C3E-BD8E-90A69EECC282}" name="Column11338"/>
    <tableColumn id="11347" xr3:uid="{2D6D08C9-45A7-45D4-BE8A-88589FE03A18}" name="Column11339"/>
    <tableColumn id="11348" xr3:uid="{C15C7472-240B-4E90-98AB-71DDCCECFD81}" name="Column11340"/>
    <tableColumn id="11349" xr3:uid="{59FA656B-E6EF-44D8-B093-94FD7022BA70}" name="Column11341"/>
    <tableColumn id="11350" xr3:uid="{87C95DA7-4E8A-4D03-91B4-2FD056663425}" name="Column11342"/>
    <tableColumn id="11351" xr3:uid="{E7D6548C-22AD-499B-9BA1-9239D8503D6E}" name="Column11343"/>
    <tableColumn id="11352" xr3:uid="{C40EDA83-FD58-4E77-9D65-6DBD4806EAE8}" name="Column11344"/>
    <tableColumn id="11353" xr3:uid="{3EBFFE3F-09EB-4142-BEFB-DC447F660C52}" name="Column11345"/>
    <tableColumn id="11354" xr3:uid="{7860DDF4-1146-42D1-BE88-2A8B77239EFF}" name="Column11346"/>
    <tableColumn id="11355" xr3:uid="{CE2E0FAC-5592-4B3A-B849-46BE7DD9AB44}" name="Column11347"/>
    <tableColumn id="11356" xr3:uid="{99E913A1-1308-4297-9CAA-E798FEBCF9CC}" name="Column11348"/>
    <tableColumn id="11357" xr3:uid="{B3CA4614-9D07-4290-A225-516DC16CE552}" name="Column11349"/>
    <tableColumn id="11358" xr3:uid="{54CC4C5C-62B5-486E-AD69-E65320A24E39}" name="Column11350"/>
    <tableColumn id="11359" xr3:uid="{9A8FE472-6F74-4F12-9B1D-5DC6F698C2B1}" name="Column11351"/>
    <tableColumn id="11360" xr3:uid="{D2D530D8-9042-478E-A756-472D5CFCDE14}" name="Column11352"/>
    <tableColumn id="11361" xr3:uid="{1B342EF5-25D2-49B0-AA79-924D5547ED97}" name="Column11353"/>
    <tableColumn id="11362" xr3:uid="{54D9074E-A721-4B58-B08C-0BE1CB31B2A1}" name="Column11354"/>
    <tableColumn id="11363" xr3:uid="{6AC994DC-9790-4D31-8BEC-F93FF5911A28}" name="Column11355"/>
    <tableColumn id="11364" xr3:uid="{DDE28878-2E0B-449A-8087-C07EE3EFE002}" name="Column11356"/>
    <tableColumn id="11365" xr3:uid="{D184F4CA-49EB-4EE6-A926-798F7E5D6216}" name="Column11357"/>
    <tableColumn id="11366" xr3:uid="{822D9682-78AB-47F2-A5D7-DA3ACE15B2DD}" name="Column11358"/>
    <tableColumn id="11367" xr3:uid="{6C345BE4-EFB8-4A6D-BCAD-ABE1AFCC5616}" name="Column11359"/>
    <tableColumn id="11368" xr3:uid="{9D62ECCE-439B-4EFA-A841-D35E618F031D}" name="Column11360"/>
    <tableColumn id="11369" xr3:uid="{F8C59FDD-022F-48D5-82A8-0C9E339740E8}" name="Column11361"/>
    <tableColumn id="11370" xr3:uid="{BFC6E233-FF02-4E02-8FF8-2341AA6647D4}" name="Column11362"/>
    <tableColumn id="11371" xr3:uid="{9313E9BA-7689-44A5-BD25-D4ADA2F170F0}" name="Column11363"/>
    <tableColumn id="11372" xr3:uid="{C159EBA6-D4CE-43A0-97D7-E88FCB4F4391}" name="Column11364"/>
    <tableColumn id="11373" xr3:uid="{3F662198-7764-4FE9-A597-61C3F3FBA906}" name="Column11365"/>
    <tableColumn id="11374" xr3:uid="{A9240EBF-DDF0-47B1-BAD1-87DB4ACBC12A}" name="Column11366"/>
    <tableColumn id="11375" xr3:uid="{4F373A09-8582-4CD4-B3EA-78F72179326C}" name="Column11367"/>
    <tableColumn id="11376" xr3:uid="{E930BE76-EAC5-4250-A01B-CD5188ECC8A5}" name="Column11368"/>
    <tableColumn id="11377" xr3:uid="{6C5981B7-650C-4D2C-95B6-4FFAAFDDB396}" name="Column11369"/>
    <tableColumn id="11378" xr3:uid="{D80BAA26-4093-4D0F-BE36-5661A3940A27}" name="Column11370"/>
    <tableColumn id="11379" xr3:uid="{DFA94DA7-697B-42D0-B609-02136EE0E7E6}" name="Column11371"/>
    <tableColumn id="11380" xr3:uid="{608D3772-B523-44E1-8A0B-FC75A8DE9824}" name="Column11372"/>
    <tableColumn id="11381" xr3:uid="{38F2B5E3-54D1-452B-B78C-3F6F628C6B82}" name="Column11373"/>
    <tableColumn id="11382" xr3:uid="{88B9C6FE-3707-47DA-9B3F-F2CC460C6F75}" name="Column11374"/>
    <tableColumn id="11383" xr3:uid="{101CBF00-8C55-4D80-A97C-058FE38F7DB5}" name="Column11375"/>
    <tableColumn id="11384" xr3:uid="{1A9C18EB-65B5-4E37-8016-7C0694EC82B3}" name="Column11376"/>
    <tableColumn id="11385" xr3:uid="{4ACE8AAD-C4D6-4CCD-9192-067C73E9920B}" name="Column11377"/>
    <tableColumn id="11386" xr3:uid="{798B14D3-10D3-49E1-AD5E-A439736651F0}" name="Column11378"/>
    <tableColumn id="11387" xr3:uid="{6F137BE7-0CC0-4D79-BB03-1D48DE127430}" name="Column11379"/>
    <tableColumn id="11388" xr3:uid="{7E63858F-7FA1-447B-8E88-8CF1A366CB46}" name="Column11380"/>
    <tableColumn id="11389" xr3:uid="{8A765B92-1373-414E-8AFB-59F5C72869D3}" name="Column11381"/>
    <tableColumn id="11390" xr3:uid="{29D6E746-1E26-4523-991A-23598A61ECE6}" name="Column11382"/>
    <tableColumn id="11391" xr3:uid="{82CA1387-60B2-4EDD-904C-593407C95FD4}" name="Column11383"/>
    <tableColumn id="11392" xr3:uid="{76FEF920-8790-4091-B127-ECEB56DC4D5A}" name="Column11384"/>
    <tableColumn id="11393" xr3:uid="{542CF4FF-C06D-49ED-8F72-58D53BC32C65}" name="Column11385"/>
    <tableColumn id="11394" xr3:uid="{B16A7D01-8896-4492-B060-927B9BD43F50}" name="Column11386"/>
    <tableColumn id="11395" xr3:uid="{399BE15C-920F-440D-B325-6A289592FF50}" name="Column11387"/>
    <tableColumn id="11396" xr3:uid="{1ED83D1C-BB9E-4381-B4AB-9E715FAB55DE}" name="Column11388"/>
    <tableColumn id="11397" xr3:uid="{B71FBF7A-9751-48B1-BB23-EA4EAFF76F33}" name="Column11389"/>
    <tableColumn id="11398" xr3:uid="{02D3FC2E-9977-4F26-9FAF-A1CD5ADE8E3D}" name="Column11390"/>
    <tableColumn id="11399" xr3:uid="{F116EE5B-5F4C-4BF0-8CF9-26437C4A58DC}" name="Column11391"/>
    <tableColumn id="11400" xr3:uid="{D7EEA5C1-0A52-4B18-A844-2C488AC4B769}" name="Column11392"/>
    <tableColumn id="11401" xr3:uid="{54C4387C-EC4B-4551-A51E-A00E09708437}" name="Column11393"/>
    <tableColumn id="11402" xr3:uid="{C68A912D-2A9E-4CA4-8C8E-DB755C46FB84}" name="Column11394"/>
    <tableColumn id="11403" xr3:uid="{EC1CC97B-D8B8-41A1-8E49-A5FA41B02FC4}" name="Column11395"/>
    <tableColumn id="11404" xr3:uid="{2EE05989-D424-48B1-8242-D6CF43910318}" name="Column11396"/>
    <tableColumn id="11405" xr3:uid="{78ED66BD-4039-4BBB-836A-17B06D306B23}" name="Column11397"/>
    <tableColumn id="11406" xr3:uid="{B595BC0F-D639-463C-8670-204107673EAF}" name="Column11398"/>
    <tableColumn id="11407" xr3:uid="{20BE2B26-39E8-4BF3-9F8A-E524444548C6}" name="Column11399"/>
    <tableColumn id="11408" xr3:uid="{95CB9394-1ACF-41A2-90B7-3CD88E6DAD23}" name="Column11400"/>
    <tableColumn id="11409" xr3:uid="{3ADC6724-FC98-4B26-BC35-03C5C9C5BC0A}" name="Column11401"/>
    <tableColumn id="11410" xr3:uid="{50132DE7-A882-435F-A375-DAD0D4E8FF09}" name="Column11402"/>
    <tableColumn id="11411" xr3:uid="{1C9D0A43-221F-4829-982B-007AFAA2C33F}" name="Column11403"/>
    <tableColumn id="11412" xr3:uid="{94B9C9B9-28FF-489D-9182-53955351E207}" name="Column11404"/>
    <tableColumn id="11413" xr3:uid="{2550D28F-9BFF-4006-8810-7B23E76D4321}" name="Column11405"/>
    <tableColumn id="11414" xr3:uid="{C9E8E436-0C44-44ED-A1F6-CBFD237D5763}" name="Column11406"/>
    <tableColumn id="11415" xr3:uid="{88B18CEC-9F2D-4AF2-8BAB-5F6241E1B945}" name="Column11407"/>
    <tableColumn id="11416" xr3:uid="{5723B37E-B7AB-4A6F-84D4-91A8CBE8D35F}" name="Column11408"/>
    <tableColumn id="11417" xr3:uid="{06D6CE65-A381-4599-ACDF-367539E9F781}" name="Column11409"/>
    <tableColumn id="11418" xr3:uid="{5B854869-A3A9-4E76-836C-2C0832635C65}" name="Column11410"/>
    <tableColumn id="11419" xr3:uid="{68EF2944-5C75-40C8-8813-A9461043DE61}" name="Column11411"/>
    <tableColumn id="11420" xr3:uid="{B714DBE9-77D8-4B7B-B1A8-93F82D0939A0}" name="Column11412"/>
    <tableColumn id="11421" xr3:uid="{CA05F293-6725-476F-BB11-CDD2381DE032}" name="Column11413"/>
    <tableColumn id="11422" xr3:uid="{E71C84C8-5647-448C-8C45-37CEEB8DFCDC}" name="Column11414"/>
    <tableColumn id="11423" xr3:uid="{74A3598A-1B07-413D-B9A1-AF76DDF29DFC}" name="Column11415"/>
    <tableColumn id="11424" xr3:uid="{6A4FAF32-E4F0-4B2F-BCA5-974D7BD44430}" name="Column11416"/>
    <tableColumn id="11425" xr3:uid="{A449876F-F50A-47A9-B513-9953799ECB5F}" name="Column11417"/>
    <tableColumn id="11426" xr3:uid="{A4DAB232-203C-4B76-8A30-DD10CF456DA9}" name="Column11418"/>
    <tableColumn id="11427" xr3:uid="{AB98FA7C-CA2A-4A98-9B33-81DBEF8C4D52}" name="Column11419"/>
    <tableColumn id="11428" xr3:uid="{DADD3DAD-08F4-457E-B1FB-336359C627F3}" name="Column11420"/>
    <tableColumn id="11429" xr3:uid="{98C98D2D-D408-41CB-9BE5-F5B5A7E50D80}" name="Column11421"/>
    <tableColumn id="11430" xr3:uid="{2B50FF8B-7A31-479F-B367-F6480CA151EB}" name="Column11422"/>
    <tableColumn id="11431" xr3:uid="{1B5A2791-98B8-4E2A-B5DB-168D0BA4A0C5}" name="Column11423"/>
    <tableColumn id="11432" xr3:uid="{86A65D69-CF04-489A-8C9A-960F71672C2A}" name="Column11424"/>
    <tableColumn id="11433" xr3:uid="{06067E9F-4265-4B41-93F3-123F5E6AAB04}" name="Column11425"/>
    <tableColumn id="11434" xr3:uid="{A26769A5-2ED1-4117-AEF9-A5FAF6632B54}" name="Column11426"/>
    <tableColumn id="11435" xr3:uid="{864599F2-798A-4C81-87BB-8E196E87B70A}" name="Column11427"/>
    <tableColumn id="11436" xr3:uid="{FDCE5A88-4145-4A5C-93F1-A622A0CEA55A}" name="Column11428"/>
    <tableColumn id="11437" xr3:uid="{2C699BF1-E3D7-46BD-A4AB-A7161425F2C9}" name="Column11429"/>
    <tableColumn id="11438" xr3:uid="{CC4B3098-A6C3-4AC4-872E-D1205B0EA015}" name="Column11430"/>
    <tableColumn id="11439" xr3:uid="{BBB78397-FF3E-41D8-A266-C15CFDAC712F}" name="Column11431"/>
    <tableColumn id="11440" xr3:uid="{5E7E21F0-E612-40A1-888F-08E1AF49DFA8}" name="Column11432"/>
    <tableColumn id="11441" xr3:uid="{C1847F7C-E6C2-4E5E-BC15-112DDA6005FF}" name="Column11433"/>
    <tableColumn id="11442" xr3:uid="{A6F29E71-8EF4-453B-8211-E0251397D371}" name="Column11434"/>
    <tableColumn id="11443" xr3:uid="{F84939F0-B6D9-4466-A87C-A57ED323858F}" name="Column11435"/>
    <tableColumn id="11444" xr3:uid="{0700AA42-9003-4F54-A61F-61B9B4F0235E}" name="Column11436"/>
    <tableColumn id="11445" xr3:uid="{794D049E-6C13-4918-A80F-87C1D1A1D57F}" name="Column11437"/>
    <tableColumn id="11446" xr3:uid="{9348B773-61AC-4FD1-830C-F6E3EF5ACFD8}" name="Column11438"/>
    <tableColumn id="11447" xr3:uid="{FED6D7E4-6CFB-486B-946C-63CCA3515351}" name="Column11439"/>
    <tableColumn id="11448" xr3:uid="{B4C4920B-2770-4B97-8E06-6E09254E2425}" name="Column11440"/>
    <tableColumn id="11449" xr3:uid="{14A7464E-9147-40D8-BFFF-C8F4983D5D7C}" name="Column11441"/>
    <tableColumn id="11450" xr3:uid="{2E3D4C5E-19D0-42DF-A82E-5094FD2FE448}" name="Column11442"/>
    <tableColumn id="11451" xr3:uid="{673CC983-08DE-4C59-936C-CA7F027140F7}" name="Column11443"/>
    <tableColumn id="11452" xr3:uid="{4FB81D0E-8D1E-4EFE-ABBD-670D8C9E3D8E}" name="Column11444"/>
    <tableColumn id="11453" xr3:uid="{8FFD04F3-15F1-4225-BEC1-2130389A8809}" name="Column11445"/>
    <tableColumn id="11454" xr3:uid="{E6FB45B0-4181-4F47-9BDC-A8D9C5BCD750}" name="Column11446"/>
    <tableColumn id="11455" xr3:uid="{2CBA6C2D-76A7-4EB3-AC50-D76C4C248B3C}" name="Column11447"/>
    <tableColumn id="11456" xr3:uid="{5034F52A-8DF8-4A3E-84E9-168C0109AFF9}" name="Column11448"/>
    <tableColumn id="11457" xr3:uid="{9F6FB54A-CBDA-4065-973C-6B3869072C49}" name="Column11449"/>
    <tableColumn id="11458" xr3:uid="{DE1C4FF4-69C9-4027-A977-56B5AA61E5CE}" name="Column11450"/>
    <tableColumn id="11459" xr3:uid="{C25895F9-C0A8-4435-AF92-95DE2E73638D}" name="Column11451"/>
    <tableColumn id="11460" xr3:uid="{B65101F6-967D-427E-8DCF-ABBF2224CF02}" name="Column11452"/>
    <tableColumn id="11461" xr3:uid="{DB5A2802-7908-4781-AEBC-349A424E6B58}" name="Column11453"/>
    <tableColumn id="11462" xr3:uid="{A4EA27A7-01D2-47A6-BF02-25437887B42F}" name="Column11454"/>
    <tableColumn id="11463" xr3:uid="{42087A6C-6C7E-4AEA-86FD-131403F7DF03}" name="Column11455"/>
    <tableColumn id="11464" xr3:uid="{1C790F8E-B440-41B4-AD4B-23F203166985}" name="Column11456"/>
    <tableColumn id="11465" xr3:uid="{E6D12AEB-DB61-4A02-9945-0F0A8BDDA28C}" name="Column11457"/>
    <tableColumn id="11466" xr3:uid="{76AC9A07-1708-4A43-B003-E2E7FC5EFB44}" name="Column11458"/>
    <tableColumn id="11467" xr3:uid="{C13F9FA4-6226-4BEC-B8B7-25CADB76B301}" name="Column11459"/>
    <tableColumn id="11468" xr3:uid="{16DD3382-94CC-4692-B29A-AC55EEC29D15}" name="Column11460"/>
    <tableColumn id="11469" xr3:uid="{D15F9F4C-E66F-47C3-80A2-CA658F0DB2B7}" name="Column11461"/>
    <tableColumn id="11470" xr3:uid="{2B4ACBB8-E770-4C93-9882-E77275774244}" name="Column11462"/>
    <tableColumn id="11471" xr3:uid="{0DE1F7F5-1E3D-44D1-9FE4-9A0BF1A0BC8E}" name="Column11463"/>
    <tableColumn id="11472" xr3:uid="{CCAC668B-C077-41D9-AE6F-FB819A4C8614}" name="Column11464"/>
    <tableColumn id="11473" xr3:uid="{251EAB96-E49D-46A6-89BA-7E27289C1CD2}" name="Column11465"/>
    <tableColumn id="11474" xr3:uid="{F3BC188E-EF76-4FEE-ABC7-48D3124AD01B}" name="Column11466"/>
    <tableColumn id="11475" xr3:uid="{FD3A19FC-A46B-4879-9A7E-47AD8D2B00D9}" name="Column11467"/>
    <tableColumn id="11476" xr3:uid="{EBA9D6FF-CB1B-4742-8568-5DC1CBFF96B6}" name="Column11468"/>
    <tableColumn id="11477" xr3:uid="{3B07A7AC-B4FE-4EA5-866B-40A42A4B9D9B}" name="Column11469"/>
    <tableColumn id="11478" xr3:uid="{53949D32-B832-43D4-972E-E08C0069B2B5}" name="Column11470"/>
    <tableColumn id="11479" xr3:uid="{C332C23F-3215-40DE-8C90-96A052A259C7}" name="Column11471"/>
    <tableColumn id="11480" xr3:uid="{0AD1FB71-A241-4497-BB1F-C9D301396E4A}" name="Column11472"/>
    <tableColumn id="11481" xr3:uid="{CE8EA54A-7537-43B0-9E12-C2C0FE96DF09}" name="Column11473"/>
    <tableColumn id="11482" xr3:uid="{11D0CE26-60F9-4DD9-A738-84551579DB8A}" name="Column11474"/>
    <tableColumn id="11483" xr3:uid="{85F56C4D-E826-4EE9-A59E-4EB4156CEC00}" name="Column11475"/>
    <tableColumn id="11484" xr3:uid="{FDA4804C-3CF7-4D3F-8FA7-387BB94AA803}" name="Column11476"/>
    <tableColumn id="11485" xr3:uid="{1044B079-B52F-4FD6-B5F5-91E95EF27E40}" name="Column11477"/>
    <tableColumn id="11486" xr3:uid="{2F993D99-3113-416C-B6D1-24067B95E022}" name="Column11478"/>
    <tableColumn id="11487" xr3:uid="{5D349F17-C365-4260-A403-0BADEB073ADC}" name="Column11479"/>
    <tableColumn id="11488" xr3:uid="{F737176C-14A1-4A07-84EB-FEFF1A626B8B}" name="Column11480"/>
    <tableColumn id="11489" xr3:uid="{98A9872C-8BC7-4093-95BC-A557ED122775}" name="Column11481"/>
    <tableColumn id="11490" xr3:uid="{510F4451-8A5E-4E68-8D05-8627834034A0}" name="Column11482"/>
    <tableColumn id="11491" xr3:uid="{D04E2FD1-D75F-417E-870B-E0DC891268D3}" name="Column11483"/>
    <tableColumn id="11492" xr3:uid="{2C858611-942F-4DCF-BC0A-66901D70A62E}" name="Column11484"/>
    <tableColumn id="11493" xr3:uid="{4B73A0AF-83B0-4000-8461-3E007F2EC298}" name="Column11485"/>
    <tableColumn id="11494" xr3:uid="{59646596-2A00-4A1A-A2B5-D7A313B5768E}" name="Column11486"/>
    <tableColumn id="11495" xr3:uid="{34B16EC6-4C9E-45A5-A01A-7A4AFC96F091}" name="Column11487"/>
    <tableColumn id="11496" xr3:uid="{35EEA377-8DDD-4A85-8401-4BD6E5B3B284}" name="Column11488"/>
    <tableColumn id="11497" xr3:uid="{EFC758D6-2E40-477B-B6ED-68FD484C6D88}" name="Column11489"/>
    <tableColumn id="11498" xr3:uid="{8923AE15-6219-4C5C-BA32-39F4BB5477F6}" name="Column11490"/>
    <tableColumn id="11499" xr3:uid="{EA0F5E27-EE7C-48B5-B76C-4F724536A4C5}" name="Column11491"/>
    <tableColumn id="11500" xr3:uid="{88CA3E69-47A5-4245-94E0-237454A9CE4C}" name="Column11492"/>
    <tableColumn id="11501" xr3:uid="{A0E182A1-30F1-4116-A289-C1D6EA51E5B0}" name="Column11493"/>
    <tableColumn id="11502" xr3:uid="{7405D402-F307-436C-B9FA-6876D2D2E99F}" name="Column11494"/>
    <tableColumn id="11503" xr3:uid="{45D124ED-8C0E-44C1-822F-7A26C5968AD3}" name="Column11495"/>
    <tableColumn id="11504" xr3:uid="{05E0DFEB-DD00-4BA5-9EC5-68861C350FD9}" name="Column11496"/>
    <tableColumn id="11505" xr3:uid="{754CC50E-BD10-44EF-B461-0271336A35C6}" name="Column11497"/>
    <tableColumn id="11506" xr3:uid="{499F2907-D089-4784-9FFD-E8A4D8435A3B}" name="Column11498"/>
    <tableColumn id="11507" xr3:uid="{EEAD12E8-F205-4B64-B622-FB88966AF746}" name="Column11499"/>
    <tableColumn id="11508" xr3:uid="{4FD6FBD4-462A-4670-AB88-8776F14E32BF}" name="Column11500"/>
    <tableColumn id="11509" xr3:uid="{F622FB60-E1A3-4491-ADEA-15C0525E9B29}" name="Column11501"/>
    <tableColumn id="11510" xr3:uid="{E753335B-21C1-4EC0-87D5-BCA94436AD55}" name="Column11502"/>
    <tableColumn id="11511" xr3:uid="{2BF3D8F5-5478-4C51-B3F3-27C63ECB9B2D}" name="Column11503"/>
    <tableColumn id="11512" xr3:uid="{90357A94-C409-46E9-8E73-B97C1D394502}" name="Column11504"/>
    <tableColumn id="11513" xr3:uid="{B3AEDCD4-A850-470E-A533-8C51EE90FD68}" name="Column11505"/>
    <tableColumn id="11514" xr3:uid="{8E1F7651-9B49-4410-AD35-72BB5E9EFCDE}" name="Column11506"/>
    <tableColumn id="11515" xr3:uid="{858D9DAA-2489-4445-864A-C363FAEF13DE}" name="Column11507"/>
    <tableColumn id="11516" xr3:uid="{CC196DE5-B9C0-42E1-9CB6-EB4B2FD373AE}" name="Column11508"/>
    <tableColumn id="11517" xr3:uid="{755D3334-8093-4701-A104-496A0DC1C922}" name="Column11509"/>
    <tableColumn id="11518" xr3:uid="{AF039868-916D-4080-A7C5-83ED1FDDE120}" name="Column11510"/>
    <tableColumn id="11519" xr3:uid="{56A39DEC-81F2-42D5-A2AF-27A099E4C850}" name="Column11511"/>
    <tableColumn id="11520" xr3:uid="{005CED7E-0582-4746-85EB-3D73D9CDAC85}" name="Column11512"/>
    <tableColumn id="11521" xr3:uid="{5578E728-B2C2-425C-BE46-6709C81D858E}" name="Column11513"/>
    <tableColumn id="11522" xr3:uid="{79070315-18A0-499F-B0C0-221517FA1311}" name="Column11514"/>
    <tableColumn id="11523" xr3:uid="{361C5F3A-658B-434C-834D-9DE84D9A51B5}" name="Column11515"/>
    <tableColumn id="11524" xr3:uid="{D43B7894-67C0-4F4C-A021-6807A5803274}" name="Column11516"/>
    <tableColumn id="11525" xr3:uid="{C614F063-A9EC-4C68-90BB-6AE9B6818159}" name="Column11517"/>
    <tableColumn id="11526" xr3:uid="{5C48F962-8FAE-4A6F-BB0A-3EEE2D186F1B}" name="Column11518"/>
    <tableColumn id="11527" xr3:uid="{B13E2FCD-6D37-4C03-9F26-C74F6AA09F54}" name="Column11519"/>
    <tableColumn id="11528" xr3:uid="{8B0A5B6B-03C5-4BB3-A52B-3BDAEE30CDAF}" name="Column11520"/>
    <tableColumn id="11529" xr3:uid="{A799825C-342C-43FF-B467-5771DB882B1E}" name="Column11521"/>
    <tableColumn id="11530" xr3:uid="{565BA851-0B13-44BD-AD21-0DD2F5EF4756}" name="Column11522"/>
    <tableColumn id="11531" xr3:uid="{60B3C411-E566-44FC-9C47-3F5BCBDD7EDD}" name="Column11523"/>
    <tableColumn id="11532" xr3:uid="{7B697ADC-7B89-4628-92B8-F0816E3748E9}" name="Column11524"/>
    <tableColumn id="11533" xr3:uid="{42484363-63E1-468D-8DC2-B258AE52B52D}" name="Column11525"/>
    <tableColumn id="11534" xr3:uid="{7AD259FB-FB04-45DF-97D4-C19CAE9D245C}" name="Column11526"/>
    <tableColumn id="11535" xr3:uid="{8B654268-F3F8-40A0-80EA-65423587AA3F}" name="Column11527"/>
    <tableColumn id="11536" xr3:uid="{86117125-1F5F-43B3-86FA-AA838481044F}" name="Column11528"/>
    <tableColumn id="11537" xr3:uid="{11CE159E-26B8-40CB-B435-B68434110328}" name="Column11529"/>
    <tableColumn id="11538" xr3:uid="{5615277A-B04D-405C-A6DF-F0552D749E85}" name="Column11530"/>
    <tableColumn id="11539" xr3:uid="{C7967D1D-7D93-4393-B8C9-A360FD20E5E0}" name="Column11531"/>
    <tableColumn id="11540" xr3:uid="{6F210CA1-BA35-4B86-B5BB-18C7738F08DD}" name="Column11532"/>
    <tableColumn id="11541" xr3:uid="{23B6AF7D-0DD9-44E9-B1F0-62A461BFC171}" name="Column11533"/>
    <tableColumn id="11542" xr3:uid="{9A4A007A-54E7-4678-B8A5-974768E8410B}" name="Column11534"/>
    <tableColumn id="11543" xr3:uid="{8A5E00DA-1C87-4EBC-B523-EA4F4D5E6FE7}" name="Column11535"/>
    <tableColumn id="11544" xr3:uid="{43381995-2220-4868-9951-C5540C4C9728}" name="Column11536"/>
    <tableColumn id="11545" xr3:uid="{066B23DA-CC2E-4A80-8AA4-31DB5D4F9338}" name="Column11537"/>
    <tableColumn id="11546" xr3:uid="{B96E0014-1A9F-4AA2-A677-07D7A27F44EE}" name="Column11538"/>
    <tableColumn id="11547" xr3:uid="{86BBDA7B-BA21-4E17-A171-A3877C47DB92}" name="Column11539"/>
    <tableColumn id="11548" xr3:uid="{66C31983-1C6C-41B5-8B62-ADA2150642DA}" name="Column11540"/>
    <tableColumn id="11549" xr3:uid="{8ABC943F-29A5-42C5-97EE-40848339BB16}" name="Column11541"/>
    <tableColumn id="11550" xr3:uid="{FC4F8B22-2A83-4B98-81C3-0C54FCE9D5AA}" name="Column11542"/>
    <tableColumn id="11551" xr3:uid="{BE1E2296-7F65-491A-A583-5FF2F5F50521}" name="Column11543"/>
    <tableColumn id="11552" xr3:uid="{5C2B9882-3632-49DD-9BD1-934640FAE6D7}" name="Column11544"/>
    <tableColumn id="11553" xr3:uid="{AF8A452F-51D4-460B-A990-CE4A6E8D2C6A}" name="Column11545"/>
    <tableColumn id="11554" xr3:uid="{89A58A2B-7688-40D8-867B-09BDF45E2CA4}" name="Column11546"/>
    <tableColumn id="11555" xr3:uid="{6C2DB7C2-8BB6-42EA-AF80-807DB9417134}" name="Column11547"/>
    <tableColumn id="11556" xr3:uid="{D27B8D52-8071-40A3-A7FE-8E9D155FF204}" name="Column11548"/>
    <tableColumn id="11557" xr3:uid="{E9A4BB77-D659-4B84-AD68-F6325AB1EBD3}" name="Column11549"/>
    <tableColumn id="11558" xr3:uid="{669ECD3D-9909-4DE3-82D6-DCBB9578D6F8}" name="Column11550"/>
    <tableColumn id="11559" xr3:uid="{DCA85FAF-F7AE-44CF-BCF7-AA8399173CC5}" name="Column11551"/>
    <tableColumn id="11560" xr3:uid="{CBC26ADE-1D90-4046-8FF9-EA00F9842971}" name="Column11552"/>
    <tableColumn id="11561" xr3:uid="{B50B7561-8DBE-4BB4-AF5D-504E57A47874}" name="Column11553"/>
    <tableColumn id="11562" xr3:uid="{2EF471AF-781E-4254-AF4B-E2C6745A9531}" name="Column11554"/>
    <tableColumn id="11563" xr3:uid="{FC519AC9-4B5B-4E23-A4A1-A654D5575C2C}" name="Column11555"/>
    <tableColumn id="11564" xr3:uid="{8C83555B-6F4D-472C-9473-A8982E9D45B4}" name="Column11556"/>
    <tableColumn id="11565" xr3:uid="{130543BC-45CD-4589-B211-7319FC0121FF}" name="Column11557"/>
    <tableColumn id="11566" xr3:uid="{D3F787BF-8158-489A-8558-243E6DBFD6E8}" name="Column11558"/>
    <tableColumn id="11567" xr3:uid="{4517F08C-9559-4BAA-9A20-8EC027E236C6}" name="Column11559"/>
    <tableColumn id="11568" xr3:uid="{FCD611ED-EF8D-4F7C-AA89-39FB04DD742C}" name="Column11560"/>
    <tableColumn id="11569" xr3:uid="{139D32D3-6A12-411A-B64A-6E19BF144F78}" name="Column11561"/>
    <tableColumn id="11570" xr3:uid="{7F5F8FB7-C0F5-4B0C-A8BD-35AB86383411}" name="Column11562"/>
    <tableColumn id="11571" xr3:uid="{B05B3A61-98B5-4675-AE3D-E13443CCA8E0}" name="Column11563"/>
    <tableColumn id="11572" xr3:uid="{8C227A5C-24B7-4441-BBDB-5442DA1D0A51}" name="Column11564"/>
    <tableColumn id="11573" xr3:uid="{D9F1B195-70B8-43B9-AC9E-3155C701358E}" name="Column11565"/>
    <tableColumn id="11574" xr3:uid="{25E7E268-9354-45FA-9C8B-37C672A9B9A3}" name="Column11566"/>
    <tableColumn id="11575" xr3:uid="{7BF9BE7A-456A-4CF3-AEB9-643EDE644A6F}" name="Column11567"/>
    <tableColumn id="11576" xr3:uid="{6FF6C109-D002-4638-8A0A-0BE747A510E9}" name="Column11568"/>
    <tableColumn id="11577" xr3:uid="{E54DADEC-9F99-46E9-BA9B-B58C9A836F4D}" name="Column11569"/>
    <tableColumn id="11578" xr3:uid="{4F066902-D8F1-485A-8F5F-8B3D88AB7474}" name="Column11570"/>
    <tableColumn id="11579" xr3:uid="{30B892F3-79A7-46E7-A279-0932DAFFAFE7}" name="Column11571"/>
    <tableColumn id="11580" xr3:uid="{07DB8CE6-28B9-4B72-99C3-9D385D6BFDAD}" name="Column11572"/>
    <tableColumn id="11581" xr3:uid="{6380FE4E-9E18-4DC0-9A75-476C8758ADFB}" name="Column11573"/>
    <tableColumn id="11582" xr3:uid="{F0690003-D006-4B19-839E-72ADA2DE7AA6}" name="Column11574"/>
    <tableColumn id="11583" xr3:uid="{6FBA6153-5E11-4E61-B474-1EE059C2B551}" name="Column11575"/>
    <tableColumn id="11584" xr3:uid="{3157C90A-27BF-4F10-93F6-D417FF10944B}" name="Column11576"/>
    <tableColumn id="11585" xr3:uid="{9CBA3CDF-DC74-4485-ABA3-31DC83407683}" name="Column11577"/>
    <tableColumn id="11586" xr3:uid="{F27B6F4D-6C1F-43C8-845A-DC019167907D}" name="Column11578"/>
    <tableColumn id="11587" xr3:uid="{83A7F524-2618-4BE0-A699-0BA2DFFABCE8}" name="Column11579"/>
    <tableColumn id="11588" xr3:uid="{767704DB-B05D-486F-BE33-5288F9858CCB}" name="Column11580"/>
    <tableColumn id="11589" xr3:uid="{4E56A9D3-E2D4-47EB-9FB1-C92150599EF7}" name="Column11581"/>
    <tableColumn id="11590" xr3:uid="{248163AE-1217-4CAF-B658-8B2A6DE851CB}" name="Column11582"/>
    <tableColumn id="11591" xr3:uid="{A40363C9-B4CB-4EA6-9757-8A56CA4FAE93}" name="Column11583"/>
    <tableColumn id="11592" xr3:uid="{D831215C-C706-46DE-80E0-27A2E5C7A9E3}" name="Column11584"/>
    <tableColumn id="11593" xr3:uid="{73F1A224-8827-48EB-B666-E9D920C09362}" name="Column11585"/>
    <tableColumn id="11594" xr3:uid="{4696F6CE-F00A-4D5E-A658-DDB3852F5D6E}" name="Column11586"/>
    <tableColumn id="11595" xr3:uid="{2CF2B29E-1AD8-42C2-9FD9-71531C1BE9E1}" name="Column11587"/>
    <tableColumn id="11596" xr3:uid="{3D3F5200-ADF7-4D52-B2A2-A401FC7E4B0F}" name="Column11588"/>
    <tableColumn id="11597" xr3:uid="{3EAB85B0-AE10-4524-B928-DA5B403D5562}" name="Column11589"/>
    <tableColumn id="11598" xr3:uid="{834A2AA4-993B-4BCA-8138-4B4B5BF5C961}" name="Column11590"/>
    <tableColumn id="11599" xr3:uid="{A3BA0F6B-2B51-490F-88CF-CDB74990E777}" name="Column11591"/>
    <tableColumn id="11600" xr3:uid="{50D9D8B4-5051-45D7-9CD8-7DAF445BE2C9}" name="Column11592"/>
    <tableColumn id="11601" xr3:uid="{C3EFA769-27D2-445F-8C35-2F4B208D3DFF}" name="Column11593"/>
    <tableColumn id="11602" xr3:uid="{D07F57CA-C6BE-494F-A534-2850712339DA}" name="Column11594"/>
    <tableColumn id="11603" xr3:uid="{7C852BBD-F1BC-424A-87B6-A6B94924FB9A}" name="Column11595"/>
    <tableColumn id="11604" xr3:uid="{466E37AE-9BEC-4C26-A92D-43242EB46EEF}" name="Column11596"/>
    <tableColumn id="11605" xr3:uid="{2A784146-6ED5-4980-AA96-7FEDC0E5C8C1}" name="Column11597"/>
    <tableColumn id="11606" xr3:uid="{5F498161-38FB-4096-A98C-C6B3DEEAEBC1}" name="Column11598"/>
    <tableColumn id="11607" xr3:uid="{8F2898FE-5009-4665-9535-B9A771733BDE}" name="Column11599"/>
    <tableColumn id="11608" xr3:uid="{402A8070-A158-4AAA-A012-953A1088E4BB}" name="Column11600"/>
    <tableColumn id="11609" xr3:uid="{D0E47482-D57E-4EBF-A37A-611F832D0DC5}" name="Column11601"/>
    <tableColumn id="11610" xr3:uid="{87C7B198-465E-48FE-A3E2-21326EDC82F5}" name="Column11602"/>
    <tableColumn id="11611" xr3:uid="{7571D384-DE0A-4EF2-935B-CEB5989C6BF4}" name="Column11603"/>
    <tableColumn id="11612" xr3:uid="{B7E5E778-26A1-4FB3-A133-936234BE067B}" name="Column11604"/>
    <tableColumn id="11613" xr3:uid="{B1DA2CC9-6704-49E1-8575-8468A565C43A}" name="Column11605"/>
    <tableColumn id="11614" xr3:uid="{12E12776-D4DC-4AE3-99D3-AE422B708EB2}" name="Column11606"/>
    <tableColumn id="11615" xr3:uid="{E1CF6A82-8898-4506-9B34-071DB3BEC196}" name="Column11607"/>
    <tableColumn id="11616" xr3:uid="{D0FAB488-698A-445A-84A2-4CA3DEAD466D}" name="Column11608"/>
    <tableColumn id="11617" xr3:uid="{1A9FA253-1AA8-45A6-B18A-7EAD3BDB9D24}" name="Column11609"/>
    <tableColumn id="11618" xr3:uid="{F17169BB-72E3-426A-972E-0F8E116A580F}" name="Column11610"/>
    <tableColumn id="11619" xr3:uid="{4335C147-83B0-47AB-9D6B-36B9E9DD0C17}" name="Column11611"/>
    <tableColumn id="11620" xr3:uid="{7A8D0F41-05B2-489E-B168-855414308F66}" name="Column11612"/>
    <tableColumn id="11621" xr3:uid="{DF1A9AE9-7783-4B38-850B-1873E68E5F98}" name="Column11613"/>
    <tableColumn id="11622" xr3:uid="{83B26919-349C-40C3-A3B7-375A393B4A21}" name="Column11614"/>
    <tableColumn id="11623" xr3:uid="{6EB38D65-B47F-42F5-A1DE-B3FE84ACE5EB}" name="Column11615"/>
    <tableColumn id="11624" xr3:uid="{1B60DF51-C1D5-4943-94FE-E28DED4EBC34}" name="Column11616"/>
    <tableColumn id="11625" xr3:uid="{3AB14D6B-91C1-44E1-8B30-39DEA29129C2}" name="Column11617"/>
    <tableColumn id="11626" xr3:uid="{0A8A9C2E-1B0C-41BE-9517-C5B4987D6852}" name="Column11618"/>
    <tableColumn id="11627" xr3:uid="{7965DA7D-4915-4CC5-8A94-A3F1CCC86773}" name="Column11619"/>
    <tableColumn id="11628" xr3:uid="{53F21E50-4155-4950-89BA-9AC0071C0064}" name="Column11620"/>
    <tableColumn id="11629" xr3:uid="{8BF9C7B2-9DCF-4A66-A0B1-DF34FB7584C5}" name="Column11621"/>
    <tableColumn id="11630" xr3:uid="{DA43CEFF-1EF7-4C11-8EB4-37F682BFC9E6}" name="Column11622"/>
    <tableColumn id="11631" xr3:uid="{FA364066-FA84-4D59-8FF1-5CFD5D0587F9}" name="Column11623"/>
    <tableColumn id="11632" xr3:uid="{4CB02050-0867-48B4-BCEA-E7FEDAB78033}" name="Column11624"/>
    <tableColumn id="11633" xr3:uid="{3F2DD401-E7E2-4111-891E-7CBCE54E03D6}" name="Column11625"/>
    <tableColumn id="11634" xr3:uid="{9DA15AAD-8C0C-4DEB-AFE5-E8A6161FA7CE}" name="Column11626"/>
    <tableColumn id="11635" xr3:uid="{2F801466-7201-4660-83F6-4CCEA1F47BF4}" name="Column11627"/>
    <tableColumn id="11636" xr3:uid="{8AC0DD1F-38EF-4DFD-AAC2-BA9C3202A092}" name="Column11628"/>
    <tableColumn id="11637" xr3:uid="{AC8C60B2-40EE-49AD-B3C9-90B69AF17668}" name="Column11629"/>
    <tableColumn id="11638" xr3:uid="{E6EED352-3DA0-4568-B94A-15BE04C970AA}" name="Column11630"/>
    <tableColumn id="11639" xr3:uid="{23897F96-0FAF-420A-B044-F1593AC4A3A1}" name="Column11631"/>
    <tableColumn id="11640" xr3:uid="{8A0C5DCD-2E10-4841-9455-4081D7859CF5}" name="Column11632"/>
    <tableColumn id="11641" xr3:uid="{0F32BFBC-EA65-4309-8C47-6D90C28780FB}" name="Column11633"/>
    <tableColumn id="11642" xr3:uid="{06EA0B15-25AB-46E2-8A00-FDD78D92F3DA}" name="Column11634"/>
    <tableColumn id="11643" xr3:uid="{2F846F8B-2813-42EF-91AE-833EED367575}" name="Column11635"/>
    <tableColumn id="11644" xr3:uid="{003FB788-1593-4036-BEA4-10504AF80952}" name="Column11636"/>
    <tableColumn id="11645" xr3:uid="{EC77A07D-661B-49C1-8B33-15826E0FEF77}" name="Column11637"/>
    <tableColumn id="11646" xr3:uid="{191D119B-DAE2-4C78-BAE7-476FB615D4FE}" name="Column11638"/>
    <tableColumn id="11647" xr3:uid="{F8F7F83D-AFD2-4098-9FF8-D4E9F7E3C8A1}" name="Column11639"/>
    <tableColumn id="11648" xr3:uid="{3056A8B6-9634-4364-BEF7-76334A0853C8}" name="Column11640"/>
    <tableColumn id="11649" xr3:uid="{D7C3A536-5140-4797-B5F5-7D7298623DE2}" name="Column11641"/>
    <tableColumn id="11650" xr3:uid="{95525F50-9B00-4E4D-B9A6-12BD1AE3494E}" name="Column11642"/>
    <tableColumn id="11651" xr3:uid="{A4FDD60C-A4CC-4A8A-ABCF-CE4008DABDB7}" name="Column11643"/>
    <tableColumn id="11652" xr3:uid="{2C5BA938-9F27-4B22-A9CE-91E9014528E3}" name="Column11644"/>
    <tableColumn id="11653" xr3:uid="{B710EC58-1697-4BBA-B95E-FCDEEBC93F44}" name="Column11645"/>
    <tableColumn id="11654" xr3:uid="{4D8A2F5D-C2FD-4B56-97FA-2D9BE8083DA8}" name="Column11646"/>
    <tableColumn id="11655" xr3:uid="{53FFE84A-A8DF-4869-83E8-D7ACAECDDC00}" name="Column11647"/>
    <tableColumn id="11656" xr3:uid="{EDDBC81C-0A0F-4215-9506-9D2A7721940A}" name="Column11648"/>
    <tableColumn id="11657" xr3:uid="{7F235D13-8922-447C-B418-882E9C5B1444}" name="Column11649"/>
    <tableColumn id="11658" xr3:uid="{193DD12E-F854-4174-8BCE-B2F6C5BCAEBE}" name="Column11650"/>
    <tableColumn id="11659" xr3:uid="{F5EC88E5-C2AC-46EA-A89E-35147CAFD43C}" name="Column11651"/>
    <tableColumn id="11660" xr3:uid="{03A19721-A722-41DC-A2F6-0ED38C9776A1}" name="Column11652"/>
    <tableColumn id="11661" xr3:uid="{7161AFFC-5BE7-4724-8ECB-C66078E5ECBE}" name="Column11653"/>
    <tableColumn id="11662" xr3:uid="{699A6BF7-F883-404F-8E8D-4EDBB9AB598E}" name="Column11654"/>
    <tableColumn id="11663" xr3:uid="{61C96131-E83B-4B01-BE0C-C3D8AC3DA6DD}" name="Column11655"/>
    <tableColumn id="11664" xr3:uid="{0D8F8B5F-DB25-40C0-B854-6BC9EE037E95}" name="Column11656"/>
    <tableColumn id="11665" xr3:uid="{120EAA66-D3B6-4CB1-A5DE-315BC37A914D}" name="Column11657"/>
    <tableColumn id="11666" xr3:uid="{17E38E6C-E16C-41FF-9F4F-C49C7F01F4B7}" name="Column11658"/>
    <tableColumn id="11667" xr3:uid="{24B51A71-E681-4A79-A201-EA34D23965B8}" name="Column11659"/>
    <tableColumn id="11668" xr3:uid="{F95B3B50-B46E-480F-9F5A-EE88B1802B21}" name="Column11660"/>
    <tableColumn id="11669" xr3:uid="{FB2C9127-790F-4A17-81E6-916A9ABADB8B}" name="Column11661"/>
    <tableColumn id="11670" xr3:uid="{91C31B57-75FA-4DE7-9B18-4D7D8A070DA6}" name="Column11662"/>
    <tableColumn id="11671" xr3:uid="{E85684C5-D010-4FFF-B408-0C451AABE8A0}" name="Column11663"/>
    <tableColumn id="11672" xr3:uid="{593D700E-BCED-4726-A4AA-609AB39D7272}" name="Column11664"/>
    <tableColumn id="11673" xr3:uid="{7E8D1511-02FF-492D-B7F8-1E37FAB61C53}" name="Column11665"/>
    <tableColumn id="11674" xr3:uid="{181465AC-0B87-4AD1-81B2-7C73DED7D7D3}" name="Column11666"/>
    <tableColumn id="11675" xr3:uid="{B44919D8-2DAF-4570-AC4F-EF84AA957056}" name="Column11667"/>
    <tableColumn id="11676" xr3:uid="{CC99C078-A996-4512-81AC-C667979FEFC4}" name="Column11668"/>
    <tableColumn id="11677" xr3:uid="{CC0F33B5-FCD9-45F0-BBA3-BC52698D6B4E}" name="Column11669"/>
    <tableColumn id="11678" xr3:uid="{138CAAE4-91C4-4CC9-A40C-267DFAF4433C}" name="Column11670"/>
    <tableColumn id="11679" xr3:uid="{2D6EC29A-3327-4EE4-B1CF-6657003419F5}" name="Column11671"/>
    <tableColumn id="11680" xr3:uid="{B16F9292-1F6A-465F-87E2-3318AF301126}" name="Column11672"/>
    <tableColumn id="11681" xr3:uid="{DB1C6C36-66AF-47E4-8F3F-E3E575B20AD3}" name="Column11673"/>
    <tableColumn id="11682" xr3:uid="{36160993-8B43-4EA6-807E-ABF99A764E0D}" name="Column11674"/>
    <tableColumn id="11683" xr3:uid="{9F7C6C4D-25B6-474B-9D34-21714D679D04}" name="Column11675"/>
    <tableColumn id="11684" xr3:uid="{F08FEA49-F9AA-4823-A2B5-9BA194074AF2}" name="Column11676"/>
    <tableColumn id="11685" xr3:uid="{0AACCBE6-3E91-48FF-865D-25FC5FB7A126}" name="Column11677"/>
    <tableColumn id="11686" xr3:uid="{A24AC72D-BF35-41D8-9EA8-B5D69BD0E333}" name="Column11678"/>
    <tableColumn id="11687" xr3:uid="{2AD1437C-9564-44D4-928E-75E50A03DD41}" name="Column11679"/>
    <tableColumn id="11688" xr3:uid="{095DA69E-0A13-420B-A125-0BDA41D7A148}" name="Column11680"/>
    <tableColumn id="11689" xr3:uid="{9EF999F2-B6E4-49D8-A682-6032A91A84BE}" name="Column11681"/>
    <tableColumn id="11690" xr3:uid="{B618DEE6-F131-47B3-82D2-8132BF89C631}" name="Column11682"/>
    <tableColumn id="11691" xr3:uid="{56270EDC-7518-4F9F-B1C0-A7B8C3DF7573}" name="Column11683"/>
    <tableColumn id="11692" xr3:uid="{8462EB8B-6DB5-4E9C-94AB-A0EEAE1BE55F}" name="Column11684"/>
    <tableColumn id="11693" xr3:uid="{504E8A4C-AB18-4237-9E7D-ED3C6CBE4C2A}" name="Column11685"/>
    <tableColumn id="11694" xr3:uid="{300ADDE9-2BD4-4A60-8420-1E656B465C85}" name="Column11686"/>
    <tableColumn id="11695" xr3:uid="{BDF7136A-38D6-464B-987C-280204DB0B87}" name="Column11687"/>
    <tableColumn id="11696" xr3:uid="{1AE50206-5512-48B5-9F21-CE69DA848D6C}" name="Column11688"/>
    <tableColumn id="11697" xr3:uid="{BB6BCDBC-20AD-431E-B3FA-791AA25564E4}" name="Column11689"/>
    <tableColumn id="11698" xr3:uid="{6ADF8AE1-F670-4D85-A42A-324EC7E516CD}" name="Column11690"/>
    <tableColumn id="11699" xr3:uid="{37E5E326-E753-4DFB-9808-98DB912AC1F2}" name="Column11691"/>
    <tableColumn id="11700" xr3:uid="{18F3764A-DA34-4751-8D78-76DF2BAA38C1}" name="Column11692"/>
    <tableColumn id="11701" xr3:uid="{C766DEAE-8D90-4F90-B8DF-4AE3FF9D1BB0}" name="Column11693"/>
    <tableColumn id="11702" xr3:uid="{A5F5693B-B72A-4127-880E-21D31245FFBF}" name="Column11694"/>
    <tableColumn id="11703" xr3:uid="{AA094D7A-6DAA-48C7-877C-67092D995AF3}" name="Column11695"/>
    <tableColumn id="11704" xr3:uid="{1D32DA51-92E4-4155-A0D5-427E84EB39C4}" name="Column11696"/>
    <tableColumn id="11705" xr3:uid="{A803A53B-9626-4854-9AC2-A90C49148509}" name="Column11697"/>
    <tableColumn id="11706" xr3:uid="{7AD6AE2B-81B3-4A3B-9258-FFA85199F061}" name="Column11698"/>
    <tableColumn id="11707" xr3:uid="{5F21B9C4-9080-4D22-85F6-18DA3C9C230C}" name="Column11699"/>
    <tableColumn id="11708" xr3:uid="{AA48DC11-0402-4095-B203-BBA6A2031C7F}" name="Column11700"/>
    <tableColumn id="11709" xr3:uid="{98DB9320-E765-4699-9523-76BFCFA0BB1D}" name="Column11701"/>
    <tableColumn id="11710" xr3:uid="{59DDBFC0-92A8-4B6C-8DEF-44B587A248CC}" name="Column11702"/>
    <tableColumn id="11711" xr3:uid="{A6D6FF50-C8B9-490F-960D-065D1E527AF0}" name="Column11703"/>
    <tableColumn id="11712" xr3:uid="{FAD0151C-3735-4C49-9BEC-1729DCF2F023}" name="Column11704"/>
    <tableColumn id="11713" xr3:uid="{B5A9F573-EDBE-4EBF-AEDE-E5A07F36D95A}" name="Column11705"/>
    <tableColumn id="11714" xr3:uid="{B2C156E6-7197-4906-9C1F-3DFDDDF7C2DB}" name="Column11706"/>
    <tableColumn id="11715" xr3:uid="{D248713B-5624-448E-970A-DB698A310DB3}" name="Column11707"/>
    <tableColumn id="11716" xr3:uid="{4BCB91B2-3D3A-4A62-A067-CEA1A1D33566}" name="Column11708"/>
    <tableColumn id="11717" xr3:uid="{585C8D1F-DA4B-4B63-8FD6-83EFB15BFF4E}" name="Column11709"/>
    <tableColumn id="11718" xr3:uid="{4A61FED2-E2B3-4F04-A1D9-BDAC7BBBD54A}" name="Column11710"/>
    <tableColumn id="11719" xr3:uid="{77075041-83A7-48C3-BD1D-97C81B84BDAB}" name="Column11711"/>
    <tableColumn id="11720" xr3:uid="{F387F665-CD18-4D7E-9EF7-07DF5D141E15}" name="Column11712"/>
    <tableColumn id="11721" xr3:uid="{25690985-806A-4ED1-A6D5-08B2FB192FD3}" name="Column11713"/>
    <tableColumn id="11722" xr3:uid="{1B640857-440B-47E1-A9A9-B70145E6B0DA}" name="Column11714"/>
    <tableColumn id="11723" xr3:uid="{2A39B3F8-493D-4E8C-BFC4-0A43C3AA703A}" name="Column11715"/>
    <tableColumn id="11724" xr3:uid="{D962D993-5DCA-4399-9CB7-D4B799C244D5}" name="Column11716"/>
    <tableColumn id="11725" xr3:uid="{38B499A6-0366-46CE-8AAC-AA4ECFED8B40}" name="Column11717"/>
    <tableColumn id="11726" xr3:uid="{20CF31AE-D35B-4B1F-B7B2-02EDCA7E66D1}" name="Column11718"/>
    <tableColumn id="11727" xr3:uid="{F08EFAEF-F48F-4916-8D5D-069CB80085E4}" name="Column11719"/>
    <tableColumn id="11728" xr3:uid="{C4AA15D0-1C33-432F-B092-07D0AE5597CA}" name="Column11720"/>
    <tableColumn id="11729" xr3:uid="{7D1CDFE0-C342-4ABC-BB34-5C0D9462688C}" name="Column11721"/>
    <tableColumn id="11730" xr3:uid="{8F1EC686-C21F-416D-B82F-7CB2434FE3D1}" name="Column11722"/>
    <tableColumn id="11731" xr3:uid="{578C24D7-38A5-468B-A1D9-2441083A2D78}" name="Column11723"/>
    <tableColumn id="11732" xr3:uid="{DC84D604-67AF-4E81-826E-9F7C546B0F2F}" name="Column11724"/>
    <tableColumn id="11733" xr3:uid="{05287D4D-2151-4157-B04E-255E48C87016}" name="Column11725"/>
    <tableColumn id="11734" xr3:uid="{A5FCCA06-7DC3-4315-9609-4626AD2117E6}" name="Column11726"/>
    <tableColumn id="11735" xr3:uid="{3C312D1D-C9B0-4231-BE9B-9BA7DBDE0F03}" name="Column11727"/>
    <tableColumn id="11736" xr3:uid="{B63A5690-C0EB-4A37-B376-FE8DB74F1CBD}" name="Column11728"/>
    <tableColumn id="11737" xr3:uid="{43F642B8-B8D8-4955-90E3-7570EE47B381}" name="Column11729"/>
    <tableColumn id="11738" xr3:uid="{D72888C0-1345-414A-99A2-FB9A70CB3917}" name="Column11730"/>
    <tableColumn id="11739" xr3:uid="{E3E3D999-2553-43A5-84D8-503E4DBB1D9B}" name="Column11731"/>
    <tableColumn id="11740" xr3:uid="{402354CF-DA71-44F6-9F05-9BBA71CFF756}" name="Column11732"/>
    <tableColumn id="11741" xr3:uid="{7E493768-E99E-4AE3-8692-242D69CF82A8}" name="Column11733"/>
    <tableColumn id="11742" xr3:uid="{8F1387D9-6875-49C6-9837-982AB9C70ECA}" name="Column11734"/>
    <tableColumn id="11743" xr3:uid="{F56EFEAF-4232-4617-ADF7-26A5C2A264B1}" name="Column11735"/>
    <tableColumn id="11744" xr3:uid="{107C99B6-1546-466D-9BF6-DE5F63753BCC}" name="Column11736"/>
    <tableColumn id="11745" xr3:uid="{A8593F7F-F45D-4A58-8433-A1365EE54AC8}" name="Column11737"/>
    <tableColumn id="11746" xr3:uid="{47DAA3BF-6C28-488E-AC05-59A38698EFA4}" name="Column11738"/>
    <tableColumn id="11747" xr3:uid="{5879D9A8-E95A-4E67-A383-ABD70C8A4B2A}" name="Column11739"/>
    <tableColumn id="11748" xr3:uid="{A41B2224-2495-46D9-AB90-87577DE7F7F8}" name="Column11740"/>
    <tableColumn id="11749" xr3:uid="{84361322-7963-4100-86FD-3AA7AC649B93}" name="Column11741"/>
    <tableColumn id="11750" xr3:uid="{75630A93-F09F-4CA3-95E1-51111D09F72B}" name="Column11742"/>
    <tableColumn id="11751" xr3:uid="{C5EB9C7A-1422-4399-BE8C-456274431BF5}" name="Column11743"/>
    <tableColumn id="11752" xr3:uid="{23C911B5-C7DE-4BE2-A09D-BDB8A664770F}" name="Column11744"/>
    <tableColumn id="11753" xr3:uid="{3F028BCE-F712-444C-804B-6C18B93EB1EA}" name="Column11745"/>
    <tableColumn id="11754" xr3:uid="{FB104017-36F7-4AA6-9332-3B90018F3843}" name="Column11746"/>
    <tableColumn id="11755" xr3:uid="{0F0CEE42-7773-4AE2-869C-F453D65D008C}" name="Column11747"/>
    <tableColumn id="11756" xr3:uid="{12DF2885-B901-470A-9DD7-EFB7C7E8F94E}" name="Column11748"/>
    <tableColumn id="11757" xr3:uid="{F7767C5E-6253-4CC8-BF3D-7690C7422D82}" name="Column11749"/>
    <tableColumn id="11758" xr3:uid="{F111363D-DC20-4875-BEAF-4075BEACC2AF}" name="Column11750"/>
    <tableColumn id="11759" xr3:uid="{35FF985F-CD07-499C-8B50-7C46AA781332}" name="Column11751"/>
    <tableColumn id="11760" xr3:uid="{B1A7263D-A147-466E-A8BC-203578206F28}" name="Column11752"/>
    <tableColumn id="11761" xr3:uid="{58621862-9FC7-4522-B71C-586A44737547}" name="Column11753"/>
    <tableColumn id="11762" xr3:uid="{4206B3A2-84DA-43D1-A25F-C90F3DCA8574}" name="Column11754"/>
    <tableColumn id="11763" xr3:uid="{A95F15B8-B552-487E-9E1D-C5D9F1E448E3}" name="Column11755"/>
    <tableColumn id="11764" xr3:uid="{703FB37D-5021-42CF-82E5-B78F12501BF2}" name="Column11756"/>
    <tableColumn id="11765" xr3:uid="{B8ACD4BE-3F48-49ED-AF7E-2D4453913ACB}" name="Column11757"/>
    <tableColumn id="11766" xr3:uid="{8B2B1D2F-1187-41C2-8854-E69807CDFF43}" name="Column11758"/>
    <tableColumn id="11767" xr3:uid="{135781E2-BD91-4573-B7E1-FE4884E5A29B}" name="Column11759"/>
    <tableColumn id="11768" xr3:uid="{2E119886-0DD6-41CC-AFB4-0941EA50B6E6}" name="Column11760"/>
    <tableColumn id="11769" xr3:uid="{32161B26-5412-496F-B138-81DBDB047763}" name="Column11761"/>
    <tableColumn id="11770" xr3:uid="{B5DE3DC9-EB72-4153-9BA0-62D042B7B42D}" name="Column11762"/>
    <tableColumn id="11771" xr3:uid="{BE9FB88F-E78A-4993-9F8F-2F3B7B803ACF}" name="Column11763"/>
    <tableColumn id="11772" xr3:uid="{38FD8DE5-454E-47C7-A44F-73A65BA66BD3}" name="Column11764"/>
    <tableColumn id="11773" xr3:uid="{C8C5E8CD-387E-4EC3-879F-2556A4212256}" name="Column11765"/>
    <tableColumn id="11774" xr3:uid="{F3F17ABB-17C8-4870-9427-C3670321A41A}" name="Column11766"/>
    <tableColumn id="11775" xr3:uid="{680681E9-BD4A-4166-B431-EEB9A4F83B22}" name="Column11767"/>
    <tableColumn id="11776" xr3:uid="{D3DF490F-14CB-40B3-9776-EF64270FD172}" name="Column11768"/>
    <tableColumn id="11777" xr3:uid="{E8E1B994-B231-4EF7-91FE-94958DDEB3F7}" name="Column11769"/>
    <tableColumn id="11778" xr3:uid="{529C533D-C1F6-4912-B983-7F43C60EF63C}" name="Column11770"/>
    <tableColumn id="11779" xr3:uid="{B66C0D1E-E862-463F-939A-5AF6BB023E0D}" name="Column11771"/>
    <tableColumn id="11780" xr3:uid="{22AC8C42-E8C3-4D53-8E24-2A9619EDC97B}" name="Column11772"/>
    <tableColumn id="11781" xr3:uid="{B52E3486-2165-4556-B8AC-639F8A43D484}" name="Column11773"/>
    <tableColumn id="11782" xr3:uid="{7A64359D-FDF1-41C6-AC7E-C6AB267B043C}" name="Column11774"/>
    <tableColumn id="11783" xr3:uid="{0074D13B-C40C-468B-BD1E-AD3E505D77E2}" name="Column11775"/>
    <tableColumn id="11784" xr3:uid="{B02D16CE-7B32-49C7-A6B9-932E6C3EBD2F}" name="Column11776"/>
    <tableColumn id="11785" xr3:uid="{C1C817DA-6663-4304-A71E-2E9B43090E78}" name="Column11777"/>
    <tableColumn id="11786" xr3:uid="{8617ED6B-C164-4D6A-B1F1-472C19BCC4E7}" name="Column11778"/>
    <tableColumn id="11787" xr3:uid="{2855560F-41FE-43DF-9016-95B36DD1FD17}" name="Column11779"/>
    <tableColumn id="11788" xr3:uid="{F1AD049C-1EDF-40C4-A33D-86CD156B6D04}" name="Column11780"/>
    <tableColumn id="11789" xr3:uid="{EE6F348E-6E78-4347-9D6C-DBAB735FFB5B}" name="Column11781"/>
    <tableColumn id="11790" xr3:uid="{E0205A07-3EC0-404E-9D9F-2278C473C712}" name="Column11782"/>
    <tableColumn id="11791" xr3:uid="{1BEC2414-804B-42DD-ACA8-D57EB308BA31}" name="Column11783"/>
    <tableColumn id="11792" xr3:uid="{E3B0B99B-5D08-4D62-93FB-8518EACB0E04}" name="Column11784"/>
    <tableColumn id="11793" xr3:uid="{807D181A-AC2F-4115-9ED6-D6C1D0C01F83}" name="Column11785"/>
    <tableColumn id="11794" xr3:uid="{286D61FB-246D-4ECF-B5B0-1694E59B472F}" name="Column11786"/>
    <tableColumn id="11795" xr3:uid="{68489F89-9ABD-4F06-91B4-9E981AA9F000}" name="Column11787"/>
    <tableColumn id="11796" xr3:uid="{040E0443-D053-4368-8E31-4359ED37895B}" name="Column11788"/>
    <tableColumn id="11797" xr3:uid="{C7E8BF6B-D845-449C-A590-C33D46076F0E}" name="Column11789"/>
    <tableColumn id="11798" xr3:uid="{DDD2A45A-4CD9-4F7B-8428-9933B9DEB331}" name="Column11790"/>
    <tableColumn id="11799" xr3:uid="{430798B7-31A3-40AE-9030-F56C659C1385}" name="Column11791"/>
    <tableColumn id="11800" xr3:uid="{DDB3F3C1-7D99-4B60-9E8C-5500AFDE44CA}" name="Column11792"/>
    <tableColumn id="11801" xr3:uid="{AFC1DE49-8E78-48A5-A3E3-9E747512266D}" name="Column11793"/>
    <tableColumn id="11802" xr3:uid="{E392BA55-E47C-4E7E-95E3-A745F1995DFB}" name="Column11794"/>
    <tableColumn id="11803" xr3:uid="{2B551A5C-4540-4C25-9F75-1E067508959C}" name="Column11795"/>
    <tableColumn id="11804" xr3:uid="{A49149AA-E428-4AFC-8C79-FE00150389F7}" name="Column11796"/>
    <tableColumn id="11805" xr3:uid="{C38A77DC-6CAA-4798-9648-DE8447097552}" name="Column11797"/>
    <tableColumn id="11806" xr3:uid="{0C2E227D-2271-4EE3-866D-AD7EBF59D6F3}" name="Column11798"/>
    <tableColumn id="11807" xr3:uid="{0A2B1FB1-ACBF-4F1B-963E-473B6F97796A}" name="Column11799"/>
    <tableColumn id="11808" xr3:uid="{2699E472-1ACE-45A9-B81E-582B45074395}" name="Column11800"/>
    <tableColumn id="11809" xr3:uid="{2555BE42-D625-40B5-8218-2D329E27F9CD}" name="Column11801"/>
    <tableColumn id="11810" xr3:uid="{40BABB10-940D-44CF-8147-62E3D7AB790F}" name="Column11802"/>
    <tableColumn id="11811" xr3:uid="{DAA2FD11-1B09-42C8-862D-5E3EBE3A64B2}" name="Column11803"/>
    <tableColumn id="11812" xr3:uid="{24E3CA58-AE0B-4DC7-A234-F5F8B3ED3406}" name="Column11804"/>
    <tableColumn id="11813" xr3:uid="{5F76D9E7-C120-435E-95E0-1874F06F0316}" name="Column11805"/>
    <tableColumn id="11814" xr3:uid="{D9B9DC3E-D10B-4BBC-AA3F-9C47C5B9E793}" name="Column11806"/>
    <tableColumn id="11815" xr3:uid="{4A70EE35-9897-426E-B513-3FEB57E178F5}" name="Column11807"/>
    <tableColumn id="11816" xr3:uid="{C7976323-1C68-4914-906E-27E5EB155F49}" name="Column11808"/>
    <tableColumn id="11817" xr3:uid="{CF47426D-4576-48E0-ACFB-06D676FF00B4}" name="Column11809"/>
    <tableColumn id="11818" xr3:uid="{4F3AF5C4-F45C-4901-BE1F-18B58C0EE908}" name="Column11810"/>
    <tableColumn id="11819" xr3:uid="{9AC9441F-24C2-4F08-87D4-4BF04634BAF3}" name="Column11811"/>
    <tableColumn id="11820" xr3:uid="{88D05634-D0FB-4907-A9D1-F2AAB957801D}" name="Column11812"/>
    <tableColumn id="11821" xr3:uid="{F387B57F-D894-49BF-9F3F-DACCB9377B77}" name="Column11813"/>
    <tableColumn id="11822" xr3:uid="{12751857-DB02-4682-8EF2-8834461DFC27}" name="Column11814"/>
    <tableColumn id="11823" xr3:uid="{ED39D7D5-0877-4389-B337-993CA5C6344A}" name="Column11815"/>
    <tableColumn id="11824" xr3:uid="{6FEAAE00-5C70-470C-A784-1ED7EB3AB3ED}" name="Column11816"/>
    <tableColumn id="11825" xr3:uid="{134C3EDE-24B3-4EDD-9208-9BADC82679B2}" name="Column11817"/>
    <tableColumn id="11826" xr3:uid="{04D3688C-C599-4C59-885C-E7AD2E0AD804}" name="Column11818"/>
    <tableColumn id="11827" xr3:uid="{FE00742F-96D8-4975-9180-45C2F274EA6D}" name="Column11819"/>
    <tableColumn id="11828" xr3:uid="{4FC133C7-4149-4F3C-92DC-32925BDDF078}" name="Column11820"/>
    <tableColumn id="11829" xr3:uid="{8D4C7074-4A95-455E-8383-9422B593625F}" name="Column11821"/>
    <tableColumn id="11830" xr3:uid="{25CC2230-9D3B-49E4-9E66-E7B5933A055B}" name="Column11822"/>
    <tableColumn id="11831" xr3:uid="{2792C6EE-FB09-4F29-B275-5761EA6ACF3B}" name="Column11823"/>
    <tableColumn id="11832" xr3:uid="{7A778768-85B6-41C9-A251-0A530D12F04A}" name="Column11824"/>
    <tableColumn id="11833" xr3:uid="{C1A20330-08E1-40EB-A673-D2F7E479489B}" name="Column11825"/>
    <tableColumn id="11834" xr3:uid="{313E5016-3349-4ED2-A378-72D1B76425C1}" name="Column11826"/>
    <tableColumn id="11835" xr3:uid="{1C81BEFF-B742-453B-A9B4-8212CC4D87E0}" name="Column11827"/>
    <tableColumn id="11836" xr3:uid="{09B13E4A-03DE-4692-83BC-94BFF3C2A9D2}" name="Column11828"/>
    <tableColumn id="11837" xr3:uid="{002CD296-D388-4BA6-8243-C3A3A864C97B}" name="Column11829"/>
    <tableColumn id="11838" xr3:uid="{E260E771-CA29-445E-9BBC-2519EF47C1D4}" name="Column11830"/>
    <tableColumn id="11839" xr3:uid="{E5D10A50-8C58-4959-A07B-75302E8AC499}" name="Column11831"/>
    <tableColumn id="11840" xr3:uid="{E19DB59A-7CF8-4CB7-9ACC-508A09060FB1}" name="Column11832"/>
    <tableColumn id="11841" xr3:uid="{D61A0918-2ECB-4E76-A9A9-31705C3DEB1B}" name="Column11833"/>
    <tableColumn id="11842" xr3:uid="{BF118B6B-F550-47E5-80F3-847E435099B6}" name="Column11834"/>
    <tableColumn id="11843" xr3:uid="{E3945160-5DB6-43EF-9B89-A93C0459044F}" name="Column11835"/>
    <tableColumn id="11844" xr3:uid="{AD46F602-F469-4620-BD57-B6E114FA3E5D}" name="Column11836"/>
    <tableColumn id="11845" xr3:uid="{0FFBF83D-FF32-4442-ACF9-8597B4AEFA3F}" name="Column11837"/>
    <tableColumn id="11846" xr3:uid="{F10E4E6A-4DD3-452A-B2C2-CB41C8F9E150}" name="Column11838"/>
    <tableColumn id="11847" xr3:uid="{12822B62-98B9-4704-B114-F58B864F9507}" name="Column11839"/>
    <tableColumn id="11848" xr3:uid="{161FFA58-6AC9-45C9-AB38-FAC4ADCC206D}" name="Column11840"/>
    <tableColumn id="11849" xr3:uid="{BEB4645B-DC16-429E-83F7-6121BA9C9EAB}" name="Column11841"/>
    <tableColumn id="11850" xr3:uid="{E3F5BE5C-0336-4200-8266-944276EA0EB5}" name="Column11842"/>
    <tableColumn id="11851" xr3:uid="{7D8D0FB1-A917-4A7C-BEB7-C789374F8ED1}" name="Column11843"/>
    <tableColumn id="11852" xr3:uid="{994BDA5E-B44A-4F30-88EB-BBCF45EE4874}" name="Column11844"/>
    <tableColumn id="11853" xr3:uid="{38E147BF-30B0-4366-B582-A7DB9E95B50C}" name="Column11845"/>
    <tableColumn id="11854" xr3:uid="{1DE4BD05-FEAC-41A9-8B88-4CB446F161AF}" name="Column11846"/>
    <tableColumn id="11855" xr3:uid="{AECFD7EE-E94B-4B00-8523-B1AB10D4BDF2}" name="Column11847"/>
    <tableColumn id="11856" xr3:uid="{E107E7F2-8082-43B1-A32D-C4C6C9DD2802}" name="Column11848"/>
    <tableColumn id="11857" xr3:uid="{6B19164B-67C5-4E10-A403-39D6B4A1A3B5}" name="Column11849"/>
    <tableColumn id="11858" xr3:uid="{F25B15EC-4772-4D68-B690-C46CCF259F71}" name="Column11850"/>
    <tableColumn id="11859" xr3:uid="{23EFD2B0-1E9E-4E7E-9C71-DBBBA99E03D1}" name="Column11851"/>
    <tableColumn id="11860" xr3:uid="{BD05B905-6BB5-42D4-A029-805217A08172}" name="Column11852"/>
    <tableColumn id="11861" xr3:uid="{5E299F8E-7B0F-4D95-88D2-CE0E6E363D3A}" name="Column11853"/>
    <tableColumn id="11862" xr3:uid="{98488CFC-7549-4B02-A4C5-69247BB287CB}" name="Column11854"/>
    <tableColumn id="11863" xr3:uid="{A3623FD1-8968-411C-AF00-2F672C4F6EDA}" name="Column11855"/>
    <tableColumn id="11864" xr3:uid="{3AE35084-8839-4BCA-B4E5-5E67FE599E25}" name="Column11856"/>
    <tableColumn id="11865" xr3:uid="{D4B4CE83-08E0-4D2C-9E07-0097B992A841}" name="Column11857"/>
    <tableColumn id="11866" xr3:uid="{D16B74B0-1534-4756-8918-312A64AB8E7E}" name="Column11858"/>
    <tableColumn id="11867" xr3:uid="{1E2995B0-B2AA-4259-97CD-5B29F01F4A59}" name="Column11859"/>
    <tableColumn id="11868" xr3:uid="{D7A5A892-D767-4A74-BCA5-1C16E25BA28A}" name="Column11860"/>
    <tableColumn id="11869" xr3:uid="{28A45830-D26C-4D6B-A090-7CD8D997888B}" name="Column11861"/>
    <tableColumn id="11870" xr3:uid="{B16349AB-4206-41CD-B7FF-E7E45CBAF199}" name="Column11862"/>
    <tableColumn id="11871" xr3:uid="{7871A73A-9F06-4214-BC26-8DC6E92BE92D}" name="Column11863"/>
    <tableColumn id="11872" xr3:uid="{936995B4-9E43-4634-B4A1-B286310FE47E}" name="Column11864"/>
    <tableColumn id="11873" xr3:uid="{79C971FB-239E-4897-9F7A-448BCDD510CC}" name="Column11865"/>
    <tableColumn id="11874" xr3:uid="{86D98017-2E66-47C4-8D7B-E2EE1AC6F6E9}" name="Column11866"/>
    <tableColumn id="11875" xr3:uid="{D770D8B9-B23F-4E93-92FA-334AB8AC508B}" name="Column11867"/>
    <tableColumn id="11876" xr3:uid="{58C71C68-B744-4924-8BD8-CE61EAC346C5}" name="Column11868"/>
    <tableColumn id="11877" xr3:uid="{94690F21-A47B-4F20-8E2B-E5C3BCF73231}" name="Column11869"/>
    <tableColumn id="11878" xr3:uid="{596CFC57-B8D6-4BF3-974A-D00CC693113A}" name="Column11870"/>
    <tableColumn id="11879" xr3:uid="{9B3D8A47-E9B3-42F2-8561-657A0683E119}" name="Column11871"/>
    <tableColumn id="11880" xr3:uid="{1B222A9D-E290-4ACE-BDFD-E65AE7AA608A}" name="Column11872"/>
    <tableColumn id="11881" xr3:uid="{8AAD5127-44E9-4DF3-8282-90E6C8DF5897}" name="Column11873"/>
    <tableColumn id="11882" xr3:uid="{972FB4A5-F901-405E-891B-FDCA7298694A}" name="Column11874"/>
    <tableColumn id="11883" xr3:uid="{6746C305-9B5A-4E00-A0EF-AFF762D17401}" name="Column11875"/>
    <tableColumn id="11884" xr3:uid="{20946A74-0FA0-4D0A-A721-949F029C0358}" name="Column11876"/>
    <tableColumn id="11885" xr3:uid="{09CC492C-F545-4DCD-B23D-30DD8C964BE8}" name="Column11877"/>
    <tableColumn id="11886" xr3:uid="{0A2ADC67-9799-4DA2-99D0-99134589915D}" name="Column11878"/>
    <tableColumn id="11887" xr3:uid="{05BCBB1C-6B1E-46D6-8010-6517ED6A4338}" name="Column11879"/>
    <tableColumn id="11888" xr3:uid="{A637E694-DEFC-4445-9DA6-0211716B5C6B}" name="Column11880"/>
    <tableColumn id="11889" xr3:uid="{78E4BF7A-0387-46A4-948C-91E9A8A961C1}" name="Column11881"/>
    <tableColumn id="11890" xr3:uid="{255235AF-5CFF-45C3-8FC8-504EE34E453A}" name="Column11882"/>
    <tableColumn id="11891" xr3:uid="{D29F413C-B8A7-4242-BC33-9AB70C31E1C5}" name="Column11883"/>
    <tableColumn id="11892" xr3:uid="{4BFC0E36-6101-47EC-B407-C6A4A1F72027}" name="Column11884"/>
    <tableColumn id="11893" xr3:uid="{9147DF71-D7CA-4A21-ABBE-7DB29364F325}" name="Column11885"/>
    <tableColumn id="11894" xr3:uid="{9C3F0BD6-8A74-4D79-B699-5FE2A41B469D}" name="Column11886"/>
    <tableColumn id="11895" xr3:uid="{A03B80E0-FF06-490C-90BD-CAA3F21B0C14}" name="Column11887"/>
    <tableColumn id="11896" xr3:uid="{B8B1C577-B2C8-4591-8C1B-9B200751886E}" name="Column11888"/>
    <tableColumn id="11897" xr3:uid="{A7DCC707-F8F2-477F-9583-311AB69456E3}" name="Column11889"/>
    <tableColumn id="11898" xr3:uid="{BEBA81BD-935D-4FE0-B09E-CDBFCF3B860B}" name="Column11890"/>
    <tableColumn id="11899" xr3:uid="{BBF92DD9-C272-4A88-BC05-0F088E119A86}" name="Column11891"/>
    <tableColumn id="11900" xr3:uid="{ADDCE582-DBE5-4585-B06F-E51F5F333416}" name="Column11892"/>
    <tableColumn id="11901" xr3:uid="{34F06487-DC25-45FD-8943-0E0892000280}" name="Column11893"/>
    <tableColumn id="11902" xr3:uid="{25B79749-B424-42F8-8AC0-E54721CEDA14}" name="Column11894"/>
    <tableColumn id="11903" xr3:uid="{E480AAED-9343-4D70-ABF5-2B3294826E1C}" name="Column11895"/>
    <tableColumn id="11904" xr3:uid="{FE1967CA-6D34-4D41-A27C-70C249FD00AF}" name="Column11896"/>
    <tableColumn id="11905" xr3:uid="{F711CE49-CC96-4970-8D5D-1A65C8185145}" name="Column11897"/>
    <tableColumn id="11906" xr3:uid="{20276E25-0989-4B02-8ABB-34EB10A864AC}" name="Column11898"/>
    <tableColumn id="11907" xr3:uid="{3619E153-8DD6-4E52-8C10-6735885D1118}" name="Column11899"/>
    <tableColumn id="11908" xr3:uid="{7CA41351-BCB4-4711-8D60-B056DFBCC5AF}" name="Column11900"/>
    <tableColumn id="11909" xr3:uid="{3E89F084-04E9-49C0-91AE-4990378A1B3B}" name="Column11901"/>
    <tableColumn id="11910" xr3:uid="{BAED1D1D-4249-489B-9E34-DE3AAFA7B6AD}" name="Column11902"/>
    <tableColumn id="11911" xr3:uid="{C465D506-E5FF-496E-9A6D-B46F8EF7FD59}" name="Column11903"/>
    <tableColumn id="11912" xr3:uid="{BAFA7D6B-9D42-44E2-A69A-BE7E67463B5B}" name="Column11904"/>
    <tableColumn id="11913" xr3:uid="{C3BE8646-58CF-4CF0-986E-B1EAF0147B15}" name="Column11905"/>
    <tableColumn id="11914" xr3:uid="{B0217E40-884B-4F1F-9897-98E4C2DDAFB4}" name="Column11906"/>
    <tableColumn id="11915" xr3:uid="{CA378D74-057B-4251-A75B-72BCEFBB4705}" name="Column11907"/>
    <tableColumn id="11916" xr3:uid="{43A58F33-1C9E-4CD3-B3C0-DAAF9952A6A5}" name="Column11908"/>
    <tableColumn id="11917" xr3:uid="{90D7CBCE-14DD-4C56-9056-82792087C698}" name="Column11909"/>
    <tableColumn id="11918" xr3:uid="{34D7D220-54DD-49E1-A655-7699DE86E536}" name="Column11910"/>
    <tableColumn id="11919" xr3:uid="{6F2816CB-A1F1-4A3F-814B-5E2E33E8DA86}" name="Column11911"/>
    <tableColumn id="11920" xr3:uid="{D37E4390-9367-47BB-9671-E15E0EB5E7B1}" name="Column11912"/>
    <tableColumn id="11921" xr3:uid="{E60AFA0A-FF7E-4DEC-B8CE-80F667EDF060}" name="Column11913"/>
    <tableColumn id="11922" xr3:uid="{CD7E52F8-9479-463C-A5B2-FFC3DA76EED0}" name="Column11914"/>
    <tableColumn id="11923" xr3:uid="{908D2469-2A77-4B83-B6AE-395475C6C7CB}" name="Column11915"/>
    <tableColumn id="11924" xr3:uid="{260C3482-A9C3-403D-8449-92AE70F24A92}" name="Column11916"/>
    <tableColumn id="11925" xr3:uid="{A8CBD88F-28A1-472D-9CB9-262A4FD3C632}" name="Column11917"/>
    <tableColumn id="11926" xr3:uid="{09A5D6F3-3FD4-4361-BE79-44D6DF930871}" name="Column11918"/>
    <tableColumn id="11927" xr3:uid="{3DD98313-0263-4256-972A-BEAE3F447FAE}" name="Column11919"/>
    <tableColumn id="11928" xr3:uid="{2ADE5E0E-0682-4EC3-8B82-91A66667A34D}" name="Column11920"/>
    <tableColumn id="11929" xr3:uid="{B9FAA505-FC84-40A3-8C78-7F9EB977EC9E}" name="Column11921"/>
    <tableColumn id="11930" xr3:uid="{87AB7FE1-DA78-4B6F-B653-AC517B82FFA5}" name="Column11922"/>
    <tableColumn id="11931" xr3:uid="{46D33058-55B9-4586-8CBB-BC58B9E97180}" name="Column11923"/>
    <tableColumn id="11932" xr3:uid="{8A3BB010-7474-4002-B810-AEF53AC6C77A}" name="Column11924"/>
    <tableColumn id="11933" xr3:uid="{3F28F6A9-8602-42A5-A3AD-BA8BB9DC903B}" name="Column11925"/>
    <tableColumn id="11934" xr3:uid="{2742E214-6B80-441E-A781-1ADB1E2C75C0}" name="Column11926"/>
    <tableColumn id="11935" xr3:uid="{CC3B0825-9B6D-41A4-B01D-DCD9055AC52E}" name="Column11927"/>
    <tableColumn id="11936" xr3:uid="{88F5F020-997F-43F8-B923-33EDD13EB98B}" name="Column11928"/>
    <tableColumn id="11937" xr3:uid="{445742D0-2494-48F8-88C2-1E070C366247}" name="Column11929"/>
    <tableColumn id="11938" xr3:uid="{893311E8-DBF3-4E1E-A5AA-18D3E9C0DE19}" name="Column11930"/>
    <tableColumn id="11939" xr3:uid="{3A2C14CC-92A1-4F9D-87A9-4BDF4579BFBC}" name="Column11931"/>
    <tableColumn id="11940" xr3:uid="{9A5850FD-E1CB-4547-B931-0B1C8DA41ECB}" name="Column11932"/>
    <tableColumn id="11941" xr3:uid="{D4BCE217-9AFD-4F59-9ADD-1BC249C6112D}" name="Column11933"/>
    <tableColumn id="11942" xr3:uid="{875CCDF1-01AB-4715-A797-A13AE60E60CC}" name="Column11934"/>
    <tableColumn id="11943" xr3:uid="{469F791A-C2C9-4E18-A0C4-EF78E1162315}" name="Column11935"/>
    <tableColumn id="11944" xr3:uid="{7ADB39DB-7BE3-4A34-9CA2-082D8A4EE7FE}" name="Column11936"/>
    <tableColumn id="11945" xr3:uid="{D192BAA7-3B9D-47D7-9832-9A0F7599E165}" name="Column11937"/>
    <tableColumn id="11946" xr3:uid="{724BC350-DFA2-4847-9D59-57EFA279CABF}" name="Column11938"/>
    <tableColumn id="11947" xr3:uid="{52ADC73C-5BC5-4385-AE72-79005FCC3F48}" name="Column11939"/>
    <tableColumn id="11948" xr3:uid="{89840618-464C-49CD-99A0-07210BCC284F}" name="Column11940"/>
    <tableColumn id="11949" xr3:uid="{B675C519-076C-4F97-9403-73E75F11E4FC}" name="Column11941"/>
    <tableColumn id="11950" xr3:uid="{8D1FBFD9-050E-4EED-B49E-57169B565B4F}" name="Column11942"/>
    <tableColumn id="11951" xr3:uid="{725271D2-9A9B-4B7F-92C4-E73D901EB5D1}" name="Column11943"/>
    <tableColumn id="11952" xr3:uid="{B045D7AD-C763-4CDC-B1C4-205B4982B744}" name="Column11944"/>
    <tableColumn id="11953" xr3:uid="{48D638CF-CDA2-4BA7-A10F-93C51DDF20BF}" name="Column11945"/>
    <tableColumn id="11954" xr3:uid="{52B3E15A-214A-472D-9A75-B5EE2A5AB1CD}" name="Column11946"/>
    <tableColumn id="11955" xr3:uid="{23EE535C-58F8-410B-B776-071DE0E31573}" name="Column11947"/>
    <tableColumn id="11956" xr3:uid="{7CA30FB0-614B-464E-8A9B-48746F210A4E}" name="Column11948"/>
    <tableColumn id="11957" xr3:uid="{60AA5588-7D80-4B48-80C8-3B6706339B6E}" name="Column11949"/>
    <tableColumn id="11958" xr3:uid="{8B1E233F-938B-436A-8FEB-C437F1921A99}" name="Column11950"/>
    <tableColumn id="11959" xr3:uid="{5590B0A5-7E72-402A-A6D6-7090DE5EA69D}" name="Column11951"/>
    <tableColumn id="11960" xr3:uid="{6DCC1367-089E-4648-8F9C-5E88B20FD7D2}" name="Column11952"/>
    <tableColumn id="11961" xr3:uid="{9338FE03-420C-4C87-9897-B21522BEFA26}" name="Column11953"/>
    <tableColumn id="11962" xr3:uid="{B8379383-E27F-44D8-B539-18CE4DF59F99}" name="Column11954"/>
    <tableColumn id="11963" xr3:uid="{D88D9179-6361-4F25-8CE3-57E37A2DDE17}" name="Column11955"/>
    <tableColumn id="11964" xr3:uid="{70FD1D0A-BF27-43DF-BF2F-324BAB27482F}" name="Column11956"/>
    <tableColumn id="11965" xr3:uid="{55047EF8-7239-4B64-BD27-7AEA66974124}" name="Column11957"/>
    <tableColumn id="11966" xr3:uid="{4B71E7A1-F1F5-4458-BB86-4338F813C8F1}" name="Column11958"/>
    <tableColumn id="11967" xr3:uid="{87BF6608-4823-459B-85FA-8EEC68463461}" name="Column11959"/>
    <tableColumn id="11968" xr3:uid="{DBC3BE79-E9F5-4543-A1FE-4EF0167FAE9A}" name="Column11960"/>
    <tableColumn id="11969" xr3:uid="{A450F8FC-A77E-4E1E-ABEB-EC1B3399FBE6}" name="Column11961"/>
    <tableColumn id="11970" xr3:uid="{1B6AE9B0-D3C6-4FFA-BB3C-34F375EB9C66}" name="Column11962"/>
    <tableColumn id="11971" xr3:uid="{95AFF62E-9333-48A3-AAC9-2A0D19763C3A}" name="Column11963"/>
    <tableColumn id="11972" xr3:uid="{CB866666-5DA6-4B6B-BE2D-156373633C5B}" name="Column11964"/>
    <tableColumn id="11973" xr3:uid="{6732D2F4-D98F-4D16-8C2E-5F9F457651C0}" name="Column11965"/>
    <tableColumn id="11974" xr3:uid="{20E36B64-1BA1-4518-8731-48AF0CFCDDE9}" name="Column11966"/>
    <tableColumn id="11975" xr3:uid="{AACBF990-26D9-473B-91EC-52965F042B2C}" name="Column11967"/>
    <tableColumn id="11976" xr3:uid="{319859AD-F99B-4CA2-92AB-2F5161E8ACEC}" name="Column11968"/>
    <tableColumn id="11977" xr3:uid="{BA97B4C1-0D71-4A8F-BC96-CFC58F454234}" name="Column11969"/>
    <tableColumn id="11978" xr3:uid="{B0DE5F95-7610-4C81-A30F-EC3B0AF3EBA6}" name="Column11970"/>
    <tableColumn id="11979" xr3:uid="{12E7933E-5A2C-4A33-A89E-18407F857B10}" name="Column11971"/>
    <tableColumn id="11980" xr3:uid="{22B4B2FE-7940-47E0-8807-2A0FF045CB81}" name="Column11972"/>
    <tableColumn id="11981" xr3:uid="{914EC81D-5DD0-43C6-960E-2A5C2F6B5AE6}" name="Column11973"/>
    <tableColumn id="11982" xr3:uid="{83D37A83-5537-4790-BEB1-93D950B6771D}" name="Column11974"/>
    <tableColumn id="11983" xr3:uid="{0DA20A0E-BEEA-47ED-A617-7363C66B3AC9}" name="Column11975"/>
    <tableColumn id="11984" xr3:uid="{353192FD-3B4A-4D38-ACFF-37352D4D0F9E}" name="Column11976"/>
    <tableColumn id="11985" xr3:uid="{A5897A0A-5E34-448A-99CB-5AA3C23F3A51}" name="Column11977"/>
    <tableColumn id="11986" xr3:uid="{1A11A5CC-DCCF-4900-9B7A-29CB535B32BB}" name="Column11978"/>
    <tableColumn id="11987" xr3:uid="{6DE959D5-3A81-4306-B807-0E3F0D7BA3B6}" name="Column11979"/>
    <tableColumn id="11988" xr3:uid="{AC4C3D94-6F14-4B05-936E-833B47FD4F70}" name="Column11980"/>
    <tableColumn id="11989" xr3:uid="{5A786333-0BFD-4812-BC98-6456A7FC108C}" name="Column11981"/>
    <tableColumn id="11990" xr3:uid="{284F1031-A959-4C7A-AE2D-C6515129F9C6}" name="Column11982"/>
    <tableColumn id="11991" xr3:uid="{D7C4FBBB-6BEE-4CBD-90AA-F69B384F4FCD}" name="Column11983"/>
    <tableColumn id="11992" xr3:uid="{975E8E85-F6A2-4F94-8851-9592D40C7AC9}" name="Column11984"/>
    <tableColumn id="11993" xr3:uid="{535712A7-0D74-4493-AC29-55E651ABBD1A}" name="Column11985"/>
    <tableColumn id="11994" xr3:uid="{B45BD4D8-FA8E-4F3C-A486-69FA64B34515}" name="Column11986"/>
    <tableColumn id="11995" xr3:uid="{D356FE89-A3FA-4615-9B79-AB3E6C475CE0}" name="Column11987"/>
    <tableColumn id="11996" xr3:uid="{8B4BEB90-203E-4484-87D8-79239C6134DC}" name="Column11988"/>
    <tableColumn id="11997" xr3:uid="{9CFB6910-B1E9-4C28-94A8-B213A3776456}" name="Column11989"/>
    <tableColumn id="11998" xr3:uid="{C938D7B4-2BBD-470E-94C8-9B61DB7B8DDF}" name="Column11990"/>
    <tableColumn id="11999" xr3:uid="{D86BF360-1D83-4549-8DA0-93CDC8FBAD4B}" name="Column11991"/>
    <tableColumn id="12000" xr3:uid="{5FDFB338-CB74-4409-8569-7D445FD50198}" name="Column11992"/>
    <tableColumn id="12001" xr3:uid="{9E660B42-B313-4BDF-B963-AF92596566F2}" name="Column11993"/>
    <tableColumn id="12002" xr3:uid="{586A6A20-5BD8-4D80-9B30-C6D2740ACA1C}" name="Column11994"/>
    <tableColumn id="12003" xr3:uid="{CB917830-4599-4ED9-9216-37FE3513ADC9}" name="Column11995"/>
    <tableColumn id="12004" xr3:uid="{44F4543A-53B1-4378-98F7-B4F52557A868}" name="Column11996"/>
    <tableColumn id="12005" xr3:uid="{D0A0D78B-DE58-4DAF-AF73-0DB2364C1505}" name="Column11997"/>
    <tableColumn id="12006" xr3:uid="{11CB41AF-C8FD-4292-9BA6-B5BBD19EBBA6}" name="Column11998"/>
    <tableColumn id="12007" xr3:uid="{1AD3AC42-881C-46B5-9275-122567C87425}" name="Column11999"/>
    <tableColumn id="12008" xr3:uid="{E56C791F-0D80-4C82-943B-F505A63F3883}" name="Column12000"/>
    <tableColumn id="12009" xr3:uid="{2EFA36F7-5C21-490E-BEB5-82B0870CC8B1}" name="Column12001"/>
    <tableColumn id="12010" xr3:uid="{35A4C319-EAB7-4200-A935-E15B108D9DF4}" name="Column12002"/>
    <tableColumn id="12011" xr3:uid="{5B09CCDC-206A-4CC5-AB58-76561025AB6B}" name="Column12003"/>
    <tableColumn id="12012" xr3:uid="{F6258178-72AC-483E-AF54-E19AC1848896}" name="Column12004"/>
    <tableColumn id="12013" xr3:uid="{9EA9B1ED-6511-4A40-AAF8-456898C5BDEF}" name="Column12005"/>
    <tableColumn id="12014" xr3:uid="{46742AFB-C230-4A61-9EEB-3C0E73C86C63}" name="Column12006"/>
    <tableColumn id="12015" xr3:uid="{AA666E26-B773-4097-A561-159CF0823509}" name="Column12007"/>
    <tableColumn id="12016" xr3:uid="{EBC96545-D027-4520-9E16-925B2E4EF1A7}" name="Column12008"/>
    <tableColumn id="12017" xr3:uid="{74E7BFC2-2729-41D0-AC7E-AAC7F032B6C4}" name="Column12009"/>
    <tableColumn id="12018" xr3:uid="{9F3253D7-DCC0-4D93-B542-75C3D44FBD04}" name="Column12010"/>
    <tableColumn id="12019" xr3:uid="{D0B4B6D6-B59E-42CB-9A93-69AAB0AF2129}" name="Column12011"/>
    <tableColumn id="12020" xr3:uid="{2488904D-B632-4799-A883-3EC138630C9E}" name="Column12012"/>
    <tableColumn id="12021" xr3:uid="{1F4A70B4-DB3F-4A50-BD0F-EE8168BE7122}" name="Column12013"/>
    <tableColumn id="12022" xr3:uid="{8063792E-1A1C-4088-8A0B-282F34A94174}" name="Column12014"/>
    <tableColumn id="12023" xr3:uid="{168A9161-4A3F-432F-8A14-AF717F02F9F9}" name="Column12015"/>
    <tableColumn id="12024" xr3:uid="{44892A34-4F2D-49FB-A316-4CD854D819E1}" name="Column12016"/>
    <tableColumn id="12025" xr3:uid="{1CD47DD7-F166-4BDD-AE0D-0CAB79C6F28C}" name="Column12017"/>
    <tableColumn id="12026" xr3:uid="{20F8DB09-B24D-4F34-B7E2-960EE2013EDF}" name="Column12018"/>
    <tableColumn id="12027" xr3:uid="{A2E92C48-45B8-47F4-B5A8-A3EBD1AF8DF2}" name="Column12019"/>
    <tableColumn id="12028" xr3:uid="{65EE8090-8B48-4BDE-8D0C-A928ABC5D7E7}" name="Column12020"/>
    <tableColumn id="12029" xr3:uid="{1BAB8AD5-9E88-4AFB-81D8-ED7DDB7F34DD}" name="Column12021"/>
    <tableColumn id="12030" xr3:uid="{26602222-61C9-496B-8291-D3F1B08C0E47}" name="Column12022"/>
    <tableColumn id="12031" xr3:uid="{54CB581B-3EF7-4AD7-9E7E-E8C26D770720}" name="Column12023"/>
    <tableColumn id="12032" xr3:uid="{888D3A7B-1BB8-4CDA-B286-10F9067A10E6}" name="Column12024"/>
    <tableColumn id="12033" xr3:uid="{F2F39D51-B417-4378-A872-40624C455F0D}" name="Column12025"/>
    <tableColumn id="12034" xr3:uid="{BD74D9C9-42A0-4158-9698-26F7F3CBD2D0}" name="Column12026"/>
    <tableColumn id="12035" xr3:uid="{479AAE83-C6CA-4A53-8DBF-36607402079F}" name="Column12027"/>
    <tableColumn id="12036" xr3:uid="{97549195-C3E9-4F38-BE43-7A118CCA30AB}" name="Column12028"/>
    <tableColumn id="12037" xr3:uid="{5BFEBE70-7068-4877-8AC0-1D844458E76B}" name="Column12029"/>
    <tableColumn id="12038" xr3:uid="{2C5EC327-47B5-4857-AF28-BBEA93FD9FA0}" name="Column12030"/>
    <tableColumn id="12039" xr3:uid="{291C0DFD-EFE2-455D-9A93-35A0AFF6281A}" name="Column12031"/>
    <tableColumn id="12040" xr3:uid="{79D45B88-1B14-4C1B-BAA0-CF74FFD888FA}" name="Column12032"/>
    <tableColumn id="12041" xr3:uid="{276EC6AB-F34D-4905-998B-5F33DDCB53F3}" name="Column12033"/>
    <tableColumn id="12042" xr3:uid="{BAC4DF1F-B5EB-4942-A3E6-D0C99F9D9047}" name="Column12034"/>
    <tableColumn id="12043" xr3:uid="{BA9F1B3A-840F-4806-AA5F-8519D4EDE661}" name="Column12035"/>
    <tableColumn id="12044" xr3:uid="{EF8D2A86-A02F-482A-8106-D6BBA7BEE4D7}" name="Column12036"/>
    <tableColumn id="12045" xr3:uid="{4278FCAF-4375-4B65-90E1-D7B05385ACB6}" name="Column12037"/>
    <tableColumn id="12046" xr3:uid="{67F4E3F8-2196-4278-B7DB-4E9D7ECDCA4C}" name="Column12038"/>
    <tableColumn id="12047" xr3:uid="{D1604D15-9851-40DE-A019-03CBFCEAC882}" name="Column12039"/>
    <tableColumn id="12048" xr3:uid="{56468FA8-96DE-4F1F-83AF-B30A36F3A4E0}" name="Column12040"/>
    <tableColumn id="12049" xr3:uid="{6B000FE3-CC80-4140-B16C-B216491ACAC3}" name="Column12041"/>
    <tableColumn id="12050" xr3:uid="{B2F9775B-C2F8-4501-8421-E9C7392E7113}" name="Column12042"/>
    <tableColumn id="12051" xr3:uid="{9572DFED-4EE3-4E4D-8A89-BF877FB82BBD}" name="Column12043"/>
    <tableColumn id="12052" xr3:uid="{7270B3B2-DADD-485B-88B3-D4E60059739F}" name="Column12044"/>
    <tableColumn id="12053" xr3:uid="{9BAF2FF4-91C0-4F1B-AECC-F76D208E9EAF}" name="Column12045"/>
    <tableColumn id="12054" xr3:uid="{61032091-3072-4FCF-A6DB-C08F3A74A5EC}" name="Column12046"/>
    <tableColumn id="12055" xr3:uid="{6825BE9A-7AB9-4C4D-9E74-FA60BBED2F30}" name="Column12047"/>
    <tableColumn id="12056" xr3:uid="{954BBB09-5EB9-4861-A7AE-2AEDC8DABACB}" name="Column12048"/>
    <tableColumn id="12057" xr3:uid="{1645E17C-EC45-4019-BEAE-8F43F1631F97}" name="Column12049"/>
    <tableColumn id="12058" xr3:uid="{49DFF6B2-41F9-40CC-A8A3-26F6C8A7BC35}" name="Column12050"/>
    <tableColumn id="12059" xr3:uid="{9ECDD52A-E4AF-452D-9A71-DD3DFD9E6860}" name="Column12051"/>
    <tableColumn id="12060" xr3:uid="{852BAFB2-AF7C-442E-92C0-97C06B7A033E}" name="Column12052"/>
    <tableColumn id="12061" xr3:uid="{C4B9444A-A337-423E-BA3D-891A38E0A085}" name="Column12053"/>
    <tableColumn id="12062" xr3:uid="{2DE5DBE0-BD0F-4B9B-BE86-8AEF5DB5A8C7}" name="Column12054"/>
    <tableColumn id="12063" xr3:uid="{5705976F-35BB-4DB1-96BF-12DCCF828072}" name="Column12055"/>
    <tableColumn id="12064" xr3:uid="{73EF33F2-025A-427D-A973-A20C007AA4C9}" name="Column12056"/>
    <tableColumn id="12065" xr3:uid="{A1525C9A-EFC6-4E1F-9808-E56AD216943F}" name="Column12057"/>
    <tableColumn id="12066" xr3:uid="{12A3A51F-C854-47AF-B95B-BF8E3D49645E}" name="Column12058"/>
    <tableColumn id="12067" xr3:uid="{60000B1B-CD8A-4ED5-93F5-E46F3B89A5C2}" name="Column12059"/>
    <tableColumn id="12068" xr3:uid="{3EA242E1-14FB-4C72-A09E-421DE80E2513}" name="Column12060"/>
    <tableColumn id="12069" xr3:uid="{FEE8F3E5-E478-456E-BD47-A9BBBA443F74}" name="Column12061"/>
    <tableColumn id="12070" xr3:uid="{6D44F72C-DAB4-4F7A-88CF-2AA95C5F78E2}" name="Column12062"/>
    <tableColumn id="12071" xr3:uid="{96ECD29E-3E80-4454-9628-BE4E5A767C32}" name="Column12063"/>
    <tableColumn id="12072" xr3:uid="{B2073CA5-2A8B-4378-AEE4-23736C24559C}" name="Column12064"/>
    <tableColumn id="12073" xr3:uid="{FDC3B004-7973-4746-A2B1-4BF8F410CB0A}" name="Column12065"/>
    <tableColumn id="12074" xr3:uid="{B45A3399-676C-4C33-8D36-74998B839DC6}" name="Column12066"/>
    <tableColumn id="12075" xr3:uid="{3C26DCA0-8390-444A-8795-0F29B888AF14}" name="Column12067"/>
    <tableColumn id="12076" xr3:uid="{7D309D04-9481-4172-98B9-B02C5644D951}" name="Column12068"/>
    <tableColumn id="12077" xr3:uid="{01087813-1EC5-4543-AA52-770012F63BA1}" name="Column12069"/>
    <tableColumn id="12078" xr3:uid="{9FAF85AA-32A8-4698-9B2D-1B676980B9B0}" name="Column12070"/>
    <tableColumn id="12079" xr3:uid="{70765197-03BC-4F77-8FFE-47060B4E315E}" name="Column12071"/>
    <tableColumn id="12080" xr3:uid="{9352C290-8572-4CB2-AFAD-EF2876525AEF}" name="Column12072"/>
    <tableColumn id="12081" xr3:uid="{6B2264EC-C2F0-4050-ABF7-4D429AA7ACEC}" name="Column12073"/>
    <tableColumn id="12082" xr3:uid="{4A1E81E0-EE77-4082-B30A-3D31578FE1E4}" name="Column12074"/>
    <tableColumn id="12083" xr3:uid="{1C07C9E0-DEAB-4930-8BDD-3D7C722A835A}" name="Column12075"/>
    <tableColumn id="12084" xr3:uid="{A9B9E97B-648E-45B9-8462-C2E98A581B6E}" name="Column12076"/>
    <tableColumn id="12085" xr3:uid="{E36BE504-DB95-40CF-918C-97EFDC8B04DD}" name="Column12077"/>
    <tableColumn id="12086" xr3:uid="{704DE8F1-61D5-435E-825E-6684D855B452}" name="Column12078"/>
    <tableColumn id="12087" xr3:uid="{B9326222-8D88-4205-8DBD-5ADD63037DF3}" name="Column12079"/>
    <tableColumn id="12088" xr3:uid="{093DE08E-E37E-415A-8242-BCB426F094F7}" name="Column12080"/>
    <tableColumn id="12089" xr3:uid="{8DC5BD2C-14C2-40BF-9CD4-D05F68AABB45}" name="Column12081"/>
    <tableColumn id="12090" xr3:uid="{6E61C69E-709B-4167-83AD-37BDA5A52C9A}" name="Column12082"/>
    <tableColumn id="12091" xr3:uid="{8BF0BD0B-0DBC-4B47-8EEC-35F1A3D2D124}" name="Column12083"/>
    <tableColumn id="12092" xr3:uid="{DF930EF5-06FD-43C1-B42C-F6A8B8F49ABA}" name="Column12084"/>
    <tableColumn id="12093" xr3:uid="{9323F085-7947-4067-A447-C4E1DC6F16CE}" name="Column12085"/>
    <tableColumn id="12094" xr3:uid="{7A788D85-7490-40FE-8FD0-38368B94F242}" name="Column12086"/>
    <tableColumn id="12095" xr3:uid="{5B5BEDD6-8857-445B-8751-BCC11CFFEAC6}" name="Column12087"/>
    <tableColumn id="12096" xr3:uid="{9A8680EC-E330-434B-A4CF-18FE55A2EAE6}" name="Column12088"/>
    <tableColumn id="12097" xr3:uid="{537B6F6E-5A02-46F9-8EA1-4F1E1393FB65}" name="Column12089"/>
    <tableColumn id="12098" xr3:uid="{B034DD40-0F6D-43C8-96A4-F48A37DCAC99}" name="Column12090"/>
    <tableColumn id="12099" xr3:uid="{3410F8B9-8AEF-4529-B4C9-56E28BF55CC1}" name="Column12091"/>
    <tableColumn id="12100" xr3:uid="{310885C4-4362-496E-968E-60E928AA0A9D}" name="Column12092"/>
    <tableColumn id="12101" xr3:uid="{55B5DDB1-6FE6-458A-8108-A7F2C82957B7}" name="Column12093"/>
    <tableColumn id="12102" xr3:uid="{C066C886-D91A-4DA7-A882-0AE2B7AF6B39}" name="Column12094"/>
    <tableColumn id="12103" xr3:uid="{29C8C9A2-948C-46DD-B7E6-B1CC1D6B2B9F}" name="Column12095"/>
    <tableColumn id="12104" xr3:uid="{35DD0AD9-A56B-4203-ACA9-2A43E2001374}" name="Column12096"/>
    <tableColumn id="12105" xr3:uid="{381AF3A1-C2CF-46DE-AED9-02B764D89F25}" name="Column12097"/>
    <tableColumn id="12106" xr3:uid="{F7A6331F-D644-445D-BA8B-9E24B5E14502}" name="Column12098"/>
    <tableColumn id="12107" xr3:uid="{6BA05A3F-5604-4CED-AE11-5589308EA1A1}" name="Column12099"/>
    <tableColumn id="12108" xr3:uid="{46264F71-BD0E-47AB-8765-DBD388CE208F}" name="Column12100"/>
    <tableColumn id="12109" xr3:uid="{5885791B-F2E1-4F86-9F89-AC2C432DBC6C}" name="Column12101"/>
    <tableColumn id="12110" xr3:uid="{2AB05876-8509-4C33-834D-BF26A6228D23}" name="Column12102"/>
    <tableColumn id="12111" xr3:uid="{78C3584D-585E-4520-926E-E092BE2DAF21}" name="Column12103"/>
    <tableColumn id="12112" xr3:uid="{0EAD2309-8CB6-43C1-954B-72E87EC39DCC}" name="Column12104"/>
    <tableColumn id="12113" xr3:uid="{D7B9C590-6C54-4AED-A11D-B1701FE48938}" name="Column12105"/>
    <tableColumn id="12114" xr3:uid="{B78DEC7D-FA18-4CE1-85C9-8C5F4FED44D1}" name="Column12106"/>
    <tableColumn id="12115" xr3:uid="{8FF9E2A3-2DA3-4720-8698-FCC6E67BF899}" name="Column12107"/>
    <tableColumn id="12116" xr3:uid="{A4C85111-964B-4252-948C-FECA695648EA}" name="Column12108"/>
    <tableColumn id="12117" xr3:uid="{88D01096-1BE9-4A54-8C8C-B3C35CA0E7A8}" name="Column12109"/>
    <tableColumn id="12118" xr3:uid="{B3059407-798B-4F24-A67A-FB8D1DD21CDB}" name="Column12110"/>
    <tableColumn id="12119" xr3:uid="{42440BEF-870D-4AF6-A08B-7FCD7A4CF59A}" name="Column12111"/>
    <tableColumn id="12120" xr3:uid="{27B56327-4566-48B6-8116-6A87D1B3D8E2}" name="Column12112"/>
    <tableColumn id="12121" xr3:uid="{6C3AC6E0-250E-4AA8-9FF3-2F695F9BA209}" name="Column12113"/>
    <tableColumn id="12122" xr3:uid="{68A802FD-E4B0-4C4D-A746-38BA583BE3A1}" name="Column12114"/>
    <tableColumn id="12123" xr3:uid="{A9FA4D25-4A0D-490C-BB56-A37B0032266B}" name="Column12115"/>
    <tableColumn id="12124" xr3:uid="{3135C2BC-BE7E-4D1B-AA65-92D719D62C8B}" name="Column12116"/>
    <tableColumn id="12125" xr3:uid="{21A8BF30-9061-4547-B8CA-8949D3AD6642}" name="Column12117"/>
    <tableColumn id="12126" xr3:uid="{76832CA3-8F98-4EC5-899D-71B4287CDAEF}" name="Column12118"/>
    <tableColumn id="12127" xr3:uid="{05138913-ED54-4419-A4CA-1DC86F23F091}" name="Column12119"/>
    <tableColumn id="12128" xr3:uid="{08C6965A-5F03-47EA-8974-D93A34851917}" name="Column12120"/>
    <tableColumn id="12129" xr3:uid="{21F9158B-14E3-47BE-A953-F5D944582B3B}" name="Column12121"/>
    <tableColumn id="12130" xr3:uid="{D2DA4B4E-1FEA-4DA5-801E-F6B40975C128}" name="Column12122"/>
    <tableColumn id="12131" xr3:uid="{57722829-A0D0-4B7D-8A0F-3F40505FA6CB}" name="Column12123"/>
    <tableColumn id="12132" xr3:uid="{BFF6C791-4C16-43A8-BAFB-C0E34A29EE7B}" name="Column12124"/>
    <tableColumn id="12133" xr3:uid="{122AB4D0-18FB-40C7-9087-EBF22A942A68}" name="Column12125"/>
    <tableColumn id="12134" xr3:uid="{FF9045B8-0E44-4DC7-AE53-78B566C0AC6A}" name="Column12126"/>
    <tableColumn id="12135" xr3:uid="{109610AD-B13A-4A0E-BC82-F835255EB15B}" name="Column12127"/>
    <tableColumn id="12136" xr3:uid="{3DA15946-AFF2-446A-B557-82A2468345EF}" name="Column12128"/>
    <tableColumn id="12137" xr3:uid="{EAE55EAE-8835-41FE-A11F-199955A300AC}" name="Column12129"/>
    <tableColumn id="12138" xr3:uid="{CC568FEF-1041-4827-A193-A0EBF0F92102}" name="Column12130"/>
    <tableColumn id="12139" xr3:uid="{1854355D-1CF7-4041-9822-9AC9810D9E8F}" name="Column12131"/>
    <tableColumn id="12140" xr3:uid="{BE3A2EA2-EEC3-422C-B14D-0FC06A2F752B}" name="Column12132"/>
    <tableColumn id="12141" xr3:uid="{E395643F-B870-4747-9F0A-8ED4EA201D73}" name="Column12133"/>
    <tableColumn id="12142" xr3:uid="{25E72828-AC92-4B71-B585-ECF365BAE57A}" name="Column12134"/>
    <tableColumn id="12143" xr3:uid="{D7385650-E923-46DD-8C1F-2B8ED11E013D}" name="Column12135"/>
    <tableColumn id="12144" xr3:uid="{047D7576-88E5-448B-91A5-98E9B1782852}" name="Column12136"/>
    <tableColumn id="12145" xr3:uid="{C5C975FE-ED2A-4068-A196-28255C7EE4F2}" name="Column12137"/>
    <tableColumn id="12146" xr3:uid="{8DB2C1D4-B388-4F9B-A67A-867244F2D3DB}" name="Column12138"/>
    <tableColumn id="12147" xr3:uid="{75378A4E-B936-4147-A2E1-2D6AB3E55635}" name="Column12139"/>
    <tableColumn id="12148" xr3:uid="{7DC6D582-93B8-41CF-8CB5-C9C986C8D205}" name="Column12140"/>
    <tableColumn id="12149" xr3:uid="{736B39F9-CA4C-495B-ADB7-94FC94EFCBAF}" name="Column12141"/>
    <tableColumn id="12150" xr3:uid="{4085BB2F-4BD4-4C45-A287-A0AA5E4D5E67}" name="Column12142"/>
    <tableColumn id="12151" xr3:uid="{4D4103F9-70B0-4F8C-A23C-B21FA52446CE}" name="Column12143"/>
    <tableColumn id="12152" xr3:uid="{D5A9BB04-E1E1-4048-B013-07171093E7BB}" name="Column12144"/>
    <tableColumn id="12153" xr3:uid="{DF239E7B-3E58-48A2-B4B1-CE5F74E794AB}" name="Column12145"/>
    <tableColumn id="12154" xr3:uid="{9569E355-BA75-4638-98F3-896B049ACEAA}" name="Column12146"/>
    <tableColumn id="12155" xr3:uid="{E2F1D2DB-AD34-4E5A-BA81-603500CA397C}" name="Column12147"/>
    <tableColumn id="12156" xr3:uid="{E6AF3F69-B327-453D-BABF-1F58F0AC8A3A}" name="Column12148"/>
    <tableColumn id="12157" xr3:uid="{85B86E95-3252-4A86-95B1-AA9C8C49D0FD}" name="Column12149"/>
    <tableColumn id="12158" xr3:uid="{EA0548D0-9A07-452B-89DF-A6F1132B11E6}" name="Column12150"/>
    <tableColumn id="12159" xr3:uid="{832BAD0F-201C-4CC3-9FB1-0963EE56F0CE}" name="Column12151"/>
    <tableColumn id="12160" xr3:uid="{3C4F8811-F4D8-44ED-9921-52FD7024EED9}" name="Column12152"/>
    <tableColumn id="12161" xr3:uid="{4B05CF47-AFF3-4B60-A61A-000EFEF827DA}" name="Column12153"/>
    <tableColumn id="12162" xr3:uid="{C9F46BFA-5F88-41BB-AC4F-88DA4B5A8FE0}" name="Column12154"/>
    <tableColumn id="12163" xr3:uid="{A752E4B5-784B-4A34-9508-F98850004B1C}" name="Column12155"/>
    <tableColumn id="12164" xr3:uid="{1C3B7E80-25C4-41F9-B527-18217AFE2A0D}" name="Column12156"/>
    <tableColumn id="12165" xr3:uid="{8E29381D-F238-4ED9-A6B8-D36EDC670075}" name="Column12157"/>
    <tableColumn id="12166" xr3:uid="{E3913632-EC61-4083-B5CF-56513FE1B187}" name="Column12158"/>
    <tableColumn id="12167" xr3:uid="{87EA804D-697C-4D93-AE91-993747D424AB}" name="Column12159"/>
    <tableColumn id="12168" xr3:uid="{3D0262B0-F377-48FE-8282-292B31B74737}" name="Column12160"/>
    <tableColumn id="12169" xr3:uid="{04549208-28A6-46D8-A5CB-F43DA725940E}" name="Column12161"/>
    <tableColumn id="12170" xr3:uid="{43053609-A0BF-422A-BBB9-C196B429B0FE}" name="Column12162"/>
    <tableColumn id="12171" xr3:uid="{DC52CAC5-C4F4-4257-8725-60ED19CC0AB2}" name="Column12163"/>
    <tableColumn id="12172" xr3:uid="{97A1FF3A-48B6-4380-B4FB-B826A02D2A59}" name="Column12164"/>
    <tableColumn id="12173" xr3:uid="{BA657C5D-A9DB-44A1-84E6-BE7680835903}" name="Column12165"/>
    <tableColumn id="12174" xr3:uid="{773297BC-C8F6-4F0F-9264-846DE362B3CA}" name="Column12166"/>
    <tableColumn id="12175" xr3:uid="{CC5382F2-8C51-4000-9903-845C8CAEA1C8}" name="Column12167"/>
    <tableColumn id="12176" xr3:uid="{21A1BB3C-3116-4F12-810F-780D4BAF81AB}" name="Column12168"/>
    <tableColumn id="12177" xr3:uid="{2BE536F0-415E-4556-94DF-C6296BAB4531}" name="Column12169"/>
    <tableColumn id="12178" xr3:uid="{F0C00336-C703-42B6-94B8-D883D6552E55}" name="Column12170"/>
    <tableColumn id="12179" xr3:uid="{6A227604-6416-4433-8897-34D42FA6F5FA}" name="Column12171"/>
    <tableColumn id="12180" xr3:uid="{2B2688A4-CFC6-4733-9C2D-4F3EF006AFFF}" name="Column12172"/>
    <tableColumn id="12181" xr3:uid="{8B1E545D-14D9-4A33-9F6E-0043893EE65E}" name="Column12173"/>
    <tableColumn id="12182" xr3:uid="{24AA5550-A734-4AD1-A445-AEF1023618F1}" name="Column12174"/>
    <tableColumn id="12183" xr3:uid="{6FCD0B59-3055-429E-AA5E-E2504FA70F2A}" name="Column12175"/>
    <tableColumn id="12184" xr3:uid="{6DC36C20-AC42-4592-A60E-9AA0B0207E5F}" name="Column12176"/>
    <tableColumn id="12185" xr3:uid="{D834EBD5-A466-4007-87CA-8F951AC9FA3A}" name="Column12177"/>
    <tableColumn id="12186" xr3:uid="{BC2AF8E6-3B51-4C7A-ADDE-BB096EB7926B}" name="Column12178"/>
    <tableColumn id="12187" xr3:uid="{B65540A0-7F87-4DCB-A450-31C2B8078979}" name="Column12179"/>
    <tableColumn id="12188" xr3:uid="{6C90DB5B-6D7A-4392-836D-E30EA90AF34C}" name="Column12180"/>
    <tableColumn id="12189" xr3:uid="{33200908-1B29-4E8B-869A-3F94A231F16A}" name="Column12181"/>
    <tableColumn id="12190" xr3:uid="{02E75129-E97D-4052-9ADF-BD3B07634CBA}" name="Column12182"/>
    <tableColumn id="12191" xr3:uid="{0DFCB1CF-5B0E-426B-8E1C-583D0E1C06F2}" name="Column12183"/>
    <tableColumn id="12192" xr3:uid="{9A4AE766-F1BC-4E8A-BB97-FA083108FAE2}" name="Column12184"/>
    <tableColumn id="12193" xr3:uid="{1C4B8B1D-E05D-40FA-8849-18373E53CCBE}" name="Column12185"/>
    <tableColumn id="12194" xr3:uid="{C627E68F-E5A9-4CD5-9D3A-D2A74828DA40}" name="Column12186"/>
    <tableColumn id="12195" xr3:uid="{C090BBEF-F87D-470E-91BA-A426702F5B20}" name="Column12187"/>
    <tableColumn id="12196" xr3:uid="{02BAD9D9-81B0-4BE1-AC21-7CDDC7CE5069}" name="Column12188"/>
    <tableColumn id="12197" xr3:uid="{0A97C1E3-CD3F-4BEC-B55F-30BC885AA3F0}" name="Column12189"/>
    <tableColumn id="12198" xr3:uid="{FA275DA6-D708-4C10-8F59-BC84C94F61CF}" name="Column12190"/>
    <tableColumn id="12199" xr3:uid="{5AABB036-DCD9-4FEB-8EC3-79F663788EA9}" name="Column12191"/>
    <tableColumn id="12200" xr3:uid="{17E73B39-0ACB-4A81-9AF5-69CE42BC71C0}" name="Column12192"/>
    <tableColumn id="12201" xr3:uid="{E160C0B4-E0A4-46C0-814D-6617BD1991CB}" name="Column12193"/>
    <tableColumn id="12202" xr3:uid="{39A54D06-B574-4983-9DE7-3B86463800F5}" name="Column12194"/>
    <tableColumn id="12203" xr3:uid="{E0FB820E-80FC-422A-9FF4-9A6A5D9C8814}" name="Column12195"/>
    <tableColumn id="12204" xr3:uid="{25A318BC-9495-4369-B694-F354B626C63D}" name="Column12196"/>
    <tableColumn id="12205" xr3:uid="{079BF2C5-CC54-463D-A9E4-DDA78B3DBB3E}" name="Column12197"/>
    <tableColumn id="12206" xr3:uid="{10C14E1A-4DBC-4DAD-99D4-7258AA65A3B8}" name="Column12198"/>
    <tableColumn id="12207" xr3:uid="{60A51B8B-7368-45EC-B295-EB199F4D4199}" name="Column12199"/>
    <tableColumn id="12208" xr3:uid="{88FE3E60-74F6-4A94-9F5F-9CCBF330D5E7}" name="Column12200"/>
    <tableColumn id="12209" xr3:uid="{34C4D6E4-061C-48BA-A0C1-DA18E1481C05}" name="Column12201"/>
    <tableColumn id="12210" xr3:uid="{D1AC5809-D7D8-41AF-850B-112D32DE09B9}" name="Column12202"/>
    <tableColumn id="12211" xr3:uid="{8DF3A7D7-17F3-43BD-A989-81E0DD550122}" name="Column12203"/>
    <tableColumn id="12212" xr3:uid="{24341123-3290-41E8-912A-0360C419054D}" name="Column12204"/>
    <tableColumn id="12213" xr3:uid="{26784F94-F9A3-4A27-9E92-E1A6EBA73449}" name="Column12205"/>
    <tableColumn id="12214" xr3:uid="{A7BFDCE5-51B0-4A8D-9EDC-20C1F6FD149E}" name="Column12206"/>
    <tableColumn id="12215" xr3:uid="{94E5AF7E-694C-4712-8FC6-E1D74C9EFFE4}" name="Column12207"/>
    <tableColumn id="12216" xr3:uid="{E10B211D-C131-473F-9017-46C42306002E}" name="Column12208"/>
    <tableColumn id="12217" xr3:uid="{A80464A3-A704-4C17-9838-FA3163C29352}" name="Column12209"/>
    <tableColumn id="12218" xr3:uid="{6CAE845B-2F88-48B3-BDF4-1D53BC2F0525}" name="Column12210"/>
    <tableColumn id="12219" xr3:uid="{6CF05AE8-1E17-43A0-B2C3-077AAE138F59}" name="Column12211"/>
    <tableColumn id="12220" xr3:uid="{0612FECC-7E17-48AE-A305-5D2FB4689155}" name="Column12212"/>
    <tableColumn id="12221" xr3:uid="{B83E2BB3-03E5-4B32-B8C5-8D66FD989E3D}" name="Column12213"/>
    <tableColumn id="12222" xr3:uid="{EA3A3E74-3B68-4EC1-A635-17DA7462D418}" name="Column12214"/>
    <tableColumn id="12223" xr3:uid="{3631AA27-8DBB-4511-8095-6A277116AA0D}" name="Column12215"/>
    <tableColumn id="12224" xr3:uid="{5C21F9C0-D224-4E05-BB75-4AB942545EFB}" name="Column12216"/>
    <tableColumn id="12225" xr3:uid="{4184A6E7-81ED-4050-93BA-3FF5E87FBD81}" name="Column12217"/>
    <tableColumn id="12226" xr3:uid="{9C2FBFFE-8488-4A81-9131-F16C3C49F1C9}" name="Column12218"/>
    <tableColumn id="12227" xr3:uid="{EB111747-BB35-4BB9-BB81-46C4B2DAE7C4}" name="Column12219"/>
    <tableColumn id="12228" xr3:uid="{5DF54CE2-92DD-49AD-9E74-9A45C12F4E1C}" name="Column12220"/>
    <tableColumn id="12229" xr3:uid="{2D1F248F-B113-4877-ABB7-D9C946249A51}" name="Column12221"/>
    <tableColumn id="12230" xr3:uid="{A0182494-669C-43FE-8E8A-1B2B59C80EEE}" name="Column12222"/>
    <tableColumn id="12231" xr3:uid="{C816731D-C338-47A6-BE39-2A807BD74183}" name="Column12223"/>
    <tableColumn id="12232" xr3:uid="{D3EBA976-4040-4229-A7AC-37BC4F2B8721}" name="Column12224"/>
    <tableColumn id="12233" xr3:uid="{624AC081-5913-41A5-A8EB-1C676E20303C}" name="Column12225"/>
    <tableColumn id="12234" xr3:uid="{2F96208E-66FD-4F1C-AFAB-98F1CE34D881}" name="Column12226"/>
    <tableColumn id="12235" xr3:uid="{364B4BDF-55D6-469E-BD07-2CDDCB504B0C}" name="Column12227"/>
    <tableColumn id="12236" xr3:uid="{D8E96183-270C-4BB9-A825-C4E465C18B05}" name="Column12228"/>
    <tableColumn id="12237" xr3:uid="{F1151B2A-0541-4EE0-B663-34BAA249501E}" name="Column12229"/>
    <tableColumn id="12238" xr3:uid="{82E8CBF2-5B8D-47FB-ADB4-8F48C420A205}" name="Column12230"/>
    <tableColumn id="12239" xr3:uid="{FB972F52-8EFB-4AAC-8357-43D03CDD7660}" name="Column12231"/>
    <tableColumn id="12240" xr3:uid="{36F642FE-50AC-49BE-B42C-60E73D326E13}" name="Column12232"/>
    <tableColumn id="12241" xr3:uid="{5E5D3444-43A2-4643-9E8A-C257EFD9EC43}" name="Column12233"/>
    <tableColumn id="12242" xr3:uid="{0C94430B-6BCC-4ED3-9531-AE682700CEC6}" name="Column12234"/>
    <tableColumn id="12243" xr3:uid="{B407B4D6-8CD1-4E5D-99E1-96F24223D6FC}" name="Column12235"/>
    <tableColumn id="12244" xr3:uid="{BEBBB2DB-F912-4012-A901-B591C5F50744}" name="Column12236"/>
    <tableColumn id="12245" xr3:uid="{C9301004-8A74-4B6A-B6BE-D98269F411C4}" name="Column12237"/>
    <tableColumn id="12246" xr3:uid="{4ACC32E7-0CD2-4B2B-B1C2-89D1A9C1E3F1}" name="Column12238"/>
    <tableColumn id="12247" xr3:uid="{CA4F8954-1CFB-4077-8FE9-3A992B54E710}" name="Column12239"/>
    <tableColumn id="12248" xr3:uid="{ECEB75D1-271D-4E44-BB71-D78CCE69465C}" name="Column12240"/>
    <tableColumn id="12249" xr3:uid="{CE438828-E4AA-4DBA-A97C-1AD50C3CB8E2}" name="Column12241"/>
    <tableColumn id="12250" xr3:uid="{AE1A1F40-5C9B-4413-9528-AEA0C2533D87}" name="Column12242"/>
    <tableColumn id="12251" xr3:uid="{6C1AE094-AB48-48CC-99ED-E47CC439CECA}" name="Column12243"/>
    <tableColumn id="12252" xr3:uid="{43C248C6-3917-4B8D-8986-12D8DB51A51C}" name="Column12244"/>
    <tableColumn id="12253" xr3:uid="{E1CDCB95-5A19-495D-9C2A-F4B7CD67FC0E}" name="Column12245"/>
    <tableColumn id="12254" xr3:uid="{F3D2FCBC-8457-4E49-8D46-BF88B194E936}" name="Column12246"/>
    <tableColumn id="12255" xr3:uid="{A72180FC-C680-48E8-B026-1A3E40D249A8}" name="Column12247"/>
    <tableColumn id="12256" xr3:uid="{9B9BD32B-0F2D-4BCF-80F4-DC02C3EC1745}" name="Column12248"/>
    <tableColumn id="12257" xr3:uid="{1EC36287-B56D-45E3-B24C-63BCF7C9E83A}" name="Column12249"/>
    <tableColumn id="12258" xr3:uid="{EEC595E8-30BA-441A-9E2F-C19049FACC96}" name="Column12250"/>
    <tableColumn id="12259" xr3:uid="{2C4FC6D0-808E-421A-86C8-392DC6588FEB}" name="Column12251"/>
    <tableColumn id="12260" xr3:uid="{55A63CBD-EBE6-4A82-AB19-748121F3C0A8}" name="Column12252"/>
    <tableColumn id="12261" xr3:uid="{1EBD6489-0F3A-44F1-BCAA-7FF7F09A3F8D}" name="Column12253"/>
    <tableColumn id="12262" xr3:uid="{B110808C-C134-4CB7-9E53-B0FB3CE764F3}" name="Column12254"/>
    <tableColumn id="12263" xr3:uid="{3EC406BC-B068-4E96-9915-893EB9459F7A}" name="Column12255"/>
    <tableColumn id="12264" xr3:uid="{BEE4915F-E10F-44ED-BCAB-2588AB9C41B3}" name="Column12256"/>
    <tableColumn id="12265" xr3:uid="{50C5E07C-F6A4-4BEC-9877-83468CDAABDD}" name="Column12257"/>
    <tableColumn id="12266" xr3:uid="{3F9ABB7B-97A6-4945-AB0B-48C9663985BD}" name="Column12258"/>
    <tableColumn id="12267" xr3:uid="{8ECF6673-B4D8-4591-8628-A459B7C9E5E5}" name="Column12259"/>
    <tableColumn id="12268" xr3:uid="{1C9FB075-C6ED-4A5F-95B7-C4F48E04B104}" name="Column12260"/>
    <tableColumn id="12269" xr3:uid="{897B0C4D-99DE-447A-B54F-3F9B05ED0234}" name="Column12261"/>
    <tableColumn id="12270" xr3:uid="{722542E3-BBA7-4071-86E7-8C1D8726B482}" name="Column12262"/>
    <tableColumn id="12271" xr3:uid="{3B214FD4-AE47-4018-87F0-01283928A3D1}" name="Column12263"/>
    <tableColumn id="12272" xr3:uid="{8195C1B8-26F3-4DD7-B5B7-8795C2D3DA6A}" name="Column12264"/>
    <tableColumn id="12273" xr3:uid="{9FCCED24-4E3C-4C77-AE82-EA9B4270BEBA}" name="Column12265"/>
    <tableColumn id="12274" xr3:uid="{E2E019C1-C3DD-4B97-8E45-0332A1B50398}" name="Column12266"/>
    <tableColumn id="12275" xr3:uid="{2CC7D82B-06D8-4A63-B1AA-65344327D347}" name="Column12267"/>
    <tableColumn id="12276" xr3:uid="{6E0215DD-BC52-4101-9E6E-511B55FE1F23}" name="Column12268"/>
    <tableColumn id="12277" xr3:uid="{77FA3C32-1729-450F-8E57-26623292C0D4}" name="Column12269"/>
    <tableColumn id="12278" xr3:uid="{4125599C-7FB1-412E-AC1C-33ED1DDC7924}" name="Column12270"/>
    <tableColumn id="12279" xr3:uid="{CA69D213-66C4-4396-87F0-5DD3D9D23592}" name="Column12271"/>
    <tableColumn id="12280" xr3:uid="{0D5A8112-F253-45B4-B21F-52A096461DD8}" name="Column12272"/>
    <tableColumn id="12281" xr3:uid="{04C7601D-F281-4065-A92B-F98592A8B830}" name="Column12273"/>
    <tableColumn id="12282" xr3:uid="{EAED8A9A-A85E-4D9F-9DF4-EDAF8873985C}" name="Column12274"/>
    <tableColumn id="12283" xr3:uid="{2F101EF3-E711-4BBE-8692-9A9017FE6938}" name="Column12275"/>
    <tableColumn id="12284" xr3:uid="{EC6ABC80-E03E-497C-B8DA-EA151786A1D1}" name="Column12276"/>
    <tableColumn id="12285" xr3:uid="{EAFBD5F5-0EB0-482B-AA67-6306CFF8B4DD}" name="Column12277"/>
    <tableColumn id="12286" xr3:uid="{418A2AA7-A825-4286-9523-284ACB35829D}" name="Column12278"/>
    <tableColumn id="12287" xr3:uid="{642821D0-5EB0-4220-8DF5-D6618718AB65}" name="Column12279"/>
    <tableColumn id="12288" xr3:uid="{F0E5491E-B981-497D-BB14-B9862118AA6E}" name="Column12280"/>
    <tableColumn id="12289" xr3:uid="{E12F3915-70A9-470D-B99F-D29A84D72BBA}" name="Column12281"/>
    <tableColumn id="12290" xr3:uid="{187A203A-34AF-4368-B0CD-F0FE2ED7C6F9}" name="Column12282"/>
    <tableColumn id="12291" xr3:uid="{E8A19E06-26C0-4480-81FF-0F9DB52EA36F}" name="Column12283"/>
    <tableColumn id="12292" xr3:uid="{C83BD2B8-892E-4D36-AD87-09187520682B}" name="Column12284"/>
    <tableColumn id="12293" xr3:uid="{BD8FBAAA-A4FC-40FA-A9BC-8FD587779D71}" name="Column12285"/>
    <tableColumn id="12294" xr3:uid="{08349942-A187-473D-819A-920315947C92}" name="Column12286"/>
    <tableColumn id="12295" xr3:uid="{74D3CFD4-A2F8-492C-9999-45AF9AFDF63F}" name="Column12287"/>
    <tableColumn id="12296" xr3:uid="{AF053F67-4C74-40A4-B72E-2E160306AAB3}" name="Column12288"/>
    <tableColumn id="12297" xr3:uid="{7AE68879-A4F3-4370-A1F7-6FFF0F17C8F9}" name="Column12289"/>
    <tableColumn id="12298" xr3:uid="{68028AF6-E0DA-4524-BCBA-2332F7A32812}" name="Column12290"/>
    <tableColumn id="12299" xr3:uid="{E20727F4-F223-46A1-968E-4B3484C9CD71}" name="Column12291"/>
    <tableColumn id="12300" xr3:uid="{18E6D6FC-824B-48CD-9CE2-79F21C52F0C7}" name="Column12292"/>
    <tableColumn id="12301" xr3:uid="{4FBCC82E-79C1-4936-AAE8-88FF83E0BB28}" name="Column12293"/>
    <tableColumn id="12302" xr3:uid="{BC9EE1F9-A89F-4496-84F4-558B5ABB8EBD}" name="Column12294"/>
    <tableColumn id="12303" xr3:uid="{5F23CDEC-8EF0-4138-8745-33D87B72CB66}" name="Column12295"/>
    <tableColumn id="12304" xr3:uid="{F5889195-403C-48E2-9191-C2340B2D16F4}" name="Column12296"/>
    <tableColumn id="12305" xr3:uid="{CB230C16-12DA-43C2-B3CD-DDC680121211}" name="Column12297"/>
    <tableColumn id="12306" xr3:uid="{CC8E94D5-E090-4118-9901-EE0380096A71}" name="Column12298"/>
    <tableColumn id="12307" xr3:uid="{4E8CF2AD-F0EF-4D14-BB1D-C7064F0A640B}" name="Column12299"/>
    <tableColumn id="12308" xr3:uid="{296DD68C-AEE9-4398-928A-08271535D18E}" name="Column12300"/>
    <tableColumn id="12309" xr3:uid="{83BE0089-6BE8-4998-9C01-915BA511DA66}" name="Column12301"/>
    <tableColumn id="12310" xr3:uid="{A78362A4-6580-4F45-8CD4-7509E4D1F443}" name="Column12302"/>
    <tableColumn id="12311" xr3:uid="{7D9BCB20-D1B9-4A2C-A5CB-63FCE4E12DC4}" name="Column12303"/>
    <tableColumn id="12312" xr3:uid="{9694EDA2-46CB-4061-958E-37CB0ADA8C59}" name="Column12304"/>
    <tableColumn id="12313" xr3:uid="{FBE782FD-14DD-4993-B237-EA6B51049F64}" name="Column12305"/>
    <tableColumn id="12314" xr3:uid="{EF66F136-2677-4DD0-AE21-4CF03508D2BC}" name="Column12306"/>
    <tableColumn id="12315" xr3:uid="{ADFA75BB-7430-4542-92BA-633D32A22D1A}" name="Column12307"/>
    <tableColumn id="12316" xr3:uid="{612F8DF9-AFCF-4357-98C2-81D5821EBDD3}" name="Column12308"/>
    <tableColumn id="12317" xr3:uid="{1DE94629-B3A0-40B9-808D-599D02F8E863}" name="Column12309"/>
    <tableColumn id="12318" xr3:uid="{767B6AB2-2B95-491F-8779-A4FF5517F41F}" name="Column12310"/>
    <tableColumn id="12319" xr3:uid="{89946183-3CAB-4AE1-A470-548ACB36126B}" name="Column12311"/>
    <tableColumn id="12320" xr3:uid="{087C0273-D904-4562-9B0E-D4A401B03428}" name="Column12312"/>
    <tableColumn id="12321" xr3:uid="{9B38EED3-3075-441E-8BDD-C3C3843DD158}" name="Column12313"/>
    <tableColumn id="12322" xr3:uid="{FF0E24DA-1945-4D23-A13F-542D107549F4}" name="Column12314"/>
    <tableColumn id="12323" xr3:uid="{8094E4EA-331D-49A6-BA3A-FDC1B3C9E9AE}" name="Column12315"/>
    <tableColumn id="12324" xr3:uid="{330425F0-F433-4580-8B80-050496D05018}" name="Column12316"/>
    <tableColumn id="12325" xr3:uid="{3B57F881-BCBA-4302-BBB8-AF1C44E61D7B}" name="Column12317"/>
    <tableColumn id="12326" xr3:uid="{CC1B723E-968C-4142-9162-A40D80DF1F44}" name="Column12318"/>
    <tableColumn id="12327" xr3:uid="{4F406CF0-A4B8-4F7B-8D0C-8DA22B0905D9}" name="Column12319"/>
    <tableColumn id="12328" xr3:uid="{ACC95A67-ED8A-485E-A33F-034FB2133376}" name="Column12320"/>
    <tableColumn id="12329" xr3:uid="{217D469F-5B09-41FA-8C5B-8605FC84A334}" name="Column12321"/>
    <tableColumn id="12330" xr3:uid="{52773C2A-9783-4112-B241-3CD3CAB25164}" name="Column12322"/>
    <tableColumn id="12331" xr3:uid="{B1D11D6B-C141-4B6F-8481-1795AEB30B82}" name="Column12323"/>
    <tableColumn id="12332" xr3:uid="{A41C3274-895A-4E1F-8171-33D0FDA96198}" name="Column12324"/>
    <tableColumn id="12333" xr3:uid="{8106E051-862A-4A65-80E5-F0B89F788AB2}" name="Column12325"/>
    <tableColumn id="12334" xr3:uid="{C2E7E18A-9DC8-4FB6-A9DB-59533896337E}" name="Column12326"/>
    <tableColumn id="12335" xr3:uid="{740F3618-6C76-4673-BC18-6D335D4553A8}" name="Column12327"/>
    <tableColumn id="12336" xr3:uid="{909437BD-F0ED-45EB-883D-BAE763C04444}" name="Column12328"/>
    <tableColumn id="12337" xr3:uid="{5FF24EDE-C7A1-474A-9D20-15C0F41D7E01}" name="Column12329"/>
    <tableColumn id="12338" xr3:uid="{45DFCD3A-5F3C-481F-A0DF-7EA75365DDE9}" name="Column12330"/>
    <tableColumn id="12339" xr3:uid="{010B888C-631E-4195-83ED-4026CC620FB6}" name="Column12331"/>
    <tableColumn id="12340" xr3:uid="{0205745C-14B3-4008-B7F1-945DFC00D071}" name="Column12332"/>
    <tableColumn id="12341" xr3:uid="{43699730-CB58-4DC8-A28E-C5BE0C1B42E1}" name="Column12333"/>
    <tableColumn id="12342" xr3:uid="{15F42E66-B96C-4EBA-AFE7-6B6527BBD91B}" name="Column12334"/>
    <tableColumn id="12343" xr3:uid="{BA9BA116-82B9-478B-A434-34FE2A182DAA}" name="Column12335"/>
    <tableColumn id="12344" xr3:uid="{FB170B06-C852-455F-B485-02EE4B74EBA4}" name="Column12336"/>
    <tableColumn id="12345" xr3:uid="{B4E091E4-BB00-4157-9AC8-4E5C3AED8C44}" name="Column12337"/>
    <tableColumn id="12346" xr3:uid="{DC7454AF-4E77-48DB-8033-17FACE8AA2BD}" name="Column12338"/>
    <tableColumn id="12347" xr3:uid="{75B68553-2680-49E6-93AD-2CA2CBEB0EF2}" name="Column12339"/>
    <tableColumn id="12348" xr3:uid="{72A5949A-D7B7-4C29-8FD0-9253C88A6AA0}" name="Column12340"/>
    <tableColumn id="12349" xr3:uid="{D7882D41-BFF2-45B4-B097-C8C179DBEF15}" name="Column12341"/>
    <tableColumn id="12350" xr3:uid="{3A8B8131-69E3-45DA-AD5A-BC19EA69627C}" name="Column12342"/>
    <tableColumn id="12351" xr3:uid="{EB281B13-46BD-4983-8085-290214A92049}" name="Column12343"/>
    <tableColumn id="12352" xr3:uid="{49C64299-E26D-4A69-A180-312550FFBC3C}" name="Column12344"/>
    <tableColumn id="12353" xr3:uid="{5D764F93-D74F-4297-99BD-4D9C43CA2F72}" name="Column12345"/>
    <tableColumn id="12354" xr3:uid="{E5920F44-A33A-4782-B1DE-1089BCC5AC73}" name="Column12346"/>
    <tableColumn id="12355" xr3:uid="{A00F69B0-57D2-4DD3-8125-8B93EB7C3FE3}" name="Column12347"/>
    <tableColumn id="12356" xr3:uid="{D5D656D9-7DC5-49A8-A46D-CDB2607D3C44}" name="Column12348"/>
    <tableColumn id="12357" xr3:uid="{DC2F4342-2F4B-4222-A758-1F9D2E246FDB}" name="Column12349"/>
    <tableColumn id="12358" xr3:uid="{B0710912-BF13-4290-A2B8-9B0B45FEF17B}" name="Column12350"/>
    <tableColumn id="12359" xr3:uid="{BB7BAA0C-699B-447A-9A5B-17B8C081CB6A}" name="Column12351"/>
    <tableColumn id="12360" xr3:uid="{B7D0853C-84CE-4CEC-8012-7BA31DFFF500}" name="Column12352"/>
    <tableColumn id="12361" xr3:uid="{FB2190AE-2B5F-49C7-B206-720A91951795}" name="Column12353"/>
    <tableColumn id="12362" xr3:uid="{DB12BF51-91BA-4753-9C25-70AD563CF498}" name="Column12354"/>
    <tableColumn id="12363" xr3:uid="{FD62F00C-3D5C-4490-9CA0-CF19AA9A4445}" name="Column12355"/>
    <tableColumn id="12364" xr3:uid="{5DA4FA1A-469B-4006-AC78-65E9BCA59BF7}" name="Column12356"/>
    <tableColumn id="12365" xr3:uid="{B9EBAD0C-16F1-459E-9CE2-62D1526085B8}" name="Column12357"/>
    <tableColumn id="12366" xr3:uid="{9454DA46-A9A7-4858-9FAC-04B508BDC95B}" name="Column12358"/>
    <tableColumn id="12367" xr3:uid="{49DCFACD-E248-4AC0-8261-730F70804E83}" name="Column12359"/>
    <tableColumn id="12368" xr3:uid="{FEBE97D9-29AE-47B3-B6C6-4D9ECEF12510}" name="Column12360"/>
    <tableColumn id="12369" xr3:uid="{A4775DCD-6F7A-41D9-938B-9B9F39DAA186}" name="Column12361"/>
    <tableColumn id="12370" xr3:uid="{D589A2DB-E738-4CAD-9846-5AFF280B5687}" name="Column12362"/>
    <tableColumn id="12371" xr3:uid="{DEDE7780-8F94-44B2-81F1-BE76A44392CC}" name="Column12363"/>
    <tableColumn id="12372" xr3:uid="{D14B5F8D-2B20-49ED-B49B-62B9C6551372}" name="Column12364"/>
    <tableColumn id="12373" xr3:uid="{3FAA7785-26E7-4844-B046-54E3BF359A73}" name="Column12365"/>
    <tableColumn id="12374" xr3:uid="{DBBFBCAD-0289-4601-A001-88ECCDDCA551}" name="Column12366"/>
    <tableColumn id="12375" xr3:uid="{F68A01D5-7F53-4A4F-881B-2226FA598133}" name="Column12367"/>
    <tableColumn id="12376" xr3:uid="{9C5EF10A-E459-4155-A55C-1E4205AFA6D2}" name="Column12368"/>
    <tableColumn id="12377" xr3:uid="{F8AB4926-9C70-41CB-BA76-05D83D79AFE3}" name="Column12369"/>
    <tableColumn id="12378" xr3:uid="{A5148D35-742A-4C2C-BF23-EF11ACD6B4A7}" name="Column12370"/>
    <tableColumn id="12379" xr3:uid="{E4EB979F-1362-4C12-8A8C-D7190532D09A}" name="Column12371"/>
    <tableColumn id="12380" xr3:uid="{0FADFF6D-082C-4061-B399-382A41CB9219}" name="Column12372"/>
    <tableColumn id="12381" xr3:uid="{FEF1813B-A970-4CC9-988F-586511BEA179}" name="Column12373"/>
    <tableColumn id="12382" xr3:uid="{4D2652F0-7A40-4869-BC9E-F0583D8F7632}" name="Column12374"/>
    <tableColumn id="12383" xr3:uid="{8E93744F-8045-4E28-9CCC-1EF9D75F7B05}" name="Column12375"/>
    <tableColumn id="12384" xr3:uid="{42437B05-F0EA-4B33-81BE-1717EF9DA70D}" name="Column12376"/>
    <tableColumn id="12385" xr3:uid="{9CED6F02-2967-42E0-B0B0-15AD07963DD0}" name="Column12377"/>
    <tableColumn id="12386" xr3:uid="{77F08A5A-D5A0-4E9C-8301-3DCBA4A20637}" name="Column12378"/>
    <tableColumn id="12387" xr3:uid="{D216B8FF-4C0D-450D-984F-EF77636BFEAE}" name="Column12379"/>
    <tableColumn id="12388" xr3:uid="{8C6F5E5F-AA57-4E77-BEEC-22434AB4AA5C}" name="Column12380"/>
    <tableColumn id="12389" xr3:uid="{BB8B4D90-5BA8-42C1-B9C9-BC3D0BE51BEB}" name="Column12381"/>
    <tableColumn id="12390" xr3:uid="{C7832973-AEED-4DF6-AE97-9D2C15ECCD49}" name="Column12382"/>
    <tableColumn id="12391" xr3:uid="{5DCE4BF0-D3EE-492B-BDCA-23D486607677}" name="Column12383"/>
    <tableColumn id="12392" xr3:uid="{9E990368-D0F1-45EA-B15A-102B9BB949D1}" name="Column12384"/>
    <tableColumn id="12393" xr3:uid="{EE3ABFAD-BE41-4EBF-9D1A-C849E2A824D7}" name="Column12385"/>
    <tableColumn id="12394" xr3:uid="{2FADE535-568F-4422-9C6C-AEB8D4DFC5DB}" name="Column12386"/>
    <tableColumn id="12395" xr3:uid="{037C8CDD-C275-4139-B245-B483A1E770F7}" name="Column12387"/>
    <tableColumn id="12396" xr3:uid="{9A27F00A-7A44-4C35-857C-291AE48007FA}" name="Column12388"/>
    <tableColumn id="12397" xr3:uid="{2CE75750-82C4-410A-80A8-AC5F65F88BC0}" name="Column12389"/>
    <tableColumn id="12398" xr3:uid="{14232767-F983-4E5B-B84B-040778101795}" name="Column12390"/>
    <tableColumn id="12399" xr3:uid="{F7199612-2710-4C7A-9698-72B103EAF6A8}" name="Column12391"/>
    <tableColumn id="12400" xr3:uid="{E139D427-50DA-47B0-98A9-55452DFE7568}" name="Column12392"/>
    <tableColumn id="12401" xr3:uid="{AD896C3B-3827-4CC0-B347-E96D1EEE4496}" name="Column12393"/>
    <tableColumn id="12402" xr3:uid="{D597AF52-B10C-46C6-8F15-A77B271D1AB1}" name="Column12394"/>
    <tableColumn id="12403" xr3:uid="{C9C31379-EE43-403D-9455-3CF5DCEC14DD}" name="Column12395"/>
    <tableColumn id="12404" xr3:uid="{2E2DE513-14EE-4245-ABE6-E3386882639D}" name="Column12396"/>
    <tableColumn id="12405" xr3:uid="{669115B6-CCBE-4482-85AB-410FB67CC4B1}" name="Column12397"/>
    <tableColumn id="12406" xr3:uid="{F5E03316-8C2F-4677-9508-1405BD02F1F0}" name="Column12398"/>
    <tableColumn id="12407" xr3:uid="{C384974C-649D-4DDA-B642-3161ACAD8BD9}" name="Column12399"/>
    <tableColumn id="12408" xr3:uid="{00503566-FDEE-492C-BE8E-A453FC2D17B8}" name="Column12400"/>
    <tableColumn id="12409" xr3:uid="{04DAA38E-9F58-4118-B277-6373E09AFBB8}" name="Column12401"/>
    <tableColumn id="12410" xr3:uid="{3C40C3FA-D27D-4711-AD0D-A52131D542C9}" name="Column12402"/>
    <tableColumn id="12411" xr3:uid="{C36500B6-57EA-4181-B5A0-E561F175CA82}" name="Column12403"/>
    <tableColumn id="12412" xr3:uid="{42CFE693-595B-467E-88EC-8B5973BC9A23}" name="Column12404"/>
    <tableColumn id="12413" xr3:uid="{215041C1-F847-4977-B733-762BCDFECC17}" name="Column12405"/>
    <tableColumn id="12414" xr3:uid="{80AC62B6-974B-485F-B576-6B7E754FF8F5}" name="Column12406"/>
    <tableColumn id="12415" xr3:uid="{7202A915-C5AE-45F8-AFD1-8A5A6C8980D9}" name="Column12407"/>
    <tableColumn id="12416" xr3:uid="{DD575D57-4000-4256-91CB-B1D6D0FC0973}" name="Column12408"/>
    <tableColumn id="12417" xr3:uid="{75964EDB-6BEF-448A-AAFC-0415C28B1D05}" name="Column12409"/>
    <tableColumn id="12418" xr3:uid="{91DC53A6-AE23-4A26-A231-E10C7F769465}" name="Column12410"/>
    <tableColumn id="12419" xr3:uid="{57674166-57F5-4AE8-A835-1F65D5B5DB80}" name="Column12411"/>
    <tableColumn id="12420" xr3:uid="{CC430CB4-9B20-43E1-BE80-C9F283F6947A}" name="Column12412"/>
    <tableColumn id="12421" xr3:uid="{F9CA3C90-3F9B-4578-9B53-29C8DE3264AE}" name="Column12413"/>
    <tableColumn id="12422" xr3:uid="{A9CF9A72-641F-44FB-8EFB-9A04A3839D69}" name="Column12414"/>
    <tableColumn id="12423" xr3:uid="{4651FF6F-9DE3-47AB-BC08-0677E686D966}" name="Column12415"/>
    <tableColumn id="12424" xr3:uid="{4DECE518-A12F-485B-AC34-50C3A2F68A88}" name="Column12416"/>
    <tableColumn id="12425" xr3:uid="{D474981C-B988-438D-9A8A-443D03E37015}" name="Column12417"/>
    <tableColumn id="12426" xr3:uid="{0C15DC6C-7AEF-42E0-8071-BE18B5D6AD9C}" name="Column12418"/>
    <tableColumn id="12427" xr3:uid="{82FE0445-9E67-4B2A-A2F7-03483AD0B6F2}" name="Column12419"/>
    <tableColumn id="12428" xr3:uid="{F03550C3-98C5-4B0F-9E1C-A84E69077EEA}" name="Column12420"/>
    <tableColumn id="12429" xr3:uid="{99632791-0BCE-40E5-BB42-F76F66D0AB49}" name="Column12421"/>
    <tableColumn id="12430" xr3:uid="{880FA0DF-17AE-4880-BD79-0D00C2A65764}" name="Column12422"/>
    <tableColumn id="12431" xr3:uid="{AB9ECEF0-DE43-4740-8C05-56A805AA1B40}" name="Column12423"/>
    <tableColumn id="12432" xr3:uid="{6817FB37-46E1-460D-9E1F-0B96E6D96B51}" name="Column12424"/>
    <tableColumn id="12433" xr3:uid="{D13EE861-3109-4695-B5C0-573964247C3E}" name="Column12425"/>
    <tableColumn id="12434" xr3:uid="{A25AB2F0-24C7-45A0-A8D8-D9E2B44F7D8D}" name="Column12426"/>
    <tableColumn id="12435" xr3:uid="{A499F32D-9568-42EF-B962-1B84A1342AD3}" name="Column12427"/>
    <tableColumn id="12436" xr3:uid="{2A67ECDB-6BB5-4DAE-9A2A-FBFFB9F84F54}" name="Column12428"/>
    <tableColumn id="12437" xr3:uid="{0F915A4D-D625-4BE0-824B-AA641A261976}" name="Column12429"/>
    <tableColumn id="12438" xr3:uid="{94419FC6-894B-42DE-A442-54FE8897B70B}" name="Column12430"/>
    <tableColumn id="12439" xr3:uid="{99E8EC41-15B4-408A-BA63-25435A48C9C8}" name="Column12431"/>
    <tableColumn id="12440" xr3:uid="{BAA6D514-79DB-4C04-9533-254F3FE1EE31}" name="Column12432"/>
    <tableColumn id="12441" xr3:uid="{90906590-EA2A-4720-8010-49B61314B987}" name="Column12433"/>
    <tableColumn id="12442" xr3:uid="{0FD5810A-FCF6-4B96-813B-FA35A00F4A11}" name="Column12434"/>
    <tableColumn id="12443" xr3:uid="{35D084C5-2A63-4DA0-8E7E-E35FBC75777B}" name="Column12435"/>
    <tableColumn id="12444" xr3:uid="{2BE13318-89EE-40B6-95DE-78F3DC0C253D}" name="Column12436"/>
    <tableColumn id="12445" xr3:uid="{F1974EC9-A598-4181-B042-A968ADA352C3}" name="Column12437"/>
    <tableColumn id="12446" xr3:uid="{EC77310C-8CE0-4DE3-B0B1-D3BDF7EF755E}" name="Column12438"/>
    <tableColumn id="12447" xr3:uid="{0B08C2AA-25F7-422B-BE25-0E2667FF8435}" name="Column12439"/>
    <tableColumn id="12448" xr3:uid="{F4646DF5-911F-469B-AA9F-290200AB0C9A}" name="Column12440"/>
    <tableColumn id="12449" xr3:uid="{FF1632ED-D1CD-40E3-BA60-7D4F9068B47B}" name="Column12441"/>
    <tableColumn id="12450" xr3:uid="{827DA12F-5FE2-47CF-91EA-76332C84104B}" name="Column12442"/>
    <tableColumn id="12451" xr3:uid="{ED36D411-FAAE-4402-A6B1-0F656AC2A44F}" name="Column12443"/>
    <tableColumn id="12452" xr3:uid="{45CDBD07-4CAE-4DB3-93F1-993A1EA11C0C}" name="Column12444"/>
    <tableColumn id="12453" xr3:uid="{7EEC163E-AFC4-49E1-9A6D-352F684726AC}" name="Column12445"/>
    <tableColumn id="12454" xr3:uid="{116DA1B7-733B-4715-9F46-3561AC70793F}" name="Column12446"/>
    <tableColumn id="12455" xr3:uid="{F349B723-7BFC-470C-AE2A-67B152501A52}" name="Column12447"/>
    <tableColumn id="12456" xr3:uid="{509731A2-4773-4C64-81F6-C4A684605290}" name="Column12448"/>
    <tableColumn id="12457" xr3:uid="{CB0C0F3A-4C46-4AA9-94F8-462F37F7B17B}" name="Column12449"/>
    <tableColumn id="12458" xr3:uid="{B6843013-559C-43F7-A2F5-96BA4168254B}" name="Column12450"/>
    <tableColumn id="12459" xr3:uid="{4CE7F88F-C745-412F-BDC4-C730AA5E5528}" name="Column12451"/>
    <tableColumn id="12460" xr3:uid="{69479C29-D1BB-4893-A9CF-9BE62ED7BA09}" name="Column12452"/>
    <tableColumn id="12461" xr3:uid="{B1B0A1E1-106D-43AB-A569-9E857414AEA9}" name="Column12453"/>
    <tableColumn id="12462" xr3:uid="{D05F66FB-1644-4363-8171-8AE10B802D7E}" name="Column12454"/>
    <tableColumn id="12463" xr3:uid="{F54215F3-806C-4091-8E29-C40A2C0684BB}" name="Column12455"/>
    <tableColumn id="12464" xr3:uid="{0A9A71AF-BFD6-40CE-88B5-5B48E831DA7A}" name="Column12456"/>
    <tableColumn id="12465" xr3:uid="{7E1869E3-C7E1-4BEE-B911-50439F2A093C}" name="Column12457"/>
    <tableColumn id="12466" xr3:uid="{83C1BA3C-64DD-42B0-8827-517E986E525C}" name="Column12458"/>
    <tableColumn id="12467" xr3:uid="{FD32A6B4-B083-4F64-B601-B26FA33DF63E}" name="Column12459"/>
    <tableColumn id="12468" xr3:uid="{C365D3B0-08EC-483A-8950-666F3A5E13F2}" name="Column12460"/>
    <tableColumn id="12469" xr3:uid="{7CB9DE61-9585-40F5-9D96-EE9D1E0B6F2B}" name="Column12461"/>
    <tableColumn id="12470" xr3:uid="{6B68769D-034A-4CAA-8F5C-2B73417DC953}" name="Column12462"/>
    <tableColumn id="12471" xr3:uid="{7F387741-C3A4-4AD0-90FD-BCF2C025B14A}" name="Column12463"/>
    <tableColumn id="12472" xr3:uid="{9590281F-967E-42E6-8CE0-D58A9C59C32C}" name="Column12464"/>
    <tableColumn id="12473" xr3:uid="{A94E2349-E505-4544-A473-8898F2FEABA2}" name="Column12465"/>
    <tableColumn id="12474" xr3:uid="{9BF825B5-299A-4ADB-8516-4CABD97CEF98}" name="Column12466"/>
    <tableColumn id="12475" xr3:uid="{7EFAF7CA-87F4-47A4-A333-E1AE7C06206E}" name="Column12467"/>
    <tableColumn id="12476" xr3:uid="{D16CA5C9-6B67-4048-82FC-7CA563C09090}" name="Column12468"/>
    <tableColumn id="12477" xr3:uid="{BF3EB722-35EF-4DA8-B744-87A567C78C39}" name="Column12469"/>
    <tableColumn id="12478" xr3:uid="{DF817A6D-2CA5-400D-BC98-01D12ED76E1D}" name="Column12470"/>
    <tableColumn id="12479" xr3:uid="{954FD11D-F584-4BD8-9816-DF7E6EF79655}" name="Column12471"/>
    <tableColumn id="12480" xr3:uid="{21A2D5C8-FCE7-4CA3-8FC2-F99ADB77CD4F}" name="Column12472"/>
    <tableColumn id="12481" xr3:uid="{E47CF21E-B101-4A77-89AF-52D974830D91}" name="Column12473"/>
    <tableColumn id="12482" xr3:uid="{28431D6B-6D21-4DEE-AB9E-45C46B967B65}" name="Column12474"/>
    <tableColumn id="12483" xr3:uid="{550E40B2-A0E4-4654-9D5E-8B704C1C527A}" name="Column12475"/>
    <tableColumn id="12484" xr3:uid="{D22D0F3B-23DE-4D2C-A03A-79D761BCC0D4}" name="Column12476"/>
    <tableColumn id="12485" xr3:uid="{63C8C413-EA75-4237-9DE6-9C879ADC05D5}" name="Column12477"/>
    <tableColumn id="12486" xr3:uid="{2185631D-2F25-49CD-80FA-6E676FF9CC11}" name="Column12478"/>
    <tableColumn id="12487" xr3:uid="{AE8F145A-E0FA-463E-A5B7-91C60AD126B7}" name="Column12479"/>
    <tableColumn id="12488" xr3:uid="{96D54F45-5C52-42B5-A5C2-387536522B6A}" name="Column12480"/>
    <tableColumn id="12489" xr3:uid="{C8242D41-C4AE-40CC-B015-6EDBDAFF1834}" name="Column12481"/>
    <tableColumn id="12490" xr3:uid="{8B685218-5013-481E-8647-A0D5787519EC}" name="Column12482"/>
    <tableColumn id="12491" xr3:uid="{2E75E701-BADA-424D-9576-676902303092}" name="Column12483"/>
    <tableColumn id="12492" xr3:uid="{8C87C692-BB09-404C-80B9-6FA03F839092}" name="Column12484"/>
    <tableColumn id="12493" xr3:uid="{A961D1A5-F876-4121-A01A-B0F5810C5858}" name="Column12485"/>
    <tableColumn id="12494" xr3:uid="{E6F9A375-37CC-4803-9454-1DD667733CE3}" name="Column12486"/>
    <tableColumn id="12495" xr3:uid="{1B4F15F1-4482-4378-BFFF-B2D29864FB2C}" name="Column12487"/>
    <tableColumn id="12496" xr3:uid="{6EFAA469-8CE4-401E-9232-B6478697C132}" name="Column12488"/>
    <tableColumn id="12497" xr3:uid="{BCBEC13B-EB56-4DFB-B75C-7AC5CDD77A19}" name="Column12489"/>
    <tableColumn id="12498" xr3:uid="{0F3CF72F-19C0-40FF-8D06-A73EAC38A385}" name="Column12490"/>
    <tableColumn id="12499" xr3:uid="{E1E3DD57-08B8-47D0-906A-2B72410DD48A}" name="Column12491"/>
    <tableColumn id="12500" xr3:uid="{D51091EC-B9AC-479C-945A-E0AE16C49D14}" name="Column12492"/>
    <tableColumn id="12501" xr3:uid="{80FA2CFA-FA60-4085-848B-0A7DB5DF097E}" name="Column12493"/>
    <tableColumn id="12502" xr3:uid="{5CF0C045-1E73-4E4F-886F-E4C6494FF075}" name="Column12494"/>
    <tableColumn id="12503" xr3:uid="{DBFC5334-BA8B-4712-9FFB-D1E573D099A5}" name="Column12495"/>
    <tableColumn id="12504" xr3:uid="{4CA37C18-C4BE-4C72-98F9-893F6B83E013}" name="Column12496"/>
    <tableColumn id="12505" xr3:uid="{2ADCF1BD-08B3-41A8-A130-473F33EE51E5}" name="Column12497"/>
    <tableColumn id="12506" xr3:uid="{71B5F1C5-2232-49B1-8B3E-7EB73B85A9A6}" name="Column12498"/>
    <tableColumn id="12507" xr3:uid="{F9ADBFA8-0450-4A12-87F4-7C3BB9FF1FCA}" name="Column12499"/>
    <tableColumn id="12508" xr3:uid="{31A6AD2E-BC5B-4AE4-8657-487453C4F848}" name="Column12500"/>
    <tableColumn id="12509" xr3:uid="{D5EAB72F-1853-4C5A-96D5-B3FC989B407B}" name="Column12501"/>
    <tableColumn id="12510" xr3:uid="{F4275EAE-BD88-406E-A9D5-39F897F1CDE7}" name="Column12502"/>
    <tableColumn id="12511" xr3:uid="{C21D7660-0052-4B7A-92F3-388F35A14DC4}" name="Column12503"/>
    <tableColumn id="12512" xr3:uid="{900F1F9F-1500-4F5E-93D3-8DFC6A96AE5B}" name="Column12504"/>
    <tableColumn id="12513" xr3:uid="{54DB251A-13B0-4BD7-9343-33E47D669B86}" name="Column12505"/>
    <tableColumn id="12514" xr3:uid="{3848BFC7-956F-42B7-8321-26A2FEBA066A}" name="Column12506"/>
    <tableColumn id="12515" xr3:uid="{FA5ED5F9-34E1-4E2B-8864-5B9F4C2F1E40}" name="Column12507"/>
    <tableColumn id="12516" xr3:uid="{8E2A797D-2EBB-49FD-90D7-AE16566088EF}" name="Column12508"/>
    <tableColumn id="12517" xr3:uid="{002CCCED-CF20-4BC7-88BB-17032D148103}" name="Column12509"/>
    <tableColumn id="12518" xr3:uid="{2BC198FF-8563-40D7-AD18-74C5ADAE72E0}" name="Column12510"/>
    <tableColumn id="12519" xr3:uid="{4DCF7874-F736-4E5E-985E-A9BD0CF91D0C}" name="Column12511"/>
    <tableColumn id="12520" xr3:uid="{034F8ECD-B715-4174-BA2A-6AD4957E02BD}" name="Column12512"/>
    <tableColumn id="12521" xr3:uid="{6A231EF0-7C5F-4870-BFBB-24B7C42D2F7A}" name="Column12513"/>
    <tableColumn id="12522" xr3:uid="{77802E19-8E5A-4C13-8FA6-0C079FDB4963}" name="Column12514"/>
    <tableColumn id="12523" xr3:uid="{53BAC4E5-574D-4E68-944D-51169A7CCDC1}" name="Column12515"/>
    <tableColumn id="12524" xr3:uid="{739B5BB9-4165-4C8A-B1BE-9DB7927A6FDC}" name="Column12516"/>
    <tableColumn id="12525" xr3:uid="{B37C665C-00C4-4D50-BC57-B75BBF5F3655}" name="Column12517"/>
    <tableColumn id="12526" xr3:uid="{3BD6F7AE-1642-411D-9245-B9912C3BDE85}" name="Column12518"/>
    <tableColumn id="12527" xr3:uid="{84A635B6-564B-48A5-B5FC-01ADF6A2A0F4}" name="Column12519"/>
    <tableColumn id="12528" xr3:uid="{D3D9C18E-D9EC-4FF7-89FA-ABF43FB5B2DD}" name="Column12520"/>
    <tableColumn id="12529" xr3:uid="{ED721302-60B6-4AC4-8E49-99524DBC77BF}" name="Column12521"/>
    <tableColumn id="12530" xr3:uid="{B41F4E75-5C8B-4089-873A-7E2229442743}" name="Column12522"/>
    <tableColumn id="12531" xr3:uid="{9505C6BD-1AC6-4C80-AA7E-CBF090019F53}" name="Column12523"/>
    <tableColumn id="12532" xr3:uid="{3CF84447-5B96-4BBC-A607-1F22B1C4619D}" name="Column12524"/>
    <tableColumn id="12533" xr3:uid="{AFEC1C03-B5E7-46BF-90BF-6CE0522508B0}" name="Column12525"/>
    <tableColumn id="12534" xr3:uid="{09010FB1-B55D-442F-8462-84954EF563E5}" name="Column12526"/>
    <tableColumn id="12535" xr3:uid="{D72C4881-9FEC-4232-AD21-58C6AA3A33DE}" name="Column12527"/>
    <tableColumn id="12536" xr3:uid="{FD6AC981-0BD4-4D58-A3E7-556CFB828BEA}" name="Column12528"/>
    <tableColumn id="12537" xr3:uid="{C2B8C755-3FE9-4B9B-826F-2F791506F12F}" name="Column12529"/>
    <tableColumn id="12538" xr3:uid="{42B54412-8CCF-4D32-B82B-94C384A57A70}" name="Column12530"/>
    <tableColumn id="12539" xr3:uid="{DF5D8D34-45AB-4EC3-8467-0AFA9C84E01D}" name="Column12531"/>
    <tableColumn id="12540" xr3:uid="{A54094CD-FB03-4585-AEC2-EF9FABAF6AA3}" name="Column12532"/>
    <tableColumn id="12541" xr3:uid="{DF810AA6-8789-4CFA-8E13-80A58EF9B042}" name="Column12533"/>
    <tableColumn id="12542" xr3:uid="{20875605-99DE-4BFF-9571-582BF0AE63C9}" name="Column12534"/>
    <tableColumn id="12543" xr3:uid="{B0B56702-9D63-41ED-A2AE-8E05C86A02F2}" name="Column12535"/>
    <tableColumn id="12544" xr3:uid="{ADB84D6C-4E8A-4CBB-BAD4-CD1E7F02D890}" name="Column12536"/>
    <tableColumn id="12545" xr3:uid="{76B0AC7C-45C6-4629-BC5D-992890BEDE48}" name="Column12537"/>
    <tableColumn id="12546" xr3:uid="{852F921A-698B-4CE9-84EC-A9A8C9E2DAFD}" name="Column12538"/>
    <tableColumn id="12547" xr3:uid="{12E0C576-BAB9-460E-86D1-C7F7017EE40F}" name="Column12539"/>
    <tableColumn id="12548" xr3:uid="{B0CC3D1F-42F2-40C0-8B3C-764BC082C83B}" name="Column12540"/>
    <tableColumn id="12549" xr3:uid="{86FE162C-6569-4A7E-9C2C-57A136776460}" name="Column12541"/>
    <tableColumn id="12550" xr3:uid="{D8C3AC50-42CE-4745-B669-779FAFAAA15B}" name="Column12542"/>
    <tableColumn id="12551" xr3:uid="{06D6FF73-E203-4CCA-88DD-164B87695998}" name="Column12543"/>
    <tableColumn id="12552" xr3:uid="{EC9FDD83-ECC0-4B6F-A6FD-4D8FF661AFB5}" name="Column12544"/>
    <tableColumn id="12553" xr3:uid="{2A91DA47-D2CF-439A-A729-E6B7A677436C}" name="Column12545"/>
    <tableColumn id="12554" xr3:uid="{B1FCA825-FADF-434D-A929-9518A2D8AAC0}" name="Column12546"/>
    <tableColumn id="12555" xr3:uid="{A119F890-0FAA-46B9-9AC6-ADBB637424E8}" name="Column12547"/>
    <tableColumn id="12556" xr3:uid="{EC55A211-1588-4321-AE16-68396E1B756B}" name="Column12548"/>
    <tableColumn id="12557" xr3:uid="{A26628B5-0C21-4332-AE9C-A697BCAADBBB}" name="Column12549"/>
    <tableColumn id="12558" xr3:uid="{574E7F47-4B9F-410A-BF1C-24CD60D2A205}" name="Column12550"/>
    <tableColumn id="12559" xr3:uid="{119C8E41-DAF6-412E-B877-5747525A553E}" name="Column12551"/>
    <tableColumn id="12560" xr3:uid="{722DEF8E-AA61-4A02-A8A1-69F347A0014F}" name="Column12552"/>
    <tableColumn id="12561" xr3:uid="{7C77713C-4243-4C23-BD85-55A5BDD22D18}" name="Column12553"/>
    <tableColumn id="12562" xr3:uid="{76C23ED3-1085-4F6C-9F6A-14FEC8742CD0}" name="Column12554"/>
    <tableColumn id="12563" xr3:uid="{42FF3AE5-F56C-4E53-BCA7-BA48CCF69265}" name="Column12555"/>
    <tableColumn id="12564" xr3:uid="{00DBFD79-2FC7-4FAE-852C-60B0A2AFD1B4}" name="Column12556"/>
    <tableColumn id="12565" xr3:uid="{CDE4AE84-DB84-4B2D-8A57-D2686E8C9A34}" name="Column12557"/>
    <tableColumn id="12566" xr3:uid="{48253423-1497-4A0E-9F46-04C55773888A}" name="Column12558"/>
    <tableColumn id="12567" xr3:uid="{77004C14-A646-4724-8ACF-9C3E94C9B5D7}" name="Column12559"/>
    <tableColumn id="12568" xr3:uid="{41D8A745-E90D-48E8-8582-F9EDEF9FACB2}" name="Column12560"/>
    <tableColumn id="12569" xr3:uid="{F7D2A4B8-3DDF-40D6-8FC4-22B34068EE3B}" name="Column12561"/>
    <tableColumn id="12570" xr3:uid="{83A53FCC-BFE8-4FC3-ACCB-04C220A29E31}" name="Column12562"/>
    <tableColumn id="12571" xr3:uid="{5E7C7663-89BB-4210-8F9B-A50B7920CEA6}" name="Column12563"/>
    <tableColumn id="12572" xr3:uid="{96375455-428B-4DC5-B4D3-F1496599D7E5}" name="Column12564"/>
    <tableColumn id="12573" xr3:uid="{27D5D210-A882-4178-88F1-60A762671C8E}" name="Column12565"/>
    <tableColumn id="12574" xr3:uid="{680EA257-65C4-4AFB-B8E2-7D1A57919CDB}" name="Column12566"/>
    <tableColumn id="12575" xr3:uid="{CDF29000-02E5-4B59-B6FC-5674FE32678F}" name="Column12567"/>
    <tableColumn id="12576" xr3:uid="{FD396DFB-A1D0-4F1E-AA00-A54706E63EB6}" name="Column12568"/>
    <tableColumn id="12577" xr3:uid="{EFB002CE-987C-4198-8663-50A2114C526A}" name="Column12569"/>
    <tableColumn id="12578" xr3:uid="{80D80AA5-5865-495C-80D4-758E92B1EDAF}" name="Column12570"/>
    <tableColumn id="12579" xr3:uid="{7301707E-02D2-4977-BAD2-528137682783}" name="Column12571"/>
    <tableColumn id="12580" xr3:uid="{735691B4-D676-4BE3-BC59-6031F9C2EA9C}" name="Column12572"/>
    <tableColumn id="12581" xr3:uid="{3DA36213-396C-4E56-A695-F468423E3C37}" name="Column12573"/>
    <tableColumn id="12582" xr3:uid="{3BC4136B-4394-4F6B-9CC8-13C6FD67CE4F}" name="Column12574"/>
    <tableColumn id="12583" xr3:uid="{B651E3E0-CF14-46D3-9CF5-54A32C419036}" name="Column12575"/>
    <tableColumn id="12584" xr3:uid="{ED5F3923-3234-4735-BEF8-7C7DACB7207A}" name="Column12576"/>
    <tableColumn id="12585" xr3:uid="{CC1EE17D-FEAF-4A32-AE45-013C648220C2}" name="Column12577"/>
    <tableColumn id="12586" xr3:uid="{A8C8C18D-CCF4-4DB0-B648-DF6D70FD0B82}" name="Column12578"/>
    <tableColumn id="12587" xr3:uid="{0BFAFE4B-223E-4BC9-B603-63B7821AD13C}" name="Column12579"/>
    <tableColumn id="12588" xr3:uid="{38534C9D-A096-44AE-9443-750024C04945}" name="Column12580"/>
    <tableColumn id="12589" xr3:uid="{6D45822D-49AE-467F-93E1-0862D77FFE95}" name="Column12581"/>
    <tableColumn id="12590" xr3:uid="{9730C88E-58FA-4BE6-9D6D-C7757F1E654F}" name="Column12582"/>
    <tableColumn id="12591" xr3:uid="{3A3C95A1-72A6-4F43-A54D-CF5C1DFE722C}" name="Column12583"/>
    <tableColumn id="12592" xr3:uid="{0113CB02-FB75-4D4B-95A1-ECDF977BD00F}" name="Column12584"/>
    <tableColumn id="12593" xr3:uid="{BBCCA808-9CA8-4A56-B6EC-64EBAB826B9B}" name="Column12585"/>
    <tableColumn id="12594" xr3:uid="{E8963BE1-32C5-488C-8399-33747FC759CC}" name="Column12586"/>
    <tableColumn id="12595" xr3:uid="{9A7DD97A-EF2A-4E7D-8A09-BCF6D9966F03}" name="Column12587"/>
    <tableColumn id="12596" xr3:uid="{25A7854E-04EB-4F2F-A76D-2B4D40395CC3}" name="Column12588"/>
    <tableColumn id="12597" xr3:uid="{056528FC-9ECA-4683-B88C-823E09AE0411}" name="Column12589"/>
    <tableColumn id="12598" xr3:uid="{990090AE-122F-4D2B-888C-3114DB5E2CCF}" name="Column12590"/>
    <tableColumn id="12599" xr3:uid="{35462760-E898-4B14-A2AE-4341B936C24A}" name="Column12591"/>
    <tableColumn id="12600" xr3:uid="{5AE80DAC-69D3-4133-B166-75EF2A4DB203}" name="Column12592"/>
    <tableColumn id="12601" xr3:uid="{A5207ACE-3830-420E-A148-2EB2FFFFF9A0}" name="Column12593"/>
    <tableColumn id="12602" xr3:uid="{42CEA21F-320C-4F30-B2EF-01564CBBBEFA}" name="Column12594"/>
    <tableColumn id="12603" xr3:uid="{3FBEB697-AB8D-45C4-8FF7-872FE30B53F9}" name="Column12595"/>
    <tableColumn id="12604" xr3:uid="{1FA51CAC-4ACE-4BCA-B428-540D71667E6A}" name="Column12596"/>
    <tableColumn id="12605" xr3:uid="{5E200A88-BB94-4C6B-BCA1-69E1827EDC82}" name="Column12597"/>
    <tableColumn id="12606" xr3:uid="{586E2BAC-3556-4AEB-A857-165BE9B1F63F}" name="Column12598"/>
    <tableColumn id="12607" xr3:uid="{F1571152-CB5D-4B6B-8F9A-E62B7037FD59}" name="Column12599"/>
    <tableColumn id="12608" xr3:uid="{3BC0E4D5-3A78-4098-B155-D65364BDF3B8}" name="Column12600"/>
    <tableColumn id="12609" xr3:uid="{5CC74854-86BB-4BA3-A152-8CBF2D51C1F0}" name="Column12601"/>
    <tableColumn id="12610" xr3:uid="{AABBA4B6-62F4-4674-A67A-13BE4A49EDDE}" name="Column12602"/>
    <tableColumn id="12611" xr3:uid="{1E9078B1-31B5-4781-AA1A-20FDBE7F752C}" name="Column12603"/>
    <tableColumn id="12612" xr3:uid="{3C4CA26A-5A94-4679-A30D-6D87C5B89046}" name="Column12604"/>
    <tableColumn id="12613" xr3:uid="{DF1D9F9F-445B-4B3C-BA57-63766876B8DA}" name="Column12605"/>
    <tableColumn id="12614" xr3:uid="{AA7E162C-1801-41B7-8F05-7F74B40034A3}" name="Column12606"/>
    <tableColumn id="12615" xr3:uid="{FC8F0F06-D428-4BA9-808C-0CD93DFBDDC4}" name="Column12607"/>
    <tableColumn id="12616" xr3:uid="{4BACEC9B-563D-4FCA-BEBD-D53526EB5182}" name="Column12608"/>
    <tableColumn id="12617" xr3:uid="{5CF3619F-5971-4735-946E-051C872CF23A}" name="Column12609"/>
    <tableColumn id="12618" xr3:uid="{84ACC8A3-9837-4561-AEF4-613D82F5CE61}" name="Column12610"/>
    <tableColumn id="12619" xr3:uid="{CE6D961C-337E-4F54-85BC-EE7086AE3B96}" name="Column12611"/>
    <tableColumn id="12620" xr3:uid="{BC7DCB7C-37BF-4680-8FE2-386354F42ECD}" name="Column12612"/>
    <tableColumn id="12621" xr3:uid="{8F3C5E45-4F91-4E74-A610-5ABDBA96E213}" name="Column12613"/>
    <tableColumn id="12622" xr3:uid="{F3DF92A7-99EE-4E4C-B75F-428FB41035C9}" name="Column12614"/>
    <tableColumn id="12623" xr3:uid="{FF23961C-43C6-4AC9-B3EA-174A539B1A6A}" name="Column12615"/>
    <tableColumn id="12624" xr3:uid="{9F2F4B6F-4A56-4BCD-910F-E15AE3AD7838}" name="Column12616"/>
    <tableColumn id="12625" xr3:uid="{04E46EDC-211C-4358-A4F1-1DE936D62F79}" name="Column12617"/>
    <tableColumn id="12626" xr3:uid="{1DA1A5DF-E774-4BCB-8369-00E69D3E2514}" name="Column12618"/>
    <tableColumn id="12627" xr3:uid="{2E33E855-755D-4EF0-944E-E1A77382CDF1}" name="Column12619"/>
    <tableColumn id="12628" xr3:uid="{13DFA170-A400-4203-B752-775D864FC9B6}" name="Column12620"/>
    <tableColumn id="12629" xr3:uid="{D82FCEBC-F176-48AA-8E5D-909BD6AF3AE7}" name="Column12621"/>
    <tableColumn id="12630" xr3:uid="{98271A42-3701-4091-A17B-F9E76FE17A07}" name="Column12622"/>
    <tableColumn id="12631" xr3:uid="{17AD3229-EC35-4044-8653-3A76F15EF7DF}" name="Column12623"/>
    <tableColumn id="12632" xr3:uid="{3B802DBE-9B2C-4688-A53F-C641C6F70D3E}" name="Column12624"/>
    <tableColumn id="12633" xr3:uid="{477725F4-2E4E-4937-A821-DE2816B2325D}" name="Column12625"/>
    <tableColumn id="12634" xr3:uid="{3CCBFCF4-A836-4E9C-AE26-AD4155F5883B}" name="Column12626"/>
    <tableColumn id="12635" xr3:uid="{FC6632E9-46C3-43D4-B5C4-9450AC0DCBF6}" name="Column12627"/>
    <tableColumn id="12636" xr3:uid="{CE736C84-839E-4E78-A8C7-627E16ECC38C}" name="Column12628"/>
    <tableColumn id="12637" xr3:uid="{45575809-95F4-4DC9-BEF9-A7F369D60C1D}" name="Column12629"/>
    <tableColumn id="12638" xr3:uid="{41551CBD-74F1-4B4E-B032-977AC214D7A3}" name="Column12630"/>
    <tableColumn id="12639" xr3:uid="{C9E4FA52-48DE-4CF1-883F-CC11DD664930}" name="Column12631"/>
    <tableColumn id="12640" xr3:uid="{4AAA3CB4-100B-45BD-977D-0AD038DF882E}" name="Column12632"/>
    <tableColumn id="12641" xr3:uid="{2CFC553E-22FA-41EE-9A05-72656A622E90}" name="Column12633"/>
    <tableColumn id="12642" xr3:uid="{5D58F3E6-93EB-4882-922C-27738C06A1E1}" name="Column12634"/>
    <tableColumn id="12643" xr3:uid="{251D1E50-8D9F-4A5F-A4BB-F1E74B843D9F}" name="Column12635"/>
    <tableColumn id="12644" xr3:uid="{E8ED699A-8E3F-4E85-A74D-729FF131FA98}" name="Column12636"/>
    <tableColumn id="12645" xr3:uid="{4A521873-7EE7-4649-B422-2BF327B4290F}" name="Column12637"/>
    <tableColumn id="12646" xr3:uid="{5A679F0C-4783-4E21-A13B-48A130EC63EF}" name="Column12638"/>
    <tableColumn id="12647" xr3:uid="{4FA2ADDF-3354-48D6-BB00-38BAED77CFF3}" name="Column12639"/>
    <tableColumn id="12648" xr3:uid="{3FEC97E1-E020-4D8E-A8EB-A472710BDC44}" name="Column12640"/>
    <tableColumn id="12649" xr3:uid="{401BD81F-C9EF-4B04-96CF-F513A968D8B1}" name="Column12641"/>
    <tableColumn id="12650" xr3:uid="{CADDA079-CCFB-4560-9820-1671D8A86B5B}" name="Column12642"/>
    <tableColumn id="12651" xr3:uid="{77777BB1-1BA7-424C-9C05-B1222ECC1029}" name="Column12643"/>
    <tableColumn id="12652" xr3:uid="{CE5B70EC-75CF-4D05-A164-0E50F21A026A}" name="Column12644"/>
    <tableColumn id="12653" xr3:uid="{59FB2E39-7F24-4D13-AECE-A07CD7B1F1BC}" name="Column12645"/>
    <tableColumn id="12654" xr3:uid="{65560C0E-A0E4-41D6-A9E6-D506BA9323C4}" name="Column12646"/>
    <tableColumn id="12655" xr3:uid="{65806152-ABDF-49B3-95EB-2E0FB8B26EA0}" name="Column12647"/>
    <tableColumn id="12656" xr3:uid="{F4898E99-C905-4C65-A63D-D12C853141D8}" name="Column12648"/>
    <tableColumn id="12657" xr3:uid="{FBFD5667-3B69-433F-8277-5A52470054DB}" name="Column12649"/>
    <tableColumn id="12658" xr3:uid="{D36B9B7C-6439-4C2B-9993-EC3BCD4510EA}" name="Column12650"/>
    <tableColumn id="12659" xr3:uid="{5E4032AF-9ABB-4620-97AA-EBB5F4A744BC}" name="Column12651"/>
    <tableColumn id="12660" xr3:uid="{1194B28F-54F9-4196-B830-5D2222A5B659}" name="Column12652"/>
    <tableColumn id="12661" xr3:uid="{99A415AE-6CA3-4FD8-B2F3-3DF285C34E06}" name="Column12653"/>
    <tableColumn id="12662" xr3:uid="{F6118101-AE58-499C-A52E-548ACE8BBA75}" name="Column12654"/>
    <tableColumn id="12663" xr3:uid="{C820320F-7165-4EE5-A301-272E037EFEBE}" name="Column12655"/>
    <tableColumn id="12664" xr3:uid="{985578AF-8B5A-49B6-8176-167EA01380CF}" name="Column12656"/>
    <tableColumn id="12665" xr3:uid="{A80E1191-F741-43E9-A69E-3A7D1778BB5B}" name="Column12657"/>
    <tableColumn id="12666" xr3:uid="{5A1F7966-D8C5-4D74-8EC4-C9B76D2F2800}" name="Column12658"/>
    <tableColumn id="12667" xr3:uid="{23FF3AC3-1C90-43B6-A9A4-9475A7C8092A}" name="Column12659"/>
    <tableColumn id="12668" xr3:uid="{F3B3842D-88FC-467F-9465-556CAB04333A}" name="Column12660"/>
    <tableColumn id="12669" xr3:uid="{48D3DFA2-D47A-4649-8B4B-35C2DEFE8A22}" name="Column12661"/>
    <tableColumn id="12670" xr3:uid="{D358D946-4E08-4676-BB0C-C61FB723C521}" name="Column12662"/>
    <tableColumn id="12671" xr3:uid="{85D9172C-3AE9-4122-9F34-3415ACB40DBF}" name="Column12663"/>
    <tableColumn id="12672" xr3:uid="{F2F45257-EF6C-41E3-A2DD-DDF210BBCCA9}" name="Column12664"/>
    <tableColumn id="12673" xr3:uid="{57C8F2D7-E5E4-4B44-BBD5-6DEA3BCBCA0B}" name="Column12665"/>
    <tableColumn id="12674" xr3:uid="{B169FFCA-0202-4ECE-9629-2D31C403CF9F}" name="Column12666"/>
    <tableColumn id="12675" xr3:uid="{10D7CCE0-648D-48D9-BA14-E58DB607FBEC}" name="Column12667"/>
    <tableColumn id="12676" xr3:uid="{3F272682-3A39-41CE-9967-5BA0B49451B6}" name="Column12668"/>
    <tableColumn id="12677" xr3:uid="{0623D63D-EC8B-402D-BEF0-B464AC0634D8}" name="Column12669"/>
    <tableColumn id="12678" xr3:uid="{A6B0724D-996F-4F2B-B1CF-E4F83078E745}" name="Column12670"/>
    <tableColumn id="12679" xr3:uid="{9E2605C0-B062-44C7-A1CD-63AC26B3E396}" name="Column12671"/>
    <tableColumn id="12680" xr3:uid="{E3052CC4-8E42-4A38-A548-C711D71448E7}" name="Column12672"/>
    <tableColumn id="12681" xr3:uid="{934CD763-1EB2-4F62-8C04-3B471248E602}" name="Column12673"/>
    <tableColumn id="12682" xr3:uid="{FEFAF331-FEC8-4A57-AF2D-F36D11EF2257}" name="Column12674"/>
    <tableColumn id="12683" xr3:uid="{6229A138-E2B8-4909-B03D-7C6331CEE9A0}" name="Column12675"/>
    <tableColumn id="12684" xr3:uid="{E4E2712B-2F1A-453E-B960-55B7E271DE07}" name="Column12676"/>
    <tableColumn id="12685" xr3:uid="{B1FDE7EE-F332-4B7F-83AF-E2FD3CD7DE70}" name="Column12677"/>
    <tableColumn id="12686" xr3:uid="{8B227F83-6541-4A33-B6D7-1736C5BEEF32}" name="Column12678"/>
    <tableColumn id="12687" xr3:uid="{463D3FD1-D9D8-4748-A9E5-91E5A125C0F9}" name="Column12679"/>
    <tableColumn id="12688" xr3:uid="{DFE7EC1B-AFD7-4841-954F-BF9BE10719EF}" name="Column12680"/>
    <tableColumn id="12689" xr3:uid="{E6CC5778-8B82-45B6-805E-5CB09BCBAD36}" name="Column12681"/>
    <tableColumn id="12690" xr3:uid="{2064FCF5-61C0-4965-938C-77E4DD842FDE}" name="Column12682"/>
    <tableColumn id="12691" xr3:uid="{0160889F-A342-485D-ACEE-148F0D51A643}" name="Column12683"/>
    <tableColumn id="12692" xr3:uid="{3622ECA3-9CA6-4989-A8C8-DD80FACFCCEF}" name="Column12684"/>
    <tableColumn id="12693" xr3:uid="{C0E59397-CCB5-49F9-B809-556A3B1217A8}" name="Column12685"/>
    <tableColumn id="12694" xr3:uid="{41F7C026-C123-4E56-96D6-FA30C3540537}" name="Column12686"/>
    <tableColumn id="12695" xr3:uid="{C3A32411-E08A-446B-A0AF-B95CC3D74627}" name="Column12687"/>
    <tableColumn id="12696" xr3:uid="{495B0040-AD00-4FA5-86E6-EA0F638A5D82}" name="Column12688"/>
    <tableColumn id="12697" xr3:uid="{DEEE40CD-491F-44B7-98D6-D3BCD7B830D0}" name="Column12689"/>
    <tableColumn id="12698" xr3:uid="{894CCBD9-89DC-4D6C-8BBE-E8328149D8C5}" name="Column12690"/>
    <tableColumn id="12699" xr3:uid="{172C9BED-6D6D-4AAF-BC6A-20777773076B}" name="Column12691"/>
    <tableColumn id="12700" xr3:uid="{4CC8153B-696A-4E41-B019-DD9029013FF7}" name="Column12692"/>
    <tableColumn id="12701" xr3:uid="{9F213E01-B9F2-42B6-802C-28888B8E4A4A}" name="Column12693"/>
    <tableColumn id="12702" xr3:uid="{88927F66-FEE6-44E8-B45E-11100DDF77C6}" name="Column12694"/>
    <tableColumn id="12703" xr3:uid="{C9347CA8-0B56-41B5-96E3-133F36FB9A26}" name="Column12695"/>
    <tableColumn id="12704" xr3:uid="{ADBFF4E1-63E5-4DE0-A0DE-14BD72E275C4}" name="Column12696"/>
    <tableColumn id="12705" xr3:uid="{84E2C503-C0AF-46FB-AC7E-68AD14BBD279}" name="Column12697"/>
    <tableColumn id="12706" xr3:uid="{D1136272-01F5-4645-B75F-79F17D806C8E}" name="Column12698"/>
    <tableColumn id="12707" xr3:uid="{20CC156C-8C5E-44C8-BE72-60219D73B9E5}" name="Column12699"/>
    <tableColumn id="12708" xr3:uid="{7E0A5E71-5A6A-4D2A-B7B6-61530AFB135F}" name="Column12700"/>
    <tableColumn id="12709" xr3:uid="{4716B2AA-66EE-4BFA-A5CE-E72E6FDC828D}" name="Column12701"/>
    <tableColumn id="12710" xr3:uid="{857300CD-E246-4347-844D-E6699A76B734}" name="Column12702"/>
    <tableColumn id="12711" xr3:uid="{65751A65-FBE3-4C47-84FE-0BC4B753481E}" name="Column12703"/>
    <tableColumn id="12712" xr3:uid="{FFDB7225-E41C-4DA0-93DA-D4C11A51D173}" name="Column12704"/>
    <tableColumn id="12713" xr3:uid="{0BD9BE4C-8D4A-46E0-82AF-F2B51DA40B53}" name="Column12705"/>
    <tableColumn id="12714" xr3:uid="{532FB91B-3AF8-43DE-89A4-449E2642F4BB}" name="Column12706"/>
    <tableColumn id="12715" xr3:uid="{7A9C2769-97BA-44BB-A33E-587FF6CE9212}" name="Column12707"/>
    <tableColumn id="12716" xr3:uid="{AF54CC07-15C9-4FEC-BC91-3518DCBAC4F5}" name="Column12708"/>
    <tableColumn id="12717" xr3:uid="{CD0C9D10-E401-4DA7-97F5-8C3D3FEAAF49}" name="Column12709"/>
    <tableColumn id="12718" xr3:uid="{AF90B470-4CCD-4580-8085-C913B56FCEA0}" name="Column12710"/>
    <tableColumn id="12719" xr3:uid="{0BB803DB-B7B0-413C-BA38-6A37F1A1F367}" name="Column12711"/>
    <tableColumn id="12720" xr3:uid="{75F4A14F-1D9A-4A85-A7AF-1D265B1C570F}" name="Column12712"/>
    <tableColumn id="12721" xr3:uid="{4F889B18-3D57-44F4-925C-A5D469ED9CD3}" name="Column12713"/>
    <tableColumn id="12722" xr3:uid="{2B7834D6-8632-40CB-B6E9-D9CA72FF8925}" name="Column12714"/>
    <tableColumn id="12723" xr3:uid="{716B8BA7-A1BD-45F4-8B14-B44AE94789AE}" name="Column12715"/>
    <tableColumn id="12724" xr3:uid="{E6BA94F6-3887-4A68-B71E-AEE4258644CF}" name="Column12716"/>
    <tableColumn id="12725" xr3:uid="{5013186F-9906-4A1A-B0FA-EA1A5D1312D7}" name="Column12717"/>
    <tableColumn id="12726" xr3:uid="{AB11B9D4-CD07-4222-8223-B3614B2F1931}" name="Column12718"/>
    <tableColumn id="12727" xr3:uid="{DCF5F57F-02D6-49ED-AA5C-B2F4A6DD97BA}" name="Column12719"/>
    <tableColumn id="12728" xr3:uid="{E6318093-1CA7-456F-ACD7-B10A4A30E31A}" name="Column12720"/>
    <tableColumn id="12729" xr3:uid="{EA40644A-DAE4-4DB3-8552-EE572BE69FCB}" name="Column12721"/>
    <tableColumn id="12730" xr3:uid="{44914E4E-26F8-4F0C-BA7D-DE23D03D6154}" name="Column12722"/>
    <tableColumn id="12731" xr3:uid="{1852D716-D582-4CFC-97FD-17A8EAEA2912}" name="Column12723"/>
    <tableColumn id="12732" xr3:uid="{0A439E7D-378D-4394-9391-96018B7E1168}" name="Column12724"/>
    <tableColumn id="12733" xr3:uid="{89C470C4-D9D7-4903-A264-C5C2DF47338B}" name="Column12725"/>
    <tableColumn id="12734" xr3:uid="{278247AD-92EA-4C95-B71B-1F8EF75D7905}" name="Column12726"/>
    <tableColumn id="12735" xr3:uid="{C34A8E8B-36ED-4CCF-AEEF-4C48BC456EB9}" name="Column12727"/>
    <tableColumn id="12736" xr3:uid="{EE2AF1F3-F231-42A6-B889-DB3671BC9D6F}" name="Column12728"/>
    <tableColumn id="12737" xr3:uid="{DF06CEC5-13BF-480D-B228-B22DD8957EC4}" name="Column12729"/>
    <tableColumn id="12738" xr3:uid="{9DBD648F-ADCA-4C48-BA65-CF8226E1D08C}" name="Column12730"/>
    <tableColumn id="12739" xr3:uid="{F8FE388E-27B7-4D3F-B8CE-E8CCF246609A}" name="Column12731"/>
    <tableColumn id="12740" xr3:uid="{49260EBC-90F1-4996-BB1E-F944D9BA08EF}" name="Column12732"/>
    <tableColumn id="12741" xr3:uid="{D0BAEFC8-FB2C-4305-B7ED-68692A345374}" name="Column12733"/>
    <tableColumn id="12742" xr3:uid="{EF5AF2DE-FC45-4AB0-94B2-64F48BE99F9D}" name="Column12734"/>
    <tableColumn id="12743" xr3:uid="{8784B412-6484-4DBE-892E-EE1B2CF58A65}" name="Column12735"/>
    <tableColumn id="12744" xr3:uid="{4D02FE84-A5C5-4B36-9604-450314B1B5CD}" name="Column12736"/>
    <tableColumn id="12745" xr3:uid="{20003305-AFA7-4C08-9C2B-6F20F239F512}" name="Column12737"/>
    <tableColumn id="12746" xr3:uid="{07A72448-04F3-49BE-A0A7-F36D5B11FAD0}" name="Column12738"/>
    <tableColumn id="12747" xr3:uid="{C53F2E97-83EB-4007-B125-B1E3D4374E00}" name="Column12739"/>
    <tableColumn id="12748" xr3:uid="{0E6FD741-7867-416A-B2AF-6094643A094E}" name="Column12740"/>
    <tableColumn id="12749" xr3:uid="{96B17BB4-3F5A-48B6-A304-771153AA7957}" name="Column12741"/>
    <tableColumn id="12750" xr3:uid="{1AD7FA1A-7BD7-4A55-9A23-10CFC789A60D}" name="Column12742"/>
    <tableColumn id="12751" xr3:uid="{5AB3A7A7-96F0-468D-8F12-D9AD1E7367C9}" name="Column12743"/>
    <tableColumn id="12752" xr3:uid="{E1864BB5-7C01-4600-BD34-35C781946A3C}" name="Column12744"/>
    <tableColumn id="12753" xr3:uid="{3AE99D14-47B2-41FE-80E3-6736EE5CEF1A}" name="Column12745"/>
    <tableColumn id="12754" xr3:uid="{1B6DB524-BF7A-4863-B138-227785782EB7}" name="Column12746"/>
    <tableColumn id="12755" xr3:uid="{8AD71A33-0894-4A18-8972-E8080B5C9D0D}" name="Column12747"/>
    <tableColumn id="12756" xr3:uid="{F28EC81F-9D9D-4C45-BF03-52269BC8AD6A}" name="Column12748"/>
    <tableColumn id="12757" xr3:uid="{65A918CB-DFAC-4D75-99E5-260ED18753A8}" name="Column12749"/>
    <tableColumn id="12758" xr3:uid="{3F0747AA-FAA9-4984-B40B-96B4F2ED2FD5}" name="Column12750"/>
    <tableColumn id="12759" xr3:uid="{ECECCA3A-1395-441B-863B-282107E44E70}" name="Column12751"/>
    <tableColumn id="12760" xr3:uid="{EEF0B7D9-2B38-4FB8-A93B-5027C6B91F50}" name="Column12752"/>
    <tableColumn id="12761" xr3:uid="{1F9FC215-5F81-48CD-A9DF-BD898C3CBE3C}" name="Column12753"/>
    <tableColumn id="12762" xr3:uid="{7BA901B5-8DDA-4DA4-BED7-2B34CE33D18C}" name="Column12754"/>
    <tableColumn id="12763" xr3:uid="{AC2A17AD-4951-48B0-B568-44DB47512127}" name="Column12755"/>
    <tableColumn id="12764" xr3:uid="{1CC0115C-F87D-400C-BEAE-1FCF911CA051}" name="Column12756"/>
    <tableColumn id="12765" xr3:uid="{988D7CC4-32D1-41BE-B0E7-C890FE62E951}" name="Column12757"/>
    <tableColumn id="12766" xr3:uid="{838B32F9-59B2-439C-94CD-675146D25172}" name="Column12758"/>
    <tableColumn id="12767" xr3:uid="{B44E3262-998B-4633-8365-FAFF8829E7A7}" name="Column12759"/>
    <tableColumn id="12768" xr3:uid="{4C5F5A59-8A30-4461-BEF9-D6E516BA2F48}" name="Column12760"/>
    <tableColumn id="12769" xr3:uid="{6DC30E37-211C-48E5-88AB-796829412670}" name="Column12761"/>
    <tableColumn id="12770" xr3:uid="{59FB693E-C8B4-4DA3-B877-200FB54253B8}" name="Column12762"/>
    <tableColumn id="12771" xr3:uid="{1D081276-AD85-44F9-8D21-E246B70294EE}" name="Column12763"/>
    <tableColumn id="12772" xr3:uid="{766DD0EE-8443-4222-ACA8-16EE7EE7AF0F}" name="Column12764"/>
    <tableColumn id="12773" xr3:uid="{5490E653-6B3E-440F-B03D-B33455B6373D}" name="Column12765"/>
    <tableColumn id="12774" xr3:uid="{2B79D7E9-B6AB-442B-86A4-0FFB6994ECF1}" name="Column12766"/>
    <tableColumn id="12775" xr3:uid="{D2961D9A-3D09-4D73-8405-8F16FFA5385F}" name="Column12767"/>
    <tableColumn id="12776" xr3:uid="{7730B9B9-7232-4DA2-B870-48CC4746700A}" name="Column12768"/>
    <tableColumn id="12777" xr3:uid="{20493C47-DF9E-488F-9306-51F481A9A7FD}" name="Column12769"/>
    <tableColumn id="12778" xr3:uid="{FEE0FF50-66FA-4C75-BDCF-5D7E8C78E9B7}" name="Column12770"/>
    <tableColumn id="12779" xr3:uid="{E35F0BC3-2119-4624-B8A4-9BF76646535F}" name="Column12771"/>
    <tableColumn id="12780" xr3:uid="{9D7050D1-31BE-4686-A725-D67332653335}" name="Column12772"/>
    <tableColumn id="12781" xr3:uid="{1747048D-7D90-419D-91AA-9FDF221AF1FD}" name="Column12773"/>
    <tableColumn id="12782" xr3:uid="{765D164F-FBB8-4441-87E6-C0A934633478}" name="Column12774"/>
    <tableColumn id="12783" xr3:uid="{F864CEC8-D9B1-476E-A9C4-6F655BA587AC}" name="Column12775"/>
    <tableColumn id="12784" xr3:uid="{DEDF9EED-D43F-45BC-BA37-92E2C8F965AF}" name="Column12776"/>
    <tableColumn id="12785" xr3:uid="{EC61BE07-B987-4587-AB16-045B294CDB25}" name="Column12777"/>
    <tableColumn id="12786" xr3:uid="{CEF021FE-E861-4CC9-9D6A-5418CC92B824}" name="Column12778"/>
    <tableColumn id="12787" xr3:uid="{7BCC8C29-66C5-439A-8764-1539BD63E748}" name="Column12779"/>
    <tableColumn id="12788" xr3:uid="{E26F3AE6-FE8A-449C-8D37-6C6D14829A14}" name="Column12780"/>
    <tableColumn id="12789" xr3:uid="{04749E83-352E-4BCB-934E-E4A9B90980F7}" name="Column12781"/>
    <tableColumn id="12790" xr3:uid="{85ACD3DF-F92F-4C2F-9510-DD0FFA7B59AD}" name="Column12782"/>
    <tableColumn id="12791" xr3:uid="{DDB20F49-FE67-487B-852E-CA8BFDB6CB9F}" name="Column12783"/>
    <tableColumn id="12792" xr3:uid="{9B5DDAC1-738B-4D83-A22D-16BD1CE78022}" name="Column12784"/>
    <tableColumn id="12793" xr3:uid="{A9D3B3EB-0518-4A06-B062-0F56FE7AD1DC}" name="Column12785"/>
    <tableColumn id="12794" xr3:uid="{986F8D6E-C9E2-4537-B9C0-03954CB584F0}" name="Column12786"/>
    <tableColumn id="12795" xr3:uid="{582FDBB6-A7D2-4475-98EC-5C8E49B64722}" name="Column12787"/>
    <tableColumn id="12796" xr3:uid="{0F3520F8-A13F-498F-969D-69E6D7D082CD}" name="Column12788"/>
    <tableColumn id="12797" xr3:uid="{EBB56B17-F447-4E93-8804-7F5916798142}" name="Column12789"/>
    <tableColumn id="12798" xr3:uid="{0A998257-220B-496F-9266-7357F6D2F95E}" name="Column12790"/>
    <tableColumn id="12799" xr3:uid="{0C13DDDF-84CE-4072-9D36-109A57914694}" name="Column12791"/>
    <tableColumn id="12800" xr3:uid="{0293370E-DD5A-4C59-9AF5-8FFAAC5136F8}" name="Column12792"/>
    <tableColumn id="12801" xr3:uid="{6AC352BD-2F15-421B-A2B4-D785469EDB3A}" name="Column12793"/>
    <tableColumn id="12802" xr3:uid="{804723AD-6104-4B24-BEFC-029F1CCA16F6}" name="Column12794"/>
    <tableColumn id="12803" xr3:uid="{C7C834E0-D797-4CB6-BB5E-8D46E48CE2DA}" name="Column12795"/>
    <tableColumn id="12804" xr3:uid="{FFD7FF12-8198-49EC-8CE3-13282C5A40EF}" name="Column12796"/>
    <tableColumn id="12805" xr3:uid="{98E38204-37C1-4F9A-98DD-E42EC4440B94}" name="Column12797"/>
    <tableColumn id="12806" xr3:uid="{209C6D1F-C99F-4DFC-87E8-CEC9BD9B929F}" name="Column12798"/>
    <tableColumn id="12807" xr3:uid="{02326406-4CD3-4536-9177-F1E9C17431AF}" name="Column12799"/>
    <tableColumn id="12808" xr3:uid="{26B530E5-32E7-4F73-95C8-22DCAEFE414B}" name="Column12800"/>
    <tableColumn id="12809" xr3:uid="{A04B242C-3C13-47D4-8557-BAA8E902996C}" name="Column12801"/>
    <tableColumn id="12810" xr3:uid="{62481F1A-84A1-400E-8731-966411FEAB6F}" name="Column12802"/>
    <tableColumn id="12811" xr3:uid="{6C137DC7-4A8A-42C9-A438-9F5E6B5F0602}" name="Column12803"/>
    <tableColumn id="12812" xr3:uid="{566F8D9B-9D31-4559-8E84-4821B497C4A2}" name="Column12804"/>
    <tableColumn id="12813" xr3:uid="{BAF8F47F-C58D-4506-879D-403B087C2C84}" name="Column12805"/>
    <tableColumn id="12814" xr3:uid="{5E829F71-8150-421C-9D50-E4525AEE19E9}" name="Column12806"/>
    <tableColumn id="12815" xr3:uid="{E544EBC6-DBC7-4F2A-876E-4ADBA0F0E84C}" name="Column12807"/>
    <tableColumn id="12816" xr3:uid="{D5EA1017-BC0F-4B18-80F7-5858D9A63275}" name="Column12808"/>
    <tableColumn id="12817" xr3:uid="{EC83D85C-460A-469C-AD77-BFB194375083}" name="Column12809"/>
    <tableColumn id="12818" xr3:uid="{C13D1EA6-BABB-4F57-A2C2-EAD043E345A5}" name="Column12810"/>
    <tableColumn id="12819" xr3:uid="{62067519-86E6-4D00-A890-3F2CA14B29F7}" name="Column12811"/>
    <tableColumn id="12820" xr3:uid="{37493F34-36CD-4006-BA7D-37D9A31FCE72}" name="Column12812"/>
    <tableColumn id="12821" xr3:uid="{17B34ED7-E87A-434F-BCEE-156B8F92D0C4}" name="Column12813"/>
    <tableColumn id="12822" xr3:uid="{77ECA221-A403-4926-91E7-3DAD56458876}" name="Column12814"/>
    <tableColumn id="12823" xr3:uid="{92F1655B-8021-40DC-A747-7BE0F1F9B81F}" name="Column12815"/>
    <tableColumn id="12824" xr3:uid="{70DE4C75-BE2D-46F4-AFD9-36C28348DBB3}" name="Column12816"/>
    <tableColumn id="12825" xr3:uid="{7315B54F-8CB3-4EC0-A4E0-C8E44786FDDE}" name="Column12817"/>
    <tableColumn id="12826" xr3:uid="{B7EAA9E8-6E1F-4AFB-BE77-40A3593B6CA7}" name="Column12818"/>
    <tableColumn id="12827" xr3:uid="{DBE7AFC5-56CE-4CB9-A165-9A66805CFEE0}" name="Column12819"/>
    <tableColumn id="12828" xr3:uid="{F52B14BE-D8EA-4F87-9474-650DD454851D}" name="Column12820"/>
    <tableColumn id="12829" xr3:uid="{37DEE491-0A22-4E0A-AE94-B91152175E39}" name="Column12821"/>
    <tableColumn id="12830" xr3:uid="{611C48CC-0754-46DC-9F45-D8C14727532D}" name="Column12822"/>
    <tableColumn id="12831" xr3:uid="{A609BF6A-360F-44AA-82C5-04BA84D9430A}" name="Column12823"/>
    <tableColumn id="12832" xr3:uid="{4F4331EC-D0AA-4AEE-80D3-8A1A20598B7F}" name="Column12824"/>
    <tableColumn id="12833" xr3:uid="{B83E18A5-2514-4574-B01D-EB39F8927CE0}" name="Column12825"/>
    <tableColumn id="12834" xr3:uid="{C56EF754-FF9C-4D6F-B660-D8BA59F6FE3C}" name="Column12826"/>
    <tableColumn id="12835" xr3:uid="{5FF0B4F7-5A51-4658-9A68-15E7D8DF8DAB}" name="Column12827"/>
    <tableColumn id="12836" xr3:uid="{7E7FCE18-7543-4A73-BF0F-5F6E0C206134}" name="Column12828"/>
    <tableColumn id="12837" xr3:uid="{7E6D52D2-D989-41B7-9894-77D26A9D0C5D}" name="Column12829"/>
    <tableColumn id="12838" xr3:uid="{55709519-3F85-489D-913C-EC0787D50A9B}" name="Column12830"/>
    <tableColumn id="12839" xr3:uid="{C7ACA088-A662-4EC9-8AE4-A6E82C3E7FA3}" name="Column12831"/>
    <tableColumn id="12840" xr3:uid="{D9170B3E-B8D7-456B-9428-C918CE0873EF}" name="Column12832"/>
    <tableColumn id="12841" xr3:uid="{ECB28656-388C-48B5-99D5-8DC63A0C451D}" name="Column12833"/>
    <tableColumn id="12842" xr3:uid="{CD02D67C-8DE3-4C15-ADD8-1E2828C84DC5}" name="Column12834"/>
    <tableColumn id="12843" xr3:uid="{6E238390-23EA-494A-9352-62E50F9DE373}" name="Column12835"/>
    <tableColumn id="12844" xr3:uid="{E78BD5E1-BE4A-4032-857C-9D7DD81DDCD3}" name="Column12836"/>
    <tableColumn id="12845" xr3:uid="{C837007C-5AEF-4BD5-8E2A-C70A1EB8CAEE}" name="Column12837"/>
    <tableColumn id="12846" xr3:uid="{FCFF7F93-2740-4E15-8A95-B1F90216E801}" name="Column12838"/>
    <tableColumn id="12847" xr3:uid="{144F9CF6-27F1-4506-8BD9-C3DAF07EB8F9}" name="Column12839"/>
    <tableColumn id="12848" xr3:uid="{3B46839A-6E15-4562-BEF0-4A1A8F462F68}" name="Column12840"/>
    <tableColumn id="12849" xr3:uid="{5069D909-775D-45E9-9562-AC34E84412F1}" name="Column12841"/>
    <tableColumn id="12850" xr3:uid="{0D328904-7C86-4692-BE83-64D7F2C53D43}" name="Column12842"/>
    <tableColumn id="12851" xr3:uid="{2FC66B55-A38C-460A-A56A-5B87A3A1EDEB}" name="Column12843"/>
    <tableColumn id="12852" xr3:uid="{2F6E0403-D890-4374-8DA3-A92474CCD3D0}" name="Column12844"/>
    <tableColumn id="12853" xr3:uid="{509643AA-80CE-4400-88DD-6AC3A68929FE}" name="Column12845"/>
    <tableColumn id="12854" xr3:uid="{6455F49C-9FFE-4CF8-BEC4-08DB80F88686}" name="Column12846"/>
    <tableColumn id="12855" xr3:uid="{FDF049A7-9ECC-401E-8491-8C56C95E8F8A}" name="Column12847"/>
    <tableColumn id="12856" xr3:uid="{00CDB9FC-C89D-4E2B-A0DB-6AE5B7FA1F45}" name="Column12848"/>
    <tableColumn id="12857" xr3:uid="{4614647D-9EB5-4E01-A8B9-E19F8D337614}" name="Column12849"/>
    <tableColumn id="12858" xr3:uid="{A1B03B5F-064D-4FAF-8385-7BB3E8618648}" name="Column12850"/>
    <tableColumn id="12859" xr3:uid="{3714D0A7-720A-46B0-8E9E-445FB875B6F4}" name="Column12851"/>
    <tableColumn id="12860" xr3:uid="{C2E131A5-61DE-4311-86C6-F7822B281EB3}" name="Column12852"/>
    <tableColumn id="12861" xr3:uid="{85DE1B7C-45B6-4937-9219-B33CD83B2320}" name="Column12853"/>
    <tableColumn id="12862" xr3:uid="{1621D95A-D8E6-4050-8B74-FBAF4833488B}" name="Column12854"/>
    <tableColumn id="12863" xr3:uid="{8B400750-ACA0-4B6B-9899-15E35AEE172C}" name="Column12855"/>
    <tableColumn id="12864" xr3:uid="{CD889543-254A-4DFB-9D6B-87BD75DFC5EA}" name="Column12856"/>
    <tableColumn id="12865" xr3:uid="{868B8239-2B12-4373-860A-3C95808A3ECA}" name="Column12857"/>
    <tableColumn id="12866" xr3:uid="{78E83BA6-F44D-4899-A155-101A9145AB00}" name="Column12858"/>
    <tableColumn id="12867" xr3:uid="{D1D5AC35-9873-4AA2-B5C1-862D8CEDDA64}" name="Column12859"/>
    <tableColumn id="12868" xr3:uid="{FCD356E5-A36B-42DB-A08F-C76658A87F04}" name="Column12860"/>
    <tableColumn id="12869" xr3:uid="{6BAFDF21-EA2B-4095-A0F8-2E4F4A66AEE9}" name="Column12861"/>
    <tableColumn id="12870" xr3:uid="{8A93F8DF-58C6-4555-8A2C-E1281AE66994}" name="Column12862"/>
    <tableColumn id="12871" xr3:uid="{6798364F-0FEF-4F96-894B-55A818CC2F11}" name="Column12863"/>
    <tableColumn id="12872" xr3:uid="{DDBD6954-5108-4FEB-B51A-71FF91CB74B1}" name="Column12864"/>
    <tableColumn id="12873" xr3:uid="{B1E55917-2D24-49C5-8DC7-EBCDF7E91F6E}" name="Column12865"/>
    <tableColumn id="12874" xr3:uid="{1E6E2CBD-21D3-414E-859B-03BCEDD7DBBD}" name="Column12866"/>
    <tableColumn id="12875" xr3:uid="{D2FEE115-FCC9-4C9C-8813-5A1D7B23D20C}" name="Column12867"/>
    <tableColumn id="12876" xr3:uid="{5B1D9EF2-341C-4B4D-940B-422C13E018CF}" name="Column12868"/>
    <tableColumn id="12877" xr3:uid="{8CA8B402-1158-4ACF-9757-62C56FC1CF3B}" name="Column12869"/>
    <tableColumn id="12878" xr3:uid="{4A12D976-BFAE-42E1-BE27-A83A0E593F1B}" name="Column12870"/>
    <tableColumn id="12879" xr3:uid="{4A6AFA70-CEED-4D3A-9AB7-99C88ED56E4D}" name="Column12871"/>
    <tableColumn id="12880" xr3:uid="{208A4A17-68EC-43D8-AC69-D445C5DD0944}" name="Column12872"/>
    <tableColumn id="12881" xr3:uid="{8F56B33F-B228-49B0-89F0-6E64D023411C}" name="Column12873"/>
    <tableColumn id="12882" xr3:uid="{B80C6A9F-F794-4ACB-B7E1-162EFDF368C7}" name="Column12874"/>
    <tableColumn id="12883" xr3:uid="{0D5675D6-211E-4B71-890B-90C6918EE48F}" name="Column12875"/>
    <tableColumn id="12884" xr3:uid="{1F1AB0FA-E36D-4798-A44F-915245ED258F}" name="Column12876"/>
    <tableColumn id="12885" xr3:uid="{02FF5275-12A3-4A73-AECD-4A74CB1138E5}" name="Column12877"/>
    <tableColumn id="12886" xr3:uid="{68D640C9-75F5-48D6-9F42-76C104BD8E3D}" name="Column12878"/>
    <tableColumn id="12887" xr3:uid="{6C8A58E2-92AA-4E73-A2B5-9741E498C260}" name="Column12879"/>
    <tableColumn id="12888" xr3:uid="{318B2C44-8833-4EAC-91CA-39FD9DC0A880}" name="Column12880"/>
    <tableColumn id="12889" xr3:uid="{696CA3A6-2865-4CB8-98D9-DDAC2EACA13F}" name="Column12881"/>
    <tableColumn id="12890" xr3:uid="{FB29C959-DCB1-44FD-AA6E-8C9C832D227F}" name="Column12882"/>
    <tableColumn id="12891" xr3:uid="{ECE5398B-63E9-47CB-A3ED-412B7F729E74}" name="Column12883"/>
    <tableColumn id="12892" xr3:uid="{69448816-4317-49AE-B20D-4D73C3C63B86}" name="Column12884"/>
    <tableColumn id="12893" xr3:uid="{6F04BE77-17B8-48A7-B0DF-48BA6991B176}" name="Column12885"/>
    <tableColumn id="12894" xr3:uid="{F3680A65-7CB3-43C1-B4B9-CBA1E4573235}" name="Column12886"/>
    <tableColumn id="12895" xr3:uid="{64DDEB8C-2AA5-42DF-A3BB-2EB4FD897A9D}" name="Column12887"/>
    <tableColumn id="12896" xr3:uid="{5712F27E-D074-4665-A1AB-3321A98C306E}" name="Column12888"/>
    <tableColumn id="12897" xr3:uid="{6EB95C10-AFB4-457E-AE2D-29024FD1D799}" name="Column12889"/>
    <tableColumn id="12898" xr3:uid="{1D614B1D-EE6C-4025-9015-04D0385DF0F7}" name="Column12890"/>
    <tableColumn id="12899" xr3:uid="{6349A9AD-7C96-41AF-B81F-A09C8AC18CD4}" name="Column12891"/>
    <tableColumn id="12900" xr3:uid="{957C6C6D-8AD7-415C-83E4-7048D6CB18D3}" name="Column12892"/>
    <tableColumn id="12901" xr3:uid="{297B1C94-AE18-4ACA-9C4A-57686A14E773}" name="Column12893"/>
    <tableColumn id="12902" xr3:uid="{1B35948C-D166-4B53-85F3-A7CFB33844FB}" name="Column12894"/>
    <tableColumn id="12903" xr3:uid="{3EC44BCD-DD4A-4B2B-8A89-7057920FA1E9}" name="Column12895"/>
    <tableColumn id="12904" xr3:uid="{5D7261B6-B797-48A2-8757-32AF2689A1A0}" name="Column12896"/>
    <tableColumn id="12905" xr3:uid="{960A17E5-5708-495F-AEA1-262BECE25620}" name="Column12897"/>
    <tableColumn id="12906" xr3:uid="{474AD288-DD94-487F-A321-8A7AD5C4817D}" name="Column12898"/>
    <tableColumn id="12907" xr3:uid="{B085BFA5-F44E-4A39-939B-F47359C02966}" name="Column12899"/>
    <tableColumn id="12908" xr3:uid="{3F1FDF6D-C3F7-49CE-99A9-77AE58909CD5}" name="Column12900"/>
    <tableColumn id="12909" xr3:uid="{9383F411-FA20-425C-8DB0-88CCFECD9E9A}" name="Column12901"/>
    <tableColumn id="12910" xr3:uid="{C67473AE-7326-4F1E-B45A-93976D90B798}" name="Column12902"/>
    <tableColumn id="12911" xr3:uid="{9D8AA92C-49F6-4786-8976-A62F4B12C26B}" name="Column12903"/>
    <tableColumn id="12912" xr3:uid="{DB66172A-3EB3-4669-9306-B886C855AA78}" name="Column12904"/>
    <tableColumn id="12913" xr3:uid="{541E26DB-509B-4737-849B-B764F826DD28}" name="Column12905"/>
    <tableColumn id="12914" xr3:uid="{D98DA082-EB6C-485F-A2A6-89746B3DC071}" name="Column12906"/>
    <tableColumn id="12915" xr3:uid="{5795D729-5387-4471-9FDB-08627FD1CF1D}" name="Column12907"/>
    <tableColumn id="12916" xr3:uid="{7833B79B-C5CB-4EEB-9655-F1A9A00808FB}" name="Column12908"/>
    <tableColumn id="12917" xr3:uid="{A39A7FB3-87B9-4CD3-A70E-EA7D51DE8289}" name="Column12909"/>
    <tableColumn id="12918" xr3:uid="{CC981150-8B18-4681-824E-0C5D809AE78F}" name="Column12910"/>
    <tableColumn id="12919" xr3:uid="{B56E8772-AC8E-48F8-9CC6-84E0C6A05755}" name="Column12911"/>
    <tableColumn id="12920" xr3:uid="{032D5A8F-CCAB-41B9-8E32-2266DCDA96B1}" name="Column12912"/>
    <tableColumn id="12921" xr3:uid="{E262B5B0-5ECD-4E40-AA61-CEA5D9840D1A}" name="Column12913"/>
    <tableColumn id="12922" xr3:uid="{49FAE24F-B3F3-4266-BDB7-E2DCAAEC879C}" name="Column12914"/>
    <tableColumn id="12923" xr3:uid="{DEF669AF-49D7-4168-B434-0EDCD5B032D7}" name="Column12915"/>
    <tableColumn id="12924" xr3:uid="{D40FF9A7-1EC1-4A16-A46A-E7BFF6A21831}" name="Column12916"/>
    <tableColumn id="12925" xr3:uid="{9901982E-B83D-4EE0-B78D-7322A6785616}" name="Column12917"/>
    <tableColumn id="12926" xr3:uid="{1C305A8C-99DE-4BAC-92E7-4272330F5A82}" name="Column12918"/>
    <tableColumn id="12927" xr3:uid="{83A9247C-CD56-4C35-947F-9F36C1358E88}" name="Column12919"/>
    <tableColumn id="12928" xr3:uid="{E286F756-CAAC-4752-9856-D071586EA3CF}" name="Column12920"/>
    <tableColumn id="12929" xr3:uid="{B0F5C14C-47BF-40EC-AF3A-46A6A5788F77}" name="Column12921"/>
    <tableColumn id="12930" xr3:uid="{8F05C2E4-5B7C-435B-AD84-303B96B99AE3}" name="Column12922"/>
    <tableColumn id="12931" xr3:uid="{BF8E8CEB-8CC0-4EFF-98A5-921BD3C3EB04}" name="Column12923"/>
    <tableColumn id="12932" xr3:uid="{D3DE4B00-8FB6-49B1-8079-9F4BD098508F}" name="Column12924"/>
    <tableColumn id="12933" xr3:uid="{E0C9DC9A-6B4D-4C79-9F64-003B29EAEDA5}" name="Column12925"/>
    <tableColumn id="12934" xr3:uid="{25072727-02B2-4EEF-87DD-37FDEB300479}" name="Column12926"/>
    <tableColumn id="12935" xr3:uid="{F6E0F270-0A63-47EE-B82E-C5D6FEDB1572}" name="Column12927"/>
    <tableColumn id="12936" xr3:uid="{2FD58130-6ABE-4931-BAA6-AC6AB32F3A34}" name="Column12928"/>
    <tableColumn id="12937" xr3:uid="{E4520CBA-FE2D-4F70-ABEB-A3CA21AB8CCE}" name="Column12929"/>
    <tableColumn id="12938" xr3:uid="{4F79D8BD-81FD-4345-9BF8-7FCFAFCAFBB8}" name="Column12930"/>
    <tableColumn id="12939" xr3:uid="{F4CD8BB6-4D6D-4104-B9A7-3469D29126C9}" name="Column12931"/>
    <tableColumn id="12940" xr3:uid="{A9A2A6BE-F645-4942-BF06-32E6B15A0C91}" name="Column12932"/>
    <tableColumn id="12941" xr3:uid="{108CCD73-7547-4D3A-9B1E-F4819CB1CC68}" name="Column12933"/>
    <tableColumn id="12942" xr3:uid="{6D8A7313-F015-4CE1-B6C5-B0DFE1626033}" name="Column12934"/>
    <tableColumn id="12943" xr3:uid="{969D817B-6772-42D5-B72B-D67D69DC3CCA}" name="Column12935"/>
    <tableColumn id="12944" xr3:uid="{4235F8C6-DA83-4CE0-A4C0-BCB8413C8C2E}" name="Column12936"/>
    <tableColumn id="12945" xr3:uid="{207E2F36-4B74-425D-AC24-E399BFD982BD}" name="Column12937"/>
    <tableColumn id="12946" xr3:uid="{6BB35FCD-1F26-4729-A4E0-ECAE07CCC7F3}" name="Column12938"/>
    <tableColumn id="12947" xr3:uid="{213952FA-A784-4CB2-9C27-5E9373C8FB7C}" name="Column12939"/>
    <tableColumn id="12948" xr3:uid="{3701F5F7-D7E2-47C4-BD88-02FB2333648E}" name="Column12940"/>
    <tableColumn id="12949" xr3:uid="{1FCE5F9C-27CD-4E00-BC14-9380781E915F}" name="Column12941"/>
    <tableColumn id="12950" xr3:uid="{C526969E-2216-473F-B0E6-C54428FCE593}" name="Column12942"/>
    <tableColumn id="12951" xr3:uid="{56592158-CDCC-4B07-8430-7F4A57587F3E}" name="Column12943"/>
    <tableColumn id="12952" xr3:uid="{CCE2F98A-0412-40C9-9A23-9CFB5C128832}" name="Column12944"/>
    <tableColumn id="12953" xr3:uid="{54F3C81A-C230-44D1-BFB5-B7F7307EC3E4}" name="Column12945"/>
    <tableColumn id="12954" xr3:uid="{9D2BD17F-D877-41D5-AFF7-140B389E824C}" name="Column12946"/>
    <tableColumn id="12955" xr3:uid="{9341DCEB-FB9D-4D35-9244-4C05F76948EE}" name="Column12947"/>
    <tableColumn id="12956" xr3:uid="{AAEC2926-A9B1-452A-8684-6CE0FAF27F3B}" name="Column12948"/>
    <tableColumn id="12957" xr3:uid="{447DD82D-CD29-4580-B3BC-EE873F7C2E56}" name="Column12949"/>
    <tableColumn id="12958" xr3:uid="{98755DA7-2410-4E3C-AEC1-413F5F0A874D}" name="Column12950"/>
    <tableColumn id="12959" xr3:uid="{09FAE2AF-EA16-4FC9-A9E0-DB81D434832A}" name="Column12951"/>
    <tableColumn id="12960" xr3:uid="{78DDA9F5-5CE0-4C94-9C37-2E420C151909}" name="Column12952"/>
    <tableColumn id="12961" xr3:uid="{403F98AB-FA0B-4381-AC04-CE9BA6F7633D}" name="Column12953"/>
    <tableColumn id="12962" xr3:uid="{0EEF017B-F0FC-4DC2-9898-698978453072}" name="Column12954"/>
    <tableColumn id="12963" xr3:uid="{BE08578B-50B8-438B-B5E0-B7927462409E}" name="Column12955"/>
    <tableColumn id="12964" xr3:uid="{52AF34A2-F262-458F-A317-D51E187F5467}" name="Column12956"/>
    <tableColumn id="12965" xr3:uid="{B22BA270-6719-4711-83BC-BC0ACD6A09EC}" name="Column12957"/>
    <tableColumn id="12966" xr3:uid="{E951317F-42F1-4B1F-ADA0-A5EC93A5C11B}" name="Column12958"/>
    <tableColumn id="12967" xr3:uid="{84D1A12F-58F9-4A36-9E31-7BB0C4622908}" name="Column12959"/>
    <tableColumn id="12968" xr3:uid="{E43C7D5B-EE7B-4DDA-8524-2607E6AA7C09}" name="Column12960"/>
    <tableColumn id="12969" xr3:uid="{64958DF5-D36C-4F45-971C-895C56B61B16}" name="Column12961"/>
    <tableColumn id="12970" xr3:uid="{31C6C30D-D5A5-4EE2-B614-848DA9455640}" name="Column12962"/>
    <tableColumn id="12971" xr3:uid="{BA3D9771-4F0A-4B5A-AC9E-462A8229D874}" name="Column12963"/>
    <tableColumn id="12972" xr3:uid="{C3F69B2A-EF36-4130-9A37-2A997605AC3B}" name="Column12964"/>
    <tableColumn id="12973" xr3:uid="{38FCB5CF-FB31-491F-97A3-3D951ECF1A3B}" name="Column12965"/>
    <tableColumn id="12974" xr3:uid="{3D21E90B-5B3E-42FC-BA72-BCE1D16978F7}" name="Column12966"/>
    <tableColumn id="12975" xr3:uid="{8808B72C-97B4-44EF-B2E0-003ED9B22911}" name="Column12967"/>
    <tableColumn id="12976" xr3:uid="{C5799BFB-5042-4971-B5B4-1A6E8C85AC6D}" name="Column12968"/>
    <tableColumn id="12977" xr3:uid="{2C52C7EB-59C5-4607-BE58-63F2946D3F15}" name="Column12969"/>
    <tableColumn id="12978" xr3:uid="{F0D17329-9628-45E7-BA29-82D6EFBB6E5B}" name="Column12970"/>
    <tableColumn id="12979" xr3:uid="{FE8BBC32-2B0B-4D52-9838-20636FC6073B}" name="Column12971"/>
    <tableColumn id="12980" xr3:uid="{DC1C2B90-1268-4462-87E8-0CCB06FDB039}" name="Column12972"/>
    <tableColumn id="12981" xr3:uid="{2F6EFE7C-71DD-4AD2-8169-12F40939F3B2}" name="Column12973"/>
    <tableColumn id="12982" xr3:uid="{A2121567-59EC-4E0C-B58C-B075D83825F9}" name="Column12974"/>
    <tableColumn id="12983" xr3:uid="{3B27F22F-C734-4B79-A566-B9B457A88E33}" name="Column12975"/>
    <tableColumn id="12984" xr3:uid="{01CD6123-F677-4917-B094-F9390051BC17}" name="Column12976"/>
    <tableColumn id="12985" xr3:uid="{30ECD3FF-9E32-4AE2-A783-FD7FC7E2C435}" name="Column12977"/>
    <tableColumn id="12986" xr3:uid="{4C6EFDC1-97D5-4EE0-90E7-4E49B6C30CAF}" name="Column12978"/>
    <tableColumn id="12987" xr3:uid="{00FA9D4B-F276-4E9F-B7A9-2915DDB6B9E5}" name="Column12979"/>
    <tableColumn id="12988" xr3:uid="{C1F8A3C0-4970-4662-A551-9D1C3A8598E4}" name="Column12980"/>
    <tableColumn id="12989" xr3:uid="{6307009E-18D5-494B-9D15-A0B8FF33F79A}" name="Column12981"/>
    <tableColumn id="12990" xr3:uid="{8F857908-B19A-441A-8F40-5206250040D5}" name="Column12982"/>
    <tableColumn id="12991" xr3:uid="{6856067E-729E-4150-8C66-75AF7899E2DC}" name="Column12983"/>
    <tableColumn id="12992" xr3:uid="{2FB13C7E-1664-4931-8A88-1162776FC703}" name="Column12984"/>
    <tableColumn id="12993" xr3:uid="{5CD98C67-6D64-4E8A-9E5F-687DCF0F3003}" name="Column12985"/>
    <tableColumn id="12994" xr3:uid="{859E68B0-7FA8-4793-98C3-D932B6F7881F}" name="Column12986"/>
    <tableColumn id="12995" xr3:uid="{B647FCD7-76E5-492E-9882-051E896FC54E}" name="Column12987"/>
    <tableColumn id="12996" xr3:uid="{3910C585-8BA3-4B3E-94FE-AE5BFCFB4FDC}" name="Column12988"/>
    <tableColumn id="12997" xr3:uid="{E6A041D7-8F93-498E-A599-831E77693449}" name="Column12989"/>
    <tableColumn id="12998" xr3:uid="{7BD40627-156C-4723-AE93-26CDE7416E59}" name="Column12990"/>
    <tableColumn id="12999" xr3:uid="{E313B3A5-C182-4731-B47B-134FEF12F3F9}" name="Column12991"/>
    <tableColumn id="13000" xr3:uid="{F3A68F8C-CC13-4B6D-99FB-2B6E838BDEA7}" name="Column12992"/>
    <tableColumn id="13001" xr3:uid="{9812AFE3-BD69-4B78-B93E-34002BF2E15B}" name="Column12993"/>
    <tableColumn id="13002" xr3:uid="{795C24E1-335C-45A9-8C7F-4CDB794E72EA}" name="Column12994"/>
    <tableColumn id="13003" xr3:uid="{171F7920-CE4B-4B70-B0E1-24D3769A9EE8}" name="Column12995"/>
    <tableColumn id="13004" xr3:uid="{FD8DF83C-C918-43C5-9882-1017F31BD53F}" name="Column12996"/>
    <tableColumn id="13005" xr3:uid="{2BEBED96-CFED-47F9-ADB8-4A73A6CAEC8A}" name="Column12997"/>
    <tableColumn id="13006" xr3:uid="{DD8EE4A1-FEF3-4953-A345-1CAB7F10D75C}" name="Column12998"/>
    <tableColumn id="13007" xr3:uid="{7708B48E-E06C-4699-B47E-67948A2C65E8}" name="Column12999"/>
    <tableColumn id="13008" xr3:uid="{66225490-DE15-4D5E-B50B-00BAF620239C}" name="Column13000"/>
    <tableColumn id="13009" xr3:uid="{859234B0-3ECC-4266-AE59-BD9757EDE8CF}" name="Column13001"/>
    <tableColumn id="13010" xr3:uid="{7BD6358C-D0E0-4F7E-B5F8-B91E98B97BCC}" name="Column13002"/>
    <tableColumn id="13011" xr3:uid="{698032A9-AA7F-4F78-A28B-DE3123ADA8F7}" name="Column13003"/>
    <tableColumn id="13012" xr3:uid="{C790EEFE-5E27-404F-8563-32251A79BC02}" name="Column13004"/>
    <tableColumn id="13013" xr3:uid="{B26B34FF-EA8E-4ED1-A768-76F3F621D013}" name="Column13005"/>
    <tableColumn id="13014" xr3:uid="{ABCEAFC2-FB48-4D21-ADAF-54ACE9952490}" name="Column13006"/>
    <tableColumn id="13015" xr3:uid="{BCD535EC-8CD7-4E5F-B2C3-2E89234214B6}" name="Column13007"/>
    <tableColumn id="13016" xr3:uid="{7C0ED811-7347-4DC8-A256-A25D0F210CB9}" name="Column13008"/>
    <tableColumn id="13017" xr3:uid="{76807FC4-DB27-4E28-9E80-7280F1F8FE86}" name="Column13009"/>
    <tableColumn id="13018" xr3:uid="{84994C9C-72E4-44D5-9694-7FDCB93F1327}" name="Column13010"/>
    <tableColumn id="13019" xr3:uid="{D7B528E8-5338-48F3-A543-7B2BC667EAB4}" name="Column13011"/>
    <tableColumn id="13020" xr3:uid="{16369FB1-C8D4-4977-8F8F-FE30AD739594}" name="Column13012"/>
    <tableColumn id="13021" xr3:uid="{14FDD52D-825A-48E7-A320-D6BA207F8364}" name="Column13013"/>
    <tableColumn id="13022" xr3:uid="{8B88DA64-025C-4955-92A9-81F4E8193AA6}" name="Column13014"/>
    <tableColumn id="13023" xr3:uid="{DD995723-0DAF-47F4-9D99-3EA9FC2922AF}" name="Column13015"/>
    <tableColumn id="13024" xr3:uid="{C4D08556-F6DC-4D15-853E-EA01CEC00338}" name="Column13016"/>
    <tableColumn id="13025" xr3:uid="{3B70C15A-EB57-4A0D-A91B-560C294863DB}" name="Column13017"/>
    <tableColumn id="13026" xr3:uid="{48881B2E-BD83-411E-AEE7-5CBFD6FD936C}" name="Column13018"/>
    <tableColumn id="13027" xr3:uid="{DCA0DF01-DD25-4CDB-855E-6EF43556B572}" name="Column13019"/>
    <tableColumn id="13028" xr3:uid="{451B1571-954A-4720-8D08-3101D0B92F0C}" name="Column13020"/>
    <tableColumn id="13029" xr3:uid="{059C7308-56ED-4ACA-A72B-804E39397B91}" name="Column13021"/>
    <tableColumn id="13030" xr3:uid="{E85A5A3F-A28A-4177-9E1F-1537DDE5EABF}" name="Column13022"/>
    <tableColumn id="13031" xr3:uid="{B212D3CC-3EB9-4236-9208-47AB49EE0025}" name="Column13023"/>
    <tableColumn id="13032" xr3:uid="{DF45CAEE-5676-4F74-96DB-A9702E74FD34}" name="Column13024"/>
    <tableColumn id="13033" xr3:uid="{FF7FCD93-B9C5-4B83-B1E1-82D688BC9645}" name="Column13025"/>
    <tableColumn id="13034" xr3:uid="{152062B0-EC6E-4BC3-95D4-60B54CF56ECB}" name="Column13026"/>
    <tableColumn id="13035" xr3:uid="{B3982786-203A-4D6E-BD51-6A3FD3140C0D}" name="Column13027"/>
    <tableColumn id="13036" xr3:uid="{07E7A101-7DC7-4304-B0E4-31129F36E240}" name="Column13028"/>
    <tableColumn id="13037" xr3:uid="{7DEDE076-BCDD-4D83-8908-616949B8BD98}" name="Column13029"/>
    <tableColumn id="13038" xr3:uid="{5840C440-012A-4D6A-95F6-3F42B6914A31}" name="Column13030"/>
    <tableColumn id="13039" xr3:uid="{46F63187-3D5F-4219-B503-85750FC83EAC}" name="Column13031"/>
    <tableColumn id="13040" xr3:uid="{E79AB338-065B-46E7-AD42-EEC5F2D3FD99}" name="Column13032"/>
    <tableColumn id="13041" xr3:uid="{2FBA1548-B81E-431B-9C3C-9C5DE066265E}" name="Column13033"/>
    <tableColumn id="13042" xr3:uid="{AE038EA5-21CF-4F3E-8539-4292D239A757}" name="Column13034"/>
    <tableColumn id="13043" xr3:uid="{68B35054-2E38-47B1-947C-A41B0597BBEA}" name="Column13035"/>
    <tableColumn id="13044" xr3:uid="{8FE024CA-B84E-4ACF-9AED-84E5A79F2708}" name="Column13036"/>
    <tableColumn id="13045" xr3:uid="{5E2705BE-AD67-428D-BA14-108DB7AE5188}" name="Column13037"/>
    <tableColumn id="13046" xr3:uid="{F85C2F74-9731-4C7C-BD88-090745E9A977}" name="Column13038"/>
    <tableColumn id="13047" xr3:uid="{AEDE3352-EABE-4B24-859E-F89D4CA46131}" name="Column13039"/>
    <tableColumn id="13048" xr3:uid="{8EF2BF52-AAB2-4A7D-9CEF-5D9B3590FDB7}" name="Column13040"/>
    <tableColumn id="13049" xr3:uid="{EAB1D6B2-7230-489C-BC6B-63FF0EC62E30}" name="Column13041"/>
    <tableColumn id="13050" xr3:uid="{A75A61BA-EF62-406B-A4C5-DB035292CD7E}" name="Column13042"/>
    <tableColumn id="13051" xr3:uid="{DB75CAE4-EEF6-4B10-B67C-F5B3C800C71D}" name="Column13043"/>
    <tableColumn id="13052" xr3:uid="{4F072BCD-65ED-4F68-9446-19648D42A448}" name="Column13044"/>
    <tableColumn id="13053" xr3:uid="{3596FA58-F7A9-4918-8BFC-A7927B1FCE19}" name="Column13045"/>
    <tableColumn id="13054" xr3:uid="{537C1A1E-98E3-4A24-9DE3-FF5C80396AEA}" name="Column13046"/>
    <tableColumn id="13055" xr3:uid="{8183109C-8B5B-4A72-8D71-46B8C1B4EF0B}" name="Column13047"/>
    <tableColumn id="13056" xr3:uid="{6C6FA48F-79E2-4A13-B12A-FA27344105C7}" name="Column13048"/>
    <tableColumn id="13057" xr3:uid="{AD17B8D6-3AD0-43A1-A879-0578EF5BD038}" name="Column13049"/>
    <tableColumn id="13058" xr3:uid="{7C3C66A1-0D4E-4713-8A40-9C8DAB8FA7E3}" name="Column13050"/>
    <tableColumn id="13059" xr3:uid="{29C75F99-79FB-4192-B50A-5495C744D554}" name="Column13051"/>
    <tableColumn id="13060" xr3:uid="{7E056456-25E0-44C4-B6D8-6F20736C84F6}" name="Column13052"/>
    <tableColumn id="13061" xr3:uid="{BBE0BA7D-D880-496C-9BB2-938101A39C3B}" name="Column13053"/>
    <tableColumn id="13062" xr3:uid="{AE3561A1-C672-4B0A-B0FA-EAB6205A63F4}" name="Column13054"/>
    <tableColumn id="13063" xr3:uid="{3CA51EB8-C8D8-4350-9A81-913D50784F91}" name="Column13055"/>
    <tableColumn id="13064" xr3:uid="{B9D3569B-D65A-4181-9704-E5463C9D3D89}" name="Column13056"/>
    <tableColumn id="13065" xr3:uid="{14C2E4C0-3C7F-40A5-9807-01D0B1512556}" name="Column13057"/>
    <tableColumn id="13066" xr3:uid="{BBB4D93A-0369-476E-BDF5-561AE36FE3F6}" name="Column13058"/>
    <tableColumn id="13067" xr3:uid="{7C48A6E3-CBDC-4A67-BE35-746E549005D2}" name="Column13059"/>
    <tableColumn id="13068" xr3:uid="{6D9BCE85-69C2-4C30-914F-C2EED760E1BA}" name="Column13060"/>
    <tableColumn id="13069" xr3:uid="{DFD9238C-AB5E-4045-8969-D2A29259DB3F}" name="Column13061"/>
    <tableColumn id="13070" xr3:uid="{E92F0975-4228-4F5B-ACF3-CC16B6EAB2B9}" name="Column13062"/>
    <tableColumn id="13071" xr3:uid="{85EE51E1-89FB-49E4-BBE8-DD1373075024}" name="Column13063"/>
    <tableColumn id="13072" xr3:uid="{36235D69-D30F-43AD-A976-60CF38BBE5D4}" name="Column13064"/>
    <tableColumn id="13073" xr3:uid="{00A3F60D-F20D-47D2-920A-8094BE5C2ACA}" name="Column13065"/>
    <tableColumn id="13074" xr3:uid="{A142CD31-A480-4EB0-BC8F-A72CF099D40E}" name="Column13066"/>
    <tableColumn id="13075" xr3:uid="{73965A94-A7E7-4664-9102-A3944DB90D80}" name="Column13067"/>
    <tableColumn id="13076" xr3:uid="{98F7648D-DF80-41EC-B02C-0994AF023F17}" name="Column13068"/>
    <tableColumn id="13077" xr3:uid="{1719817E-1185-4082-AB96-BE3C50FC7504}" name="Column13069"/>
    <tableColumn id="13078" xr3:uid="{8CD86F3E-9430-4872-A009-C75E92735B13}" name="Column13070"/>
    <tableColumn id="13079" xr3:uid="{5DDFED26-BDC4-41E6-A6A2-C9A5AAE5A09A}" name="Column13071"/>
    <tableColumn id="13080" xr3:uid="{BA9C1A70-EA08-4359-AC8D-2DCC347398FF}" name="Column13072"/>
    <tableColumn id="13081" xr3:uid="{2264A2CE-44F5-42EC-863D-F07C58843AF3}" name="Column13073"/>
    <tableColumn id="13082" xr3:uid="{D7B44180-3EC2-4770-AE85-1B26C905C5C3}" name="Column13074"/>
    <tableColumn id="13083" xr3:uid="{BE8C10D3-B69A-449B-9F69-3F188109ACE2}" name="Column13075"/>
    <tableColumn id="13084" xr3:uid="{8BAFBA8B-0BC4-4D0D-AB51-553CC5EA0953}" name="Column13076"/>
    <tableColumn id="13085" xr3:uid="{D2475061-81AD-4F19-9E39-86E8B16736F3}" name="Column13077"/>
    <tableColumn id="13086" xr3:uid="{4FA20E70-8033-4AD7-86D4-A70F83733660}" name="Column13078"/>
    <tableColumn id="13087" xr3:uid="{416224C8-875A-4D4B-8AAC-B999A7486A74}" name="Column13079"/>
    <tableColumn id="13088" xr3:uid="{F77226FA-0C83-4E7B-B7A8-C58CBFD55EC5}" name="Column13080"/>
    <tableColumn id="13089" xr3:uid="{BA316D59-CA2B-4E78-9C7A-3182D74C6A98}" name="Column13081"/>
    <tableColumn id="13090" xr3:uid="{680B9EE5-E49A-47C5-9B7F-04DCDAB73D43}" name="Column13082"/>
    <tableColumn id="13091" xr3:uid="{09980C92-2DA8-4044-91ED-728F798207DC}" name="Column13083"/>
    <tableColumn id="13092" xr3:uid="{50BF4C0A-F4B5-45AE-A57A-4FCC73AAA7AF}" name="Column13084"/>
    <tableColumn id="13093" xr3:uid="{1CC46FD9-B4EF-4627-ACDC-467A470A0542}" name="Column13085"/>
    <tableColumn id="13094" xr3:uid="{C2CBBB33-1A7F-4159-9E7A-91751EB75F64}" name="Column13086"/>
    <tableColumn id="13095" xr3:uid="{2034C0C3-C435-488C-A3A4-6D58145CC32F}" name="Column13087"/>
    <tableColumn id="13096" xr3:uid="{195E14B0-A5AD-4502-8CE4-2914210D0BA3}" name="Column13088"/>
    <tableColumn id="13097" xr3:uid="{F260C469-7DDF-4A3E-A6DB-95AE1459D126}" name="Column13089"/>
    <tableColumn id="13098" xr3:uid="{FEDD802D-9F62-4D06-A989-4919DE10040C}" name="Column13090"/>
    <tableColumn id="13099" xr3:uid="{9E788D13-4B36-420C-B4E6-B0962B50674C}" name="Column13091"/>
    <tableColumn id="13100" xr3:uid="{D76DD166-97E6-4FCB-9391-E453559762BE}" name="Column13092"/>
    <tableColumn id="13101" xr3:uid="{17C5C806-41E5-4D70-9AC2-40D5CF078132}" name="Column13093"/>
    <tableColumn id="13102" xr3:uid="{B8A257E3-BF92-4F52-9675-0C3EE8E60AD9}" name="Column13094"/>
    <tableColumn id="13103" xr3:uid="{C56CE333-D3C3-4C3D-919E-4E005AD2048E}" name="Column13095"/>
    <tableColumn id="13104" xr3:uid="{9FBCB579-7350-4FD3-9808-04D669DACC52}" name="Column13096"/>
    <tableColumn id="13105" xr3:uid="{99DB4874-C611-4B3B-9611-0AE707A3DC80}" name="Column13097"/>
    <tableColumn id="13106" xr3:uid="{00648060-9045-4A82-A46C-CF327918CADF}" name="Column13098"/>
    <tableColumn id="13107" xr3:uid="{BEFE4464-1468-4050-BF8F-CB95321D5A25}" name="Column13099"/>
    <tableColumn id="13108" xr3:uid="{BD5FA2C7-5BC4-4553-8D58-47ED3C2FAEA4}" name="Column13100"/>
    <tableColumn id="13109" xr3:uid="{E390C4AF-8D72-4CC6-BB22-1D840A80AC90}" name="Column13101"/>
    <tableColumn id="13110" xr3:uid="{AAC0DD25-C6AB-466B-B645-BB1071281454}" name="Column13102"/>
    <tableColumn id="13111" xr3:uid="{1753A400-13F1-438C-9E0E-A383796BEB1D}" name="Column13103"/>
    <tableColumn id="13112" xr3:uid="{79D7BA40-736D-4EDD-BD36-FF3B89BBD497}" name="Column13104"/>
    <tableColumn id="13113" xr3:uid="{9A95FDB4-A944-4F18-9EA6-5A3030EF386D}" name="Column13105"/>
    <tableColumn id="13114" xr3:uid="{09A2B348-122A-431D-BEB8-3FD47A69264E}" name="Column13106"/>
    <tableColumn id="13115" xr3:uid="{46DD2B2C-D7AB-45B6-9EBB-96CC5C20B705}" name="Column13107"/>
    <tableColumn id="13116" xr3:uid="{C82A4DE3-EADA-4E60-9095-92DD28E39E2D}" name="Column13108"/>
    <tableColumn id="13117" xr3:uid="{5065BC63-DE15-4364-B5D7-5A25EB7ECB25}" name="Column13109"/>
    <tableColumn id="13118" xr3:uid="{DEBA68EC-A798-4B2E-94AA-5BE48775CC3F}" name="Column13110"/>
    <tableColumn id="13119" xr3:uid="{981B3523-F0B1-4317-820B-9D0650246C77}" name="Column13111"/>
    <tableColumn id="13120" xr3:uid="{EA3CD7F8-E9B4-4DC1-ADFD-4996EFC3B44B}" name="Column13112"/>
    <tableColumn id="13121" xr3:uid="{2E4D2AAD-77BC-46E3-B969-5C8FBD5C2FD7}" name="Column13113"/>
    <tableColumn id="13122" xr3:uid="{B7A303A6-E2EF-484E-80DD-C6D57A8E34F9}" name="Column13114"/>
    <tableColumn id="13123" xr3:uid="{444FDC9D-3C66-4BF0-B527-BBC8C1762A99}" name="Column13115"/>
    <tableColumn id="13124" xr3:uid="{7E653BF2-C3C4-4D77-ADFD-229F59F5D7DC}" name="Column13116"/>
    <tableColumn id="13125" xr3:uid="{A01FDAA6-59FA-4D9B-A102-CB33784E70E2}" name="Column13117"/>
    <tableColumn id="13126" xr3:uid="{BFBD92AB-802A-4E1B-A575-9360B2D6FADE}" name="Column13118"/>
    <tableColumn id="13127" xr3:uid="{F26CF752-F87C-4CE3-8811-8B48B97480AF}" name="Column13119"/>
    <tableColumn id="13128" xr3:uid="{8A7C5619-5862-415B-B437-264010F381F8}" name="Column13120"/>
    <tableColumn id="13129" xr3:uid="{CFB2031C-8D21-425C-9428-53A803E8D319}" name="Column13121"/>
    <tableColumn id="13130" xr3:uid="{48EC9C31-622D-472F-91FA-3E18B04C5AA3}" name="Column13122"/>
    <tableColumn id="13131" xr3:uid="{C423D324-C52C-48DF-95A0-993FC09DADB8}" name="Column13123"/>
    <tableColumn id="13132" xr3:uid="{0A3C0523-DC42-4479-B359-D3DF9F97316B}" name="Column13124"/>
    <tableColumn id="13133" xr3:uid="{F156F803-08AF-4333-AE2D-8AEAE5CE20C6}" name="Column13125"/>
    <tableColumn id="13134" xr3:uid="{820B425B-10E5-45AD-A296-0DBE8E5E430B}" name="Column13126"/>
    <tableColumn id="13135" xr3:uid="{90416081-3120-46CB-99F9-6194BA334C8A}" name="Column13127"/>
    <tableColumn id="13136" xr3:uid="{7045E2B1-8DF5-47B4-A9DE-BE2C52B76853}" name="Column13128"/>
    <tableColumn id="13137" xr3:uid="{12474AE4-E5A5-4403-BB33-B888010FD2F4}" name="Column13129"/>
    <tableColumn id="13138" xr3:uid="{C49B9BCC-2720-466B-BAB5-AEC5F1BA8F7F}" name="Column13130"/>
    <tableColumn id="13139" xr3:uid="{61A06C24-72D1-4055-996B-D2781F71C080}" name="Column13131"/>
    <tableColumn id="13140" xr3:uid="{C8600191-77B1-47E4-B71B-1EFD10EFB8D8}" name="Column13132"/>
    <tableColumn id="13141" xr3:uid="{931AB22E-78A6-40B3-B4A3-CDD2860F909C}" name="Column13133"/>
    <tableColumn id="13142" xr3:uid="{C487DD3C-B3F0-4EB8-86C9-17BA6B0847FC}" name="Column13134"/>
    <tableColumn id="13143" xr3:uid="{EAF30767-8882-475D-AEF7-32D747E0483A}" name="Column13135"/>
    <tableColumn id="13144" xr3:uid="{E82C5440-09D7-477A-9E54-E7FC03B51268}" name="Column13136"/>
    <tableColumn id="13145" xr3:uid="{76E3C86D-7CD1-4892-BF1F-0AA153114508}" name="Column13137"/>
    <tableColumn id="13146" xr3:uid="{59D9D64A-0AB7-455A-9EF3-2A0F3B3B29C0}" name="Column13138"/>
    <tableColumn id="13147" xr3:uid="{D253D0F7-2485-4028-AC1C-0F823A668390}" name="Column13139"/>
    <tableColumn id="13148" xr3:uid="{5D88F938-758A-4441-9C05-61C91534CFEF}" name="Column13140"/>
    <tableColumn id="13149" xr3:uid="{A1133864-4AC7-4FD7-A3F1-8213106BD53B}" name="Column13141"/>
    <tableColumn id="13150" xr3:uid="{F5B25E03-3061-415B-9AAF-6A62357AB50E}" name="Column13142"/>
    <tableColumn id="13151" xr3:uid="{7FAF28D5-9438-49A8-8FD4-EE3B654F3310}" name="Column13143"/>
    <tableColumn id="13152" xr3:uid="{C9B28387-211C-4827-96D2-E6D44E7DE82F}" name="Column13144"/>
    <tableColumn id="13153" xr3:uid="{E9D48D09-526E-46F1-B37A-9DBB0CCFE354}" name="Column13145"/>
    <tableColumn id="13154" xr3:uid="{F1B18F7D-F6B8-4F3A-B6B0-3BF338C072C8}" name="Column13146"/>
    <tableColumn id="13155" xr3:uid="{1BE04435-EC8E-4D8B-98B8-E1ED9B9E5BE4}" name="Column13147"/>
    <tableColumn id="13156" xr3:uid="{35C31592-4766-4E08-A98F-5C1E462EB778}" name="Column13148"/>
    <tableColumn id="13157" xr3:uid="{19FE0909-E5FE-4B07-875C-B3266B4C7E74}" name="Column13149"/>
    <tableColumn id="13158" xr3:uid="{1740A299-F289-4EB6-B7BD-A3ACE9EB530D}" name="Column13150"/>
    <tableColumn id="13159" xr3:uid="{671613DC-138E-4171-94E2-67B97145AA17}" name="Column13151"/>
    <tableColumn id="13160" xr3:uid="{E2E66C7C-314B-46C9-A473-B42578D96E1E}" name="Column13152"/>
    <tableColumn id="13161" xr3:uid="{70C56B89-74D7-469A-A3ED-0F1E76CA5384}" name="Column13153"/>
    <tableColumn id="13162" xr3:uid="{8482F2DF-59C4-4C20-BEDE-2A7D4A1F7A87}" name="Column13154"/>
    <tableColumn id="13163" xr3:uid="{A43E2C79-D789-42A9-8BC3-A2AC3DBD46C4}" name="Column13155"/>
    <tableColumn id="13164" xr3:uid="{B16B35DF-F869-4D7B-9F75-35BE1803C006}" name="Column13156"/>
    <tableColumn id="13165" xr3:uid="{E89EE678-4B14-442E-82C9-887097D98BD7}" name="Column13157"/>
    <tableColumn id="13166" xr3:uid="{A4191362-0700-4808-A203-564BF9706E3B}" name="Column13158"/>
    <tableColumn id="13167" xr3:uid="{C284244A-4B3C-4404-930C-4469AC0E0861}" name="Column13159"/>
    <tableColumn id="13168" xr3:uid="{121D5ACC-22CE-4D40-818F-4F14F6BF1E8F}" name="Column13160"/>
    <tableColumn id="13169" xr3:uid="{AECAD8E9-6733-4C35-BED4-3BA4C2ABA62A}" name="Column13161"/>
    <tableColumn id="13170" xr3:uid="{6B34B977-72AC-4F2D-8073-14A6F3F9590E}" name="Column13162"/>
    <tableColumn id="13171" xr3:uid="{E8FCF671-1E81-4CCB-B8BE-CF385892A85E}" name="Column13163"/>
    <tableColumn id="13172" xr3:uid="{B010F408-21FD-446D-B0EA-504DD87A3644}" name="Column13164"/>
    <tableColumn id="13173" xr3:uid="{6E788FC7-57BA-4ACA-813D-67C91F3CB25E}" name="Column13165"/>
    <tableColumn id="13174" xr3:uid="{251E0564-5D6E-4EC1-A58F-E8DE71F51BBB}" name="Column13166"/>
    <tableColumn id="13175" xr3:uid="{833A3B7C-7B32-4871-9728-19D43DFB16CA}" name="Column13167"/>
    <tableColumn id="13176" xr3:uid="{A8C58D17-540E-4622-AC48-2BB27A95E9E6}" name="Column13168"/>
    <tableColumn id="13177" xr3:uid="{CE88BEC2-3C2A-4B3D-AA37-5153A8E20BF0}" name="Column13169"/>
    <tableColumn id="13178" xr3:uid="{1435574E-3D12-4C4A-A618-0400F2543292}" name="Column13170"/>
    <tableColumn id="13179" xr3:uid="{29C91473-BA39-4F08-ABC3-E16D47D8ADEE}" name="Column13171"/>
    <tableColumn id="13180" xr3:uid="{CB6DAB29-7A8A-4916-8534-34496AF1F0F1}" name="Column13172"/>
    <tableColumn id="13181" xr3:uid="{A6D0FA71-4A1F-4584-9453-57A6A31AA440}" name="Column13173"/>
    <tableColumn id="13182" xr3:uid="{1B0419CA-C9EB-484B-A58D-D947A554B4D1}" name="Column13174"/>
    <tableColumn id="13183" xr3:uid="{B6BA7EED-534B-48C6-BA19-8AEF7E2AA42C}" name="Column13175"/>
    <tableColumn id="13184" xr3:uid="{C9825F11-BF10-4B57-BEC3-9FF997F26A92}" name="Column13176"/>
    <tableColumn id="13185" xr3:uid="{D758EAB4-CDBF-4570-875C-15B064E0CAF8}" name="Column13177"/>
    <tableColumn id="13186" xr3:uid="{F583E109-32BD-4EA8-85E7-C62083848A5F}" name="Column13178"/>
    <tableColumn id="13187" xr3:uid="{737D4416-05D4-4DDB-9947-FE473B1AB337}" name="Column13179"/>
    <tableColumn id="13188" xr3:uid="{C3AD2C96-2A77-46A0-963E-785BCAD38493}" name="Column13180"/>
    <tableColumn id="13189" xr3:uid="{72D0EEE0-FCD0-4D51-B378-3FB2392FF94F}" name="Column13181"/>
    <tableColumn id="13190" xr3:uid="{CF552FDF-EAD9-4C79-ABD9-13654EC94FDC}" name="Column13182"/>
    <tableColumn id="13191" xr3:uid="{A143B327-A440-412C-80DF-9D0CED7D3B48}" name="Column13183"/>
    <tableColumn id="13192" xr3:uid="{4F55ECDC-9CC2-48A9-A19E-B69F7F285439}" name="Column13184"/>
    <tableColumn id="13193" xr3:uid="{C4B9B64F-D181-427B-836B-1B3BC08EE1A9}" name="Column13185"/>
    <tableColumn id="13194" xr3:uid="{0F5DD2CE-89C6-4F74-B494-4FEF92114D54}" name="Column13186"/>
    <tableColumn id="13195" xr3:uid="{12ED7013-7234-4D13-9502-0DCF972BCC31}" name="Column13187"/>
    <tableColumn id="13196" xr3:uid="{0E7498C1-7A1D-4572-950A-4E87DE5F207C}" name="Column13188"/>
    <tableColumn id="13197" xr3:uid="{CB7E1DBB-D8CD-4E29-89C1-A85C71EFC27F}" name="Column13189"/>
    <tableColumn id="13198" xr3:uid="{64B1FEC4-DF36-43FC-A2C8-BE0F94D7046B}" name="Column13190"/>
    <tableColumn id="13199" xr3:uid="{D1A09F69-1818-466A-A687-E4E309ADC50C}" name="Column13191"/>
    <tableColumn id="13200" xr3:uid="{768E49C5-9C47-4F3C-A4B0-E515B211A5F9}" name="Column13192"/>
    <tableColumn id="13201" xr3:uid="{EAE29A04-3982-451E-A653-35FC59FE78DC}" name="Column13193"/>
    <tableColumn id="13202" xr3:uid="{82C7A499-128F-4CD7-BE9A-71CF31233B25}" name="Column13194"/>
    <tableColumn id="13203" xr3:uid="{A5671E04-1F6B-4CFD-BF9F-B9FF9EBBE41F}" name="Column13195"/>
    <tableColumn id="13204" xr3:uid="{73F9B741-2A8A-44C3-A784-EA3665CA5A57}" name="Column13196"/>
    <tableColumn id="13205" xr3:uid="{79523C61-9762-4671-9F10-B5C06A964DFE}" name="Column13197"/>
    <tableColumn id="13206" xr3:uid="{61C91FD2-8E42-479C-9109-39F7043B911D}" name="Column13198"/>
    <tableColumn id="13207" xr3:uid="{3EBC9626-BC97-4743-9240-C7736E43A73B}" name="Column13199"/>
    <tableColumn id="13208" xr3:uid="{26BC6962-B772-452F-90A8-3AA59C68A22C}" name="Column13200"/>
    <tableColumn id="13209" xr3:uid="{DE8589A5-3223-48C7-8D42-34C09A34FEDA}" name="Column13201"/>
    <tableColumn id="13210" xr3:uid="{C1185C05-A263-40AA-BA06-6273B95A9EAE}" name="Column13202"/>
    <tableColumn id="13211" xr3:uid="{5E458AB3-7F30-4C37-BDBA-9E4FE7394785}" name="Column13203"/>
    <tableColumn id="13212" xr3:uid="{C5EADCAD-1134-4541-B494-AF491B932479}" name="Column13204"/>
    <tableColumn id="13213" xr3:uid="{C5B7AB3A-9BD5-4B30-93C6-D94AC5BD4375}" name="Column13205"/>
    <tableColumn id="13214" xr3:uid="{CCF9FFEC-D3A0-4B8A-B582-4687DD1462A6}" name="Column13206"/>
    <tableColumn id="13215" xr3:uid="{872468FC-2EB4-4B4B-8406-03495AE0BE57}" name="Column13207"/>
    <tableColumn id="13216" xr3:uid="{F2E015F2-2BFD-49AF-B889-3BE9DD5C615E}" name="Column13208"/>
    <tableColumn id="13217" xr3:uid="{50B57D40-2174-48FB-98FB-C3D230649E5B}" name="Column13209"/>
    <tableColumn id="13218" xr3:uid="{926B854E-F873-46FE-8EEC-653F9CFEAE10}" name="Column13210"/>
    <tableColumn id="13219" xr3:uid="{99635A40-4113-4359-A33C-E8FC3486852E}" name="Column13211"/>
    <tableColumn id="13220" xr3:uid="{29448DB1-A145-4AE8-80A4-F402A28D3D7A}" name="Column13212"/>
    <tableColumn id="13221" xr3:uid="{78651430-1081-468C-806C-836CD399C06F}" name="Column13213"/>
    <tableColumn id="13222" xr3:uid="{0019515C-BA32-462E-BB22-02718981B6F7}" name="Column13214"/>
    <tableColumn id="13223" xr3:uid="{2197BEBF-2C4F-445F-95BD-492F62A523B9}" name="Column13215"/>
    <tableColumn id="13224" xr3:uid="{C9671435-9255-42A2-93CB-3764C318E428}" name="Column13216"/>
    <tableColumn id="13225" xr3:uid="{B7E1CE1F-6E13-473D-B108-0E6A82A6557F}" name="Column13217"/>
    <tableColumn id="13226" xr3:uid="{F2D31848-342B-4094-B850-87DFAEC63D91}" name="Column13218"/>
    <tableColumn id="13227" xr3:uid="{983F60AD-54F8-4EFB-ADD0-66E923D4818F}" name="Column13219"/>
    <tableColumn id="13228" xr3:uid="{4BB66514-5D48-4E63-9EB9-B4036706B4E5}" name="Column13220"/>
    <tableColumn id="13229" xr3:uid="{D76C5C9B-BFB5-4828-81FC-3A2B9749477C}" name="Column13221"/>
    <tableColumn id="13230" xr3:uid="{6660DA53-D314-4C15-9B3C-40B274C17691}" name="Column13222"/>
    <tableColumn id="13231" xr3:uid="{74C69454-AABC-4733-8056-0B81D53FCF3B}" name="Column13223"/>
    <tableColumn id="13232" xr3:uid="{97C5B28E-62B9-4C44-A7CB-D5CE61BA7DFA}" name="Column13224"/>
    <tableColumn id="13233" xr3:uid="{58EB2BCB-4DF0-4C96-B9DB-919F364C5912}" name="Column13225"/>
    <tableColumn id="13234" xr3:uid="{81CF2AC8-D958-4ED7-B326-2A18B60215B8}" name="Column13226"/>
    <tableColumn id="13235" xr3:uid="{BA1E50F0-0921-4E64-93DC-47D359589A7C}" name="Column13227"/>
    <tableColumn id="13236" xr3:uid="{23305679-8F34-4A05-B981-EA7C1046B923}" name="Column13228"/>
    <tableColumn id="13237" xr3:uid="{CA21785F-B388-414C-93C9-D2CAA0579A14}" name="Column13229"/>
    <tableColumn id="13238" xr3:uid="{A09F82FC-A886-4B4C-96F5-AA53F4CAA68D}" name="Column13230"/>
    <tableColumn id="13239" xr3:uid="{07D0F04F-E9E0-47A9-A90F-8850E5D8D06F}" name="Column13231"/>
    <tableColumn id="13240" xr3:uid="{07F633D2-55C6-466C-A96D-967980CA9113}" name="Column13232"/>
    <tableColumn id="13241" xr3:uid="{CDF14577-CC3A-4E16-AC64-267B65033E51}" name="Column13233"/>
    <tableColumn id="13242" xr3:uid="{30A124A9-6A82-46AC-9206-2034252814D6}" name="Column13234"/>
    <tableColumn id="13243" xr3:uid="{A3B218B2-AD08-4BB5-A397-2FC12BF7AB37}" name="Column13235"/>
    <tableColumn id="13244" xr3:uid="{DFB9F367-7015-46DC-9FD3-F5D58BFED49C}" name="Column13236"/>
    <tableColumn id="13245" xr3:uid="{808F59C3-4249-4FA3-9CC3-9B9600514001}" name="Column13237"/>
    <tableColumn id="13246" xr3:uid="{B6D49DB0-27C0-4833-8652-55B7D46A4169}" name="Column13238"/>
    <tableColumn id="13247" xr3:uid="{04C96A75-46B6-4E99-9E21-A9D783719C13}" name="Column13239"/>
    <tableColumn id="13248" xr3:uid="{13D7D3A1-D825-49AF-B80C-03A652E1DE5D}" name="Column13240"/>
    <tableColumn id="13249" xr3:uid="{6E6A209A-215F-4D15-B1CE-2D4C7F775C42}" name="Column13241"/>
    <tableColumn id="13250" xr3:uid="{CEC4EAC3-1504-44D6-BE8A-909DF7D2B738}" name="Column13242"/>
    <tableColumn id="13251" xr3:uid="{EC2E375C-1462-4A68-A9D9-3EDEEEF99EDC}" name="Column13243"/>
    <tableColumn id="13252" xr3:uid="{0C466159-3442-4800-AC0B-92F1E6AFF577}" name="Column13244"/>
    <tableColumn id="13253" xr3:uid="{DF256794-E5A4-4F01-8F33-EAB25293D6FC}" name="Column13245"/>
    <tableColumn id="13254" xr3:uid="{62AADE57-BCE8-4261-97D2-09EC338939DA}" name="Column13246"/>
    <tableColumn id="13255" xr3:uid="{2BA33D6B-2DAA-4F61-9BF5-34C06DCD45A6}" name="Column13247"/>
    <tableColumn id="13256" xr3:uid="{643BB339-27A0-4B0E-A642-5F9BA3F22DFB}" name="Column13248"/>
    <tableColumn id="13257" xr3:uid="{4C38A4FB-FE28-4831-BA1B-A11781198F1D}" name="Column13249"/>
    <tableColumn id="13258" xr3:uid="{E1FC4B87-DC66-4245-9B7A-308ADF28E848}" name="Column13250"/>
    <tableColumn id="13259" xr3:uid="{265677D9-D5D3-477B-9DB7-CC5990F52B6A}" name="Column13251"/>
    <tableColumn id="13260" xr3:uid="{9074EB4B-BD72-438A-9E59-CBB390FCCE2B}" name="Column13252"/>
    <tableColumn id="13261" xr3:uid="{161B7DBD-E3C2-45FE-81D4-96106CD0B9D7}" name="Column13253"/>
    <tableColumn id="13262" xr3:uid="{CF06479A-8307-44A7-AF8A-B36C2AE1F0DA}" name="Column13254"/>
    <tableColumn id="13263" xr3:uid="{9E2D5A29-D94D-495A-86AA-E71336CF24D4}" name="Column13255"/>
    <tableColumn id="13264" xr3:uid="{FA698A6B-05D4-45F9-99EA-0B18149AC410}" name="Column13256"/>
    <tableColumn id="13265" xr3:uid="{BFC73B1C-E3F7-40EE-990D-C0B2323D5D56}" name="Column13257"/>
    <tableColumn id="13266" xr3:uid="{76B1115B-05A9-4B75-BA9D-30FFFE794311}" name="Column13258"/>
    <tableColumn id="13267" xr3:uid="{20C34DE8-E2AF-4403-BDA3-E753F8B2B61E}" name="Column13259"/>
    <tableColumn id="13268" xr3:uid="{A5D7097D-24FF-42B6-899C-5A3A121E8238}" name="Column13260"/>
    <tableColumn id="13269" xr3:uid="{083453FC-FAE6-4511-9736-72E89A7F17D3}" name="Column13261"/>
    <tableColumn id="13270" xr3:uid="{E5767CA1-E55E-461C-84F2-668A98C55C13}" name="Column13262"/>
    <tableColumn id="13271" xr3:uid="{C5DBB314-93E3-407A-8A6A-04C288285053}" name="Column13263"/>
    <tableColumn id="13272" xr3:uid="{9931777D-408D-409A-8088-E597EDDCEA62}" name="Column13264"/>
    <tableColumn id="13273" xr3:uid="{A9E224A4-9D75-48A3-A815-B8A1AA3A5632}" name="Column13265"/>
    <tableColumn id="13274" xr3:uid="{F404318C-1A5A-4AA5-B8BF-E18EEF2821E3}" name="Column13266"/>
    <tableColumn id="13275" xr3:uid="{9A0308FC-A642-4276-87AB-B6F2A3C53D21}" name="Column13267"/>
    <tableColumn id="13276" xr3:uid="{6A4F70F9-5262-4DF4-9961-F8FB87C355D4}" name="Column13268"/>
    <tableColumn id="13277" xr3:uid="{63F1E5C7-380D-4AB4-AFC3-A5DD7CC37C76}" name="Column13269"/>
    <tableColumn id="13278" xr3:uid="{149BE202-540D-4E3D-8E5F-2C771540B884}" name="Column13270"/>
    <tableColumn id="13279" xr3:uid="{3DC8A245-DFC6-4DFB-B587-8FD302B86D1B}" name="Column13271"/>
    <tableColumn id="13280" xr3:uid="{B2ABB968-1634-43D9-9CAF-7016E495083E}" name="Column13272"/>
    <tableColumn id="13281" xr3:uid="{B504646F-992A-4F14-B7EA-1A444973BF1D}" name="Column13273"/>
    <tableColumn id="13282" xr3:uid="{B8B104BE-7ADA-43D3-B208-A725B3E6F25E}" name="Column13274"/>
    <tableColumn id="13283" xr3:uid="{EEBE1A7B-C27D-4E84-9005-FE2E997EEFA3}" name="Column13275"/>
    <tableColumn id="13284" xr3:uid="{3F32D314-1830-4731-9200-E57449B801CC}" name="Column13276"/>
    <tableColumn id="13285" xr3:uid="{9DABC61A-EC2D-4BC2-9380-B893890CF316}" name="Column13277"/>
    <tableColumn id="13286" xr3:uid="{EF6569B0-4841-4EE3-9185-11E58D24A881}" name="Column13278"/>
    <tableColumn id="13287" xr3:uid="{EE10F130-0927-426C-BCA2-D11F75268371}" name="Column13279"/>
    <tableColumn id="13288" xr3:uid="{C2B741FE-E9C3-45F1-B450-5513958B0F72}" name="Column13280"/>
    <tableColumn id="13289" xr3:uid="{A9485C3A-DBA5-405E-A079-278377C005B1}" name="Column13281"/>
    <tableColumn id="13290" xr3:uid="{46483B4A-7AB6-4866-9D89-589940FC01B7}" name="Column13282"/>
    <tableColumn id="13291" xr3:uid="{AB8BC0DF-CA5B-48AA-9A71-08EAB3F3C51B}" name="Column13283"/>
    <tableColumn id="13292" xr3:uid="{E3A54015-B778-4D7F-962B-636FE0000365}" name="Column13284"/>
    <tableColumn id="13293" xr3:uid="{319EE76C-231F-4200-A5B4-DF0DCEBF37C5}" name="Column13285"/>
    <tableColumn id="13294" xr3:uid="{07B46379-0FCD-44C0-9A19-0AAC88242D27}" name="Column13286"/>
    <tableColumn id="13295" xr3:uid="{30396ACA-230B-4287-A90E-F96EE86EE3DE}" name="Column13287"/>
    <tableColumn id="13296" xr3:uid="{146297DC-F96F-4DD7-8C58-8E284BD25E7E}" name="Column13288"/>
    <tableColumn id="13297" xr3:uid="{4D2E6D5C-4AC9-404F-B469-8E23459F6AB2}" name="Column13289"/>
    <tableColumn id="13298" xr3:uid="{914CD09C-01E6-488F-8753-764CA884E5D1}" name="Column13290"/>
    <tableColumn id="13299" xr3:uid="{722429CD-1F5F-4509-A46F-C7545F89E9CC}" name="Column13291"/>
    <tableColumn id="13300" xr3:uid="{0AF24CBC-4162-4879-8D40-B5048B58563D}" name="Column13292"/>
    <tableColumn id="13301" xr3:uid="{1D315C76-D8B1-4852-AD72-DA94C7782A1C}" name="Column13293"/>
    <tableColumn id="13302" xr3:uid="{EFE232DD-E82E-4FB4-B52A-E332C3F2B57E}" name="Column13294"/>
    <tableColumn id="13303" xr3:uid="{A3B0DEAC-A85B-406B-B282-DF92CC662E82}" name="Column13295"/>
    <tableColumn id="13304" xr3:uid="{6FA43B25-D5AA-458F-B279-6E2F40771D76}" name="Column13296"/>
    <tableColumn id="13305" xr3:uid="{F304CC40-532D-4DCE-8B36-AD89F22C7498}" name="Column13297"/>
    <tableColumn id="13306" xr3:uid="{2609FD5C-0136-48EE-9D47-09312B202B37}" name="Column13298"/>
    <tableColumn id="13307" xr3:uid="{1AE43251-7384-499D-AAFB-AB9F30E327D9}" name="Column13299"/>
    <tableColumn id="13308" xr3:uid="{F3715013-A455-4E84-AD3C-7C39C02ACE63}" name="Column13300"/>
    <tableColumn id="13309" xr3:uid="{B0DB5442-BABE-4A5F-8F25-08EDADF603FF}" name="Column13301"/>
    <tableColumn id="13310" xr3:uid="{0DC3275F-CEE2-41C8-94B0-FA9C453EF3E4}" name="Column13302"/>
    <tableColumn id="13311" xr3:uid="{442D967A-0EFC-40E6-9B5F-C6E8433F5E40}" name="Column13303"/>
    <tableColumn id="13312" xr3:uid="{38A56070-254A-4BD0-B9D8-0EF7F8F988F8}" name="Column13304"/>
    <tableColumn id="13313" xr3:uid="{B0CCB03B-F360-430E-9986-8287FCA2A75F}" name="Column13305"/>
    <tableColumn id="13314" xr3:uid="{AE8E035C-568D-4D0D-BEAD-246F44468FF5}" name="Column13306"/>
    <tableColumn id="13315" xr3:uid="{8716454C-1628-48A3-B4BD-64F981AB31D8}" name="Column13307"/>
    <tableColumn id="13316" xr3:uid="{D898D501-BFBE-4382-8BFD-5BF80339E127}" name="Column13308"/>
    <tableColumn id="13317" xr3:uid="{B3A472CB-8E5A-4FA9-BA5A-AE6CB029C7D4}" name="Column13309"/>
    <tableColumn id="13318" xr3:uid="{B45F9323-D326-43A3-915D-F8B47AF5CC94}" name="Column13310"/>
    <tableColumn id="13319" xr3:uid="{105EB903-13E9-4C4A-BD19-3BB8451F1D2E}" name="Column13311"/>
    <tableColumn id="13320" xr3:uid="{24C2187A-2419-4582-9106-EAF32E162966}" name="Column13312"/>
    <tableColumn id="13321" xr3:uid="{26D27EBE-78F5-4700-A315-EA698B2EF2E2}" name="Column13313"/>
    <tableColumn id="13322" xr3:uid="{691B1B57-B2D4-484C-B69D-6A79BBB32689}" name="Column13314"/>
    <tableColumn id="13323" xr3:uid="{D2839864-ECE3-4270-9E37-D04B57E5E15E}" name="Column13315"/>
    <tableColumn id="13324" xr3:uid="{5DDFF5AD-898E-48AE-9575-66DF083AE29D}" name="Column13316"/>
    <tableColumn id="13325" xr3:uid="{E026D0BE-4A80-46A0-A210-D13224DD6807}" name="Column13317"/>
    <tableColumn id="13326" xr3:uid="{33499297-F168-4115-88E9-C09125BB40D3}" name="Column13318"/>
    <tableColumn id="13327" xr3:uid="{42872507-55DC-4CCE-945A-F0FEFB68D8CB}" name="Column13319"/>
    <tableColumn id="13328" xr3:uid="{970F24CA-D7A6-4C9C-B225-408628F21064}" name="Column13320"/>
    <tableColumn id="13329" xr3:uid="{107077BF-6F1E-4D7D-A8E8-1D298D3B5175}" name="Column13321"/>
    <tableColumn id="13330" xr3:uid="{6941E8BF-52FE-49BE-B564-43F9A3350CFC}" name="Column13322"/>
    <tableColumn id="13331" xr3:uid="{BD0A6605-BB86-467B-B856-EDEEC4C6312D}" name="Column13323"/>
    <tableColumn id="13332" xr3:uid="{0706C52E-D1FE-40D0-94D2-4C2CC209C425}" name="Column13324"/>
    <tableColumn id="13333" xr3:uid="{31F772EE-8FD4-40CB-8ED6-E39E2EAC8D1F}" name="Column13325"/>
    <tableColumn id="13334" xr3:uid="{A67A869B-2251-49D8-8337-05FEF8AC52AD}" name="Column13326"/>
    <tableColumn id="13335" xr3:uid="{5763AC52-4E7D-43B5-8E9E-C375C64E3D3C}" name="Column13327"/>
    <tableColumn id="13336" xr3:uid="{0DEC41ED-9FEC-4339-A2F9-7BBB2F50D9E7}" name="Column13328"/>
    <tableColumn id="13337" xr3:uid="{A54F6184-F6B2-4A6D-B8EB-897B337325EE}" name="Column13329"/>
    <tableColumn id="13338" xr3:uid="{9B16C8A0-188A-46D3-AE3D-AECD2453B34C}" name="Column13330"/>
    <tableColumn id="13339" xr3:uid="{8F6B6227-7626-4707-9283-DE8A7FB4A68B}" name="Column13331"/>
    <tableColumn id="13340" xr3:uid="{2D0AEA0F-1251-4123-81E6-2A8977D60B74}" name="Column13332"/>
    <tableColumn id="13341" xr3:uid="{96ED30B0-F0F1-40DC-B537-DAED96F81CC5}" name="Column13333"/>
    <tableColumn id="13342" xr3:uid="{04781876-3B08-4AEC-AC28-83AB9C0F9C9F}" name="Column13334"/>
    <tableColumn id="13343" xr3:uid="{189B79FC-5C15-48C6-89A3-366411BB513F}" name="Column13335"/>
    <tableColumn id="13344" xr3:uid="{E343E800-C427-4761-A375-5D26F0367E2E}" name="Column13336"/>
    <tableColumn id="13345" xr3:uid="{DA5CDD9F-62E1-42BE-A5AE-91872CD4894C}" name="Column13337"/>
    <tableColumn id="13346" xr3:uid="{C832D96A-2983-4269-8CA8-B1CEC1399DB0}" name="Column13338"/>
    <tableColumn id="13347" xr3:uid="{BDAA5C0C-0283-48D3-8AAF-9438F48C9F72}" name="Column13339"/>
    <tableColumn id="13348" xr3:uid="{3116F750-8B48-46FA-BC9B-23B9B429CA96}" name="Column13340"/>
    <tableColumn id="13349" xr3:uid="{41E9C825-0F6F-42B8-9F10-DD2DDAF05AD8}" name="Column13341"/>
    <tableColumn id="13350" xr3:uid="{236F15FE-51C5-46DA-862B-013F31B18304}" name="Column13342"/>
    <tableColumn id="13351" xr3:uid="{563DA7E2-6064-45FB-8AA8-C6D6869AABB8}" name="Column13343"/>
    <tableColumn id="13352" xr3:uid="{287F2432-95F5-4429-90D9-255E31B33C00}" name="Column13344"/>
    <tableColumn id="13353" xr3:uid="{8F87FEAB-00C1-4306-989B-2CC2324E015A}" name="Column13345"/>
    <tableColumn id="13354" xr3:uid="{5E408628-A92E-4139-9469-A0E5A0A57722}" name="Column13346"/>
    <tableColumn id="13355" xr3:uid="{69B72083-D95C-4CD8-B4C8-9295187806E7}" name="Column13347"/>
    <tableColumn id="13356" xr3:uid="{A016747D-B909-4542-8AB3-C548E7CC98B5}" name="Column13348"/>
    <tableColumn id="13357" xr3:uid="{09165811-58B5-485A-8DC2-28FA5BFBBBDA}" name="Column13349"/>
    <tableColumn id="13358" xr3:uid="{4A39F89D-2413-4015-BCEC-BC8039044B74}" name="Column13350"/>
    <tableColumn id="13359" xr3:uid="{97AAAD4E-FF49-4170-8BED-9A5279D118E5}" name="Column13351"/>
    <tableColumn id="13360" xr3:uid="{3FB95A24-F642-4826-B627-5FEA01E4B993}" name="Column13352"/>
    <tableColumn id="13361" xr3:uid="{F9174303-7A41-4F6A-B1A1-91110D7CC214}" name="Column13353"/>
    <tableColumn id="13362" xr3:uid="{1EABAEA6-DDD6-47AA-ADF9-91020CEAEB5F}" name="Column13354"/>
    <tableColumn id="13363" xr3:uid="{CAD80644-9DA3-42DD-BFBD-59FA2E3692C9}" name="Column13355"/>
    <tableColumn id="13364" xr3:uid="{3A81289D-4200-452C-8113-44A1E9E228DD}" name="Column13356"/>
    <tableColumn id="13365" xr3:uid="{7523022D-BA8B-4798-88CD-E586319868BE}" name="Column13357"/>
    <tableColumn id="13366" xr3:uid="{4E227CC2-3411-4130-BBC4-5D6D54F14118}" name="Column13358"/>
    <tableColumn id="13367" xr3:uid="{EB85CBCA-D2DD-492F-A5FA-DECFDCC8F3EE}" name="Column13359"/>
    <tableColumn id="13368" xr3:uid="{A75B5E30-7A07-45E7-85E8-FAEB730C1A77}" name="Column13360"/>
    <tableColumn id="13369" xr3:uid="{752BD594-7838-459B-905B-A07922CACE2A}" name="Column13361"/>
    <tableColumn id="13370" xr3:uid="{D1ECE994-3E71-43E9-82D9-06543E2462B6}" name="Column13362"/>
    <tableColumn id="13371" xr3:uid="{67D6676A-10A5-4CC1-A716-BC55BFC960FD}" name="Column13363"/>
    <tableColumn id="13372" xr3:uid="{E4B5AB5A-F02C-4BF6-A277-46161460572F}" name="Column13364"/>
    <tableColumn id="13373" xr3:uid="{C6446CF1-F805-4831-A8D2-5A72E7D61249}" name="Column13365"/>
    <tableColumn id="13374" xr3:uid="{84533F4A-1F47-472C-B9F5-B7A95F1ECB80}" name="Column13366"/>
    <tableColumn id="13375" xr3:uid="{36559209-F854-49F5-BE41-AEE027D49197}" name="Column13367"/>
    <tableColumn id="13376" xr3:uid="{B6091D95-B4EF-44C1-88F3-46F2D8DFF644}" name="Column13368"/>
    <tableColumn id="13377" xr3:uid="{FBB9854D-1773-413F-8F38-A14BF34042E2}" name="Column13369"/>
    <tableColumn id="13378" xr3:uid="{8E251BA6-13D6-4217-9FC4-08BD5A0F5FCD}" name="Column13370"/>
    <tableColumn id="13379" xr3:uid="{397FD922-5E93-44D9-A279-2A2C832F1A4F}" name="Column13371"/>
    <tableColumn id="13380" xr3:uid="{944049DE-EA48-4B87-9E73-6E6F96546EE9}" name="Column13372"/>
    <tableColumn id="13381" xr3:uid="{18F5FED2-4CAE-4078-A56E-56A0E9306F91}" name="Column13373"/>
    <tableColumn id="13382" xr3:uid="{58848204-37B3-4F51-8471-9532F13A750A}" name="Column13374"/>
    <tableColumn id="13383" xr3:uid="{9705E9BD-E41A-44ED-B577-8C49A7714BAC}" name="Column13375"/>
    <tableColumn id="13384" xr3:uid="{EE78E7FE-4C30-4E2C-80FF-360E770C70D2}" name="Column13376"/>
    <tableColumn id="13385" xr3:uid="{EA9795AD-567C-476C-B794-F45D58EF1445}" name="Column13377"/>
    <tableColumn id="13386" xr3:uid="{A5838B8D-CD0B-4C9E-A608-622C4A4361D1}" name="Column13378"/>
    <tableColumn id="13387" xr3:uid="{F0427EA1-E212-47B1-B0A1-2F7618858EDA}" name="Column13379"/>
    <tableColumn id="13388" xr3:uid="{CBDCFC3C-ECC5-48F6-9E1A-AEC5959DFE7F}" name="Column13380"/>
    <tableColumn id="13389" xr3:uid="{7FF529DA-2F93-40AF-9C8D-2B1AF0767947}" name="Column13381"/>
    <tableColumn id="13390" xr3:uid="{FE383266-3713-417B-AC4B-400AC3755076}" name="Column13382"/>
    <tableColumn id="13391" xr3:uid="{0CDC37AC-C064-4FB9-A85D-89B70D4D1FA1}" name="Column13383"/>
    <tableColumn id="13392" xr3:uid="{72998AAA-B189-4914-A044-227A99E03B63}" name="Column13384"/>
    <tableColumn id="13393" xr3:uid="{1AA7AADD-0D51-4E81-BE03-92FD4812768D}" name="Column13385"/>
    <tableColumn id="13394" xr3:uid="{433C154B-D06C-4C99-B835-B477F5228CAD}" name="Column13386"/>
    <tableColumn id="13395" xr3:uid="{A385E3AB-9859-4460-8543-40D88E6FF5DD}" name="Column13387"/>
    <tableColumn id="13396" xr3:uid="{2F7C3D69-E673-4801-93B0-8700A12D848C}" name="Column13388"/>
    <tableColumn id="13397" xr3:uid="{FDCA800E-0B53-4D98-99CB-4080137B4E2D}" name="Column13389"/>
    <tableColumn id="13398" xr3:uid="{0A32BB16-8956-4FDC-B1C5-6D3A7C4BD9E2}" name="Column13390"/>
    <tableColumn id="13399" xr3:uid="{BCF0CB86-3F35-4CF1-AE44-D6C87E53600F}" name="Column13391"/>
    <tableColumn id="13400" xr3:uid="{E51D2BAE-03CE-4374-9C6A-EF8F331D5689}" name="Column13392"/>
    <tableColumn id="13401" xr3:uid="{89E7C815-24D3-4FC5-96F7-16DB46A4BBB4}" name="Column13393"/>
    <tableColumn id="13402" xr3:uid="{9A63FFC5-5B70-4B9B-B8AC-CD107966435A}" name="Column13394"/>
    <tableColumn id="13403" xr3:uid="{EEB9E3BF-4E0F-4D38-9B44-ED536DB41922}" name="Column13395"/>
    <tableColumn id="13404" xr3:uid="{5BF9A5CD-C81B-4536-A739-99164DADEA6F}" name="Column13396"/>
    <tableColumn id="13405" xr3:uid="{FB6339D7-BE7C-4EE2-9397-0215750E51F4}" name="Column13397"/>
    <tableColumn id="13406" xr3:uid="{891CB73B-6DAB-400E-B93A-3BB61E0C2C35}" name="Column13398"/>
    <tableColumn id="13407" xr3:uid="{92B01E26-88B9-463E-A876-7F219EAF91CC}" name="Column13399"/>
    <tableColumn id="13408" xr3:uid="{C8DFA262-5D92-4C8B-B2A8-BA0D4E8A9DF8}" name="Column13400"/>
    <tableColumn id="13409" xr3:uid="{D4584B09-777A-4150-B5F4-5722AD553F97}" name="Column13401"/>
    <tableColumn id="13410" xr3:uid="{F16A22CA-09A6-4710-BEE4-C287F0C43BCE}" name="Column13402"/>
    <tableColumn id="13411" xr3:uid="{D5815C76-95A6-4A09-855A-DA597DFA2F2A}" name="Column13403"/>
    <tableColumn id="13412" xr3:uid="{D1D517E7-4F9B-4473-ACA0-1826041E77D4}" name="Column13404"/>
    <tableColumn id="13413" xr3:uid="{17C4AC20-FA32-4A31-88A8-63D52F2D7B4B}" name="Column13405"/>
    <tableColumn id="13414" xr3:uid="{632E2706-FD6E-4184-BBF3-A45FDA9D4FD1}" name="Column13406"/>
    <tableColumn id="13415" xr3:uid="{1EC6FA7B-EB7E-40B4-8A57-E908D00991A3}" name="Column13407"/>
    <tableColumn id="13416" xr3:uid="{40E80E3A-BE4E-4B7D-AA27-B90CF9DF6CA5}" name="Column13408"/>
    <tableColumn id="13417" xr3:uid="{03C7DA02-4DA8-47A4-90BE-29B16FC98AD4}" name="Column13409"/>
    <tableColumn id="13418" xr3:uid="{9B87648C-9C3F-4E9E-B7CB-2070501996DE}" name="Column13410"/>
    <tableColumn id="13419" xr3:uid="{0D31F934-C49B-4928-9A5E-81EE6CDB6D27}" name="Column13411"/>
    <tableColumn id="13420" xr3:uid="{4532F3D0-A676-4A92-BB26-672B5C53CFA2}" name="Column13412"/>
    <tableColumn id="13421" xr3:uid="{445D4C9D-974B-4904-BA42-4A580D809BFB}" name="Column13413"/>
    <tableColumn id="13422" xr3:uid="{C334E948-808D-4FB0-8D2E-079CE8B4409C}" name="Column13414"/>
    <tableColumn id="13423" xr3:uid="{8EB6134A-E951-4ABC-AC3A-8030B00647F7}" name="Column13415"/>
    <tableColumn id="13424" xr3:uid="{00F5E275-A3BC-4FB5-86B9-C89E8AFD14FC}" name="Column13416"/>
    <tableColumn id="13425" xr3:uid="{A808741E-F7A5-493B-8D28-4121F0F8B74E}" name="Column13417"/>
    <tableColumn id="13426" xr3:uid="{2FB18C7E-6B6D-4538-8CF7-B51E9DF37FAD}" name="Column13418"/>
    <tableColumn id="13427" xr3:uid="{639323E8-4A00-42F6-893E-C600E07D9EBF}" name="Column13419"/>
    <tableColumn id="13428" xr3:uid="{300C6E08-7BB4-478A-82C9-12403A0B42E5}" name="Column13420"/>
    <tableColumn id="13429" xr3:uid="{5FD16912-5679-4EA6-8E98-1B94E5020115}" name="Column13421"/>
    <tableColumn id="13430" xr3:uid="{07A31401-732D-45B7-9695-4A8A394027BB}" name="Column13422"/>
    <tableColumn id="13431" xr3:uid="{D83F8AE9-A749-4B0A-9DDA-147746901122}" name="Column13423"/>
    <tableColumn id="13432" xr3:uid="{9107645A-9D82-40EC-AE28-644E53BADBFB}" name="Column13424"/>
    <tableColumn id="13433" xr3:uid="{A7253266-8271-4560-8093-767286FCCA97}" name="Column13425"/>
    <tableColumn id="13434" xr3:uid="{E4F7BD45-1A4D-4ED2-A6C2-03EF874F50C3}" name="Column13426"/>
    <tableColumn id="13435" xr3:uid="{73D00E29-E225-4C8A-8247-CAF1575BBED2}" name="Column13427"/>
    <tableColumn id="13436" xr3:uid="{59A4436F-BCF0-4D8B-8827-FAB1AA79C323}" name="Column13428"/>
    <tableColumn id="13437" xr3:uid="{DD91D6B3-D332-458C-8455-25EE068F364C}" name="Column13429"/>
    <tableColumn id="13438" xr3:uid="{18EF49D6-E70F-42C2-96FE-22703F8447AC}" name="Column13430"/>
    <tableColumn id="13439" xr3:uid="{2DE70AF1-3CB1-40EF-8D1C-754CD0C0E46E}" name="Column13431"/>
    <tableColumn id="13440" xr3:uid="{52CC9F75-E0DB-4484-8C13-887F02959743}" name="Column13432"/>
    <tableColumn id="13441" xr3:uid="{7DA78D45-57A2-4C04-A97F-4CCF4EC32DBC}" name="Column13433"/>
    <tableColumn id="13442" xr3:uid="{C5184A69-37C4-4E5C-A12C-A373CCA64F91}" name="Column13434"/>
    <tableColumn id="13443" xr3:uid="{2BAC3274-30EF-40A4-BD7C-A503771A4591}" name="Column13435"/>
    <tableColumn id="13444" xr3:uid="{5246BC42-25B1-4781-B44C-206AC4020237}" name="Column13436"/>
    <tableColumn id="13445" xr3:uid="{701BD1D7-C72B-4024-BF38-697D0A131540}" name="Column13437"/>
    <tableColumn id="13446" xr3:uid="{78729DFE-4B5E-4D68-8B1C-7E2B7284DCCC}" name="Column13438"/>
    <tableColumn id="13447" xr3:uid="{90D058F8-CB53-4305-ADF4-EA4A1DD8F5CC}" name="Column13439"/>
    <tableColumn id="13448" xr3:uid="{9CDAD070-6CDA-422D-A675-3EB1EA80BAF5}" name="Column13440"/>
    <tableColumn id="13449" xr3:uid="{2B7656F3-3A5C-4BFD-B289-6D1A494CA331}" name="Column13441"/>
    <tableColumn id="13450" xr3:uid="{861A947C-EEC2-4C7E-AB1A-4FE821BB7F98}" name="Column13442"/>
    <tableColumn id="13451" xr3:uid="{1F5E5589-571E-4E6C-935F-A56778463C62}" name="Column13443"/>
    <tableColumn id="13452" xr3:uid="{D30995E1-E11B-49D4-B15D-7B7C6FE763FA}" name="Column13444"/>
    <tableColumn id="13453" xr3:uid="{828C7509-79B9-4AEC-B4E5-5AFFDAA6B480}" name="Column13445"/>
    <tableColumn id="13454" xr3:uid="{C2DA1797-A0FB-41C8-AF45-591A21D36293}" name="Column13446"/>
    <tableColumn id="13455" xr3:uid="{71470A63-24D6-4AAD-A64C-321708E5394E}" name="Column13447"/>
    <tableColumn id="13456" xr3:uid="{ED394313-443F-4744-BCB5-FDCCCA0B7306}" name="Column13448"/>
    <tableColumn id="13457" xr3:uid="{7F9431F2-20B8-4BBC-8186-E5BD7C4FE7B4}" name="Column13449"/>
    <tableColumn id="13458" xr3:uid="{BD7111BB-3417-49EC-8DDC-23874EAB5B79}" name="Column13450"/>
    <tableColumn id="13459" xr3:uid="{3E7DD708-FD36-4D0D-893C-6913E49787D7}" name="Column13451"/>
    <tableColumn id="13460" xr3:uid="{1B2AB4AF-7479-443B-BE35-8755AC1DC6A2}" name="Column13452"/>
    <tableColumn id="13461" xr3:uid="{48E6C0F2-648D-4091-B63D-ADA5FEAE0B5C}" name="Column13453"/>
    <tableColumn id="13462" xr3:uid="{A906FC1D-0C9B-40C5-A6AD-D850C5A2E22B}" name="Column13454"/>
    <tableColumn id="13463" xr3:uid="{66239739-3393-4E28-80AD-3E69DCE31413}" name="Column13455"/>
    <tableColumn id="13464" xr3:uid="{3974C8E4-B910-4894-A767-5D5DC0810D75}" name="Column13456"/>
    <tableColumn id="13465" xr3:uid="{1D6C9F71-AA3A-4210-85F7-4D69042AA3D4}" name="Column13457"/>
    <tableColumn id="13466" xr3:uid="{10FBF0A1-8E12-40D7-9BDB-0322FE4E9B90}" name="Column13458"/>
    <tableColumn id="13467" xr3:uid="{A042239C-86A0-429B-BC11-A3A486285665}" name="Column13459"/>
    <tableColumn id="13468" xr3:uid="{8B744E86-1231-4E02-AC73-04346FE13B80}" name="Column13460"/>
    <tableColumn id="13469" xr3:uid="{733A5B71-5BC2-4723-8E79-3F7CEC203EF3}" name="Column13461"/>
    <tableColumn id="13470" xr3:uid="{2FCAF88A-C984-46F4-8273-5BB06333BEA7}" name="Column13462"/>
    <tableColumn id="13471" xr3:uid="{F3DB26DE-2415-42A4-A646-A633EB1798DC}" name="Column13463"/>
    <tableColumn id="13472" xr3:uid="{EEEA3469-50A9-4EF4-AAD9-6E33A0A2914F}" name="Column13464"/>
    <tableColumn id="13473" xr3:uid="{5580D824-EB9F-41C1-A992-18B99CD00C49}" name="Column13465"/>
    <tableColumn id="13474" xr3:uid="{7D29BD41-2A07-47FF-814B-74FFB94AB99C}" name="Column13466"/>
    <tableColumn id="13475" xr3:uid="{8E37584E-D8B3-477A-85A7-9005A0754CB7}" name="Column13467"/>
    <tableColumn id="13476" xr3:uid="{3E69FFE5-390F-4A74-AFB8-B1DA8DB99EE1}" name="Column13468"/>
    <tableColumn id="13477" xr3:uid="{C9B11374-5826-4AC8-AECC-3E0DF3495CE6}" name="Column13469"/>
    <tableColumn id="13478" xr3:uid="{999EFF1D-B8CD-4809-A69E-47841CEBE07A}" name="Column13470"/>
    <tableColumn id="13479" xr3:uid="{2EA0B487-6594-4B6E-9314-36A45CE21BFA}" name="Column13471"/>
    <tableColumn id="13480" xr3:uid="{5858FCE8-60A7-495C-9152-A6A331FD8488}" name="Column13472"/>
    <tableColumn id="13481" xr3:uid="{BDED882E-A82C-462A-8631-8A25647B74C1}" name="Column13473"/>
    <tableColumn id="13482" xr3:uid="{E4D4E08A-DCF6-4A2F-AB5A-5870695E595D}" name="Column13474"/>
    <tableColumn id="13483" xr3:uid="{74BB3659-3324-446B-AA26-E88740B49E61}" name="Column13475"/>
    <tableColumn id="13484" xr3:uid="{B45A6A70-91BD-4ED2-B788-10C9A97CBBEC}" name="Column13476"/>
    <tableColumn id="13485" xr3:uid="{73A00610-A819-4FC0-8566-07ADA173E2BE}" name="Column13477"/>
    <tableColumn id="13486" xr3:uid="{A5895E2F-2650-4AB4-91C5-ECB29A7C0864}" name="Column13478"/>
    <tableColumn id="13487" xr3:uid="{EBAA6E3C-0646-4BD0-BE0E-4929E22D2948}" name="Column13479"/>
    <tableColumn id="13488" xr3:uid="{A37344DD-FE73-4C24-84CD-C8BF362850F4}" name="Column13480"/>
    <tableColumn id="13489" xr3:uid="{FCBDEDD5-9144-4436-9FB3-5A89486C538F}" name="Column13481"/>
    <tableColumn id="13490" xr3:uid="{A6B3B9AA-0EF9-40D0-B07C-FAE858F752CC}" name="Column13482"/>
    <tableColumn id="13491" xr3:uid="{A4EB8515-4FCA-4B05-A86B-0C2819DCBA84}" name="Column13483"/>
    <tableColumn id="13492" xr3:uid="{2BFA68A6-BF18-4036-9798-D8F83706D7BC}" name="Column13484"/>
    <tableColumn id="13493" xr3:uid="{AE7BBA23-2C5E-436C-848E-C12FCBAB4036}" name="Column13485"/>
    <tableColumn id="13494" xr3:uid="{2B1AFC73-01BD-44F2-93B2-F9BB8ACE153D}" name="Column13486"/>
    <tableColumn id="13495" xr3:uid="{3CC4E31A-AE88-4E7A-9922-2E90C9E74243}" name="Column13487"/>
    <tableColumn id="13496" xr3:uid="{C242C0CB-8C76-471F-808F-995720343498}" name="Column13488"/>
    <tableColumn id="13497" xr3:uid="{27BB7BD7-4A1B-4938-A63E-1C2738502A76}" name="Column13489"/>
    <tableColumn id="13498" xr3:uid="{6552FA4A-0DFA-489F-BC37-17897D322BA6}" name="Column13490"/>
    <tableColumn id="13499" xr3:uid="{075F1E1E-10C0-4954-B02F-C38FD88F9800}" name="Column13491"/>
    <tableColumn id="13500" xr3:uid="{3C0F3904-79E5-4EDC-81D4-4A82A1264609}" name="Column13492"/>
    <tableColumn id="13501" xr3:uid="{4B82F810-CC91-410A-89CF-8A54666F7290}" name="Column13493"/>
    <tableColumn id="13502" xr3:uid="{84BB2630-1C51-4C69-B4DF-6BFA36351B55}" name="Column13494"/>
    <tableColumn id="13503" xr3:uid="{E31A33FB-981B-4E82-A3C6-4D696C5049FA}" name="Column13495"/>
    <tableColumn id="13504" xr3:uid="{C01CF4D2-4641-41D5-8DBC-556AC6A0C404}" name="Column13496"/>
    <tableColumn id="13505" xr3:uid="{4C98EC12-1022-4793-9C3C-D5926AD0348B}" name="Column13497"/>
    <tableColumn id="13506" xr3:uid="{804717B7-5F8E-4B4B-984D-3E84939B0BC6}" name="Column13498"/>
    <tableColumn id="13507" xr3:uid="{1833D64F-5297-45A9-B416-42DFB4BB839B}" name="Column13499"/>
    <tableColumn id="13508" xr3:uid="{08C8B4BD-3607-4B69-B417-325651B00E83}" name="Column13500"/>
    <tableColumn id="13509" xr3:uid="{5DBC5F25-E187-4605-9C6B-1C429E8E320F}" name="Column13501"/>
    <tableColumn id="13510" xr3:uid="{F5148151-5A81-4D6F-9A24-1F2653A66991}" name="Column13502"/>
    <tableColumn id="13511" xr3:uid="{E82A9CD6-FBA7-4D27-9712-76BC596C7A22}" name="Column13503"/>
    <tableColumn id="13512" xr3:uid="{1BA87483-1E4A-4BA0-8B90-E8F9E846EA6B}" name="Column13504"/>
    <tableColumn id="13513" xr3:uid="{BBE7077D-7ECA-44CD-8CD3-DF8AFEB84DE3}" name="Column13505"/>
    <tableColumn id="13514" xr3:uid="{3FBD8A26-7D90-4264-AFDA-75E2BE446052}" name="Column13506"/>
    <tableColumn id="13515" xr3:uid="{2B10F7CC-68B8-442F-9EBD-166E972CD1D0}" name="Column13507"/>
    <tableColumn id="13516" xr3:uid="{97888157-7C1A-4105-A577-EBFA7DF6CE7C}" name="Column13508"/>
    <tableColumn id="13517" xr3:uid="{374B61F5-1E88-4502-A372-03E9B9D27D7A}" name="Column13509"/>
    <tableColumn id="13518" xr3:uid="{47328471-79C9-48C2-A154-872D385FD441}" name="Column13510"/>
    <tableColumn id="13519" xr3:uid="{D1CDE3CB-E216-4CFD-98A0-3A79B74A64CC}" name="Column13511"/>
    <tableColumn id="13520" xr3:uid="{D25058E6-9C46-4C57-8DAB-A9385603384D}" name="Column13512"/>
    <tableColumn id="13521" xr3:uid="{4142ACFF-E66B-48AB-B32A-7F2B42195A7E}" name="Column13513"/>
    <tableColumn id="13522" xr3:uid="{08EB48E0-8410-4FCB-94B0-C3D5D7389AA9}" name="Column13514"/>
    <tableColumn id="13523" xr3:uid="{D7AB7415-AC1A-40F3-97F8-EE6AE3657C12}" name="Column13515"/>
    <tableColumn id="13524" xr3:uid="{C3B5560A-0D39-4B04-ACDE-FC909339E55D}" name="Column13516"/>
    <tableColumn id="13525" xr3:uid="{3EF4EFF5-E06C-4E72-8B99-F472D37374FF}" name="Column13517"/>
    <tableColumn id="13526" xr3:uid="{254A19C2-04F1-4C67-9019-D1D7A8DEC021}" name="Column13518"/>
    <tableColumn id="13527" xr3:uid="{3BE593B0-EC00-4513-8467-535CC9D5B25A}" name="Column13519"/>
    <tableColumn id="13528" xr3:uid="{010DE8F1-EEB6-474F-BEEE-4182C04A225F}" name="Column13520"/>
    <tableColumn id="13529" xr3:uid="{7A294299-A7AE-471E-B448-1FAF44D492FB}" name="Column13521"/>
    <tableColumn id="13530" xr3:uid="{D27E014E-5D5C-4110-A92A-0D1E46FD47F3}" name="Column13522"/>
    <tableColumn id="13531" xr3:uid="{47B3DF85-D1AF-4223-8DF3-C66921EE36B6}" name="Column13523"/>
    <tableColumn id="13532" xr3:uid="{A314C5B9-005A-43E7-A3B2-FBD6725A0F3C}" name="Column13524"/>
    <tableColumn id="13533" xr3:uid="{BDDD1631-C1C1-4E27-A15B-65C6FC753537}" name="Column13525"/>
    <tableColumn id="13534" xr3:uid="{86FFDDCD-94FF-4ABF-A3DF-2677C8872566}" name="Column13526"/>
    <tableColumn id="13535" xr3:uid="{70DF0220-0BFD-41CC-94CA-1F11C1DC1FAA}" name="Column13527"/>
    <tableColumn id="13536" xr3:uid="{FEBFCDDD-6208-4BFC-A02E-836C74DA840F}" name="Column13528"/>
    <tableColumn id="13537" xr3:uid="{3242A3C0-31A9-4AD6-A7E5-545C87797F9B}" name="Column13529"/>
    <tableColumn id="13538" xr3:uid="{38BD2DC8-E366-4BE8-8EBE-EB9AB373563E}" name="Column13530"/>
    <tableColumn id="13539" xr3:uid="{9523080D-D859-43FF-AAF8-5312E1A47A60}" name="Column13531"/>
    <tableColumn id="13540" xr3:uid="{F2DAE86E-AD41-4643-B9D3-69EEC83811C8}" name="Column13532"/>
    <tableColumn id="13541" xr3:uid="{6B0A37E8-09FA-480A-9FF1-DB2F260FE4DD}" name="Column13533"/>
    <tableColumn id="13542" xr3:uid="{A8C1D609-9D37-447D-B07F-DE55F234367B}" name="Column13534"/>
    <tableColumn id="13543" xr3:uid="{B64F4B15-35BE-43DF-870A-7B388859D4C2}" name="Column13535"/>
    <tableColumn id="13544" xr3:uid="{0AAEAB3E-6C84-4513-B998-420314D328B6}" name="Column13536"/>
    <tableColumn id="13545" xr3:uid="{369A5EF6-71E2-419B-AED1-47702FD30755}" name="Column13537"/>
    <tableColumn id="13546" xr3:uid="{A7512FDF-F5FE-4E35-ADFC-32708A9A5A4E}" name="Column13538"/>
    <tableColumn id="13547" xr3:uid="{D43F4ADA-2EA6-4EE5-83FE-DE0108668672}" name="Column13539"/>
    <tableColumn id="13548" xr3:uid="{C4390625-5765-48DA-92D2-DA7862C5DFE0}" name="Column13540"/>
    <tableColumn id="13549" xr3:uid="{D2610CA9-6ED7-409B-A782-F64EA84261CD}" name="Column13541"/>
    <tableColumn id="13550" xr3:uid="{8B970174-5D2D-4CE5-9BBE-D5B113765FE6}" name="Column13542"/>
    <tableColumn id="13551" xr3:uid="{AF02DAC2-26F0-4A7A-8AE3-8350BDA39A1D}" name="Column13543"/>
    <tableColumn id="13552" xr3:uid="{6414C046-CA70-4D2F-8068-C27C11508E34}" name="Column13544"/>
    <tableColumn id="13553" xr3:uid="{05445F10-9FF2-454B-A0FC-A491F10E2D69}" name="Column13545"/>
    <tableColumn id="13554" xr3:uid="{1055895B-E470-4209-A763-2F1D3AE257F1}" name="Column13546"/>
    <tableColumn id="13555" xr3:uid="{17FAF5F5-6576-4C88-912A-DC3710BEA9BE}" name="Column13547"/>
    <tableColumn id="13556" xr3:uid="{DC52A320-016D-40FB-AE7B-B9DB079D4874}" name="Column13548"/>
    <tableColumn id="13557" xr3:uid="{E71000B1-1950-4BD7-806A-2C167571C535}" name="Column13549"/>
    <tableColumn id="13558" xr3:uid="{90F69BDB-3ACD-4B23-AD29-6660CC4430C8}" name="Column13550"/>
    <tableColumn id="13559" xr3:uid="{13C1459F-1F99-46BD-A73E-A653B9B80FD6}" name="Column13551"/>
    <tableColumn id="13560" xr3:uid="{15DF7F5A-FD9B-40A1-AC1E-48940AD96955}" name="Column13552"/>
    <tableColumn id="13561" xr3:uid="{6F89C3FD-ABE5-4FC8-9381-DC354FC22849}" name="Column13553"/>
    <tableColumn id="13562" xr3:uid="{A128FC19-5DB6-4DD3-A4EA-84CD2B3AA149}" name="Column13554"/>
    <tableColumn id="13563" xr3:uid="{447BA717-98B1-42C2-828C-DB7349A047B6}" name="Column13555"/>
    <tableColumn id="13564" xr3:uid="{5078F1DF-DA5D-477F-8697-F5992A24C9B5}" name="Column13556"/>
    <tableColumn id="13565" xr3:uid="{6EA46429-25CC-41F5-BA32-50652B177619}" name="Column13557"/>
    <tableColumn id="13566" xr3:uid="{3E3E6A91-CB65-467D-93D8-521C4FE1CEB0}" name="Column13558"/>
    <tableColumn id="13567" xr3:uid="{E3E2672C-761C-4BEA-B37B-D2F43C6D4F65}" name="Column13559"/>
    <tableColumn id="13568" xr3:uid="{D740D17E-4F9F-4558-908E-EC5782F5E317}" name="Column13560"/>
    <tableColumn id="13569" xr3:uid="{B082C4D5-79DA-4C42-93F2-BD35C516AA57}" name="Column13561"/>
    <tableColumn id="13570" xr3:uid="{EA99FC10-C445-4FEE-8EB1-AF9BA4790A55}" name="Column13562"/>
    <tableColumn id="13571" xr3:uid="{3E149A4E-8A6A-4818-B52B-E16C5FF67179}" name="Column13563"/>
    <tableColumn id="13572" xr3:uid="{6421C6CD-3269-4448-A57A-1FB0B4D40200}" name="Column13564"/>
    <tableColumn id="13573" xr3:uid="{DAD92BB7-C089-4D3D-A53A-4CC0B37BB5F4}" name="Column13565"/>
    <tableColumn id="13574" xr3:uid="{836D5B27-1482-4D6C-989C-684FE20B13E8}" name="Column13566"/>
    <tableColumn id="13575" xr3:uid="{A733AA8D-ADC4-4FDE-B521-89A5541829F0}" name="Column13567"/>
    <tableColumn id="13576" xr3:uid="{817EA736-43CD-419D-8BAB-4C03F572E08E}" name="Column13568"/>
    <tableColumn id="13577" xr3:uid="{C34DBD16-46D6-4A2F-9287-16590ACCB621}" name="Column13569"/>
    <tableColumn id="13578" xr3:uid="{068B3643-1577-4F8E-B6C3-97CFD6C7A373}" name="Column13570"/>
    <tableColumn id="13579" xr3:uid="{6439659D-7843-400B-A7E1-052E7BCFB307}" name="Column13571"/>
    <tableColumn id="13580" xr3:uid="{A135F9CE-EAA4-44ED-9F7D-45AABEE8BA8F}" name="Column13572"/>
    <tableColumn id="13581" xr3:uid="{B398350A-E3C1-40C5-889E-8FC686CC9D6C}" name="Column13573"/>
    <tableColumn id="13582" xr3:uid="{41FBBB14-CE0C-447D-9B7C-A7887BADA97A}" name="Column13574"/>
    <tableColumn id="13583" xr3:uid="{43DB45AC-3C9A-4E75-A3C6-00240E12742C}" name="Column13575"/>
    <tableColumn id="13584" xr3:uid="{95D15083-4531-417D-95FB-381584E970F7}" name="Column13576"/>
    <tableColumn id="13585" xr3:uid="{FF5DF585-9F0D-4E34-A12B-781B0F79F1AF}" name="Column13577"/>
    <tableColumn id="13586" xr3:uid="{405D7B4B-91B9-43D0-9411-41D3E30DDF1E}" name="Column13578"/>
    <tableColumn id="13587" xr3:uid="{03128D3B-E646-453B-9C41-E8BD1DE13B5A}" name="Column13579"/>
    <tableColumn id="13588" xr3:uid="{2B0E5CB9-7C4A-435D-A1DE-25DF9EC4B7CE}" name="Column13580"/>
    <tableColumn id="13589" xr3:uid="{A0639C20-B303-452B-9BEA-2BE6483ECEAA}" name="Column13581"/>
    <tableColumn id="13590" xr3:uid="{EDBB776F-65D3-4A52-9DD2-0FEFB8693BDE}" name="Column13582"/>
    <tableColumn id="13591" xr3:uid="{E5627B8A-A530-47F7-8D3A-F228D97629E2}" name="Column13583"/>
    <tableColumn id="13592" xr3:uid="{E8B5656F-BCE8-439E-85EE-8D8E65303E4B}" name="Column13584"/>
    <tableColumn id="13593" xr3:uid="{ECD81347-5B64-4386-98EA-22DBF33476F9}" name="Column13585"/>
    <tableColumn id="13594" xr3:uid="{A1F54523-8E01-4A6D-9C6B-A03D332D1341}" name="Column13586"/>
    <tableColumn id="13595" xr3:uid="{822BA1A0-F534-49AF-9D02-0EB860785784}" name="Column13587"/>
    <tableColumn id="13596" xr3:uid="{E254EBEE-E680-4E16-B52D-6B787E0F6996}" name="Column13588"/>
    <tableColumn id="13597" xr3:uid="{78925A43-ADD0-469B-8152-EA031935C567}" name="Column13589"/>
    <tableColumn id="13598" xr3:uid="{02C55D47-5CE0-41F4-9042-9F1FAE6A10C4}" name="Column13590"/>
    <tableColumn id="13599" xr3:uid="{E27693A8-312E-481E-8905-230EF3AA835E}" name="Column13591"/>
    <tableColumn id="13600" xr3:uid="{570C7B35-1EAD-47DD-9979-3649FDBDE599}" name="Column13592"/>
    <tableColumn id="13601" xr3:uid="{86A02F9D-1CBA-4817-9C76-AFD3ABFD98C3}" name="Column13593"/>
    <tableColumn id="13602" xr3:uid="{B5F9ADD6-C038-4263-A2A3-10CC3291A9E7}" name="Column13594"/>
    <tableColumn id="13603" xr3:uid="{0A5CB086-1993-4AB2-A379-6650B4FFB3F3}" name="Column13595"/>
    <tableColumn id="13604" xr3:uid="{EDD86AFB-D7E4-4E55-8807-E289C9C052E1}" name="Column13596"/>
    <tableColumn id="13605" xr3:uid="{1840F616-5629-49D9-8534-FDD3959D9ECE}" name="Column13597"/>
    <tableColumn id="13606" xr3:uid="{342B38C4-DD0C-41D1-ADF6-EA91577C25AD}" name="Column13598"/>
    <tableColumn id="13607" xr3:uid="{2F0CE8EE-9EAD-4161-87AD-C99935202DF6}" name="Column13599"/>
    <tableColumn id="13608" xr3:uid="{FD71453A-74A4-47FB-A3B7-6042C66174DE}" name="Column13600"/>
    <tableColumn id="13609" xr3:uid="{51E2715B-B285-4324-8235-2C98C93A9444}" name="Column13601"/>
    <tableColumn id="13610" xr3:uid="{192F8E97-2F91-41AB-B54C-5B6503EF0CF4}" name="Column13602"/>
    <tableColumn id="13611" xr3:uid="{4098255F-28F7-46B1-8A26-95F7BBEF3C9E}" name="Column13603"/>
    <tableColumn id="13612" xr3:uid="{449A2C02-183B-44DA-9E59-50677B2D40B7}" name="Column13604"/>
    <tableColumn id="13613" xr3:uid="{7694AC36-AD98-4502-864A-992A2BFBFA81}" name="Column13605"/>
    <tableColumn id="13614" xr3:uid="{6677DAA9-34DC-4C91-B257-330A906BE596}" name="Column13606"/>
    <tableColumn id="13615" xr3:uid="{44E59706-269D-49B2-8BC5-237545D4A43C}" name="Column13607"/>
    <tableColumn id="13616" xr3:uid="{AB763BA1-6CE7-4D2F-A5AE-56AEF3CAE291}" name="Column13608"/>
    <tableColumn id="13617" xr3:uid="{AD0ED766-1313-4F4E-BB67-B3A0A63734C2}" name="Column13609"/>
    <tableColumn id="13618" xr3:uid="{5983A751-5626-474B-8D73-4B9324163523}" name="Column13610"/>
    <tableColumn id="13619" xr3:uid="{CFC73499-9D89-4862-8C39-54530F2E11AD}" name="Column13611"/>
    <tableColumn id="13620" xr3:uid="{1064F019-D6AB-4CC5-A536-C73818065F0D}" name="Column13612"/>
    <tableColumn id="13621" xr3:uid="{70F90935-E8C6-4E73-8E59-39B4044EEE82}" name="Column13613"/>
    <tableColumn id="13622" xr3:uid="{F15247A9-8349-4BF8-9201-57414BA17B5C}" name="Column13614"/>
    <tableColumn id="13623" xr3:uid="{05DF50B6-876E-46D0-8057-85EB83BEC440}" name="Column13615"/>
    <tableColumn id="13624" xr3:uid="{AF8E1BE5-25E0-45B3-97D2-D403D8CFA949}" name="Column13616"/>
    <tableColumn id="13625" xr3:uid="{D25FFFCE-A901-4EF9-AA2E-AFB427A1E887}" name="Column13617"/>
    <tableColumn id="13626" xr3:uid="{9185E442-9F61-4DFF-AF24-6DD0FCC05990}" name="Column13618"/>
    <tableColumn id="13627" xr3:uid="{67BEB62F-BEFB-45D9-BB6C-1AAEE3FEEDAB}" name="Column13619"/>
    <tableColumn id="13628" xr3:uid="{BFD7F24F-7893-4306-B30B-E154787C0897}" name="Column13620"/>
    <tableColumn id="13629" xr3:uid="{2B91239E-55E4-421F-8006-37DC909AA90A}" name="Column13621"/>
    <tableColumn id="13630" xr3:uid="{53203D8E-48D0-43E1-B9C4-FD47EF500B6C}" name="Column13622"/>
    <tableColumn id="13631" xr3:uid="{60A0516C-69A3-4CC0-90B9-C9BAAD12347D}" name="Column13623"/>
    <tableColumn id="13632" xr3:uid="{DF02278F-494B-42E2-A7D0-05F29565E37A}" name="Column13624"/>
    <tableColumn id="13633" xr3:uid="{33C08C63-BC5B-47E3-B00A-C8FEBCD38945}" name="Column13625"/>
    <tableColumn id="13634" xr3:uid="{5F056543-631A-4E5B-B272-B920C763813F}" name="Column13626"/>
    <tableColumn id="13635" xr3:uid="{C85B98C5-8B76-4F0C-8002-EE311A80F4EC}" name="Column13627"/>
    <tableColumn id="13636" xr3:uid="{4B5E081B-7E50-411B-9967-0721E4193057}" name="Column13628"/>
    <tableColumn id="13637" xr3:uid="{218288BF-0FD7-493E-9987-C4936BBC7350}" name="Column13629"/>
    <tableColumn id="13638" xr3:uid="{E2F1916E-FBAF-475F-BC20-CCE505EAD961}" name="Column13630"/>
    <tableColumn id="13639" xr3:uid="{5A8EE479-453E-4D1C-AA48-4D70B678E5F2}" name="Column13631"/>
    <tableColumn id="13640" xr3:uid="{5A03DCB9-E25E-4108-BD3E-DD3ED3C62C43}" name="Column13632"/>
    <tableColumn id="13641" xr3:uid="{27B45A42-5B19-4ED7-BB85-8A9981DCE3DB}" name="Column13633"/>
    <tableColumn id="13642" xr3:uid="{2C547589-E261-40E1-9311-E15CA9BAFB5B}" name="Column13634"/>
    <tableColumn id="13643" xr3:uid="{129BBA28-6616-4DB0-B934-789DDB6C1990}" name="Column13635"/>
    <tableColumn id="13644" xr3:uid="{D2F2B38C-4BFD-4501-A651-AC50AC5D5B27}" name="Column13636"/>
    <tableColumn id="13645" xr3:uid="{DFD5F47D-541E-4864-BD69-81FB4B5A5FAD}" name="Column13637"/>
    <tableColumn id="13646" xr3:uid="{22234DCE-07F0-41A3-BE04-6434149D1408}" name="Column13638"/>
    <tableColumn id="13647" xr3:uid="{E301B958-8F9A-4307-8419-7F85C63432C8}" name="Column13639"/>
    <tableColumn id="13648" xr3:uid="{C7829911-1C9C-4CA3-B906-6BC5E7425A7C}" name="Column13640"/>
    <tableColumn id="13649" xr3:uid="{7239BA69-4C4A-4F1C-BF60-02F3FFCDD818}" name="Column13641"/>
    <tableColumn id="13650" xr3:uid="{1210305A-5A09-4D7A-9659-A63EAB6080D6}" name="Column13642"/>
    <tableColumn id="13651" xr3:uid="{ECFB3B1C-7D59-4573-A3C6-82C804BC4845}" name="Column13643"/>
    <tableColumn id="13652" xr3:uid="{57E03C80-5802-40C7-8338-780CF9BC49A0}" name="Column13644"/>
    <tableColumn id="13653" xr3:uid="{EA2ED950-DF3F-4C37-B185-273293BFFC93}" name="Column13645"/>
    <tableColumn id="13654" xr3:uid="{06D5B38B-E620-4134-A34C-42FE3FBE25B4}" name="Column13646"/>
    <tableColumn id="13655" xr3:uid="{3DEB3046-19D4-46EB-BF0C-F5C94B7FDAF2}" name="Column13647"/>
    <tableColumn id="13656" xr3:uid="{731B812A-439B-44BD-9A98-E075EFFF9ADB}" name="Column13648"/>
    <tableColumn id="13657" xr3:uid="{74A8E8C8-F2A6-48F2-84D0-374E0E4DFED6}" name="Column13649"/>
    <tableColumn id="13658" xr3:uid="{910DCFC5-BF8C-427A-9B44-91D08997CDDE}" name="Column13650"/>
    <tableColumn id="13659" xr3:uid="{9AA956B8-6119-4550-BA28-929A7F2DCE38}" name="Column13651"/>
    <tableColumn id="13660" xr3:uid="{5D36E6E4-34A4-4BD0-BCB7-95BCCE4BDD55}" name="Column13652"/>
    <tableColumn id="13661" xr3:uid="{9ED24747-05F6-4B71-8373-6D9C8EAF7D58}" name="Column13653"/>
    <tableColumn id="13662" xr3:uid="{AC914208-D858-45CB-B783-C1FFCDFFEE71}" name="Column13654"/>
    <tableColumn id="13663" xr3:uid="{122EBDF3-06E2-4F8B-BB58-6F82B472ABDF}" name="Column13655"/>
    <tableColumn id="13664" xr3:uid="{440E9158-16D7-463D-A4E3-A934F005EEB6}" name="Column13656"/>
    <tableColumn id="13665" xr3:uid="{9A38DA24-A9B3-49D3-A905-AE82519FB2B6}" name="Column13657"/>
    <tableColumn id="13666" xr3:uid="{38CBCAD4-5996-49F0-B9D0-92D900B8A88D}" name="Column13658"/>
    <tableColumn id="13667" xr3:uid="{503AA1E7-E07B-4B3C-AC3C-1966EED4295B}" name="Column13659"/>
    <tableColumn id="13668" xr3:uid="{A0A07BE9-A204-4370-8F95-45DE46462B7A}" name="Column13660"/>
    <tableColumn id="13669" xr3:uid="{FAA84C8F-9D7C-456A-8DC1-9AC62E268E06}" name="Column13661"/>
    <tableColumn id="13670" xr3:uid="{051626B1-8A98-4747-AB2B-3E374E3C2B80}" name="Column13662"/>
    <tableColumn id="13671" xr3:uid="{07B455A8-1D98-468B-B3B7-DF7A9B111923}" name="Column13663"/>
    <tableColumn id="13672" xr3:uid="{09643815-D08B-4A31-A7F7-17C69D3B2852}" name="Column13664"/>
    <tableColumn id="13673" xr3:uid="{9A5DA0EE-CA6C-434B-8D68-C97C47BC7E9E}" name="Column13665"/>
    <tableColumn id="13674" xr3:uid="{9060AC1C-1C93-40B2-92F3-02B7B5290538}" name="Column13666"/>
    <tableColumn id="13675" xr3:uid="{5DA4E3FA-674A-4E74-83D0-45D5E6E778E5}" name="Column13667"/>
    <tableColumn id="13676" xr3:uid="{3E120FB3-531E-42F7-AEBC-62B6CECB76E0}" name="Column13668"/>
    <tableColumn id="13677" xr3:uid="{D3FE5622-F586-475E-8285-13F7B020B8B8}" name="Column13669"/>
    <tableColumn id="13678" xr3:uid="{6A38EF27-94B4-4699-B9DF-ABFDD92E68A3}" name="Column13670"/>
    <tableColumn id="13679" xr3:uid="{9A511206-3BAB-406C-BE20-AA26C9F49200}" name="Column13671"/>
    <tableColumn id="13680" xr3:uid="{6F6B5FB7-9089-4D8F-883B-7A39518669DC}" name="Column13672"/>
    <tableColumn id="13681" xr3:uid="{197F96FA-D4A0-44DE-88B3-D7FFF5693ECB}" name="Column13673"/>
    <tableColumn id="13682" xr3:uid="{54111D3D-81E2-4691-AD93-AA829C941A14}" name="Column13674"/>
    <tableColumn id="13683" xr3:uid="{AD173D33-CF8D-45D3-B360-221F43944B9C}" name="Column13675"/>
    <tableColumn id="13684" xr3:uid="{2B1DFEF7-8893-429E-9B62-D6B4F59DF738}" name="Column13676"/>
    <tableColumn id="13685" xr3:uid="{27499BEE-F0D1-4C94-887B-E50498B86AEE}" name="Column13677"/>
    <tableColumn id="13686" xr3:uid="{32E7FF99-27CC-44F5-84E1-75A05E194537}" name="Column13678"/>
    <tableColumn id="13687" xr3:uid="{839EFB17-83F9-4A7E-8D95-F3B385CDCE97}" name="Column13679"/>
    <tableColumn id="13688" xr3:uid="{75DA7492-3B1F-4350-B9DA-5FF11A5CAA2A}" name="Column13680"/>
    <tableColumn id="13689" xr3:uid="{A6B60E43-E122-403F-A551-AC76E5DA9D07}" name="Column13681"/>
    <tableColumn id="13690" xr3:uid="{6CC48535-B54A-4650-9B53-91E668091CD1}" name="Column13682"/>
    <tableColumn id="13691" xr3:uid="{EF120504-F9CD-4375-8BEC-0EC10C0D9D37}" name="Column13683"/>
    <tableColumn id="13692" xr3:uid="{7077AF3C-F331-4347-82A3-3122653FF476}" name="Column13684"/>
    <tableColumn id="13693" xr3:uid="{38DCC091-D541-4760-AA33-DE103FCACACE}" name="Column13685"/>
    <tableColumn id="13694" xr3:uid="{0D94D50F-6334-4F55-B008-07D3E9ACD766}" name="Column13686"/>
    <tableColumn id="13695" xr3:uid="{672AB3B7-5033-4DBD-B57F-D008670070AC}" name="Column13687"/>
    <tableColumn id="13696" xr3:uid="{4687E60E-8948-4499-931E-D26522F7BE82}" name="Column13688"/>
    <tableColumn id="13697" xr3:uid="{72250C79-169C-4F06-AD06-E886922892C7}" name="Column13689"/>
    <tableColumn id="13698" xr3:uid="{04C7AE29-A161-4244-A5C5-65CB88C1308A}" name="Column13690"/>
    <tableColumn id="13699" xr3:uid="{FE472D5B-3718-4FCC-9CC2-EE48D4D78A89}" name="Column13691"/>
    <tableColumn id="13700" xr3:uid="{7B6189C4-74F9-414E-8B7A-307AADA61151}" name="Column13692"/>
    <tableColumn id="13701" xr3:uid="{DCD89FE7-EA91-40BF-B4ED-5C8FDBB85149}" name="Column13693"/>
    <tableColumn id="13702" xr3:uid="{9273D2EE-7B27-4971-BA8A-DE7484503597}" name="Column13694"/>
    <tableColumn id="13703" xr3:uid="{A4BB4B89-0EFC-4345-A062-37E3FBADF6DA}" name="Column13695"/>
    <tableColumn id="13704" xr3:uid="{AA573253-1C9D-4F54-8A8D-1168B0839CEB}" name="Column13696"/>
    <tableColumn id="13705" xr3:uid="{A833BCC6-EC0D-44E6-A474-35E672A036E0}" name="Column13697"/>
    <tableColumn id="13706" xr3:uid="{6D09EC5F-91D7-432B-BF60-9652FACDE1EA}" name="Column13698"/>
    <tableColumn id="13707" xr3:uid="{DEF43282-5D35-4925-9A6E-2D05DC69F7B0}" name="Column13699"/>
    <tableColumn id="13708" xr3:uid="{6A112C5F-03AF-465E-A08E-151240F19E5A}" name="Column13700"/>
    <tableColumn id="13709" xr3:uid="{DC1934F1-0A3A-4260-8678-4A07FD3EA61B}" name="Column13701"/>
    <tableColumn id="13710" xr3:uid="{833DFAC2-0DC0-4536-86B6-EE67E131126D}" name="Column13702"/>
    <tableColumn id="13711" xr3:uid="{90678D85-FC64-4C20-92FB-97400D67DAC8}" name="Column13703"/>
    <tableColumn id="13712" xr3:uid="{A4624113-0F18-4CAA-8251-73A3C967DCEA}" name="Column13704"/>
    <tableColumn id="13713" xr3:uid="{A98D6249-5B68-4406-B26B-ACBAD000FC44}" name="Column13705"/>
    <tableColumn id="13714" xr3:uid="{A4086148-3E99-4E65-8C15-746696D3AC2C}" name="Column13706"/>
    <tableColumn id="13715" xr3:uid="{F7404493-4730-418F-8E18-83F2355BCBC7}" name="Column13707"/>
    <tableColumn id="13716" xr3:uid="{8F89CACA-589C-46BC-A753-F5FF6DF38E2E}" name="Column13708"/>
    <tableColumn id="13717" xr3:uid="{CA28BF43-8FA7-4193-8046-2F84F392B33E}" name="Column13709"/>
    <tableColumn id="13718" xr3:uid="{06244B6C-D445-4417-8161-052C3202C277}" name="Column13710"/>
    <tableColumn id="13719" xr3:uid="{F8D9F545-6D38-498B-89E5-1229B292FC94}" name="Column13711"/>
    <tableColumn id="13720" xr3:uid="{0CB0D0BA-D4DF-4955-B99A-E1E2014A39F6}" name="Column13712"/>
    <tableColumn id="13721" xr3:uid="{3F6EC2E4-CA68-44DF-BB42-EEAF29426B60}" name="Column13713"/>
    <tableColumn id="13722" xr3:uid="{08A5F9BF-9C39-4405-9E38-F4E2D93B0A0B}" name="Column13714"/>
    <tableColumn id="13723" xr3:uid="{DFCD2619-A0DB-49F0-883C-381203A202CE}" name="Column13715"/>
    <tableColumn id="13724" xr3:uid="{E8DC9883-21BB-416A-9CF3-457D0BB04B7C}" name="Column13716"/>
    <tableColumn id="13725" xr3:uid="{189C3C5B-7A52-4A58-86C1-AC084EE6AD84}" name="Column13717"/>
    <tableColumn id="13726" xr3:uid="{BB6E50AC-B3F1-4BBF-B83D-F6D50B43997B}" name="Column13718"/>
    <tableColumn id="13727" xr3:uid="{A242D828-75EE-421C-AED6-B43105625FA3}" name="Column13719"/>
    <tableColumn id="13728" xr3:uid="{683D90AD-7604-41BD-B2C3-47E580353B09}" name="Column13720"/>
    <tableColumn id="13729" xr3:uid="{E392EE51-B476-462E-B81E-8ED7DAFC38CD}" name="Column13721"/>
    <tableColumn id="13730" xr3:uid="{DE569610-F306-4110-9AB4-17CFF60AD0E7}" name="Column13722"/>
    <tableColumn id="13731" xr3:uid="{B11C1001-2DF0-4D5B-BB20-8F2F0B4B6EBD}" name="Column13723"/>
    <tableColumn id="13732" xr3:uid="{01D5879C-4639-4AAA-BC2C-CEE39312CE48}" name="Column13724"/>
    <tableColumn id="13733" xr3:uid="{2C4927E6-525F-486B-A9E2-CC4C56D2A433}" name="Column13725"/>
    <tableColumn id="13734" xr3:uid="{63896E4C-02E7-4E17-9419-554F301988AE}" name="Column13726"/>
    <tableColumn id="13735" xr3:uid="{0B697C02-4332-47E8-9043-4BD86E67CDDC}" name="Column13727"/>
    <tableColumn id="13736" xr3:uid="{ED33708F-45EE-42B8-BAEB-DA0EB348D0EC}" name="Column13728"/>
    <tableColumn id="13737" xr3:uid="{5354AAA1-B363-469D-A567-3E1125C3E4B3}" name="Column13729"/>
    <tableColumn id="13738" xr3:uid="{92DA3190-1402-4579-BB1B-688D0E692AFC}" name="Column13730"/>
    <tableColumn id="13739" xr3:uid="{4F538F15-6E95-451F-A87D-D1F2DF4753B4}" name="Column13731"/>
    <tableColumn id="13740" xr3:uid="{7105C1AE-F03F-4D95-8099-A3B739CCEC3F}" name="Column13732"/>
    <tableColumn id="13741" xr3:uid="{0A52BE8D-F04E-4258-AC9A-7A93C627A417}" name="Column13733"/>
    <tableColumn id="13742" xr3:uid="{D13322CE-BA47-4962-A825-4B093E034FDC}" name="Column13734"/>
    <tableColumn id="13743" xr3:uid="{FBC2F29B-89AC-462A-80FC-61786EBCCCD0}" name="Column13735"/>
    <tableColumn id="13744" xr3:uid="{4234FE81-1A7B-496C-9B0B-849EB4C6C04A}" name="Column13736"/>
    <tableColumn id="13745" xr3:uid="{371913E6-C04F-4D43-8012-8E35D777F1E9}" name="Column13737"/>
    <tableColumn id="13746" xr3:uid="{E89AC419-706D-42FC-A949-694330D92EEE}" name="Column13738"/>
    <tableColumn id="13747" xr3:uid="{7CF27CCD-BB8E-4B98-B199-35AA1F4ED7A4}" name="Column13739"/>
    <tableColumn id="13748" xr3:uid="{742CDDB8-25D9-456C-BE12-F8C40F6BDD97}" name="Column13740"/>
    <tableColumn id="13749" xr3:uid="{A5D4A558-1C0E-4D83-A13C-3333A7D24574}" name="Column13741"/>
    <tableColumn id="13750" xr3:uid="{BABB6EB2-0157-48CA-963D-3FF08FDE2B4D}" name="Column13742"/>
    <tableColumn id="13751" xr3:uid="{7CD58CB1-1A5E-43AB-8BBC-D1D253486339}" name="Column13743"/>
    <tableColumn id="13752" xr3:uid="{8109004F-64A6-436A-ACF2-0DF608A13239}" name="Column13744"/>
    <tableColumn id="13753" xr3:uid="{B56B0B96-10E4-4846-860A-9BAFE860E311}" name="Column13745"/>
    <tableColumn id="13754" xr3:uid="{5ECD5FCC-8A8B-4FFA-A800-38B214292C19}" name="Column13746"/>
    <tableColumn id="13755" xr3:uid="{31CD1252-4B26-4DB1-BAF4-BD0B9A0012CD}" name="Column13747"/>
    <tableColumn id="13756" xr3:uid="{93B2337B-5D98-4D13-A076-51DDF2C11A6C}" name="Column13748"/>
    <tableColumn id="13757" xr3:uid="{93CB351E-EA3D-46E9-93A0-2017FD6708E4}" name="Column13749"/>
    <tableColumn id="13758" xr3:uid="{AA67481A-82F7-4986-AAE4-D200D31C01F0}" name="Column13750"/>
    <tableColumn id="13759" xr3:uid="{5A421413-FA01-4257-BF27-8F4429AB3FB1}" name="Column13751"/>
    <tableColumn id="13760" xr3:uid="{18EA8EFA-C283-43E8-93CB-9BBED60C0FC8}" name="Column13752"/>
    <tableColumn id="13761" xr3:uid="{23E2937D-4554-4AA3-A715-883CC03C50A5}" name="Column13753"/>
    <tableColumn id="13762" xr3:uid="{C03D4AA8-5784-425E-960C-4CB7A4B43A48}" name="Column13754"/>
    <tableColumn id="13763" xr3:uid="{00C01788-A684-45C1-8391-D970A1C19738}" name="Column13755"/>
    <tableColumn id="13764" xr3:uid="{F4A70EC8-1F28-4770-B318-1318901D90BA}" name="Column13756"/>
    <tableColumn id="13765" xr3:uid="{10963AA6-2531-4004-9FC5-A8827ABA7BB8}" name="Column13757"/>
    <tableColumn id="13766" xr3:uid="{B040B1D8-E984-4440-8EF9-20AF45A02196}" name="Column13758"/>
    <tableColumn id="13767" xr3:uid="{A8565BE9-96EC-421C-A4F6-51964DB67910}" name="Column13759"/>
    <tableColumn id="13768" xr3:uid="{F95EEF40-0ECC-4011-9EA9-3BC115546954}" name="Column13760"/>
    <tableColumn id="13769" xr3:uid="{5756811E-F1FA-4B08-B306-0A43A39619DB}" name="Column13761"/>
    <tableColumn id="13770" xr3:uid="{3E62089B-8CDD-46B2-A503-DA7A05E12395}" name="Column13762"/>
    <tableColumn id="13771" xr3:uid="{D6CBA74A-9C0E-443E-B7FD-30E145788AD4}" name="Column13763"/>
    <tableColumn id="13772" xr3:uid="{5ECA2FD2-256B-4043-B3DE-A54BCBE1B8C3}" name="Column13764"/>
    <tableColumn id="13773" xr3:uid="{31810746-1777-4069-AE94-E8A3CB447091}" name="Column13765"/>
    <tableColumn id="13774" xr3:uid="{D947C152-EC67-4C07-824A-DCBA1F0BEC36}" name="Column13766"/>
    <tableColumn id="13775" xr3:uid="{69344931-68E9-472C-AF78-62FCF568154D}" name="Column13767"/>
    <tableColumn id="13776" xr3:uid="{68973C4E-68C7-44C5-8629-F029033C5197}" name="Column13768"/>
    <tableColumn id="13777" xr3:uid="{3BD18CE0-BE07-4EFC-8436-6D9C64B520C8}" name="Column13769"/>
    <tableColumn id="13778" xr3:uid="{9E7AA04C-9BEB-401D-BEA0-050366265A53}" name="Column13770"/>
    <tableColumn id="13779" xr3:uid="{54614D05-CD5C-40C6-B883-C86A98D3AA13}" name="Column13771"/>
    <tableColumn id="13780" xr3:uid="{C4065152-CE3F-473B-BA98-82DFF96AF6DF}" name="Column13772"/>
    <tableColumn id="13781" xr3:uid="{040EDCFC-9FF1-444B-B09A-E2771EC89C17}" name="Column13773"/>
    <tableColumn id="13782" xr3:uid="{024B8108-0B72-46BD-A465-AA8A4F9CAD1B}" name="Column13774"/>
    <tableColumn id="13783" xr3:uid="{794486FE-2CDD-41C1-9A38-2A5EEAE72118}" name="Column13775"/>
    <tableColumn id="13784" xr3:uid="{580604E7-2BED-4577-B571-F711998BE77A}" name="Column13776"/>
    <tableColumn id="13785" xr3:uid="{AED00C11-388C-4336-95D4-647CEF548BAC}" name="Column13777"/>
    <tableColumn id="13786" xr3:uid="{E042660D-0079-4633-848F-1EAC9AE3DEE2}" name="Column13778"/>
    <tableColumn id="13787" xr3:uid="{CDD19880-3567-491E-B5DB-38552B4B7FAF}" name="Column13779"/>
    <tableColumn id="13788" xr3:uid="{2B3937FE-4054-41FA-9421-EC60D9F9DC59}" name="Column13780"/>
    <tableColumn id="13789" xr3:uid="{EAE0FF04-B52B-4ACC-91E4-EC9797E6442C}" name="Column13781"/>
    <tableColumn id="13790" xr3:uid="{D5C3190D-7173-4301-91D0-890B86F7DB83}" name="Column13782"/>
    <tableColumn id="13791" xr3:uid="{5920F388-3FB9-4AF2-B398-9A174B3B1A12}" name="Column13783"/>
    <tableColumn id="13792" xr3:uid="{3D9E2509-B59B-4613-86BF-513B76BFA53F}" name="Column13784"/>
    <tableColumn id="13793" xr3:uid="{921CDE9F-D063-4F6D-A286-B2212250AC27}" name="Column13785"/>
    <tableColumn id="13794" xr3:uid="{4B0218CB-2F6A-48C0-898A-62BBA34FE2A7}" name="Column13786"/>
    <tableColumn id="13795" xr3:uid="{E040C712-5F0F-4B78-8344-7ABB43AB5AD5}" name="Column13787"/>
    <tableColumn id="13796" xr3:uid="{3F6E9F25-3725-4BE4-A84E-66A1A0B809C7}" name="Column13788"/>
    <tableColumn id="13797" xr3:uid="{5FF7CE91-FCBD-4A0D-BCB7-7198D0018295}" name="Column13789"/>
    <tableColumn id="13798" xr3:uid="{496EDED4-7FC0-494A-99C5-F9EE70373D40}" name="Column13790"/>
    <tableColumn id="13799" xr3:uid="{F64FDD6B-3D31-45BB-962C-73315C79B480}" name="Column13791"/>
    <tableColumn id="13800" xr3:uid="{BB663299-86A8-424C-B9B3-0193A32D8943}" name="Column13792"/>
    <tableColumn id="13801" xr3:uid="{3F332D77-81D6-4C01-A6AD-84D8A059EC9C}" name="Column13793"/>
    <tableColumn id="13802" xr3:uid="{3450561E-6880-4A93-8EBD-B45B80158516}" name="Column13794"/>
    <tableColumn id="13803" xr3:uid="{9C79EC22-0FE6-470D-93CE-22FC24399B1E}" name="Column13795"/>
    <tableColumn id="13804" xr3:uid="{E4D2033F-3778-49CE-ABB2-AE6FF3A68254}" name="Column13796"/>
    <tableColumn id="13805" xr3:uid="{916CDD08-7453-44CA-9C63-AF1E52DA2B5C}" name="Column13797"/>
    <tableColumn id="13806" xr3:uid="{435C5A20-1FB4-42E0-876D-2711E6682E55}" name="Column13798"/>
    <tableColumn id="13807" xr3:uid="{EDCD5E12-828E-425E-AA52-141681EADC8B}" name="Column13799"/>
    <tableColumn id="13808" xr3:uid="{BE47954C-AC5C-42CA-AC05-388550513A95}" name="Column13800"/>
    <tableColumn id="13809" xr3:uid="{2A373EBA-438E-4BDB-B904-1B459C5D9215}" name="Column13801"/>
    <tableColumn id="13810" xr3:uid="{06EE0692-F5FB-45EE-8EC2-DBC34EA4174E}" name="Column13802"/>
    <tableColumn id="13811" xr3:uid="{105158B1-9A52-4109-8997-B24E30176391}" name="Column13803"/>
    <tableColumn id="13812" xr3:uid="{3A8BC694-E528-48FD-BB99-EDFA9F350F18}" name="Column13804"/>
    <tableColumn id="13813" xr3:uid="{CF333168-6031-4946-A751-0DDEAF80417C}" name="Column13805"/>
    <tableColumn id="13814" xr3:uid="{3212E7EB-227C-4F8D-A4B5-42C1A6A5F87C}" name="Column13806"/>
    <tableColumn id="13815" xr3:uid="{4C8A766F-3C78-4035-B7FE-B8DBA2EB6158}" name="Column13807"/>
    <tableColumn id="13816" xr3:uid="{59924617-16D2-44C2-BA55-AC4A828C9996}" name="Column13808"/>
    <tableColumn id="13817" xr3:uid="{249ED04E-6A0E-491E-BC93-982E6697BC67}" name="Column13809"/>
    <tableColumn id="13818" xr3:uid="{E1CB6650-BAB7-4FBD-AE9B-5E820A2AB25A}" name="Column13810"/>
    <tableColumn id="13819" xr3:uid="{39A4DF50-7E32-4BDD-BE2D-DF56F60EA2DC}" name="Column13811"/>
    <tableColumn id="13820" xr3:uid="{F80F76A9-D5DA-42BA-B136-841654B7FB16}" name="Column13812"/>
    <tableColumn id="13821" xr3:uid="{0F750691-613F-4797-8CFB-1E6DEDAA1476}" name="Column13813"/>
    <tableColumn id="13822" xr3:uid="{48F32F40-2100-445F-BA41-4FAA735D1DEE}" name="Column13814"/>
    <tableColumn id="13823" xr3:uid="{57F6077C-D049-4890-8F2E-D83176EB8B94}" name="Column13815"/>
    <tableColumn id="13824" xr3:uid="{39E14943-DFE6-436E-AFA8-A67A22F831FA}" name="Column13816"/>
    <tableColumn id="13825" xr3:uid="{EF8675DB-FE0E-499E-AA1E-0D08608076DD}" name="Column13817"/>
    <tableColumn id="13826" xr3:uid="{27C238DB-FC60-4AF3-90A7-8F2F8FFD42A5}" name="Column13818"/>
    <tableColumn id="13827" xr3:uid="{AB5C04FE-2204-45BF-B5E3-1184385FD643}" name="Column13819"/>
    <tableColumn id="13828" xr3:uid="{84C95F29-CE8F-40C3-9434-EFFE3E98D14F}" name="Column13820"/>
    <tableColumn id="13829" xr3:uid="{83D17C51-7950-4B78-9144-32EFE4CEA8B3}" name="Column13821"/>
    <tableColumn id="13830" xr3:uid="{57BA8263-5CAA-4F78-9FE9-6CDD80B6C009}" name="Column13822"/>
    <tableColumn id="13831" xr3:uid="{4284E7E7-906A-4425-9A7D-C7B39792DA4C}" name="Column13823"/>
    <tableColumn id="13832" xr3:uid="{130E78F6-76C2-49C2-937B-3C853F9A5C72}" name="Column13824"/>
    <tableColumn id="13833" xr3:uid="{0804BA84-797E-4649-80C8-A25CD8F4F19D}" name="Column13825"/>
    <tableColumn id="13834" xr3:uid="{55DC9FF8-0853-4AE6-800D-E4F4CCEFE578}" name="Column13826"/>
    <tableColumn id="13835" xr3:uid="{3DC4382D-574C-45F9-910F-A6ED6083B7C4}" name="Column13827"/>
    <tableColumn id="13836" xr3:uid="{F5B42613-39B2-47CC-9918-60106C055FEA}" name="Column13828"/>
    <tableColumn id="13837" xr3:uid="{8448F325-4DAA-4050-80BB-F444CB39131D}" name="Column13829"/>
    <tableColumn id="13838" xr3:uid="{9B3D7C8C-0CBD-4E3F-BADD-59EB737BB165}" name="Column13830"/>
    <tableColumn id="13839" xr3:uid="{84AD5539-A416-4F6A-BAA6-294F7A59D9B2}" name="Column13831"/>
    <tableColumn id="13840" xr3:uid="{C1926C18-6B27-4BEC-B46D-2DF0EC105645}" name="Column13832"/>
    <tableColumn id="13841" xr3:uid="{EAF906F9-A32A-4555-97D4-217420410DCE}" name="Column13833"/>
    <tableColumn id="13842" xr3:uid="{A5347701-B2DB-4A97-921B-D74C5098BEB0}" name="Column13834"/>
    <tableColumn id="13843" xr3:uid="{40D5FD7E-6A62-41D5-8B02-C3CA0210430A}" name="Column13835"/>
    <tableColumn id="13844" xr3:uid="{233C2085-AB8C-4ABE-8BEC-7AFDD80A46A2}" name="Column13836"/>
    <tableColumn id="13845" xr3:uid="{EF11478E-20C1-49EF-AAC6-9C0867A33153}" name="Column13837"/>
    <tableColumn id="13846" xr3:uid="{41562048-CCE4-4799-B6AA-6A7C49BF244F}" name="Column13838"/>
    <tableColumn id="13847" xr3:uid="{401E3032-DC65-43E2-8A65-F446D9A7C88A}" name="Column13839"/>
    <tableColumn id="13848" xr3:uid="{9FAE8A06-0C91-41D1-8EE3-D24B90E276BD}" name="Column13840"/>
    <tableColumn id="13849" xr3:uid="{7B30B3CF-126B-4B09-B819-A293437D2AF7}" name="Column13841"/>
    <tableColumn id="13850" xr3:uid="{C0F05D9A-E7F9-4E43-BAB7-6A6277FF368F}" name="Column13842"/>
    <tableColumn id="13851" xr3:uid="{413E98F4-1CC1-4CF8-A24A-E070253C91AE}" name="Column13843"/>
    <tableColumn id="13852" xr3:uid="{3ACE5EE7-C2B4-4B01-9C1A-84226BAF8107}" name="Column13844"/>
    <tableColumn id="13853" xr3:uid="{F6E4523C-C968-42D4-BB7B-2955E63BBAF4}" name="Column13845"/>
    <tableColumn id="13854" xr3:uid="{7195E32B-B932-44CB-A9F0-2EF9271E5CC1}" name="Column13846"/>
    <tableColumn id="13855" xr3:uid="{74B5E533-F94F-488F-B0F2-D0BA267FF154}" name="Column13847"/>
    <tableColumn id="13856" xr3:uid="{5DEC10D6-3124-48E3-AF09-2CCDE9B264FA}" name="Column13848"/>
    <tableColumn id="13857" xr3:uid="{F837A9CA-E164-4268-AC39-1E4D07019301}" name="Column13849"/>
    <tableColumn id="13858" xr3:uid="{DEF82D15-7936-4019-B617-A5D247192ACE}" name="Column13850"/>
    <tableColumn id="13859" xr3:uid="{4B83DF25-82F6-4BB8-BB1D-948CFAFD033B}" name="Column13851"/>
    <tableColumn id="13860" xr3:uid="{77116989-69FD-4B80-B2DC-1B45B9FBE367}" name="Column13852"/>
    <tableColumn id="13861" xr3:uid="{2C35C4B4-6FC7-4B32-8622-99AB20781E62}" name="Column13853"/>
    <tableColumn id="13862" xr3:uid="{7CB134A1-6856-4CA4-BA54-3D3A88D54DA1}" name="Column13854"/>
    <tableColumn id="13863" xr3:uid="{B2A0A2F8-2B13-4F8D-AD41-03DB3F520152}" name="Column13855"/>
    <tableColumn id="13864" xr3:uid="{5736312C-C41B-4A42-A3EA-EFC9C7AB4682}" name="Column13856"/>
    <tableColumn id="13865" xr3:uid="{3FC92AA5-E0E6-409C-AF65-6F9F7EE52F10}" name="Column13857"/>
    <tableColumn id="13866" xr3:uid="{B7D8F88A-0098-46BD-9286-ED5D871EFB34}" name="Column13858"/>
    <tableColumn id="13867" xr3:uid="{9C5D510D-EBA2-482B-AADD-1EA13E048F55}" name="Column13859"/>
    <tableColumn id="13868" xr3:uid="{30FD942E-7365-4626-9316-98E8F1B4F336}" name="Column13860"/>
    <tableColumn id="13869" xr3:uid="{2ED0A6E6-06CB-444B-B829-B519E9A8181B}" name="Column13861"/>
    <tableColumn id="13870" xr3:uid="{3FB088BD-5E74-40D7-B4CA-19B7E44A8819}" name="Column13862"/>
    <tableColumn id="13871" xr3:uid="{FCA4D5FD-EB4C-4147-807A-B482D5A96994}" name="Column13863"/>
    <tableColumn id="13872" xr3:uid="{D46CD4A4-10D4-49D3-B2CE-ABFB551A7970}" name="Column13864"/>
    <tableColumn id="13873" xr3:uid="{AD5A3530-F681-4AD8-B000-C29502C3721D}" name="Column13865"/>
    <tableColumn id="13874" xr3:uid="{C08A2B91-019E-4FE3-9C6A-7C84A6C8E171}" name="Column13866"/>
    <tableColumn id="13875" xr3:uid="{9005D054-892A-4AFF-AD59-1370F946FE69}" name="Column13867"/>
    <tableColumn id="13876" xr3:uid="{9BCE6D45-CD60-45E2-A084-4B31C9A42F36}" name="Column13868"/>
    <tableColumn id="13877" xr3:uid="{06EFFE98-6D2E-4973-BA61-57625B76B087}" name="Column13869"/>
    <tableColumn id="13878" xr3:uid="{DBBCCED6-8C58-4453-866A-7C0DD506E5AB}" name="Column13870"/>
    <tableColumn id="13879" xr3:uid="{23606CD6-20B8-4F64-A815-7C708E96ABD0}" name="Column13871"/>
    <tableColumn id="13880" xr3:uid="{C290E364-FC6E-49A6-B9B5-538ED6D7F959}" name="Column13872"/>
    <tableColumn id="13881" xr3:uid="{05D8B7CD-2E49-4BEA-B6AF-69C79F5C9BA7}" name="Column13873"/>
    <tableColumn id="13882" xr3:uid="{52F44004-57B8-40E0-9897-335009412A43}" name="Column13874"/>
    <tableColumn id="13883" xr3:uid="{A434BBF7-E9A5-4781-B347-4443E19986C5}" name="Column13875"/>
    <tableColumn id="13884" xr3:uid="{4FC1D63D-90D3-46A6-87EA-462C13EEAAE6}" name="Column13876"/>
    <tableColumn id="13885" xr3:uid="{1AA666DF-1CDD-420A-AE25-2B23F0927340}" name="Column13877"/>
    <tableColumn id="13886" xr3:uid="{5C271E98-A43C-4DA1-AAA1-ABC472642FFE}" name="Column13878"/>
    <tableColumn id="13887" xr3:uid="{CA983A21-D772-437C-98C2-BECD7FFDA4D2}" name="Column13879"/>
    <tableColumn id="13888" xr3:uid="{6877A5B7-E5A5-464B-860E-1F189304F70D}" name="Column13880"/>
    <tableColumn id="13889" xr3:uid="{A431F161-8A46-442A-B4AB-40DFC4CFDB3A}" name="Column13881"/>
    <tableColumn id="13890" xr3:uid="{03100FB5-52E8-4A61-A45A-57A534F10A89}" name="Column13882"/>
    <tableColumn id="13891" xr3:uid="{F1604ADB-5DF9-4AC6-BCAC-2BD7F4EB9484}" name="Column13883"/>
    <tableColumn id="13892" xr3:uid="{9AE3FDED-C89E-42FA-96F8-2C740BBCB0C8}" name="Column13884"/>
    <tableColumn id="13893" xr3:uid="{5DAED95C-4463-4685-8CBE-257D59CBE37B}" name="Column13885"/>
    <tableColumn id="13894" xr3:uid="{D33E413B-2659-449E-B828-387A6910A197}" name="Column13886"/>
    <tableColumn id="13895" xr3:uid="{3D1140B5-16DA-412E-89F6-C88C73094947}" name="Column13887"/>
    <tableColumn id="13896" xr3:uid="{39A7AEA1-8BCE-4C78-9B3B-B564C998DCEF}" name="Column13888"/>
    <tableColumn id="13897" xr3:uid="{7A7F7849-A9F2-4D3C-BDFB-5AB1EB7B7BF4}" name="Column13889"/>
    <tableColumn id="13898" xr3:uid="{00E0BFAC-24B3-4F45-896A-DD229AE63621}" name="Column13890"/>
    <tableColumn id="13899" xr3:uid="{9039D096-A5B7-432E-8079-54B0820D400A}" name="Column13891"/>
    <tableColumn id="13900" xr3:uid="{933A54EF-CC79-41A2-8B2A-EA24CF9D7AB3}" name="Column13892"/>
    <tableColumn id="13901" xr3:uid="{AD157EA9-B7FF-4F06-91DB-82C3051B5C98}" name="Column13893"/>
    <tableColumn id="13902" xr3:uid="{8CF49D70-09F1-4425-AC4D-21ACCC838E18}" name="Column13894"/>
    <tableColumn id="13903" xr3:uid="{4E99CB2F-6062-4A2B-B89F-8653FC9C0D36}" name="Column13895"/>
    <tableColumn id="13904" xr3:uid="{4E8513D3-400F-4D97-B73A-E191CB9B9324}" name="Column13896"/>
    <tableColumn id="13905" xr3:uid="{DDC67D8F-543C-4AC3-B937-0AE74D5EA05D}" name="Column13897"/>
    <tableColumn id="13906" xr3:uid="{00FE21CD-C8E0-4C07-B085-054368649897}" name="Column13898"/>
    <tableColumn id="13907" xr3:uid="{29E27179-5B94-4713-91C5-29DD5DCD5FFE}" name="Column13899"/>
    <tableColumn id="13908" xr3:uid="{2D7A2A7E-7FC4-41ED-9800-14347067B8D3}" name="Column13900"/>
    <tableColumn id="13909" xr3:uid="{8DE0F8EE-885E-47F1-BEE6-389407CFE32E}" name="Column13901"/>
    <tableColumn id="13910" xr3:uid="{47BC6FEF-E28B-40CD-9042-70FBA517243B}" name="Column13902"/>
    <tableColumn id="13911" xr3:uid="{584947FE-C0BF-421C-A777-F54BC22791CA}" name="Column13903"/>
    <tableColumn id="13912" xr3:uid="{0F858A8A-72D5-4D97-919D-91984A8CDB81}" name="Column13904"/>
    <tableColumn id="13913" xr3:uid="{FEF4DA6D-AD27-4AED-B402-5967055CEA1A}" name="Column13905"/>
    <tableColumn id="13914" xr3:uid="{D6882EFC-FAB9-461E-A6A7-21E088C6A285}" name="Column13906"/>
    <tableColumn id="13915" xr3:uid="{E1E9D188-73B1-4753-B590-AD6E981C3D55}" name="Column13907"/>
    <tableColumn id="13916" xr3:uid="{38E294F3-A591-42AB-9157-13AC57CFA468}" name="Column13908"/>
    <tableColumn id="13917" xr3:uid="{037E5106-8049-4B60-85EB-123B51007F39}" name="Column13909"/>
    <tableColumn id="13918" xr3:uid="{DB91806B-B3A4-4995-8D89-CBE3747276D1}" name="Column13910"/>
    <tableColumn id="13919" xr3:uid="{BA9C847C-8586-45DA-91F6-4DC75E7DA091}" name="Column13911"/>
    <tableColumn id="13920" xr3:uid="{5BA0AD2E-9503-4EFA-8E65-0AC75002E3E4}" name="Column13912"/>
    <tableColumn id="13921" xr3:uid="{2C66C01F-2A81-45D5-986A-C60328C77423}" name="Column13913"/>
    <tableColumn id="13922" xr3:uid="{6EAC1674-2BDD-4C9F-9152-5748238BC23E}" name="Column13914"/>
    <tableColumn id="13923" xr3:uid="{0D133EF6-37FB-4397-89D8-AF0F247ACA44}" name="Column13915"/>
    <tableColumn id="13924" xr3:uid="{C6703F31-CA0C-474A-A715-4AB775F6485A}" name="Column13916"/>
    <tableColumn id="13925" xr3:uid="{8FFA12EA-7093-4D77-8784-83C193EF627C}" name="Column13917"/>
    <tableColumn id="13926" xr3:uid="{1CD11FCB-50B8-4772-A014-B44AE1A1162E}" name="Column13918"/>
    <tableColumn id="13927" xr3:uid="{2B8013D4-17AE-4F04-B46D-28E2CA7DD7A8}" name="Column13919"/>
    <tableColumn id="13928" xr3:uid="{1EA251E5-391E-4859-B2FC-0D9CA06F610A}" name="Column13920"/>
    <tableColumn id="13929" xr3:uid="{AD87A528-50FD-4E16-BCAC-F26199C598A4}" name="Column13921"/>
    <tableColumn id="13930" xr3:uid="{F4B4CB55-5179-4B39-A253-B5F1676316AC}" name="Column13922"/>
    <tableColumn id="13931" xr3:uid="{EE9FCF31-75FA-44B8-8DC9-F6CA02453685}" name="Column13923"/>
    <tableColumn id="13932" xr3:uid="{59DDE078-875E-486E-AAE2-40A232E12DAB}" name="Column13924"/>
    <tableColumn id="13933" xr3:uid="{691EE687-50C5-49E5-9AC5-2FE4025BA4F2}" name="Column13925"/>
    <tableColumn id="13934" xr3:uid="{BBAEA0CC-A5AB-43C2-A981-1C297B8E9568}" name="Column13926"/>
    <tableColumn id="13935" xr3:uid="{03BE9251-8DD5-48D6-AA71-50CCB0B53941}" name="Column13927"/>
    <tableColumn id="13936" xr3:uid="{8CF94EA5-47D6-4EF4-A58C-E4E025F91DE4}" name="Column13928"/>
    <tableColumn id="13937" xr3:uid="{88A0515E-709E-40C1-A0BB-E5EBBF3BC43A}" name="Column13929"/>
    <tableColumn id="13938" xr3:uid="{811EBB97-4417-4D9F-8B14-BFFFB91D36C5}" name="Column13930"/>
    <tableColumn id="13939" xr3:uid="{47598EB8-58C1-469D-B86D-18434B52FFD6}" name="Column13931"/>
    <tableColumn id="13940" xr3:uid="{6337C2FC-D676-4BCA-8911-8AEA88D86CE5}" name="Column13932"/>
    <tableColumn id="13941" xr3:uid="{B3510910-9CEE-4BA8-8012-E64E3556C7C6}" name="Column13933"/>
    <tableColumn id="13942" xr3:uid="{8FE96676-EC76-4793-8D90-649CC7AA4E77}" name="Column13934"/>
    <tableColumn id="13943" xr3:uid="{0AD34A8F-FF3A-4034-9544-E4724AF119FC}" name="Column13935"/>
    <tableColumn id="13944" xr3:uid="{5865D99B-4766-483F-8861-BD646B448D48}" name="Column13936"/>
    <tableColumn id="13945" xr3:uid="{F1868EAF-C845-47AA-B788-69C6AD34877D}" name="Column13937"/>
    <tableColumn id="13946" xr3:uid="{87610D40-9E55-4EF4-B8BD-162F151C2F7B}" name="Column13938"/>
    <tableColumn id="13947" xr3:uid="{C4BD0D97-535A-44C8-B4CE-669C6010ABC1}" name="Column13939"/>
    <tableColumn id="13948" xr3:uid="{D51D4103-9D43-4E2D-87BA-645524E1DACE}" name="Column13940"/>
    <tableColumn id="13949" xr3:uid="{DEEB02B1-53EA-4EC8-AD92-51B40E53D6C7}" name="Column13941"/>
    <tableColumn id="13950" xr3:uid="{CA5265B2-3BE3-4A52-9E5B-13027ABC8DA1}" name="Column13942"/>
    <tableColumn id="13951" xr3:uid="{222A8FE9-483E-4477-87BF-854F89AC0296}" name="Column13943"/>
    <tableColumn id="13952" xr3:uid="{5444B5B6-C699-405D-A913-728D6374680B}" name="Column13944"/>
    <tableColumn id="13953" xr3:uid="{DE97FC31-6FBF-4BD8-91C3-C1AC7167C61D}" name="Column13945"/>
    <tableColumn id="13954" xr3:uid="{3D1C6518-980A-447D-A7D4-231DC4F9B5D2}" name="Column13946"/>
    <tableColumn id="13955" xr3:uid="{85140208-FD52-47C8-8E74-760D02893E5D}" name="Column13947"/>
    <tableColumn id="13956" xr3:uid="{21BDE53F-0685-4070-8375-16973409BCD4}" name="Column13948"/>
    <tableColumn id="13957" xr3:uid="{F93A2499-3789-43ED-8709-CFE374DEB70B}" name="Column13949"/>
    <tableColumn id="13958" xr3:uid="{2D433932-565A-4F69-AEA1-C42C471EC083}" name="Column13950"/>
    <tableColumn id="13959" xr3:uid="{610A230B-B7A9-40F8-8724-4C70A583F53D}" name="Column13951"/>
    <tableColumn id="13960" xr3:uid="{39672C65-8B00-4688-BAD2-D8EFA0C0F2B2}" name="Column13952"/>
    <tableColumn id="13961" xr3:uid="{DF5085B8-09A4-4168-88FA-D7F1C902AE4F}" name="Column13953"/>
    <tableColumn id="13962" xr3:uid="{B807D5F8-AF08-40FB-BB71-EC4358EF0014}" name="Column13954"/>
    <tableColumn id="13963" xr3:uid="{56464724-A627-48B0-8163-C76E9E6DB353}" name="Column13955"/>
    <tableColumn id="13964" xr3:uid="{37B46EBD-0F67-418A-BDC0-F3E562E29A97}" name="Column13956"/>
    <tableColumn id="13965" xr3:uid="{75333A1F-D919-4448-A781-08B93B7044E9}" name="Column13957"/>
    <tableColumn id="13966" xr3:uid="{D4A12335-F385-402A-9A54-2894A04A48C5}" name="Column13958"/>
    <tableColumn id="13967" xr3:uid="{3C29A98B-FAE8-4759-8913-43013CCED0BC}" name="Column13959"/>
    <tableColumn id="13968" xr3:uid="{DD8A7BC2-39DD-40EC-9CA5-9D1689F689AB}" name="Column13960"/>
    <tableColumn id="13969" xr3:uid="{E88EC3F8-5226-487D-BD08-B081E96A2ADF}" name="Column13961"/>
    <tableColumn id="13970" xr3:uid="{3917B478-D14A-43E8-88E8-5721CE257D8E}" name="Column13962"/>
    <tableColumn id="13971" xr3:uid="{796366A3-BBFD-4D7A-99D8-E68FCE952328}" name="Column13963"/>
    <tableColumn id="13972" xr3:uid="{7DEF4F1D-E922-4902-B4F9-B060CA0426E9}" name="Column13964"/>
    <tableColumn id="13973" xr3:uid="{13B17409-F38D-4BAF-8859-2F17878CDC50}" name="Column13965"/>
    <tableColumn id="13974" xr3:uid="{5D3C2D20-1D33-4148-B879-601C7031B210}" name="Column13966"/>
    <tableColumn id="13975" xr3:uid="{3640B9C4-5282-49E2-92ED-525E4C096C62}" name="Column13967"/>
    <tableColumn id="13976" xr3:uid="{3FE3FC40-3AB1-40E6-95D1-99582A6EFD07}" name="Column13968"/>
    <tableColumn id="13977" xr3:uid="{F95BC0E5-D444-4071-8A82-F4BA3F8EDD85}" name="Column13969"/>
    <tableColumn id="13978" xr3:uid="{6B24E8C4-E696-476F-90D4-3BC29A25C570}" name="Column13970"/>
    <tableColumn id="13979" xr3:uid="{F61BC594-C815-40AB-9933-C1C62A981CB9}" name="Column13971"/>
    <tableColumn id="13980" xr3:uid="{6958C53C-8A74-4B21-A8DE-8AE8E57A6BE2}" name="Column13972"/>
    <tableColumn id="13981" xr3:uid="{8DCA64EE-A05B-4118-9DF0-7997CFC4324C}" name="Column13973"/>
    <tableColumn id="13982" xr3:uid="{8E04897B-F63A-41FE-96DC-D721E01FBD82}" name="Column13974"/>
    <tableColumn id="13983" xr3:uid="{2FBD644D-A633-46C4-8BBA-D0D985BB24C6}" name="Column13975"/>
    <tableColumn id="13984" xr3:uid="{BE1AC963-A384-446C-98D9-CDC281346DD9}" name="Column13976"/>
    <tableColumn id="13985" xr3:uid="{92F0943D-BD04-441D-9ECF-F18011E1D2F6}" name="Column13977"/>
    <tableColumn id="13986" xr3:uid="{2AA5DC3D-C0C1-4CE2-AF40-C744B99151B5}" name="Column13978"/>
    <tableColumn id="13987" xr3:uid="{CB8ADE34-F0D4-4144-8129-66B5DF444454}" name="Column13979"/>
    <tableColumn id="13988" xr3:uid="{039F05B7-52F5-4A96-BF00-E3D52B6D019C}" name="Column13980"/>
    <tableColumn id="13989" xr3:uid="{288F253A-330F-42C8-9602-2F2270B71B39}" name="Column13981"/>
    <tableColumn id="13990" xr3:uid="{F1C69859-8BF8-46CC-A440-8C5D42B17E11}" name="Column13982"/>
    <tableColumn id="13991" xr3:uid="{F769494B-6886-4C2E-BCC7-16B9E0E7B0BC}" name="Column13983"/>
    <tableColumn id="13992" xr3:uid="{CA136A28-2D8A-424E-955B-CB863568291A}" name="Column13984"/>
    <tableColumn id="13993" xr3:uid="{B4318B57-30EF-4C5A-AD64-17B50288292A}" name="Column13985"/>
    <tableColumn id="13994" xr3:uid="{EB21889F-D3AF-4ECD-9FD6-F1DEF854E970}" name="Column13986"/>
    <tableColumn id="13995" xr3:uid="{5DD1C680-DF4E-4A62-8771-256447F6C60A}" name="Column13987"/>
    <tableColumn id="13996" xr3:uid="{C2431850-15FE-4B6A-A8FC-4881C1FF835A}" name="Column13988"/>
    <tableColumn id="13997" xr3:uid="{4EC5AFB1-B288-4BD3-AA33-6EA612285B2E}" name="Column13989"/>
    <tableColumn id="13998" xr3:uid="{A7083DC8-8634-47F6-9B12-ADBCC3B884E1}" name="Column13990"/>
    <tableColumn id="13999" xr3:uid="{2515F5D4-6BE2-461D-8C9C-AC3DD5F96EC9}" name="Column13991"/>
    <tableColumn id="14000" xr3:uid="{A0DD9B22-8AFF-4DD6-9D47-8E3102E1461C}" name="Column13992"/>
    <tableColumn id="14001" xr3:uid="{6521D1F8-4125-4E1E-AC13-AC1C42A43AE2}" name="Column13993"/>
    <tableColumn id="14002" xr3:uid="{F341AC41-17B7-4306-B2A2-D7B279709343}" name="Column13994"/>
    <tableColumn id="14003" xr3:uid="{9FF826B8-67CE-4DBE-90FC-216836DB464D}" name="Column13995"/>
    <tableColumn id="14004" xr3:uid="{0452BBA2-2027-4CE8-B5E0-82C439050C94}" name="Column13996"/>
    <tableColumn id="14005" xr3:uid="{5E02FB14-EAC0-47EA-B154-1AC8DA8AA62E}" name="Column13997"/>
    <tableColumn id="14006" xr3:uid="{6B2FB53D-400C-413D-8AFD-B724746A03F0}" name="Column13998"/>
    <tableColumn id="14007" xr3:uid="{F250B1FA-30F9-4CDD-858A-CBD5F60C9BCC}" name="Column13999"/>
    <tableColumn id="14008" xr3:uid="{C3B7C938-1D2F-4B2A-8A80-060F9F914EED}" name="Column14000"/>
    <tableColumn id="14009" xr3:uid="{81450B8A-9BE5-4118-89F7-BC377552CBBD}" name="Column14001"/>
    <tableColumn id="14010" xr3:uid="{E9873A49-D1B7-431E-974B-05FA18EF0AFE}" name="Column14002"/>
    <tableColumn id="14011" xr3:uid="{72800EEE-3C5B-47A4-9483-C60230FD2934}" name="Column14003"/>
    <tableColumn id="14012" xr3:uid="{757DC276-0808-4D8B-AFD4-F1381E645E62}" name="Column14004"/>
    <tableColumn id="14013" xr3:uid="{6F69490B-8B3B-480C-B5A6-CF57E0754525}" name="Column14005"/>
    <tableColumn id="14014" xr3:uid="{75CED662-A399-4644-981D-1942EB09A94A}" name="Column14006"/>
    <tableColumn id="14015" xr3:uid="{0B7D5FD6-1964-4280-ADD7-93B9D9D4B3D5}" name="Column14007"/>
    <tableColumn id="14016" xr3:uid="{0410404A-2105-4348-A9AD-106E5D7C47F2}" name="Column14008"/>
    <tableColumn id="14017" xr3:uid="{300172E2-BD58-4A93-9561-68B40C713098}" name="Column14009"/>
    <tableColumn id="14018" xr3:uid="{052892C4-13CF-4788-8FC5-D2446578A21B}" name="Column14010"/>
    <tableColumn id="14019" xr3:uid="{62AD9AFC-3706-407F-AA7A-B957B776BDE1}" name="Column14011"/>
    <tableColumn id="14020" xr3:uid="{C37C8573-651F-4C72-B711-7AD0B3A17568}" name="Column14012"/>
    <tableColumn id="14021" xr3:uid="{CE1D3A41-F07B-453D-81C9-282970E19B3F}" name="Column14013"/>
    <tableColumn id="14022" xr3:uid="{D1148427-AA1A-481E-984F-3AB2C08554F3}" name="Column14014"/>
    <tableColumn id="14023" xr3:uid="{D95F542B-DE16-47C1-92FE-B598C4DA493E}" name="Column14015"/>
    <tableColumn id="14024" xr3:uid="{2D59BCE6-3095-490B-8B8B-8530441715BA}" name="Column14016"/>
    <tableColumn id="14025" xr3:uid="{FC86B3F1-4A7B-4D9D-95EC-C56A5E5F522F}" name="Column14017"/>
    <tableColumn id="14026" xr3:uid="{B13A5355-C078-4E9A-90A7-FA36F52E83F9}" name="Column14018"/>
    <tableColumn id="14027" xr3:uid="{CD3A6E04-053E-446A-A69A-F5043CA2EC74}" name="Column14019"/>
    <tableColumn id="14028" xr3:uid="{79D12FA6-1EF6-4253-BFDF-C3FCEA8F0B3A}" name="Column14020"/>
    <tableColumn id="14029" xr3:uid="{2DD3E305-E413-472F-9191-DD0FD13E4043}" name="Column14021"/>
    <tableColumn id="14030" xr3:uid="{952AE6D0-7A81-4C78-878F-A2ED24871E22}" name="Column14022"/>
    <tableColumn id="14031" xr3:uid="{597E7F7F-0232-44B9-BA3C-076F759A1181}" name="Column14023"/>
    <tableColumn id="14032" xr3:uid="{6919809A-DC84-492A-8F06-C355A04CFDA9}" name="Column14024"/>
    <tableColumn id="14033" xr3:uid="{4781BAB8-6150-4BDF-911E-852B1CA90DB4}" name="Column14025"/>
    <tableColumn id="14034" xr3:uid="{5FA244D0-D43B-4CC4-A57C-8EF2C62BC49B}" name="Column14026"/>
    <tableColumn id="14035" xr3:uid="{1AC9A1DD-7116-481C-8358-4CE022B37A29}" name="Column14027"/>
    <tableColumn id="14036" xr3:uid="{59BD9DC2-7788-42DC-848C-B653E5BEDB1C}" name="Column14028"/>
    <tableColumn id="14037" xr3:uid="{AA4457B3-F77B-4745-87D6-2E1B6325E05B}" name="Column14029"/>
    <tableColumn id="14038" xr3:uid="{02226216-5756-4EF2-9267-0CBBCB9A4A7C}" name="Column14030"/>
    <tableColumn id="14039" xr3:uid="{2E9E911A-C0E8-4AE8-9648-5D8593ED1573}" name="Column14031"/>
    <tableColumn id="14040" xr3:uid="{81D4D2DD-D651-429C-8D68-365F325A0F42}" name="Column14032"/>
    <tableColumn id="14041" xr3:uid="{3EDD4F7B-975F-4CE2-A97F-DCD670F61C62}" name="Column14033"/>
    <tableColumn id="14042" xr3:uid="{791F1F1B-33CA-430F-8733-92B2393E41EB}" name="Column14034"/>
    <tableColumn id="14043" xr3:uid="{85636312-7302-4DC3-ABE7-BDBB0B034EB8}" name="Column14035"/>
    <tableColumn id="14044" xr3:uid="{1835E4DB-9126-4CEF-9D7E-71F01D23EA7C}" name="Column14036"/>
    <tableColumn id="14045" xr3:uid="{83A08C62-59F1-4AFC-987B-61C6AAC28A6C}" name="Column14037"/>
    <tableColumn id="14046" xr3:uid="{FC59493A-78D8-40DA-83A4-93BF3F286288}" name="Column14038"/>
    <tableColumn id="14047" xr3:uid="{CC17F251-D12C-438B-BB25-6C4A328A58BE}" name="Column14039"/>
    <tableColumn id="14048" xr3:uid="{C0B91D18-AD89-4A40-8C28-6EADE86556FD}" name="Column14040"/>
    <tableColumn id="14049" xr3:uid="{733CA487-40D3-4B3E-B2C7-7A7C219442E3}" name="Column14041"/>
    <tableColumn id="14050" xr3:uid="{B8FF95B5-8ABC-451E-BCD8-7A112D4F9176}" name="Column14042"/>
    <tableColumn id="14051" xr3:uid="{3E3C9C64-8CC0-4230-B8F6-7EAD492913BC}" name="Column14043"/>
    <tableColumn id="14052" xr3:uid="{7E9DCE03-38CF-4893-8876-9DA6E54D7E8C}" name="Column14044"/>
    <tableColumn id="14053" xr3:uid="{1F99883A-76BB-4D86-92E1-C81C6C9540EA}" name="Column14045"/>
    <tableColumn id="14054" xr3:uid="{B42EF9F9-1C11-40CC-9B6F-14EE5CADC444}" name="Column14046"/>
    <tableColumn id="14055" xr3:uid="{3ECEB943-0D6F-4448-A5D2-59511C7B8F76}" name="Column14047"/>
    <tableColumn id="14056" xr3:uid="{8C6FBB78-068A-44E6-A1BD-1AED95C5188A}" name="Column14048"/>
    <tableColumn id="14057" xr3:uid="{F7CA7BAA-43D7-41A0-A848-ED919971EB17}" name="Column14049"/>
    <tableColumn id="14058" xr3:uid="{AD71D0A6-8EF3-4119-9076-FF4ACD7E46DD}" name="Column14050"/>
    <tableColumn id="14059" xr3:uid="{4D6A1ED0-D55C-459F-8A4E-5E90029166AE}" name="Column14051"/>
    <tableColumn id="14060" xr3:uid="{D5EBE3F9-6822-4F4A-BEC5-75E0D2DF7344}" name="Column14052"/>
    <tableColumn id="14061" xr3:uid="{8F79BF11-993E-41FF-9EE6-571251B17FAE}" name="Column14053"/>
    <tableColumn id="14062" xr3:uid="{8B0ED41C-0556-42F1-B777-FE8EC47FCA91}" name="Column14054"/>
    <tableColumn id="14063" xr3:uid="{08174819-BE8C-4711-B08F-7BA873B4F0B8}" name="Column14055"/>
    <tableColumn id="14064" xr3:uid="{A82B7B4C-B0B5-4CD4-AA61-65DFCD9D669C}" name="Column14056"/>
    <tableColumn id="14065" xr3:uid="{6A8CB469-B30C-4C58-B806-A51BE7593EAB}" name="Column14057"/>
    <tableColumn id="14066" xr3:uid="{B061BE87-891A-49D3-B906-800CD309D291}" name="Column14058"/>
    <tableColumn id="14067" xr3:uid="{5EE62A3B-F47E-4D83-9CE8-F84BBB01258C}" name="Column14059"/>
    <tableColumn id="14068" xr3:uid="{0AC3DB55-33DA-45A8-B715-CD1AC2774591}" name="Column14060"/>
    <tableColumn id="14069" xr3:uid="{999A9DB9-DFAC-4FB3-A505-483BDFEBB63F}" name="Column14061"/>
    <tableColumn id="14070" xr3:uid="{E3670352-0899-4C50-9440-579ACC303C88}" name="Column14062"/>
    <tableColumn id="14071" xr3:uid="{54FE5DF4-E904-4728-B436-F34E44328825}" name="Column14063"/>
    <tableColumn id="14072" xr3:uid="{A5B6ADF0-B467-4DF4-8FE3-47098FA8F6C3}" name="Column14064"/>
    <tableColumn id="14073" xr3:uid="{B61D904D-4B1F-41AC-9A19-6B28F042862B}" name="Column14065"/>
    <tableColumn id="14074" xr3:uid="{FF708875-7B29-4E21-AFA5-A88758AD52E6}" name="Column14066"/>
    <tableColumn id="14075" xr3:uid="{70E29EBB-17A8-4CF3-89BF-D9928E92F30C}" name="Column14067"/>
    <tableColumn id="14076" xr3:uid="{EBE42D7A-A553-4B87-8BB1-455C754DDE8B}" name="Column14068"/>
    <tableColumn id="14077" xr3:uid="{5533D721-9967-4CBD-930A-38F1A343AE5D}" name="Column14069"/>
    <tableColumn id="14078" xr3:uid="{69895A0F-58EA-482C-BED0-C0B84F93B47A}" name="Column14070"/>
    <tableColumn id="14079" xr3:uid="{A88BB88D-BB4C-4C73-9C50-102B639CB54D}" name="Column14071"/>
    <tableColumn id="14080" xr3:uid="{4269DF18-3E70-4199-A341-02CD36904FA7}" name="Column14072"/>
    <tableColumn id="14081" xr3:uid="{331AE296-6ECF-457A-8DAA-65B6B3BE48EA}" name="Column14073"/>
    <tableColumn id="14082" xr3:uid="{F9AD9D45-4341-4464-98C0-B58921506CD7}" name="Column14074"/>
    <tableColumn id="14083" xr3:uid="{4BF6E8E3-987A-4261-A9A8-FC05A2B316E8}" name="Column14075"/>
    <tableColumn id="14084" xr3:uid="{8307D828-49AE-4018-BE70-F0594921C291}" name="Column14076"/>
    <tableColumn id="14085" xr3:uid="{A985B189-8E4D-4DEF-A033-088576FBDC24}" name="Column14077"/>
    <tableColumn id="14086" xr3:uid="{BEEFA6CD-B455-4A62-8144-CE03635EED07}" name="Column14078"/>
    <tableColumn id="14087" xr3:uid="{DCAB2942-9393-45BB-998B-53E0C3E1987A}" name="Column14079"/>
    <tableColumn id="14088" xr3:uid="{4D5E6EDA-1AAA-41C3-8726-5729F1A82D61}" name="Column14080"/>
    <tableColumn id="14089" xr3:uid="{E4ECE6A4-E264-421F-90F5-4E4D80332AF6}" name="Column14081"/>
    <tableColumn id="14090" xr3:uid="{6330E357-0BB7-45F3-B056-7955E287E4CB}" name="Column14082"/>
    <tableColumn id="14091" xr3:uid="{98814C3A-A563-4089-AD25-FD1A9C225E92}" name="Column14083"/>
    <tableColumn id="14092" xr3:uid="{ECFF7D47-7AF8-4CCC-ACFC-22C7EC1518A0}" name="Column14084"/>
    <tableColumn id="14093" xr3:uid="{F2FD2431-A246-4362-9F45-69296594ECDE}" name="Column14085"/>
    <tableColumn id="14094" xr3:uid="{8F68CFF0-EB7B-4966-8C26-297671BF0771}" name="Column14086"/>
    <tableColumn id="14095" xr3:uid="{E76AF940-CE26-46A2-A0BB-6B6BC37CB9B3}" name="Column14087"/>
    <tableColumn id="14096" xr3:uid="{896DAF3D-1AA8-468A-92F8-BCCAE7C4D241}" name="Column14088"/>
    <tableColumn id="14097" xr3:uid="{BB712792-9E95-4836-9F47-53C042451192}" name="Column14089"/>
    <tableColumn id="14098" xr3:uid="{955FB499-F208-4BAA-8C39-7666534E6A46}" name="Column14090"/>
    <tableColumn id="14099" xr3:uid="{707CBB15-4FD9-4D22-9452-17161E67D3A1}" name="Column14091"/>
    <tableColumn id="14100" xr3:uid="{492B4093-C9AF-4056-B72F-A2CC11917FD5}" name="Column14092"/>
    <tableColumn id="14101" xr3:uid="{A78FD318-CDEA-4A42-9572-8B3579846E5F}" name="Column14093"/>
    <tableColumn id="14102" xr3:uid="{693C0C42-950A-463F-8FD2-D5949ABF14F1}" name="Column14094"/>
    <tableColumn id="14103" xr3:uid="{CD6CD766-028E-4771-9D23-C262D2D9D2E9}" name="Column14095"/>
    <tableColumn id="14104" xr3:uid="{F189CBAB-A1C7-45FB-AED9-371D49940120}" name="Column14096"/>
    <tableColumn id="14105" xr3:uid="{025E9EDF-B52A-4FB3-9BA9-A68F06E09AA9}" name="Column14097"/>
    <tableColumn id="14106" xr3:uid="{5A3E88DD-4FA2-4DF5-A2D9-228EB8E789A2}" name="Column14098"/>
    <tableColumn id="14107" xr3:uid="{8D60AE47-3338-4D42-A56C-A075DB9C2E55}" name="Column14099"/>
    <tableColumn id="14108" xr3:uid="{8BFE3C43-F93C-4461-B75B-7B0C9DD8C06B}" name="Column14100"/>
    <tableColumn id="14109" xr3:uid="{DB180893-1341-4D26-8E4B-BCE51B91591F}" name="Column14101"/>
    <tableColumn id="14110" xr3:uid="{D0746B4D-9645-4560-80AE-D552EB72F1F7}" name="Column14102"/>
    <tableColumn id="14111" xr3:uid="{1A7E8FDA-A63C-4254-917F-3F904EAC5E9A}" name="Column14103"/>
    <tableColumn id="14112" xr3:uid="{417A1E5E-4251-492B-BC55-AD917C5B52BC}" name="Column14104"/>
    <tableColumn id="14113" xr3:uid="{E78588DF-F24A-4C45-BB74-AAB6C6C4190D}" name="Column14105"/>
    <tableColumn id="14114" xr3:uid="{663D4388-BFD0-4D29-BAF9-FF9ED97C9B93}" name="Column14106"/>
    <tableColumn id="14115" xr3:uid="{AAE45098-35CB-4CF3-B70B-A843C3335538}" name="Column14107"/>
    <tableColumn id="14116" xr3:uid="{B4370114-8F4B-4385-8E21-ACD39F5B86B6}" name="Column14108"/>
    <tableColumn id="14117" xr3:uid="{9BB8A547-0511-4A65-9E84-80852ABBC26E}" name="Column14109"/>
    <tableColumn id="14118" xr3:uid="{9C0057DD-888E-4D63-90BA-51ADBD6B48BC}" name="Column14110"/>
    <tableColumn id="14119" xr3:uid="{CDE55B23-0838-4F52-83F3-66B95F75D7A6}" name="Column14111"/>
    <tableColumn id="14120" xr3:uid="{B22820DB-44D4-4F7C-8542-556FBD0E9CFB}" name="Column14112"/>
    <tableColumn id="14121" xr3:uid="{9E3D037E-510D-4F91-B6FD-97A9D68D9997}" name="Column14113"/>
    <tableColumn id="14122" xr3:uid="{5A56CFBC-BF4E-4FBC-9152-2E05253869C3}" name="Column14114"/>
    <tableColumn id="14123" xr3:uid="{84106A97-8011-484C-AF91-40EF98FABD04}" name="Column14115"/>
    <tableColumn id="14124" xr3:uid="{1EE02AEA-6F10-45CC-B008-2F75ADB7474E}" name="Column14116"/>
    <tableColumn id="14125" xr3:uid="{7E43880C-BE84-4AFE-AC9A-4E1FFA6A8120}" name="Column14117"/>
    <tableColumn id="14126" xr3:uid="{30F8D981-6928-4ED0-8CDC-F5C392B7560E}" name="Column14118"/>
    <tableColumn id="14127" xr3:uid="{9D86A826-5577-475E-A936-EA3EF6DE05E1}" name="Column14119"/>
    <tableColumn id="14128" xr3:uid="{AFEAC368-E214-4CE9-B8C0-1D01B96366E8}" name="Column14120"/>
    <tableColumn id="14129" xr3:uid="{7D772181-2476-4985-A39D-3F16BC40D519}" name="Column14121"/>
    <tableColumn id="14130" xr3:uid="{F867DF7B-3123-4088-ADB8-32D32AEC48D7}" name="Column14122"/>
    <tableColumn id="14131" xr3:uid="{07EE48D8-B887-4A82-BD9D-0F4AC7EDAE17}" name="Column14123"/>
    <tableColumn id="14132" xr3:uid="{0B06A1A1-52FB-404B-817F-822E8594C3DA}" name="Column14124"/>
    <tableColumn id="14133" xr3:uid="{09658639-4FA0-4901-AF03-B7B271EDF854}" name="Column14125"/>
    <tableColumn id="14134" xr3:uid="{4918419F-1966-4576-A895-1EFF3AEDAF84}" name="Column14126"/>
    <tableColumn id="14135" xr3:uid="{DA65D292-8C80-4E64-AAEA-289BF2CF5D04}" name="Column14127"/>
    <tableColumn id="14136" xr3:uid="{7559E3AF-52C0-41FF-BBB6-9D7F88D2B219}" name="Column14128"/>
    <tableColumn id="14137" xr3:uid="{93E0569A-8247-4EB9-A982-9EC1BD60BF25}" name="Column14129"/>
    <tableColumn id="14138" xr3:uid="{76A8DE19-AD92-4A69-8318-089144D0A8F1}" name="Column14130"/>
    <tableColumn id="14139" xr3:uid="{99E7E432-2886-45B1-BA6D-B46908E29447}" name="Column14131"/>
    <tableColumn id="14140" xr3:uid="{0616E3BF-8532-46C5-B481-B3AF83520635}" name="Column14132"/>
    <tableColumn id="14141" xr3:uid="{5F850610-1E7C-426E-A23C-D9F918A0A281}" name="Column14133"/>
    <tableColumn id="14142" xr3:uid="{CFA29B9E-A270-4F14-82ED-9411A26D2F20}" name="Column14134"/>
    <tableColumn id="14143" xr3:uid="{9B0AA43C-1385-400A-99C7-E556D25D2232}" name="Column14135"/>
    <tableColumn id="14144" xr3:uid="{B9B59E18-B475-4C17-A703-14517AB3559D}" name="Column14136"/>
    <tableColumn id="14145" xr3:uid="{60D45777-4DDB-4031-8A65-D8577B6D98C9}" name="Column14137"/>
    <tableColumn id="14146" xr3:uid="{C05804D4-A5EF-4D8E-BA2B-752BFB760927}" name="Column14138"/>
    <tableColumn id="14147" xr3:uid="{B9C16AA5-A3CC-48E4-BFB2-88FF2A53F6E6}" name="Column14139"/>
    <tableColumn id="14148" xr3:uid="{54CC6B87-E8F4-4C4D-A6C8-482651B1FC8E}" name="Column14140"/>
    <tableColumn id="14149" xr3:uid="{15CC0004-32F5-45DB-8575-B6C55EC15F0A}" name="Column14141"/>
    <tableColumn id="14150" xr3:uid="{CF9824FD-ADD1-4321-A894-691231F766C6}" name="Column14142"/>
    <tableColumn id="14151" xr3:uid="{F73FC0F6-6560-4611-856E-1FE0611C8380}" name="Column14143"/>
    <tableColumn id="14152" xr3:uid="{512581F3-8A4C-4378-ACE1-19941437F3DE}" name="Column14144"/>
    <tableColumn id="14153" xr3:uid="{0398CFCE-74B2-4842-9F33-7D2880D01816}" name="Column14145"/>
    <tableColumn id="14154" xr3:uid="{0F58F217-15F3-478E-92A8-99311E4897E1}" name="Column14146"/>
    <tableColumn id="14155" xr3:uid="{57DB933E-E2FF-4AA7-B753-96EFD19C9441}" name="Column14147"/>
    <tableColumn id="14156" xr3:uid="{84EE9205-8F6E-4D0B-86F8-491DE083FE47}" name="Column14148"/>
    <tableColumn id="14157" xr3:uid="{EAC491DF-2FAC-4729-A639-C1607A83F4A2}" name="Column14149"/>
    <tableColumn id="14158" xr3:uid="{6C400A3D-95A5-4AFC-83D1-49F3B9A199DD}" name="Column14150"/>
    <tableColumn id="14159" xr3:uid="{0DD6B362-E9DD-40F3-BB2D-501C00965911}" name="Column14151"/>
    <tableColumn id="14160" xr3:uid="{2ACFADF6-04EE-4C43-8812-1A81D664A3BD}" name="Column14152"/>
    <tableColumn id="14161" xr3:uid="{130A6EC6-6F4D-4F40-82F8-3F7AD6A830FF}" name="Column14153"/>
    <tableColumn id="14162" xr3:uid="{3E191AB6-1F42-4529-852B-60303F977D91}" name="Column14154"/>
    <tableColumn id="14163" xr3:uid="{74290BBD-1142-4A83-9248-BFC42D4EDE81}" name="Column14155"/>
    <tableColumn id="14164" xr3:uid="{4F24BCB5-EC39-4B1E-A09B-CEDC2265BB5B}" name="Column14156"/>
    <tableColumn id="14165" xr3:uid="{A1C58E12-665B-4396-9DFD-47F2F34F1519}" name="Column14157"/>
    <tableColumn id="14166" xr3:uid="{C6188C02-B73B-4D51-A3F1-8B5C5AFA3722}" name="Column14158"/>
    <tableColumn id="14167" xr3:uid="{DA7B6F68-83C9-4131-9A1C-BCF6AD0A7C3F}" name="Column14159"/>
    <tableColumn id="14168" xr3:uid="{24660A79-ACC9-484E-B974-4A2D2579054F}" name="Column14160"/>
    <tableColumn id="14169" xr3:uid="{56262580-F09A-401B-8734-975B3183AB3E}" name="Column14161"/>
    <tableColumn id="14170" xr3:uid="{05AA804A-40CE-4224-8859-5CAF263F5B28}" name="Column14162"/>
    <tableColumn id="14171" xr3:uid="{3866A718-EB83-4B5D-A68B-FEBB599365A7}" name="Column14163"/>
    <tableColumn id="14172" xr3:uid="{9038CA07-F567-4CDF-8618-F8BEA2749124}" name="Column14164"/>
    <tableColumn id="14173" xr3:uid="{CD2D1E61-1A2D-4870-98CA-0A04C81ABE35}" name="Column14165"/>
    <tableColumn id="14174" xr3:uid="{31567612-1B7A-446E-9DAA-A453BA6885B0}" name="Column14166"/>
    <tableColumn id="14175" xr3:uid="{14570FF8-E356-4473-A6BB-E2AB3147A553}" name="Column14167"/>
    <tableColumn id="14176" xr3:uid="{EC5672E9-3FB4-4FFC-8537-65864AD5186F}" name="Column14168"/>
    <tableColumn id="14177" xr3:uid="{D904ACAF-2755-4ED7-85F0-650170911F3B}" name="Column14169"/>
    <tableColumn id="14178" xr3:uid="{2278FAED-3CED-4540-97C0-0051E318809D}" name="Column14170"/>
    <tableColumn id="14179" xr3:uid="{65B74F33-5439-4BA2-9CF3-56B46B3A6A99}" name="Column14171"/>
    <tableColumn id="14180" xr3:uid="{80A7C595-91EB-4FDA-8207-3331C7C0090A}" name="Column14172"/>
    <tableColumn id="14181" xr3:uid="{EBFF1612-6FF3-49E7-A8B0-34FD943EB1F1}" name="Column14173"/>
    <tableColumn id="14182" xr3:uid="{6B07CECC-7497-4F6A-A4FF-1042DF3029A0}" name="Column14174"/>
    <tableColumn id="14183" xr3:uid="{9BF312EF-1DA1-42D9-8CDB-42EC6B12C3F4}" name="Column14175"/>
    <tableColumn id="14184" xr3:uid="{170F4ABB-1A30-4F48-A93C-6E3880716FAB}" name="Column14176"/>
    <tableColumn id="14185" xr3:uid="{8AF2EF24-7394-4831-85AA-25DB1D9408B7}" name="Column14177"/>
    <tableColumn id="14186" xr3:uid="{3832601D-2BEE-4CA6-9895-24303B09CB7A}" name="Column14178"/>
    <tableColumn id="14187" xr3:uid="{5CBD09DB-56C8-471F-83FF-6FBB832C5FDA}" name="Column14179"/>
    <tableColumn id="14188" xr3:uid="{0C0ADF0A-089C-476C-A5B0-CE6C62E7B41A}" name="Column14180"/>
    <tableColumn id="14189" xr3:uid="{463A067A-1E42-4161-A5D3-33C4047F18F5}" name="Column14181"/>
    <tableColumn id="14190" xr3:uid="{1CD7C95F-2C85-42CD-8530-04B5CED173A0}" name="Column14182"/>
    <tableColumn id="14191" xr3:uid="{0B4D88A4-62C7-4243-BD0E-2BDE862058BE}" name="Column14183"/>
    <tableColumn id="14192" xr3:uid="{C3411C28-CD36-4BA6-82B7-AE844F03120A}" name="Column14184"/>
    <tableColumn id="14193" xr3:uid="{0D2AEE4D-CB3A-4B86-849E-60DDCC4E832A}" name="Column14185"/>
    <tableColumn id="14194" xr3:uid="{CB4F72DE-1585-415D-B4AC-7259123D3D1E}" name="Column14186"/>
    <tableColumn id="14195" xr3:uid="{C560702B-10AA-4441-AB6F-1395212CA09E}" name="Column14187"/>
    <tableColumn id="14196" xr3:uid="{9FC14B49-2CE3-4204-93F8-AD1395A80B51}" name="Column14188"/>
    <tableColumn id="14197" xr3:uid="{3ED2DE3C-3C46-44CC-AFE4-8BD9B1F88936}" name="Column14189"/>
    <tableColumn id="14198" xr3:uid="{607D6175-2E59-4E7F-AC14-E9AF64906B97}" name="Column14190"/>
    <tableColumn id="14199" xr3:uid="{D42273BC-C509-45B3-8D11-8ABACDCD77EF}" name="Column14191"/>
    <tableColumn id="14200" xr3:uid="{F0BD578F-9AD2-4669-A7EE-9E3907C90DEF}" name="Column14192"/>
    <tableColumn id="14201" xr3:uid="{5E684468-49E1-4A3A-ACB7-3ABA848AEF54}" name="Column14193"/>
    <tableColumn id="14202" xr3:uid="{63D0BE7A-EE59-4136-AC94-EDCA6DED5500}" name="Column14194"/>
    <tableColumn id="14203" xr3:uid="{6D425372-F59E-4E93-8AED-140AEFAD50A4}" name="Column14195"/>
    <tableColumn id="14204" xr3:uid="{D4F0C04A-C3E3-462A-8DFA-37F09E8A7D57}" name="Column14196"/>
    <tableColumn id="14205" xr3:uid="{17EB9249-E631-45C2-BC90-E663FF76421E}" name="Column14197"/>
    <tableColumn id="14206" xr3:uid="{BAAD090A-5E59-4D89-BB08-3F7393ED8A07}" name="Column14198"/>
    <tableColumn id="14207" xr3:uid="{0C6DE245-27BE-4E4B-9B44-B0FA6C72E674}" name="Column14199"/>
    <tableColumn id="14208" xr3:uid="{FA6D54FC-BA06-4A41-8D96-AFC8E0DC4715}" name="Column14200"/>
    <tableColumn id="14209" xr3:uid="{DFA8FF34-0981-4FD4-ABAB-795D950525CB}" name="Column14201"/>
    <tableColumn id="14210" xr3:uid="{616A5841-9359-46EA-9C46-8E737EC57E89}" name="Column14202"/>
    <tableColumn id="14211" xr3:uid="{F9216876-7058-4D43-9D73-B8910B08083F}" name="Column14203"/>
    <tableColumn id="14212" xr3:uid="{04839493-D78C-48AE-8448-DD78C3014E0D}" name="Column14204"/>
    <tableColumn id="14213" xr3:uid="{FF41788C-67BF-430A-836E-93AC17684780}" name="Column14205"/>
    <tableColumn id="14214" xr3:uid="{538A3D7A-AB87-484A-B3EF-31B50F74D7C6}" name="Column14206"/>
    <tableColumn id="14215" xr3:uid="{6361C497-4795-4C67-8846-6677DF274591}" name="Column14207"/>
    <tableColumn id="14216" xr3:uid="{BEECAB16-6E8A-4B74-92E7-54E5CB061F60}" name="Column14208"/>
    <tableColumn id="14217" xr3:uid="{43053B3D-6544-4C41-B22D-9B5E586A712F}" name="Column14209"/>
    <tableColumn id="14218" xr3:uid="{67DC61A5-D343-4768-BA91-495BD6868910}" name="Column14210"/>
    <tableColumn id="14219" xr3:uid="{14874C3D-3914-4A31-9401-1DA02E7B5E5F}" name="Column14211"/>
    <tableColumn id="14220" xr3:uid="{CCCA2746-C662-4646-A7C7-08C31AAACC9E}" name="Column14212"/>
    <tableColumn id="14221" xr3:uid="{11C29085-11E9-4031-857B-3B548B4A2DA8}" name="Column14213"/>
    <tableColumn id="14222" xr3:uid="{8345CA64-1E5C-4383-BFBD-FDC3305082C9}" name="Column14214"/>
    <tableColumn id="14223" xr3:uid="{CF29D2CA-12B3-42BD-8813-AC826D470C44}" name="Column14215"/>
    <tableColumn id="14224" xr3:uid="{75E6D054-9397-4A1D-BB28-135929013F74}" name="Column14216"/>
    <tableColumn id="14225" xr3:uid="{4FCE08AB-513D-4826-8BBD-2B4C311C07A1}" name="Column14217"/>
    <tableColumn id="14226" xr3:uid="{DB39C5A6-9D6A-4E75-8CC0-26BE65B6311E}" name="Column14218"/>
    <tableColumn id="14227" xr3:uid="{E7EE12AB-925A-4F5C-83F6-B50CBFC6A85A}" name="Column14219"/>
    <tableColumn id="14228" xr3:uid="{1E38FB64-9713-44F7-A7DF-A23EC70A30C8}" name="Column14220"/>
    <tableColumn id="14229" xr3:uid="{72454416-29D1-46B3-B5AF-F7B1414C8774}" name="Column14221"/>
    <tableColumn id="14230" xr3:uid="{817E4276-3CBB-43A0-B882-B9E8FCFC25FA}" name="Column14222"/>
    <tableColumn id="14231" xr3:uid="{3D6C054B-7921-4181-9677-7319EE7E29D5}" name="Column14223"/>
    <tableColumn id="14232" xr3:uid="{F9F6C2A8-AA39-46C2-AF99-385138BBC6DA}" name="Column14224"/>
    <tableColumn id="14233" xr3:uid="{42F19DB4-2849-44EB-B128-17791432F828}" name="Column14225"/>
    <tableColumn id="14234" xr3:uid="{F3941DB8-DF9C-457D-B05F-A42E9FE0E2FB}" name="Column14226"/>
    <tableColumn id="14235" xr3:uid="{4589C367-5C98-4E62-A3ED-E28B62F5956F}" name="Column14227"/>
    <tableColumn id="14236" xr3:uid="{446D9075-6A3B-48F8-ACC2-7C0833A8E9C8}" name="Column14228"/>
    <tableColumn id="14237" xr3:uid="{E273E5A5-2959-46A6-BDA2-6E57B9F7D496}" name="Column14229"/>
    <tableColumn id="14238" xr3:uid="{9DFC8FC6-C681-481A-8A10-BE0A59AEF4FB}" name="Column14230"/>
    <tableColumn id="14239" xr3:uid="{F61D37CF-864C-4820-AEF7-83B871C7502C}" name="Column14231"/>
    <tableColumn id="14240" xr3:uid="{7FD1E896-9525-468D-AAD2-15E5BC90AD9F}" name="Column14232"/>
    <tableColumn id="14241" xr3:uid="{AB8D458D-882D-45C9-931C-C8E5524A72C8}" name="Column14233"/>
    <tableColumn id="14242" xr3:uid="{9786986B-962A-4775-8E3D-6B0397344643}" name="Column14234"/>
    <tableColumn id="14243" xr3:uid="{E42EED50-3FD4-41D8-A985-317CF779F0C3}" name="Column14235"/>
    <tableColumn id="14244" xr3:uid="{28F990E9-6F28-4BE0-9F40-93D5638925D6}" name="Column14236"/>
    <tableColumn id="14245" xr3:uid="{59E36FF4-1729-4C2B-A193-827777468336}" name="Column14237"/>
    <tableColumn id="14246" xr3:uid="{5639EBCC-5C73-4D8E-907B-83A034616957}" name="Column14238"/>
    <tableColumn id="14247" xr3:uid="{DCE1DDFE-B07B-4C50-AADB-0D67F7F6519F}" name="Column14239"/>
    <tableColumn id="14248" xr3:uid="{4F50818F-2AD7-4A69-A0B8-0C0FD3655035}" name="Column14240"/>
    <tableColumn id="14249" xr3:uid="{902CC232-5685-4A63-968F-8EA99AF3BC9F}" name="Column14241"/>
    <tableColumn id="14250" xr3:uid="{E5B7ED15-0425-4385-B58B-459525414D88}" name="Column14242"/>
    <tableColumn id="14251" xr3:uid="{27ACA4E8-324F-45F2-9F6A-30121E974605}" name="Column14243"/>
    <tableColumn id="14252" xr3:uid="{BC435FEA-AB9C-45FF-AC7A-686E0BFC5471}" name="Column14244"/>
    <tableColumn id="14253" xr3:uid="{0B8779F7-DA8B-4AAB-B598-2C7A5E91A43E}" name="Column14245"/>
    <tableColumn id="14254" xr3:uid="{CBE9FE08-3A10-4B47-A453-4C742A1ED4CF}" name="Column14246"/>
    <tableColumn id="14255" xr3:uid="{7B283C9C-061D-45A1-A605-F8B5D175DAB3}" name="Column14247"/>
    <tableColumn id="14256" xr3:uid="{61488163-FCCD-477F-8538-7182465BAAAB}" name="Column14248"/>
    <tableColumn id="14257" xr3:uid="{F1C088B4-C0C2-47B4-AFC1-613E3790B846}" name="Column14249"/>
    <tableColumn id="14258" xr3:uid="{DB6F34F7-DC0D-4CB7-B609-F082218EAB8B}" name="Column14250"/>
    <tableColumn id="14259" xr3:uid="{32900045-BFD7-4C45-8251-036BFEB91C67}" name="Column14251"/>
    <tableColumn id="14260" xr3:uid="{2FC56DD2-0959-4025-B48A-C4606CD3D1EC}" name="Column14252"/>
    <tableColumn id="14261" xr3:uid="{88BD2A28-BA7F-4FC0-9206-A71528D9A635}" name="Column14253"/>
    <tableColumn id="14262" xr3:uid="{9EF6B26E-DE9E-44B8-9C9F-78128DB0342B}" name="Column14254"/>
    <tableColumn id="14263" xr3:uid="{D61CDC0D-76C7-4546-8D97-63E224F9B54F}" name="Column14255"/>
    <tableColumn id="14264" xr3:uid="{239FCBFA-2787-4344-B63B-EE8EE93693B5}" name="Column14256"/>
    <tableColumn id="14265" xr3:uid="{1FB18297-3DA8-49B0-854F-539D1CB33E25}" name="Column14257"/>
    <tableColumn id="14266" xr3:uid="{1DD5D1B8-A906-4A13-BAED-CAEDBB4AD861}" name="Column14258"/>
    <tableColumn id="14267" xr3:uid="{4E970F27-F99E-4BBD-B76E-ABD59AF43271}" name="Column14259"/>
    <tableColumn id="14268" xr3:uid="{1DAE8F0E-1C55-47D7-B007-6496F2342ACE}" name="Column14260"/>
    <tableColumn id="14269" xr3:uid="{F4AF1487-EDD3-487D-AA79-75D4BE01DC62}" name="Column14261"/>
    <tableColumn id="14270" xr3:uid="{BDA3D54B-27C3-4048-9622-3F037500208E}" name="Column14262"/>
    <tableColumn id="14271" xr3:uid="{C955431B-1451-48EE-AC13-9E65CEB34235}" name="Column14263"/>
    <tableColumn id="14272" xr3:uid="{2AF31FC7-36D9-4E69-813C-78D6315A40DE}" name="Column14264"/>
    <tableColumn id="14273" xr3:uid="{900C3C28-A14E-4F07-B263-C309161E5998}" name="Column14265"/>
    <tableColumn id="14274" xr3:uid="{25608BC0-09CD-44A6-98A9-03F7E6EB8E02}" name="Column14266"/>
    <tableColumn id="14275" xr3:uid="{4B26CBE6-568C-4E61-8FEB-01EF5E986E9D}" name="Column14267"/>
    <tableColumn id="14276" xr3:uid="{1321F799-4828-4636-82F2-FD096E41D494}" name="Column14268"/>
    <tableColumn id="14277" xr3:uid="{170BE9C9-3AA0-4631-BE36-0B1DCBF641A1}" name="Column14269"/>
    <tableColumn id="14278" xr3:uid="{741DE33C-7360-4ECD-ADA0-154A37DEB947}" name="Column14270"/>
    <tableColumn id="14279" xr3:uid="{6329DF07-C920-4FA5-ADAA-99BF14C626E2}" name="Column14271"/>
    <tableColumn id="14280" xr3:uid="{662812B2-5FFB-420B-99AA-F4287B9838EF}" name="Column14272"/>
    <tableColumn id="14281" xr3:uid="{B8F98ECA-15EC-4774-B85C-77F5D97D507D}" name="Column14273"/>
    <tableColumn id="14282" xr3:uid="{95C7778C-B362-48CF-8D0C-32F8469D4A57}" name="Column14274"/>
    <tableColumn id="14283" xr3:uid="{4E4B1F45-8D83-4ADC-8C66-C741E5CAB501}" name="Column14275"/>
    <tableColumn id="14284" xr3:uid="{2E49EE08-1016-49F1-87B4-88FAD4A28099}" name="Column14276"/>
    <tableColumn id="14285" xr3:uid="{061A16B9-1311-4171-8DCF-6F0D8C5E450C}" name="Column14277"/>
    <tableColumn id="14286" xr3:uid="{1767139F-ECC8-470B-8236-A5B13F47252F}" name="Column14278"/>
    <tableColumn id="14287" xr3:uid="{CC231A8C-7303-414D-ACDA-A679F60D8897}" name="Column14279"/>
    <tableColumn id="14288" xr3:uid="{EFD2C7DC-3F36-4320-B3EA-8BE48E545BF3}" name="Column14280"/>
    <tableColumn id="14289" xr3:uid="{62223F14-9EA9-4282-B849-913F7352E3E9}" name="Column14281"/>
    <tableColumn id="14290" xr3:uid="{C4672C93-259F-409F-90A5-411B8C343429}" name="Column14282"/>
    <tableColumn id="14291" xr3:uid="{15997CDA-A381-4AD1-B254-2C707029FFC4}" name="Column14283"/>
    <tableColumn id="14292" xr3:uid="{8568BCDF-B851-4005-9B76-593DE0562E20}" name="Column14284"/>
    <tableColumn id="14293" xr3:uid="{23D41CB9-34A9-4555-8904-6DB59C01D49F}" name="Column14285"/>
    <tableColumn id="14294" xr3:uid="{E79CB4FE-E743-4A4D-8FFD-0A4DEB86BBF6}" name="Column14286"/>
    <tableColumn id="14295" xr3:uid="{8E2F6F45-6CD2-4C49-AB3D-154D405A6D05}" name="Column14287"/>
    <tableColumn id="14296" xr3:uid="{2EC1AF9F-9C5C-4530-85CD-E6886A57233A}" name="Column14288"/>
    <tableColumn id="14297" xr3:uid="{9CD3C45B-D7B2-4AEF-AF42-2F0087EEA3E0}" name="Column14289"/>
    <tableColumn id="14298" xr3:uid="{D3F952C4-C801-4773-B631-409E669C9136}" name="Column14290"/>
    <tableColumn id="14299" xr3:uid="{79F29A8F-969E-4354-92DE-8BC5BD2DD3E6}" name="Column14291"/>
    <tableColumn id="14300" xr3:uid="{057135FB-2800-4BA8-8735-086405986AD8}" name="Column14292"/>
    <tableColumn id="14301" xr3:uid="{C6FEDFF1-B223-4C4B-A9B6-03C0FB927C98}" name="Column14293"/>
    <tableColumn id="14302" xr3:uid="{5FA000EF-0F5B-45D3-8DA6-A77D373B4BC4}" name="Column14294"/>
    <tableColumn id="14303" xr3:uid="{367A3948-0BCB-4F06-A16E-C36550FE3C92}" name="Column14295"/>
    <tableColumn id="14304" xr3:uid="{F0DD0787-82CF-4244-84CC-E59280C8F7EF}" name="Column14296"/>
    <tableColumn id="14305" xr3:uid="{EB84945B-7AB7-4EF9-9005-AFAE49D6A93D}" name="Column14297"/>
    <tableColumn id="14306" xr3:uid="{90F10387-A62B-4D55-A938-399A263123FD}" name="Column14298"/>
    <tableColumn id="14307" xr3:uid="{4FCD6D6E-36B9-4181-AB69-BE3AE85F9C90}" name="Column14299"/>
    <tableColumn id="14308" xr3:uid="{D16F8B65-DB59-4B8C-A881-69BE279FACF3}" name="Column14300"/>
    <tableColumn id="14309" xr3:uid="{7F1AD452-D96C-4411-8A7E-67759967D91A}" name="Column14301"/>
    <tableColumn id="14310" xr3:uid="{01E23880-F5A7-49D4-BA48-2C6A034246E3}" name="Column14302"/>
    <tableColumn id="14311" xr3:uid="{239A1555-31B4-4208-B036-E179859482FD}" name="Column14303"/>
    <tableColumn id="14312" xr3:uid="{72FCE063-B042-4EFF-A0F0-38ADAF43D1D2}" name="Column14304"/>
    <tableColumn id="14313" xr3:uid="{77CE72DB-606A-4750-8401-A7FE74887BED}" name="Column14305"/>
    <tableColumn id="14314" xr3:uid="{0610D081-7F7E-498E-86C1-019819252A59}" name="Column14306"/>
    <tableColumn id="14315" xr3:uid="{3A2BF3CC-6933-4ECC-9F91-B18EAFC64BE4}" name="Column14307"/>
    <tableColumn id="14316" xr3:uid="{9D9FD3C3-19DE-4308-ADB0-61EDDDDD7701}" name="Column14308"/>
    <tableColumn id="14317" xr3:uid="{00896F37-23BF-4E4F-8531-121443E7D889}" name="Column14309"/>
    <tableColumn id="14318" xr3:uid="{62AB9F2C-D468-4316-BE65-A61889845F97}" name="Column14310"/>
    <tableColumn id="14319" xr3:uid="{B8AC039F-153B-4D34-AB60-A146F25D23FF}" name="Column14311"/>
    <tableColumn id="14320" xr3:uid="{43DFFD69-659E-4033-9FC8-8D2E45E54E99}" name="Column14312"/>
    <tableColumn id="14321" xr3:uid="{FDBF2163-F892-41A7-83F0-78463B095D13}" name="Column14313"/>
    <tableColumn id="14322" xr3:uid="{6BF46384-850E-4B7F-909E-4012F5B45F8D}" name="Column14314"/>
    <tableColumn id="14323" xr3:uid="{4EFF66C8-AB53-431B-9BE4-DC2871A42FB6}" name="Column14315"/>
    <tableColumn id="14324" xr3:uid="{F1FD30D0-343F-457B-B7FB-5D8917E9502F}" name="Column14316"/>
    <tableColumn id="14325" xr3:uid="{A917107F-A900-4765-A5C4-C127F44BACB1}" name="Column14317"/>
    <tableColumn id="14326" xr3:uid="{94506EEA-B7DF-4966-9806-81066386C550}" name="Column14318"/>
    <tableColumn id="14327" xr3:uid="{20617BA1-5EDB-4170-A218-53F2F690E1CE}" name="Column14319"/>
    <tableColumn id="14328" xr3:uid="{23412EAA-C033-4615-92B2-F27FDA6C9B08}" name="Column14320"/>
    <tableColumn id="14329" xr3:uid="{B0C540E2-2A41-4F36-A681-E76AE76FA1DF}" name="Column14321"/>
    <tableColumn id="14330" xr3:uid="{2039129F-F27D-4B95-9F5C-336B8E2B1420}" name="Column14322"/>
    <tableColumn id="14331" xr3:uid="{321690F5-62C8-40AA-9261-360C49D2C672}" name="Column14323"/>
    <tableColumn id="14332" xr3:uid="{EEAAF186-D91A-4319-AEBD-BD740D2F6737}" name="Column14324"/>
    <tableColumn id="14333" xr3:uid="{E4F4BE2B-65D8-441B-B8AB-B1DF886B93B7}" name="Column14325"/>
    <tableColumn id="14334" xr3:uid="{C459ED4F-101A-4EC2-AB19-282ED6E8BAE8}" name="Column14326"/>
    <tableColumn id="14335" xr3:uid="{F8AE8639-6ECF-4B8B-8D13-C7C9859A4874}" name="Column14327"/>
    <tableColumn id="14336" xr3:uid="{7FB59681-C4AD-4CD7-9E86-F221F390BAFC}" name="Column14328"/>
    <tableColumn id="14337" xr3:uid="{530622DA-CE49-4B44-8FAD-7F7FDC9ADEC0}" name="Column14329"/>
    <tableColumn id="14338" xr3:uid="{08CC7455-46B5-42B2-B5FF-1677BA3AFC02}" name="Column14330"/>
    <tableColumn id="14339" xr3:uid="{102A383A-24C6-40A9-852F-C6145A352601}" name="Column14331"/>
    <tableColumn id="14340" xr3:uid="{C6C362C6-4511-4C79-9FFA-B1B9762BBCB6}" name="Column14332"/>
    <tableColumn id="14341" xr3:uid="{A5B49256-98DA-4BC0-BB29-D4E66A9A9F44}" name="Column14333"/>
    <tableColumn id="14342" xr3:uid="{AD726541-7088-436E-B99E-D8065EB22A8B}" name="Column14334"/>
    <tableColumn id="14343" xr3:uid="{933C2639-61F8-4998-B155-5AFCA7EE72DA}" name="Column14335"/>
    <tableColumn id="14344" xr3:uid="{73C5D488-C5F6-447B-B875-07479E79B8CA}" name="Column14336"/>
    <tableColumn id="14345" xr3:uid="{4F576FD0-E151-4B97-AAE5-41A6F1B83490}" name="Column14337"/>
    <tableColumn id="14346" xr3:uid="{46298494-CA04-4691-B0FA-92C74F5FE300}" name="Column14338"/>
    <tableColumn id="14347" xr3:uid="{BF0A625B-6B86-4D7C-8880-77E37F01AF79}" name="Column14339"/>
    <tableColumn id="14348" xr3:uid="{5F993D8F-8441-4859-841B-64FFBF629594}" name="Column14340"/>
    <tableColumn id="14349" xr3:uid="{813E17CA-E63B-4F98-B586-4C83AA1E1AF9}" name="Column14341"/>
    <tableColumn id="14350" xr3:uid="{A09F1AE8-78C9-4EC8-A137-F40B326813EA}" name="Column14342"/>
    <tableColumn id="14351" xr3:uid="{B4F094B3-CA7E-48AA-8617-F203D70A622F}" name="Column14343"/>
    <tableColumn id="14352" xr3:uid="{E26F6326-6E91-423E-94F4-45F43FAF0A25}" name="Column14344"/>
    <tableColumn id="14353" xr3:uid="{B14CDE03-8990-4672-8D32-0EA7BA2B0D26}" name="Column14345"/>
    <tableColumn id="14354" xr3:uid="{95236F27-36D0-4495-BD79-E54C7BB14ECD}" name="Column14346"/>
    <tableColumn id="14355" xr3:uid="{AFD955A2-D1CC-480E-BE04-12F3E67559DA}" name="Column14347"/>
    <tableColumn id="14356" xr3:uid="{FF9D4FEA-8505-4C5D-A20C-3884403C88A9}" name="Column14348"/>
    <tableColumn id="14357" xr3:uid="{56D459F5-E394-4B64-AB47-93E14604B658}" name="Column14349"/>
    <tableColumn id="14358" xr3:uid="{C0CD1A10-8306-4921-98ED-2A1EAF1AB3FD}" name="Column14350"/>
    <tableColumn id="14359" xr3:uid="{E6A4375D-8FA9-4BEC-8096-94576E997471}" name="Column14351"/>
    <tableColumn id="14360" xr3:uid="{89751EE7-9D2F-400C-B7D6-00EFD964FA76}" name="Column14352"/>
    <tableColumn id="14361" xr3:uid="{5585BFC6-B422-4486-BF39-0DC63EE8D575}" name="Column14353"/>
    <tableColumn id="14362" xr3:uid="{2D432056-B559-4DF2-9549-44680193EDE5}" name="Column14354"/>
    <tableColumn id="14363" xr3:uid="{14AF447F-7714-4A92-B1D9-0D9861643111}" name="Column14355"/>
    <tableColumn id="14364" xr3:uid="{E6073C23-0B71-45CD-AC80-66EC49A08D34}" name="Column14356"/>
    <tableColumn id="14365" xr3:uid="{F9B44E25-2B7D-43F4-9678-E2D01C65A44C}" name="Column14357"/>
    <tableColumn id="14366" xr3:uid="{4EEF8CF8-0FFC-4444-BDA5-D606E02024F3}" name="Column14358"/>
    <tableColumn id="14367" xr3:uid="{E5A97CEA-2047-476E-AD06-4C74FB2A8DC1}" name="Column14359"/>
    <tableColumn id="14368" xr3:uid="{A4222DE1-4819-48D8-B5A2-D7936FD9518C}" name="Column14360"/>
    <tableColumn id="14369" xr3:uid="{B316E145-D752-4D6D-B327-37A3AF5D69DE}" name="Column14361"/>
    <tableColumn id="14370" xr3:uid="{C73164D0-7B07-48B8-8721-25F98FE7A376}" name="Column14362"/>
    <tableColumn id="14371" xr3:uid="{72C990CC-A054-43B9-BD8C-51164E2DEAF3}" name="Column14363"/>
    <tableColumn id="14372" xr3:uid="{AF3DE6DA-1995-4962-80A4-60967DFFC193}" name="Column14364"/>
    <tableColumn id="14373" xr3:uid="{E3F6AEE9-5F4A-457D-B8AB-707AD9217B56}" name="Column14365"/>
    <tableColumn id="14374" xr3:uid="{F28636C7-740F-43AD-B2C6-FD95C3C8AF19}" name="Column14366"/>
    <tableColumn id="14375" xr3:uid="{8665137F-AAA2-4B78-B0B9-22521781160F}" name="Column14367"/>
    <tableColumn id="14376" xr3:uid="{11D3DA6B-D83F-4BF4-B8F7-06BD8FAC7543}" name="Column14368"/>
    <tableColumn id="14377" xr3:uid="{B83FC427-AB7A-42CB-ACDE-5CE755669EF0}" name="Column14369"/>
    <tableColumn id="14378" xr3:uid="{04D89788-6ABF-4B90-A67C-36C53DE94968}" name="Column14370"/>
    <tableColumn id="14379" xr3:uid="{BADE8640-C3AA-4223-A08D-2B6232FBE6A7}" name="Column14371"/>
    <tableColumn id="14380" xr3:uid="{97F86B34-418D-4257-A723-281F3E69FF30}" name="Column14372"/>
    <tableColumn id="14381" xr3:uid="{657B0091-14A3-4F37-901D-F407516101C5}" name="Column14373"/>
    <tableColumn id="14382" xr3:uid="{14ECDC5B-23B8-41D0-9918-0A4F5E4AE94B}" name="Column14374"/>
    <tableColumn id="14383" xr3:uid="{6722FF6B-3C57-46EB-989E-30182C2BFC9E}" name="Column14375"/>
    <tableColumn id="14384" xr3:uid="{D884DDBE-49D9-4C40-966B-11C9CEBC17A4}" name="Column14376"/>
    <tableColumn id="14385" xr3:uid="{3FE91A02-2FE5-4F0F-AC32-DD00689B533A}" name="Column14377"/>
    <tableColumn id="14386" xr3:uid="{E612AE6C-1820-447A-A282-26C18BEAE3E8}" name="Column14378"/>
    <tableColumn id="14387" xr3:uid="{0D4776AD-F282-4E00-BAE5-E97A909AB085}" name="Column14379"/>
    <tableColumn id="14388" xr3:uid="{94559384-D842-4259-AB2A-FD8A401136FB}" name="Column14380"/>
    <tableColumn id="14389" xr3:uid="{A04D973D-E581-4395-8FEB-4346009B6915}" name="Column14381"/>
    <tableColumn id="14390" xr3:uid="{7302F0D7-ADA3-44F5-82EB-8532B3470430}" name="Column14382"/>
    <tableColumn id="14391" xr3:uid="{295457A1-1F1A-48FF-A7E4-EAD799ED8927}" name="Column14383"/>
    <tableColumn id="14392" xr3:uid="{3CD3421B-6CA9-4983-8B98-7AA878C5D690}" name="Column14384"/>
    <tableColumn id="14393" xr3:uid="{1E91F2BA-CB06-49A1-B514-29B157B90C73}" name="Column14385"/>
    <tableColumn id="14394" xr3:uid="{4581E408-6DF3-4F10-9FA2-403B7BB05D6A}" name="Column14386"/>
    <tableColumn id="14395" xr3:uid="{5DC9902B-4477-49F3-A75C-0C8E77C60474}" name="Column14387"/>
    <tableColumn id="14396" xr3:uid="{75E50A21-6DA8-4925-B232-906A6435D7F1}" name="Column14388"/>
    <tableColumn id="14397" xr3:uid="{8856BA8B-8D6B-4A6C-9121-1EA8BFF485A5}" name="Column14389"/>
    <tableColumn id="14398" xr3:uid="{87289792-43BD-4A2E-8407-89C6746F7F90}" name="Column14390"/>
    <tableColumn id="14399" xr3:uid="{5062008D-CAB7-48CF-9D5F-EC91F591536C}" name="Column14391"/>
    <tableColumn id="14400" xr3:uid="{512BD946-B014-4A08-9CAF-CCD56C396BDC}" name="Column14392"/>
    <tableColumn id="14401" xr3:uid="{9D375848-7616-4939-B341-D093CE4E47F9}" name="Column14393"/>
    <tableColumn id="14402" xr3:uid="{E8B870E6-99C9-4844-8C4A-F6309D074956}" name="Column14394"/>
    <tableColumn id="14403" xr3:uid="{B887B40F-F290-4A11-91E3-254C38D99A88}" name="Column14395"/>
    <tableColumn id="14404" xr3:uid="{B54CD17E-87C6-4FA9-9E4C-FE27F2F011B7}" name="Column14396"/>
    <tableColumn id="14405" xr3:uid="{793F09D1-7621-4B53-B1C4-111761FDC9A6}" name="Column14397"/>
    <tableColumn id="14406" xr3:uid="{35E04220-1EF3-405A-8963-C16707E157B5}" name="Column14398"/>
    <tableColumn id="14407" xr3:uid="{F9840EEB-355A-4EE8-BC7D-3043E4857AD7}" name="Column14399"/>
    <tableColumn id="14408" xr3:uid="{074B67C9-3385-4132-BE4F-8C44A1C806B0}" name="Column14400"/>
    <tableColumn id="14409" xr3:uid="{9CE29C2C-C7DA-4C1E-A47B-451690E964C1}" name="Column14401"/>
    <tableColumn id="14410" xr3:uid="{DE6049ED-6451-4F10-AE45-B583434CBB0A}" name="Column14402"/>
    <tableColumn id="14411" xr3:uid="{A85D8601-B65E-4844-B385-16427803648F}" name="Column14403"/>
    <tableColumn id="14412" xr3:uid="{232B883C-6AED-477F-BB65-F48EF385DAC4}" name="Column14404"/>
    <tableColumn id="14413" xr3:uid="{5F23CB8B-70E4-4834-8EB2-F8C890E56940}" name="Column14405"/>
    <tableColumn id="14414" xr3:uid="{B807EDD5-FB45-44AF-AA60-A0256B174070}" name="Column14406"/>
    <tableColumn id="14415" xr3:uid="{F54A6113-7D49-41E1-9F5B-D83D33AEB33F}" name="Column14407"/>
    <tableColumn id="14416" xr3:uid="{716D914A-7637-44FB-867A-0F86A4ECA2FE}" name="Column14408"/>
    <tableColumn id="14417" xr3:uid="{5FE909EB-6879-4020-9B0A-B9CEF4071C38}" name="Column14409"/>
    <tableColumn id="14418" xr3:uid="{26214481-D053-4A53-9BE1-7F260E0C5731}" name="Column14410"/>
    <tableColumn id="14419" xr3:uid="{9E66E9CC-F90E-4AB4-BF1F-4678ECF334F7}" name="Column14411"/>
    <tableColumn id="14420" xr3:uid="{4E23DA2B-C6F1-4C01-8448-BFD3183F4B80}" name="Column14412"/>
    <tableColumn id="14421" xr3:uid="{9D221211-35AB-4499-8F1C-4478017B77C1}" name="Column14413"/>
    <tableColumn id="14422" xr3:uid="{55E10FD6-FBD7-482B-BE44-145EBBE77E4C}" name="Column14414"/>
    <tableColumn id="14423" xr3:uid="{21C79678-E6B9-4965-A46E-D754C9673283}" name="Column14415"/>
    <tableColumn id="14424" xr3:uid="{E42C07D3-8A77-446D-8BB3-4E1342E9B698}" name="Column14416"/>
    <tableColumn id="14425" xr3:uid="{0313A7AE-6D21-4FD8-AE3D-C0B61BD7D1BF}" name="Column14417"/>
    <tableColumn id="14426" xr3:uid="{2403624D-AD4E-4048-BDB1-8243EB9F4AEC}" name="Column14418"/>
    <tableColumn id="14427" xr3:uid="{689C955C-FD2F-4093-BE60-703CF3E6293E}" name="Column14419"/>
    <tableColumn id="14428" xr3:uid="{1BAB1506-4D63-4DB9-AC01-5105C8FB458D}" name="Column14420"/>
    <tableColumn id="14429" xr3:uid="{C4AB9611-6F85-41B6-8E9A-E98FD8DB18A4}" name="Column14421"/>
    <tableColumn id="14430" xr3:uid="{43202704-7A38-47F6-81CC-DA7124B9F151}" name="Column14422"/>
    <tableColumn id="14431" xr3:uid="{A3733AAD-E275-409F-A59C-B4D23515495C}" name="Column14423"/>
    <tableColumn id="14432" xr3:uid="{844B3B44-EB88-46B3-B1B7-0BD1905302FB}" name="Column14424"/>
    <tableColumn id="14433" xr3:uid="{2B6D9B74-2B67-4662-B2A2-A32ECF67EDCB}" name="Column14425"/>
    <tableColumn id="14434" xr3:uid="{F5E1D3D5-9820-4860-ACCD-21CF12646097}" name="Column14426"/>
    <tableColumn id="14435" xr3:uid="{B3F3768D-803D-4142-8D23-A8E0ED21543E}" name="Column14427"/>
    <tableColumn id="14436" xr3:uid="{B9560CD9-F12E-4D53-B6B5-F16FBDDE9AE5}" name="Column14428"/>
    <tableColumn id="14437" xr3:uid="{A97DBB4B-498F-4EA8-80EE-4F93BEA862BD}" name="Column14429"/>
    <tableColumn id="14438" xr3:uid="{A0997C4A-ADF3-4573-95AA-243A51A9E601}" name="Column14430"/>
    <tableColumn id="14439" xr3:uid="{A5C4C07B-37E6-4925-8515-02B63BB9123D}" name="Column14431"/>
    <tableColumn id="14440" xr3:uid="{347EB0AC-81F3-48CC-A1AA-B7401AB10EC4}" name="Column14432"/>
    <tableColumn id="14441" xr3:uid="{2D30C306-DC60-4A4B-9B0F-041033AE87B9}" name="Column14433"/>
    <tableColumn id="14442" xr3:uid="{927B792F-7F2E-44CF-AEE1-9168FE64F16C}" name="Column14434"/>
    <tableColumn id="14443" xr3:uid="{DF3C869F-404D-416B-A10B-6D271C40ADA8}" name="Column14435"/>
    <tableColumn id="14444" xr3:uid="{86CDA522-624C-42F0-AEAB-74238AABBD4A}" name="Column14436"/>
    <tableColumn id="14445" xr3:uid="{23E788CC-EAB9-400F-BB6D-6481310BE426}" name="Column14437"/>
    <tableColumn id="14446" xr3:uid="{1101DC29-4353-44DC-A95C-B3B6979300E3}" name="Column14438"/>
    <tableColumn id="14447" xr3:uid="{F90CBECD-AE1F-4E67-8E07-B159E824EEA5}" name="Column14439"/>
    <tableColumn id="14448" xr3:uid="{F3432BF6-4ED8-4993-BE60-DAD01E2F0EDD}" name="Column14440"/>
    <tableColumn id="14449" xr3:uid="{50F2B69E-1ED9-4BAD-ABB2-8E454663655E}" name="Column14441"/>
    <tableColumn id="14450" xr3:uid="{378BD928-C84A-4801-AFD1-E5343BABFD90}" name="Column14442"/>
    <tableColumn id="14451" xr3:uid="{D5967175-BECD-413C-BF19-212517EE4443}" name="Column14443"/>
    <tableColumn id="14452" xr3:uid="{D7290889-BD1D-4635-BCA9-BEBE447A7D36}" name="Column14444"/>
    <tableColumn id="14453" xr3:uid="{3BC0919D-93AA-4B2E-8401-491BBC959D67}" name="Column14445"/>
    <tableColumn id="14454" xr3:uid="{F3CF951F-D15B-4E59-96BA-C3BA758BD1CF}" name="Column14446"/>
    <tableColumn id="14455" xr3:uid="{50BE6E39-7E80-4FA0-9DEF-3708768A6A18}" name="Column14447"/>
    <tableColumn id="14456" xr3:uid="{242183C9-71F1-4C49-A93D-601639B444F7}" name="Column14448"/>
    <tableColumn id="14457" xr3:uid="{D02235A6-B595-4A57-8883-7EE6F73629BC}" name="Column14449"/>
    <tableColumn id="14458" xr3:uid="{A3E2458E-F776-45B7-B410-98CAAF8E4E22}" name="Column14450"/>
    <tableColumn id="14459" xr3:uid="{26FF0EE0-4C7E-4CC0-8677-2C856EFE9DA2}" name="Column14451"/>
    <tableColumn id="14460" xr3:uid="{CBC52D8A-227D-4627-9830-B13EECCAA43C}" name="Column14452"/>
    <tableColumn id="14461" xr3:uid="{5515EBAE-D8C6-44CB-84CA-ACFCC3C53DF3}" name="Column14453"/>
    <tableColumn id="14462" xr3:uid="{CE3740E1-D94D-48C8-8273-22A00155832B}" name="Column14454"/>
    <tableColumn id="14463" xr3:uid="{F895E945-1B4F-461A-8646-4A6F38C3835B}" name="Column14455"/>
    <tableColumn id="14464" xr3:uid="{42B54E71-8458-4202-BD1C-169C08A02752}" name="Column14456"/>
    <tableColumn id="14465" xr3:uid="{8D1F61C9-F962-4E70-BD9E-F3BC6CBBB5E9}" name="Column14457"/>
    <tableColumn id="14466" xr3:uid="{04379365-CCBA-497D-8152-E915C361C885}" name="Column14458"/>
    <tableColumn id="14467" xr3:uid="{3A9F6737-2033-4900-B28E-CE5FD718281A}" name="Column14459"/>
    <tableColumn id="14468" xr3:uid="{5A8D7CFA-1CF8-42AC-AD35-F1D590AD73A2}" name="Column14460"/>
    <tableColumn id="14469" xr3:uid="{D1B3BDEB-F064-4A3B-A171-1721008BB662}" name="Column14461"/>
    <tableColumn id="14470" xr3:uid="{D5043DB4-BD91-4A28-A46F-4B8FFC35A099}" name="Column14462"/>
    <tableColumn id="14471" xr3:uid="{7C8E88E2-7069-4D50-B3CC-1145F3979CEA}" name="Column14463"/>
    <tableColumn id="14472" xr3:uid="{DCFFE21A-B1A0-4433-98E3-234BA7DB46A7}" name="Column14464"/>
    <tableColumn id="14473" xr3:uid="{B5AFFAF9-8C60-4672-A5A3-33F3999AA989}" name="Column14465"/>
    <tableColumn id="14474" xr3:uid="{27FFC59C-D932-45DA-96A9-FC7F8EBD50AF}" name="Column14466"/>
    <tableColumn id="14475" xr3:uid="{DD81F91D-4254-4B1E-9AC5-D3842602A77F}" name="Column14467"/>
    <tableColumn id="14476" xr3:uid="{92F85F40-7DC9-4632-93F0-9A7A783F3C01}" name="Column14468"/>
    <tableColumn id="14477" xr3:uid="{D3A32D3B-106E-4BD5-8825-B17573AFEA1B}" name="Column14469"/>
    <tableColumn id="14478" xr3:uid="{49DA225A-144C-4E05-B36B-0E7A0E3E8F83}" name="Column14470"/>
    <tableColumn id="14479" xr3:uid="{65E14E24-2AA1-42CE-8E06-024CECD89D4E}" name="Column14471"/>
    <tableColumn id="14480" xr3:uid="{A51DECB4-32AC-4BBA-B3E1-C60E7F090B44}" name="Column14472"/>
    <tableColumn id="14481" xr3:uid="{07E47DDC-2C94-40EC-982D-FC15FB559C8C}" name="Column14473"/>
    <tableColumn id="14482" xr3:uid="{836F4679-27D6-4FE8-B0CC-0557190A3CC6}" name="Column14474"/>
    <tableColumn id="14483" xr3:uid="{1D76D9A5-B52D-4882-9989-6DB140D14F6F}" name="Column14475"/>
    <tableColumn id="14484" xr3:uid="{05AE377B-EA9F-482C-BC96-9E30D1931D40}" name="Column14476"/>
    <tableColumn id="14485" xr3:uid="{09D3F427-975A-45BB-BFE5-17139D23D47D}" name="Column14477"/>
    <tableColumn id="14486" xr3:uid="{85DD9923-F9E7-4CDA-988F-68725EF04AEB}" name="Column14478"/>
    <tableColumn id="14487" xr3:uid="{DFF9FAD4-2218-46FC-8228-1A314C47BFC1}" name="Column14479"/>
    <tableColumn id="14488" xr3:uid="{9F3FEAB1-5D59-4F5A-BD14-22CE84A12C41}" name="Column14480"/>
    <tableColumn id="14489" xr3:uid="{E6549351-912A-46A4-B629-63A28CECD49B}" name="Column14481"/>
    <tableColumn id="14490" xr3:uid="{804965A6-F95C-4C76-885E-00E3178B734A}" name="Column14482"/>
    <tableColumn id="14491" xr3:uid="{E0AE6FEA-87AC-4C0A-B48F-106C996092E0}" name="Column14483"/>
    <tableColumn id="14492" xr3:uid="{AB15D8DD-3BA9-485C-86F5-F4CF0CF8272D}" name="Column14484"/>
    <tableColumn id="14493" xr3:uid="{7B59045B-17EC-4EDC-BCD9-D04F37F04E2E}" name="Column14485"/>
    <tableColumn id="14494" xr3:uid="{74B43716-383D-454B-A943-48062132E5FD}" name="Column14486"/>
    <tableColumn id="14495" xr3:uid="{1678C2C3-5CF5-4EBA-92E3-288C19A0238B}" name="Column14487"/>
    <tableColumn id="14496" xr3:uid="{70AC314D-478C-474B-A01C-3EEB112BF96A}" name="Column14488"/>
    <tableColumn id="14497" xr3:uid="{89E638A7-C48B-416D-992A-834C33DB96A7}" name="Column14489"/>
    <tableColumn id="14498" xr3:uid="{46D6BF5B-B031-4E57-B5BB-F63F74B1B48C}" name="Column14490"/>
    <tableColumn id="14499" xr3:uid="{E97BBEED-B0C3-4EB1-B106-C47CD6F10A82}" name="Column14491"/>
    <tableColumn id="14500" xr3:uid="{2494C15E-2623-43EF-BAE5-ED9B51FDECBF}" name="Column14492"/>
    <tableColumn id="14501" xr3:uid="{150E65DF-D982-49A2-A12C-77C782C17844}" name="Column14493"/>
    <tableColumn id="14502" xr3:uid="{AE5F14AF-00B5-4BA3-A9D2-F7775BA79EB9}" name="Column14494"/>
    <tableColumn id="14503" xr3:uid="{2943A922-F6A4-4168-A2CA-DB7D23EDA307}" name="Column14495"/>
    <tableColumn id="14504" xr3:uid="{2C4CE866-35EE-4C33-A0DA-F7936478808A}" name="Column14496"/>
    <tableColumn id="14505" xr3:uid="{F9ED7523-D8C7-460E-915F-422FBE04305E}" name="Column14497"/>
    <tableColumn id="14506" xr3:uid="{09F4A070-B484-4ED7-9E7C-4D8ABD51F13D}" name="Column14498"/>
    <tableColumn id="14507" xr3:uid="{D3720CEE-9535-43E7-A71F-3F540654DACD}" name="Column14499"/>
    <tableColumn id="14508" xr3:uid="{095B4398-B05C-43EA-AD75-F3026096909A}" name="Column14500"/>
    <tableColumn id="14509" xr3:uid="{FCA21DDF-197E-49A0-9A22-53A9A54787AF}" name="Column14501"/>
    <tableColumn id="14510" xr3:uid="{AFDE7710-B750-4D24-A314-1F83B770D057}" name="Column14502"/>
    <tableColumn id="14511" xr3:uid="{DB162ADE-7D5D-4C6D-8639-8C92645F3F60}" name="Column14503"/>
    <tableColumn id="14512" xr3:uid="{C046F0FC-602B-4C5F-B7F0-1ED8BCA82694}" name="Column14504"/>
    <tableColumn id="14513" xr3:uid="{3ECDA8F3-1449-4FD9-BACA-36A595529129}" name="Column14505"/>
    <tableColumn id="14514" xr3:uid="{409BD91D-1CF8-4D05-9384-056D76356AD2}" name="Column14506"/>
    <tableColumn id="14515" xr3:uid="{129A4511-DA5D-471B-A25E-9F495973552F}" name="Column14507"/>
    <tableColumn id="14516" xr3:uid="{779A1A44-A366-4359-985C-A8FC9A604C40}" name="Column14508"/>
    <tableColumn id="14517" xr3:uid="{626135FC-43DD-4802-949C-C8720143AF5E}" name="Column14509"/>
    <tableColumn id="14518" xr3:uid="{19C0D1A5-B5B2-4F87-8416-4052B64A6986}" name="Column14510"/>
    <tableColumn id="14519" xr3:uid="{1E1A1FAF-A970-411F-9B13-294E7F8ED26A}" name="Column14511"/>
    <tableColumn id="14520" xr3:uid="{8BF0F63D-80F4-4843-9A22-89F3AC60B118}" name="Column14512"/>
    <tableColumn id="14521" xr3:uid="{2EC92CD5-D79E-403E-A41C-ECCF19080921}" name="Column14513"/>
    <tableColumn id="14522" xr3:uid="{012FE0BC-D39F-44DE-8485-3F34A6DDAC38}" name="Column14514"/>
    <tableColumn id="14523" xr3:uid="{9304847B-CBB1-407F-9DFD-FE584EEE340C}" name="Column14515"/>
    <tableColumn id="14524" xr3:uid="{0C04D5B4-43DD-4B07-90A3-5C32A88ACAB4}" name="Column14516"/>
    <tableColumn id="14525" xr3:uid="{583FE0EF-0B3F-4164-ABF1-EE929FA2F2A0}" name="Column14517"/>
    <tableColumn id="14526" xr3:uid="{0E9F9CD4-4337-441B-B29D-FF33279D1F2E}" name="Column14518"/>
    <tableColumn id="14527" xr3:uid="{C2F67E1C-72E6-4E72-889C-09EA0F5B5E09}" name="Column14519"/>
    <tableColumn id="14528" xr3:uid="{5972F388-3F63-4264-BD07-BBECB6BF2153}" name="Column14520"/>
    <tableColumn id="14529" xr3:uid="{48A1C627-8B03-4480-B69C-8FEB00F0FE76}" name="Column14521"/>
    <tableColumn id="14530" xr3:uid="{56939A06-7C25-46BE-9D7E-3A6641F0C959}" name="Column14522"/>
    <tableColumn id="14531" xr3:uid="{1CD349B0-908C-43BF-B921-7DF1B5281914}" name="Column14523"/>
    <tableColumn id="14532" xr3:uid="{D27B0091-DE82-4BEC-B122-58F95489EDC5}" name="Column14524"/>
    <tableColumn id="14533" xr3:uid="{960C822B-7903-4F86-B666-C9BB84A5A9D8}" name="Column14525"/>
    <tableColumn id="14534" xr3:uid="{CBB0D79B-D8B9-4111-9A99-89B823C51AA5}" name="Column14526"/>
    <tableColumn id="14535" xr3:uid="{80CAFB64-60FC-4392-A876-7B556B7FB84E}" name="Column14527"/>
    <tableColumn id="14536" xr3:uid="{B5AA7D42-23C7-4487-BC16-4048C1C62931}" name="Column14528"/>
    <tableColumn id="14537" xr3:uid="{0B903BFE-96D4-4A51-A9E8-A765FA93B7E1}" name="Column14529"/>
    <tableColumn id="14538" xr3:uid="{02851290-1EE1-4CF5-8C71-E3ADF13752DD}" name="Column14530"/>
    <tableColumn id="14539" xr3:uid="{2C83A7CC-50C1-4601-ABA6-683167F590FA}" name="Column14531"/>
    <tableColumn id="14540" xr3:uid="{14B70593-4F9B-43E8-B0ED-5096706268F9}" name="Column14532"/>
    <tableColumn id="14541" xr3:uid="{9C92A154-9AF3-4630-889D-5EBC27C901B2}" name="Column14533"/>
    <tableColumn id="14542" xr3:uid="{2EDF7E03-3053-4465-BB56-0DA755C4835A}" name="Column14534"/>
    <tableColumn id="14543" xr3:uid="{E45B64A5-5C53-41EB-B187-12D953F26666}" name="Column14535"/>
    <tableColumn id="14544" xr3:uid="{81503091-2E1A-4883-8E7D-A08883C79DE3}" name="Column14536"/>
    <tableColumn id="14545" xr3:uid="{A373FDFD-E9D4-4B80-85B3-9461FDC3C885}" name="Column14537"/>
    <tableColumn id="14546" xr3:uid="{BDEDBC11-424C-4926-93D7-CC23F505E124}" name="Column14538"/>
    <tableColumn id="14547" xr3:uid="{77CB4865-305A-4A45-852D-D9D0EFB3EDD2}" name="Column14539"/>
    <tableColumn id="14548" xr3:uid="{DE39650C-C6EE-4D14-B072-CA3B6E26BADE}" name="Column14540"/>
    <tableColumn id="14549" xr3:uid="{3462D042-5BD7-40C5-8DE9-077A0F409A53}" name="Column14541"/>
    <tableColumn id="14550" xr3:uid="{C729CA2D-A652-46CA-8E2D-066F0A5A6147}" name="Column14542"/>
    <tableColumn id="14551" xr3:uid="{6F984C02-A155-4DE8-A937-74036D8EC8F2}" name="Column14543"/>
    <tableColumn id="14552" xr3:uid="{79E4A77D-1F7F-430F-B5AC-7DB49FA329CF}" name="Column14544"/>
    <tableColumn id="14553" xr3:uid="{D06F0FEF-F78D-476F-A5ED-A54D599A866F}" name="Column14545"/>
    <tableColumn id="14554" xr3:uid="{D29260E1-528B-40AF-B37A-51AE7747B779}" name="Column14546"/>
    <tableColumn id="14555" xr3:uid="{C8F1F904-0611-41D7-B214-93EEBB0499B4}" name="Column14547"/>
    <tableColumn id="14556" xr3:uid="{3564C0BB-5438-4D39-83FA-736BC721AE7D}" name="Column14548"/>
    <tableColumn id="14557" xr3:uid="{52E28FB2-52F3-4B8C-868B-80B4ECC9AE93}" name="Column14549"/>
    <tableColumn id="14558" xr3:uid="{42231307-3D5E-4F7B-887D-2C7314EA023E}" name="Column14550"/>
    <tableColumn id="14559" xr3:uid="{05955D7F-2556-463D-936A-F6901CCB14DF}" name="Column14551"/>
    <tableColumn id="14560" xr3:uid="{4E74A441-FB0F-42BA-82D0-DBAF4B6CE832}" name="Column14552"/>
    <tableColumn id="14561" xr3:uid="{DD683CAC-5EC6-4A79-8281-D9DF4DC3C270}" name="Column14553"/>
    <tableColumn id="14562" xr3:uid="{2AE3F92D-95F9-4897-8F93-49E52FE91E9F}" name="Column14554"/>
    <tableColumn id="14563" xr3:uid="{9A195BE7-C3BC-401F-8B9E-2F87AFCDC836}" name="Column14555"/>
    <tableColumn id="14564" xr3:uid="{515090AE-AF1E-4C8D-B950-D41BB3782D93}" name="Column14556"/>
    <tableColumn id="14565" xr3:uid="{E8603FB2-7FDE-45E8-B51B-05D9746ADD80}" name="Column14557"/>
    <tableColumn id="14566" xr3:uid="{B9C3EA75-B763-4260-8B42-86D6B893FEA2}" name="Column14558"/>
    <tableColumn id="14567" xr3:uid="{0772D401-3548-42E2-B05A-2EEDCA06E786}" name="Column14559"/>
    <tableColumn id="14568" xr3:uid="{913AB288-1499-4104-8B0B-07A5D09AD8E9}" name="Column14560"/>
    <tableColumn id="14569" xr3:uid="{B74F5B2D-20D5-4AE1-8A68-99742B5216D7}" name="Column14561"/>
    <tableColumn id="14570" xr3:uid="{0C642F6F-15DA-4612-9416-DF9824529688}" name="Column14562"/>
    <tableColumn id="14571" xr3:uid="{64BE3AD5-61E7-4001-AFF8-0176D4F39A42}" name="Column14563"/>
    <tableColumn id="14572" xr3:uid="{041DD863-801D-4A60-A58D-D1B538B2EC78}" name="Column14564"/>
    <tableColumn id="14573" xr3:uid="{A3C7CBA9-F422-4EE1-9DF1-001FBCDF0CAE}" name="Column14565"/>
    <tableColumn id="14574" xr3:uid="{61F5A3AC-9D0C-4A0D-9FA1-9873A1FEBD08}" name="Column14566"/>
    <tableColumn id="14575" xr3:uid="{5A5B250E-AB1C-490C-8BFF-AF69B131A0D9}" name="Column14567"/>
    <tableColumn id="14576" xr3:uid="{466B3036-EE70-4946-809A-86C5F52D4AA5}" name="Column14568"/>
    <tableColumn id="14577" xr3:uid="{41652DE2-70DB-4BBE-82CC-3E80AF025DBF}" name="Column14569"/>
    <tableColumn id="14578" xr3:uid="{D0BD8516-49CB-4A28-94D4-2A74320A292E}" name="Column14570"/>
    <tableColumn id="14579" xr3:uid="{C9BA3B78-3EA4-4E12-9EBD-3FD5BD2CE41B}" name="Column14571"/>
    <tableColumn id="14580" xr3:uid="{9D7C2EF7-37D8-4576-8CC2-CFBD89672CA0}" name="Column14572"/>
    <tableColumn id="14581" xr3:uid="{F6DD0B4E-86A2-4D44-BD2E-6D3CBA1A85D7}" name="Column14573"/>
    <tableColumn id="14582" xr3:uid="{0E659E65-0F6C-4502-9101-C41EBA97ACD6}" name="Column14574"/>
    <tableColumn id="14583" xr3:uid="{4EDEB4C5-67F1-425C-BE90-84E5A8EEE93F}" name="Column14575"/>
    <tableColumn id="14584" xr3:uid="{260A47BD-E326-4468-BA04-B57A18A570BD}" name="Column14576"/>
    <tableColumn id="14585" xr3:uid="{CD90BC6C-CA58-448D-9129-C07DE8FD24E4}" name="Column14577"/>
    <tableColumn id="14586" xr3:uid="{4CF827F7-140E-4D6E-B669-ECE1B462D5A1}" name="Column14578"/>
    <tableColumn id="14587" xr3:uid="{12B8CA65-AFB3-4C39-A462-2BD814E44EEB}" name="Column14579"/>
    <tableColumn id="14588" xr3:uid="{A4179CB3-6900-4475-BFAA-5A85C87C0E82}" name="Column14580"/>
    <tableColumn id="14589" xr3:uid="{16469A86-9EFE-4AC3-9028-2E70ACCC1359}" name="Column14581"/>
    <tableColumn id="14590" xr3:uid="{E463E666-46DD-45F3-800A-EA8C4C10F46C}" name="Column14582"/>
    <tableColumn id="14591" xr3:uid="{97DF8054-2A3C-406C-B532-87D5D1284903}" name="Column14583"/>
    <tableColumn id="14592" xr3:uid="{40447CA5-7051-4A96-B9FC-A75E1E52FB13}" name="Column14584"/>
    <tableColumn id="14593" xr3:uid="{754071DB-F2D1-437A-87A2-685CD66449E8}" name="Column14585"/>
    <tableColumn id="14594" xr3:uid="{5920DA9B-DDF9-4823-9B7B-4D749D61063A}" name="Column14586"/>
    <tableColumn id="14595" xr3:uid="{F69669EB-22AD-4790-A087-13E2904B36FE}" name="Column14587"/>
    <tableColumn id="14596" xr3:uid="{837E5B33-042E-4CC6-BE60-2235E6825D95}" name="Column14588"/>
    <tableColumn id="14597" xr3:uid="{91FF108A-91B9-4060-95D3-707D6BC9E817}" name="Column14589"/>
    <tableColumn id="14598" xr3:uid="{36480C30-1F09-4BD1-8CFB-86DBA7F1A18E}" name="Column14590"/>
    <tableColumn id="14599" xr3:uid="{F03FA80C-BE61-442E-9EBF-AD2B757C4312}" name="Column14591"/>
    <tableColumn id="14600" xr3:uid="{A6DB0810-1F8D-44A4-B130-B2A80D5005EF}" name="Column14592"/>
    <tableColumn id="14601" xr3:uid="{531B9CC0-D59D-4DFC-A16C-C15930C19502}" name="Column14593"/>
    <tableColumn id="14602" xr3:uid="{DA5BB8AF-B7FF-4190-B48C-601611DD2E4B}" name="Column14594"/>
    <tableColumn id="14603" xr3:uid="{A14D30C8-263E-44C3-BFCF-BFE578699D8D}" name="Column14595"/>
    <tableColumn id="14604" xr3:uid="{DDD27819-D2C8-41CB-9684-D75D77BA2FDC}" name="Column14596"/>
    <tableColumn id="14605" xr3:uid="{EE8AB82B-883C-4045-9CB4-994663F3B02C}" name="Column14597"/>
    <tableColumn id="14606" xr3:uid="{743AE651-306F-4EDA-9B02-23EFE2B1E654}" name="Column14598"/>
    <tableColumn id="14607" xr3:uid="{EF5607A4-FC53-4F2E-ACF6-24CCDDAEF70F}" name="Column14599"/>
    <tableColumn id="14608" xr3:uid="{B7CF2D94-BA48-49F5-AA07-33F62E9895FE}" name="Column14600"/>
    <tableColumn id="14609" xr3:uid="{BC416101-1DE6-4B20-A8B8-0045C29D4F35}" name="Column14601"/>
    <tableColumn id="14610" xr3:uid="{7C29B5CA-6146-4627-B8C9-9927723E8C9C}" name="Column14602"/>
    <tableColumn id="14611" xr3:uid="{927FB1FC-69CF-4A79-AC64-3F3953B277EE}" name="Column14603"/>
    <tableColumn id="14612" xr3:uid="{B149A9C6-01B2-4522-8E58-9CD6668EBA3E}" name="Column14604"/>
    <tableColumn id="14613" xr3:uid="{A51D5749-507E-470E-AE86-0D761256FA1F}" name="Column14605"/>
    <tableColumn id="14614" xr3:uid="{BA4E0413-A2CF-402B-A934-514FB92A6A9C}" name="Column14606"/>
    <tableColumn id="14615" xr3:uid="{FD5AD061-829B-4516-96B5-D4A364EFE57A}" name="Column14607"/>
    <tableColumn id="14616" xr3:uid="{F81CCA42-2527-4CBD-9A9E-2D594D10D1C4}" name="Column14608"/>
    <tableColumn id="14617" xr3:uid="{48E1559B-6CD5-447D-BD81-18B4FF9BE436}" name="Column14609"/>
    <tableColumn id="14618" xr3:uid="{47526120-BFDF-4C30-B1FA-A21D3A99F4EE}" name="Column14610"/>
    <tableColumn id="14619" xr3:uid="{C8019DA9-BC79-4B53-B0BA-3771B57BF05A}" name="Column14611"/>
    <tableColumn id="14620" xr3:uid="{2213935C-419C-4067-BE93-B55E70A59594}" name="Column14612"/>
    <tableColumn id="14621" xr3:uid="{F4E23CE5-416D-4779-9103-DA97F5AEF1FF}" name="Column14613"/>
    <tableColumn id="14622" xr3:uid="{16733303-B011-43ED-88AA-7052BC1E040A}" name="Column14614"/>
    <tableColumn id="14623" xr3:uid="{036E1BB6-F446-4341-A1E6-3A4C27CF19A6}" name="Column14615"/>
    <tableColumn id="14624" xr3:uid="{D51BB7D6-6A64-4BB6-84E7-2E2637C0F1C5}" name="Column14616"/>
    <tableColumn id="14625" xr3:uid="{173CD9EC-6A33-40DC-A8AB-5D65BE61AA48}" name="Column14617"/>
    <tableColumn id="14626" xr3:uid="{DD68BFBB-3E25-4234-BF6D-67340AB2661E}" name="Column14618"/>
    <tableColumn id="14627" xr3:uid="{D7A1425F-8B62-43BC-868D-4FEE56231EF6}" name="Column14619"/>
    <tableColumn id="14628" xr3:uid="{D2B39DE0-9228-4A78-8D9C-63593414685A}" name="Column14620"/>
    <tableColumn id="14629" xr3:uid="{81DEF3F0-8363-4BA1-9CA8-BFBE100A01FE}" name="Column14621"/>
    <tableColumn id="14630" xr3:uid="{FF54772B-350A-4117-A941-AB057E1E90D0}" name="Column14622"/>
    <tableColumn id="14631" xr3:uid="{ED30DE18-238B-4440-8175-97830BA111EE}" name="Column14623"/>
    <tableColumn id="14632" xr3:uid="{E3E03860-A852-4FFE-8161-64A78C99BCD9}" name="Column14624"/>
    <tableColumn id="14633" xr3:uid="{7CE85E86-AE13-4CFE-A1A4-4A2F36C4F7C0}" name="Column14625"/>
    <tableColumn id="14634" xr3:uid="{81160F7C-C731-4A9C-AC0C-DC4C5CCD60A1}" name="Column14626"/>
    <tableColumn id="14635" xr3:uid="{3D90E894-14A7-40C7-B92E-065F7EFBDB93}" name="Column14627"/>
    <tableColumn id="14636" xr3:uid="{08431193-95BB-47FB-9789-7EE8C4D850AB}" name="Column14628"/>
    <tableColumn id="14637" xr3:uid="{1BD14954-FEAA-4658-8BFB-B6E18279C517}" name="Column14629"/>
    <tableColumn id="14638" xr3:uid="{B9438AB2-3BAE-4032-84D5-B311F506C7FD}" name="Column14630"/>
    <tableColumn id="14639" xr3:uid="{9EAB4426-07DA-427D-8378-54F750FE5F8D}" name="Column14631"/>
    <tableColumn id="14640" xr3:uid="{0CF0B3F0-9B3F-4AB1-9742-194333F93C39}" name="Column14632"/>
    <tableColumn id="14641" xr3:uid="{3C9C5473-1020-4E78-8983-F1488161F298}" name="Column14633"/>
    <tableColumn id="14642" xr3:uid="{65A8EE07-4974-4A63-921B-33E5DAB39F3D}" name="Column14634"/>
    <tableColumn id="14643" xr3:uid="{3DAF7BA0-ED77-4048-A884-73AD09DF9054}" name="Column14635"/>
    <tableColumn id="14644" xr3:uid="{FF279135-D09F-4ABB-B88F-40FBEEFED068}" name="Column14636"/>
    <tableColumn id="14645" xr3:uid="{44633853-93C8-4E85-A7AA-0C6B986D5E41}" name="Column14637"/>
    <tableColumn id="14646" xr3:uid="{1C2E2B40-B005-482B-8715-E076227DC7D2}" name="Column14638"/>
    <tableColumn id="14647" xr3:uid="{F589D8E6-E0F7-45F0-928A-637D6688709A}" name="Column14639"/>
    <tableColumn id="14648" xr3:uid="{1E280090-899D-4D2E-8930-4BE3E18AA257}" name="Column14640"/>
    <tableColumn id="14649" xr3:uid="{636AD562-F7CE-47E8-ADC4-F262EE1414D4}" name="Column14641"/>
    <tableColumn id="14650" xr3:uid="{F7DC5622-0D69-40D2-ACFA-C6FA7F475AD8}" name="Column14642"/>
    <tableColumn id="14651" xr3:uid="{94F26B0F-9F02-4D9C-86FE-AC1E5D1F9B1F}" name="Column14643"/>
    <tableColumn id="14652" xr3:uid="{55143DFF-FA3A-4C60-86F2-02FA06239F08}" name="Column14644"/>
    <tableColumn id="14653" xr3:uid="{7003826C-F3EC-42D6-908A-0142066EA194}" name="Column14645"/>
    <tableColumn id="14654" xr3:uid="{3D705DA1-B519-4444-AF51-E476B6728E15}" name="Column14646"/>
    <tableColumn id="14655" xr3:uid="{0FA7A6DB-429A-4F34-9A55-587F05FC1E34}" name="Column14647"/>
    <tableColumn id="14656" xr3:uid="{7271836D-7B71-4430-A174-679A3A7B88C8}" name="Column14648"/>
    <tableColumn id="14657" xr3:uid="{EBFE6833-2DCD-4308-878B-406974107429}" name="Column14649"/>
    <tableColumn id="14658" xr3:uid="{D51DE741-ED81-437D-AEBC-9138A15521E2}" name="Column14650"/>
    <tableColumn id="14659" xr3:uid="{5C464CC2-BF12-4BA5-8972-293E2EA6CBDF}" name="Column14651"/>
    <tableColumn id="14660" xr3:uid="{C912F522-10F2-4B1A-BD62-D1F879B38DBE}" name="Column14652"/>
    <tableColumn id="14661" xr3:uid="{400BE51A-F1E3-4DF5-8942-A648B3F4B4E4}" name="Column14653"/>
    <tableColumn id="14662" xr3:uid="{C4A39B77-7F74-4194-98C5-6A6929A63385}" name="Column14654"/>
    <tableColumn id="14663" xr3:uid="{44A0813D-556C-4760-A1E2-F6D29E0461A4}" name="Column14655"/>
    <tableColumn id="14664" xr3:uid="{465E800A-4717-4B31-B5BF-9187488B8C3E}" name="Column14656"/>
    <tableColumn id="14665" xr3:uid="{EECBEB03-1A89-45FC-BC47-D4C330611C8B}" name="Column14657"/>
    <tableColumn id="14666" xr3:uid="{0D49F08B-77E0-4FAF-887D-02F75848C0D1}" name="Column14658"/>
    <tableColumn id="14667" xr3:uid="{04989460-E6B9-4918-A479-48FDA85EA369}" name="Column14659"/>
    <tableColumn id="14668" xr3:uid="{70C4455F-909A-428F-AD5E-7A4DF44A7EEC}" name="Column14660"/>
    <tableColumn id="14669" xr3:uid="{6E6EA7E9-CE23-4F1D-BA5B-9CC4AA692F94}" name="Column14661"/>
    <tableColumn id="14670" xr3:uid="{1C38A999-5F98-4A0E-AE04-8D7B68F47275}" name="Column14662"/>
    <tableColumn id="14671" xr3:uid="{E8026246-BB35-4033-BA31-2C6C7215DA84}" name="Column14663"/>
    <tableColumn id="14672" xr3:uid="{2270E2E3-7ABE-43EE-A3AD-EF42262D2DBE}" name="Column14664"/>
    <tableColumn id="14673" xr3:uid="{629FEB35-1C1F-439F-8C0F-52A41DF387DB}" name="Column14665"/>
    <tableColumn id="14674" xr3:uid="{A4B2210F-B283-4B0A-83CA-8ECEACE08E37}" name="Column14666"/>
    <tableColumn id="14675" xr3:uid="{EA893D80-44B4-4A08-BB4D-E69D7903B3E0}" name="Column14667"/>
    <tableColumn id="14676" xr3:uid="{4342AB63-EAAF-437B-8848-03353804DEBA}" name="Column14668"/>
    <tableColumn id="14677" xr3:uid="{8C301EFA-1252-4BD0-A549-907E1C8B2814}" name="Column14669"/>
    <tableColumn id="14678" xr3:uid="{2F062304-D4CA-4E31-A393-507C92DFA182}" name="Column14670"/>
    <tableColumn id="14679" xr3:uid="{C60E3D5B-77E7-46A4-9753-34719A1B3C31}" name="Column14671"/>
    <tableColumn id="14680" xr3:uid="{44EB38FD-3CA6-4155-8717-39F20A9912FB}" name="Column14672"/>
    <tableColumn id="14681" xr3:uid="{DDC1AB14-564B-46C8-BFE8-2F2661124A31}" name="Column14673"/>
    <tableColumn id="14682" xr3:uid="{D295C5A8-413F-424F-AED8-F5CE384EA9EB}" name="Column14674"/>
    <tableColumn id="14683" xr3:uid="{8F09A2F5-8B69-46FA-AE7F-3BB212DB7C87}" name="Column14675"/>
    <tableColumn id="14684" xr3:uid="{5882E9F6-08DB-4C6C-BABA-533DEB37A489}" name="Column14676"/>
    <tableColumn id="14685" xr3:uid="{56F7E21A-8109-4E21-A3A9-F468D9440057}" name="Column14677"/>
    <tableColumn id="14686" xr3:uid="{16873990-C5D3-49B5-9124-5CDE5DC7EA5E}" name="Column14678"/>
    <tableColumn id="14687" xr3:uid="{D94179D4-E408-4E10-A857-F3F9FAFFCEF3}" name="Column14679"/>
    <tableColumn id="14688" xr3:uid="{FDD6AA08-A554-439B-A186-F3CF29C113E3}" name="Column14680"/>
    <tableColumn id="14689" xr3:uid="{D3C2E27B-41C8-4AE0-8900-2291B7293527}" name="Column14681"/>
    <tableColumn id="14690" xr3:uid="{FF4712B1-F6B4-44AF-9C91-327704ADB300}" name="Column14682"/>
    <tableColumn id="14691" xr3:uid="{C99EDCB8-64BB-4C87-8694-2C09CA39F65F}" name="Column14683"/>
    <tableColumn id="14692" xr3:uid="{81D7E179-5FCA-41DA-82C0-92E299EDC7E0}" name="Column14684"/>
    <tableColumn id="14693" xr3:uid="{7A4E91F9-989E-49BE-9BB9-FA77A5C24892}" name="Column14685"/>
    <tableColumn id="14694" xr3:uid="{93C0BCA8-608B-4F6E-B0F2-6E306ABE4044}" name="Column14686"/>
    <tableColumn id="14695" xr3:uid="{534B65B8-9EA1-475F-9732-C5C180C0F053}" name="Column14687"/>
    <tableColumn id="14696" xr3:uid="{B83BED36-45EB-4CFF-B149-D3B0213137ED}" name="Column14688"/>
    <tableColumn id="14697" xr3:uid="{28471962-7725-48C3-BF2C-3AA2985CAC75}" name="Column14689"/>
    <tableColumn id="14698" xr3:uid="{0EF2A433-9425-4C82-BE28-8FE1AFC314C2}" name="Column14690"/>
    <tableColumn id="14699" xr3:uid="{472987EE-A9FF-4FEE-ACD6-EA291F63C0D9}" name="Column14691"/>
    <tableColumn id="14700" xr3:uid="{AAE85120-1F76-433A-BED1-8D6FDDDBA127}" name="Column14692"/>
    <tableColumn id="14701" xr3:uid="{EF0E7392-F5A2-410A-A5EC-6FE5A9A072A2}" name="Column14693"/>
    <tableColumn id="14702" xr3:uid="{97007D67-B09F-451D-824A-729C1357409B}" name="Column14694"/>
    <tableColumn id="14703" xr3:uid="{2737290F-518E-49ED-8D5A-FA7D5556E31C}" name="Column14695"/>
    <tableColumn id="14704" xr3:uid="{2174BA0E-586D-4ED7-9004-7EACF29B7387}" name="Column14696"/>
    <tableColumn id="14705" xr3:uid="{A4ADC662-B6F8-4413-9634-BFDE624DFF5B}" name="Column14697"/>
    <tableColumn id="14706" xr3:uid="{86E0DA17-45E3-4DD8-AF36-321AD8380759}" name="Column14698"/>
    <tableColumn id="14707" xr3:uid="{854AEA3C-4FE7-4080-890B-90230C679543}" name="Column14699"/>
    <tableColumn id="14708" xr3:uid="{BD949237-36E7-4F89-8E64-ED1F46D1CBDA}" name="Column14700"/>
    <tableColumn id="14709" xr3:uid="{3BD1878A-88F7-4A71-B6CC-FDF0D9885AC3}" name="Column14701"/>
    <tableColumn id="14710" xr3:uid="{05323E57-8BFA-4252-8D2E-95FE85305BED}" name="Column14702"/>
    <tableColumn id="14711" xr3:uid="{D966FEAC-1E7D-4CAA-9D26-373DAA25EF37}" name="Column14703"/>
    <tableColumn id="14712" xr3:uid="{AFB57FCA-7E86-4AF3-B275-283D20410B12}" name="Column14704"/>
    <tableColumn id="14713" xr3:uid="{C7918C9C-9FDD-4B20-93E1-BB1CD3658B56}" name="Column14705"/>
    <tableColumn id="14714" xr3:uid="{8971B69E-9EA3-4DE6-AD2A-5AF6AA44E0EE}" name="Column14706"/>
    <tableColumn id="14715" xr3:uid="{C2142C51-7E38-4412-95BE-083C1518BCD0}" name="Column14707"/>
    <tableColumn id="14716" xr3:uid="{47E82EE8-B789-4DAB-AF16-027D74779551}" name="Column14708"/>
    <tableColumn id="14717" xr3:uid="{86B4C34E-DFCA-4296-A080-8FD3B2E6644C}" name="Column14709"/>
    <tableColumn id="14718" xr3:uid="{50F66412-1C4E-4B79-9D75-B3F02AD0AE8F}" name="Column14710"/>
    <tableColumn id="14719" xr3:uid="{A46F1BBD-ABE7-4A3A-84A9-D620FE068B74}" name="Column14711"/>
    <tableColumn id="14720" xr3:uid="{8D2DE623-20EA-4B2A-AD23-0CF5F1DF20A4}" name="Column14712"/>
    <tableColumn id="14721" xr3:uid="{176D42CA-5184-45E8-A800-0DFB8CF1527C}" name="Column14713"/>
    <tableColumn id="14722" xr3:uid="{F75AE106-2B15-4B49-AE5A-B4EA546CC9A9}" name="Column14714"/>
    <tableColumn id="14723" xr3:uid="{0396928A-E082-4BDC-9426-B37F1293CC60}" name="Column14715"/>
    <tableColumn id="14724" xr3:uid="{DDC8E2C2-77A0-4773-A48E-2CBC3D6CDA40}" name="Column14716"/>
    <tableColumn id="14725" xr3:uid="{5337F21E-1D31-4BAB-B7B6-75852FFAEBDA}" name="Column14717"/>
    <tableColumn id="14726" xr3:uid="{8CBC3A9D-C92F-45B8-863D-F63334248D38}" name="Column14718"/>
    <tableColumn id="14727" xr3:uid="{435C2C58-4538-4DB1-B68D-CBEE897FF4E5}" name="Column14719"/>
    <tableColumn id="14728" xr3:uid="{3C8DEB4F-1806-47F2-8509-DAB6B77A5902}" name="Column14720"/>
    <tableColumn id="14729" xr3:uid="{D5B88C4F-1DD6-46D0-BBE6-CCD400C9ED03}" name="Column14721"/>
    <tableColumn id="14730" xr3:uid="{161177BA-FB18-4A8F-B5DD-3BFC0AFD2A4A}" name="Column14722"/>
    <tableColumn id="14731" xr3:uid="{104C79A1-2B68-419F-AB24-EAF2D449557B}" name="Column14723"/>
    <tableColumn id="14732" xr3:uid="{037771BA-48F1-43DD-899B-EBED2E164945}" name="Column14724"/>
    <tableColumn id="14733" xr3:uid="{F340B7F9-B55B-495B-8D9F-A480E980A8D5}" name="Column14725"/>
    <tableColumn id="14734" xr3:uid="{CAAA328F-C4ED-49DC-BB7D-C21C5D020E6F}" name="Column14726"/>
    <tableColumn id="14735" xr3:uid="{720F7256-98FB-4285-AB5B-740FAFBEBD97}" name="Column14727"/>
    <tableColumn id="14736" xr3:uid="{D7C1D520-BB6C-4F1B-BC01-9624D7031D7C}" name="Column14728"/>
    <tableColumn id="14737" xr3:uid="{F35AFC2C-E057-472E-8437-F3B64481EC85}" name="Column14729"/>
    <tableColumn id="14738" xr3:uid="{FE7B53BA-3825-4972-822C-2FB9D1AD71E7}" name="Column14730"/>
    <tableColumn id="14739" xr3:uid="{0DC32AB2-0D50-4631-AF24-E6C37376A45E}" name="Column14731"/>
    <tableColumn id="14740" xr3:uid="{6AF480D3-DB0B-48AA-8500-B5774C48EE50}" name="Column14732"/>
    <tableColumn id="14741" xr3:uid="{137546D7-352C-452D-8B74-9396A0A0987C}" name="Column14733"/>
    <tableColumn id="14742" xr3:uid="{4365CBC8-6F09-4434-B6ED-1204004E69D3}" name="Column14734"/>
    <tableColumn id="14743" xr3:uid="{E274BDC2-ABC6-4385-8095-61EC2075F3E8}" name="Column14735"/>
    <tableColumn id="14744" xr3:uid="{0B5CC6C5-C40F-4E88-8B3F-990B4E7A5DA8}" name="Column14736"/>
    <tableColumn id="14745" xr3:uid="{016A5C37-D981-448F-8828-7AFD4CBA4C01}" name="Column14737"/>
    <tableColumn id="14746" xr3:uid="{10D5D64A-2DDC-4DAE-BD20-AFC16C0ED508}" name="Column14738"/>
    <tableColumn id="14747" xr3:uid="{595A9B5F-0515-44AA-B674-79376B0750D7}" name="Column14739"/>
    <tableColumn id="14748" xr3:uid="{E67342FE-EC68-4D1B-BA2C-4250461EDAF5}" name="Column14740"/>
    <tableColumn id="14749" xr3:uid="{59ADA2C6-6F8F-4E65-917A-FAB622045C6B}" name="Column14741"/>
    <tableColumn id="14750" xr3:uid="{C196DE40-9830-4B61-8F3D-DF3E175C741E}" name="Column14742"/>
    <tableColumn id="14751" xr3:uid="{E0ECEA18-9AD4-4F12-8CF9-FD15B62CA459}" name="Column14743"/>
    <tableColumn id="14752" xr3:uid="{9CB0DD75-D1A2-4CD7-B0F0-45976067494A}" name="Column14744"/>
    <tableColumn id="14753" xr3:uid="{073A8B16-9F46-4835-A2DB-6C0E26405F5B}" name="Column14745"/>
    <tableColumn id="14754" xr3:uid="{DC1E11DA-6A54-42A3-8362-0A4A07AFC4D3}" name="Column14746"/>
    <tableColumn id="14755" xr3:uid="{67ABA105-A227-4D3C-A0C8-9F33C4C5B9E3}" name="Column14747"/>
    <tableColumn id="14756" xr3:uid="{448C6DCE-7BB1-40AC-BC5C-00FBAA9B6C39}" name="Column14748"/>
    <tableColumn id="14757" xr3:uid="{C3AD0321-3DB7-44AF-A64E-96695CDDECAA}" name="Column14749"/>
    <tableColumn id="14758" xr3:uid="{150B8F31-E6E2-4C30-A31A-08A378807FFC}" name="Column14750"/>
    <tableColumn id="14759" xr3:uid="{1C64D0C9-FD23-41A4-8456-E4A4B5E79409}" name="Column14751"/>
    <tableColumn id="14760" xr3:uid="{25C3D89B-8D6F-4A77-9056-6C15F6477DB9}" name="Column14752"/>
    <tableColumn id="14761" xr3:uid="{2F46016A-07BB-4C94-8009-D39210122822}" name="Column14753"/>
    <tableColumn id="14762" xr3:uid="{DDD94264-B583-4FCD-871A-2EF0508308C4}" name="Column14754"/>
    <tableColumn id="14763" xr3:uid="{C0A83126-227F-43ED-8776-38B9A6415C22}" name="Column14755"/>
    <tableColumn id="14764" xr3:uid="{0FD0D1D2-1196-476B-83A4-A06DEEE5C7D3}" name="Column14756"/>
    <tableColumn id="14765" xr3:uid="{150162A8-2145-44B4-AAA2-FB391294855D}" name="Column14757"/>
    <tableColumn id="14766" xr3:uid="{79257CC6-CB30-4EA7-ABFD-8B493561E8EE}" name="Column14758"/>
    <tableColumn id="14767" xr3:uid="{36EF555F-0E7C-45D6-85DA-A35C2D92F750}" name="Column14759"/>
    <tableColumn id="14768" xr3:uid="{0C439355-7551-49E4-940D-F3327F232C91}" name="Column14760"/>
    <tableColumn id="14769" xr3:uid="{52A84294-9982-43C9-A5C4-657CE32ABF85}" name="Column14761"/>
    <tableColumn id="14770" xr3:uid="{5DE2EEC1-A0F7-4114-AF7A-7382C95350D6}" name="Column14762"/>
    <tableColumn id="14771" xr3:uid="{FA4C1CEC-0811-487D-AC9C-E29139869846}" name="Column14763"/>
    <tableColumn id="14772" xr3:uid="{62C5E976-F96F-416F-8358-9A553FF97FEB}" name="Column14764"/>
    <tableColumn id="14773" xr3:uid="{5D4A4B28-0F02-46AE-A7CA-83060F78AD84}" name="Column14765"/>
    <tableColumn id="14774" xr3:uid="{B699F375-1FBC-4B14-840A-8656D66CB0A4}" name="Column14766"/>
    <tableColumn id="14775" xr3:uid="{5A184F85-7E02-4F8F-AC5C-0755E0154004}" name="Column14767"/>
    <tableColumn id="14776" xr3:uid="{6E853FED-AEC4-484A-89DA-5EB9EF28A463}" name="Column14768"/>
    <tableColumn id="14777" xr3:uid="{55D9FAA8-9B6E-483E-BE86-0A69043D84C8}" name="Column14769"/>
    <tableColumn id="14778" xr3:uid="{DB972A8B-6340-4206-974E-16EC490825D7}" name="Column14770"/>
    <tableColumn id="14779" xr3:uid="{5586E484-97C6-4673-B554-69E55683E3CE}" name="Column14771"/>
    <tableColumn id="14780" xr3:uid="{5DDFB306-9A9D-4431-BB79-78F263CE1322}" name="Column14772"/>
    <tableColumn id="14781" xr3:uid="{D9E9B517-D255-4976-84EF-7C9E5F6647AA}" name="Column14773"/>
    <tableColumn id="14782" xr3:uid="{65996BB5-81DC-4046-8E7B-BE23C6DC4DF0}" name="Column14774"/>
    <tableColumn id="14783" xr3:uid="{D8706685-1923-4765-B23E-89E920D9D3F1}" name="Column14775"/>
    <tableColumn id="14784" xr3:uid="{303DE862-C749-4529-8890-0115A41B40EB}" name="Column14776"/>
    <tableColumn id="14785" xr3:uid="{4F86BB45-0BBF-4043-B3F6-0B4530C29B75}" name="Column14777"/>
    <tableColumn id="14786" xr3:uid="{ADD76DC6-609F-4524-B23A-2E103CB1C272}" name="Column14778"/>
    <tableColumn id="14787" xr3:uid="{023E7ACE-55FB-47B6-B4B9-68BE4040645F}" name="Column14779"/>
    <tableColumn id="14788" xr3:uid="{19530057-AB4E-40D1-BC92-46C6796FFB52}" name="Column14780"/>
    <tableColumn id="14789" xr3:uid="{64FDFE16-8C0C-4828-973E-A64292F4EF5E}" name="Column14781"/>
    <tableColumn id="14790" xr3:uid="{9333F90C-0281-4418-82A0-09A2C7883760}" name="Column14782"/>
    <tableColumn id="14791" xr3:uid="{EE7FF78D-6C8A-4869-8635-86F82661E6C5}" name="Column14783"/>
    <tableColumn id="14792" xr3:uid="{792C725A-D2C3-4A11-B537-064E79E9B012}" name="Column14784"/>
    <tableColumn id="14793" xr3:uid="{E17B6F3D-DD07-4A55-A704-7F7B002A9FD4}" name="Column14785"/>
    <tableColumn id="14794" xr3:uid="{2CD10FA3-A508-4729-80E5-FBDCFE1FAB26}" name="Column14786"/>
    <tableColumn id="14795" xr3:uid="{1B6C0CAC-D8C0-44D1-A67B-5B53C1A6F1DE}" name="Column14787"/>
    <tableColumn id="14796" xr3:uid="{C2A48D47-9499-407D-931B-91EFC92DC819}" name="Column14788"/>
    <tableColumn id="14797" xr3:uid="{2EA31095-1B65-4B2B-BBB8-99DEFFB006D5}" name="Column14789"/>
    <tableColumn id="14798" xr3:uid="{550C0599-6641-47A7-978F-CA2CAD270C75}" name="Column14790"/>
    <tableColumn id="14799" xr3:uid="{75E2B372-A2B9-4472-A046-E42D27612B29}" name="Column14791"/>
    <tableColumn id="14800" xr3:uid="{C7B62ADE-FDAE-4DA5-81CC-362F8F837B09}" name="Column14792"/>
    <tableColumn id="14801" xr3:uid="{6D42E322-D850-4A32-92D7-54DBE97E9E6E}" name="Column14793"/>
    <tableColumn id="14802" xr3:uid="{5C0B52CB-5994-4D87-945C-27811D34B441}" name="Column14794"/>
    <tableColumn id="14803" xr3:uid="{3108808A-79AC-4AE3-9DF4-FB64C6436302}" name="Column14795"/>
    <tableColumn id="14804" xr3:uid="{6753C7B2-97ED-4992-8EB2-A882ADF8835F}" name="Column14796"/>
    <tableColumn id="14805" xr3:uid="{5440C62B-75AF-45B4-A5D9-BA20A4627417}" name="Column14797"/>
    <tableColumn id="14806" xr3:uid="{E7BC3169-DBEC-4214-A3F6-E8D7320E4518}" name="Column14798"/>
    <tableColumn id="14807" xr3:uid="{6A585978-333E-48B2-A753-42D028859507}" name="Column14799"/>
    <tableColumn id="14808" xr3:uid="{B9020CFA-3A5F-4947-9887-37064F222ACE}" name="Column14800"/>
    <tableColumn id="14809" xr3:uid="{08E6B971-7B47-40C2-BB03-60817C32BF8D}" name="Column14801"/>
    <tableColumn id="14810" xr3:uid="{928391C4-B0BE-4D30-B09E-4AEA6A3237AB}" name="Column14802"/>
    <tableColumn id="14811" xr3:uid="{B9DC7A01-B7E7-4A53-955D-4BEFD535D906}" name="Column14803"/>
    <tableColumn id="14812" xr3:uid="{C601CF63-0F21-452B-870F-891E0107153F}" name="Column14804"/>
    <tableColumn id="14813" xr3:uid="{4A483B1E-DE59-4333-A3EB-3D9996984041}" name="Column14805"/>
    <tableColumn id="14814" xr3:uid="{8B1A5497-2E7F-4484-882D-9D3E8736EB53}" name="Column14806"/>
    <tableColumn id="14815" xr3:uid="{FA01984C-F3FF-4230-A12A-8F92374679F6}" name="Column14807"/>
    <tableColumn id="14816" xr3:uid="{3C80C79B-2DBC-4AAC-A598-C29AA4576CA4}" name="Column14808"/>
    <tableColumn id="14817" xr3:uid="{5D8B5B50-0130-4C91-A7DE-C0038CCE50D3}" name="Column14809"/>
    <tableColumn id="14818" xr3:uid="{3E11E753-85A5-477B-BD53-A33C9994590F}" name="Column14810"/>
    <tableColumn id="14819" xr3:uid="{1A4C0335-B29B-4E97-A6FC-17E1E3D52AB1}" name="Column14811"/>
    <tableColumn id="14820" xr3:uid="{14A1AA01-9089-4C0B-B88B-A74791CD35C1}" name="Column14812"/>
    <tableColumn id="14821" xr3:uid="{E1068B22-65F6-42C1-B05C-97D774FC88DF}" name="Column14813"/>
    <tableColumn id="14822" xr3:uid="{24EFCC72-0886-49DB-AFE1-F577BAA979B7}" name="Column14814"/>
    <tableColumn id="14823" xr3:uid="{2511A143-EBC3-483D-AFB9-F08A3547AE98}" name="Column14815"/>
    <tableColumn id="14824" xr3:uid="{6844B63C-3EA9-4B01-8133-6B6206208FF6}" name="Column14816"/>
    <tableColumn id="14825" xr3:uid="{14234DD2-A774-429B-A6EF-2D4537C69705}" name="Column14817"/>
    <tableColumn id="14826" xr3:uid="{898D8EBD-0858-4425-BE66-F09DCAB76AE0}" name="Column14818"/>
    <tableColumn id="14827" xr3:uid="{A3F6AE5E-B202-4511-91A2-C02C0605D64D}" name="Column14819"/>
    <tableColumn id="14828" xr3:uid="{F697B45B-4358-4E7F-B091-A2D353164975}" name="Column14820"/>
    <tableColumn id="14829" xr3:uid="{8851A301-F558-45CB-9FA6-C09CAA9EBFA8}" name="Column14821"/>
    <tableColumn id="14830" xr3:uid="{5FD7664C-FC09-4E15-B96A-2349152DC6E0}" name="Column14822"/>
    <tableColumn id="14831" xr3:uid="{27DA5B98-2CB0-4268-8B14-3F091619E1FA}" name="Column14823"/>
    <tableColumn id="14832" xr3:uid="{FEF23B1E-60A1-448B-AC39-902C1B646C78}" name="Column14824"/>
    <tableColumn id="14833" xr3:uid="{9BFE7318-6089-4211-93E2-375A976AA437}" name="Column14825"/>
    <tableColumn id="14834" xr3:uid="{403A5DDF-A1FC-45D2-83E3-A0FF0FFFD9CB}" name="Column14826"/>
    <tableColumn id="14835" xr3:uid="{C8FC908E-AE87-4BC7-AF66-E36C2434E00D}" name="Column14827"/>
    <tableColumn id="14836" xr3:uid="{943636C9-532E-4F93-934A-952F58FFD995}" name="Column14828"/>
    <tableColumn id="14837" xr3:uid="{3A947620-6037-4BD0-8A12-486143862072}" name="Column14829"/>
    <tableColumn id="14838" xr3:uid="{54A327C8-998B-4DB2-92AE-2D16DBC1658A}" name="Column14830"/>
    <tableColumn id="14839" xr3:uid="{FA6012F7-7E42-4763-B171-3B0B981B08C2}" name="Column14831"/>
    <tableColumn id="14840" xr3:uid="{F1BB9106-00B8-4A4D-B2C4-81A525F32373}" name="Column14832"/>
    <tableColumn id="14841" xr3:uid="{3C8D9087-55CF-4FFC-913C-B8F6D0631B29}" name="Column14833"/>
    <tableColumn id="14842" xr3:uid="{3423FEFF-1EA7-41A5-95E1-94086DFF06E8}" name="Column14834"/>
    <tableColumn id="14843" xr3:uid="{165DB680-51DA-4DB2-870F-34CBC8D535CB}" name="Column14835"/>
    <tableColumn id="14844" xr3:uid="{5AE9049A-D8F6-4D8F-8021-D01BBB5D67E3}" name="Column14836"/>
    <tableColumn id="14845" xr3:uid="{84A1568D-6D4F-46A8-BE27-E2925F48CF53}" name="Column14837"/>
    <tableColumn id="14846" xr3:uid="{683AD368-2DC3-4F87-B67D-13317351F266}" name="Column14838"/>
    <tableColumn id="14847" xr3:uid="{90B062D8-934F-4BB7-ACFA-9DE5B2CB196C}" name="Column14839"/>
    <tableColumn id="14848" xr3:uid="{9714FD14-23C2-4D55-833C-675C37DE06A2}" name="Column14840"/>
    <tableColumn id="14849" xr3:uid="{6F98FF5B-08AE-436D-9158-7677AAD164BC}" name="Column14841"/>
    <tableColumn id="14850" xr3:uid="{96D61F8F-5BCC-41F6-A840-47C05D4FBBFA}" name="Column14842"/>
    <tableColumn id="14851" xr3:uid="{A8026C80-FC68-4660-8BF5-C820001499C6}" name="Column14843"/>
    <tableColumn id="14852" xr3:uid="{CC2F1A48-0ECF-4F84-A740-E9A543688AC9}" name="Column14844"/>
    <tableColumn id="14853" xr3:uid="{1646EE11-4D5C-4786-BC8C-2DBB29A73E2F}" name="Column14845"/>
    <tableColumn id="14854" xr3:uid="{C3529D22-5D36-45A0-8FAF-D4ECE28DE07C}" name="Column14846"/>
    <tableColumn id="14855" xr3:uid="{5DFB5924-F2FA-4CE8-BB01-F4A0A4D21BF0}" name="Column14847"/>
    <tableColumn id="14856" xr3:uid="{A38ACBFE-DD4F-45D4-8AE2-6FAD344880A0}" name="Column14848"/>
    <tableColumn id="14857" xr3:uid="{412463EA-F329-4CAF-9655-FBBB736F18FD}" name="Column14849"/>
    <tableColumn id="14858" xr3:uid="{56CA2D91-EF7A-4025-8765-99BACF5BC16A}" name="Column14850"/>
    <tableColumn id="14859" xr3:uid="{D13B296D-CC91-43AA-8132-B1D7645F9897}" name="Column14851"/>
    <tableColumn id="14860" xr3:uid="{89C9C150-2F99-49FE-9985-93719523DC1B}" name="Column14852"/>
    <tableColumn id="14861" xr3:uid="{5592C207-A45E-4788-AD0D-66E6AC224569}" name="Column14853"/>
    <tableColumn id="14862" xr3:uid="{5B3AB0D2-902B-456B-BA8D-FE32F6113CBA}" name="Column14854"/>
    <tableColumn id="14863" xr3:uid="{39CBDF18-D05D-4846-9B39-D2EE40F560CE}" name="Column14855"/>
    <tableColumn id="14864" xr3:uid="{89873361-4696-41B2-ADEC-EA379E7FA518}" name="Column14856"/>
    <tableColumn id="14865" xr3:uid="{2E37D59C-8364-457C-8539-69129CEA7367}" name="Column14857"/>
    <tableColumn id="14866" xr3:uid="{239550B1-0974-46D0-9889-53524DB5A737}" name="Column14858"/>
    <tableColumn id="14867" xr3:uid="{9D1F2C01-5B56-4F52-8369-D9DE71F7B45F}" name="Column14859"/>
    <tableColumn id="14868" xr3:uid="{D4A31631-1C47-4AE3-BF17-39752C4F0F7F}" name="Column14860"/>
    <tableColumn id="14869" xr3:uid="{AF491C60-FF5B-4FB1-9CB4-8D9121E3C7A5}" name="Column14861"/>
    <tableColumn id="14870" xr3:uid="{87009DF1-652E-4CB3-B866-136CDF7E8213}" name="Column14862"/>
    <tableColumn id="14871" xr3:uid="{BD33E577-2E44-4104-B4FE-BC634EFC7C12}" name="Column14863"/>
    <tableColumn id="14872" xr3:uid="{D8A84DD5-6A95-41A4-B514-591C9C342D53}" name="Column14864"/>
    <tableColumn id="14873" xr3:uid="{08297A7B-C623-4B2A-8858-892ADCF6A15D}" name="Column14865"/>
    <tableColumn id="14874" xr3:uid="{B2A9B680-7571-485E-A9D5-ECC57AD6E1DB}" name="Column14866"/>
    <tableColumn id="14875" xr3:uid="{8180D002-5CA4-4704-9924-A4F5972023B4}" name="Column14867"/>
    <tableColumn id="14876" xr3:uid="{8410C994-82EC-4FA7-80AA-5766F4532377}" name="Column14868"/>
    <tableColumn id="14877" xr3:uid="{2220D9EE-F747-48D5-959B-F7A8DB893CA1}" name="Column14869"/>
    <tableColumn id="14878" xr3:uid="{A2B102B7-BAF0-4151-BEF7-6F77295A8876}" name="Column14870"/>
    <tableColumn id="14879" xr3:uid="{B8D0596D-ABCB-4E65-AF6A-9C61F0F4B56C}" name="Column14871"/>
    <tableColumn id="14880" xr3:uid="{8558CA2D-A4AE-4B49-84F5-AB7F6122F2B3}" name="Column14872"/>
    <tableColumn id="14881" xr3:uid="{47B06155-2842-4C50-BC86-31C46D28A54A}" name="Column14873"/>
    <tableColumn id="14882" xr3:uid="{29CA0E78-EF57-4E75-A8F0-A8E69318A6BC}" name="Column14874"/>
    <tableColumn id="14883" xr3:uid="{D97AC14D-4C2A-4589-A01B-9D273545638F}" name="Column14875"/>
    <tableColumn id="14884" xr3:uid="{85761BA3-9A47-4324-A8D5-0A37A10AF787}" name="Column14876"/>
    <tableColumn id="14885" xr3:uid="{688D9FBD-FFFB-452D-B4F1-4B2811AF5FE2}" name="Column14877"/>
    <tableColumn id="14886" xr3:uid="{54A90ECA-C54B-4194-B1C2-66974D8B973E}" name="Column14878"/>
    <tableColumn id="14887" xr3:uid="{C91284C6-BAB2-4276-B51B-5221090015BE}" name="Column14879"/>
    <tableColumn id="14888" xr3:uid="{D435FDD2-248E-4DFA-AA39-DB03A47C935D}" name="Column14880"/>
    <tableColumn id="14889" xr3:uid="{5B3597B3-5381-4FAB-A2F5-00E594CBCF57}" name="Column14881"/>
    <tableColumn id="14890" xr3:uid="{23C42667-1592-4952-9DB7-0031F5769425}" name="Column14882"/>
    <tableColumn id="14891" xr3:uid="{50135DE5-4979-4CBA-983F-6E2895E0D982}" name="Column14883"/>
    <tableColumn id="14892" xr3:uid="{53F2C2EA-0A47-45E2-85A1-C7DF951F0A17}" name="Column14884"/>
    <tableColumn id="14893" xr3:uid="{03DABB6A-F34F-4915-9B67-85F7FEB96950}" name="Column14885"/>
    <tableColumn id="14894" xr3:uid="{F178D7C8-AFA8-4D0B-8C0D-D00DC54C9AD4}" name="Column14886"/>
    <tableColumn id="14895" xr3:uid="{4B66EFAD-F6D9-4E60-B1D4-C030409B6494}" name="Column14887"/>
    <tableColumn id="14896" xr3:uid="{8B82520F-304A-427B-9940-83E366C89F78}" name="Column14888"/>
    <tableColumn id="14897" xr3:uid="{70A2AAE9-4DCA-4261-90A2-125D307CDB14}" name="Column14889"/>
    <tableColumn id="14898" xr3:uid="{C28B07FF-239B-4AE5-8893-35D215C37109}" name="Column14890"/>
    <tableColumn id="14899" xr3:uid="{107FB829-8844-4494-B860-8C54A0C4FD83}" name="Column14891"/>
    <tableColumn id="14900" xr3:uid="{B2512F95-2FA4-4FB0-984E-DF700D23A9A0}" name="Column14892"/>
    <tableColumn id="14901" xr3:uid="{982ABCEF-8724-469A-AA58-E85B92109FFB}" name="Column14893"/>
    <tableColumn id="14902" xr3:uid="{B2636D12-1B93-499A-B463-18C44B473C56}" name="Column14894"/>
    <tableColumn id="14903" xr3:uid="{9CF92DDB-4945-43AE-B62E-95047E7ABB9E}" name="Column14895"/>
    <tableColumn id="14904" xr3:uid="{D16A0657-7211-4A33-A726-0F22054F3451}" name="Column14896"/>
    <tableColumn id="14905" xr3:uid="{D54B4AE8-86B0-42AA-A24A-968BDBC1DAAD}" name="Column14897"/>
    <tableColumn id="14906" xr3:uid="{BCC5E40B-0191-4E6B-A47A-4003B557E2F6}" name="Column14898"/>
    <tableColumn id="14907" xr3:uid="{201C2E4C-2611-4A13-89E1-0A22F5EC2F7F}" name="Column14899"/>
    <tableColumn id="14908" xr3:uid="{A33F067C-3850-477E-975D-28C2FFFB940A}" name="Column14900"/>
    <tableColumn id="14909" xr3:uid="{C9CFBBDF-0DBD-4763-971C-166B1BC681E2}" name="Column14901"/>
    <tableColumn id="14910" xr3:uid="{BAA53FF2-678D-4F5F-BA15-48A93CC5AAF0}" name="Column14902"/>
    <tableColumn id="14911" xr3:uid="{189EAE49-33B0-4E25-BCA9-A18E8E63CC2B}" name="Column14903"/>
    <tableColumn id="14912" xr3:uid="{4C4179FF-C8CB-4526-B4E5-502E8ABDECDC}" name="Column14904"/>
    <tableColumn id="14913" xr3:uid="{C843882D-D3A9-4EDE-8B1E-9F73C376FDB5}" name="Column14905"/>
    <tableColumn id="14914" xr3:uid="{EEF863D1-DF93-4074-A200-0CE0D9A8A9C8}" name="Column14906"/>
    <tableColumn id="14915" xr3:uid="{196E67AE-2A37-45AA-AD64-C096B641F6E0}" name="Column14907"/>
    <tableColumn id="14916" xr3:uid="{46C67E09-0FD6-493C-8D23-015363EC44A6}" name="Column14908"/>
    <tableColumn id="14917" xr3:uid="{FD686DE7-6F3E-421F-AD9D-61B3D8AC3586}" name="Column14909"/>
    <tableColumn id="14918" xr3:uid="{01656AA9-7A35-4CF3-ADEB-D7F2EE82358C}" name="Column14910"/>
    <tableColumn id="14919" xr3:uid="{87B9D879-C5BB-4093-A281-22992710C560}" name="Column14911"/>
    <tableColumn id="14920" xr3:uid="{A2E58A46-3456-4387-AEC3-3FE12CEB7EA7}" name="Column14912"/>
    <tableColumn id="14921" xr3:uid="{6037C006-026D-4963-83A9-234E9A0226DA}" name="Column14913"/>
    <tableColumn id="14922" xr3:uid="{8FDD29FD-A999-41DE-8601-F33C96B750E2}" name="Column14914"/>
    <tableColumn id="14923" xr3:uid="{37ECA57F-6822-4240-9722-CF0F16DC09F9}" name="Column14915"/>
    <tableColumn id="14924" xr3:uid="{FA631A64-7AD9-4BDB-96E2-EA0FE5B50B54}" name="Column14916"/>
    <tableColumn id="14925" xr3:uid="{94F17B42-9964-4B18-B8BF-36B28E724AA7}" name="Column14917"/>
    <tableColumn id="14926" xr3:uid="{84786A97-CC1C-40CF-B2A1-D9116D59D132}" name="Column14918"/>
    <tableColumn id="14927" xr3:uid="{A5616B9D-BB58-4714-84EB-EF38FB15769D}" name="Column14919"/>
    <tableColumn id="14928" xr3:uid="{2A3F3DC4-CD5F-416D-8C45-2B026AA0C55D}" name="Column14920"/>
    <tableColumn id="14929" xr3:uid="{F3A94E7D-DA88-472C-B533-BC12F11198BB}" name="Column14921"/>
    <tableColumn id="14930" xr3:uid="{E9B785ED-2CC1-4EDA-8511-5ED49B8FD6E7}" name="Column14922"/>
    <tableColumn id="14931" xr3:uid="{8EA84553-3597-4CA2-86BD-1D005CBCD533}" name="Column14923"/>
    <tableColumn id="14932" xr3:uid="{F64EB53B-F4B6-4702-B383-7621E6ED88D5}" name="Column14924"/>
    <tableColumn id="14933" xr3:uid="{7416F644-58C3-4E29-961E-1A06DE80417E}" name="Column14925"/>
    <tableColumn id="14934" xr3:uid="{C46E8D2B-6F20-4545-8ED7-8C6FE652E637}" name="Column14926"/>
    <tableColumn id="14935" xr3:uid="{4F725745-7D02-4521-A45C-C7D456143F30}" name="Column14927"/>
    <tableColumn id="14936" xr3:uid="{AC17ECCC-8FAF-454C-86FA-A713389AAABB}" name="Column14928"/>
    <tableColumn id="14937" xr3:uid="{3FB73F40-AA79-468D-A93A-1615CB213D56}" name="Column14929"/>
    <tableColumn id="14938" xr3:uid="{C904219F-89C6-407D-8469-CFCFCDBAE751}" name="Column14930"/>
    <tableColumn id="14939" xr3:uid="{40E6C7C9-FD84-48BA-9EDB-F369FB873204}" name="Column14931"/>
    <tableColumn id="14940" xr3:uid="{1B70E2D6-C860-4804-9A98-D227049AF4AF}" name="Column14932"/>
    <tableColumn id="14941" xr3:uid="{B82E1F59-C28A-4DEF-B86A-769EB0738C56}" name="Column14933"/>
    <tableColumn id="14942" xr3:uid="{DAD36F90-A69F-4BD3-8E79-7E950A94B838}" name="Column14934"/>
    <tableColumn id="14943" xr3:uid="{B5D943F9-9A70-4C15-8331-421E0ED2D901}" name="Column14935"/>
    <tableColumn id="14944" xr3:uid="{A3FB73F2-6F4C-4CF4-B879-B735C437EFBB}" name="Column14936"/>
    <tableColumn id="14945" xr3:uid="{5F2AFDC9-9667-4DF6-B4AE-EEA52889551E}" name="Column14937"/>
    <tableColumn id="14946" xr3:uid="{D55CE33F-F92D-4E3F-8B40-FBA45E226231}" name="Column14938"/>
    <tableColumn id="14947" xr3:uid="{3C4E5AEB-4507-4495-83ED-A39188588316}" name="Column14939"/>
    <tableColumn id="14948" xr3:uid="{CF69D1DC-02B4-4392-A857-647832BE5C85}" name="Column14940"/>
    <tableColumn id="14949" xr3:uid="{8CBBFDC8-1069-4AB5-9ECA-179AF274E647}" name="Column14941"/>
    <tableColumn id="14950" xr3:uid="{9B43AF0E-9DF0-4467-881C-2F17304479C3}" name="Column14942"/>
    <tableColumn id="14951" xr3:uid="{6B616F6F-F7D1-4CD9-9C4A-CCDC46C2E30E}" name="Column14943"/>
    <tableColumn id="14952" xr3:uid="{EF8D84B6-B78A-40C7-90BB-46D92CA09AE2}" name="Column14944"/>
    <tableColumn id="14953" xr3:uid="{734D5DAF-F15B-471B-92D9-A4750C3D699B}" name="Column14945"/>
    <tableColumn id="14954" xr3:uid="{82F9C886-5A35-428E-911A-23318E8DE351}" name="Column14946"/>
    <tableColumn id="14955" xr3:uid="{EBD0BD56-D1D3-47EA-B295-F9F7EA56817C}" name="Column14947"/>
    <tableColumn id="14956" xr3:uid="{A4BCB40F-7D3B-4E3A-8403-867D626C6731}" name="Column14948"/>
    <tableColumn id="14957" xr3:uid="{37AA52A9-E2A6-4ACE-8350-E50263F9BACC}" name="Column14949"/>
    <tableColumn id="14958" xr3:uid="{35815301-3F69-44C5-87B0-EA0542C5814C}" name="Column14950"/>
    <tableColumn id="14959" xr3:uid="{EE09792F-8554-4D8E-9B99-BC440EA1207B}" name="Column14951"/>
    <tableColumn id="14960" xr3:uid="{A506732C-16CF-4367-B748-2698EE4F4E6A}" name="Column14952"/>
    <tableColumn id="14961" xr3:uid="{86725361-26F7-4D68-B7C6-3AC5A308717F}" name="Column14953"/>
    <tableColumn id="14962" xr3:uid="{907A9F37-519B-4B32-8A72-5D35D43BCDD8}" name="Column14954"/>
    <tableColumn id="14963" xr3:uid="{5AE70729-2502-40AB-9067-A5090697F2A4}" name="Column14955"/>
    <tableColumn id="14964" xr3:uid="{4260A5C2-8473-4CEE-A5E1-795B6BAD5800}" name="Column14956"/>
    <tableColumn id="14965" xr3:uid="{65B16137-4953-4636-A061-32EBC9A6A2CE}" name="Column14957"/>
    <tableColumn id="14966" xr3:uid="{7FD4D9FC-C37C-4D29-98D9-67CDAE9BBB2C}" name="Column14958"/>
    <tableColumn id="14967" xr3:uid="{4FED757D-9F6E-4A75-898C-199372682C01}" name="Column14959"/>
    <tableColumn id="14968" xr3:uid="{2241CFF6-798D-4C4A-B07F-2F4110EB00CB}" name="Column14960"/>
    <tableColumn id="14969" xr3:uid="{E7F8308D-7C2C-41F8-8525-B9DA2B04DD4B}" name="Column14961"/>
    <tableColumn id="14970" xr3:uid="{1E824CCC-826F-4EBA-BC62-E928D8B66AE1}" name="Column14962"/>
    <tableColumn id="14971" xr3:uid="{D8E38E5E-02FB-48BF-A1FA-1D5904C4EF0A}" name="Column14963"/>
    <tableColumn id="14972" xr3:uid="{0F54F8A7-446E-41FA-954B-16CE92EEF747}" name="Column14964"/>
    <tableColumn id="14973" xr3:uid="{52C2CBA3-7935-4FA9-8583-D7E6DA69AE06}" name="Column14965"/>
    <tableColumn id="14974" xr3:uid="{73663915-B823-4FFC-B922-9C6CC8D1A99B}" name="Column14966"/>
    <tableColumn id="14975" xr3:uid="{72987B88-8305-4EC5-BE6C-F60610365E6F}" name="Column14967"/>
    <tableColumn id="14976" xr3:uid="{E22D9944-3DA7-470D-86E9-8CAF68E69532}" name="Column14968"/>
    <tableColumn id="14977" xr3:uid="{F8FB71A7-F230-4886-B9BA-900AAC9E7176}" name="Column14969"/>
    <tableColumn id="14978" xr3:uid="{51218835-F445-4576-8488-835856517D27}" name="Column14970"/>
    <tableColumn id="14979" xr3:uid="{7D522EC0-F93A-4CA4-942E-78304BCC7908}" name="Column14971"/>
    <tableColumn id="14980" xr3:uid="{8A40965C-0FC8-4039-98C0-A6CBF9FA2465}" name="Column14972"/>
    <tableColumn id="14981" xr3:uid="{B3A48D33-2B50-4910-AB70-7422B19F274E}" name="Column14973"/>
    <tableColumn id="14982" xr3:uid="{C51E6AC6-37E5-4F7C-83E3-B563E055F070}" name="Column14974"/>
    <tableColumn id="14983" xr3:uid="{5EFE92CB-335B-4047-871D-4181D5517D4A}" name="Column14975"/>
    <tableColumn id="14984" xr3:uid="{6663614A-A46A-4106-84C5-FCE09CAAD757}" name="Column14976"/>
    <tableColumn id="14985" xr3:uid="{9777EAB8-3AF7-4BD8-ABE9-C745F9AD173B}" name="Column14977"/>
    <tableColumn id="14986" xr3:uid="{3E49970A-E593-4693-B8F2-238C05A9CBCF}" name="Column14978"/>
    <tableColumn id="14987" xr3:uid="{047F1639-5620-4059-9FB2-7AE68AAF562C}" name="Column14979"/>
    <tableColumn id="14988" xr3:uid="{E26A29BF-E2ED-4B41-8A35-98E764F51515}" name="Column14980"/>
    <tableColumn id="14989" xr3:uid="{C137C816-8927-4D8C-998E-1752E2E07FB4}" name="Column14981"/>
    <tableColumn id="14990" xr3:uid="{91BC6D41-26C3-4520-85A7-8135A79196D5}" name="Column14982"/>
    <tableColumn id="14991" xr3:uid="{28505D4C-C676-4595-BA1D-0E4E0727B9EC}" name="Column14983"/>
    <tableColumn id="14992" xr3:uid="{44C4FBD1-ABD9-4600-8BF4-686761376F5F}" name="Column14984"/>
    <tableColumn id="14993" xr3:uid="{9AFCBEA7-AEB2-447F-A829-0F618F883DCC}" name="Column14985"/>
    <tableColumn id="14994" xr3:uid="{2A5B76C0-1789-4300-B12A-5F90D4BFA181}" name="Column14986"/>
    <tableColumn id="14995" xr3:uid="{3A051D43-A050-441F-8D22-1994600D1000}" name="Column14987"/>
    <tableColumn id="14996" xr3:uid="{01BEA639-BFD0-401B-8220-6F20BDAA8CFF}" name="Column14988"/>
    <tableColumn id="14997" xr3:uid="{794B20D5-55E3-4492-9116-FE6EA7FF858E}" name="Column14989"/>
    <tableColumn id="14998" xr3:uid="{ED17E68C-78EE-4073-BFCF-016D079FEB1B}" name="Column14990"/>
    <tableColumn id="14999" xr3:uid="{187B6BB8-3654-4390-8DC9-3CBBBC1A9AD7}" name="Column14991"/>
    <tableColumn id="15000" xr3:uid="{1F63C738-A427-4AFC-BBBE-24F55C8BC07A}" name="Column14992"/>
    <tableColumn id="15001" xr3:uid="{008ED46B-81B6-4C58-8A14-61FB2B8CBEC4}" name="Column14993"/>
    <tableColumn id="15002" xr3:uid="{40FFB5D9-0AF9-46E8-AD23-6D30CB3AF3F6}" name="Column14994"/>
    <tableColumn id="15003" xr3:uid="{5A5D0231-B34D-45DD-B8C2-374EE1EAAE24}" name="Column14995"/>
    <tableColumn id="15004" xr3:uid="{B219867F-6E2C-4E6A-9D78-AC991940D93D}" name="Column14996"/>
    <tableColumn id="15005" xr3:uid="{32229BDC-3733-4137-A5DE-6C46D8EAE19A}" name="Column14997"/>
    <tableColumn id="15006" xr3:uid="{4F5E22D9-B439-4720-8AA6-BAC5A02BF2E3}" name="Column14998"/>
    <tableColumn id="15007" xr3:uid="{6EB6F87D-0AD2-4C51-9520-8E4781DFCBD4}" name="Column14999"/>
    <tableColumn id="15008" xr3:uid="{72812035-F7D9-4300-8B8F-9CB983B17D7C}" name="Column15000"/>
    <tableColumn id="15009" xr3:uid="{5E6D9870-E70C-4781-AF72-9323448E03A0}" name="Column15001"/>
    <tableColumn id="15010" xr3:uid="{03316263-0A52-4A4C-A41C-3AE2B5BFF7BD}" name="Column15002"/>
    <tableColumn id="15011" xr3:uid="{D59FB331-3A55-40A1-9C34-F8EB3C7F7BF9}" name="Column15003"/>
    <tableColumn id="15012" xr3:uid="{05921022-09CA-44B5-A998-536A2E5C456D}" name="Column15004"/>
    <tableColumn id="15013" xr3:uid="{DC28B109-76EF-45CB-A1E2-499D3857D312}" name="Column15005"/>
    <tableColumn id="15014" xr3:uid="{EE627E37-88D9-469D-B348-92D2D56A3474}" name="Column15006"/>
    <tableColumn id="15015" xr3:uid="{2DDB61B3-FD5A-4E00-9528-918EDD6E98E7}" name="Column15007"/>
    <tableColumn id="15016" xr3:uid="{ACFCCBCA-66C4-4077-83BA-E870F4ED15F0}" name="Column15008"/>
    <tableColumn id="15017" xr3:uid="{E73809D4-45B9-4A36-922E-8B50C76A4715}" name="Column15009"/>
    <tableColumn id="15018" xr3:uid="{C4F9C911-100C-4D81-B336-B7AE22A268F1}" name="Column15010"/>
    <tableColumn id="15019" xr3:uid="{1722EF95-1232-4D8A-A6AA-5DC54FB356E5}" name="Column15011"/>
    <tableColumn id="15020" xr3:uid="{41220838-264F-4931-87BF-B08E89C60104}" name="Column15012"/>
    <tableColumn id="15021" xr3:uid="{29F67F16-1F2B-4910-850A-00B760B769F8}" name="Column15013"/>
    <tableColumn id="15022" xr3:uid="{5434DAA0-0BEC-49F2-8561-CCAD874DC486}" name="Column15014"/>
    <tableColumn id="15023" xr3:uid="{87DFEC9B-75C2-4C64-B653-BF66F30C6853}" name="Column15015"/>
    <tableColumn id="15024" xr3:uid="{B5F9575E-D62F-4161-8A5C-429E29E684A1}" name="Column15016"/>
    <tableColumn id="15025" xr3:uid="{B68F7D13-FFDD-481F-94E0-BBB1A3E0331C}" name="Column15017"/>
    <tableColumn id="15026" xr3:uid="{01A8B1FA-5BA8-4E51-ACA3-8B69F92D0C46}" name="Column15018"/>
    <tableColumn id="15027" xr3:uid="{1B246DC8-9C38-4C53-9837-43DE8D202383}" name="Column15019"/>
    <tableColumn id="15028" xr3:uid="{09720A62-352D-4084-8D10-21B874BA4CF0}" name="Column15020"/>
    <tableColumn id="15029" xr3:uid="{B5B94165-BA2A-47C9-AAB5-AF4DB1C7655C}" name="Column15021"/>
    <tableColumn id="15030" xr3:uid="{2E80547C-F054-4C44-88AD-E84519D5F070}" name="Column15022"/>
    <tableColumn id="15031" xr3:uid="{A5618E33-FDF1-4971-AD5A-CDAB3AE3F1EC}" name="Column15023"/>
    <tableColumn id="15032" xr3:uid="{691B3D5D-C028-49E1-BE1D-1633D48992A7}" name="Column15024"/>
    <tableColumn id="15033" xr3:uid="{28C80343-05C6-46D8-BB5F-FE707F993165}" name="Column15025"/>
    <tableColumn id="15034" xr3:uid="{8E2D7311-C380-4517-A525-2F6555ADB59D}" name="Column15026"/>
    <tableColumn id="15035" xr3:uid="{7DFF95AA-683A-4CAB-AFFA-4B313DD20556}" name="Column15027"/>
    <tableColumn id="15036" xr3:uid="{3E1C6E52-3DC6-41B8-828F-786B28E23D04}" name="Column15028"/>
    <tableColumn id="15037" xr3:uid="{B3149E11-2046-4BC5-B09D-F141EB17E16C}" name="Column15029"/>
    <tableColumn id="15038" xr3:uid="{6FC6E2FA-02C3-4F92-AAAB-77A382FCD785}" name="Column15030"/>
    <tableColumn id="15039" xr3:uid="{F50C0A4D-8F88-4162-A6AD-55E6EAE36E03}" name="Column15031"/>
    <tableColumn id="15040" xr3:uid="{E4AE57BC-0B57-4CCD-9613-35174A93EDCB}" name="Column15032"/>
    <tableColumn id="15041" xr3:uid="{281200F1-5A38-4B70-AD4B-4F6FCDFC8110}" name="Column15033"/>
    <tableColumn id="15042" xr3:uid="{2244584D-E2CC-482C-BDD3-BC3D15F9EA4B}" name="Column15034"/>
    <tableColumn id="15043" xr3:uid="{1B298112-AF66-4CAD-9450-57F300487662}" name="Column15035"/>
    <tableColumn id="15044" xr3:uid="{5C760823-30BC-4789-979C-D63144F16A13}" name="Column15036"/>
    <tableColumn id="15045" xr3:uid="{1CA07E53-45A5-4571-A16D-61CCEB25F8C2}" name="Column15037"/>
    <tableColumn id="15046" xr3:uid="{E4E559DF-FE31-4F7A-BBC1-A591E73B222F}" name="Column15038"/>
    <tableColumn id="15047" xr3:uid="{FE9ABF93-8841-40C3-9920-317B3B8D5DB6}" name="Column15039"/>
    <tableColumn id="15048" xr3:uid="{E299571D-0B71-475D-8C8D-345A6BB990B4}" name="Column15040"/>
    <tableColumn id="15049" xr3:uid="{583EEEB1-D40E-475F-8D86-98CDDA5143A6}" name="Column15041"/>
    <tableColumn id="15050" xr3:uid="{23707CE4-1FC6-4881-8498-46CAB878EBB8}" name="Column15042"/>
    <tableColumn id="15051" xr3:uid="{A4313CE9-0D9B-4687-A409-492BB87A7833}" name="Column15043"/>
    <tableColumn id="15052" xr3:uid="{0DF31444-2291-4EE7-978B-7228ADFC7061}" name="Column15044"/>
    <tableColumn id="15053" xr3:uid="{81DC2268-CA26-4D37-9259-3D65CBBAFC9B}" name="Column15045"/>
    <tableColumn id="15054" xr3:uid="{E1ED1C27-613D-42C9-80E6-3A96DCA18ECE}" name="Column15046"/>
    <tableColumn id="15055" xr3:uid="{DEC75AA1-238C-4EBA-885D-B95EDB3678C1}" name="Column15047"/>
    <tableColumn id="15056" xr3:uid="{3C8BECFA-56BD-4F15-BF8B-D7EBD8D70D41}" name="Column15048"/>
    <tableColumn id="15057" xr3:uid="{42A308DC-6F41-41F6-947A-6391A0372844}" name="Column15049"/>
    <tableColumn id="15058" xr3:uid="{AA4E76CF-3A87-4E6F-A0B1-AA0725EB9EFF}" name="Column15050"/>
    <tableColumn id="15059" xr3:uid="{D9E5D448-F30B-4546-8E29-28A541C13FC1}" name="Column15051"/>
    <tableColumn id="15060" xr3:uid="{710477FD-3445-4645-9174-9B7C5B705640}" name="Column15052"/>
    <tableColumn id="15061" xr3:uid="{2766EA78-2D20-4D2E-8182-AC11716E8F33}" name="Column15053"/>
    <tableColumn id="15062" xr3:uid="{F65D3BB2-9078-4CCB-B9F0-6D9D61EBA34C}" name="Column15054"/>
    <tableColumn id="15063" xr3:uid="{8BF2E4B5-21AA-4E8D-AC91-333AEDC87FA9}" name="Column15055"/>
    <tableColumn id="15064" xr3:uid="{DFAE0816-3783-4DBB-AF0C-5B4DB84B7C6E}" name="Column15056"/>
    <tableColumn id="15065" xr3:uid="{BD0F0DE4-4B4D-4EC2-9E5D-73BCE8D61822}" name="Column15057"/>
    <tableColumn id="15066" xr3:uid="{8A37103B-4862-46A8-AE21-897BF05DD285}" name="Column15058"/>
    <tableColumn id="15067" xr3:uid="{86017C77-DFF6-4CA2-8C51-754179B73249}" name="Column15059"/>
    <tableColumn id="15068" xr3:uid="{A51A504F-BB64-472F-AC1D-75AE5AA7E4E2}" name="Column15060"/>
    <tableColumn id="15069" xr3:uid="{F66019B8-E737-4FF4-A710-A6EA509E4712}" name="Column15061"/>
    <tableColumn id="15070" xr3:uid="{FB788B5E-7483-42F7-AF40-81DFD1781E8B}" name="Column15062"/>
    <tableColumn id="15071" xr3:uid="{798571D2-88FB-48DB-B609-63C1CED9904B}" name="Column15063"/>
    <tableColumn id="15072" xr3:uid="{AB2A625A-598A-4990-97F0-93ADDA1CF245}" name="Column15064"/>
    <tableColumn id="15073" xr3:uid="{521C2B76-D2FC-4A5E-AB87-ADC057017BA2}" name="Column15065"/>
    <tableColumn id="15074" xr3:uid="{92D331F8-AD1E-46BF-B908-8413FC87EDAD}" name="Column15066"/>
    <tableColumn id="15075" xr3:uid="{BC99513F-2CDC-4D62-99BA-EB900AF35364}" name="Column15067"/>
    <tableColumn id="15076" xr3:uid="{5D40120A-63B0-41A8-9DBC-1016E35808ED}" name="Column15068"/>
    <tableColumn id="15077" xr3:uid="{64934682-D750-42BC-9B29-B2EA4939BC05}" name="Column15069"/>
    <tableColumn id="15078" xr3:uid="{E9CB3C8A-2623-4199-884B-A8976AAFB6EB}" name="Column15070"/>
    <tableColumn id="15079" xr3:uid="{BC9FE2FB-515A-40B2-A9F8-33841B8ACC4B}" name="Column15071"/>
    <tableColumn id="15080" xr3:uid="{2A099D5B-CA18-43BF-B9AD-BE2683597A9D}" name="Column15072"/>
    <tableColumn id="15081" xr3:uid="{E61462DE-3CBC-4B4A-9111-92B9A0488643}" name="Column15073"/>
    <tableColumn id="15082" xr3:uid="{AD85DC07-0E3E-4652-863A-1119F1FFCD66}" name="Column15074"/>
    <tableColumn id="15083" xr3:uid="{DE18CAE3-3894-4DA6-A6D8-9B2380387D18}" name="Column15075"/>
    <tableColumn id="15084" xr3:uid="{F2E20384-F411-4F32-915E-40069B557F64}" name="Column15076"/>
    <tableColumn id="15085" xr3:uid="{0725F322-D147-4031-94AA-CD064299D355}" name="Column15077"/>
    <tableColumn id="15086" xr3:uid="{7E458840-5DC1-4BE6-B38E-F5BF7E3C75CA}" name="Column15078"/>
    <tableColumn id="15087" xr3:uid="{3B9F1EAC-9FE8-4A4D-AA7E-9CEA25DB7715}" name="Column15079"/>
    <tableColumn id="15088" xr3:uid="{E2A36CEF-F499-46F5-AF91-2A201974DEA3}" name="Column15080"/>
    <tableColumn id="15089" xr3:uid="{29A7574C-04FC-479F-8AFF-9CB1D6ADEEF9}" name="Column15081"/>
    <tableColumn id="15090" xr3:uid="{3FE34350-2CB2-4837-BD6F-932368F0DD2C}" name="Column15082"/>
    <tableColumn id="15091" xr3:uid="{EAB910E6-C094-4EA0-AD3E-FE49A3D6621A}" name="Column15083"/>
    <tableColumn id="15092" xr3:uid="{78DF5966-5AF5-457F-B17F-DBE1BFE17792}" name="Column15084"/>
    <tableColumn id="15093" xr3:uid="{7AD91774-FE5D-4E0B-8D31-A47B89CAD617}" name="Column15085"/>
    <tableColumn id="15094" xr3:uid="{CE020C13-9AF5-4E90-8BF0-96C592F12FB8}" name="Column15086"/>
    <tableColumn id="15095" xr3:uid="{B17FF23C-C4F7-4854-A7F6-97B19C8EB87D}" name="Column15087"/>
    <tableColumn id="15096" xr3:uid="{5C8B3EFC-5283-4479-A7E8-1F302C989160}" name="Column15088"/>
    <tableColumn id="15097" xr3:uid="{35378AEC-70E1-4ECB-A65E-F4E506C68A97}" name="Column15089"/>
    <tableColumn id="15098" xr3:uid="{7DC9BC1F-01E7-4F03-ADFF-E5B9705BFB06}" name="Column15090"/>
    <tableColumn id="15099" xr3:uid="{1D5B61A5-1A83-4FF4-A4F4-FDD2048A4A90}" name="Column15091"/>
    <tableColumn id="15100" xr3:uid="{039754FB-DA77-4FDC-AD62-A8F0469F9A99}" name="Column15092"/>
    <tableColumn id="15101" xr3:uid="{96CD5F4F-9C33-42E1-9CA5-AD3F62F8DF78}" name="Column15093"/>
    <tableColumn id="15102" xr3:uid="{1C6E2004-D8AA-4BCC-9484-8AE8E57CA8F9}" name="Column15094"/>
    <tableColumn id="15103" xr3:uid="{561FAFBC-90D9-4E34-ABDB-27A55CF99C1D}" name="Column15095"/>
    <tableColumn id="15104" xr3:uid="{DAA556EC-C622-4D78-887A-E92C78408133}" name="Column15096"/>
    <tableColumn id="15105" xr3:uid="{02287D6B-B0CF-4F86-826C-56DB676A3F58}" name="Column15097"/>
    <tableColumn id="15106" xr3:uid="{43BDC7E1-196F-4953-A36F-3F852A014AE6}" name="Column15098"/>
    <tableColumn id="15107" xr3:uid="{50BF8781-0BD3-4536-B808-0DD80B61A583}" name="Column15099"/>
    <tableColumn id="15108" xr3:uid="{67CF3065-330F-461A-B59D-D0AB92608469}" name="Column15100"/>
    <tableColumn id="15109" xr3:uid="{96C6B56A-E05C-4C16-A506-A01767BB08F4}" name="Column15101"/>
    <tableColumn id="15110" xr3:uid="{A0DC52B9-749D-4920-9EC5-8D3133829D3A}" name="Column15102"/>
    <tableColumn id="15111" xr3:uid="{B1D5DC42-696A-4FAF-B09A-EE8DF95B9852}" name="Column15103"/>
    <tableColumn id="15112" xr3:uid="{17C47B53-1936-40E8-B1B4-68FEFE479508}" name="Column15104"/>
    <tableColumn id="15113" xr3:uid="{EF6F434C-BF24-408A-9863-B63038157F32}" name="Column15105"/>
    <tableColumn id="15114" xr3:uid="{00BF7A39-CADC-48FA-AAD0-B7D625594707}" name="Column15106"/>
    <tableColumn id="15115" xr3:uid="{DE6E5AB0-733D-4D68-8EEB-886D4BCC4611}" name="Column15107"/>
    <tableColumn id="15116" xr3:uid="{32D786BB-2F2F-427A-BA63-B1FD77F3F46A}" name="Column15108"/>
    <tableColumn id="15117" xr3:uid="{D427E879-33B7-47C6-B531-84AB59E7D19A}" name="Column15109"/>
    <tableColumn id="15118" xr3:uid="{F829DD60-345D-4C18-81DD-DE9AC7B78053}" name="Column15110"/>
    <tableColumn id="15119" xr3:uid="{6ABD2431-ED58-46F9-92C7-397E2351E679}" name="Column15111"/>
    <tableColumn id="15120" xr3:uid="{A761E4FF-6900-454F-B8D8-E8DECB45EB53}" name="Column15112"/>
    <tableColumn id="15121" xr3:uid="{398D15DB-5395-4999-BD4B-23EFD4895158}" name="Column15113"/>
    <tableColumn id="15122" xr3:uid="{3269C6C3-96C3-4812-9714-E16D31A69015}" name="Column15114"/>
    <tableColumn id="15123" xr3:uid="{48149673-CD6B-493E-A17B-57587BA74760}" name="Column15115"/>
    <tableColumn id="15124" xr3:uid="{774DE424-665E-4739-AE05-C024C1B1122F}" name="Column15116"/>
    <tableColumn id="15125" xr3:uid="{D97D253C-066C-46C4-A23D-64D29F4D7B1F}" name="Column15117"/>
    <tableColumn id="15126" xr3:uid="{9DBAA0DD-9ABF-4F45-9697-C08B22ECBCF3}" name="Column15118"/>
    <tableColumn id="15127" xr3:uid="{78ECD789-246C-442B-9040-C00440B7E95B}" name="Column15119"/>
    <tableColumn id="15128" xr3:uid="{D5DED743-4493-417F-A295-B0DA79BCAD8A}" name="Column15120"/>
    <tableColumn id="15129" xr3:uid="{16AE406A-163C-4942-B532-D648196FBE0C}" name="Column15121"/>
    <tableColumn id="15130" xr3:uid="{83A3A53C-EEAB-4608-B608-85197D4ED993}" name="Column15122"/>
    <tableColumn id="15131" xr3:uid="{B081B156-EA3A-42A4-97FC-3D963219C1D5}" name="Column15123"/>
    <tableColumn id="15132" xr3:uid="{B1A0083D-3B05-4E90-8BC3-8580CA161DFB}" name="Column15124"/>
    <tableColumn id="15133" xr3:uid="{E7C27C7D-37A5-4C18-AFC2-52C5FFDD86DE}" name="Column15125"/>
    <tableColumn id="15134" xr3:uid="{6E09C586-07A6-45DB-B8E7-BE181949567B}" name="Column15126"/>
    <tableColumn id="15135" xr3:uid="{DDF79EEE-C270-4863-9FEA-AFA558998C98}" name="Column15127"/>
    <tableColumn id="15136" xr3:uid="{4B61D0A1-5AFB-463D-9A2F-474892687837}" name="Column15128"/>
    <tableColumn id="15137" xr3:uid="{D0792927-27C4-499C-9DAD-2A3A76EE03A4}" name="Column15129"/>
    <tableColumn id="15138" xr3:uid="{E7C46269-F448-4378-845A-76B6CE3856FF}" name="Column15130"/>
    <tableColumn id="15139" xr3:uid="{00B46C45-39DB-403C-B5E3-4382E92864B6}" name="Column15131"/>
    <tableColumn id="15140" xr3:uid="{493B6A5E-06BD-4340-A909-3DED3564CD54}" name="Column15132"/>
    <tableColumn id="15141" xr3:uid="{0D35563E-AEC3-4278-A45B-CE45E0187578}" name="Column15133"/>
    <tableColumn id="15142" xr3:uid="{86C9E6AB-E4E3-48C9-B93C-9C698D31DB3F}" name="Column15134"/>
    <tableColumn id="15143" xr3:uid="{BF65D337-540E-4389-BA30-8686710E2C00}" name="Column15135"/>
    <tableColumn id="15144" xr3:uid="{21104A26-F0DC-49F8-AFA6-006CC283EA33}" name="Column15136"/>
    <tableColumn id="15145" xr3:uid="{B6DB8CF6-12E8-4FAB-88AA-F586D0DA250D}" name="Column15137"/>
    <tableColumn id="15146" xr3:uid="{5E865CDD-F70B-4795-BF79-8DF6108CFC3F}" name="Column15138"/>
    <tableColumn id="15147" xr3:uid="{C11E75FC-3738-471A-9C12-D9C83DFB8842}" name="Column15139"/>
    <tableColumn id="15148" xr3:uid="{3A7646E5-485C-41D2-8BFC-9962985160BD}" name="Column15140"/>
    <tableColumn id="15149" xr3:uid="{9DC8A4BD-FE87-44D4-9C9B-6C7A0A4E1BD8}" name="Column15141"/>
    <tableColumn id="15150" xr3:uid="{927B3ADC-06D6-4C78-932A-219AF4672E3D}" name="Column15142"/>
    <tableColumn id="15151" xr3:uid="{2EFB20E2-BD52-45D6-BFFA-2090BE9AB7A1}" name="Column15143"/>
    <tableColumn id="15152" xr3:uid="{C7F2D114-AD21-4918-8F87-02B48042CB6B}" name="Column15144"/>
    <tableColumn id="15153" xr3:uid="{6CEC60DD-4D03-4DF2-A512-6A1A995A3C70}" name="Column15145"/>
    <tableColumn id="15154" xr3:uid="{A03C9C77-8294-4106-8EEB-AE6F06E274D5}" name="Column15146"/>
    <tableColumn id="15155" xr3:uid="{9F376541-116B-4BA2-9C58-FE5492EB56AC}" name="Column15147"/>
    <tableColumn id="15156" xr3:uid="{7093DD42-8B83-45C3-95F9-111DA651906B}" name="Column15148"/>
    <tableColumn id="15157" xr3:uid="{E12553F1-C082-4CCB-B507-59A70AAF3A30}" name="Column15149"/>
    <tableColumn id="15158" xr3:uid="{40D8C9E6-E141-4E8A-BEE2-07FFD0CAF7B4}" name="Column15150"/>
    <tableColumn id="15159" xr3:uid="{EAC5818C-9165-4DF4-B1BD-E8B77F90CB6D}" name="Column15151"/>
    <tableColumn id="15160" xr3:uid="{E8B6E7EC-9AD4-444C-B53B-C416847DC932}" name="Column15152"/>
    <tableColumn id="15161" xr3:uid="{232AC511-9DFC-4447-AB70-16D11B856506}" name="Column15153"/>
    <tableColumn id="15162" xr3:uid="{C4D6001D-2A31-432A-83C2-F67504F376B5}" name="Column15154"/>
    <tableColumn id="15163" xr3:uid="{DCC394F5-7FD8-4DF9-805E-827DD87ADD5C}" name="Column15155"/>
    <tableColumn id="15164" xr3:uid="{1363CBD3-5D96-4065-AC34-383109BB2EE6}" name="Column15156"/>
    <tableColumn id="15165" xr3:uid="{FA813F5F-1500-4751-92F2-DD7800C269AD}" name="Column15157"/>
    <tableColumn id="15166" xr3:uid="{8EE76C03-F6CE-4197-9276-2CD92586C59E}" name="Column15158"/>
    <tableColumn id="15167" xr3:uid="{CD6FAFF4-7990-41E4-9481-40FCC92414B7}" name="Column15159"/>
    <tableColumn id="15168" xr3:uid="{4F9004CA-CBF0-451B-8E89-3D5F847F0BA4}" name="Column15160"/>
    <tableColumn id="15169" xr3:uid="{05EED1E1-E0BD-4E67-8839-5F4AFA6FB8BE}" name="Column15161"/>
    <tableColumn id="15170" xr3:uid="{D627854C-F29B-4997-96E4-4F11D487FA75}" name="Column15162"/>
    <tableColumn id="15171" xr3:uid="{C8E22894-DF16-4CE9-80D3-8F0D617CEE97}" name="Column15163"/>
    <tableColumn id="15172" xr3:uid="{050427BA-D93A-4AAE-8A36-91E24073652A}" name="Column15164"/>
    <tableColumn id="15173" xr3:uid="{6EE0CD71-70EB-4A24-B6B4-6F5BFE3E9CDB}" name="Column15165"/>
    <tableColumn id="15174" xr3:uid="{AB127FFC-56B9-4BF0-8A77-FE53998FCCC2}" name="Column15166"/>
    <tableColumn id="15175" xr3:uid="{A9502B94-DC2D-4DEF-9A46-27222FFFAFC5}" name="Column15167"/>
    <tableColumn id="15176" xr3:uid="{23732C78-E7B3-4ED6-B7A4-CD9A36FA7570}" name="Column15168"/>
    <tableColumn id="15177" xr3:uid="{4AE7AFFC-548C-42BB-A704-016378DCA398}" name="Column15169"/>
    <tableColumn id="15178" xr3:uid="{90AD7090-B9ED-439E-83FA-C7E1228AA415}" name="Column15170"/>
    <tableColumn id="15179" xr3:uid="{91291AE9-7DAC-4D6E-BD32-CCBBD79E62BA}" name="Column15171"/>
    <tableColumn id="15180" xr3:uid="{8350E7F9-0343-49B1-8994-A057BEAE5E3C}" name="Column15172"/>
    <tableColumn id="15181" xr3:uid="{71F95C08-7B82-44CE-9F72-12203C4806F2}" name="Column15173"/>
    <tableColumn id="15182" xr3:uid="{0E278B96-21B6-4FC0-A289-06583555D547}" name="Column15174"/>
    <tableColumn id="15183" xr3:uid="{79D6CFF0-3E5D-47E8-A47E-5BAD1EDC0A50}" name="Column15175"/>
    <tableColumn id="15184" xr3:uid="{1C6037C7-3A26-4CE7-A1CB-BF7875CC66AA}" name="Column15176"/>
    <tableColumn id="15185" xr3:uid="{DE086340-C56E-457A-A8F7-E4F41B988E10}" name="Column15177"/>
    <tableColumn id="15186" xr3:uid="{0AD8BA8C-B8B6-4326-8CDE-DE6F35246997}" name="Column15178"/>
    <tableColumn id="15187" xr3:uid="{788B3F22-694A-4DCF-BB67-1C41D3B8D919}" name="Column15179"/>
    <tableColumn id="15188" xr3:uid="{48203A1B-8CB4-4B7B-AB25-4C4899BD31E9}" name="Column15180"/>
    <tableColumn id="15189" xr3:uid="{6FE8B2B1-9C3F-4224-8470-E6C3EA4EF88E}" name="Column15181"/>
    <tableColumn id="15190" xr3:uid="{B861182B-5462-4A52-A383-60881FCE20D8}" name="Column15182"/>
    <tableColumn id="15191" xr3:uid="{DF541EC9-F003-493E-8EA1-94FA2ED24861}" name="Column15183"/>
    <tableColumn id="15192" xr3:uid="{1F746DCD-4AB7-499A-8E51-B0FC3AC02EBE}" name="Column15184"/>
    <tableColumn id="15193" xr3:uid="{1C755D4A-B0CE-499D-BC54-78FBF7D1B5E2}" name="Column15185"/>
    <tableColumn id="15194" xr3:uid="{C17879BC-E169-478A-B364-FA03425FD751}" name="Column15186"/>
    <tableColumn id="15195" xr3:uid="{3384AAD6-43D9-44F3-AAA4-4B252BE73987}" name="Column15187"/>
    <tableColumn id="15196" xr3:uid="{C70B1F86-782D-4C59-AEEB-F305DBEFD776}" name="Column15188"/>
    <tableColumn id="15197" xr3:uid="{423E9B1E-DD2D-42B2-98AE-05884C15C4B7}" name="Column15189"/>
    <tableColumn id="15198" xr3:uid="{1A9E3128-C76C-4D5A-9FC8-34ECE8A5D999}" name="Column15190"/>
    <tableColumn id="15199" xr3:uid="{510AA45D-AADC-4D38-968B-DAE2A7F5E47F}" name="Column15191"/>
    <tableColumn id="15200" xr3:uid="{E361935C-BE26-4A5B-88D8-E349E1EE51DF}" name="Column15192"/>
    <tableColumn id="15201" xr3:uid="{BA69FA94-7505-479B-918D-2D4B1372579C}" name="Column15193"/>
    <tableColumn id="15202" xr3:uid="{806C9FE2-6853-40B8-B879-76665A9724CC}" name="Column15194"/>
    <tableColumn id="15203" xr3:uid="{F9D2E66B-2FC3-4751-8E5F-7C35E88292C4}" name="Column15195"/>
    <tableColumn id="15204" xr3:uid="{51F61B3D-D8BD-4EB8-AF89-208AA020F09F}" name="Column15196"/>
    <tableColumn id="15205" xr3:uid="{ECAF2CFD-0778-44E6-816D-66385AFF8BE9}" name="Column15197"/>
    <tableColumn id="15206" xr3:uid="{99D384D3-83B2-4C36-9F2D-2B24FCBB83D6}" name="Column15198"/>
    <tableColumn id="15207" xr3:uid="{A359E690-47F4-4637-B526-BD9683041C42}" name="Column15199"/>
    <tableColumn id="15208" xr3:uid="{DBCC7211-133E-4237-B658-946D97C94831}" name="Column15200"/>
    <tableColumn id="15209" xr3:uid="{D65292C9-A1E0-41F3-8595-80375104939A}" name="Column15201"/>
    <tableColumn id="15210" xr3:uid="{B8432AC9-5F4E-41A2-A386-D069697A7B88}" name="Column15202"/>
    <tableColumn id="15211" xr3:uid="{42B162A0-EF9B-4247-B2A4-8FC682F48C49}" name="Column15203"/>
    <tableColumn id="15212" xr3:uid="{923E7AE0-29C3-406A-A6BD-11287A7D2120}" name="Column15204"/>
    <tableColumn id="15213" xr3:uid="{C8D66A55-1DE3-469C-9525-55E1047CDD87}" name="Column15205"/>
    <tableColumn id="15214" xr3:uid="{D2053DA7-3253-4517-BC9E-BD0818D3E3DC}" name="Column15206"/>
    <tableColumn id="15215" xr3:uid="{875142E2-F3C9-4CA5-BC29-B19874A1378C}" name="Column15207"/>
    <tableColumn id="15216" xr3:uid="{28BE3E95-6E18-4E41-AFC4-00C3B12574E0}" name="Column15208"/>
    <tableColumn id="15217" xr3:uid="{2E5D4741-A935-4C8E-8BC1-85C34EAFD369}" name="Column15209"/>
    <tableColumn id="15218" xr3:uid="{13148CD5-2D45-49B0-BC09-EBC335CC0379}" name="Column15210"/>
    <tableColumn id="15219" xr3:uid="{BAD35AE7-B482-4280-95B4-CBF6A7ED9BD2}" name="Column15211"/>
    <tableColumn id="15220" xr3:uid="{0355DCFB-18A0-420B-8C01-097DCED2F9B9}" name="Column15212"/>
    <tableColumn id="15221" xr3:uid="{DF97FA25-8C7F-4F06-BA03-F13D8116920B}" name="Column15213"/>
    <tableColumn id="15222" xr3:uid="{D4DEBB77-C808-4649-A51D-F700E7855589}" name="Column15214"/>
    <tableColumn id="15223" xr3:uid="{D48ABCE2-C277-42D1-88FF-EFCDEB322A35}" name="Column15215"/>
    <tableColumn id="15224" xr3:uid="{2F6DCDA3-9B4F-4078-984D-BCDA6665D68D}" name="Column15216"/>
    <tableColumn id="15225" xr3:uid="{DEE68329-C5C0-446F-8BF4-C176F8F1F0F3}" name="Column15217"/>
    <tableColumn id="15226" xr3:uid="{D0CABF97-459F-4A4B-91BB-4B20676F350B}" name="Column15218"/>
    <tableColumn id="15227" xr3:uid="{807323C3-029F-40DA-83B3-1FF0130550E2}" name="Column15219"/>
    <tableColumn id="15228" xr3:uid="{C21DEA98-61CA-411F-BEEB-382B9F2DBBB2}" name="Column15220"/>
    <tableColumn id="15229" xr3:uid="{1CA74F5F-E32D-4AE6-B254-36BA2AF9D009}" name="Column15221"/>
    <tableColumn id="15230" xr3:uid="{44B4BC83-547E-4C60-81DE-D5972312F682}" name="Column15222"/>
    <tableColumn id="15231" xr3:uid="{F1A8401E-740C-4C69-85D4-A225CE1DDF9A}" name="Column15223"/>
    <tableColumn id="15232" xr3:uid="{15BEAF60-4170-447B-A662-D500C15A8502}" name="Column15224"/>
    <tableColumn id="15233" xr3:uid="{BAF8D715-C11A-48D8-99E7-7AEA65051248}" name="Column15225"/>
    <tableColumn id="15234" xr3:uid="{3ED67A74-6ECC-4938-9E3E-0C5B3B9FFCFA}" name="Column15226"/>
    <tableColumn id="15235" xr3:uid="{052759D9-DBCB-48CB-80D8-0F5F6B511D2F}" name="Column15227"/>
    <tableColumn id="15236" xr3:uid="{42921AFB-BCF9-4FD3-8B14-A90CEFA3816E}" name="Column15228"/>
    <tableColumn id="15237" xr3:uid="{8865BEAF-6F20-4487-9CD1-F8070A39562A}" name="Column15229"/>
    <tableColumn id="15238" xr3:uid="{5EF79ECE-46D8-417A-BC7C-1FF83A3A5947}" name="Column15230"/>
    <tableColumn id="15239" xr3:uid="{6BBD559E-DE42-44F2-9356-E639A08BAA00}" name="Column15231"/>
    <tableColumn id="15240" xr3:uid="{C8C5C102-5E3B-4A8C-8BA8-0F88341658E0}" name="Column15232"/>
    <tableColumn id="15241" xr3:uid="{1CA434DF-35AC-49B6-BD09-C32C3C01C601}" name="Column15233"/>
    <tableColumn id="15242" xr3:uid="{12896035-C1EF-4C8B-9565-78FC5929EAEB}" name="Column15234"/>
    <tableColumn id="15243" xr3:uid="{D76E6071-D81A-418E-8824-D6B8F788330A}" name="Column15235"/>
    <tableColumn id="15244" xr3:uid="{ACCDAE3C-7A22-49ED-96E1-E3A14DA0E25C}" name="Column15236"/>
    <tableColumn id="15245" xr3:uid="{2D4D2F26-B6F4-403D-85DD-71B61D470A2F}" name="Column15237"/>
    <tableColumn id="15246" xr3:uid="{CD37FF2C-A614-4B5E-980B-33D1D0071453}" name="Column15238"/>
    <tableColumn id="15247" xr3:uid="{FFA1E11F-7081-4DDB-A9DB-66C5AF7E09D9}" name="Column15239"/>
    <tableColumn id="15248" xr3:uid="{8884163E-B421-4B1E-9C66-134643863E85}" name="Column15240"/>
    <tableColumn id="15249" xr3:uid="{949083CB-E3B8-4B6C-83A1-08AFABA347B7}" name="Column15241"/>
    <tableColumn id="15250" xr3:uid="{088DCA8D-D751-48ED-9551-B5EBB2C2DB3C}" name="Column15242"/>
    <tableColumn id="15251" xr3:uid="{D7AEEB21-1E88-4717-BCCC-4FFFE8A4C7CF}" name="Column15243"/>
    <tableColumn id="15252" xr3:uid="{540F91B9-4084-48EB-BA00-7C77B6963745}" name="Column15244"/>
    <tableColumn id="15253" xr3:uid="{FD3E7931-ADDA-47A5-80B0-28CA2C28D949}" name="Column15245"/>
    <tableColumn id="15254" xr3:uid="{0410EADA-A64A-45C0-817B-7FD3ECD557F9}" name="Column15246"/>
    <tableColumn id="15255" xr3:uid="{3B1D8E94-11B0-4936-805E-C83A645DF947}" name="Column15247"/>
    <tableColumn id="15256" xr3:uid="{D7217F54-18D3-4168-AE67-C7DFAD994A15}" name="Column15248"/>
    <tableColumn id="15257" xr3:uid="{9573D792-50EA-4A1D-BC42-2CF63A4856CA}" name="Column15249"/>
    <tableColumn id="15258" xr3:uid="{2AEF48CB-0902-4F3C-A4F5-B7402E63693D}" name="Column15250"/>
    <tableColumn id="15259" xr3:uid="{77397331-69ED-4F3A-A1AA-15859939826F}" name="Column15251"/>
    <tableColumn id="15260" xr3:uid="{F3883244-3CE1-4B87-898C-87EFE230AE09}" name="Column15252"/>
    <tableColumn id="15261" xr3:uid="{4F26F95D-FC3F-4FAB-A2B4-40B624CF107D}" name="Column15253"/>
    <tableColumn id="15262" xr3:uid="{2A2DB72C-2D8C-47F2-9926-D8B98ABA67EF}" name="Column15254"/>
    <tableColumn id="15263" xr3:uid="{F53711A5-7BA8-4EF9-908D-5B8066E799B6}" name="Column15255"/>
    <tableColumn id="15264" xr3:uid="{CFA2F45B-76FD-4139-BD7D-3ED81013E2DD}" name="Column15256"/>
    <tableColumn id="15265" xr3:uid="{E9DA7899-C602-419F-B4D1-63F1345E03EE}" name="Column15257"/>
    <tableColumn id="15266" xr3:uid="{01585577-74F4-41CA-9B1C-1EFDBAE0E2FC}" name="Column15258"/>
    <tableColumn id="15267" xr3:uid="{14F1CA65-A8EA-4673-A155-338306C28054}" name="Column15259"/>
    <tableColumn id="15268" xr3:uid="{63D6EA45-6539-442D-A7B1-CF778EFEAF38}" name="Column15260"/>
    <tableColumn id="15269" xr3:uid="{697CD028-7B8E-466F-AA43-C9D7D1CA4FEE}" name="Column15261"/>
    <tableColumn id="15270" xr3:uid="{211EED2D-1A34-487B-AD2F-4EB1B0F1EA68}" name="Column15262"/>
    <tableColumn id="15271" xr3:uid="{109D28BF-6D25-420C-9485-61A94D683333}" name="Column15263"/>
    <tableColumn id="15272" xr3:uid="{8C4F2320-7E03-443B-BA83-AD8137E300F2}" name="Column15264"/>
    <tableColumn id="15273" xr3:uid="{5FF6CBAD-7CC9-4691-A0CE-E1686EE307C3}" name="Column15265"/>
    <tableColumn id="15274" xr3:uid="{21BAF8F7-0DF1-470F-B67A-8224C9C5E34A}" name="Column15266"/>
    <tableColumn id="15275" xr3:uid="{E005FE24-5BF8-43A1-BC70-D71D2B2041B7}" name="Column15267"/>
    <tableColumn id="15276" xr3:uid="{612B4420-7AD5-4F96-AC1E-A796D478DF17}" name="Column15268"/>
    <tableColumn id="15277" xr3:uid="{1BEBC47A-88EE-4E26-8C82-F7CE9AF6D01E}" name="Column15269"/>
    <tableColumn id="15278" xr3:uid="{09995459-3BED-493A-93DE-D1C86AEA0F12}" name="Column15270"/>
    <tableColumn id="15279" xr3:uid="{940F7E6C-4B37-45F6-8AA6-3F1CBE0E6F0F}" name="Column15271"/>
    <tableColumn id="15280" xr3:uid="{FD23B90F-9B90-4027-B5AE-9B3FAD4CD483}" name="Column15272"/>
    <tableColumn id="15281" xr3:uid="{8855A127-5728-499A-84CD-D68A4B040152}" name="Column15273"/>
    <tableColumn id="15282" xr3:uid="{06A8262C-311C-4B5D-A36C-79B5BB3D3ADF}" name="Column15274"/>
    <tableColumn id="15283" xr3:uid="{83BD4960-4605-49B3-8278-F0F9A27B005D}" name="Column15275"/>
    <tableColumn id="15284" xr3:uid="{358BD577-4429-4C1C-A20F-88F4CCC2C7DF}" name="Column15276"/>
    <tableColumn id="15285" xr3:uid="{7D372C93-02FB-47A2-A462-5107FB4DFCF3}" name="Column15277"/>
    <tableColumn id="15286" xr3:uid="{BC8A9F46-8A89-4005-BBD8-6669A8404E36}" name="Column15278"/>
    <tableColumn id="15287" xr3:uid="{11D08C27-249D-4C45-B4C7-B6A23983AE9F}" name="Column15279"/>
    <tableColumn id="15288" xr3:uid="{DC679B5D-97BD-4652-8E87-C687528FDA20}" name="Column15280"/>
    <tableColumn id="15289" xr3:uid="{01C805E8-0603-41BA-9A8C-BA7DC57DA18E}" name="Column15281"/>
    <tableColumn id="15290" xr3:uid="{6C405630-2DA6-42B0-9720-BCFEF3FC4BB2}" name="Column15282"/>
    <tableColumn id="15291" xr3:uid="{9CCFF128-E34C-481B-ABF8-1DB55FA9B775}" name="Column15283"/>
    <tableColumn id="15292" xr3:uid="{6F762C65-3F6E-4610-B434-37DF9D9BA7CF}" name="Column15284"/>
    <tableColumn id="15293" xr3:uid="{1745ACA2-047A-458A-AACA-14B145E35034}" name="Column15285"/>
    <tableColumn id="15294" xr3:uid="{4FF832D2-8FA8-41AD-9C67-9BF5B60F1C66}" name="Column15286"/>
    <tableColumn id="15295" xr3:uid="{C8AEEAF4-0798-4CAE-A9A6-5C558CE3384F}" name="Column15287"/>
    <tableColumn id="15296" xr3:uid="{2D4B64D8-C6A7-47F4-9536-F8580EE07F30}" name="Column15288"/>
    <tableColumn id="15297" xr3:uid="{C1ADED79-06FA-403A-9CDC-115EF4CD9DD9}" name="Column15289"/>
    <tableColumn id="15298" xr3:uid="{355CE6E3-4197-4969-A1F8-EFA5B1B0DCD9}" name="Column15290"/>
    <tableColumn id="15299" xr3:uid="{F96F2EEF-939D-4677-B3F9-9A961682CCF7}" name="Column15291"/>
    <tableColumn id="15300" xr3:uid="{B06AC8F9-A13D-437E-8168-A46251ECCFD6}" name="Column15292"/>
    <tableColumn id="15301" xr3:uid="{10511870-7ADB-42BD-BB5E-D616D3D69E90}" name="Column15293"/>
    <tableColumn id="15302" xr3:uid="{091E19E5-0A5E-4C94-8C6C-9C67673713A3}" name="Column15294"/>
    <tableColumn id="15303" xr3:uid="{17D6E87D-2D50-42C1-97B9-769E48F884E3}" name="Column15295"/>
    <tableColumn id="15304" xr3:uid="{AC97873A-4D2C-4712-BAF4-6E859819847E}" name="Column15296"/>
    <tableColumn id="15305" xr3:uid="{978497E1-23F5-481B-A7B4-0708BB2AF5B4}" name="Column15297"/>
    <tableColumn id="15306" xr3:uid="{8E2FA70F-A53B-45CF-9824-5076E000C569}" name="Column15298"/>
    <tableColumn id="15307" xr3:uid="{A46B2B8A-435D-41BA-BDB0-B0554B82FCCA}" name="Column15299"/>
    <tableColumn id="15308" xr3:uid="{45AC9C4B-9FBC-4B51-8E5F-0EA0CFDA1615}" name="Column15300"/>
    <tableColumn id="15309" xr3:uid="{378C01E1-07D2-4ABA-A55B-41E3BF7E0086}" name="Column15301"/>
    <tableColumn id="15310" xr3:uid="{C63B012A-B4D4-4675-89E2-566C6BBDEE5E}" name="Column15302"/>
    <tableColumn id="15311" xr3:uid="{FE44F6DE-FD71-41C4-8A00-761712679AC9}" name="Column15303"/>
    <tableColumn id="15312" xr3:uid="{967A8028-CE2C-4E26-ABF6-8B268022DF91}" name="Column15304"/>
    <tableColumn id="15313" xr3:uid="{174D7156-78DA-4E99-9ED8-7575A966BD52}" name="Column15305"/>
    <tableColumn id="15314" xr3:uid="{5CCE61C5-46FF-4E6F-B8B5-25486282766F}" name="Column15306"/>
    <tableColumn id="15315" xr3:uid="{79D82010-1C87-475F-8873-4701F7CC6547}" name="Column15307"/>
    <tableColumn id="15316" xr3:uid="{3C907122-311A-46FB-A1EF-D6520A66095B}" name="Column15308"/>
    <tableColumn id="15317" xr3:uid="{119C9EC5-EAEA-4FF9-8842-C528369995EC}" name="Column15309"/>
    <tableColumn id="15318" xr3:uid="{03FF73E7-1D9F-4B4C-80B2-3C686368CAD9}" name="Column15310"/>
    <tableColumn id="15319" xr3:uid="{C52391A4-D205-446F-B01C-34BF8F24B998}" name="Column15311"/>
    <tableColumn id="15320" xr3:uid="{3E6A87BE-0E61-421D-AC68-34B0DCBAB2EF}" name="Column15312"/>
    <tableColumn id="15321" xr3:uid="{CD52DBB2-D33F-4CBB-AE6F-450B44470E0B}" name="Column15313"/>
    <tableColumn id="15322" xr3:uid="{1ABAFE4F-66C5-4BBA-B5F3-2B0A7BED6BAB}" name="Column15314"/>
    <tableColumn id="15323" xr3:uid="{DDF820B4-C991-47C2-9CBE-A9C8A714DF6D}" name="Column15315"/>
    <tableColumn id="15324" xr3:uid="{77624FD3-DE63-4C03-9746-CBE34A792742}" name="Column15316"/>
    <tableColumn id="15325" xr3:uid="{93929699-3D5B-474F-B282-A093E396ED01}" name="Column15317"/>
    <tableColumn id="15326" xr3:uid="{0D3D12AB-9279-4E8B-AE57-4FC9F59212AB}" name="Column15318"/>
    <tableColumn id="15327" xr3:uid="{93467621-8ACB-48D6-81EC-940F0B0C582C}" name="Column15319"/>
    <tableColumn id="15328" xr3:uid="{B2586C75-762D-4F5F-B74A-4CBCD332CD35}" name="Column15320"/>
    <tableColumn id="15329" xr3:uid="{3176C3F6-0AFF-41CB-89E3-15509782E8BA}" name="Column15321"/>
    <tableColumn id="15330" xr3:uid="{C375CA91-1E32-45B4-B30C-8B1A8C7777A5}" name="Column15322"/>
    <tableColumn id="15331" xr3:uid="{3CB98CA8-B4D3-4800-8B70-A2DEBBE8AAD0}" name="Column15323"/>
    <tableColumn id="15332" xr3:uid="{C7B64729-8496-4829-A0E9-DE922585E1AC}" name="Column15324"/>
    <tableColumn id="15333" xr3:uid="{C376237B-B8B2-414D-9106-046C59119A76}" name="Column15325"/>
    <tableColumn id="15334" xr3:uid="{0CF4FA38-47AF-4774-8B7A-8485714D00DD}" name="Column15326"/>
    <tableColumn id="15335" xr3:uid="{23E261C8-9FE6-4A89-ACC3-AC548A556A0F}" name="Column15327"/>
    <tableColumn id="15336" xr3:uid="{A3FA7E09-2682-4618-BFF4-935D9E7620FB}" name="Column15328"/>
    <tableColumn id="15337" xr3:uid="{8F951BA7-811E-4A96-8C76-811498C632CC}" name="Column15329"/>
    <tableColumn id="15338" xr3:uid="{3A709C2F-B317-42B8-8D1C-741503C80580}" name="Column15330"/>
    <tableColumn id="15339" xr3:uid="{8AAD4A22-1296-448C-9591-13CFAF7E08C3}" name="Column15331"/>
    <tableColumn id="15340" xr3:uid="{B3CF64E6-16A8-4219-BB4E-3FD3C7CE5658}" name="Column15332"/>
    <tableColumn id="15341" xr3:uid="{61A4BBF6-94A8-4709-AE1A-797096D40548}" name="Column15333"/>
    <tableColumn id="15342" xr3:uid="{7C002A57-3C3A-45A9-98B2-7B478B5CE9AF}" name="Column15334"/>
    <tableColumn id="15343" xr3:uid="{7DA252F4-C02B-4C10-926F-3B1B6B272C46}" name="Column15335"/>
    <tableColumn id="15344" xr3:uid="{9695CFB7-8C2D-4086-AE9B-894F4F21018B}" name="Column15336"/>
    <tableColumn id="15345" xr3:uid="{20D9DD10-D389-470C-84F6-4B6043B38846}" name="Column15337"/>
    <tableColumn id="15346" xr3:uid="{5BEFB578-A0A8-4346-96A4-A4F92DC47047}" name="Column15338"/>
    <tableColumn id="15347" xr3:uid="{88195E55-C5BC-4B8F-834D-CB28434718B2}" name="Column15339"/>
    <tableColumn id="15348" xr3:uid="{3EF62B08-8D1E-49F9-9FC9-F549E384E364}" name="Column15340"/>
    <tableColumn id="15349" xr3:uid="{A5479585-6247-4521-9F81-B2750CA15576}" name="Column15341"/>
    <tableColumn id="15350" xr3:uid="{85ED2151-5866-485B-980D-B7E6B3766F4B}" name="Column15342"/>
    <tableColumn id="15351" xr3:uid="{A72104C5-C3DF-4E9A-8340-3970B1DFD178}" name="Column15343"/>
    <tableColumn id="15352" xr3:uid="{8624BF49-96BB-4F0B-A049-AD604B4D4B14}" name="Column15344"/>
    <tableColumn id="15353" xr3:uid="{A2348514-4160-47C3-8C3D-2EAC4F96A660}" name="Column15345"/>
    <tableColumn id="15354" xr3:uid="{FBB78D8A-6BDF-440A-87FC-E96F4591ED8A}" name="Column15346"/>
    <tableColumn id="15355" xr3:uid="{87180227-F486-4F55-8C9F-C6703BF97DE9}" name="Column15347"/>
    <tableColumn id="15356" xr3:uid="{DF84E1C1-540B-4F80-BAB6-5BDEA138DF68}" name="Column15348"/>
    <tableColumn id="15357" xr3:uid="{811D6E83-E9FD-4A84-A4D9-9DD73F1BE437}" name="Column15349"/>
    <tableColumn id="15358" xr3:uid="{94027FEE-15BE-41D6-9715-46305F2770C4}" name="Column15350"/>
    <tableColumn id="15359" xr3:uid="{C6B8B7A5-2C0B-4521-993D-EE32BE14F473}" name="Column15351"/>
    <tableColumn id="15360" xr3:uid="{9525C39A-A6E6-41F6-AD36-CF5CF0D7A7B1}" name="Column15352"/>
    <tableColumn id="15361" xr3:uid="{A17E17C0-50B3-44B6-9AC7-3F6F5C18CA47}" name="Column15353"/>
    <tableColumn id="15362" xr3:uid="{CF50E5E5-C652-423B-BEFE-215C310D4BCF}" name="Column15354"/>
    <tableColumn id="15363" xr3:uid="{60BCB66F-5381-4FEA-9A6E-6880D6723D54}" name="Column15355"/>
    <tableColumn id="15364" xr3:uid="{75F49CBC-B347-4917-94C1-6C746807DF1C}" name="Column15356"/>
    <tableColumn id="15365" xr3:uid="{2DEBFF5C-5CB7-494F-8B4E-2C0D17E1AFE0}" name="Column15357"/>
    <tableColumn id="15366" xr3:uid="{1A99CAE6-BBDD-418C-B99F-FC33EA71AD92}" name="Column15358"/>
    <tableColumn id="15367" xr3:uid="{55027D1F-1769-43FC-BE3E-07F675C7DE70}" name="Column15359"/>
    <tableColumn id="15368" xr3:uid="{7F4D1600-D23E-4606-B83F-FED0E05B162B}" name="Column15360"/>
    <tableColumn id="15369" xr3:uid="{9BD26216-6D72-4456-9FFA-9AEEF10092F4}" name="Column15361"/>
    <tableColumn id="15370" xr3:uid="{90B01831-228D-4B5A-B1CE-FF5B5F13FE83}" name="Column15362"/>
    <tableColumn id="15371" xr3:uid="{01BC29C2-3BBC-4BCC-A0A9-895B3AF5838E}" name="Column15363"/>
    <tableColumn id="15372" xr3:uid="{40BD74C9-E172-4C59-9061-6C26C440687D}" name="Column15364"/>
    <tableColumn id="15373" xr3:uid="{95EAB01B-7428-4A11-8570-78CCD8079B0C}" name="Column15365"/>
    <tableColumn id="15374" xr3:uid="{3102EB15-92C0-4E3F-B1DD-D989CF2D2BC9}" name="Column15366"/>
    <tableColumn id="15375" xr3:uid="{FEECBE23-7065-482E-9836-9269CC8F67EB}" name="Column15367"/>
    <tableColumn id="15376" xr3:uid="{9C7209D8-BDC3-47D4-A9D3-C253F360DB6B}" name="Column15368"/>
    <tableColumn id="15377" xr3:uid="{325C0B4F-49DB-4CB5-A5ED-520F2A533E74}" name="Column15369"/>
    <tableColumn id="15378" xr3:uid="{2EAED094-66D2-49C3-BAA7-643DE55D178E}" name="Column15370"/>
    <tableColumn id="15379" xr3:uid="{82C57F09-B53C-4AE6-BAE1-B771AF96B7C4}" name="Column15371"/>
    <tableColumn id="15380" xr3:uid="{51E16076-4C09-4277-86BE-84766F5E78AC}" name="Column15372"/>
    <tableColumn id="15381" xr3:uid="{048D7CA8-AB53-43A5-BC4B-09B8F0AE84F4}" name="Column15373"/>
    <tableColumn id="15382" xr3:uid="{7A2722DC-4749-42DF-805B-BCFA928D639D}" name="Column15374"/>
    <tableColumn id="15383" xr3:uid="{BA991293-3798-48C0-B73E-C5A13A3D5629}" name="Column15375"/>
    <tableColumn id="15384" xr3:uid="{A266230C-69DA-4915-A1C0-859B50A2BB70}" name="Column15376"/>
    <tableColumn id="15385" xr3:uid="{22148425-4C57-4FB3-A192-051638EC1B67}" name="Column15377"/>
    <tableColumn id="15386" xr3:uid="{264D4013-5706-4B44-A13B-8C3D62F3FD93}" name="Column15378"/>
    <tableColumn id="15387" xr3:uid="{1D4D3666-CEA8-454F-A6F5-BC4DDFFDDD09}" name="Column15379"/>
    <tableColumn id="15388" xr3:uid="{F491A584-9AE8-4683-986E-F0A4972E90A9}" name="Column15380"/>
    <tableColumn id="15389" xr3:uid="{00C57460-F6E8-4B8D-B987-9F94D39D4790}" name="Column15381"/>
    <tableColumn id="15390" xr3:uid="{3F923019-C404-4016-842E-E11A12C60AB6}" name="Column15382"/>
    <tableColumn id="15391" xr3:uid="{B9E814F1-45E0-4B1C-9460-682A25966228}" name="Column15383"/>
    <tableColumn id="15392" xr3:uid="{4D11334C-D6EB-44A8-B67A-27030A4988F5}" name="Column15384"/>
    <tableColumn id="15393" xr3:uid="{9794B1F2-C67E-4EB4-8826-4CB547C2BDAC}" name="Column15385"/>
    <tableColumn id="15394" xr3:uid="{30C34834-9A57-4B11-B997-7CC49269E1FE}" name="Column15386"/>
    <tableColumn id="15395" xr3:uid="{6F98D492-3711-416B-A354-E55DC02A263C}" name="Column15387"/>
    <tableColumn id="15396" xr3:uid="{B8238B5A-92C1-4568-86B2-B325DF37E0BF}" name="Column15388"/>
    <tableColumn id="15397" xr3:uid="{752B312E-7D9B-4332-9B01-9FD61E8B16AB}" name="Column15389"/>
    <tableColumn id="15398" xr3:uid="{BF7ECF26-7B95-4E96-AB51-F37E5B2FF0BA}" name="Column15390"/>
    <tableColumn id="15399" xr3:uid="{5A96CB33-D27C-4728-B486-72A6ADC1D6A1}" name="Column15391"/>
    <tableColumn id="15400" xr3:uid="{E339EE08-4CE5-43EE-A1EC-E0B96ADF43B1}" name="Column15392"/>
    <tableColumn id="15401" xr3:uid="{C50D0B0A-89C6-46A2-A282-1CE22F0D183B}" name="Column15393"/>
    <tableColumn id="15402" xr3:uid="{64C7DF4D-61FD-40C2-A59C-1E4745E531E5}" name="Column15394"/>
    <tableColumn id="15403" xr3:uid="{2C5708B2-808D-4829-B101-E31CF19C60CB}" name="Column15395"/>
    <tableColumn id="15404" xr3:uid="{2081EFF7-0F56-4B64-A86D-2B0E0445731D}" name="Column15396"/>
    <tableColumn id="15405" xr3:uid="{95F769EF-688C-4DE8-9AA2-A88DC483E339}" name="Column15397"/>
    <tableColumn id="15406" xr3:uid="{3D59BEAE-51B1-4098-A61D-250D67FA72C3}" name="Column15398"/>
    <tableColumn id="15407" xr3:uid="{D7F145B5-CC7A-415E-A52D-13C4885F383F}" name="Column15399"/>
    <tableColumn id="15408" xr3:uid="{46B046E1-7510-4D6B-885E-9C88B62AF157}" name="Column15400"/>
    <tableColumn id="15409" xr3:uid="{85FCF165-5AF1-4204-9809-F6287909C081}" name="Column15401"/>
    <tableColumn id="15410" xr3:uid="{9D271909-EC0E-47A5-91F7-3EB6A7A1BEF2}" name="Column15402"/>
    <tableColumn id="15411" xr3:uid="{3DE0F7F9-504F-45F9-95B6-062B4EB5C098}" name="Column15403"/>
    <tableColumn id="15412" xr3:uid="{39DA2041-6A0D-476A-A6DF-158691953DEB}" name="Column15404"/>
    <tableColumn id="15413" xr3:uid="{A6FE63AB-CD45-444D-A4CA-F78AA1D0E961}" name="Column15405"/>
    <tableColumn id="15414" xr3:uid="{D0F4EDE3-8DEA-4706-A086-A62BCDE3E86D}" name="Column15406"/>
    <tableColumn id="15415" xr3:uid="{2F70407E-33F3-463D-863F-7CDC0F2CF7CA}" name="Column15407"/>
    <tableColumn id="15416" xr3:uid="{32627BD5-0256-49B5-B8E8-EF9F7EF35010}" name="Column15408"/>
    <tableColumn id="15417" xr3:uid="{F4376851-5210-4A81-9217-800B00287D82}" name="Column15409"/>
    <tableColumn id="15418" xr3:uid="{41694869-7D19-4DEF-956D-836952BAA64C}" name="Column15410"/>
    <tableColumn id="15419" xr3:uid="{117C4C95-D4F3-443E-9D24-6AAF4EB527F4}" name="Column15411"/>
    <tableColumn id="15420" xr3:uid="{A1F034B6-E482-42E5-8B3C-F16E0585B2E4}" name="Column15412"/>
    <tableColumn id="15421" xr3:uid="{3786812C-784F-4177-A289-C15A7E636AFF}" name="Column15413"/>
    <tableColumn id="15422" xr3:uid="{D9E99A57-E383-4E4F-8D27-0295A45873D0}" name="Column15414"/>
    <tableColumn id="15423" xr3:uid="{4E9F000A-B80C-4385-8251-42B3753D3236}" name="Column15415"/>
    <tableColumn id="15424" xr3:uid="{4ECC4E31-D2BB-44D3-B15E-9C1533A63125}" name="Column15416"/>
    <tableColumn id="15425" xr3:uid="{F948B30C-83D9-4B83-BA9A-E479C68BF2BA}" name="Column15417"/>
    <tableColumn id="15426" xr3:uid="{2B666007-A0E7-4A7B-BB9E-AB1ADB044DC5}" name="Column15418"/>
    <tableColumn id="15427" xr3:uid="{C5EE2FA8-9EA3-4295-9E98-3806D3F3A4EF}" name="Column15419"/>
    <tableColumn id="15428" xr3:uid="{98020123-4A9B-434F-8172-3EB4B6C9FEDA}" name="Column15420"/>
    <tableColumn id="15429" xr3:uid="{22747B2B-BE6C-42C4-BF2E-F62834BD031C}" name="Column15421"/>
    <tableColumn id="15430" xr3:uid="{C34B3C75-5084-45BF-A35C-0AE69913E851}" name="Column15422"/>
    <tableColumn id="15431" xr3:uid="{24C25C47-6879-4341-A0B8-086063D17321}" name="Column15423"/>
    <tableColumn id="15432" xr3:uid="{B9B2B63A-D76B-4DC3-BF8F-2372C0FEA339}" name="Column15424"/>
    <tableColumn id="15433" xr3:uid="{4AB9D37C-242F-4021-8619-A9300E9F73C2}" name="Column15425"/>
    <tableColumn id="15434" xr3:uid="{7388C8AD-4296-4CB6-A02E-8090FBC12001}" name="Column15426"/>
    <tableColumn id="15435" xr3:uid="{552E26A2-5F04-408F-A74E-8689CEF57BB7}" name="Column15427"/>
    <tableColumn id="15436" xr3:uid="{9599AEC3-60EA-468C-95EB-3EE8F8A1FAA7}" name="Column15428"/>
    <tableColumn id="15437" xr3:uid="{9F5F6177-06C1-4352-86F8-FE9BC96BB37C}" name="Column15429"/>
    <tableColumn id="15438" xr3:uid="{2F690F31-CBDB-4EA2-A9C8-5EC82629448B}" name="Column15430"/>
    <tableColumn id="15439" xr3:uid="{B5A4D65A-CE52-4394-BB1A-52C0C2715B4B}" name="Column15431"/>
    <tableColumn id="15440" xr3:uid="{3F28B032-F5DC-4ECF-B18A-A072D0CB421D}" name="Column15432"/>
    <tableColumn id="15441" xr3:uid="{4499E4A3-742C-4AAC-B9A5-2A1177880804}" name="Column15433"/>
    <tableColumn id="15442" xr3:uid="{E2B3F57E-699D-4834-AD43-8997B2B34237}" name="Column15434"/>
    <tableColumn id="15443" xr3:uid="{DFB89FFE-C00E-4987-8489-1B8BF19D9A80}" name="Column15435"/>
    <tableColumn id="15444" xr3:uid="{A4DFD9F3-BD53-49F2-810C-1D2B1B9BBB83}" name="Column15436"/>
    <tableColumn id="15445" xr3:uid="{4D7FA584-C64F-4AE4-B76C-B51E9F3A34E7}" name="Column15437"/>
    <tableColumn id="15446" xr3:uid="{8B608E4A-897B-448B-9DC4-4C338CD819A2}" name="Column15438"/>
    <tableColumn id="15447" xr3:uid="{576CD67F-5147-469E-8266-301FE1301466}" name="Column15439"/>
    <tableColumn id="15448" xr3:uid="{835D6F1E-2F3E-4F89-9461-F357C86AE8D1}" name="Column15440"/>
    <tableColumn id="15449" xr3:uid="{8683E6A6-D54B-408E-9EAD-6EF1A6EDAB24}" name="Column15441"/>
    <tableColumn id="15450" xr3:uid="{32A67372-8BED-49CA-8E5D-6C5FABC3D3B0}" name="Column15442"/>
    <tableColumn id="15451" xr3:uid="{F2B1B552-7F92-4BAA-935B-AA21CA53037F}" name="Column15443"/>
    <tableColumn id="15452" xr3:uid="{2794EC59-4AC9-4BD9-8EA5-64E0406B7C0B}" name="Column15444"/>
    <tableColumn id="15453" xr3:uid="{E41016E4-E604-4EEB-A554-5FAFBB502D17}" name="Column15445"/>
    <tableColumn id="15454" xr3:uid="{DB837568-A29F-407E-A16C-354D2101C8D6}" name="Column15446"/>
    <tableColumn id="15455" xr3:uid="{AFDF62CE-F964-472A-B7D6-A7E01F64EE0A}" name="Column15447"/>
    <tableColumn id="15456" xr3:uid="{F0B1530A-0FA9-4D2F-93CA-4267E3CCD9E7}" name="Column15448"/>
    <tableColumn id="15457" xr3:uid="{7D4CB898-A20D-401B-A891-9EACF36E4582}" name="Column15449"/>
    <tableColumn id="15458" xr3:uid="{6250C1B1-9DE5-4BCD-9529-5EFDDB67B1CA}" name="Column15450"/>
    <tableColumn id="15459" xr3:uid="{C07DD582-07D2-4B07-9E6E-CC6AE5E5ABF0}" name="Column15451"/>
    <tableColumn id="15460" xr3:uid="{6437EEAA-4A9B-46FE-B246-263D75DC8F14}" name="Column15452"/>
    <tableColumn id="15461" xr3:uid="{7948A542-7EAB-47A8-824A-30323E7C9CC1}" name="Column15453"/>
    <tableColumn id="15462" xr3:uid="{F15BE740-0661-42A5-BDD5-C344B7343A4A}" name="Column15454"/>
    <tableColumn id="15463" xr3:uid="{27EEF423-C989-4F18-9785-E2715E178235}" name="Column15455"/>
    <tableColumn id="15464" xr3:uid="{EFE27BA0-0D91-4D16-9E9C-E1A2705266A7}" name="Column15456"/>
    <tableColumn id="15465" xr3:uid="{E1269FF1-1E2D-475C-A243-CF01043FEC0D}" name="Column15457"/>
    <tableColumn id="15466" xr3:uid="{D3C6027F-355D-4AF2-A42D-BDB93E9AF4DE}" name="Column15458"/>
    <tableColumn id="15467" xr3:uid="{49C87A1F-8E6B-4C20-BF67-15ED131CF056}" name="Column15459"/>
    <tableColumn id="15468" xr3:uid="{A4F918D1-55FB-4CEC-B978-F86C0D095CB8}" name="Column15460"/>
    <tableColumn id="15469" xr3:uid="{854888FB-E540-4CFB-A526-C456FB74118E}" name="Column15461"/>
    <tableColumn id="15470" xr3:uid="{097C1F99-D8D0-4590-916B-04679C620896}" name="Column15462"/>
    <tableColumn id="15471" xr3:uid="{498E3E97-66F5-47F2-8271-2EFD9EE9C8E8}" name="Column15463"/>
    <tableColumn id="15472" xr3:uid="{65A8BE7B-A64C-4F9D-89AE-AD13BFBAA37A}" name="Column15464"/>
    <tableColumn id="15473" xr3:uid="{453E7754-8EC7-4C08-9AAB-31179C7421DC}" name="Column15465"/>
    <tableColumn id="15474" xr3:uid="{C8B919DD-0175-4C4F-B477-B8FB9059C579}" name="Column15466"/>
    <tableColumn id="15475" xr3:uid="{5C3A1A6E-B6A0-4D1B-81C2-C5ADB1277864}" name="Column15467"/>
    <tableColumn id="15476" xr3:uid="{94153D3A-E6BC-401F-9BC1-9065EC6874F0}" name="Column15468"/>
    <tableColumn id="15477" xr3:uid="{19199DFD-BB3D-49DE-85E9-67A203137E2F}" name="Column15469"/>
    <tableColumn id="15478" xr3:uid="{8340B536-1BBE-4E9F-B55A-07F1A9460F67}" name="Column15470"/>
    <tableColumn id="15479" xr3:uid="{93FA7324-D3AC-4D60-9704-2CE1BFD2B289}" name="Column15471"/>
    <tableColumn id="15480" xr3:uid="{727BCF46-C3C5-46F4-9676-3FF71E8E85B6}" name="Column15472"/>
    <tableColumn id="15481" xr3:uid="{A560DB29-85C4-4F64-8FD0-52C9D8B8C770}" name="Column15473"/>
    <tableColumn id="15482" xr3:uid="{BDDE47DE-CE5C-423F-A118-6E35D5BD907C}" name="Column15474"/>
    <tableColumn id="15483" xr3:uid="{3571EE92-0087-4F09-9A90-87EA57DA9D65}" name="Column15475"/>
    <tableColumn id="15484" xr3:uid="{B93ACD49-8743-4709-A8B4-C2A8345BA372}" name="Column15476"/>
    <tableColumn id="15485" xr3:uid="{4ABDABD5-12A7-4F1A-BB54-300C4B0F6B6E}" name="Column15477"/>
    <tableColumn id="15486" xr3:uid="{D8AB8482-1F0E-49BA-B20B-ED7C4731D75C}" name="Column15478"/>
    <tableColumn id="15487" xr3:uid="{23F16B9F-53A2-4D4C-B79C-B181A7317FF9}" name="Column15479"/>
    <tableColumn id="15488" xr3:uid="{69B1159F-763E-42EA-B027-48F2E2D95261}" name="Column15480"/>
    <tableColumn id="15489" xr3:uid="{D59B3E74-D3CC-4E94-BFA2-85E5BFEC214F}" name="Column15481"/>
    <tableColumn id="15490" xr3:uid="{F94F3419-535F-41BB-8086-EAA915333FA4}" name="Column15482"/>
    <tableColumn id="15491" xr3:uid="{EE2EC792-DF78-4CE3-ADFC-12BD6AC7E422}" name="Column15483"/>
    <tableColumn id="15492" xr3:uid="{EEF2B5B3-1C69-4F6C-AD4B-27E41919D295}" name="Column15484"/>
    <tableColumn id="15493" xr3:uid="{163985D9-A005-4CE0-8AE0-7FAB04EB8F0A}" name="Column15485"/>
    <tableColumn id="15494" xr3:uid="{432E8576-6C9A-4A3B-BA9D-4E3E4CA927F5}" name="Column15486"/>
    <tableColumn id="15495" xr3:uid="{497568AA-5938-4E7A-B364-0D3478398490}" name="Column15487"/>
    <tableColumn id="15496" xr3:uid="{B67E25FB-6ECB-4DBE-BF06-9B492A37807F}" name="Column15488"/>
    <tableColumn id="15497" xr3:uid="{36C8B698-8759-4CB9-8327-F4BF6EBE2693}" name="Column15489"/>
    <tableColumn id="15498" xr3:uid="{DC98FA3C-A101-43E8-AC4B-458B17577FC8}" name="Column15490"/>
    <tableColumn id="15499" xr3:uid="{D02DE752-9977-4F07-B38B-C4EB21921471}" name="Column15491"/>
    <tableColumn id="15500" xr3:uid="{847039C5-D3FF-4782-ABB9-7A38AC025351}" name="Column15492"/>
    <tableColumn id="15501" xr3:uid="{02161AD7-6B1C-4063-9728-57EAAA1EA3A0}" name="Column15493"/>
    <tableColumn id="15502" xr3:uid="{E4F9A73F-0110-4317-B9DC-E11FEB1E12E9}" name="Column15494"/>
    <tableColumn id="15503" xr3:uid="{EA0ECEB8-46B4-4ED5-A986-2116F15A44BA}" name="Column15495"/>
    <tableColumn id="15504" xr3:uid="{92C8A78A-CA29-4682-ADF4-91E2F3886FDD}" name="Column15496"/>
    <tableColumn id="15505" xr3:uid="{ED74A284-C420-498E-AB89-63270713E5A6}" name="Column15497"/>
    <tableColumn id="15506" xr3:uid="{2FD5B80A-937C-4F4B-87D2-3D8DEE6F02CC}" name="Column15498"/>
    <tableColumn id="15507" xr3:uid="{F5079CEC-1BED-44CE-B8A4-6B5587726A42}" name="Column15499"/>
    <tableColumn id="15508" xr3:uid="{55BFF2C7-D581-4D11-8503-8B368287F787}" name="Column15500"/>
    <tableColumn id="15509" xr3:uid="{5F12AF19-CAFC-4484-A436-B8D53305A0F5}" name="Column15501"/>
    <tableColumn id="15510" xr3:uid="{40FCB381-0BC6-4B49-977A-4683535A37E2}" name="Column15502"/>
    <tableColumn id="15511" xr3:uid="{663BC366-8864-411E-A129-A639E495CCD4}" name="Column15503"/>
    <tableColumn id="15512" xr3:uid="{311F9747-9F46-41BC-AE5D-CB7B9DC84F17}" name="Column15504"/>
    <tableColumn id="15513" xr3:uid="{B7828CEF-B9DC-4C5B-AE56-9864B4FC10E4}" name="Column15505"/>
    <tableColumn id="15514" xr3:uid="{7C982E46-EC9B-4F4E-BA1E-713A67FDDECF}" name="Column15506"/>
    <tableColumn id="15515" xr3:uid="{E63ED411-625F-4465-9A2E-C3CF88D44185}" name="Column15507"/>
    <tableColumn id="15516" xr3:uid="{0A913634-0C11-4EBE-9B51-1F796C0BFF76}" name="Column15508"/>
    <tableColumn id="15517" xr3:uid="{367BAC96-1BB1-4EE5-83B0-67CF7360EDF7}" name="Column15509"/>
    <tableColumn id="15518" xr3:uid="{D22099FD-190F-4729-8EFD-433B374DF08F}" name="Column15510"/>
    <tableColumn id="15519" xr3:uid="{B8EA2054-7269-462F-90E6-DACE5E0E693E}" name="Column15511"/>
    <tableColumn id="15520" xr3:uid="{DEBA8E06-FFB3-44FC-93FA-BAFCDF1F872D}" name="Column15512"/>
    <tableColumn id="15521" xr3:uid="{63AE3FD9-CE61-41AB-912B-72F939353C84}" name="Column15513"/>
    <tableColumn id="15522" xr3:uid="{3A13360F-7A14-4DBF-B19A-1F56ABAA034F}" name="Column15514"/>
    <tableColumn id="15523" xr3:uid="{0AA9DD03-0BF3-4BD4-B69A-094E32A753A7}" name="Column15515"/>
    <tableColumn id="15524" xr3:uid="{2696D00F-9953-4A11-98EB-F97ED38BB2A4}" name="Column15516"/>
    <tableColumn id="15525" xr3:uid="{E76955E9-1964-4A3F-8A60-E60335909E43}" name="Column15517"/>
    <tableColumn id="15526" xr3:uid="{0E44F9BD-3443-4AD5-B071-B455390C3931}" name="Column15518"/>
    <tableColumn id="15527" xr3:uid="{AE6D3770-3BB4-4616-BFA5-EDF74ABCE929}" name="Column15519"/>
    <tableColumn id="15528" xr3:uid="{095EBEAF-4BD3-4499-8A8C-BD3A8062497C}" name="Column15520"/>
    <tableColumn id="15529" xr3:uid="{1D97E5EA-84DA-48BA-BABE-20284ACA01ED}" name="Column15521"/>
    <tableColumn id="15530" xr3:uid="{F15BF4DC-1538-4A1C-B764-AF9658AB67E0}" name="Column15522"/>
    <tableColumn id="15531" xr3:uid="{7FE763A9-8B13-424B-9DA7-494EC293B9D0}" name="Column15523"/>
    <tableColumn id="15532" xr3:uid="{5A326594-D0B0-4610-82DF-2819535CEAD5}" name="Column15524"/>
    <tableColumn id="15533" xr3:uid="{FA5EE42B-D936-42E1-AE72-FD98BB44447C}" name="Column15525"/>
    <tableColumn id="15534" xr3:uid="{300420DB-2C28-41D6-9DB4-77BAAA3100DC}" name="Column15526"/>
    <tableColumn id="15535" xr3:uid="{946B0CBD-A53A-4407-B97C-995724A50A95}" name="Column15527"/>
    <tableColumn id="15536" xr3:uid="{74324A5A-E2DB-4BEA-9E91-155B2C2D2F46}" name="Column15528"/>
    <tableColumn id="15537" xr3:uid="{020F927B-B3D9-45E0-A28E-526E7C2AE91F}" name="Column15529"/>
    <tableColumn id="15538" xr3:uid="{F2F883B2-9A93-4AA5-BD93-F3992DC93A10}" name="Column15530"/>
    <tableColumn id="15539" xr3:uid="{90EF348A-1B85-461A-BC02-481044C07A61}" name="Column15531"/>
    <tableColumn id="15540" xr3:uid="{E4552895-6720-44A1-8E1D-30A8A7A14A3E}" name="Column15532"/>
    <tableColumn id="15541" xr3:uid="{C10A2727-5656-4E37-88E8-30B7801B2EA0}" name="Column15533"/>
    <tableColumn id="15542" xr3:uid="{9EC5E208-9B6A-45A9-889E-A4431347DD8B}" name="Column15534"/>
    <tableColumn id="15543" xr3:uid="{18169966-D8BF-4025-B3EF-FF4B63CEACE2}" name="Column15535"/>
    <tableColumn id="15544" xr3:uid="{7000A60A-5728-445A-BBB5-339D1EE18BE9}" name="Column15536"/>
    <tableColumn id="15545" xr3:uid="{EE14FB48-7D1B-41C9-A449-F408F31C2BE3}" name="Column15537"/>
    <tableColumn id="15546" xr3:uid="{59958550-2DE6-45AA-8794-C79927C14554}" name="Column15538"/>
    <tableColumn id="15547" xr3:uid="{2FA25693-429A-4550-9C8E-516022EF7ED0}" name="Column15539"/>
    <tableColumn id="15548" xr3:uid="{7A75CBCA-50B7-4549-9BCD-D75BF19933ED}" name="Column15540"/>
    <tableColumn id="15549" xr3:uid="{E0469AFC-D69C-499C-B651-D904195E6AAE}" name="Column15541"/>
    <tableColumn id="15550" xr3:uid="{A0977FE8-F15B-4DCA-BDF7-A1F02F576108}" name="Column15542"/>
    <tableColumn id="15551" xr3:uid="{3A72C1E4-8A8D-458F-BD45-A24FB061500D}" name="Column15543"/>
    <tableColumn id="15552" xr3:uid="{B81DE33D-9CE0-4925-AAD0-BFCCAB256779}" name="Column15544"/>
    <tableColumn id="15553" xr3:uid="{5BB69148-40BC-45E1-B7DC-6264422C3874}" name="Column15545"/>
    <tableColumn id="15554" xr3:uid="{E9F469F7-A7AB-47F1-9179-A3BD93B0DDA8}" name="Column15546"/>
    <tableColumn id="15555" xr3:uid="{F32949AE-D75D-4E36-BA68-B6D18DA029D4}" name="Column15547"/>
    <tableColumn id="15556" xr3:uid="{F2B439BD-366D-4B10-AE8E-92EA0CB3550B}" name="Column15548"/>
    <tableColumn id="15557" xr3:uid="{8412BBE7-36E4-4612-9FED-3C573EF6CF5F}" name="Column15549"/>
    <tableColumn id="15558" xr3:uid="{66936FE7-0A03-4BAE-A6CA-67B34AB3BE9A}" name="Column15550"/>
    <tableColumn id="15559" xr3:uid="{2373ACD6-B02B-4F94-B7A4-31E7620B08D9}" name="Column15551"/>
    <tableColumn id="15560" xr3:uid="{1D8CA0BA-9A3F-4420-B94E-BE857CB7A5AF}" name="Column15552"/>
    <tableColumn id="15561" xr3:uid="{70F2BCD7-C97E-4C64-BACB-7EBEE4D9163D}" name="Column15553"/>
    <tableColumn id="15562" xr3:uid="{A8AD46CB-8E65-4EE2-AC6A-CC40704B2ED1}" name="Column15554"/>
    <tableColumn id="15563" xr3:uid="{98BFF640-652E-4FD2-BBD7-630CB9437DF8}" name="Column15555"/>
    <tableColumn id="15564" xr3:uid="{5F4F8B29-7B46-47D8-B1DA-DC83246D7243}" name="Column15556"/>
    <tableColumn id="15565" xr3:uid="{E6C2A4E3-D02D-45EE-A9C9-53AE23925F03}" name="Column15557"/>
    <tableColumn id="15566" xr3:uid="{6F395217-CADF-4FA7-9F82-FED585DA1C50}" name="Column15558"/>
    <tableColumn id="15567" xr3:uid="{08880C64-BB78-4D8D-AE02-2E8D300B4996}" name="Column15559"/>
    <tableColumn id="15568" xr3:uid="{47B85232-DDA5-49B9-8403-A6AD01DB2927}" name="Column15560"/>
    <tableColumn id="15569" xr3:uid="{81275315-B89A-4DD2-8F1C-0F7FCC9413DF}" name="Column15561"/>
    <tableColumn id="15570" xr3:uid="{AD30AF00-A576-493B-B9F1-81DD4991DC14}" name="Column15562"/>
    <tableColumn id="15571" xr3:uid="{D3DBE96D-B659-4727-8F10-427B41596A87}" name="Column15563"/>
    <tableColumn id="15572" xr3:uid="{495AC6B2-8333-4584-96B1-9E8530035658}" name="Column15564"/>
    <tableColumn id="15573" xr3:uid="{97422959-9EA8-4646-B7B4-1F33297F7E3B}" name="Column15565"/>
    <tableColumn id="15574" xr3:uid="{0A23D5DA-1FF8-43CE-A974-F3F65C6AE456}" name="Column15566"/>
    <tableColumn id="15575" xr3:uid="{613FF63A-A3B8-4222-9229-CB05A32E0F66}" name="Column15567"/>
    <tableColumn id="15576" xr3:uid="{20171609-A3EF-4580-AD8A-F222B98E295B}" name="Column15568"/>
    <tableColumn id="15577" xr3:uid="{5C841DEE-D1D1-4FE9-82FB-191EE18BD2C6}" name="Column15569"/>
    <tableColumn id="15578" xr3:uid="{5F6E932B-35A5-4250-9F62-17C3DB01A77E}" name="Column15570"/>
    <tableColumn id="15579" xr3:uid="{BBE883BE-03CD-41E6-96B0-B28175013801}" name="Column15571"/>
    <tableColumn id="15580" xr3:uid="{22BC2A83-8334-41B8-B5CA-5EAF1702D362}" name="Column15572"/>
    <tableColumn id="15581" xr3:uid="{500B30DB-A9CF-4F58-A57E-2EDB0D1D3CC0}" name="Column15573"/>
    <tableColumn id="15582" xr3:uid="{14E920DA-283C-45CF-BCD9-8539E53AF495}" name="Column15574"/>
    <tableColumn id="15583" xr3:uid="{4CA333EB-B41B-4E34-8800-00A853FD2C17}" name="Column15575"/>
    <tableColumn id="15584" xr3:uid="{4A871D66-D89A-4405-B383-2670B9CCCFE5}" name="Column15576"/>
    <tableColumn id="15585" xr3:uid="{E28F400C-4CFA-4320-92BC-4490DE29512F}" name="Column15577"/>
    <tableColumn id="15586" xr3:uid="{12DEC981-9C87-4D2F-9B20-95DCFEA9264F}" name="Column15578"/>
    <tableColumn id="15587" xr3:uid="{A4243BA1-3F38-4429-B542-3C96CDBE44DE}" name="Column15579"/>
    <tableColumn id="15588" xr3:uid="{0D0EA014-4C55-4FF7-B2D2-AFF8FDF7665C}" name="Column15580"/>
    <tableColumn id="15589" xr3:uid="{C1AF149B-AB10-436A-9473-0ECA86CC190A}" name="Column15581"/>
    <tableColumn id="15590" xr3:uid="{FBCA7E27-0644-44A3-ACD9-D67DD54C11B5}" name="Column15582"/>
    <tableColumn id="15591" xr3:uid="{B97A9422-A482-45CD-885F-1D11826B4254}" name="Column15583"/>
    <tableColumn id="15592" xr3:uid="{C32B9A57-8E79-4786-8697-F3BCE2FB9DA2}" name="Column15584"/>
    <tableColumn id="15593" xr3:uid="{873391CD-D0F1-4B25-9138-2595F5425093}" name="Column15585"/>
    <tableColumn id="15594" xr3:uid="{D5462BFB-8F89-4B0E-92EF-47B51DC4D00C}" name="Column15586"/>
    <tableColumn id="15595" xr3:uid="{3D02B706-6FC7-4047-9B99-03D8F512A95F}" name="Column15587"/>
    <tableColumn id="15596" xr3:uid="{848723D4-5A67-44F8-AF84-BE5A40957046}" name="Column15588"/>
    <tableColumn id="15597" xr3:uid="{C4249136-FAF3-4195-81FE-898931F5560B}" name="Column15589"/>
    <tableColumn id="15598" xr3:uid="{22FA4E9F-F83F-4D7F-9476-E93FF095190B}" name="Column15590"/>
    <tableColumn id="15599" xr3:uid="{0D1511CF-1D7F-4785-8C9F-56602819F475}" name="Column15591"/>
    <tableColumn id="15600" xr3:uid="{E1FC075D-A467-4801-A6FF-4AB822AE1DE1}" name="Column15592"/>
    <tableColumn id="15601" xr3:uid="{B895481A-F257-49BD-8D95-7FABC6992ECD}" name="Column15593"/>
    <tableColumn id="15602" xr3:uid="{2A0EBF0A-AAE3-47C6-8454-368445986778}" name="Column15594"/>
    <tableColumn id="15603" xr3:uid="{84B6365D-E91B-472C-9587-ABE67DC7B6B0}" name="Column15595"/>
    <tableColumn id="15604" xr3:uid="{B2E68595-8EBF-4571-B8A6-BE1EC930E19D}" name="Column15596"/>
    <tableColumn id="15605" xr3:uid="{BD491BF6-3C01-4FA6-A43C-24A75C151E32}" name="Column15597"/>
    <tableColumn id="15606" xr3:uid="{C6B156B7-6878-4A8A-A30D-F8230F7DD58D}" name="Column15598"/>
    <tableColumn id="15607" xr3:uid="{C140E1A7-6A72-455A-B89C-D222186FDEDF}" name="Column15599"/>
    <tableColumn id="15608" xr3:uid="{C02EDFB7-5AB5-45D4-B055-6B5FF5516723}" name="Column15600"/>
    <tableColumn id="15609" xr3:uid="{A0CAAE08-2289-454A-B903-FC61FC03B603}" name="Column15601"/>
    <tableColumn id="15610" xr3:uid="{C6E25C68-79B7-4780-9426-C6B502A608D9}" name="Column15602"/>
    <tableColumn id="15611" xr3:uid="{CB4645DF-DD04-4E7F-848D-42257D3D6CA2}" name="Column15603"/>
    <tableColumn id="15612" xr3:uid="{682AC156-1977-4288-B3C6-0267111E359D}" name="Column15604"/>
    <tableColumn id="15613" xr3:uid="{0BD142FF-2645-45CD-B470-1EDEA2114121}" name="Column15605"/>
    <tableColumn id="15614" xr3:uid="{5CAF4075-5E8B-498A-AB1F-EAF64914EB1D}" name="Column15606"/>
    <tableColumn id="15615" xr3:uid="{B6BE1E0F-8E34-44AA-91E7-95FD3F510D9B}" name="Column15607"/>
    <tableColumn id="15616" xr3:uid="{31D09B87-8676-450C-9ECF-13016CC4FED8}" name="Column15608"/>
    <tableColumn id="15617" xr3:uid="{2A83111E-6B4E-48AA-9928-35C1E993F879}" name="Column15609"/>
    <tableColumn id="15618" xr3:uid="{83ABDAAA-286E-40A7-BD05-430309C9E435}" name="Column15610"/>
    <tableColumn id="15619" xr3:uid="{1F6E80F4-FAC1-4D5F-888B-5627965C6FF7}" name="Column15611"/>
    <tableColumn id="15620" xr3:uid="{8770D3B1-971D-401B-BA8A-5C1D59CB7D61}" name="Column15612"/>
    <tableColumn id="15621" xr3:uid="{A159F7DB-EE1D-4321-A1A4-A4F7A43255CD}" name="Column15613"/>
    <tableColumn id="15622" xr3:uid="{178843F9-C28B-44EF-AD98-FCE92D7FE093}" name="Column15614"/>
    <tableColumn id="15623" xr3:uid="{8BCFF3D3-8221-44F4-A7DA-4B7B4C918A5D}" name="Column15615"/>
    <tableColumn id="15624" xr3:uid="{D0041038-7A15-4FCF-AE73-44B4D6AA2FE8}" name="Column15616"/>
    <tableColumn id="15625" xr3:uid="{6B352237-0A1E-4ACF-BF94-AD9ECC95E64E}" name="Column15617"/>
    <tableColumn id="15626" xr3:uid="{A453C5AB-66DB-44C2-892D-1D4AEB9207E1}" name="Column15618"/>
    <tableColumn id="15627" xr3:uid="{CFA0EA8D-B38F-4F0B-8722-A1C99A18C431}" name="Column15619"/>
    <tableColumn id="15628" xr3:uid="{F8F3184D-C67C-4DE6-951D-EEC3826AB604}" name="Column15620"/>
    <tableColumn id="15629" xr3:uid="{03B5769C-DB83-4C25-A5E8-22CD9B9A23A4}" name="Column15621"/>
    <tableColumn id="15630" xr3:uid="{1981D571-7766-446B-9665-BE8A52E64A7D}" name="Column15622"/>
    <tableColumn id="15631" xr3:uid="{DA55053E-D103-4E10-BDD2-D6000FBB753D}" name="Column15623"/>
    <tableColumn id="15632" xr3:uid="{9D1F74C4-C448-42FF-82C9-E3E2FA2F8D6B}" name="Column15624"/>
    <tableColumn id="15633" xr3:uid="{ADE1F625-85F7-458A-8740-D2E97D0D3AB4}" name="Column15625"/>
    <tableColumn id="15634" xr3:uid="{0236CE3D-E74E-4E93-83A8-B59683E19810}" name="Column15626"/>
    <tableColumn id="15635" xr3:uid="{0F41BE26-A277-4545-AB78-808E3AECD968}" name="Column15627"/>
    <tableColumn id="15636" xr3:uid="{41065697-9154-416F-9196-39D31EBD6EA3}" name="Column15628"/>
    <tableColumn id="15637" xr3:uid="{F4CB7B10-89F7-4C72-8DAB-9B5A9F28EE9C}" name="Column15629"/>
    <tableColumn id="15638" xr3:uid="{BD724228-582C-40E8-8FAD-01D44A83B8A1}" name="Column15630"/>
    <tableColumn id="15639" xr3:uid="{232DA91F-2064-4673-8F35-069A86E42EC7}" name="Column15631"/>
    <tableColumn id="15640" xr3:uid="{7FCA3A59-3E74-4C89-92EE-3AA2FABFD052}" name="Column15632"/>
    <tableColumn id="15641" xr3:uid="{27B39BC0-F26D-4C44-B755-0386E2B58956}" name="Column15633"/>
    <tableColumn id="15642" xr3:uid="{5ED1FB86-4304-4668-A003-28C39D342E80}" name="Column15634"/>
    <tableColumn id="15643" xr3:uid="{3A6353AD-2A3B-4355-B86D-91E9C9CFECAF}" name="Column15635"/>
    <tableColumn id="15644" xr3:uid="{9EE5418F-60EF-4878-8F2E-FD84765703CD}" name="Column15636"/>
    <tableColumn id="15645" xr3:uid="{6E5A77CD-E4E0-4CF0-B29E-9E7A5C8F9215}" name="Column15637"/>
    <tableColumn id="15646" xr3:uid="{2622D978-1DA5-4784-A1F0-60F28A68D625}" name="Column15638"/>
    <tableColumn id="15647" xr3:uid="{9586FDAF-5CA2-4468-85A5-5DE568BD8082}" name="Column15639"/>
    <tableColumn id="15648" xr3:uid="{9CA792C4-152A-4FFE-9593-95CB6FFF6903}" name="Column15640"/>
    <tableColumn id="15649" xr3:uid="{2B931796-06A1-40F9-9044-CC3E08EDECEF}" name="Column15641"/>
    <tableColumn id="15650" xr3:uid="{62795DBD-192A-4409-8AAD-2754EFC69D31}" name="Column15642"/>
    <tableColumn id="15651" xr3:uid="{E9FEF336-1260-4E6B-99BA-D811411446D0}" name="Column15643"/>
    <tableColumn id="15652" xr3:uid="{3719DD1D-C82E-4FEC-9DC5-15199F25B36E}" name="Column15644"/>
    <tableColumn id="15653" xr3:uid="{2D663E03-7822-483A-A8AC-77B66BF8CC8E}" name="Column15645"/>
    <tableColumn id="15654" xr3:uid="{8B8E350F-27EC-46BE-86C7-A7371EC22026}" name="Column15646"/>
    <tableColumn id="15655" xr3:uid="{38E58781-F80F-42EA-BAAD-428D40C4FBEC}" name="Column15647"/>
    <tableColumn id="15656" xr3:uid="{EDBE95BC-9F9F-4E05-8C4F-5B154727D5A8}" name="Column15648"/>
    <tableColumn id="15657" xr3:uid="{5F1A8CC2-4F4A-4BF8-9430-BAFD951DE62F}" name="Column15649"/>
    <tableColumn id="15658" xr3:uid="{4E2DB2F6-9753-44E4-8CDB-27E4B1AE0AE3}" name="Column15650"/>
    <tableColumn id="15659" xr3:uid="{8FBD2E37-78A0-4019-A07D-F2C1DA204356}" name="Column15651"/>
    <tableColumn id="15660" xr3:uid="{62080604-9AC8-41C0-90DD-7BB24635E705}" name="Column15652"/>
    <tableColumn id="15661" xr3:uid="{9247E90F-4853-4093-A7D6-B8B0C2923B9D}" name="Column15653"/>
    <tableColumn id="15662" xr3:uid="{C669B16B-5DAD-4E01-84B0-BF5D6FD11B07}" name="Column15654"/>
    <tableColumn id="15663" xr3:uid="{B828662D-F900-4D61-8DDE-7294679D909B}" name="Column15655"/>
    <tableColumn id="15664" xr3:uid="{E5D1D45B-2AEF-4FCC-B383-961D27FC7DA5}" name="Column15656"/>
    <tableColumn id="15665" xr3:uid="{CA37E7CE-959C-4B5E-B0C8-1DFC522C919F}" name="Column15657"/>
    <tableColumn id="15666" xr3:uid="{D8C13320-4ED2-46BB-8200-439A73458498}" name="Column15658"/>
    <tableColumn id="15667" xr3:uid="{C39E85CD-A246-4D47-96C8-207EB6B2DB8E}" name="Column15659"/>
    <tableColumn id="15668" xr3:uid="{CFBE49E7-B44D-4A99-AB5F-A3E6137D4FDF}" name="Column15660"/>
    <tableColumn id="15669" xr3:uid="{386964BA-8FD5-4C2B-89BB-E7AFFD276BCF}" name="Column15661"/>
    <tableColumn id="15670" xr3:uid="{57A7509F-16E3-44E2-BCBC-06B0603AD1E5}" name="Column15662"/>
    <tableColumn id="15671" xr3:uid="{91E2FE5F-19EF-44B0-8CFB-EF757C1168F0}" name="Column15663"/>
    <tableColumn id="15672" xr3:uid="{A9104EC3-FB0A-47CF-990C-4EBB86683AB0}" name="Column15664"/>
    <tableColumn id="15673" xr3:uid="{433C4738-03FE-4B93-8628-99834D6201B6}" name="Column15665"/>
    <tableColumn id="15674" xr3:uid="{8C393598-1993-4602-AFDB-F503132BB846}" name="Column15666"/>
    <tableColumn id="15675" xr3:uid="{5139499F-D9B3-4DDD-AD10-E6591A11955F}" name="Column15667"/>
    <tableColumn id="15676" xr3:uid="{E61D2C02-E6B7-44C5-B79C-E56C1D6E4F08}" name="Column15668"/>
    <tableColumn id="15677" xr3:uid="{17542BB9-D112-4B90-8C53-4B6118D11B8A}" name="Column15669"/>
    <tableColumn id="15678" xr3:uid="{D5C411F5-73C8-400A-8C93-9A66ACCFC16D}" name="Column15670"/>
    <tableColumn id="15679" xr3:uid="{2CE83BCC-33F1-49C1-80A9-C75365287BF8}" name="Column15671"/>
    <tableColumn id="15680" xr3:uid="{CA1490A6-6DFA-4E3E-A3AC-9A3C88416257}" name="Column15672"/>
    <tableColumn id="15681" xr3:uid="{CC6E07F1-4D89-4CD6-BD91-CE5E705846AC}" name="Column15673"/>
    <tableColumn id="15682" xr3:uid="{701E0125-6B65-46F8-B8B9-54007011B676}" name="Column15674"/>
    <tableColumn id="15683" xr3:uid="{870637B5-2023-4782-BB10-F9F0FE6E31E3}" name="Column15675"/>
    <tableColumn id="15684" xr3:uid="{CA92A4B8-6B28-4DC3-9D87-650AE85FE422}" name="Column15676"/>
    <tableColumn id="15685" xr3:uid="{CF54A2FB-DBA4-4A73-9D9F-0500DFC38FF3}" name="Column15677"/>
    <tableColumn id="15686" xr3:uid="{D0D51700-273D-49A2-A8A9-AB89E27CE5DE}" name="Column15678"/>
    <tableColumn id="15687" xr3:uid="{92E6066E-DBEF-40D1-9006-176AF3A7221E}" name="Column15679"/>
    <tableColumn id="15688" xr3:uid="{F261D4E5-E3EF-4C5E-AA39-F6C3E7CC0A57}" name="Column15680"/>
    <tableColumn id="15689" xr3:uid="{9E5E5A9C-9F4C-4B65-86F5-0BEA2F1D3E35}" name="Column15681"/>
    <tableColumn id="15690" xr3:uid="{6A8AEAC7-02C7-4771-85C3-FD83A085F21C}" name="Column15682"/>
    <tableColumn id="15691" xr3:uid="{C6A3E841-4F17-4799-9B36-E9A587A2DE88}" name="Column15683"/>
    <tableColumn id="15692" xr3:uid="{CE340B91-A994-48A8-976F-B634EEAEC9ED}" name="Column15684"/>
    <tableColumn id="15693" xr3:uid="{FAF902F9-043A-461A-8304-BBA239C40C95}" name="Column15685"/>
    <tableColumn id="15694" xr3:uid="{C3E54956-DABF-4157-99E6-1B31194B1D6B}" name="Column15686"/>
    <tableColumn id="15695" xr3:uid="{022D3F53-8C04-4361-BF30-A073A3ED5416}" name="Column15687"/>
    <tableColumn id="15696" xr3:uid="{87571B20-8BB6-4072-A099-EF8C505CC878}" name="Column15688"/>
    <tableColumn id="15697" xr3:uid="{8B3EFFCC-2261-481F-86E8-313B9834E60D}" name="Column15689"/>
    <tableColumn id="15698" xr3:uid="{DD406094-11CF-475A-8AF7-3C2AF266A0A5}" name="Column15690"/>
    <tableColumn id="15699" xr3:uid="{F43D5A7E-939C-43F2-A44B-D6227D986EAA}" name="Column15691"/>
    <tableColumn id="15700" xr3:uid="{D984F14F-E3F7-4DEA-A477-255710D13973}" name="Column15692"/>
    <tableColumn id="15701" xr3:uid="{8F9AFD48-BCE6-420C-BBD9-B04124542B56}" name="Column15693"/>
    <tableColumn id="15702" xr3:uid="{B3A843A4-1E4D-4E7A-A0CE-377C2DD3E026}" name="Column15694"/>
    <tableColumn id="15703" xr3:uid="{26730C7C-0D7F-431B-B96F-5A6698271310}" name="Column15695"/>
    <tableColumn id="15704" xr3:uid="{6D1CEC8B-FFB4-494A-B2EF-3810B98499E6}" name="Column15696"/>
    <tableColumn id="15705" xr3:uid="{1C3574A5-25C6-4519-9FA3-48628EAC0855}" name="Column15697"/>
    <tableColumn id="15706" xr3:uid="{6A5F990E-E391-4F6B-8EA4-27A90A8AD1C3}" name="Column15698"/>
    <tableColumn id="15707" xr3:uid="{5C8FA279-B627-4E9D-8D9A-96A0120277B9}" name="Column15699"/>
    <tableColumn id="15708" xr3:uid="{3ADF7A60-F735-4D86-AE1C-AEE5820553B9}" name="Column15700"/>
    <tableColumn id="15709" xr3:uid="{DF3B2777-1CD7-4728-BD67-46D8FE74E5BB}" name="Column15701"/>
    <tableColumn id="15710" xr3:uid="{40F28970-84F2-464C-A68E-ABE8A212B70C}" name="Column15702"/>
    <tableColumn id="15711" xr3:uid="{D5578D6A-7EC2-4D42-99A7-37F6214B441C}" name="Column15703"/>
    <tableColumn id="15712" xr3:uid="{9165E23D-B767-4465-AC8B-9BA7D5ABCD0B}" name="Column15704"/>
    <tableColumn id="15713" xr3:uid="{3420F21A-654C-4E20-B197-7E12D16BF907}" name="Column15705"/>
    <tableColumn id="15714" xr3:uid="{9AD03D0D-24DE-4A99-980C-DC248557996A}" name="Column15706"/>
    <tableColumn id="15715" xr3:uid="{AC5E9CA4-818E-48D3-878A-C03599FD5C77}" name="Column15707"/>
    <tableColumn id="15716" xr3:uid="{CA329245-8B6D-4095-BDD7-D726934D3108}" name="Column15708"/>
    <tableColumn id="15717" xr3:uid="{798020AD-0E43-41B4-A37D-A894F7975CF7}" name="Column15709"/>
    <tableColumn id="15718" xr3:uid="{7A8AF160-6245-4629-BEEB-0266CF740BD5}" name="Column15710"/>
    <tableColumn id="15719" xr3:uid="{2AD7BED2-5B50-42AE-A46B-9967ACCF21DB}" name="Column15711"/>
    <tableColumn id="15720" xr3:uid="{4D30FBC7-E602-47D0-9791-3B2C5DFEE552}" name="Column15712"/>
    <tableColumn id="15721" xr3:uid="{DAC94F97-00B8-4956-AFD8-183677AE015B}" name="Column15713"/>
    <tableColumn id="15722" xr3:uid="{2A0CB800-1068-4B1C-99A2-10EF59E3DBBA}" name="Column15714"/>
    <tableColumn id="15723" xr3:uid="{8091EB7A-DD42-4D05-9BD4-7F46BAB9E07C}" name="Column15715"/>
    <tableColumn id="15724" xr3:uid="{41E4DFD6-3FCA-468C-95CE-43C83AE612D0}" name="Column15716"/>
    <tableColumn id="15725" xr3:uid="{47000D74-F61E-4117-9EC9-4C18C884B0BB}" name="Column15717"/>
    <tableColumn id="15726" xr3:uid="{4CF62C10-9EC7-4A5D-8197-8762AE1D1765}" name="Column15718"/>
    <tableColumn id="15727" xr3:uid="{234B1C7B-4D62-4CB7-BAFF-BD56E8461699}" name="Column15719"/>
    <tableColumn id="15728" xr3:uid="{EBEBA224-9600-4212-B553-9C458D918C81}" name="Column15720"/>
    <tableColumn id="15729" xr3:uid="{3298D63F-AF2B-42A0-BA61-D9C2CE863932}" name="Column15721"/>
    <tableColumn id="15730" xr3:uid="{ECF90453-55B9-4432-A1EB-4B602D417CC8}" name="Column15722"/>
    <tableColumn id="15731" xr3:uid="{2C3DBAEB-53D2-497E-9C00-9A7B6AFDB723}" name="Column15723"/>
    <tableColumn id="15732" xr3:uid="{6AB11D7D-BE90-4CF1-AB94-002722C26D1B}" name="Column15724"/>
    <tableColumn id="15733" xr3:uid="{5DEC28E2-80FD-4864-91B2-98D2E9B2E3C6}" name="Column15725"/>
    <tableColumn id="15734" xr3:uid="{DE276FDD-DC27-4DAD-90A3-1FFC29C3A7DA}" name="Column15726"/>
    <tableColumn id="15735" xr3:uid="{EECEF394-C013-4667-A536-D8C246369429}" name="Column15727"/>
    <tableColumn id="15736" xr3:uid="{062E1CD7-5152-492B-8992-A253C7B26C23}" name="Column15728"/>
    <tableColumn id="15737" xr3:uid="{42020F3D-A8CC-4B30-82A0-978F678923A0}" name="Column15729"/>
    <tableColumn id="15738" xr3:uid="{38FAE537-A22B-4D8F-B382-BC5DC51FA738}" name="Column15730"/>
    <tableColumn id="15739" xr3:uid="{9D305B2F-4EFB-43A8-9F67-6BCE703E9F1C}" name="Column15731"/>
    <tableColumn id="15740" xr3:uid="{B912DFDF-2097-4FCD-B7C8-6586A7DFDFE3}" name="Column15732"/>
    <tableColumn id="15741" xr3:uid="{3CC7970D-EEEE-485C-BF25-C5E0C0CAB757}" name="Column15733"/>
    <tableColumn id="15742" xr3:uid="{CECD2BE0-A7D1-4839-9E51-440FD3473A24}" name="Column15734"/>
    <tableColumn id="15743" xr3:uid="{9111A734-38AD-4787-9E46-E77FB501C90F}" name="Column15735"/>
    <tableColumn id="15744" xr3:uid="{ADBB8118-C1B2-4DE5-9B57-95B56D96E8A7}" name="Column15736"/>
    <tableColumn id="15745" xr3:uid="{E8862468-D792-4F5A-9DA9-AE78AEA474C9}" name="Column15737"/>
    <tableColumn id="15746" xr3:uid="{089D116E-2F0A-4BCB-AE11-266059442004}" name="Column15738"/>
    <tableColumn id="15747" xr3:uid="{55C7B18F-9C8A-4D4C-B215-E5605C269718}" name="Column15739"/>
    <tableColumn id="15748" xr3:uid="{D32E3D62-2614-4AF9-BBA8-A7A2FE2EFFCD}" name="Column15740"/>
    <tableColumn id="15749" xr3:uid="{9F9F4BF5-E306-4154-9F47-41EB40680004}" name="Column15741"/>
    <tableColumn id="15750" xr3:uid="{15CD3F07-F33B-4BCA-8A65-15E0DB1E6789}" name="Column15742"/>
    <tableColumn id="15751" xr3:uid="{D5A3E97F-96A2-4178-843D-34C5798E3093}" name="Column15743"/>
    <tableColumn id="15752" xr3:uid="{8366EA15-122D-40CB-A341-927CE5C95342}" name="Column15744"/>
    <tableColumn id="15753" xr3:uid="{AE706ACD-6F55-4037-AE78-CB613193B8AB}" name="Column15745"/>
    <tableColumn id="15754" xr3:uid="{5DD1159C-19C2-45B7-9B83-DA457D1A4939}" name="Column15746"/>
    <tableColumn id="15755" xr3:uid="{02FCB1FE-42A2-4823-B816-F2B5A6548B19}" name="Column15747"/>
    <tableColumn id="15756" xr3:uid="{239851DE-A33D-400B-83E1-C7FEEC3D89D8}" name="Column15748"/>
    <tableColumn id="15757" xr3:uid="{CF2AF596-69F9-4BA4-BFD4-7E55A7275DF2}" name="Column15749"/>
    <tableColumn id="15758" xr3:uid="{636F0463-58B6-47B7-B875-ACC35F058D65}" name="Column15750"/>
    <tableColumn id="15759" xr3:uid="{7FCC8570-C6A9-4FD2-9313-8B161A98F977}" name="Column15751"/>
    <tableColumn id="15760" xr3:uid="{80E0B10F-7F29-4212-BD65-6A95D1270B4E}" name="Column15752"/>
    <tableColumn id="15761" xr3:uid="{E5C5F9A3-543B-4695-8C0F-C75D39B16B49}" name="Column15753"/>
    <tableColumn id="15762" xr3:uid="{979207B6-C5BD-4428-93F6-40863C7E31FA}" name="Column15754"/>
    <tableColumn id="15763" xr3:uid="{E93F8AA8-4825-4AB6-900E-D82EF5921B37}" name="Column15755"/>
    <tableColumn id="15764" xr3:uid="{5A1952A4-1E42-4137-84EF-47F7A8CC25FC}" name="Column15756"/>
    <tableColumn id="15765" xr3:uid="{2677D8A8-644C-4492-A079-86E68987D4A5}" name="Column15757"/>
    <tableColumn id="15766" xr3:uid="{067FAAE2-3AEB-4071-9D0A-2DB393D711DF}" name="Column15758"/>
    <tableColumn id="15767" xr3:uid="{A8A128EC-EBEA-421A-AD8B-7B11350DEF15}" name="Column15759"/>
    <tableColumn id="15768" xr3:uid="{B9AA49FF-438C-458E-9F3C-1F467CB5CAF1}" name="Column15760"/>
    <tableColumn id="15769" xr3:uid="{3CBC798E-CFDE-40C1-A7B0-AC22496B5625}" name="Column15761"/>
    <tableColumn id="15770" xr3:uid="{4EA2DA1D-6BE2-4745-9C05-35C36685204D}" name="Column15762"/>
    <tableColumn id="15771" xr3:uid="{5D0DBDDB-2FE0-41BE-A2DE-983FA72A7E3D}" name="Column15763"/>
    <tableColumn id="15772" xr3:uid="{DB6B8F6E-F6D1-4105-B601-F8531B006919}" name="Column15764"/>
    <tableColumn id="15773" xr3:uid="{A9EF2B7A-3375-4070-9988-750B327C13D9}" name="Column15765"/>
    <tableColumn id="15774" xr3:uid="{50789F1C-793D-4312-BF3B-C32829976BAE}" name="Column15766"/>
    <tableColumn id="15775" xr3:uid="{4AFD8489-BE39-4C5A-8A0D-5D3D396101E1}" name="Column15767"/>
    <tableColumn id="15776" xr3:uid="{324B8509-9BC5-4858-9CD5-D3AB54FC18C4}" name="Column15768"/>
    <tableColumn id="15777" xr3:uid="{C5248298-942E-4FDC-84B5-40540F632173}" name="Column15769"/>
    <tableColumn id="15778" xr3:uid="{E3DCD8C4-6BBE-4833-B698-F9E183DCB24B}" name="Column15770"/>
    <tableColumn id="15779" xr3:uid="{68AAE2C0-F871-47B9-9B4F-DF12106D7FA0}" name="Column15771"/>
    <tableColumn id="15780" xr3:uid="{D61DAB40-6BFF-49F9-8584-11744DE669DE}" name="Column15772"/>
    <tableColumn id="15781" xr3:uid="{36DD87EF-9D56-464A-B542-39A2E5575D09}" name="Column15773"/>
    <tableColumn id="15782" xr3:uid="{4E6C8659-7879-40FF-B8C8-40AB0ADFAD3B}" name="Column15774"/>
    <tableColumn id="15783" xr3:uid="{F87349FD-06DD-46B9-B680-AB11CEEBD0D6}" name="Column15775"/>
    <tableColumn id="15784" xr3:uid="{8DA62B46-49E2-425B-9A4C-72F9BD28122C}" name="Column15776"/>
    <tableColumn id="15785" xr3:uid="{85B04A40-2F60-4425-9E58-881CA40DD5F7}" name="Column15777"/>
    <tableColumn id="15786" xr3:uid="{163B202E-4338-49EE-8674-9A1F33423A0B}" name="Column15778"/>
    <tableColumn id="15787" xr3:uid="{C06C7721-155F-451F-8434-861F0D07FCF6}" name="Column15779"/>
    <tableColumn id="15788" xr3:uid="{E5A6F807-7805-4067-AD56-0FF39D5DDCCC}" name="Column15780"/>
    <tableColumn id="15789" xr3:uid="{304F94F4-42B7-4119-AA12-8D426DD15DE0}" name="Column15781"/>
    <tableColumn id="15790" xr3:uid="{F38839AF-EB87-462C-9DB8-24D2AB15A7B7}" name="Column15782"/>
    <tableColumn id="15791" xr3:uid="{35105CE6-7977-4A6C-A706-405D38135719}" name="Column15783"/>
    <tableColumn id="15792" xr3:uid="{AB6D0FCB-0F40-456C-B95A-18555183FD0D}" name="Column15784"/>
    <tableColumn id="15793" xr3:uid="{6BAD85BB-12C7-4B31-959E-465F82B27AFB}" name="Column15785"/>
    <tableColumn id="15794" xr3:uid="{DC88A916-816E-4573-A58A-8AE3063BF92E}" name="Column15786"/>
    <tableColumn id="15795" xr3:uid="{08E1329B-F8EC-485E-9037-3F6D2FB264BA}" name="Column15787"/>
    <tableColumn id="15796" xr3:uid="{00E9CA19-5C2A-44F7-955D-A11AF00C1C9E}" name="Column15788"/>
    <tableColumn id="15797" xr3:uid="{32D72185-56F7-475C-B4AE-1F5698A63116}" name="Column15789"/>
    <tableColumn id="15798" xr3:uid="{1EC2CBAC-8095-473B-B800-626BCF10B649}" name="Column15790"/>
    <tableColumn id="15799" xr3:uid="{8353C1FD-7B8F-41E8-9B7B-19E54BA65CC7}" name="Column15791"/>
    <tableColumn id="15800" xr3:uid="{AA6BA9BC-7E5E-445E-BCF9-7FC04807BC59}" name="Column15792"/>
    <tableColumn id="15801" xr3:uid="{9AD7C021-99CA-420D-BF22-4D0F059DEADC}" name="Column15793"/>
    <tableColumn id="15802" xr3:uid="{C72009F7-F3DF-43C9-B0DC-317EC0AFA73B}" name="Column15794"/>
    <tableColumn id="15803" xr3:uid="{52756B74-6096-409A-AA94-996704081E9B}" name="Column15795"/>
    <tableColumn id="15804" xr3:uid="{3C6D83EA-C1D8-4C69-B076-06D48E84A532}" name="Column15796"/>
    <tableColumn id="15805" xr3:uid="{846FCF57-3BEF-4332-ADE4-9DAC80990EFB}" name="Column15797"/>
    <tableColumn id="15806" xr3:uid="{CA493B9F-FD7F-4F69-A341-A9B51656FDB8}" name="Column15798"/>
    <tableColumn id="15807" xr3:uid="{6402CA92-B17E-438D-BE91-7EB01D9AF644}" name="Column15799"/>
    <tableColumn id="15808" xr3:uid="{21EDBBF0-C78E-4BC5-A272-FE1ABD6D402F}" name="Column15800"/>
    <tableColumn id="15809" xr3:uid="{097E1341-2642-46D0-8F9D-BEFD34F05A24}" name="Column15801"/>
    <tableColumn id="15810" xr3:uid="{45EAB493-9FDD-4A9A-9EDA-1AFC7835D531}" name="Column15802"/>
    <tableColumn id="15811" xr3:uid="{1585ACC8-F802-42E9-8784-5A0482504879}" name="Column15803"/>
    <tableColumn id="15812" xr3:uid="{8E406E70-24EB-4103-8B96-A2DBB27ED261}" name="Column15804"/>
    <tableColumn id="15813" xr3:uid="{F971BCF5-0DD6-4263-9860-A4CEC0A1A5D6}" name="Column15805"/>
    <tableColumn id="15814" xr3:uid="{BC6A7A18-34C0-4AFA-B8D9-A021BA6195CF}" name="Column15806"/>
    <tableColumn id="15815" xr3:uid="{78AC5595-5C57-4D35-8DA4-437418591B8D}" name="Column15807"/>
    <tableColumn id="15816" xr3:uid="{47FCD3A9-98D1-4CF8-BDD3-F7EE2EB9AAC2}" name="Column15808"/>
    <tableColumn id="15817" xr3:uid="{27A42581-DBEA-46F6-AE62-134C2D401F74}" name="Column15809"/>
    <tableColumn id="15818" xr3:uid="{F1DB0834-A2EC-4AAA-86D6-5FDBBE8A5B3A}" name="Column15810"/>
    <tableColumn id="15819" xr3:uid="{6DC2CB38-0DEF-4410-A9BF-C2DE1512A951}" name="Column15811"/>
    <tableColumn id="15820" xr3:uid="{68890161-C21A-47FB-A41F-FABF58E527D6}" name="Column15812"/>
    <tableColumn id="15821" xr3:uid="{50814B90-4E5D-4540-B7E1-8BBBCEBCAA44}" name="Column15813"/>
    <tableColumn id="15822" xr3:uid="{9CE532F9-B3C5-42BB-9DD8-C32D152E5CD3}" name="Column15814"/>
    <tableColumn id="15823" xr3:uid="{1EA7AC87-3936-4AB6-9964-08EF1EC5D6F1}" name="Column15815"/>
    <tableColumn id="15824" xr3:uid="{23539450-85A5-4200-8AC5-D4433542EFC9}" name="Column15816"/>
    <tableColumn id="15825" xr3:uid="{73EFF35E-4AAE-4EB2-A922-5974639037CE}" name="Column15817"/>
    <tableColumn id="15826" xr3:uid="{DA320194-5910-496D-AF4A-9BD0B83A754F}" name="Column15818"/>
    <tableColumn id="15827" xr3:uid="{DD9B344F-FA85-4C8E-BC8C-539E5960038E}" name="Column15819"/>
    <tableColumn id="15828" xr3:uid="{221F4B9C-3CD6-4C54-9429-541BD0DA5502}" name="Column15820"/>
    <tableColumn id="15829" xr3:uid="{D633BB7F-4A0A-43B5-814D-1F9BE5D6D9F7}" name="Column15821"/>
    <tableColumn id="15830" xr3:uid="{5AB61C2B-5825-493B-AB30-8BD3D1284165}" name="Column15822"/>
    <tableColumn id="15831" xr3:uid="{569E34A4-F95E-4F76-BC0C-A42AB04025FA}" name="Column15823"/>
    <tableColumn id="15832" xr3:uid="{31D96EF2-F5FB-46BE-BABC-811B2F2FF35E}" name="Column15824"/>
    <tableColumn id="15833" xr3:uid="{3847E7DC-E166-46E5-8E2A-3DD78141B294}" name="Column15825"/>
    <tableColumn id="15834" xr3:uid="{FB35DCC4-22EE-49B6-A2CE-CD3A063482FD}" name="Column15826"/>
    <tableColumn id="15835" xr3:uid="{A911ECE1-2B72-4EE0-984C-B3A558763AC0}" name="Column15827"/>
    <tableColumn id="15836" xr3:uid="{828B05D2-C9AC-4095-8055-B9CB84DC2989}" name="Column15828"/>
    <tableColumn id="15837" xr3:uid="{8434E23E-7231-432E-9B26-9B7D1B02D2A2}" name="Column15829"/>
    <tableColumn id="15838" xr3:uid="{51E6BC5D-2E48-4E7A-AA2F-EF0314B09B18}" name="Column15830"/>
    <tableColumn id="15839" xr3:uid="{BAABBB9C-7B81-479A-967C-66E01BEDEF8A}" name="Column15831"/>
    <tableColumn id="15840" xr3:uid="{03DF0326-02BD-4281-972A-C03EBB8755EF}" name="Column15832"/>
    <tableColumn id="15841" xr3:uid="{F935AE53-20E1-4A20-905A-340FB6D77EC1}" name="Column15833"/>
    <tableColumn id="15842" xr3:uid="{FF4CB53D-E8F9-4A31-B861-0CFFA37DFDB7}" name="Column15834"/>
    <tableColumn id="15843" xr3:uid="{3EAB965F-2327-4AE3-ADC0-AB47B343C2AF}" name="Column15835"/>
    <tableColumn id="15844" xr3:uid="{9F245FAD-B755-4456-AFD7-6310D5846A84}" name="Column15836"/>
    <tableColumn id="15845" xr3:uid="{B2EDFD57-B610-4DF7-AB26-1BA6C899FF36}" name="Column15837"/>
    <tableColumn id="15846" xr3:uid="{C6BA70CD-9350-4008-83FA-2E6783E11FA6}" name="Column15838"/>
    <tableColumn id="15847" xr3:uid="{3032570E-3C08-47A1-98A1-9D04050920D0}" name="Column15839"/>
    <tableColumn id="15848" xr3:uid="{4B73B0D9-2567-42FE-8A20-87AA68E6EB30}" name="Column15840"/>
    <tableColumn id="15849" xr3:uid="{E68ED3CF-227B-4392-9247-1B503E284027}" name="Column15841"/>
    <tableColumn id="15850" xr3:uid="{34EB867A-0B44-4273-AC2A-2B402B5223C8}" name="Column15842"/>
    <tableColumn id="15851" xr3:uid="{03B3DCF6-475B-4664-B3AC-C4413295D90C}" name="Column15843"/>
    <tableColumn id="15852" xr3:uid="{EE19E5B6-AFB5-4389-968B-89D44BD5AA2A}" name="Column15844"/>
    <tableColumn id="15853" xr3:uid="{C062406F-FF61-4713-8FC7-E6ABA9C9E3FA}" name="Column15845"/>
    <tableColumn id="15854" xr3:uid="{E05AF7FC-31A9-47E3-8BFC-F7DF5BA20EF5}" name="Column15846"/>
    <tableColumn id="15855" xr3:uid="{E552D7B5-6756-4FD0-86A8-591A24A2DEF5}" name="Column15847"/>
    <tableColumn id="15856" xr3:uid="{2D9FC1B9-E045-4595-A3C7-ED8497B0528D}" name="Column15848"/>
    <tableColumn id="15857" xr3:uid="{0A79A955-EB61-49C7-A4F9-487F40F08321}" name="Column15849"/>
    <tableColumn id="15858" xr3:uid="{1C6089F0-C9F8-4E04-AB44-D537458103E6}" name="Column15850"/>
    <tableColumn id="15859" xr3:uid="{DA8F1334-05AA-49D7-8DAE-41B3BDF4C500}" name="Column15851"/>
    <tableColumn id="15860" xr3:uid="{2F165040-5CB6-40BC-814F-D0940A17B330}" name="Column15852"/>
    <tableColumn id="15861" xr3:uid="{367BE325-CB93-4E3E-A8FB-755D20ACFC12}" name="Column15853"/>
    <tableColumn id="15862" xr3:uid="{7B1C658C-6018-4CD6-988B-147C6158F059}" name="Column15854"/>
    <tableColumn id="15863" xr3:uid="{B172C3A4-E9C7-4361-A391-7B6568F3A942}" name="Column15855"/>
    <tableColumn id="15864" xr3:uid="{4D4FBF7F-1A25-437F-90C8-6B86A1F401B7}" name="Column15856"/>
    <tableColumn id="15865" xr3:uid="{056F28D2-B373-41AA-BF66-3C9843FBE7E4}" name="Column15857"/>
    <tableColumn id="15866" xr3:uid="{10FFBCF8-D60A-4A13-8C6C-D49540B4EBDD}" name="Column15858"/>
    <tableColumn id="15867" xr3:uid="{B3557414-ED56-4C89-9B13-92C264F743AA}" name="Column15859"/>
    <tableColumn id="15868" xr3:uid="{69638942-4149-4FBE-B5BE-D8B93FB92E7C}" name="Column15860"/>
    <tableColumn id="15869" xr3:uid="{2531EAE4-2AD4-4CB0-BF35-3ED0E220CF52}" name="Column15861"/>
    <tableColumn id="15870" xr3:uid="{308523D8-41ED-4837-AE61-EE5A6BCE26EC}" name="Column15862"/>
    <tableColumn id="15871" xr3:uid="{171D707F-6404-47FF-8AD6-CBD635B483CE}" name="Column15863"/>
    <tableColumn id="15872" xr3:uid="{E51B0266-3431-407C-B180-D68409DB6F26}" name="Column15864"/>
    <tableColumn id="15873" xr3:uid="{DF12536E-F85C-45ED-898F-B04E347A3126}" name="Column15865"/>
    <tableColumn id="15874" xr3:uid="{F8619D4F-03BD-4A23-A349-10C0D4242AA6}" name="Column15866"/>
    <tableColumn id="15875" xr3:uid="{2C164B42-D5E7-4D37-9383-3EEB8F2FAE02}" name="Column15867"/>
    <tableColumn id="15876" xr3:uid="{1157431C-46BE-46CD-9EA4-A91E23AD8950}" name="Column15868"/>
    <tableColumn id="15877" xr3:uid="{244361C2-B11E-45E1-AE47-6B2F695359B7}" name="Column15869"/>
    <tableColumn id="15878" xr3:uid="{95BDD872-0E71-466F-A896-DA5C47827B7E}" name="Column15870"/>
    <tableColumn id="15879" xr3:uid="{AC810A6D-38B0-4169-B685-03AEEB8AB597}" name="Column15871"/>
    <tableColumn id="15880" xr3:uid="{DD138C1C-D152-4BC8-AD17-239983D7FA81}" name="Column15872"/>
    <tableColumn id="15881" xr3:uid="{DDB8824A-26B6-44E2-B208-2F1C5C811A6D}" name="Column15873"/>
    <tableColumn id="15882" xr3:uid="{FD24A789-F087-4229-A8A3-6D8B84120F26}" name="Column15874"/>
    <tableColumn id="15883" xr3:uid="{60B84C8A-4BA9-46A6-B3EA-3345D3A5008E}" name="Column15875"/>
    <tableColumn id="15884" xr3:uid="{3715B546-CB87-455A-BD39-6491047621FC}" name="Column15876"/>
    <tableColumn id="15885" xr3:uid="{3F6E9A1D-AC82-4D93-BAE5-9B2C77FE7049}" name="Column15877"/>
    <tableColumn id="15886" xr3:uid="{C4B1FD55-D4E6-48C3-A719-CF831917A45E}" name="Column15878"/>
    <tableColumn id="15887" xr3:uid="{E8272F1C-AD55-4BE3-8649-D46FE162A92B}" name="Column15879"/>
    <tableColumn id="15888" xr3:uid="{18FBAC92-F8B4-4322-A6F5-37006FB13B37}" name="Column15880"/>
    <tableColumn id="15889" xr3:uid="{DECDC800-BE65-4D8F-9F35-5434B852C890}" name="Column15881"/>
    <tableColumn id="15890" xr3:uid="{9EEC8D13-F42B-40AF-A08C-8BE936EFBA44}" name="Column15882"/>
    <tableColumn id="15891" xr3:uid="{87EB374C-D0C1-46B4-B8E8-526466410174}" name="Column15883"/>
    <tableColumn id="15892" xr3:uid="{6FE60649-E1E1-4CCF-AE11-81860836F8B7}" name="Column15884"/>
    <tableColumn id="15893" xr3:uid="{6A8E22C8-88C8-49B1-85F7-2185BD7BBACF}" name="Column15885"/>
    <tableColumn id="15894" xr3:uid="{0C9C025B-4EFE-4198-9404-F2149E1AEBBF}" name="Column15886"/>
    <tableColumn id="15895" xr3:uid="{79024AC6-7D16-4DBC-9FF6-F98015BC87F8}" name="Column15887"/>
    <tableColumn id="15896" xr3:uid="{C2D34CBF-F5F7-41AF-80C1-DBBF0B601FE5}" name="Column15888"/>
    <tableColumn id="15897" xr3:uid="{5C99DCC3-A638-4C91-8628-B57652231373}" name="Column15889"/>
    <tableColumn id="15898" xr3:uid="{A9883D69-2D1D-4D83-B25F-A9C040106B46}" name="Column15890"/>
    <tableColumn id="15899" xr3:uid="{2F230595-89B1-4848-B48B-FBB53EC5A6B9}" name="Column15891"/>
    <tableColumn id="15900" xr3:uid="{20778FE3-CF03-4548-A797-09F2D8897923}" name="Column15892"/>
    <tableColumn id="15901" xr3:uid="{58148F69-7AAB-4C62-9D49-0111BA40E50B}" name="Column15893"/>
    <tableColumn id="15902" xr3:uid="{F9C10EE2-5AFC-4140-BDDC-0D1D43BA219C}" name="Column15894"/>
    <tableColumn id="15903" xr3:uid="{07680F29-B33D-4EC8-B7A7-35D5B54C1379}" name="Column15895"/>
    <tableColumn id="15904" xr3:uid="{5A627568-59E2-49BD-B267-A16D1C2D627D}" name="Column15896"/>
    <tableColumn id="15905" xr3:uid="{F974A209-616C-4F6C-93FA-A584B705A9EC}" name="Column15897"/>
    <tableColumn id="15906" xr3:uid="{60B76EC6-003B-40D2-AA53-E4AE3BDFFBE9}" name="Column15898"/>
    <tableColumn id="15907" xr3:uid="{F8BC81EF-5F9D-4211-A878-563AE91DFB10}" name="Column15899"/>
    <tableColumn id="15908" xr3:uid="{521FCC20-09EA-4116-A74C-EB4D23B6F3EC}" name="Column15900"/>
    <tableColumn id="15909" xr3:uid="{DF6DB007-A70D-4DE5-9F47-ACAEBA56E84A}" name="Column15901"/>
    <tableColumn id="15910" xr3:uid="{63AB0F4B-0958-4A25-AE5D-436294077DA5}" name="Column15902"/>
    <tableColumn id="15911" xr3:uid="{0DEFC2C2-94F8-4835-A0B1-ABF412BFE7E5}" name="Column15903"/>
    <tableColumn id="15912" xr3:uid="{7DC4182E-5050-4379-BE2D-C13298E2D219}" name="Column15904"/>
    <tableColumn id="15913" xr3:uid="{A5AEBBF7-5275-4C2E-883D-FF861E8B0615}" name="Column15905"/>
    <tableColumn id="15914" xr3:uid="{C7E357E2-951C-496A-BBE1-2B09FA83E270}" name="Column15906"/>
    <tableColumn id="15915" xr3:uid="{BC1F66F9-2A2C-458F-98C8-01A928AD1031}" name="Column15907"/>
    <tableColumn id="15916" xr3:uid="{5E41BDB0-6A07-49F3-AFDF-657619346A3A}" name="Column15908"/>
    <tableColumn id="15917" xr3:uid="{61AFA404-FEC4-4F36-B58F-18A2EE7346E1}" name="Column15909"/>
    <tableColumn id="15918" xr3:uid="{C51F91DC-F37E-4984-A17C-A3FC6D02DD6D}" name="Column15910"/>
    <tableColumn id="15919" xr3:uid="{5C52BA9B-075E-4A4D-9493-8B21EA8DEED8}" name="Column15911"/>
    <tableColumn id="15920" xr3:uid="{7A7343A8-DA25-40AA-A460-C922561A6A5E}" name="Column15912"/>
    <tableColumn id="15921" xr3:uid="{10A42627-2BC0-4BB2-970F-48B0A36D066C}" name="Column15913"/>
    <tableColumn id="15922" xr3:uid="{0B258A29-1A81-4996-93B6-6EA037098BD2}" name="Column15914"/>
    <tableColumn id="15923" xr3:uid="{51E249AD-6D26-4E66-88D1-265D0B53CAE7}" name="Column15915"/>
    <tableColumn id="15924" xr3:uid="{2C766D6D-F350-4165-9920-698E93310AF0}" name="Column15916"/>
    <tableColumn id="15925" xr3:uid="{33BB2CB2-32C9-4F7D-B7B2-EECC0F289F62}" name="Column15917"/>
    <tableColumn id="15926" xr3:uid="{63778DF6-2C81-48B4-BF59-4E2616BCA34F}" name="Column15918"/>
    <tableColumn id="15927" xr3:uid="{19667A98-82C8-42D6-B5F2-E8163B42A70A}" name="Column15919"/>
    <tableColumn id="15928" xr3:uid="{CF85C3A2-C611-44C9-B8BF-82131FE0744E}" name="Column15920"/>
    <tableColumn id="15929" xr3:uid="{328293F4-441A-4BCC-B5E6-1B4931360209}" name="Column15921"/>
    <tableColumn id="15930" xr3:uid="{07F20E28-A34F-480C-9A9E-7101FFA5CECB}" name="Column15922"/>
    <tableColumn id="15931" xr3:uid="{273721AE-6262-4E4D-9402-11EF3D85F235}" name="Column15923"/>
    <tableColumn id="15932" xr3:uid="{89F91210-13DF-49E0-8256-E383565162E6}" name="Column15924"/>
    <tableColumn id="15933" xr3:uid="{975BB70C-59B5-49B0-B39C-942D8E3E2D14}" name="Column15925"/>
    <tableColumn id="15934" xr3:uid="{F2D1C6F7-C549-4EA6-BE5D-E7E537D86203}" name="Column15926"/>
    <tableColumn id="15935" xr3:uid="{21C150A9-F4D5-4BD3-8CA2-6F0B5161B4C9}" name="Column15927"/>
    <tableColumn id="15936" xr3:uid="{AA4875EE-4370-4EA4-B243-42051417987F}" name="Column15928"/>
    <tableColumn id="15937" xr3:uid="{AC2A56FB-3A92-4FAD-AA36-197CABC8531F}" name="Column15929"/>
    <tableColumn id="15938" xr3:uid="{2F38ECC4-B47E-4A6E-9885-5A90001D9964}" name="Column15930"/>
    <tableColumn id="15939" xr3:uid="{9625E79A-A397-437F-AFAB-9A46B5DD275F}" name="Column15931"/>
    <tableColumn id="15940" xr3:uid="{158248D6-3AE1-4575-B553-7CAB2DBFD83D}" name="Column15932"/>
    <tableColumn id="15941" xr3:uid="{53C95C70-D55F-4742-B02D-5A9682A47908}" name="Column15933"/>
    <tableColumn id="15942" xr3:uid="{F4788567-0981-4470-8FBC-D3A57E9C3E0D}" name="Column15934"/>
    <tableColumn id="15943" xr3:uid="{19660C88-AFD2-41BD-961A-480B0108C6DC}" name="Column15935"/>
    <tableColumn id="15944" xr3:uid="{FB9B9DEC-6C78-4E63-A475-C5134E95DECF}" name="Column15936"/>
    <tableColumn id="15945" xr3:uid="{5A30C984-2E35-4CC3-97E2-78B6E3D99D9B}" name="Column15937"/>
    <tableColumn id="15946" xr3:uid="{01F5A06F-69B5-465D-B142-3594E3573262}" name="Column15938"/>
    <tableColumn id="15947" xr3:uid="{9AFFE2FF-0606-44F7-8C87-6FB33579582A}" name="Column15939"/>
    <tableColumn id="15948" xr3:uid="{4D032C1A-8E4B-4278-B4A0-9D87747FB767}" name="Column15940"/>
    <tableColumn id="15949" xr3:uid="{8592B615-CFAB-47DB-B5B3-848CFBB50826}" name="Column15941"/>
    <tableColumn id="15950" xr3:uid="{83114D0D-5843-44A5-9EEF-603E5535C70D}" name="Column15942"/>
    <tableColumn id="15951" xr3:uid="{BFD0706B-B4CA-43BA-8058-1298ECACA919}" name="Column15943"/>
    <tableColumn id="15952" xr3:uid="{BE239459-2167-46CD-858D-5F12080E3263}" name="Column15944"/>
    <tableColumn id="15953" xr3:uid="{8CC89985-F5EC-4D6E-9E03-199A6910AEF5}" name="Column15945"/>
    <tableColumn id="15954" xr3:uid="{CC3DDD18-9ADB-4E2A-9F2B-ED2BFD601874}" name="Column15946"/>
    <tableColumn id="15955" xr3:uid="{6AE4A668-666C-4379-8BA9-9217AE015A8B}" name="Column15947"/>
    <tableColumn id="15956" xr3:uid="{9A00F6C4-DDA2-4BC3-9BB6-5EC8E071A422}" name="Column15948"/>
    <tableColumn id="15957" xr3:uid="{D6045790-03FA-4BB2-B23E-10A83C0361F7}" name="Column15949"/>
    <tableColumn id="15958" xr3:uid="{0FCA7FD7-6588-4122-BD84-AB2E247566C3}" name="Column15950"/>
    <tableColumn id="15959" xr3:uid="{1BDC8316-D84D-4663-87F2-6C8E35B77CA8}" name="Column15951"/>
    <tableColumn id="15960" xr3:uid="{7C8B6586-DD5D-41A0-8AA9-E5B23228E630}" name="Column15952"/>
    <tableColumn id="15961" xr3:uid="{E44E2366-D4D2-4DC3-A515-352C38C88D13}" name="Column15953"/>
    <tableColumn id="15962" xr3:uid="{41521557-3F79-4BA2-BD06-A5116FE1F5FF}" name="Column15954"/>
    <tableColumn id="15963" xr3:uid="{A63CA649-EEFE-4991-9DBA-D0874A60C07E}" name="Column15955"/>
    <tableColumn id="15964" xr3:uid="{A8D3227D-6F66-4348-B5C0-A4F078CB275A}" name="Column15956"/>
    <tableColumn id="15965" xr3:uid="{E67CCC8D-9265-41AB-ADD2-B92E1517E5EB}" name="Column15957"/>
    <tableColumn id="15966" xr3:uid="{83A1F94E-DBFA-42F6-B74E-BA58AFA2E6EA}" name="Column15958"/>
    <tableColumn id="15967" xr3:uid="{77B5C905-36FA-4F60-B2FA-DB907AE376C4}" name="Column15959"/>
    <tableColumn id="15968" xr3:uid="{579263A4-F9BA-4C30-B28A-A3C52EA3972F}" name="Column15960"/>
    <tableColumn id="15969" xr3:uid="{6EE6C46C-9A9E-4080-A88E-7E2F9FE97D45}" name="Column15961"/>
    <tableColumn id="15970" xr3:uid="{0510A17B-DF1E-4223-94D6-DE9343C29C5F}" name="Column15962"/>
    <tableColumn id="15971" xr3:uid="{3E6AE6A5-C414-4663-8492-1AF5276743B2}" name="Column15963"/>
    <tableColumn id="15972" xr3:uid="{9B705C63-6653-45F9-962E-9C02A8D753E3}" name="Column15964"/>
    <tableColumn id="15973" xr3:uid="{8E0D6327-FA2D-48D2-A1B1-5670FBF3C58C}" name="Column15965"/>
    <tableColumn id="15974" xr3:uid="{534B5069-9383-4647-B79A-B8686F2B9F8F}" name="Column15966"/>
    <tableColumn id="15975" xr3:uid="{6B63F769-F23D-42D0-A734-B572738BDD66}" name="Column15967"/>
    <tableColumn id="15976" xr3:uid="{84877FE2-75FE-458A-81E7-613F47732BCF}" name="Column15968"/>
    <tableColumn id="15977" xr3:uid="{42F00D03-9C32-4B04-807C-2D3F54C9DE31}" name="Column15969"/>
    <tableColumn id="15978" xr3:uid="{C1238A34-7DFA-4386-833F-43095CD662AE}" name="Column15970"/>
    <tableColumn id="15979" xr3:uid="{CAFCEEC8-088C-43C2-AF22-018D1CE3707F}" name="Column15971"/>
    <tableColumn id="15980" xr3:uid="{D91DA119-FFB0-4A05-A965-0021432D3318}" name="Column15972"/>
    <tableColumn id="15981" xr3:uid="{A9C749B7-BCFB-4B70-90BC-FC6AE0B0D5E7}" name="Column15973"/>
    <tableColumn id="15982" xr3:uid="{735CAA54-115E-4A7A-BBA1-C61FF2A3DA6C}" name="Column15974"/>
    <tableColumn id="15983" xr3:uid="{C305CA83-8105-45D2-B22A-013B7F994102}" name="Column15975"/>
    <tableColumn id="15984" xr3:uid="{C9A13D6C-FB8B-4B7E-BF49-3EC230316809}" name="Column15976"/>
    <tableColumn id="15985" xr3:uid="{E63AF137-96BD-45DB-956C-D3F42D61DD1A}" name="Column15977"/>
    <tableColumn id="15986" xr3:uid="{90B59188-8E29-46C8-B4E0-D833ED48FD30}" name="Column15978"/>
    <tableColumn id="15987" xr3:uid="{C164F54E-0287-4E62-A41B-9099B6FC00C7}" name="Column15979"/>
    <tableColumn id="15988" xr3:uid="{B98D69BD-056D-4CC7-9614-2212BCE536D9}" name="Column15980"/>
    <tableColumn id="15989" xr3:uid="{EF8E5166-E94E-4542-9CE2-5F0D1EAB14A3}" name="Column15981"/>
    <tableColumn id="15990" xr3:uid="{8002E9B9-0B31-4562-85EF-BDCC4FE29632}" name="Column15982"/>
    <tableColumn id="15991" xr3:uid="{2AFAB0A4-D166-4D8E-87BC-C19E8A83D6A7}" name="Column15983"/>
    <tableColumn id="15992" xr3:uid="{769D8473-E8CF-4934-94AB-D259ACA06CA4}" name="Column15984"/>
    <tableColumn id="15993" xr3:uid="{2D55878F-DBE2-48D6-A7A9-2BCB6C46560A}" name="Column15985"/>
    <tableColumn id="15994" xr3:uid="{E4853108-D649-431B-947B-832361E48AC7}" name="Column15986"/>
    <tableColumn id="15995" xr3:uid="{444470F0-8B07-46BC-8CEF-6C2E4FAA9486}" name="Column15987"/>
    <tableColumn id="15996" xr3:uid="{9A2CB5AD-F905-42F3-854B-AAE5D87D008E}" name="Column15988"/>
    <tableColumn id="15997" xr3:uid="{8EF1B651-8866-428F-969E-B8F1243B774F}" name="Column15989"/>
    <tableColumn id="15998" xr3:uid="{05DC0416-469D-4689-96B7-6C4D48890E69}" name="Column15990"/>
    <tableColumn id="15999" xr3:uid="{0D0D4ABA-9980-4E5F-8690-3FE948BDFA9C}" name="Column15991"/>
    <tableColumn id="16000" xr3:uid="{E1EA892A-EDD8-41D2-8BAD-E2A7DDF22B79}" name="Column15992"/>
    <tableColumn id="16001" xr3:uid="{0E5F2DC6-2FB1-48F4-ADD5-753719874E50}" name="Column15993"/>
    <tableColumn id="16002" xr3:uid="{5FBAC17B-A19F-4180-B3C8-5E127328505E}" name="Column15994"/>
    <tableColumn id="16003" xr3:uid="{0C164F2C-0F09-47BD-8832-C2824553C9E3}" name="Column15995"/>
    <tableColumn id="16004" xr3:uid="{9577ADFC-5DE9-4157-98A3-740DCBD5EE83}" name="Column15996"/>
    <tableColumn id="16005" xr3:uid="{D57B07D4-C182-4AF2-9C1E-DF4FB85041D1}" name="Column15997"/>
    <tableColumn id="16006" xr3:uid="{A1FF8D7C-4754-49BB-9223-3CCD02BE8540}" name="Column15998"/>
    <tableColumn id="16007" xr3:uid="{47DC6A35-6A08-4E70-9F2F-AF9861CA476B}" name="Column15999"/>
    <tableColumn id="16008" xr3:uid="{7EA74844-D7D7-4F4F-9347-0EEF31AFA9F8}" name="Column16000"/>
    <tableColumn id="16009" xr3:uid="{45B38950-FAE7-481D-A8A6-03CB2E8CD1B7}" name="Column16001"/>
    <tableColumn id="16010" xr3:uid="{0C7F589E-47A1-4FB1-867D-B671E1368AB3}" name="Column16002"/>
    <tableColumn id="16011" xr3:uid="{8E0A9DFE-5159-4D6B-8274-EDE6143D8349}" name="Column16003"/>
    <tableColumn id="16012" xr3:uid="{2AECB6ED-A485-4567-92F3-14879664008E}" name="Column16004"/>
    <tableColumn id="16013" xr3:uid="{9020F1EB-3FD2-4BB3-B40E-C1EEB1F74098}" name="Column16005"/>
    <tableColumn id="16014" xr3:uid="{54076D77-B3F9-4CDA-A3FD-FC3821DC8FCA}" name="Column16006"/>
    <tableColumn id="16015" xr3:uid="{13DB2C5D-3CD3-4225-8226-A9B008C69BD6}" name="Column16007"/>
    <tableColumn id="16016" xr3:uid="{9E1FABB0-4141-4318-8C85-2B8DAA0BBBA2}" name="Column16008"/>
    <tableColumn id="16017" xr3:uid="{57FEF0C3-8CB5-4F00-998B-A6251AD316A2}" name="Column16009"/>
    <tableColumn id="16018" xr3:uid="{706C9EFF-E8FA-4F59-91A3-F048A84B8DF6}" name="Column16010"/>
    <tableColumn id="16019" xr3:uid="{FE97E2DE-213A-4C10-AD7C-B0BC9FCABFE8}" name="Column16011"/>
    <tableColumn id="16020" xr3:uid="{A3674256-6079-4FE9-B889-BA9A63D71CF6}" name="Column16012"/>
    <tableColumn id="16021" xr3:uid="{7E3BD940-BBAC-4602-AECC-C6603AFB36EC}" name="Column16013"/>
    <tableColumn id="16022" xr3:uid="{886E1618-B352-4223-B2BA-E770FF0D9E28}" name="Column16014"/>
    <tableColumn id="16023" xr3:uid="{BADCDCE3-19FC-4B7A-9A4F-176DEC308492}" name="Column16015"/>
    <tableColumn id="16024" xr3:uid="{3E4A4731-FAD7-436E-97D0-E4F418C7972A}" name="Column16016"/>
    <tableColumn id="16025" xr3:uid="{733115E0-4A00-4AF8-BF30-7F368EB5C035}" name="Column16017"/>
    <tableColumn id="16026" xr3:uid="{39648813-7CF3-45D8-A0FB-ED7E2FC77456}" name="Column16018"/>
    <tableColumn id="16027" xr3:uid="{EA96F238-E50C-4C9D-9E39-3DECDD956F9F}" name="Column16019"/>
    <tableColumn id="16028" xr3:uid="{E117E8DF-2586-4AA1-8210-0A8661107B99}" name="Column16020"/>
    <tableColumn id="16029" xr3:uid="{02AA3D39-5AF5-4BEB-A6DF-65BB9506505C}" name="Column16021"/>
    <tableColumn id="16030" xr3:uid="{AC9602FF-4821-4418-A457-6A278FA9C9E6}" name="Column16022"/>
    <tableColumn id="16031" xr3:uid="{3AC96B93-3C34-409E-8FB1-4A0E7C46E774}" name="Column16023"/>
    <tableColumn id="16032" xr3:uid="{6275A1B2-A7E3-4870-9BD8-E9EAF76FA814}" name="Column16024"/>
    <tableColumn id="16033" xr3:uid="{4BE400A4-72A0-4C6E-83BB-55F4C1169089}" name="Column16025"/>
    <tableColumn id="16034" xr3:uid="{420EB28A-07C8-4CC3-B70F-BEAEA82A1E1A}" name="Column16026"/>
    <tableColumn id="16035" xr3:uid="{5B2F2C9C-23E6-40EB-AD86-51FDD1001999}" name="Column16027"/>
    <tableColumn id="16036" xr3:uid="{E6FC94BE-52B1-43AF-BFEB-87694934F066}" name="Column16028"/>
    <tableColumn id="16037" xr3:uid="{9256D1B4-F5D9-4624-B974-38D01F8C853F}" name="Column16029"/>
    <tableColumn id="16038" xr3:uid="{CC44AE5B-6066-4A9E-BD4A-ECA7CA377AF8}" name="Column16030"/>
    <tableColumn id="16039" xr3:uid="{00A53C5B-AADA-4194-8DF9-E4E2B1B61068}" name="Column16031"/>
    <tableColumn id="16040" xr3:uid="{E3FF8090-23DA-4DDC-AF68-FC6D8ABAECB9}" name="Column16032"/>
    <tableColumn id="16041" xr3:uid="{2E969F8D-AFC3-4F74-A804-6D1C0E84DB08}" name="Column16033"/>
    <tableColumn id="16042" xr3:uid="{24B75BF8-6A8B-40F4-A973-96BE08C7D84E}" name="Column16034"/>
    <tableColumn id="16043" xr3:uid="{3673A947-BC7A-4031-B9C7-67C5A4CA0018}" name="Column16035"/>
    <tableColumn id="16044" xr3:uid="{33A04B43-D4D9-4594-8797-4DD8E654B54F}" name="Column16036"/>
    <tableColumn id="16045" xr3:uid="{D68EFE3D-36FC-4A77-9E61-F3D16E1CDD92}" name="Column16037"/>
    <tableColumn id="16046" xr3:uid="{DA40A326-F459-448E-87F4-F8622B66C479}" name="Column16038"/>
    <tableColumn id="16047" xr3:uid="{52AB987B-9F77-4934-8E88-E83AA2D45F80}" name="Column16039"/>
    <tableColumn id="16048" xr3:uid="{2F5FBD5E-06FC-4D24-85ED-A4B752F2764A}" name="Column16040"/>
    <tableColumn id="16049" xr3:uid="{37F19051-D7E3-48E4-9C41-2F5E1D30638C}" name="Column16041"/>
    <tableColumn id="16050" xr3:uid="{28D3BFBB-91CD-477D-A10D-F4F8E42CCD91}" name="Column16042"/>
    <tableColumn id="16051" xr3:uid="{1E558A07-C45F-49C8-80AB-A3A570CC7758}" name="Column16043"/>
    <tableColumn id="16052" xr3:uid="{3C84E551-5A58-42AA-B2BB-124A9D5E842A}" name="Column16044"/>
    <tableColumn id="16053" xr3:uid="{F9CC52E1-8487-4BDE-AFB6-87F00FD5151A}" name="Column16045"/>
    <tableColumn id="16054" xr3:uid="{B110DC97-E7F1-477D-A16E-D5AC715831F5}" name="Column16046"/>
    <tableColumn id="16055" xr3:uid="{59D50385-96E1-4CA9-AC5C-4C44A3F4E1DC}" name="Column16047"/>
    <tableColumn id="16056" xr3:uid="{ECEBEF89-8F48-45B6-ABBF-C33A7A05D029}" name="Column16048"/>
    <tableColumn id="16057" xr3:uid="{51045967-21B0-418E-AE82-82A0977E6CBA}" name="Column16049"/>
    <tableColumn id="16058" xr3:uid="{2A104780-819D-492E-81A5-770E134C40ED}" name="Column16050"/>
    <tableColumn id="16059" xr3:uid="{808A028F-FB7F-4CF3-9AA9-581DCC31C1AE}" name="Column16051"/>
    <tableColumn id="16060" xr3:uid="{2D63A704-2CA2-4C50-9D0A-3B6282269671}" name="Column16052"/>
    <tableColumn id="16061" xr3:uid="{22FA2E2F-6CC0-4771-BCA6-F9125C2AAC9F}" name="Column16053"/>
    <tableColumn id="16062" xr3:uid="{C962767C-7A92-4D83-8FAC-39E4EC2771C4}" name="Column16054"/>
    <tableColumn id="16063" xr3:uid="{B8E4C35C-2395-4D74-BC8D-3246EAD7616C}" name="Column16055"/>
    <tableColumn id="16064" xr3:uid="{96C0F401-0448-40CE-90C8-B40955BBB285}" name="Column16056"/>
    <tableColumn id="16065" xr3:uid="{560D0274-8B23-4549-9277-40FCF3BE30E2}" name="Column16057"/>
    <tableColumn id="16066" xr3:uid="{9E2970B0-F357-4BFB-A8D8-5579C623C6F6}" name="Column16058"/>
    <tableColumn id="16067" xr3:uid="{D4CDF9BD-807E-4368-9188-A91501E5FF26}" name="Column16059"/>
    <tableColumn id="16068" xr3:uid="{B8A9BC73-21D4-4FA2-955C-BFB9ACBD336D}" name="Column16060"/>
    <tableColumn id="16069" xr3:uid="{CAB2ACE0-6799-469D-9CFA-BAB3D6852D49}" name="Column16061"/>
    <tableColumn id="16070" xr3:uid="{2E203E94-5DA5-4B5B-ADEE-3BF7BDBAD309}" name="Column16062"/>
    <tableColumn id="16071" xr3:uid="{13C0919C-8854-4291-8F02-D0236D83B0E9}" name="Column16063"/>
    <tableColumn id="16072" xr3:uid="{481FD9D8-20DE-4579-947B-2D4F2A86E3F6}" name="Column16064"/>
    <tableColumn id="16073" xr3:uid="{BB393E6F-4BF2-4BB3-BC09-DE52F85C4CCE}" name="Column16065"/>
    <tableColumn id="16074" xr3:uid="{5C704AD2-0D8E-4BE7-8F23-2539794529C8}" name="Column16066"/>
    <tableColumn id="16075" xr3:uid="{AA61DE60-03B0-4990-AAF8-90A9E668B8EB}" name="Column16067"/>
    <tableColumn id="16076" xr3:uid="{DAC90821-C43C-41A5-A96D-306BE38797C0}" name="Column16068"/>
    <tableColumn id="16077" xr3:uid="{182B793F-6576-4194-AA60-B3785AF11FA1}" name="Column16069"/>
    <tableColumn id="16078" xr3:uid="{018969BB-EC6F-44A8-BE3B-799666C4769D}" name="Column16070"/>
    <tableColumn id="16079" xr3:uid="{484F541E-1F1D-4C7B-A1EB-CAF6B675266A}" name="Column16071"/>
    <tableColumn id="16080" xr3:uid="{0230982A-3FFF-424C-A2AE-9D85B4C83B33}" name="Column16072"/>
    <tableColumn id="16081" xr3:uid="{55FDF2DC-014E-4C43-8329-9C4CC0D7A5DB}" name="Column16073"/>
    <tableColumn id="16082" xr3:uid="{4DE9C0A1-A5DB-4BD6-A0D5-A5D75A890C5A}" name="Column16074"/>
    <tableColumn id="16083" xr3:uid="{AA7F578A-DACC-41E3-9F7F-00D564400D76}" name="Column16075"/>
    <tableColumn id="16084" xr3:uid="{702E214A-628F-4394-8335-30BD83F47E26}" name="Column16076"/>
    <tableColumn id="16085" xr3:uid="{FC49BB06-EDBD-49B4-92FD-F5BF527549EB}" name="Column16077"/>
    <tableColumn id="16086" xr3:uid="{DA480D38-78CF-45EC-AFF7-E3F352E53C07}" name="Column16078"/>
    <tableColumn id="16087" xr3:uid="{7A0072A2-3CEE-4EC0-8887-E45395F0C3E8}" name="Column16079"/>
    <tableColumn id="16088" xr3:uid="{928E8345-5001-4B53-AC6C-DF1A9FE1080F}" name="Column16080"/>
    <tableColumn id="16089" xr3:uid="{7AA918A6-BB59-4DB2-AC99-C62927C84C20}" name="Column16081"/>
    <tableColumn id="16090" xr3:uid="{6B5E135B-0A76-4869-8566-54BC3C12EB69}" name="Column16082"/>
    <tableColumn id="16091" xr3:uid="{13E06986-42E1-4DC9-8CFB-291491B3A61C}" name="Column16083"/>
    <tableColumn id="16092" xr3:uid="{42E8C8D3-0EEE-4C74-80E6-99550D13A976}" name="Column16084"/>
    <tableColumn id="16093" xr3:uid="{66800B6D-2351-40CA-BF18-333013AF622F}" name="Column16085"/>
    <tableColumn id="16094" xr3:uid="{15ADAC9F-B640-48E6-93DA-19CA37BA1B1A}" name="Column16086"/>
    <tableColumn id="16095" xr3:uid="{F9665D17-0186-40AA-9711-415824662EB9}" name="Column16087"/>
    <tableColumn id="16096" xr3:uid="{09074047-6515-4FC9-9997-BA544A84E69C}" name="Column16088"/>
    <tableColumn id="16097" xr3:uid="{3BB0BFD7-8397-4EB2-889D-059549A09490}" name="Column16089"/>
    <tableColumn id="16098" xr3:uid="{4BFF2BB9-2327-491C-B486-FF9215875765}" name="Column16090"/>
    <tableColumn id="16099" xr3:uid="{100064B6-1772-43D0-A408-F47C23A5C4EA}" name="Column16091"/>
    <tableColumn id="16100" xr3:uid="{CAE3B522-F343-469F-AB0B-B6848A9E2976}" name="Column16092"/>
    <tableColumn id="16101" xr3:uid="{441C9E3C-8760-4C25-AEA1-BCF5C2FDB31F}" name="Column16093"/>
    <tableColumn id="16102" xr3:uid="{F1B0A5FC-DF5A-43A9-A4FD-FE7CA90FBC64}" name="Column16094"/>
    <tableColumn id="16103" xr3:uid="{DFF0AAC1-9DD6-4067-BAC4-3882069C9DA2}" name="Column16095"/>
    <tableColumn id="16104" xr3:uid="{5FCEC17F-8726-4481-81CB-3311BF3C8FDD}" name="Column16096"/>
    <tableColumn id="16105" xr3:uid="{1D2BFF4A-D19C-48D8-A505-4C38C788B859}" name="Column16097"/>
    <tableColumn id="16106" xr3:uid="{D95BA001-FF5E-4EC9-8C08-7C5ACBEE1CBC}" name="Column16098"/>
    <tableColumn id="16107" xr3:uid="{1D517E03-E75D-4796-B698-DFF073C7CCBA}" name="Column16099"/>
    <tableColumn id="16108" xr3:uid="{08ADEFC1-719E-4399-9CB0-2F3D7EAB4FC2}" name="Column16100"/>
    <tableColumn id="16109" xr3:uid="{6C5DD5B5-122A-4B0B-A1F3-05D5F5294DE5}" name="Column16101"/>
    <tableColumn id="16110" xr3:uid="{3941FEA6-9CA0-4EB8-9CBC-7E24053D237E}" name="Column16102"/>
    <tableColumn id="16111" xr3:uid="{E40E400A-010C-4E65-A0E9-6A8DA7CB22D3}" name="Column16103"/>
    <tableColumn id="16112" xr3:uid="{74E91639-1AE7-4CEF-BD32-BC3CA19CE430}" name="Column16104"/>
    <tableColumn id="16113" xr3:uid="{299BDB28-E87E-411E-A847-600D015542AE}" name="Column16105"/>
    <tableColumn id="16114" xr3:uid="{95ED4329-22FE-499B-8B32-8561FDB0E9A9}" name="Column16106"/>
    <tableColumn id="16115" xr3:uid="{D0B11C3E-27A7-4AB6-859F-B1C7C7BD6E43}" name="Column16107"/>
    <tableColumn id="16116" xr3:uid="{A663635F-52A7-4DBC-83CE-4ED5C7BF3737}" name="Column16108"/>
    <tableColumn id="16117" xr3:uid="{E5323DC4-3812-42A3-A395-7C224906B22A}" name="Column16109"/>
    <tableColumn id="16118" xr3:uid="{87B1BE13-467D-4EEA-9F79-B0D726CF848B}" name="Column16110"/>
    <tableColumn id="16119" xr3:uid="{CC2CCD34-04B1-40ED-B2CD-23C27DD812E7}" name="Column16111"/>
    <tableColumn id="16120" xr3:uid="{D3C1AA40-9FA5-4DDA-B339-EBED559DCFC5}" name="Column16112"/>
    <tableColumn id="16121" xr3:uid="{5636ADDC-9D07-459F-AB09-6CD8EBEE3B68}" name="Column16113"/>
    <tableColumn id="16122" xr3:uid="{5DBB1842-DA0C-4E8E-8CD3-5B4BDAAF7F10}" name="Column16114"/>
    <tableColumn id="16123" xr3:uid="{797B342C-480F-4575-9D82-F69A9D26CBE7}" name="Column16115"/>
    <tableColumn id="16124" xr3:uid="{EFD0C3BB-4D54-4A9F-9199-1CE75A3F632B}" name="Column16116"/>
    <tableColumn id="16125" xr3:uid="{F9F0D01B-E73E-401B-9D0B-54BA2B442E49}" name="Column16117"/>
    <tableColumn id="16126" xr3:uid="{3AD8A313-98D2-4E77-B5F8-3652019E5D81}" name="Column16118"/>
    <tableColumn id="16127" xr3:uid="{4C88DB4A-BFE2-43E0-AF06-CF05573B57E6}" name="Column16119"/>
    <tableColumn id="16128" xr3:uid="{4E6733B1-3B2D-4E37-8AB5-512F0291B4CD}" name="Column16120"/>
    <tableColumn id="16129" xr3:uid="{1F92CEE6-64C9-4584-A547-16A77D23206D}" name="Column16121"/>
    <tableColumn id="16130" xr3:uid="{FFFB6FEC-1594-43FF-B03E-21554AF28F31}" name="Column16122"/>
    <tableColumn id="16131" xr3:uid="{B4FD499F-6F92-48A6-A006-B50747B577A3}" name="Column16123"/>
    <tableColumn id="16132" xr3:uid="{6BF1561B-0002-485F-99EC-66C953DC6B3E}" name="Column16124"/>
    <tableColumn id="16133" xr3:uid="{44CCF70C-B476-49A6-9119-485109D5B7E8}" name="Column16125"/>
    <tableColumn id="16134" xr3:uid="{2CC8E22E-01C3-43FE-AAD6-F0D9F61F79D5}" name="Column16126"/>
    <tableColumn id="16135" xr3:uid="{59C6BBAD-A08C-47BC-80F6-DF5C6EE81436}" name="Column16127"/>
    <tableColumn id="16136" xr3:uid="{C2A84D3D-780C-48B8-AAD8-F813235A1DBA}" name="Column16128"/>
    <tableColumn id="16137" xr3:uid="{8491EA7F-2961-4ADE-95AE-5BB9242B3435}" name="Column16129"/>
    <tableColumn id="16138" xr3:uid="{64BB59E3-6BCD-4519-B33D-E82C6AD670AE}" name="Column16130"/>
    <tableColumn id="16139" xr3:uid="{19CECB9E-C401-4FD9-B13B-60575574B455}" name="Column16131"/>
    <tableColumn id="16140" xr3:uid="{13EDF4D2-F92E-4174-9039-BA939D44B317}" name="Column16132"/>
    <tableColumn id="16141" xr3:uid="{4B0ED581-317A-46E7-BE3B-6A674D552DC2}" name="Column16133"/>
    <tableColumn id="16142" xr3:uid="{4412F003-BB82-46C5-B79D-46A68DAB85B8}" name="Column16134"/>
    <tableColumn id="16143" xr3:uid="{D099331E-0896-4A6F-BC3A-485341D6D9F8}" name="Column16135"/>
    <tableColumn id="16144" xr3:uid="{ADAE15A8-F7BB-439D-864B-EB28D6F50BE6}" name="Column16136"/>
    <tableColumn id="16145" xr3:uid="{E74A6BD8-8F46-43D1-A3BF-0E1F17E53EDC}" name="Column16137"/>
    <tableColumn id="16146" xr3:uid="{11C2127B-79C6-4B6D-8847-D37BC42C4F6B}" name="Column16138"/>
    <tableColumn id="16147" xr3:uid="{1BA35623-C50F-4EC1-8C10-E31384BB1F91}" name="Column16139"/>
    <tableColumn id="16148" xr3:uid="{689F0BEB-9BC6-4C3F-97BF-90E77A8ED446}" name="Column16140"/>
    <tableColumn id="16149" xr3:uid="{942E7009-801C-4EF7-8DDB-0DEB95CC9195}" name="Column16141"/>
    <tableColumn id="16150" xr3:uid="{57ED4611-8F51-4B3A-90A1-EE2206865A99}" name="Column16142"/>
    <tableColumn id="16151" xr3:uid="{906023FC-5FE4-4B1E-820A-C4606995C8FA}" name="Column16143"/>
    <tableColumn id="16152" xr3:uid="{60FF33E3-C0C2-4262-94C5-9CCB1D1EBD91}" name="Column16144"/>
    <tableColumn id="16153" xr3:uid="{DC6D1DD6-8DF8-4B99-9FFB-532A0F538483}" name="Column16145"/>
    <tableColumn id="16154" xr3:uid="{802C19EF-E83A-45F6-A5D7-3E51CB9AACDC}" name="Column16146"/>
    <tableColumn id="16155" xr3:uid="{EEE3CDBE-2353-444B-BFF2-3D67E5C0FC74}" name="Column16147"/>
    <tableColumn id="16156" xr3:uid="{DAFE4544-DD13-427A-BC12-9D0CCD785FDF}" name="Column16148"/>
    <tableColumn id="16157" xr3:uid="{0DC8C77C-9454-4A02-9AFB-48DB36D9EF8D}" name="Column16149"/>
    <tableColumn id="16158" xr3:uid="{F604BEC7-D2CA-4384-9339-B519BA2E959E}" name="Column16150"/>
    <tableColumn id="16159" xr3:uid="{48FF4F43-4E32-495C-AAEA-2D07C862C5B7}" name="Column16151"/>
    <tableColumn id="16160" xr3:uid="{A420ABF3-0E98-4B75-9AE3-B0698737D245}" name="Column16152"/>
    <tableColumn id="16161" xr3:uid="{6FCB4EC4-39EF-4445-9583-DDF0173449C7}" name="Column16153"/>
    <tableColumn id="16162" xr3:uid="{B380D7AE-AA2C-470F-86C3-B0210FCEFF05}" name="Column16154"/>
    <tableColumn id="16163" xr3:uid="{6E3A39E3-1FDB-41EF-90EC-4BA26E7BE74A}" name="Column16155"/>
    <tableColumn id="16164" xr3:uid="{42BC7522-1B5D-4F9A-8889-BCEA579095B9}" name="Column16156"/>
    <tableColumn id="16165" xr3:uid="{957B3482-CBF1-4E31-BD83-EBFA57470558}" name="Column16157"/>
    <tableColumn id="16166" xr3:uid="{21A33AC6-7585-40DB-9C0E-F021CC116D1F}" name="Column16158"/>
    <tableColumn id="16167" xr3:uid="{2CCEB768-4175-47F0-A566-A3060B397A08}" name="Column16159"/>
    <tableColumn id="16168" xr3:uid="{D6DED5A8-0B60-4168-A462-4C335E444212}" name="Column16160"/>
    <tableColumn id="16169" xr3:uid="{31A9C6F2-4469-4746-B4AF-46519BACEC34}" name="Column16161"/>
    <tableColumn id="16170" xr3:uid="{5AC1C8F5-FB6E-4637-BD81-A50F9CBBE293}" name="Column16162"/>
    <tableColumn id="16171" xr3:uid="{702EABBE-6217-47A6-ACE7-3DC099611038}" name="Column16163"/>
    <tableColumn id="16172" xr3:uid="{1C3D37F1-5CDC-4F9B-821F-95CDC86B8458}" name="Column16164"/>
    <tableColumn id="16173" xr3:uid="{ED66E477-3FA3-4582-9605-9E7E4EA809A6}" name="Column16165"/>
    <tableColumn id="16174" xr3:uid="{605C2151-BC20-4218-A4C5-08AB666F4FE1}" name="Column16166"/>
    <tableColumn id="16175" xr3:uid="{CE0D51B2-6E7D-4F7F-B1D3-213709F499A5}" name="Column16167"/>
    <tableColumn id="16176" xr3:uid="{0FD7FBD4-DCC3-43B8-9D42-390F4A048FA2}" name="Column16168"/>
    <tableColumn id="16177" xr3:uid="{C0936EAB-3F27-435E-9C44-ECAE9C4538C2}" name="Column16169"/>
    <tableColumn id="16178" xr3:uid="{DE4FD3FD-3755-4120-9902-CD6C05BF1B44}" name="Column16170"/>
    <tableColumn id="16179" xr3:uid="{FDFBEC71-F4F7-4BBC-B16C-F297B04ABFA7}" name="Column16171"/>
    <tableColumn id="16180" xr3:uid="{B37EF9B6-FE3D-4CE1-9C9E-55ABDD077724}" name="Column16172"/>
    <tableColumn id="16181" xr3:uid="{DD73C801-66F7-46C0-9ECD-44F7ACA52B7C}" name="Column16173"/>
    <tableColumn id="16182" xr3:uid="{7E6457CD-EC22-40C9-8718-6C884F592235}" name="Column16174"/>
    <tableColumn id="16183" xr3:uid="{ADE4C31A-B16D-4B36-A866-8EB618A95EED}" name="Column16175"/>
    <tableColumn id="16184" xr3:uid="{6DA9B71C-EB36-45C2-9A2D-4B242224CCE2}" name="Column16176"/>
    <tableColumn id="16185" xr3:uid="{153385D1-2BC0-4F82-A3A7-73E0C75A5FBD}" name="Column16177"/>
    <tableColumn id="16186" xr3:uid="{C0BE2735-A1D0-4023-994B-1BE3D8912015}" name="Column16178"/>
    <tableColumn id="16187" xr3:uid="{3D65E22B-A240-4B6D-B5E0-66D80DF53AEE}" name="Column16179"/>
    <tableColumn id="16188" xr3:uid="{A0CEB29A-1246-442A-9BCD-6FC5ECA07419}" name="Column16180"/>
    <tableColumn id="16189" xr3:uid="{48E63AA7-A1F8-4457-B3BC-C051A8E45FE2}" name="Column16181"/>
    <tableColumn id="16190" xr3:uid="{4FA2E28F-B99A-4CA9-9E81-F658AE3F744F}" name="Column16182"/>
    <tableColumn id="16191" xr3:uid="{7A277701-94A1-47F3-86C1-55D34538AAD3}" name="Column16183"/>
    <tableColumn id="16192" xr3:uid="{D07D841A-F7CF-4C96-A9CE-61878F910836}" name="Column16184"/>
    <tableColumn id="16193" xr3:uid="{EAECB3FA-EAA0-4AF6-B58B-57DD21F7B8E6}" name="Column16185"/>
    <tableColumn id="16194" xr3:uid="{DDAB4E9F-BF9C-4AEE-8C14-88FD16D2DBAB}" name="Column16186"/>
    <tableColumn id="16195" xr3:uid="{672FA03C-C238-4C24-BB24-D1352F6831A4}" name="Column16187"/>
    <tableColumn id="16196" xr3:uid="{95CF4B02-9366-4204-A530-CC9D5C6778E2}" name="Column16188"/>
    <tableColumn id="16197" xr3:uid="{072AFFDF-4161-45C1-80E0-BF141C4FC115}" name="Column16189"/>
    <tableColumn id="16198" xr3:uid="{81B79CC1-16C2-4BE0-A7FA-D7CDE4BFE725}" name="Column16190"/>
    <tableColumn id="16199" xr3:uid="{7405EEB9-1E8D-4C67-A080-AFCE61F47627}" name="Column16191"/>
    <tableColumn id="16200" xr3:uid="{200EF397-5E6A-404F-A0FB-5E79666CECB8}" name="Column16192"/>
    <tableColumn id="16201" xr3:uid="{96860980-41B4-4325-9E71-8EA748787670}" name="Column16193"/>
    <tableColumn id="16202" xr3:uid="{A93ABABA-47EF-4DD4-824D-2BEB0EA2EDAA}" name="Column16194"/>
    <tableColumn id="16203" xr3:uid="{7E797976-BC6C-4DC0-94B5-4A4C0A61A4FA}" name="Column16195"/>
    <tableColumn id="16204" xr3:uid="{49EADA06-9D31-42F4-8846-4C55F058D7FA}" name="Column16196"/>
    <tableColumn id="16205" xr3:uid="{0E3DD335-8006-433E-B6BD-5DFE72F933B0}" name="Column16197"/>
    <tableColumn id="16206" xr3:uid="{FD531D52-B151-4E21-AA70-7DBD991C9272}" name="Column16198"/>
    <tableColumn id="16207" xr3:uid="{06B41469-2772-436E-B310-18104D7D4C31}" name="Column16199"/>
    <tableColumn id="16208" xr3:uid="{BE1632C1-3BB7-4425-B8FF-89974E83D00F}" name="Column16200"/>
    <tableColumn id="16209" xr3:uid="{338C8A84-05CF-46A1-9D4C-272302228AA7}" name="Column16201"/>
    <tableColumn id="16210" xr3:uid="{49237748-5560-4EB4-98CF-9AEFD891B13A}" name="Column16202"/>
    <tableColumn id="16211" xr3:uid="{F691BE17-777C-4EAA-ABB2-05F12E91613D}" name="Column16203"/>
    <tableColumn id="16212" xr3:uid="{7A97D36C-65D9-48E1-8B2B-EBDCE7628D92}" name="Column16204"/>
    <tableColumn id="16213" xr3:uid="{AC9B6BE1-42BA-4F2C-AD11-94961E021D4F}" name="Column16205"/>
    <tableColumn id="16214" xr3:uid="{2D295E62-ABD3-4D3F-B9DD-A96E76FCD210}" name="Column16206"/>
    <tableColumn id="16215" xr3:uid="{D6541A59-1E10-48CB-8BE9-847EF6ED4C3E}" name="Column16207"/>
    <tableColumn id="16216" xr3:uid="{EAEBDE11-4796-4E91-AFF8-F995C1EE8373}" name="Column16208"/>
    <tableColumn id="16217" xr3:uid="{7D27C6B4-5ACB-4703-A335-E5CEDC84D0E9}" name="Column16209"/>
    <tableColumn id="16218" xr3:uid="{8F2AC1C9-A1ED-4C4E-A091-5402775BF7DA}" name="Column16210"/>
    <tableColumn id="16219" xr3:uid="{5F335920-57AF-4580-AAC5-41B4483A189F}" name="Column16211"/>
    <tableColumn id="16220" xr3:uid="{BC6C1A94-E2C9-4F23-92C0-C5CE798D5099}" name="Column16212"/>
    <tableColumn id="16221" xr3:uid="{082B7E89-7AFB-401B-96C4-A9D20A3DC33D}" name="Column16213"/>
    <tableColumn id="16222" xr3:uid="{3AAD8624-2EB0-4CFD-93E1-8395CFD30096}" name="Column16214"/>
    <tableColumn id="16223" xr3:uid="{41B405E2-E459-4B1E-9018-FCAF276944A0}" name="Column16215"/>
    <tableColumn id="16224" xr3:uid="{CF93067D-5325-4C44-8B2B-DC30644F4912}" name="Column16216"/>
    <tableColumn id="16225" xr3:uid="{DB8EC942-EF2C-4A91-B9A1-0E0815772DB7}" name="Column16217"/>
    <tableColumn id="16226" xr3:uid="{BB9B31DF-D4D4-4BDE-AECE-6A03848EBB6F}" name="Column16218"/>
    <tableColumn id="16227" xr3:uid="{EABE43CE-3361-4929-8B67-B14DEF8A041F}" name="Column16219"/>
    <tableColumn id="16228" xr3:uid="{1B471437-4C9C-4CE6-9A04-817BD67A29AE}" name="Column16220"/>
    <tableColumn id="16229" xr3:uid="{A9F0AF37-A93A-408A-8261-AEF509F87378}" name="Column16221"/>
    <tableColumn id="16230" xr3:uid="{52A2AC54-A23E-49E9-AC1F-7107C2FCDF62}" name="Column16222"/>
    <tableColumn id="16231" xr3:uid="{305C5C46-DAA4-49A5-BBC4-32EB1D83708D}" name="Column16223"/>
    <tableColumn id="16232" xr3:uid="{9A60F967-3CE8-48E8-8926-20DE073E5986}" name="Column16224"/>
    <tableColumn id="16233" xr3:uid="{A24D4230-7CE2-4591-959B-A9901DAA0653}" name="Column16225"/>
    <tableColumn id="16234" xr3:uid="{3DE4F9D1-8DB6-4363-A66F-D4003A500AF3}" name="Column16226"/>
    <tableColumn id="16235" xr3:uid="{28C28476-B25B-48A4-9E31-F1954D5E8561}" name="Column16227"/>
    <tableColumn id="16236" xr3:uid="{80E30521-D68B-48FB-9928-6AAD6C00F17B}" name="Column16228"/>
    <tableColumn id="16237" xr3:uid="{7744F4E6-3ECB-45AA-B589-0DC78E386165}" name="Column16229"/>
    <tableColumn id="16238" xr3:uid="{99359223-2365-4296-AC71-6C20FC58E874}" name="Column16230"/>
    <tableColumn id="16239" xr3:uid="{336B0268-6D6A-4771-ACEB-EA349BE875BD}" name="Column16231"/>
    <tableColumn id="16240" xr3:uid="{8EAA12EA-0F1F-4365-828B-799020AB47EC}" name="Column16232"/>
    <tableColumn id="16241" xr3:uid="{0B699C47-07DB-4ECB-B6DE-F7EF06402E0D}" name="Column16233"/>
    <tableColumn id="16242" xr3:uid="{E0237F16-B3A8-49D0-8C05-3F6BF8227FDE}" name="Column16234"/>
    <tableColumn id="16243" xr3:uid="{9FD9CB47-CACB-4A9B-9109-1B3D3382366F}" name="Column16235"/>
    <tableColumn id="16244" xr3:uid="{B5F26AEF-01AD-4604-BD55-CC89B509D131}" name="Column16236"/>
    <tableColumn id="16245" xr3:uid="{1F16C4FE-EB67-45EF-A40B-D42B25C6FE7A}" name="Column16237"/>
    <tableColumn id="16246" xr3:uid="{2A515815-576B-46C0-AFC3-A1CD70925C46}" name="Column16238"/>
    <tableColumn id="16247" xr3:uid="{C491202F-56BB-4419-86B7-0E07D746D466}" name="Column16239"/>
    <tableColumn id="16248" xr3:uid="{1CBC88C1-E243-46DD-AAF3-9DFA645B06BD}" name="Column16240"/>
    <tableColumn id="16249" xr3:uid="{E4490260-FA51-4BCD-99F8-84137A82FE6A}" name="Column16241"/>
    <tableColumn id="16250" xr3:uid="{D843942A-B41C-4DE3-919B-9E0430D14504}" name="Column16242"/>
    <tableColumn id="16251" xr3:uid="{DD87D496-18DE-4158-BF71-BA9BE8A44B58}" name="Column16243"/>
    <tableColumn id="16252" xr3:uid="{4A11F246-443E-4499-A908-C02A8AF30CDD}" name="Column16244"/>
    <tableColumn id="16253" xr3:uid="{2CB3BB47-8589-4A7B-A64D-C544DD04EC5D}" name="Column16245"/>
    <tableColumn id="16254" xr3:uid="{8DCF267A-7F5E-4D9D-A3A7-ECC130A1BE98}" name="Column16246"/>
    <tableColumn id="16255" xr3:uid="{69452D67-5DAC-4AD2-AFF5-923BFC2E1198}" name="Column16247"/>
    <tableColumn id="16256" xr3:uid="{F1321449-758F-4C53-A43A-2EEBED890C6E}" name="Column16248"/>
    <tableColumn id="16257" xr3:uid="{08639ECF-7F44-4628-AB21-3FDAA50916ED}" name="Column16249"/>
    <tableColumn id="16258" xr3:uid="{47F8C7F2-C467-40D9-B697-5FA951F5AEF4}" name="Column16250"/>
    <tableColumn id="16259" xr3:uid="{65D92880-B142-4BF0-9E51-74203360B3FF}" name="Column16251"/>
    <tableColumn id="16260" xr3:uid="{3E1AE098-41A3-4505-AF7A-9C793D001917}" name="Column16252"/>
    <tableColumn id="16261" xr3:uid="{59AFD5A1-CD36-44A8-81ED-5CA5C9A178FE}" name="Column16253"/>
    <tableColumn id="16262" xr3:uid="{372E6283-2C36-41CF-98E3-3514355146E5}" name="Column16254"/>
    <tableColumn id="16263" xr3:uid="{9E599AEB-D4FB-4A57-9974-DD3E6D6B9C2F}" name="Column16255"/>
    <tableColumn id="16264" xr3:uid="{4EC9E9FD-44A6-4FC6-9BD3-3DDC002B8591}" name="Column16256"/>
    <tableColumn id="16265" xr3:uid="{5AFC7E76-63BF-476B-9CE1-6535B381542D}" name="Column16257"/>
    <tableColumn id="16266" xr3:uid="{FAF9F3E6-FD6F-4136-9F0D-39FB42CE750C}" name="Column16258"/>
    <tableColumn id="16267" xr3:uid="{C605AA9A-CA2D-4371-BAE8-C439454BB25B}" name="Column16259"/>
    <tableColumn id="16268" xr3:uid="{49F58B6D-2C94-4267-B0EA-C287868F5349}" name="Column16260"/>
    <tableColumn id="16269" xr3:uid="{1386F050-1122-45A4-92A1-4B7392FA2436}" name="Column16261"/>
    <tableColumn id="16270" xr3:uid="{990C0CAF-7BE9-4704-B950-C6B67DA5ED9A}" name="Column16262"/>
    <tableColumn id="16271" xr3:uid="{6F1A76EA-CD9E-4F89-8E7D-967058083EF9}" name="Column16263"/>
    <tableColumn id="16272" xr3:uid="{EB93A6F0-2E2D-4304-863E-44BED0323DCE}" name="Column16264"/>
    <tableColumn id="16273" xr3:uid="{9A76E487-B3B3-40C3-A630-F5F6FC9A4947}" name="Column16265"/>
    <tableColumn id="16274" xr3:uid="{A1F46A0A-295C-4478-89A7-E4F07777671F}" name="Column16266"/>
    <tableColumn id="16275" xr3:uid="{CBF14605-47D2-43F2-8B93-F34FDC7BA4E9}" name="Column16267"/>
    <tableColumn id="16276" xr3:uid="{31A0A0D4-498D-4EC7-A2E1-693951BBAB79}" name="Column16268"/>
    <tableColumn id="16277" xr3:uid="{F1451DA9-F330-40C7-A197-6ED15F7BB11C}" name="Column16269"/>
    <tableColumn id="16278" xr3:uid="{0855B064-173B-4893-B428-629D6BBAEC3B}" name="Column16270"/>
    <tableColumn id="16279" xr3:uid="{776DCA0F-FF04-4261-9C0A-1FEF6BD6829A}" name="Column16271"/>
    <tableColumn id="16280" xr3:uid="{0EA77044-E66A-49BB-9754-B52EA1CC75D4}" name="Column16272"/>
    <tableColumn id="16281" xr3:uid="{DD489424-608D-4726-9114-D08CACAF86C5}" name="Column16273"/>
    <tableColumn id="16282" xr3:uid="{CF3D5130-31E2-4E9F-A4FB-9EEAD57E76AE}" name="Column16274"/>
    <tableColumn id="16283" xr3:uid="{E2F0BDCB-B791-4506-A126-2111AED9CCF5}" name="Column16275"/>
    <tableColumn id="16284" xr3:uid="{1E0F9F9C-5F8E-4B77-8312-48A086960046}" name="Column16276"/>
    <tableColumn id="16285" xr3:uid="{0532F3E1-8A74-4FDA-82A0-9C43895CD2AF}" name="Column16277"/>
    <tableColumn id="16286" xr3:uid="{4A52486E-2863-42AE-8C80-7217AFBA99BE}" name="Column16278"/>
    <tableColumn id="16287" xr3:uid="{0B964430-76E0-419A-A5EE-A30B2A45B3C3}" name="Column16279"/>
    <tableColumn id="16288" xr3:uid="{EF91487C-766D-414C-8EA3-36E6A1076183}" name="Column16280"/>
    <tableColumn id="16289" xr3:uid="{A29D77AE-6A2B-44CC-B33D-9F4304AF38EC}" name="Column16281"/>
    <tableColumn id="16290" xr3:uid="{B0DF09F5-C6A1-47BE-A399-00561A14B19B}" name="Column16282"/>
    <tableColumn id="16291" xr3:uid="{5A49A8DF-30A9-4CEE-91A8-DD8EACEDA693}" name="Column16283"/>
    <tableColumn id="16292" xr3:uid="{A47B74E9-E9D3-43E6-AF06-308926D66621}" name="Column16284"/>
    <tableColumn id="16293" xr3:uid="{96A57D63-1587-4E3E-80CA-08AA6A394FFE}" name="Column16285"/>
    <tableColumn id="16294" xr3:uid="{B94B3B9A-D1C1-45F1-AF0E-2777A34703B9}" name="Column16286"/>
    <tableColumn id="16295" xr3:uid="{31E831F0-2278-45D4-B485-F9DC8CBAEC5D}" name="Column16287"/>
    <tableColumn id="16296" xr3:uid="{47997528-3B4C-40D4-ADB7-DC8CE84BA329}" name="Column16288"/>
    <tableColumn id="16297" xr3:uid="{863541BD-E94E-4F16-8128-83706C6EEEED}" name="Column16289"/>
    <tableColumn id="16298" xr3:uid="{236B943E-8B07-40DA-B208-60D2040093AC}" name="Column16290"/>
    <tableColumn id="16299" xr3:uid="{676AB650-2A78-48BA-B63B-1769EB23DDFE}" name="Column16291"/>
    <tableColumn id="16300" xr3:uid="{B1A567C4-8B44-4544-BDA0-EBA508631B2E}" name="Column16292"/>
    <tableColumn id="16301" xr3:uid="{1076F7F2-5C09-4729-8A6F-91F969072E19}" name="Column16293"/>
    <tableColumn id="16302" xr3:uid="{25501D63-4090-48DD-84A6-BD193DDDCED5}" name="Column16294"/>
    <tableColumn id="16303" xr3:uid="{F0518BA4-4FA3-4FDD-A06E-A9F699A8C8FA}" name="Column16295"/>
    <tableColumn id="16304" xr3:uid="{B6C3215B-1899-432F-8D06-ACB7D5CF838A}" name="Column16296"/>
    <tableColumn id="16305" xr3:uid="{403DF0E4-8E7C-487F-849A-93D16828D774}" name="Column16297"/>
    <tableColumn id="16306" xr3:uid="{642C2438-4DC7-4863-B80D-DB8B384B5CB0}" name="Column16298"/>
    <tableColumn id="16307" xr3:uid="{2F8594DC-E8E9-46C6-93D6-605C89560682}" name="Column16299"/>
    <tableColumn id="16308" xr3:uid="{7E258937-1E78-4452-9EA5-48C3BC09B017}" name="Column16300"/>
    <tableColumn id="16309" xr3:uid="{BC7EF419-30EA-4E9F-969F-076202ED783D}" name="Column16301"/>
    <tableColumn id="16310" xr3:uid="{953B8030-65EF-4BB0-BBCD-8B1A32251237}" name="Column16302"/>
    <tableColumn id="16311" xr3:uid="{AB5ED5ED-676D-47B2-BB19-31AC3157E2F9}" name="Column16303"/>
    <tableColumn id="16312" xr3:uid="{E8D76DFA-3DDF-4E88-8E14-84CDD8796B47}" name="Column16304"/>
    <tableColumn id="16313" xr3:uid="{5B784564-9626-4E50-9C95-7EAB263A8840}" name="Column16305"/>
    <tableColumn id="16314" xr3:uid="{D7BB143B-B908-4EB0-90C8-C528FAF0E262}" name="Column16306"/>
    <tableColumn id="16315" xr3:uid="{DFA217CC-F546-427D-BC7F-7379FC473094}" name="Column16307"/>
    <tableColumn id="16316" xr3:uid="{5C939FA2-1BB1-404F-927B-0AAAC29DBD0B}" name="Column16308"/>
    <tableColumn id="16317" xr3:uid="{AFF4D1C7-A103-4AF5-A0D5-E13DE9770019}" name="Column16309"/>
    <tableColumn id="16318" xr3:uid="{7150B90B-0BD5-4D24-832E-36D79704CFBF}" name="Column16310"/>
    <tableColumn id="16319" xr3:uid="{406027EA-431C-46A8-91FF-0F3770C56370}" name="Column16311"/>
    <tableColumn id="16320" xr3:uid="{B3CE0213-0AEC-4509-8E2A-4B82009CC380}" name="Column16312"/>
    <tableColumn id="16321" xr3:uid="{510AB1BE-CC88-48AB-975D-3FF3D1525A28}" name="Column16313"/>
    <tableColumn id="16322" xr3:uid="{463C31DE-582C-475E-BEEE-6295D2822B2E}" name="Column16314"/>
    <tableColumn id="16323" xr3:uid="{23FEA638-27BF-4A85-B4B0-9416B7B80685}" name="Column16315"/>
    <tableColumn id="16324" xr3:uid="{FAAB1FEE-9CCD-4C1A-8E25-DBEB7A24726F}" name="Column16316"/>
    <tableColumn id="16325" xr3:uid="{B93E76B9-5496-4B8F-A9BA-033E9ABE28B8}" name="Column16317"/>
    <tableColumn id="16326" xr3:uid="{AB06A628-6FA2-4B0F-ABFB-4ED09F35AFEC}" name="Column16318"/>
    <tableColumn id="16327" xr3:uid="{AE861FBB-D214-4206-A2ED-DE11875BC03F}" name="Column16319"/>
    <tableColumn id="16328" xr3:uid="{AFB65120-7FDF-41D7-90D0-9E35AFFE3811}" name="Column16320"/>
    <tableColumn id="16329" xr3:uid="{5F9E1FD7-09A1-4D3E-A023-C9A17539E7D1}" name="Column16321"/>
    <tableColumn id="16330" xr3:uid="{6F869668-5343-415F-86D9-2D2ED7FDE9A8}" name="Column16322"/>
    <tableColumn id="16331" xr3:uid="{4C109C43-4E85-4F79-9612-4D9796ADCBC9}" name="Column16323"/>
    <tableColumn id="16332" xr3:uid="{E533B276-92AB-400B-931C-A930721545B4}" name="Column16324"/>
    <tableColumn id="16333" xr3:uid="{FEC46D53-45B6-4562-B729-2863698A6D1B}" name="Column16325"/>
    <tableColumn id="16334" xr3:uid="{12D42469-E3F4-4928-8A65-AA519DA475CB}" name="Column16326"/>
    <tableColumn id="16335" xr3:uid="{1070F025-0004-4D4D-ABEC-FE0AF1A73561}" name="Column16327"/>
    <tableColumn id="16336" xr3:uid="{B1C5FAE3-1CDF-42EF-BE27-5198E6E615C0}" name="Column16328"/>
    <tableColumn id="16337" xr3:uid="{D2E9C135-0D88-4BA8-AFEE-ADE1DE5FDC06}" name="Column16329"/>
    <tableColumn id="16338" xr3:uid="{BF6CA8B2-D497-46F9-B587-6811FBA5C31F}" name="Column16330"/>
    <tableColumn id="16339" xr3:uid="{E3DFB617-E15B-4680-A4B3-510E9214AB08}" name="Column16331"/>
    <tableColumn id="16340" xr3:uid="{69EFA3D2-9B50-470B-9884-30E6D9EF6C19}" name="Column16332"/>
    <tableColumn id="16341" xr3:uid="{A3AFDC2D-0B0A-44A5-8CFD-E5369D080B1F}" name="Column16333"/>
    <tableColumn id="16342" xr3:uid="{6B477547-F18C-4D74-9FD9-F440611B6237}" name="Column16334"/>
    <tableColumn id="16343" xr3:uid="{359A78E6-24E2-49C4-B7F0-4083F323446F}" name="Column16335"/>
    <tableColumn id="16344" xr3:uid="{ACAA528B-95A9-433F-80F3-B2EC7E635578}" name="Column16336"/>
    <tableColumn id="16345" xr3:uid="{2CAFABFD-E812-4513-84DB-DBC6BDB3EEF7}" name="Column16337"/>
    <tableColumn id="16346" xr3:uid="{73EAFB40-BE7E-4DEA-A710-911DB5882832}" name="Column16338"/>
    <tableColumn id="16347" xr3:uid="{88A0030E-8042-435D-BB7A-EF4BF4DF3C9F}" name="Column16339"/>
    <tableColumn id="16348" xr3:uid="{DE46A66B-5CCE-4815-8966-07601CBB4B1E}" name="Column16340"/>
    <tableColumn id="16349" xr3:uid="{4B6DED53-0091-414F-91D9-4F61E26007C1}" name="Column16341"/>
    <tableColumn id="16350" xr3:uid="{93B79E5F-25FD-4A36-8457-73012069A82B}" name="Column16342"/>
    <tableColumn id="16351" xr3:uid="{517D9E2F-09B1-436B-8C75-045C26A5D433}" name="Column16343"/>
    <tableColumn id="16352" xr3:uid="{6899237E-3B0F-4ACC-81A4-327E213F9781}" name="Column16344"/>
    <tableColumn id="16353" xr3:uid="{4C351219-3A3E-45F1-8B6B-A44A9AF95801}" name="Column16345"/>
    <tableColumn id="16354" xr3:uid="{7F645E4C-1C16-4664-B8E5-71DFC6B867DD}" name="Column16346"/>
    <tableColumn id="16355" xr3:uid="{90DF7AF8-F35E-435D-8318-C21CBE96D00C}" name="Column16347"/>
    <tableColumn id="16356" xr3:uid="{CB8F752F-DF63-45E7-82A4-DB6B3E29E786}" name="Column16348"/>
    <tableColumn id="16357" xr3:uid="{459DFB23-A308-4F32-8CF2-D10C0CE12E2B}" name="Column16349"/>
    <tableColumn id="16358" xr3:uid="{5E5CCBEF-76CB-45CD-B55C-3803C4C58779}" name="Column16350"/>
    <tableColumn id="16359" xr3:uid="{BF3F6709-167B-48F6-871D-8C1F7F9DCDC2}" name="Column16351"/>
    <tableColumn id="16360" xr3:uid="{069F2133-8D85-432E-A934-8335D4C24CB9}" name="Column16352"/>
    <tableColumn id="16361" xr3:uid="{BECD3C03-263A-4289-A94E-47FC31806DB0}" name="Column16353"/>
    <tableColumn id="16362" xr3:uid="{75D27C9F-034E-4184-BF47-CA0FC3C25090}" name="Column16354"/>
    <tableColumn id="16363" xr3:uid="{9B207200-474A-49B7-9E0D-80A44B7F0870}" name="Column16355"/>
    <tableColumn id="16364" xr3:uid="{E5F1114F-CFED-4981-BAAE-1796C83A069A}" name="Column16356"/>
    <tableColumn id="16365" xr3:uid="{3FF72ADB-49A5-438D-BE4B-4931C2766B35}" name="Column16357"/>
    <tableColumn id="16366" xr3:uid="{A41A56FC-C7AA-4CEE-B02C-EBBB81AEEBEF}" name="Column16358"/>
    <tableColumn id="16367" xr3:uid="{44A3EF02-164D-44DF-8A26-D4159216AB16}" name="Column16359"/>
    <tableColumn id="16368" xr3:uid="{4FF8CA4F-F8EC-486E-95FF-3DA8F61206F3}" name="Column16360"/>
    <tableColumn id="16369" xr3:uid="{9B70ECAC-57A1-42C5-BF87-4BBAD83BC57B}" name="Column16361"/>
    <tableColumn id="16370" xr3:uid="{0259E90C-9ECC-44A4-8BA1-045E04FBD23C}" name="Column16362"/>
    <tableColumn id="16371" xr3:uid="{682BABC0-B710-429A-B354-1B5617B7F569}" name="Column16363"/>
    <tableColumn id="16372" xr3:uid="{D5112F46-9250-4700-AFC9-B836FBC221FD}" name="Column16364"/>
    <tableColumn id="16373" xr3:uid="{D238A3CF-33B7-4575-ADBE-ABFA3F0B3331}" name="Column16365"/>
    <tableColumn id="16374" xr3:uid="{1CFC5520-04DF-4135-A987-71B56E854B11}" name="Column16366"/>
    <tableColumn id="16375" xr3:uid="{D4357E3A-3090-4FDA-9B7B-3839FE0EA969}" name="Column16367"/>
    <tableColumn id="16376" xr3:uid="{2D3A7D61-A2F8-44AE-9499-E6D9C5EABE46}" name="Column16368"/>
    <tableColumn id="16377" xr3:uid="{BCC4CB34-8239-4471-8EEE-55904BD64F8B}" name="Column16369"/>
    <tableColumn id="16378" xr3:uid="{A1F9C0D5-C68F-439A-8020-18B5B57F6F43}" name="Column16370"/>
    <tableColumn id="16379" xr3:uid="{C3E98987-02D8-4448-B02B-F20E1E6A0E28}" name="Column16371"/>
    <tableColumn id="16380" xr3:uid="{EF8A4205-0E35-41B1-84F1-C0B134D7FA6E}" name="Column16372"/>
    <tableColumn id="16381" xr3:uid="{FCF20EFE-A10C-401F-9C95-8CA529089A56}" name="Column16373"/>
    <tableColumn id="16382" xr3:uid="{E99FAA79-DF21-49D5-B6C3-1161221384BE}" name="Column16374"/>
    <tableColumn id="16383" xr3:uid="{97A06076-D317-45ED-A9FD-595B5A7668BA}" name="Column16375"/>
    <tableColumn id="16384" xr3:uid="{7E007FC6-D2DA-47A9-9017-17BC93A490B7}" name="Column1637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D9BAA26-2015-408C-940F-567F3056A5BA}" name="Table27" displayName="Table27" ref="A1:E202" totalsRowShown="0">
  <autoFilter ref="A1:E202" xr:uid="{ED9BAA26-2015-408C-940F-567F3056A5BA}"/>
  <tableColumns count="5">
    <tableColumn id="1" xr3:uid="{656DE121-67D7-4E82-BF84-EA6837C75C99}" name="Column1"/>
    <tableColumn id="2" xr3:uid="{C88C5658-46EB-4980-8B40-AD76B98B3B03}" name="Column2" dataDxfId="16"/>
    <tableColumn id="3" xr3:uid="{05B07246-009E-4C01-ABCF-6B41CC6EE954}" name="Column3" dataDxfId="15"/>
    <tableColumn id="4" xr3:uid="{C358D8C7-E29C-4FED-932E-4FFE3B773DDE}" name="Column4"/>
    <tableColumn id="5" xr3:uid="{DB3FE460-071E-4021-B11A-7B86272D5B56}" name="Column5">
      <calculatedColumnFormula>DATEDIF(B2, C2, "Y") &amp; " Years, " &amp; DATEDIF(B2, C2, "YM") &amp; " Months, " &amp; DATEDIF(B2, C2, "MD") &amp; " Days"</calculatedColumnFormula>
    </tableColumn>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38DBD72-93D2-4FEE-AB3A-B1C280511C61}" name="Table26" displayName="Table26" ref="B1:G201" totalsRowShown="0">
  <autoFilter ref="B1:G201" xr:uid="{038DBD72-93D2-4FEE-AB3A-B1C280511C61}"/>
  <tableColumns count="6">
    <tableColumn id="1" xr3:uid="{09016169-053D-489C-A78F-50A8090C7671}" name="C_ID"/>
    <tableColumn id="2" xr3:uid="{BCE2F012-6655-45CB-AB12-47E8F89E28D1}" name="SH_ID"/>
    <tableColumn id="3" xr3:uid="{EA1DB319-1E2F-4661-BB0F-D88DC9D248C5}" name="AMOUNT"/>
    <tableColumn id="4" xr3:uid="{94494C19-2B7D-4835-AE35-D8C4C24581C1}" name="Payment_Status"/>
    <tableColumn id="5" xr3:uid="{2214BAC9-118E-4596-BF5C-593C769C9CA9}" name="Payment_Mode"/>
    <tableColumn id="6" xr3:uid="{05832408-CCDF-4785-A032-EB6F664D8836}" name="Payment_Date" dataDxfId="14"/>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4056860-B8E1-4E44-875C-EC34E2DDF19A}" name="Table25" displayName="Table25" ref="A1:I201" totalsRowShown="0">
  <autoFilter ref="A1:I201" xr:uid="{54056860-B8E1-4E44-875C-EC34E2DDF19A}"/>
  <tableColumns count="9">
    <tableColumn id="1" xr3:uid="{23D08332-7E4C-4AA5-A0D4-D31294A4C1C4}" name="SH_ID"/>
    <tableColumn id="2" xr3:uid="{79C33CCC-6330-4D7C-BBCF-107948EC47FE}" name="C_ID"/>
    <tableColumn id="3" xr3:uid="{5C0C4E31-55F0-4D79-B280-3B8576C1587B}" name="SH_CONTENT"/>
    <tableColumn id="4" xr3:uid="{D5827181-E679-4B2F-B0A2-FEACF9FCFB8E}" name="SH_DOMAIN"/>
    <tableColumn id="5" xr3:uid="{38483319-5AEE-46FB-9328-94F877E286C7}" name="SER_TYPE"/>
    <tableColumn id="6" xr3:uid="{72C9BD91-8BCB-4A33-B6CC-50F8F3B3BA97}" name="SH_WEIGHT"/>
    <tableColumn id="7" xr3:uid="{9CFD4D57-ED4B-4C8C-8BFB-1D0D63BDDB93}" name="SH_CHARGES"/>
    <tableColumn id="8" xr3:uid="{288B3AE6-3343-4F11-B8F2-2EB85C6F21F6}" name="SR_ADDR"/>
    <tableColumn id="9" xr3:uid="{CDDA4958-02C6-43D1-AE7D-C05B2527671D}" name="DS_ADDR"/>
  </tableColumns>
  <tableStyleInfo name="TableStyleLight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C669D55-B640-4111-9C60-6377A6BAEE64}" name="Table24" displayName="Table24" ref="A1:C168" totalsRowShown="0">
  <autoFilter ref="A1:C168" xr:uid="{00000000-0009-0000-0000-000002000000}"/>
  <tableColumns count="3">
    <tableColumn id="1" xr3:uid="{2E060B51-B761-4417-AEFA-F4F0114AB20E}" name="Employee_E_ID"/>
    <tableColumn id="2" xr3:uid="{B4995851-60AF-4C24-B72A-57F16A7D94A6}" name="Shipment_Sh_ID"/>
    <tableColumn id="3" xr3:uid="{79ABBD37-72F8-4536-954A-0ECD7AF305B0}" name="Status_Sh_ID"/>
  </tableColumns>
  <tableStyleInfo name="TableStyleLight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E2A1D61-4FAE-4C04-ABC0-E2D53CA92454}" name="Table23" displayName="Table23" ref="A4:I204" totalsRowShown="0">
  <autoFilter ref="A4:I204" xr:uid="{EE2A1D61-4FAE-4C04-ABC0-E2D53CA92454}"/>
  <tableColumns count="9">
    <tableColumn id="1" xr3:uid="{436ECEAE-3CD4-4229-9179-4F1FC6B841A2}" name="SH_ID"/>
    <tableColumn id="2" xr3:uid="{175A1CD2-6303-45EE-8E8D-BE974437BB0E}" name="C_ID"/>
    <tableColumn id="3" xr3:uid="{D40C4AC4-8CD7-4A36-9880-03C519D37925}" name="SH_CONTENT"/>
    <tableColumn id="4" xr3:uid="{18F4482A-C56B-4AD1-951F-73234D573D02}" name="SH_DOMAIN"/>
    <tableColumn id="5" xr3:uid="{ED534E18-0464-450F-B394-3C6C87F36FA7}" name="SER_TYPE"/>
    <tableColumn id="6" xr3:uid="{9EA12803-780E-4C5E-9803-84C480D71484}" name="SH_WEIGHT"/>
    <tableColumn id="7" xr3:uid="{4DD44DF2-568C-484C-B47A-17CB4B60A2FC}" name="SH_CHARGES"/>
    <tableColumn id="8" xr3:uid="{455F6F52-F917-49A8-8527-8ACBE7F52E64}" name="SR_ADDR"/>
    <tableColumn id="9" xr3:uid="{50CE12E4-B276-4204-86F9-7FBF4EA27F45}" name="DS_ADDR"/>
  </tableColumns>
  <tableStyleInfo name="TableStyleLight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EE06092-1F29-4E34-8505-3EC87ECAD130}" name="Table22" displayName="Table22" ref="A1:F201" totalsRowShown="0" headerRowDxfId="13">
  <autoFilter ref="A1:F201" xr:uid="{3EE06092-1F29-4E34-8505-3EC87ECAD130}"/>
  <tableColumns count="6">
    <tableColumn id="1" xr3:uid="{1CB414C4-0A67-486D-8F54-503C3E01D484}" name="E_ID"/>
    <tableColumn id="2" xr3:uid="{C14E422E-C02E-4501-97D4-E932B3FD84E6}" name="E_NAME"/>
    <tableColumn id="3" xr3:uid="{40D49C62-E115-42DF-911F-021796D66957}" name="E_DESIGNATION"/>
    <tableColumn id="4" xr3:uid="{3B681D38-0C4B-4DA9-A1D8-5D3A350344E3}" name="E_ADDR"/>
    <tableColumn id="5" xr3:uid="{88A585B2-6AAB-4019-9024-A2802D981ED1}" name="E_BRANCH"/>
    <tableColumn id="6" xr3:uid="{9435981C-893A-4CCA-BA64-371274537620}" name="E_CONT_NO"/>
  </tableColumns>
  <tableStyleInfo name="TableStyleLight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4903287-3D75-4AA8-A0A7-635CBD2A33F4}" name="Table21" displayName="Table21" ref="E1:I201" totalsRowShown="0">
  <autoFilter ref="E1:I201" xr:uid="{34903287-3D75-4AA8-A0A7-635CBD2A33F4}"/>
  <tableColumns count="5">
    <tableColumn id="1" xr3:uid="{83F35A28-ACE0-40D0-99E5-5FF4122806FA}" name="Payment_Status"/>
    <tableColumn id="2" xr3:uid="{5F53E81A-353C-450C-98FF-108AAC6A6872}" name="Payment_Mode"/>
    <tableColumn id="3" xr3:uid="{CB5355F5-4BD0-4A77-9606-5E6B8F6295DD}" name="Payment_Date" dataDxfId="12"/>
    <tableColumn id="4" xr3:uid="{4857D601-A659-4EE6-BD70-041DFA035442}" name="C_TYPE">
      <calculatedColumnFormula>VLOOKUP(B2, Customer!$A:$E, 5, FALSE)</calculatedColumnFormula>
    </tableColumn>
    <tableColumn id="5" xr3:uid="{A886C7AF-0B91-46D4-8945-C8E4101BBB4E}" name="Column1"/>
  </tableColumns>
  <tableStyleInfo name="TableStyleLight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0AF5BD-6D89-4BC3-85E7-4F146F37968C}" name="Table8" displayName="Table8" ref="A1:D201" totalsRowShown="0">
  <autoFilter ref="A1:D201" xr:uid="{6C0AF5BD-6D89-4BC3-85E7-4F146F37968C}"/>
  <tableColumns count="4">
    <tableColumn id="1" xr3:uid="{F33D65EE-A4C2-4A58-A218-9359A070FCC8}" name="Payment_ID"/>
    <tableColumn id="2" xr3:uid="{D14231C9-C598-4650-A321-D0973B0A2446}" name="C_ID"/>
    <tableColumn id="3" xr3:uid="{A5C8ABBD-1766-4E42-9A18-70B2709317BE}" name="SH_ID"/>
    <tableColumn id="4" xr3:uid="{9CD7F5F8-8A24-4219-A2BA-572B37A8EE7E}" name="AMOUNT"/>
  </tableColumns>
  <tableStyleInfo name="TableStyleLight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9AA310B-4A0B-4F56-9BE2-61AA6B8A52CF}" name="Table20" displayName="Table20" ref="A1:J201" totalsRowShown="0">
  <autoFilter ref="A1:J201" xr:uid="{99AA310B-4A0B-4F56-9BE2-61AA6B8A52CF}"/>
  <tableColumns count="10">
    <tableColumn id="1" xr3:uid="{DE4F43C6-39C6-49AF-96AF-53577B9E53AC}" name="SH_ID"/>
    <tableColumn id="2" xr3:uid="{288A8E71-60E8-4F0C-89B3-573C1CAB3528}" name="C_ID"/>
    <tableColumn id="3" xr3:uid="{28FEE469-451B-4BB1-903F-BAC54935250E}" name="SH_CONTENT"/>
    <tableColumn id="4" xr3:uid="{46D1BCCA-3BBA-4E5E-853D-F5E4C1BCFC3A}" name="SH_DOMAIN"/>
    <tableColumn id="5" xr3:uid="{86EED894-365B-4BA5-8208-F2B88F5B49BB}" name="SER_TYPE"/>
    <tableColumn id="6" xr3:uid="{92294699-936E-40C5-A6C6-602E89E99BA9}" name="SH_WEIGHT"/>
    <tableColumn id="7" xr3:uid="{A645A939-BE1B-474C-AC72-AAA9B1C4F724}" name="WEIGHT_CATEGORY">
      <calculatedColumnFormula>IF(F2&gt;=500, "Heavy", "Light")</calculatedColumnFormula>
    </tableColumn>
    <tableColumn id="8" xr3:uid="{234BA530-AA68-4E1F-AE0F-9878F23BA453}" name="SH_CHARGES"/>
    <tableColumn id="9" xr3:uid="{5F364A02-4B63-4419-AE38-B6F6FD17BEF7}" name="SR_ADDR"/>
    <tableColumn id="10" xr3:uid="{E71F2F84-6EAC-41EA-907C-3724A54A8D49}" name="DS_ADDR"/>
  </tableColumns>
  <tableStyleInfo name="TableStyleLight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D9F76E-1F6F-4778-B873-D136011FD369}" name="Table19" displayName="Table19" ref="A1:G201" totalsRowShown="0">
  <autoFilter ref="A1:G201" xr:uid="{00000000-0009-0000-0000-000004000000}"/>
  <tableColumns count="7">
    <tableColumn id="1" xr3:uid="{CF3BE078-70B7-4E39-8752-0E07F47DDD98}" name="Payment_ID"/>
    <tableColumn id="2" xr3:uid="{3BAB7381-BC14-49DC-9743-922FC88A7A3F}" name="C_ID"/>
    <tableColumn id="3" xr3:uid="{721EF7B8-3BE7-42F7-9813-BEDC72EB86D3}" name="SH_ID"/>
    <tableColumn id="4" xr3:uid="{5FCEE811-25EC-4C9D-AF4B-6E92535A1ABC}" name="AMOUNT"/>
    <tableColumn id="5" xr3:uid="{454E2D81-257D-4795-9AEA-36A44BCB990B}" name="Payment_Status"/>
    <tableColumn id="6" xr3:uid="{F37B97C4-31AF-46CC-B2FA-4BE7853B88E3}" name="Payment_Mode"/>
    <tableColumn id="7" xr3:uid="{C28C50E7-137E-41EB-ABEF-0C51ABB1750E}" name="Payment_Date" dataDxfId="11"/>
  </tableColumns>
  <tableStyleInfo name="TableStyleLight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C2CD054-5576-4C99-90BD-F8CEAD4BFF6C}" name="Table18" displayName="Table18" ref="A1:D168" totalsRowShown="0">
  <autoFilter ref="A1:D168" xr:uid="{4C2CD054-5576-4C99-90BD-F8CEAD4BFF6C}"/>
  <tableColumns count="4">
    <tableColumn id="1" xr3:uid="{F6EC56F7-E412-4010-B505-3D430988F4F7}" name="Employee_E_ID">
      <calculatedColumnFormula>employee_manages_shipment!A2</calculatedColumnFormula>
    </tableColumn>
    <tableColumn id="2" xr3:uid="{3C93990C-0DB3-414F-A454-9A4BCBEA7252}" name="SH_ID">
      <calculatedColumnFormula>employee_manages_shipment!B2</calculatedColumnFormula>
    </tableColumn>
    <tableColumn id="3" xr3:uid="{702A0BB4-50A6-4D46-8243-883AFCC49EF8}" name="SH_Charges">
      <calculatedColumnFormula>VLOOKUP(B2, Shipment_Details!$A:$F, 6, FALSE)</calculatedColumnFormula>
    </tableColumn>
    <tableColumn id="4" xr3:uid="{9E0719E5-F429-47D6-B0AB-DABE517CBCA2}" name="Employee Designation">
      <calculatedColumnFormula>VLOOKUP(A2, Employee_Details!$A:$C, 3, FALSE)</calculatedColumnFormula>
    </tableColumn>
  </tableColumns>
  <tableStyleInfo name="TableStyleLight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7967231-BE39-456D-AA15-1EB0C0EB7B10}" name="Table17" displayName="Table17" ref="E1:J201" totalsRowShown="0">
  <autoFilter ref="E1:J201" xr:uid="{C7967231-BE39-456D-AA15-1EB0C0EB7B10}"/>
  <tableColumns count="6">
    <tableColumn id="1" xr3:uid="{E038F93E-5B3C-4BE0-9B65-FB4B9BE60B85}" name="SER_TYPE"/>
    <tableColumn id="2" xr3:uid="{EB625A35-FE14-46B3-B551-8C7BF6A39F22}" name="SH_WEIGHT"/>
    <tableColumn id="3" xr3:uid="{AF2511A9-6E8B-4261-8885-9EF7BDD7456F}" name="SH_CHARGES"/>
    <tableColumn id="4" xr3:uid="{3FC8655F-B0DC-4FE2-BF7B-A54B11C5B903}" name="SR_ADDR"/>
    <tableColumn id="5" xr3:uid="{6A3D05B5-1369-4B5C-937A-69CCFEA35110}" name="DS_ADDR"/>
    <tableColumn id="6" xr3:uid="{23842109-5F2F-4734-B137-BE8F52CF42CD}" name="Efficiency" dataDxfId="10" dataCellStyle="Comma">
      <calculatedColumnFormula>IF(G2&gt;0, F2/G2, 0)</calculatedColumnFormula>
    </tableColumn>
  </tableColumns>
  <tableStyleInfo name="TableStyleLight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EC7B008-969F-4D33-BFB0-7CF2CF554BF8}" name="Table28" displayName="Table28" ref="A1:D201" totalsRowShown="0">
  <autoFilter ref="A1:D201" xr:uid="{8EC7B008-969F-4D33-BFB0-7CF2CF554BF8}"/>
  <tableColumns count="4">
    <tableColumn id="1" xr3:uid="{539B314A-217C-4135-8029-3EB3BFFEF6F8}" name="SH_ID"/>
    <tableColumn id="2" xr3:uid="{D5F5C91E-06D5-4203-B3D5-4C90CE87B8C5}" name="C_ID"/>
    <tableColumn id="3" xr3:uid="{5AAD948A-4B4E-4D04-86D6-91953B355342}" name="SH_CONTENT"/>
    <tableColumn id="4" xr3:uid="{F6864122-138E-4337-978D-32E88F8366CD}" name="SH_DOMAIN"/>
  </tableColumns>
  <tableStyleInfo name="TableStyleLight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99C689-6A62-41CB-B38B-81C1AE6448F9}" name="Table3" displayName="Table3" ref="A1:E126" totalsRowShown="0">
  <autoFilter ref="A1:E126" xr:uid="{7B99C689-6A62-41CB-B38B-81C1AE6448F9}"/>
  <tableColumns count="5">
    <tableColumn id="1" xr3:uid="{353F605E-B6D7-4E8F-8FFE-767873723A8A}" name="Payment_Date" dataDxfId="9"/>
    <tableColumn id="2" xr3:uid="{586773CE-3F7D-4A4A-A82D-241271FDA104}" name="AMOUNT"/>
    <tableColumn id="3" xr3:uid="{1368F3E8-ECB3-4AA4-AD1B-4FAA4F37C78B}" name="Forecast(AMOUNT)">
      <calculatedColumnFormula>_xlfn.FORECAST.ETS(A2,$B$2:$B$101,$A$2:$A$101,1,1)</calculatedColumnFormula>
    </tableColumn>
    <tableColumn id="4" xr3:uid="{8E80FD56-830E-45C7-96C8-3DDF06B60B92}" name="Lower Confidence Bound(AMOUNT)" dataDxfId="8">
      <calculatedColumnFormula>C2-_xlfn.FORECAST.ETS.CONFINT(A2,$B$2:$B$101,$A$2:$A$101,0.95,1,1)</calculatedColumnFormula>
    </tableColumn>
    <tableColumn id="5" xr3:uid="{6DD125D4-A933-4071-8D7A-F0C36D78B2E3}" name="Upper Confidence Bound(AMOUNT)" dataDxfId="7">
      <calculatedColumnFormula>C2+_xlfn.FORECAST.ETS.CONFINT(A2,$B$2:$B$101,$A$2:$A$101,0.95,1,1)</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906F8C-D9DF-41BC-AC2B-46D64C2B0553}" name="Q21_" displayName="Q21_" ref="A1:G102" tableType="queryTable" totalsRowShown="0">
  <autoFilter ref="A1:G102" xr:uid="{4F906F8C-D9DF-41BC-AC2B-46D64C2B0553}"/>
  <sortState xmlns:xlrd2="http://schemas.microsoft.com/office/spreadsheetml/2017/richdata2" ref="A2:G101">
    <sortCondition ref="G1:G101"/>
  </sortState>
  <tableColumns count="7">
    <tableColumn id="1" xr3:uid="{4EB6C8CA-DA89-42C5-BE56-F48655A3C286}" uniqueName="1" name="Payment_ID" queryTableFieldId="1" dataDxfId="6"/>
    <tableColumn id="2" xr3:uid="{0412F350-7863-4233-AA55-C2E2CFF2E858}" uniqueName="2" name="C_ID" queryTableFieldId="2"/>
    <tableColumn id="3" xr3:uid="{BEE6BFE8-657D-48B0-90B3-92BEA9DF542C}" uniqueName="3" name="SH_ID" queryTableFieldId="3"/>
    <tableColumn id="4" xr3:uid="{43619104-CE2C-48EE-954C-C5B3FFDD107E}" uniqueName="4" name="AMOUNT" queryTableFieldId="4"/>
    <tableColumn id="5" xr3:uid="{6E5F1C8B-8473-4FC3-A57A-0C0F71438378}" uniqueName="5" name="Payment_Status" queryTableFieldId="5" dataDxfId="5"/>
    <tableColumn id="6" xr3:uid="{ABB1DEA4-A143-4399-9A3E-DDCFD91CE535}" uniqueName="6" name="Payment_Mode" queryTableFieldId="6" dataDxfId="4"/>
    <tableColumn id="7" xr3:uid="{9DCC7891-8E92-406B-90BD-2601BD688A6A}" uniqueName="7" name="Payment_Date" queryTableFieldId="7" dataDxfId="3"/>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D59C9BF-239C-4F7D-BB2B-30A7AF33F37D}" name="Table16" displayName="Table16" ref="A1:H201" totalsRowShown="0">
  <autoFilter ref="A1:H201" xr:uid="{ED59C9BF-239C-4F7D-BB2B-30A7AF33F37D}"/>
  <tableColumns count="8">
    <tableColumn id="1" xr3:uid="{0A4D1F9A-F86E-4836-BEDD-86C96A64E3BF}" name="M_ID"/>
    <tableColumn id="2" xr3:uid="{551D2D87-1E9D-406D-90C3-805B9789C4B6}" name="Start_date" dataDxfId="2"/>
    <tableColumn id="3" xr3:uid="{369C2877-330A-42D2-BEDB-689B1FCF0B32}" name="End_date" dataDxfId="1"/>
    <tableColumn id="4" xr3:uid="{470B3CF5-2366-4CD5-8387-BD6DF8BAF387}" name="C_ID"/>
    <tableColumn id="5" xr3:uid="{76CE4726-EFAD-48E7-95B3-0C96EC41C81F}" name="C_NAME"/>
    <tableColumn id="6" xr3:uid="{30EC8E15-0621-4CFE-A0F6-6E8955063118}" name="AMOUNT"/>
    <tableColumn id="7" xr3:uid="{FFD78E05-4828-4D6A-A71B-8626AA32C33A}" name="Membership_Duration">
      <calculatedColumnFormula>DATEDIF(B2, C2, "Y")</calculatedColumnFormula>
    </tableColumn>
    <tableColumn id="8" xr3:uid="{EB39DC03-8535-44C0-8A5A-AF4EBBD5288F}" name="Segment">
      <calculatedColumnFormula>IF(AND(F2&gt;=O1, G2&gt;=O2), "High Value - Long Term",
  IF(AND(F2&gt;=O1, G2&lt;O2), "High Value - Short Term",
  IF(AND(F2&lt;O3, G2&gt;=O2), "Low Value - Long Term",
  "Low Value - Short Term")))</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3.xml"/><Relationship Id="rId1" Type="http://schemas.openxmlformats.org/officeDocument/2006/relationships/pivotTable" Target="../pivotTables/pivotTable8.xml"/><Relationship Id="rId4"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2.xml"/><Relationship Id="rId5" Type="http://schemas.openxmlformats.org/officeDocument/2006/relationships/table" Target="../tables/table21.xml"/><Relationship Id="rId4"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5.xml"/><Relationship Id="rId1" Type="http://schemas.openxmlformats.org/officeDocument/2006/relationships/pivotTable" Target="../pivotTables/pivotTable11.xml"/><Relationship Id="rId4" Type="http://schemas.microsoft.com/office/2007/relationships/slicer" Target="../slicers/slicer3.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6.xml"/><Relationship Id="rId1" Type="http://schemas.openxmlformats.org/officeDocument/2006/relationships/pivotTable" Target="../pivotTables/pivotTable13.xml"/><Relationship Id="rId4" Type="http://schemas.microsoft.com/office/2007/relationships/slicer" Target="../slicers/slicer4.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ivotTable" Target="../pivotTables/pivotTable1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63"/>
  <sheetViews>
    <sheetView workbookViewId="0">
      <selection activeCell="I1" sqref="I1"/>
    </sheetView>
  </sheetViews>
  <sheetFormatPr defaultRowHeight="14.4" x14ac:dyDescent="0.3"/>
  <cols>
    <col min="1" max="3" width="15.33203125" customWidth="1"/>
    <col min="4" max="4" width="24.88671875" bestFit="1" customWidth="1"/>
    <col min="5" max="5" width="15.33203125" customWidth="1"/>
    <col min="6" max="6" width="28.44140625" customWidth="1"/>
    <col min="7" max="7" width="15.33203125" customWidth="1"/>
    <col min="9" max="9" width="24.5546875" bestFit="1" customWidth="1"/>
    <col min="15" max="15" width="12.5546875" bestFit="1" customWidth="1"/>
    <col min="19" max="19" width="13.109375" bestFit="1" customWidth="1"/>
    <col min="20" max="20" width="13.88671875" bestFit="1" customWidth="1"/>
  </cols>
  <sheetData>
    <row r="1" spans="1:7" x14ac:dyDescent="0.3">
      <c r="A1" t="s">
        <v>0</v>
      </c>
      <c r="B1" t="s">
        <v>1</v>
      </c>
      <c r="C1" t="s">
        <v>2</v>
      </c>
      <c r="D1" t="s">
        <v>3</v>
      </c>
      <c r="E1" t="s">
        <v>4</v>
      </c>
      <c r="F1" t="s">
        <v>5</v>
      </c>
      <c r="G1" t="s">
        <v>6</v>
      </c>
    </row>
    <row r="2" spans="1:7" x14ac:dyDescent="0.3">
      <c r="A2">
        <v>230</v>
      </c>
      <c r="B2">
        <v>31</v>
      </c>
      <c r="C2" t="s">
        <v>7</v>
      </c>
      <c r="D2" t="s">
        <v>1297</v>
      </c>
      <c r="E2" t="s">
        <v>8</v>
      </c>
      <c r="F2" t="s">
        <v>9</v>
      </c>
      <c r="G2">
        <v>9961255787</v>
      </c>
    </row>
    <row r="3" spans="1:7" x14ac:dyDescent="0.3">
      <c r="A3">
        <v>3189</v>
      </c>
      <c r="B3">
        <v>495</v>
      </c>
      <c r="C3" t="s">
        <v>10</v>
      </c>
      <c r="D3" t="s">
        <v>1298</v>
      </c>
      <c r="E3" t="s">
        <v>11</v>
      </c>
      <c r="F3" t="s">
        <v>12</v>
      </c>
      <c r="G3">
        <v>3555176867</v>
      </c>
    </row>
    <row r="4" spans="1:7" x14ac:dyDescent="0.3">
      <c r="A4">
        <v>2216</v>
      </c>
      <c r="B4">
        <v>795</v>
      </c>
      <c r="C4" t="s">
        <v>13</v>
      </c>
      <c r="D4" t="s">
        <v>1299</v>
      </c>
      <c r="E4" t="s">
        <v>14</v>
      </c>
      <c r="F4" t="s">
        <v>15</v>
      </c>
      <c r="G4">
        <v>9835395970</v>
      </c>
    </row>
    <row r="5" spans="1:7" x14ac:dyDescent="0.3">
      <c r="A5">
        <v>1904</v>
      </c>
      <c r="B5">
        <v>33</v>
      </c>
      <c r="C5" t="s">
        <v>16</v>
      </c>
      <c r="D5" t="s">
        <v>1300</v>
      </c>
      <c r="E5" t="s">
        <v>8</v>
      </c>
      <c r="F5" t="s">
        <v>17</v>
      </c>
      <c r="G5">
        <v>3881250181</v>
      </c>
    </row>
    <row r="6" spans="1:7" x14ac:dyDescent="0.3">
      <c r="A6">
        <v>7342</v>
      </c>
      <c r="B6">
        <v>882</v>
      </c>
      <c r="C6" t="s">
        <v>18</v>
      </c>
      <c r="D6" t="s">
        <v>1301</v>
      </c>
      <c r="E6" t="s">
        <v>11</v>
      </c>
      <c r="F6" t="s">
        <v>19</v>
      </c>
      <c r="G6">
        <v>1507211823</v>
      </c>
    </row>
    <row r="7" spans="1:7" x14ac:dyDescent="0.3">
      <c r="A7">
        <v>7633</v>
      </c>
      <c r="B7">
        <v>657</v>
      </c>
      <c r="C7" t="s">
        <v>20</v>
      </c>
      <c r="D7" t="s">
        <v>1302</v>
      </c>
      <c r="E7" t="s">
        <v>8</v>
      </c>
      <c r="F7" t="s">
        <v>21</v>
      </c>
      <c r="G7">
        <v>5612381477</v>
      </c>
    </row>
    <row r="8" spans="1:7" x14ac:dyDescent="0.3">
      <c r="A8">
        <v>2154</v>
      </c>
      <c r="B8">
        <v>761</v>
      </c>
      <c r="C8" t="s">
        <v>22</v>
      </c>
      <c r="D8" t="s">
        <v>1303</v>
      </c>
      <c r="E8" t="s">
        <v>11</v>
      </c>
      <c r="F8" t="s">
        <v>23</v>
      </c>
      <c r="G8">
        <v>8094222335</v>
      </c>
    </row>
    <row r="9" spans="1:7" x14ac:dyDescent="0.3">
      <c r="A9">
        <v>5543</v>
      </c>
      <c r="B9">
        <v>20</v>
      </c>
      <c r="C9" t="s">
        <v>24</v>
      </c>
      <c r="D9" t="s">
        <v>1304</v>
      </c>
      <c r="E9" t="s">
        <v>11</v>
      </c>
      <c r="F9" t="s">
        <v>25</v>
      </c>
      <c r="G9">
        <v>4133741447</v>
      </c>
    </row>
    <row r="10" spans="1:7" x14ac:dyDescent="0.3">
      <c r="A10">
        <v>2332</v>
      </c>
      <c r="B10">
        <v>356</v>
      </c>
      <c r="C10" t="s">
        <v>26</v>
      </c>
      <c r="D10" t="s">
        <v>1305</v>
      </c>
      <c r="E10" t="s">
        <v>14</v>
      </c>
      <c r="F10" t="s">
        <v>27</v>
      </c>
      <c r="G10">
        <v>4399641006</v>
      </c>
    </row>
    <row r="11" spans="1:7" x14ac:dyDescent="0.3">
      <c r="A11">
        <v>4094</v>
      </c>
      <c r="B11">
        <v>301</v>
      </c>
      <c r="C11" t="s">
        <v>28</v>
      </c>
      <c r="D11" t="s">
        <v>1306</v>
      </c>
      <c r="E11" t="s">
        <v>8</v>
      </c>
      <c r="F11" t="s">
        <v>29</v>
      </c>
      <c r="G11">
        <v>7077259810</v>
      </c>
    </row>
    <row r="12" spans="1:7" x14ac:dyDescent="0.3">
      <c r="A12">
        <v>3042</v>
      </c>
      <c r="B12">
        <v>450</v>
      </c>
      <c r="C12" t="s">
        <v>457</v>
      </c>
      <c r="D12" t="s">
        <v>1307</v>
      </c>
      <c r="E12" t="s">
        <v>11</v>
      </c>
      <c r="F12" t="s">
        <v>30</v>
      </c>
      <c r="G12">
        <v>1634188566</v>
      </c>
    </row>
    <row r="13" spans="1:7" x14ac:dyDescent="0.3">
      <c r="A13">
        <v>2220</v>
      </c>
      <c r="B13">
        <v>782</v>
      </c>
      <c r="C13" t="s">
        <v>31</v>
      </c>
      <c r="D13" t="s">
        <v>1308</v>
      </c>
      <c r="E13" t="s">
        <v>11</v>
      </c>
      <c r="F13" t="s">
        <v>32</v>
      </c>
      <c r="G13">
        <v>6963794710</v>
      </c>
    </row>
    <row r="14" spans="1:7" x14ac:dyDescent="0.3">
      <c r="A14">
        <v>4988</v>
      </c>
      <c r="B14">
        <v>820</v>
      </c>
      <c r="C14" t="s">
        <v>33</v>
      </c>
      <c r="D14" t="s">
        <v>1309</v>
      </c>
      <c r="E14" t="s">
        <v>11</v>
      </c>
      <c r="F14" t="s">
        <v>34</v>
      </c>
      <c r="G14">
        <v>2644171337</v>
      </c>
    </row>
    <row r="15" spans="1:7" x14ac:dyDescent="0.3">
      <c r="A15">
        <v>175</v>
      </c>
      <c r="B15">
        <v>316</v>
      </c>
      <c r="C15" t="s">
        <v>35</v>
      </c>
      <c r="D15" t="s">
        <v>1310</v>
      </c>
      <c r="E15" t="s">
        <v>11</v>
      </c>
      <c r="F15" t="s">
        <v>36</v>
      </c>
      <c r="G15">
        <v>3057896481</v>
      </c>
    </row>
    <row r="16" spans="1:7" x14ac:dyDescent="0.3">
      <c r="A16">
        <v>4233</v>
      </c>
      <c r="B16">
        <v>945</v>
      </c>
      <c r="C16" t="s">
        <v>1497</v>
      </c>
      <c r="D16" t="s">
        <v>1311</v>
      </c>
      <c r="E16" t="s">
        <v>8</v>
      </c>
      <c r="F16" t="s">
        <v>37</v>
      </c>
      <c r="G16">
        <v>3335480444</v>
      </c>
    </row>
    <row r="17" spans="1:7" x14ac:dyDescent="0.3">
      <c r="A17">
        <v>4351</v>
      </c>
      <c r="B17">
        <v>174</v>
      </c>
      <c r="C17" t="s">
        <v>38</v>
      </c>
      <c r="D17" t="s">
        <v>1312</v>
      </c>
      <c r="E17" t="s">
        <v>8</v>
      </c>
      <c r="F17" t="s">
        <v>39</v>
      </c>
      <c r="G17">
        <v>1772719208</v>
      </c>
    </row>
    <row r="18" spans="1:7" x14ac:dyDescent="0.3">
      <c r="A18">
        <v>5578</v>
      </c>
      <c r="B18">
        <v>634</v>
      </c>
      <c r="C18" t="s">
        <v>40</v>
      </c>
      <c r="D18" t="s">
        <v>1313</v>
      </c>
      <c r="E18" t="s">
        <v>11</v>
      </c>
      <c r="F18" t="s">
        <v>41</v>
      </c>
      <c r="G18">
        <v>3581081156</v>
      </c>
    </row>
    <row r="19" spans="1:7" x14ac:dyDescent="0.3">
      <c r="A19">
        <v>4523</v>
      </c>
      <c r="B19">
        <v>456</v>
      </c>
      <c r="C19" t="s">
        <v>42</v>
      </c>
      <c r="D19" t="s">
        <v>1314</v>
      </c>
      <c r="E19" t="s">
        <v>11</v>
      </c>
      <c r="F19" t="s">
        <v>43</v>
      </c>
      <c r="G19">
        <v>9811567113</v>
      </c>
    </row>
    <row r="20" spans="1:7" x14ac:dyDescent="0.3">
      <c r="A20">
        <v>2972</v>
      </c>
      <c r="B20">
        <v>0</v>
      </c>
      <c r="C20" t="s">
        <v>44</v>
      </c>
      <c r="D20" t="s">
        <v>1315</v>
      </c>
      <c r="E20" t="s">
        <v>11</v>
      </c>
      <c r="F20" t="s">
        <v>45</v>
      </c>
      <c r="G20">
        <v>7176117751</v>
      </c>
    </row>
    <row r="21" spans="1:7" x14ac:dyDescent="0.3">
      <c r="A21">
        <v>6153</v>
      </c>
      <c r="B21">
        <v>186</v>
      </c>
      <c r="C21" t="s">
        <v>46</v>
      </c>
      <c r="D21" t="s">
        <v>1316</v>
      </c>
      <c r="E21" t="s">
        <v>14</v>
      </c>
      <c r="F21" t="s">
        <v>47</v>
      </c>
      <c r="G21">
        <v>5362454917</v>
      </c>
    </row>
    <row r="22" spans="1:7" x14ac:dyDescent="0.3">
      <c r="A22">
        <v>4852</v>
      </c>
      <c r="B22">
        <v>596</v>
      </c>
      <c r="C22" t="s">
        <v>48</v>
      </c>
      <c r="D22" t="s">
        <v>1317</v>
      </c>
      <c r="E22" t="s">
        <v>8</v>
      </c>
      <c r="F22" t="s">
        <v>49</v>
      </c>
      <c r="G22">
        <v>9745073612</v>
      </c>
    </row>
    <row r="23" spans="1:7" x14ac:dyDescent="0.3">
      <c r="A23">
        <v>8106</v>
      </c>
      <c r="B23">
        <v>245</v>
      </c>
      <c r="C23" t="s">
        <v>50</v>
      </c>
      <c r="D23" t="s">
        <v>1318</v>
      </c>
      <c r="E23" t="s">
        <v>14</v>
      </c>
      <c r="F23" t="s">
        <v>51</v>
      </c>
      <c r="G23">
        <v>4218762280</v>
      </c>
    </row>
    <row r="24" spans="1:7" x14ac:dyDescent="0.3">
      <c r="A24">
        <v>3917</v>
      </c>
      <c r="B24">
        <v>17</v>
      </c>
      <c r="C24" t="s">
        <v>52</v>
      </c>
      <c r="D24" t="s">
        <v>1319</v>
      </c>
      <c r="E24" t="s">
        <v>8</v>
      </c>
      <c r="F24" t="s">
        <v>53</v>
      </c>
      <c r="G24">
        <v>2224750233</v>
      </c>
    </row>
    <row r="25" spans="1:7" x14ac:dyDescent="0.3">
      <c r="A25">
        <v>9377</v>
      </c>
      <c r="B25">
        <v>48</v>
      </c>
      <c r="C25" t="s">
        <v>54</v>
      </c>
      <c r="D25" t="s">
        <v>1320</v>
      </c>
      <c r="E25" t="s">
        <v>8</v>
      </c>
      <c r="F25" t="s">
        <v>55</v>
      </c>
      <c r="G25">
        <v>8017236646</v>
      </c>
    </row>
    <row r="26" spans="1:7" x14ac:dyDescent="0.3">
      <c r="A26">
        <v>5387</v>
      </c>
      <c r="B26">
        <v>457</v>
      </c>
      <c r="C26" t="s">
        <v>56</v>
      </c>
      <c r="D26" t="s">
        <v>1321</v>
      </c>
      <c r="E26" t="s">
        <v>14</v>
      </c>
      <c r="F26" t="s">
        <v>57</v>
      </c>
      <c r="G26">
        <v>5712616501</v>
      </c>
    </row>
    <row r="27" spans="1:7" x14ac:dyDescent="0.3">
      <c r="A27">
        <v>6513</v>
      </c>
      <c r="B27">
        <v>944</v>
      </c>
      <c r="C27" t="s">
        <v>58</v>
      </c>
      <c r="D27" t="s">
        <v>1322</v>
      </c>
      <c r="E27" t="s">
        <v>14</v>
      </c>
      <c r="F27" t="s">
        <v>59</v>
      </c>
      <c r="G27">
        <v>7065731530</v>
      </c>
    </row>
    <row r="28" spans="1:7" x14ac:dyDescent="0.3">
      <c r="A28">
        <v>3965</v>
      </c>
      <c r="B28">
        <v>516</v>
      </c>
      <c r="C28" t="s">
        <v>60</v>
      </c>
      <c r="D28" t="s">
        <v>1323</v>
      </c>
      <c r="E28" t="s">
        <v>14</v>
      </c>
      <c r="F28" t="s">
        <v>61</v>
      </c>
      <c r="G28">
        <v>3636499761</v>
      </c>
    </row>
    <row r="29" spans="1:7" x14ac:dyDescent="0.3">
      <c r="A29">
        <v>8893</v>
      </c>
      <c r="B29">
        <v>847</v>
      </c>
      <c r="C29" t="s">
        <v>62</v>
      </c>
      <c r="D29" t="s">
        <v>1324</v>
      </c>
      <c r="E29" t="s">
        <v>14</v>
      </c>
      <c r="F29" t="s">
        <v>63</v>
      </c>
      <c r="G29">
        <v>6491626668</v>
      </c>
    </row>
    <row r="30" spans="1:7" x14ac:dyDescent="0.3">
      <c r="A30">
        <v>1897</v>
      </c>
      <c r="B30">
        <v>504</v>
      </c>
      <c r="C30" t="s">
        <v>64</v>
      </c>
      <c r="D30" t="s">
        <v>1325</v>
      </c>
      <c r="E30" t="s">
        <v>11</v>
      </c>
      <c r="F30" t="s">
        <v>65</v>
      </c>
      <c r="G30">
        <v>8023324199</v>
      </c>
    </row>
    <row r="31" spans="1:7" x14ac:dyDescent="0.3">
      <c r="A31">
        <v>390</v>
      </c>
      <c r="B31">
        <v>115</v>
      </c>
      <c r="C31" t="s">
        <v>66</v>
      </c>
      <c r="D31" t="s">
        <v>1326</v>
      </c>
      <c r="E31" t="s">
        <v>14</v>
      </c>
      <c r="F31" t="s">
        <v>67</v>
      </c>
      <c r="G31">
        <v>6958292565</v>
      </c>
    </row>
    <row r="32" spans="1:7" x14ac:dyDescent="0.3">
      <c r="A32">
        <v>3633</v>
      </c>
      <c r="B32">
        <v>740</v>
      </c>
      <c r="C32" t="s">
        <v>68</v>
      </c>
      <c r="D32" t="s">
        <v>1327</v>
      </c>
      <c r="E32" t="s">
        <v>8</v>
      </c>
      <c r="F32" t="s">
        <v>69</v>
      </c>
      <c r="G32">
        <v>3794685776</v>
      </c>
    </row>
    <row r="33" spans="1:20" x14ac:dyDescent="0.3">
      <c r="A33">
        <v>7828</v>
      </c>
      <c r="B33">
        <v>884</v>
      </c>
      <c r="C33" t="s">
        <v>70</v>
      </c>
      <c r="D33" t="s">
        <v>1328</v>
      </c>
      <c r="E33" t="s">
        <v>8</v>
      </c>
      <c r="F33" t="s">
        <v>71</v>
      </c>
      <c r="G33">
        <v>1973040699</v>
      </c>
    </row>
    <row r="34" spans="1:20" x14ac:dyDescent="0.3">
      <c r="A34">
        <v>2241</v>
      </c>
      <c r="B34">
        <v>446</v>
      </c>
      <c r="C34" t="s">
        <v>72</v>
      </c>
      <c r="D34" t="s">
        <v>1329</v>
      </c>
      <c r="E34" t="s">
        <v>8</v>
      </c>
      <c r="F34" t="s">
        <v>73</v>
      </c>
      <c r="G34">
        <v>4120733093</v>
      </c>
    </row>
    <row r="35" spans="1:20" x14ac:dyDescent="0.3">
      <c r="A35">
        <v>896</v>
      </c>
      <c r="B35">
        <v>74</v>
      </c>
      <c r="C35" t="s">
        <v>74</v>
      </c>
      <c r="D35" t="s">
        <v>1330</v>
      </c>
      <c r="E35" t="s">
        <v>8</v>
      </c>
      <c r="F35" t="s">
        <v>17</v>
      </c>
      <c r="G35">
        <v>5785102250</v>
      </c>
    </row>
    <row r="36" spans="1:20" x14ac:dyDescent="0.3">
      <c r="A36">
        <v>6361</v>
      </c>
      <c r="B36">
        <v>636</v>
      </c>
      <c r="C36" t="s">
        <v>75</v>
      </c>
      <c r="D36" t="s">
        <v>1331</v>
      </c>
      <c r="E36" t="s">
        <v>8</v>
      </c>
      <c r="F36" t="s">
        <v>76</v>
      </c>
      <c r="G36">
        <v>9235867886</v>
      </c>
    </row>
    <row r="37" spans="1:20" x14ac:dyDescent="0.3">
      <c r="A37">
        <v>6713</v>
      </c>
      <c r="B37">
        <v>37</v>
      </c>
      <c r="C37" t="s">
        <v>1498</v>
      </c>
      <c r="D37" t="s">
        <v>1332</v>
      </c>
      <c r="E37" t="s">
        <v>14</v>
      </c>
      <c r="F37" t="s">
        <v>77</v>
      </c>
      <c r="G37">
        <v>7134849334</v>
      </c>
    </row>
    <row r="38" spans="1:20" x14ac:dyDescent="0.3">
      <c r="A38">
        <v>4283</v>
      </c>
      <c r="B38">
        <v>804</v>
      </c>
      <c r="C38" t="s">
        <v>78</v>
      </c>
      <c r="D38" t="s">
        <v>1333</v>
      </c>
      <c r="E38" t="s">
        <v>11</v>
      </c>
      <c r="F38" t="s">
        <v>17</v>
      </c>
      <c r="G38">
        <v>4751700379</v>
      </c>
    </row>
    <row r="39" spans="1:20" x14ac:dyDescent="0.3">
      <c r="A39">
        <v>9486</v>
      </c>
      <c r="B39">
        <v>694</v>
      </c>
      <c r="C39" t="s">
        <v>79</v>
      </c>
      <c r="D39" t="s">
        <v>1334</v>
      </c>
      <c r="E39" t="s">
        <v>11</v>
      </c>
      <c r="F39" t="s">
        <v>80</v>
      </c>
      <c r="G39">
        <v>9430559862</v>
      </c>
    </row>
    <row r="40" spans="1:20" x14ac:dyDescent="0.3">
      <c r="A40">
        <v>308</v>
      </c>
      <c r="B40">
        <v>198</v>
      </c>
      <c r="C40" t="s">
        <v>81</v>
      </c>
      <c r="D40" t="s">
        <v>1335</v>
      </c>
      <c r="E40" t="s">
        <v>14</v>
      </c>
      <c r="F40" t="s">
        <v>82</v>
      </c>
      <c r="G40">
        <v>4160161977</v>
      </c>
    </row>
    <row r="41" spans="1:20" x14ac:dyDescent="0.3">
      <c r="A41">
        <v>8927</v>
      </c>
      <c r="B41">
        <v>576</v>
      </c>
      <c r="C41" t="s">
        <v>83</v>
      </c>
      <c r="D41" t="s">
        <v>1336</v>
      </c>
      <c r="E41" t="s">
        <v>11</v>
      </c>
      <c r="F41" t="s">
        <v>84</v>
      </c>
      <c r="G41">
        <v>1660494007</v>
      </c>
    </row>
    <row r="42" spans="1:20" x14ac:dyDescent="0.3">
      <c r="A42">
        <v>249</v>
      </c>
      <c r="B42">
        <v>754</v>
      </c>
      <c r="C42" t="s">
        <v>35</v>
      </c>
      <c r="D42" t="s">
        <v>1337</v>
      </c>
      <c r="E42" t="s">
        <v>14</v>
      </c>
      <c r="F42" t="s">
        <v>85</v>
      </c>
      <c r="G42">
        <v>2979310129</v>
      </c>
    </row>
    <row r="43" spans="1:20" x14ac:dyDescent="0.3">
      <c r="A43">
        <v>2620</v>
      </c>
      <c r="B43">
        <v>547</v>
      </c>
      <c r="C43" t="s">
        <v>86</v>
      </c>
      <c r="D43" t="s">
        <v>1338</v>
      </c>
      <c r="E43" t="s">
        <v>14</v>
      </c>
      <c r="F43" t="s">
        <v>87</v>
      </c>
      <c r="G43">
        <v>1973879566</v>
      </c>
    </row>
    <row r="44" spans="1:20" x14ac:dyDescent="0.3">
      <c r="A44">
        <v>1164</v>
      </c>
      <c r="B44">
        <v>656</v>
      </c>
      <c r="C44" t="s">
        <v>88</v>
      </c>
      <c r="D44" t="s">
        <v>1339</v>
      </c>
      <c r="E44" t="s">
        <v>8</v>
      </c>
      <c r="F44" t="s">
        <v>89</v>
      </c>
      <c r="G44">
        <v>7030699598</v>
      </c>
    </row>
    <row r="45" spans="1:20" x14ac:dyDescent="0.3">
      <c r="A45">
        <v>4711</v>
      </c>
      <c r="B45">
        <v>654</v>
      </c>
      <c r="C45" t="s">
        <v>90</v>
      </c>
      <c r="D45" t="s">
        <v>1340</v>
      </c>
      <c r="E45" t="s">
        <v>8</v>
      </c>
      <c r="F45" t="s">
        <v>91</v>
      </c>
      <c r="G45">
        <v>2618164744</v>
      </c>
      <c r="S45" s="4" t="s">
        <v>1533</v>
      </c>
      <c r="T45" t="s">
        <v>1566</v>
      </c>
    </row>
    <row r="46" spans="1:20" x14ac:dyDescent="0.3">
      <c r="A46">
        <v>4053</v>
      </c>
      <c r="B46">
        <v>646</v>
      </c>
      <c r="C46" t="s">
        <v>92</v>
      </c>
      <c r="D46" t="s">
        <v>1341</v>
      </c>
      <c r="E46" t="s">
        <v>14</v>
      </c>
      <c r="F46" t="s">
        <v>93</v>
      </c>
      <c r="G46">
        <v>6736421797</v>
      </c>
      <c r="S46" s="5" t="s">
        <v>8</v>
      </c>
      <c r="T46">
        <v>68</v>
      </c>
    </row>
    <row r="47" spans="1:20" x14ac:dyDescent="0.3">
      <c r="A47">
        <v>4272</v>
      </c>
      <c r="B47">
        <v>250</v>
      </c>
      <c r="C47" t="s">
        <v>94</v>
      </c>
      <c r="D47" t="s">
        <v>1342</v>
      </c>
      <c r="E47" t="s">
        <v>14</v>
      </c>
      <c r="F47" t="s">
        <v>95</v>
      </c>
      <c r="G47">
        <v>5071378297</v>
      </c>
      <c r="S47" s="5" t="s">
        <v>14</v>
      </c>
      <c r="T47">
        <v>78</v>
      </c>
    </row>
    <row r="48" spans="1:20" x14ac:dyDescent="0.3">
      <c r="A48">
        <v>7005</v>
      </c>
      <c r="B48">
        <v>81</v>
      </c>
      <c r="C48" t="s">
        <v>96</v>
      </c>
      <c r="D48" t="s">
        <v>1343</v>
      </c>
      <c r="E48" t="s">
        <v>14</v>
      </c>
      <c r="F48" t="s">
        <v>97</v>
      </c>
      <c r="G48">
        <v>3907479910</v>
      </c>
      <c r="S48" s="5" t="s">
        <v>11</v>
      </c>
      <c r="T48">
        <v>54</v>
      </c>
    </row>
    <row r="49" spans="1:15" x14ac:dyDescent="0.3">
      <c r="A49">
        <v>2308</v>
      </c>
      <c r="B49">
        <v>898</v>
      </c>
      <c r="C49" t="s">
        <v>98</v>
      </c>
      <c r="D49" t="s">
        <v>1344</v>
      </c>
      <c r="E49" t="s">
        <v>8</v>
      </c>
      <c r="F49" t="s">
        <v>99</v>
      </c>
      <c r="G49">
        <v>8175968796</v>
      </c>
    </row>
    <row r="50" spans="1:15" x14ac:dyDescent="0.3">
      <c r="A50">
        <v>5150</v>
      </c>
      <c r="B50">
        <v>461</v>
      </c>
      <c r="C50" t="s">
        <v>100</v>
      </c>
      <c r="D50" t="s">
        <v>1345</v>
      </c>
      <c r="E50" t="s">
        <v>11</v>
      </c>
      <c r="F50" t="s">
        <v>101</v>
      </c>
      <c r="G50">
        <v>2711085992</v>
      </c>
    </row>
    <row r="51" spans="1:15" x14ac:dyDescent="0.3">
      <c r="A51">
        <v>693</v>
      </c>
      <c r="B51">
        <v>390</v>
      </c>
      <c r="C51" t="s">
        <v>102</v>
      </c>
      <c r="D51" t="s">
        <v>1346</v>
      </c>
      <c r="E51" t="s">
        <v>8</v>
      </c>
      <c r="F51" t="s">
        <v>103</v>
      </c>
      <c r="G51">
        <v>3457826852</v>
      </c>
    </row>
    <row r="52" spans="1:15" x14ac:dyDescent="0.3">
      <c r="A52">
        <v>9598</v>
      </c>
      <c r="B52">
        <v>988</v>
      </c>
      <c r="C52" t="s">
        <v>104</v>
      </c>
      <c r="D52" t="s">
        <v>1347</v>
      </c>
      <c r="E52" t="s">
        <v>8</v>
      </c>
      <c r="F52" t="s">
        <v>105</v>
      </c>
      <c r="G52">
        <v>2858707837</v>
      </c>
    </row>
    <row r="53" spans="1:15" x14ac:dyDescent="0.3">
      <c r="A53">
        <v>8103</v>
      </c>
      <c r="B53">
        <v>597</v>
      </c>
      <c r="C53" t="s">
        <v>22</v>
      </c>
      <c r="D53" t="s">
        <v>1348</v>
      </c>
      <c r="E53" t="s">
        <v>14</v>
      </c>
      <c r="F53" t="s">
        <v>106</v>
      </c>
      <c r="G53">
        <v>2065509695</v>
      </c>
    </row>
    <row r="54" spans="1:15" x14ac:dyDescent="0.3">
      <c r="A54">
        <v>8894</v>
      </c>
      <c r="B54">
        <v>916</v>
      </c>
      <c r="C54" t="s">
        <v>107</v>
      </c>
      <c r="D54" t="s">
        <v>1349</v>
      </c>
      <c r="E54" t="s">
        <v>11</v>
      </c>
      <c r="F54" t="s">
        <v>108</v>
      </c>
      <c r="G54">
        <v>4133664929</v>
      </c>
    </row>
    <row r="55" spans="1:15" x14ac:dyDescent="0.3">
      <c r="A55">
        <v>114</v>
      </c>
      <c r="B55">
        <v>135</v>
      </c>
      <c r="C55" t="s">
        <v>42</v>
      </c>
      <c r="D55" t="s">
        <v>1350</v>
      </c>
      <c r="E55" t="s">
        <v>8</v>
      </c>
      <c r="F55" t="s">
        <v>109</v>
      </c>
      <c r="G55">
        <v>5958159146</v>
      </c>
    </row>
    <row r="56" spans="1:15" x14ac:dyDescent="0.3">
      <c r="A56">
        <v>6546</v>
      </c>
      <c r="B56">
        <v>262</v>
      </c>
      <c r="C56" t="s">
        <v>110</v>
      </c>
      <c r="D56" t="s">
        <v>1351</v>
      </c>
      <c r="E56" t="s">
        <v>11</v>
      </c>
      <c r="F56" t="s">
        <v>111</v>
      </c>
      <c r="G56">
        <v>1022633285</v>
      </c>
    </row>
    <row r="57" spans="1:15" x14ac:dyDescent="0.3">
      <c r="A57">
        <v>3571</v>
      </c>
      <c r="B57">
        <v>844</v>
      </c>
      <c r="C57" t="s">
        <v>112</v>
      </c>
      <c r="D57" t="s">
        <v>1352</v>
      </c>
      <c r="E57" t="s">
        <v>14</v>
      </c>
      <c r="F57" t="s">
        <v>113</v>
      </c>
      <c r="G57">
        <v>4283361474</v>
      </c>
    </row>
    <row r="58" spans="1:15" x14ac:dyDescent="0.3">
      <c r="A58">
        <v>7316</v>
      </c>
      <c r="B58">
        <v>169</v>
      </c>
      <c r="C58" t="s">
        <v>114</v>
      </c>
      <c r="D58" t="s">
        <v>1353</v>
      </c>
      <c r="E58" t="s">
        <v>14</v>
      </c>
      <c r="F58" t="s">
        <v>115</v>
      </c>
      <c r="G58">
        <v>2950413181</v>
      </c>
    </row>
    <row r="59" spans="1:15" x14ac:dyDescent="0.3">
      <c r="A59">
        <v>2478</v>
      </c>
      <c r="B59">
        <v>671</v>
      </c>
      <c r="C59" t="s">
        <v>116</v>
      </c>
      <c r="D59" t="s">
        <v>1354</v>
      </c>
      <c r="E59" t="s">
        <v>8</v>
      </c>
      <c r="F59" t="s">
        <v>117</v>
      </c>
      <c r="G59">
        <v>3513023435</v>
      </c>
    </row>
    <row r="60" spans="1:15" x14ac:dyDescent="0.3">
      <c r="A60">
        <v>1215</v>
      </c>
      <c r="B60">
        <v>353</v>
      </c>
      <c r="C60" t="s">
        <v>102</v>
      </c>
      <c r="D60" t="s">
        <v>1355</v>
      </c>
      <c r="E60" t="s">
        <v>8</v>
      </c>
      <c r="F60" t="s">
        <v>118</v>
      </c>
      <c r="G60">
        <v>6379672748</v>
      </c>
    </row>
    <row r="61" spans="1:15" x14ac:dyDescent="0.3">
      <c r="A61">
        <v>5402</v>
      </c>
      <c r="B61">
        <v>776</v>
      </c>
      <c r="C61" t="s">
        <v>112</v>
      </c>
      <c r="D61" t="s">
        <v>1356</v>
      </c>
      <c r="E61" t="s">
        <v>14</v>
      </c>
      <c r="F61" t="s">
        <v>119</v>
      </c>
      <c r="G61">
        <v>2335838084</v>
      </c>
      <c r="O61" s="4" t="s">
        <v>1533</v>
      </c>
    </row>
    <row r="62" spans="1:15" x14ac:dyDescent="0.3">
      <c r="A62">
        <v>1647</v>
      </c>
      <c r="B62">
        <v>205</v>
      </c>
      <c r="C62" t="s">
        <v>120</v>
      </c>
      <c r="D62" t="s">
        <v>1357</v>
      </c>
      <c r="E62" t="s">
        <v>8</v>
      </c>
      <c r="F62" t="s">
        <v>121</v>
      </c>
      <c r="G62">
        <v>2179414351</v>
      </c>
      <c r="O62" s="5">
        <v>0</v>
      </c>
    </row>
    <row r="63" spans="1:15" x14ac:dyDescent="0.3">
      <c r="A63">
        <v>9423</v>
      </c>
      <c r="B63">
        <v>705</v>
      </c>
      <c r="C63" t="s">
        <v>122</v>
      </c>
      <c r="D63" t="s">
        <v>1358</v>
      </c>
      <c r="E63" t="s">
        <v>14</v>
      </c>
      <c r="F63" t="s">
        <v>123</v>
      </c>
      <c r="G63">
        <v>9984833487</v>
      </c>
      <c r="O63" s="5">
        <v>10</v>
      </c>
    </row>
    <row r="64" spans="1:15" x14ac:dyDescent="0.3">
      <c r="A64">
        <v>6404</v>
      </c>
      <c r="B64">
        <v>10</v>
      </c>
      <c r="C64" t="s">
        <v>124</v>
      </c>
      <c r="D64" t="s">
        <v>1359</v>
      </c>
      <c r="E64" t="s">
        <v>8</v>
      </c>
      <c r="F64" t="s">
        <v>105</v>
      </c>
      <c r="G64">
        <v>4771182901</v>
      </c>
      <c r="O64" s="5">
        <v>17</v>
      </c>
    </row>
    <row r="65" spans="1:15" x14ac:dyDescent="0.3">
      <c r="A65">
        <v>6767</v>
      </c>
      <c r="B65">
        <v>195</v>
      </c>
      <c r="C65" t="s">
        <v>125</v>
      </c>
      <c r="D65" t="s">
        <v>1360</v>
      </c>
      <c r="E65" t="s">
        <v>11</v>
      </c>
      <c r="F65" t="s">
        <v>126</v>
      </c>
      <c r="G65">
        <v>6825096485</v>
      </c>
      <c r="O65" s="5">
        <v>19</v>
      </c>
    </row>
    <row r="66" spans="1:15" x14ac:dyDescent="0.3">
      <c r="A66">
        <v>1278</v>
      </c>
      <c r="B66">
        <v>136</v>
      </c>
      <c r="C66" t="s">
        <v>38</v>
      </c>
      <c r="D66" t="s">
        <v>1361</v>
      </c>
      <c r="E66" t="s">
        <v>11</v>
      </c>
      <c r="F66" t="s">
        <v>127</v>
      </c>
      <c r="G66">
        <v>9801474305</v>
      </c>
      <c r="O66" s="5">
        <v>20</v>
      </c>
    </row>
    <row r="67" spans="1:15" x14ac:dyDescent="0.3">
      <c r="A67">
        <v>1334</v>
      </c>
      <c r="B67">
        <v>500</v>
      </c>
      <c r="C67" t="s">
        <v>124</v>
      </c>
      <c r="D67" t="s">
        <v>1362</v>
      </c>
      <c r="E67" t="s">
        <v>8</v>
      </c>
      <c r="F67" t="s">
        <v>128</v>
      </c>
      <c r="G67">
        <v>7636788633</v>
      </c>
      <c r="O67" s="5">
        <v>30</v>
      </c>
    </row>
    <row r="68" spans="1:15" x14ac:dyDescent="0.3">
      <c r="A68">
        <v>8887</v>
      </c>
      <c r="B68">
        <v>969</v>
      </c>
      <c r="C68" t="s">
        <v>129</v>
      </c>
      <c r="D68" t="s">
        <v>1363</v>
      </c>
      <c r="E68" t="s">
        <v>14</v>
      </c>
      <c r="F68" t="s">
        <v>130</v>
      </c>
      <c r="G68">
        <v>6328420950</v>
      </c>
      <c r="O68" s="5">
        <v>31</v>
      </c>
    </row>
    <row r="69" spans="1:15" x14ac:dyDescent="0.3">
      <c r="A69">
        <v>9858</v>
      </c>
      <c r="B69">
        <v>817</v>
      </c>
      <c r="C69" t="s">
        <v>131</v>
      </c>
      <c r="D69" t="s">
        <v>1364</v>
      </c>
      <c r="E69" t="s">
        <v>11</v>
      </c>
      <c r="F69" t="s">
        <v>132</v>
      </c>
      <c r="G69">
        <v>1174341766</v>
      </c>
      <c r="O69" s="5">
        <v>33</v>
      </c>
    </row>
    <row r="70" spans="1:15" x14ac:dyDescent="0.3">
      <c r="A70">
        <v>9636</v>
      </c>
      <c r="B70">
        <v>833</v>
      </c>
      <c r="C70" t="s">
        <v>133</v>
      </c>
      <c r="D70" t="s">
        <v>1365</v>
      </c>
      <c r="E70" t="s">
        <v>11</v>
      </c>
      <c r="F70" t="s">
        <v>134</v>
      </c>
      <c r="G70">
        <v>9030541371</v>
      </c>
      <c r="O70" s="5">
        <v>37</v>
      </c>
    </row>
    <row r="71" spans="1:15" x14ac:dyDescent="0.3">
      <c r="A71">
        <v>9943</v>
      </c>
      <c r="B71">
        <v>221</v>
      </c>
      <c r="C71" t="s">
        <v>135</v>
      </c>
      <c r="D71" t="s">
        <v>1366</v>
      </c>
      <c r="E71" t="s">
        <v>8</v>
      </c>
      <c r="F71" t="s">
        <v>136</v>
      </c>
      <c r="G71">
        <v>3573904144</v>
      </c>
      <c r="O71" s="5">
        <v>39</v>
      </c>
    </row>
    <row r="72" spans="1:15" x14ac:dyDescent="0.3">
      <c r="A72">
        <v>1246</v>
      </c>
      <c r="B72">
        <v>77</v>
      </c>
      <c r="C72" t="s">
        <v>137</v>
      </c>
      <c r="D72" t="s">
        <v>1367</v>
      </c>
      <c r="E72" t="s">
        <v>14</v>
      </c>
      <c r="F72" t="s">
        <v>138</v>
      </c>
      <c r="G72">
        <v>9998350900</v>
      </c>
      <c r="O72" s="5">
        <v>43</v>
      </c>
    </row>
    <row r="73" spans="1:15" x14ac:dyDescent="0.3">
      <c r="A73">
        <v>4527</v>
      </c>
      <c r="B73">
        <v>800</v>
      </c>
      <c r="C73" t="s">
        <v>204</v>
      </c>
      <c r="D73" t="s">
        <v>1368</v>
      </c>
      <c r="E73" t="s">
        <v>11</v>
      </c>
      <c r="F73" t="s">
        <v>139</v>
      </c>
      <c r="G73">
        <v>3715864347</v>
      </c>
      <c r="O73" s="5">
        <v>48</v>
      </c>
    </row>
    <row r="74" spans="1:15" x14ac:dyDescent="0.3">
      <c r="A74">
        <v>3782</v>
      </c>
      <c r="B74">
        <v>146</v>
      </c>
      <c r="C74" t="s">
        <v>140</v>
      </c>
      <c r="D74" t="s">
        <v>1369</v>
      </c>
      <c r="E74" t="s">
        <v>14</v>
      </c>
      <c r="F74" t="s">
        <v>141</v>
      </c>
      <c r="G74">
        <v>8089653286</v>
      </c>
      <c r="O74" s="5">
        <v>52</v>
      </c>
    </row>
    <row r="75" spans="1:15" x14ac:dyDescent="0.3">
      <c r="A75">
        <v>6225</v>
      </c>
      <c r="B75">
        <v>531</v>
      </c>
      <c r="C75" t="s">
        <v>88</v>
      </c>
      <c r="D75" t="s">
        <v>1370</v>
      </c>
      <c r="E75" t="s">
        <v>8</v>
      </c>
      <c r="F75" t="s">
        <v>142</v>
      </c>
      <c r="G75">
        <v>9827842133</v>
      </c>
      <c r="O75" s="5">
        <v>69</v>
      </c>
    </row>
    <row r="76" spans="1:15" x14ac:dyDescent="0.3">
      <c r="A76">
        <v>2257</v>
      </c>
      <c r="B76">
        <v>503</v>
      </c>
      <c r="C76" t="s">
        <v>143</v>
      </c>
      <c r="D76" t="s">
        <v>1371</v>
      </c>
      <c r="E76" t="s">
        <v>14</v>
      </c>
      <c r="F76" t="s">
        <v>144</v>
      </c>
      <c r="G76">
        <v>2998991184</v>
      </c>
      <c r="O76" s="5">
        <v>74</v>
      </c>
    </row>
    <row r="77" spans="1:15" x14ac:dyDescent="0.3">
      <c r="A77">
        <v>9177</v>
      </c>
      <c r="B77">
        <v>19</v>
      </c>
      <c r="C77" t="s">
        <v>145</v>
      </c>
      <c r="D77" t="s">
        <v>1372</v>
      </c>
      <c r="E77" t="s">
        <v>11</v>
      </c>
      <c r="F77" t="s">
        <v>146</v>
      </c>
      <c r="G77">
        <v>7591554939</v>
      </c>
      <c r="O77" s="5">
        <v>77</v>
      </c>
    </row>
    <row r="78" spans="1:15" x14ac:dyDescent="0.3">
      <c r="A78">
        <v>8703</v>
      </c>
      <c r="B78">
        <v>897</v>
      </c>
      <c r="C78" t="s">
        <v>147</v>
      </c>
      <c r="D78" t="s">
        <v>1373</v>
      </c>
      <c r="E78" t="s">
        <v>8</v>
      </c>
      <c r="F78" t="s">
        <v>17</v>
      </c>
      <c r="G78">
        <v>7320532389</v>
      </c>
      <c r="O78" s="5">
        <v>80</v>
      </c>
    </row>
    <row r="79" spans="1:15" x14ac:dyDescent="0.3">
      <c r="A79">
        <v>3514</v>
      </c>
      <c r="B79">
        <v>703</v>
      </c>
      <c r="C79" t="s">
        <v>112</v>
      </c>
      <c r="D79" t="s">
        <v>1374</v>
      </c>
      <c r="E79" t="s">
        <v>11</v>
      </c>
      <c r="F79" t="s">
        <v>148</v>
      </c>
      <c r="G79">
        <v>8552082746</v>
      </c>
      <c r="O79" s="5">
        <v>81</v>
      </c>
    </row>
    <row r="80" spans="1:15" x14ac:dyDescent="0.3">
      <c r="A80">
        <v>3089</v>
      </c>
      <c r="B80">
        <v>249</v>
      </c>
      <c r="C80" t="s">
        <v>149</v>
      </c>
      <c r="D80" t="s">
        <v>1375</v>
      </c>
      <c r="E80" t="s">
        <v>8</v>
      </c>
      <c r="F80" t="s">
        <v>150</v>
      </c>
      <c r="G80">
        <v>8015529354</v>
      </c>
      <c r="O80" s="5">
        <v>85</v>
      </c>
    </row>
    <row r="81" spans="1:15" x14ac:dyDescent="0.3">
      <c r="A81">
        <v>7253</v>
      </c>
      <c r="B81">
        <v>360</v>
      </c>
      <c r="C81" t="s">
        <v>104</v>
      </c>
      <c r="D81" t="s">
        <v>1376</v>
      </c>
      <c r="E81" t="s">
        <v>8</v>
      </c>
      <c r="F81" t="s">
        <v>151</v>
      </c>
      <c r="G81">
        <v>9700239171</v>
      </c>
      <c r="O81" s="5">
        <v>106</v>
      </c>
    </row>
    <row r="82" spans="1:15" x14ac:dyDescent="0.3">
      <c r="A82">
        <v>8786</v>
      </c>
      <c r="B82">
        <v>327</v>
      </c>
      <c r="C82" t="s">
        <v>152</v>
      </c>
      <c r="D82" t="s">
        <v>1377</v>
      </c>
      <c r="E82" t="s">
        <v>8</v>
      </c>
      <c r="F82" t="s">
        <v>153</v>
      </c>
      <c r="G82">
        <v>8588987011</v>
      </c>
      <c r="O82" s="5">
        <v>110</v>
      </c>
    </row>
    <row r="83" spans="1:15" x14ac:dyDescent="0.3">
      <c r="A83">
        <v>1211</v>
      </c>
      <c r="B83">
        <v>121</v>
      </c>
      <c r="C83" t="s">
        <v>154</v>
      </c>
      <c r="D83" t="s">
        <v>1378</v>
      </c>
      <c r="E83" t="s">
        <v>8</v>
      </c>
      <c r="F83" t="s">
        <v>155</v>
      </c>
      <c r="G83">
        <v>2797657807</v>
      </c>
      <c r="O83" s="5">
        <v>112</v>
      </c>
    </row>
    <row r="84" spans="1:15" x14ac:dyDescent="0.3">
      <c r="A84">
        <v>359</v>
      </c>
      <c r="B84">
        <v>614</v>
      </c>
      <c r="C84" t="s">
        <v>156</v>
      </c>
      <c r="D84" t="s">
        <v>1379</v>
      </c>
      <c r="E84" t="s">
        <v>8</v>
      </c>
      <c r="F84" t="s">
        <v>157</v>
      </c>
      <c r="G84">
        <v>3420855911</v>
      </c>
      <c r="O84" s="5">
        <v>115</v>
      </c>
    </row>
    <row r="85" spans="1:15" x14ac:dyDescent="0.3">
      <c r="A85">
        <v>2066</v>
      </c>
      <c r="B85">
        <v>80</v>
      </c>
      <c r="C85" t="s">
        <v>22</v>
      </c>
      <c r="D85" t="s">
        <v>1380</v>
      </c>
      <c r="E85" t="s">
        <v>14</v>
      </c>
      <c r="F85" t="s">
        <v>158</v>
      </c>
      <c r="G85">
        <v>5965931339</v>
      </c>
      <c r="O85" s="5">
        <v>121</v>
      </c>
    </row>
    <row r="86" spans="1:15" x14ac:dyDescent="0.3">
      <c r="A86">
        <v>4322</v>
      </c>
      <c r="B86">
        <v>401</v>
      </c>
      <c r="C86" t="s">
        <v>159</v>
      </c>
      <c r="D86" t="s">
        <v>1381</v>
      </c>
      <c r="E86" t="s">
        <v>8</v>
      </c>
      <c r="F86" t="s">
        <v>160</v>
      </c>
      <c r="G86">
        <v>7775860985</v>
      </c>
      <c r="O86" s="5">
        <v>130</v>
      </c>
    </row>
    <row r="87" spans="1:15" x14ac:dyDescent="0.3">
      <c r="A87">
        <v>7773</v>
      </c>
      <c r="B87">
        <v>914</v>
      </c>
      <c r="C87" t="s">
        <v>161</v>
      </c>
      <c r="D87" t="s">
        <v>1382</v>
      </c>
      <c r="E87" t="s">
        <v>8</v>
      </c>
      <c r="F87" t="s">
        <v>162</v>
      </c>
      <c r="G87">
        <v>2945958018</v>
      </c>
      <c r="O87" s="5">
        <v>135</v>
      </c>
    </row>
    <row r="88" spans="1:15" x14ac:dyDescent="0.3">
      <c r="A88">
        <v>6746</v>
      </c>
      <c r="B88">
        <v>713</v>
      </c>
      <c r="C88" t="s">
        <v>163</v>
      </c>
      <c r="D88" t="s">
        <v>1383</v>
      </c>
      <c r="E88" t="s">
        <v>11</v>
      </c>
      <c r="F88" t="s">
        <v>164</v>
      </c>
      <c r="G88">
        <v>8157767838</v>
      </c>
      <c r="O88" s="5">
        <v>136</v>
      </c>
    </row>
    <row r="89" spans="1:15" x14ac:dyDescent="0.3">
      <c r="A89">
        <v>6732</v>
      </c>
      <c r="B89">
        <v>568</v>
      </c>
      <c r="C89" t="s">
        <v>165</v>
      </c>
      <c r="D89" t="s">
        <v>1384</v>
      </c>
      <c r="E89" t="s">
        <v>8</v>
      </c>
      <c r="F89" t="s">
        <v>166</v>
      </c>
      <c r="G89">
        <v>9712766674</v>
      </c>
      <c r="O89" s="5">
        <v>138</v>
      </c>
    </row>
    <row r="90" spans="1:15" x14ac:dyDescent="0.3">
      <c r="A90">
        <v>805</v>
      </c>
      <c r="B90">
        <v>752</v>
      </c>
      <c r="C90" t="s">
        <v>167</v>
      </c>
      <c r="D90" t="s">
        <v>1385</v>
      </c>
      <c r="E90" t="s">
        <v>14</v>
      </c>
      <c r="F90" t="s">
        <v>168</v>
      </c>
      <c r="G90">
        <v>2366659988</v>
      </c>
      <c r="O90" s="5">
        <v>142</v>
      </c>
    </row>
    <row r="91" spans="1:15" x14ac:dyDescent="0.3">
      <c r="A91">
        <v>7540</v>
      </c>
      <c r="B91">
        <v>867</v>
      </c>
      <c r="C91" t="s">
        <v>169</v>
      </c>
      <c r="D91" t="s">
        <v>1386</v>
      </c>
      <c r="E91" t="s">
        <v>14</v>
      </c>
      <c r="F91" t="s">
        <v>170</v>
      </c>
      <c r="G91">
        <v>2771856986</v>
      </c>
      <c r="O91" s="5">
        <v>146</v>
      </c>
    </row>
    <row r="92" spans="1:15" x14ac:dyDescent="0.3">
      <c r="A92">
        <v>5269</v>
      </c>
      <c r="B92">
        <v>980</v>
      </c>
      <c r="C92" t="s">
        <v>171</v>
      </c>
      <c r="D92" t="s">
        <v>1387</v>
      </c>
      <c r="E92" t="s">
        <v>14</v>
      </c>
      <c r="F92" t="s">
        <v>132</v>
      </c>
      <c r="G92">
        <v>4717095278</v>
      </c>
      <c r="O92" s="5">
        <v>164</v>
      </c>
    </row>
    <row r="93" spans="1:15" x14ac:dyDescent="0.3">
      <c r="A93">
        <v>8404</v>
      </c>
      <c r="B93">
        <v>704</v>
      </c>
      <c r="C93" t="s">
        <v>172</v>
      </c>
      <c r="D93" t="s">
        <v>1388</v>
      </c>
      <c r="E93" t="s">
        <v>11</v>
      </c>
      <c r="F93" t="s">
        <v>173</v>
      </c>
      <c r="G93">
        <v>6852398753</v>
      </c>
      <c r="O93" s="5">
        <v>169</v>
      </c>
    </row>
    <row r="94" spans="1:15" x14ac:dyDescent="0.3">
      <c r="A94">
        <v>519</v>
      </c>
      <c r="B94">
        <v>598</v>
      </c>
      <c r="C94" t="s">
        <v>174</v>
      </c>
      <c r="D94" t="s">
        <v>1389</v>
      </c>
      <c r="E94" t="s">
        <v>14</v>
      </c>
      <c r="F94" t="s">
        <v>175</v>
      </c>
      <c r="G94">
        <v>8198842186</v>
      </c>
      <c r="O94" s="5">
        <v>174</v>
      </c>
    </row>
    <row r="95" spans="1:15" x14ac:dyDescent="0.3">
      <c r="A95">
        <v>4060</v>
      </c>
      <c r="B95">
        <v>932</v>
      </c>
      <c r="C95" t="s">
        <v>176</v>
      </c>
      <c r="D95" t="s">
        <v>1390</v>
      </c>
      <c r="E95" t="s">
        <v>11</v>
      </c>
      <c r="F95" t="s">
        <v>177</v>
      </c>
      <c r="G95">
        <v>7396097848</v>
      </c>
      <c r="O95" s="5">
        <v>186</v>
      </c>
    </row>
    <row r="96" spans="1:15" x14ac:dyDescent="0.3">
      <c r="A96">
        <v>8860</v>
      </c>
      <c r="B96">
        <v>834</v>
      </c>
      <c r="C96" t="s">
        <v>178</v>
      </c>
      <c r="D96" t="s">
        <v>1391</v>
      </c>
      <c r="E96" t="s">
        <v>14</v>
      </c>
      <c r="F96" t="s">
        <v>179</v>
      </c>
      <c r="G96">
        <v>4508931602</v>
      </c>
      <c r="O96" s="5">
        <v>195</v>
      </c>
    </row>
    <row r="97" spans="1:15" x14ac:dyDescent="0.3">
      <c r="A97">
        <v>7164</v>
      </c>
      <c r="B97">
        <v>209</v>
      </c>
      <c r="C97" t="s">
        <v>180</v>
      </c>
      <c r="D97" t="s">
        <v>1392</v>
      </c>
      <c r="E97" t="s">
        <v>14</v>
      </c>
      <c r="F97" t="s">
        <v>181</v>
      </c>
      <c r="G97">
        <v>8013342363</v>
      </c>
      <c r="O97" s="5">
        <v>198</v>
      </c>
    </row>
    <row r="98" spans="1:15" x14ac:dyDescent="0.3">
      <c r="A98">
        <v>9792</v>
      </c>
      <c r="B98">
        <v>330</v>
      </c>
      <c r="C98" t="s">
        <v>182</v>
      </c>
      <c r="D98" t="s">
        <v>1393</v>
      </c>
      <c r="E98" t="s">
        <v>14</v>
      </c>
      <c r="F98" t="s">
        <v>183</v>
      </c>
      <c r="G98">
        <v>4775425957</v>
      </c>
      <c r="O98" s="5">
        <v>205</v>
      </c>
    </row>
    <row r="99" spans="1:15" x14ac:dyDescent="0.3">
      <c r="A99">
        <v>9934</v>
      </c>
      <c r="B99">
        <v>138</v>
      </c>
      <c r="C99" t="s">
        <v>143</v>
      </c>
      <c r="D99" t="s">
        <v>1394</v>
      </c>
      <c r="E99" t="s">
        <v>14</v>
      </c>
      <c r="F99" t="s">
        <v>184</v>
      </c>
      <c r="G99">
        <v>2535125840</v>
      </c>
      <c r="O99" s="5">
        <v>209</v>
      </c>
    </row>
    <row r="100" spans="1:15" x14ac:dyDescent="0.3">
      <c r="A100">
        <v>1980</v>
      </c>
      <c r="B100">
        <v>981</v>
      </c>
      <c r="C100" t="s">
        <v>185</v>
      </c>
      <c r="D100" t="s">
        <v>1395</v>
      </c>
      <c r="E100" t="s">
        <v>14</v>
      </c>
      <c r="F100" t="s">
        <v>186</v>
      </c>
      <c r="G100">
        <v>5833657416</v>
      </c>
      <c r="O100" s="5">
        <v>221</v>
      </c>
    </row>
    <row r="101" spans="1:15" x14ac:dyDescent="0.3">
      <c r="A101">
        <v>9251</v>
      </c>
      <c r="B101">
        <v>130</v>
      </c>
      <c r="C101" t="s">
        <v>187</v>
      </c>
      <c r="D101" t="s">
        <v>1396</v>
      </c>
      <c r="E101" t="s">
        <v>14</v>
      </c>
      <c r="F101" t="s">
        <v>188</v>
      </c>
      <c r="G101">
        <v>5905581451</v>
      </c>
      <c r="O101" s="5">
        <v>222</v>
      </c>
    </row>
    <row r="102" spans="1:15" x14ac:dyDescent="0.3">
      <c r="A102">
        <v>6717</v>
      </c>
      <c r="B102">
        <v>685</v>
      </c>
      <c r="C102" t="s">
        <v>189</v>
      </c>
      <c r="D102" t="s">
        <v>1397</v>
      </c>
      <c r="E102" t="s">
        <v>8</v>
      </c>
      <c r="F102" t="s">
        <v>190</v>
      </c>
      <c r="G102">
        <v>3742557097</v>
      </c>
      <c r="O102" s="5">
        <v>226</v>
      </c>
    </row>
    <row r="103" spans="1:15" x14ac:dyDescent="0.3">
      <c r="A103">
        <v>3622</v>
      </c>
      <c r="B103">
        <v>544</v>
      </c>
      <c r="C103" t="s">
        <v>86</v>
      </c>
      <c r="D103" t="s">
        <v>1398</v>
      </c>
      <c r="E103" t="s">
        <v>8</v>
      </c>
      <c r="F103" t="s">
        <v>191</v>
      </c>
      <c r="G103">
        <v>1157949513</v>
      </c>
      <c r="O103" s="5">
        <v>233</v>
      </c>
    </row>
    <row r="104" spans="1:15" x14ac:dyDescent="0.3">
      <c r="A104">
        <v>8808</v>
      </c>
      <c r="B104">
        <v>384</v>
      </c>
      <c r="C104" t="s">
        <v>192</v>
      </c>
      <c r="D104" t="s">
        <v>1399</v>
      </c>
      <c r="E104" t="s">
        <v>14</v>
      </c>
      <c r="F104" t="s">
        <v>193</v>
      </c>
      <c r="G104">
        <v>6061993877</v>
      </c>
      <c r="O104" s="5">
        <v>245</v>
      </c>
    </row>
    <row r="105" spans="1:15" x14ac:dyDescent="0.3">
      <c r="A105">
        <v>4920</v>
      </c>
      <c r="B105">
        <v>467</v>
      </c>
      <c r="C105" t="s">
        <v>194</v>
      </c>
      <c r="D105" t="s">
        <v>1400</v>
      </c>
      <c r="E105" t="s">
        <v>14</v>
      </c>
      <c r="F105" t="s">
        <v>195</v>
      </c>
      <c r="G105">
        <v>7395125371</v>
      </c>
      <c r="O105" s="5">
        <v>247</v>
      </c>
    </row>
    <row r="106" spans="1:15" x14ac:dyDescent="0.3">
      <c r="A106">
        <v>3140</v>
      </c>
      <c r="B106">
        <v>112</v>
      </c>
      <c r="C106" t="s">
        <v>196</v>
      </c>
      <c r="D106" t="s">
        <v>1401</v>
      </c>
      <c r="E106" t="s">
        <v>11</v>
      </c>
      <c r="F106" t="s">
        <v>197</v>
      </c>
      <c r="G106">
        <v>7624401610</v>
      </c>
      <c r="O106" s="5">
        <v>248</v>
      </c>
    </row>
    <row r="107" spans="1:15" x14ac:dyDescent="0.3">
      <c r="A107">
        <v>8104</v>
      </c>
      <c r="B107">
        <v>906</v>
      </c>
      <c r="C107" t="s">
        <v>198</v>
      </c>
      <c r="D107" t="s">
        <v>1402</v>
      </c>
      <c r="E107" t="s">
        <v>11</v>
      </c>
      <c r="F107" t="s">
        <v>199</v>
      </c>
      <c r="G107">
        <v>8271413320</v>
      </c>
      <c r="O107" s="5">
        <v>249</v>
      </c>
    </row>
    <row r="108" spans="1:15" x14ac:dyDescent="0.3">
      <c r="A108">
        <v>2208</v>
      </c>
      <c r="B108">
        <v>609</v>
      </c>
      <c r="C108" t="s">
        <v>200</v>
      </c>
      <c r="D108" t="s">
        <v>1403</v>
      </c>
      <c r="E108" t="s">
        <v>14</v>
      </c>
      <c r="F108" t="s">
        <v>201</v>
      </c>
      <c r="G108">
        <v>6202223720</v>
      </c>
      <c r="O108" s="5">
        <v>250</v>
      </c>
    </row>
    <row r="109" spans="1:15" x14ac:dyDescent="0.3">
      <c r="A109">
        <v>7043</v>
      </c>
      <c r="B109">
        <v>379</v>
      </c>
      <c r="C109" t="s">
        <v>202</v>
      </c>
      <c r="D109" t="s">
        <v>1404</v>
      </c>
      <c r="E109" t="s">
        <v>14</v>
      </c>
      <c r="F109" t="s">
        <v>203</v>
      </c>
      <c r="G109">
        <v>8194423563</v>
      </c>
      <c r="O109" s="5">
        <v>262</v>
      </c>
    </row>
    <row r="110" spans="1:15" x14ac:dyDescent="0.3">
      <c r="A110">
        <v>7485</v>
      </c>
      <c r="B110">
        <v>357</v>
      </c>
      <c r="C110" t="s">
        <v>204</v>
      </c>
      <c r="D110" t="s">
        <v>1405</v>
      </c>
      <c r="E110" t="s">
        <v>14</v>
      </c>
      <c r="F110" t="s">
        <v>205</v>
      </c>
      <c r="G110">
        <v>8529931415</v>
      </c>
      <c r="O110" s="5">
        <v>271</v>
      </c>
    </row>
    <row r="111" spans="1:15" x14ac:dyDescent="0.3">
      <c r="A111">
        <v>1748</v>
      </c>
      <c r="B111">
        <v>364</v>
      </c>
      <c r="C111" t="s">
        <v>206</v>
      </c>
      <c r="D111" t="s">
        <v>1406</v>
      </c>
      <c r="E111" t="s">
        <v>8</v>
      </c>
      <c r="F111" t="s">
        <v>207</v>
      </c>
      <c r="G111">
        <v>4033094166</v>
      </c>
      <c r="O111" s="5">
        <v>275</v>
      </c>
    </row>
    <row r="112" spans="1:15" x14ac:dyDescent="0.3">
      <c r="A112">
        <v>9968</v>
      </c>
      <c r="B112">
        <v>69</v>
      </c>
      <c r="C112" t="s">
        <v>208</v>
      </c>
      <c r="D112" t="s">
        <v>1407</v>
      </c>
      <c r="E112" t="s">
        <v>14</v>
      </c>
      <c r="F112" t="s">
        <v>209</v>
      </c>
      <c r="G112">
        <v>1840361778</v>
      </c>
      <c r="O112" s="5">
        <v>277</v>
      </c>
    </row>
    <row r="113" spans="1:15" x14ac:dyDescent="0.3">
      <c r="A113">
        <v>5330</v>
      </c>
      <c r="B113">
        <v>973</v>
      </c>
      <c r="C113" t="s">
        <v>210</v>
      </c>
      <c r="D113" t="s">
        <v>1408</v>
      </c>
      <c r="E113" t="s">
        <v>14</v>
      </c>
      <c r="F113" t="s">
        <v>211</v>
      </c>
      <c r="G113">
        <v>5888927246</v>
      </c>
      <c r="O113" s="5">
        <v>278</v>
      </c>
    </row>
    <row r="114" spans="1:15" x14ac:dyDescent="0.3">
      <c r="A114">
        <v>2183</v>
      </c>
      <c r="B114">
        <v>455</v>
      </c>
      <c r="C114" t="s">
        <v>212</v>
      </c>
      <c r="D114" t="s">
        <v>1409</v>
      </c>
      <c r="E114" t="s">
        <v>8</v>
      </c>
      <c r="F114" t="s">
        <v>213</v>
      </c>
      <c r="G114">
        <v>1146373455</v>
      </c>
      <c r="O114" s="5">
        <v>279</v>
      </c>
    </row>
    <row r="115" spans="1:15" x14ac:dyDescent="0.3">
      <c r="A115">
        <v>2182</v>
      </c>
      <c r="B115">
        <v>247</v>
      </c>
      <c r="C115" t="s">
        <v>214</v>
      </c>
      <c r="D115" t="s">
        <v>1410</v>
      </c>
      <c r="E115" t="s">
        <v>14</v>
      </c>
      <c r="F115" t="s">
        <v>215</v>
      </c>
      <c r="G115">
        <v>4951091066</v>
      </c>
      <c r="O115" s="5">
        <v>301</v>
      </c>
    </row>
    <row r="116" spans="1:15" x14ac:dyDescent="0.3">
      <c r="A116">
        <v>1087</v>
      </c>
      <c r="B116">
        <v>491</v>
      </c>
      <c r="C116" t="s">
        <v>216</v>
      </c>
      <c r="D116" t="s">
        <v>1411</v>
      </c>
      <c r="E116" t="s">
        <v>11</v>
      </c>
      <c r="F116" t="s">
        <v>217</v>
      </c>
      <c r="G116">
        <v>3384176833</v>
      </c>
      <c r="O116" s="5">
        <v>310</v>
      </c>
    </row>
    <row r="117" spans="1:15" x14ac:dyDescent="0.3">
      <c r="A117">
        <v>4296</v>
      </c>
      <c r="B117">
        <v>826</v>
      </c>
      <c r="C117" t="s">
        <v>218</v>
      </c>
      <c r="D117" t="s">
        <v>1412</v>
      </c>
      <c r="E117" t="s">
        <v>8</v>
      </c>
      <c r="F117" t="s">
        <v>219</v>
      </c>
      <c r="G117">
        <v>7174320820</v>
      </c>
      <c r="O117" s="5">
        <v>311</v>
      </c>
    </row>
    <row r="118" spans="1:15" x14ac:dyDescent="0.3">
      <c r="A118">
        <v>9784</v>
      </c>
      <c r="B118">
        <v>400</v>
      </c>
      <c r="C118" t="s">
        <v>220</v>
      </c>
      <c r="D118" t="s">
        <v>1413</v>
      </c>
      <c r="E118" t="s">
        <v>8</v>
      </c>
      <c r="F118" t="s">
        <v>221</v>
      </c>
      <c r="G118">
        <v>2668150446</v>
      </c>
      <c r="O118" s="5">
        <v>316</v>
      </c>
    </row>
    <row r="119" spans="1:15" x14ac:dyDescent="0.3">
      <c r="A119">
        <v>6210</v>
      </c>
      <c r="B119">
        <v>271</v>
      </c>
      <c r="C119" t="s">
        <v>222</v>
      </c>
      <c r="D119" t="s">
        <v>1414</v>
      </c>
      <c r="E119" t="s">
        <v>14</v>
      </c>
      <c r="F119" t="s">
        <v>223</v>
      </c>
      <c r="G119">
        <v>5992525888</v>
      </c>
      <c r="O119" s="5">
        <v>318</v>
      </c>
    </row>
    <row r="120" spans="1:15" x14ac:dyDescent="0.3">
      <c r="A120">
        <v>5781</v>
      </c>
      <c r="B120">
        <v>110</v>
      </c>
      <c r="C120" t="s">
        <v>224</v>
      </c>
      <c r="D120" t="s">
        <v>1415</v>
      </c>
      <c r="E120" t="s">
        <v>14</v>
      </c>
      <c r="F120" t="s">
        <v>225</v>
      </c>
      <c r="G120">
        <v>5391751398</v>
      </c>
      <c r="O120" s="5">
        <v>327</v>
      </c>
    </row>
    <row r="121" spans="1:15" x14ac:dyDescent="0.3">
      <c r="A121">
        <v>8306</v>
      </c>
      <c r="B121">
        <v>277</v>
      </c>
      <c r="C121" t="s">
        <v>226</v>
      </c>
      <c r="D121" t="s">
        <v>1416</v>
      </c>
      <c r="E121" t="s">
        <v>14</v>
      </c>
      <c r="F121" t="s">
        <v>227</v>
      </c>
      <c r="G121">
        <v>4305011101</v>
      </c>
      <c r="O121" s="5">
        <v>330</v>
      </c>
    </row>
    <row r="122" spans="1:15" x14ac:dyDescent="0.3">
      <c r="A122">
        <v>3270</v>
      </c>
      <c r="B122">
        <v>85</v>
      </c>
      <c r="C122" t="s">
        <v>228</v>
      </c>
      <c r="D122" t="s">
        <v>1417</v>
      </c>
      <c r="E122" t="s">
        <v>14</v>
      </c>
      <c r="F122" t="s">
        <v>229</v>
      </c>
      <c r="G122">
        <v>3253132607</v>
      </c>
      <c r="O122" s="5">
        <v>335</v>
      </c>
    </row>
    <row r="123" spans="1:15" x14ac:dyDescent="0.3">
      <c r="A123">
        <v>6787</v>
      </c>
      <c r="B123">
        <v>863</v>
      </c>
      <c r="C123" t="s">
        <v>230</v>
      </c>
      <c r="D123" t="s">
        <v>1418</v>
      </c>
      <c r="E123" t="s">
        <v>11</v>
      </c>
      <c r="F123" t="s">
        <v>231</v>
      </c>
      <c r="G123">
        <v>3282200761</v>
      </c>
      <c r="O123" s="5">
        <v>349</v>
      </c>
    </row>
    <row r="124" spans="1:15" x14ac:dyDescent="0.3">
      <c r="A124">
        <v>3733</v>
      </c>
      <c r="B124">
        <v>731</v>
      </c>
      <c r="C124" t="s">
        <v>232</v>
      </c>
      <c r="D124" t="s">
        <v>1419</v>
      </c>
      <c r="E124" t="s">
        <v>8</v>
      </c>
      <c r="F124" t="s">
        <v>233</v>
      </c>
      <c r="G124">
        <v>8831717023</v>
      </c>
      <c r="O124" s="5">
        <v>351</v>
      </c>
    </row>
    <row r="125" spans="1:15" x14ac:dyDescent="0.3">
      <c r="A125">
        <v>207</v>
      </c>
      <c r="B125">
        <v>638</v>
      </c>
      <c r="C125" t="s">
        <v>234</v>
      </c>
      <c r="D125" t="s">
        <v>1420</v>
      </c>
      <c r="E125" t="s">
        <v>14</v>
      </c>
      <c r="F125" t="s">
        <v>235</v>
      </c>
      <c r="G125">
        <v>6274955877</v>
      </c>
      <c r="O125" s="5">
        <v>353</v>
      </c>
    </row>
    <row r="126" spans="1:15" x14ac:dyDescent="0.3">
      <c r="A126">
        <v>3</v>
      </c>
      <c r="B126">
        <v>275</v>
      </c>
      <c r="C126" t="s">
        <v>236</v>
      </c>
      <c r="D126" t="s">
        <v>1421</v>
      </c>
      <c r="E126" t="s">
        <v>8</v>
      </c>
      <c r="F126" t="s">
        <v>237</v>
      </c>
      <c r="G126">
        <v>9875661422</v>
      </c>
      <c r="O126" s="5">
        <v>356</v>
      </c>
    </row>
    <row r="127" spans="1:15" x14ac:dyDescent="0.3">
      <c r="A127">
        <v>1896</v>
      </c>
      <c r="B127">
        <v>278</v>
      </c>
      <c r="C127" t="s">
        <v>238</v>
      </c>
      <c r="D127" t="s">
        <v>1422</v>
      </c>
      <c r="E127" t="s">
        <v>14</v>
      </c>
      <c r="F127" t="s">
        <v>239</v>
      </c>
      <c r="G127">
        <v>9976580262</v>
      </c>
      <c r="O127" s="5">
        <v>357</v>
      </c>
    </row>
    <row r="128" spans="1:15" x14ac:dyDescent="0.3">
      <c r="A128">
        <v>9631</v>
      </c>
      <c r="B128">
        <v>948</v>
      </c>
      <c r="C128" t="s">
        <v>240</v>
      </c>
      <c r="D128" t="s">
        <v>1423</v>
      </c>
      <c r="E128" t="s">
        <v>14</v>
      </c>
      <c r="F128" t="s">
        <v>241</v>
      </c>
      <c r="G128">
        <v>7191264003</v>
      </c>
      <c r="O128" s="5">
        <v>360</v>
      </c>
    </row>
    <row r="129" spans="1:15" x14ac:dyDescent="0.3">
      <c r="A129">
        <v>3132</v>
      </c>
      <c r="B129">
        <v>912</v>
      </c>
      <c r="C129" t="s">
        <v>242</v>
      </c>
      <c r="D129" t="s">
        <v>1424</v>
      </c>
      <c r="E129" t="s">
        <v>14</v>
      </c>
      <c r="F129" t="s">
        <v>243</v>
      </c>
      <c r="G129">
        <v>3477191930</v>
      </c>
      <c r="O129" s="5">
        <v>364</v>
      </c>
    </row>
    <row r="130" spans="1:15" x14ac:dyDescent="0.3">
      <c r="A130">
        <v>1202</v>
      </c>
      <c r="B130">
        <v>426</v>
      </c>
      <c r="C130" t="s">
        <v>244</v>
      </c>
      <c r="D130" t="s">
        <v>1425</v>
      </c>
      <c r="E130" t="s">
        <v>8</v>
      </c>
      <c r="F130" t="s">
        <v>245</v>
      </c>
      <c r="G130">
        <v>4935174932</v>
      </c>
      <c r="O130" s="5">
        <v>366</v>
      </c>
    </row>
    <row r="131" spans="1:15" x14ac:dyDescent="0.3">
      <c r="A131">
        <v>8834</v>
      </c>
      <c r="B131">
        <v>735</v>
      </c>
      <c r="C131" t="s">
        <v>96</v>
      </c>
      <c r="D131" t="s">
        <v>1426</v>
      </c>
      <c r="E131" t="s">
        <v>8</v>
      </c>
      <c r="F131" t="s">
        <v>246</v>
      </c>
      <c r="G131">
        <v>6582738747</v>
      </c>
      <c r="O131" s="5">
        <v>370</v>
      </c>
    </row>
    <row r="132" spans="1:15" x14ac:dyDescent="0.3">
      <c r="A132">
        <v>1201</v>
      </c>
      <c r="B132">
        <v>666</v>
      </c>
      <c r="C132" t="s">
        <v>247</v>
      </c>
      <c r="D132" t="s">
        <v>1427</v>
      </c>
      <c r="E132" t="s">
        <v>8</v>
      </c>
      <c r="F132" t="s">
        <v>248</v>
      </c>
      <c r="G132">
        <v>7050577792</v>
      </c>
      <c r="O132" s="5">
        <v>379</v>
      </c>
    </row>
    <row r="133" spans="1:15" x14ac:dyDescent="0.3">
      <c r="A133">
        <v>2573</v>
      </c>
      <c r="B133">
        <v>888</v>
      </c>
      <c r="C133" t="s">
        <v>249</v>
      </c>
      <c r="D133" t="s">
        <v>1428</v>
      </c>
      <c r="E133" t="s">
        <v>8</v>
      </c>
      <c r="F133" t="s">
        <v>250</v>
      </c>
      <c r="G133">
        <v>8241842420</v>
      </c>
      <c r="O133" s="5">
        <v>384</v>
      </c>
    </row>
    <row r="134" spans="1:15" x14ac:dyDescent="0.3">
      <c r="A134">
        <v>6759</v>
      </c>
      <c r="B134">
        <v>310</v>
      </c>
      <c r="C134" t="s">
        <v>251</v>
      </c>
      <c r="D134" t="s">
        <v>1429</v>
      </c>
      <c r="E134" t="s">
        <v>8</v>
      </c>
      <c r="F134" t="s">
        <v>252</v>
      </c>
      <c r="G134">
        <v>2604037592</v>
      </c>
      <c r="O134" s="5">
        <v>390</v>
      </c>
    </row>
    <row r="135" spans="1:15" x14ac:dyDescent="0.3">
      <c r="A135">
        <v>2601</v>
      </c>
      <c r="B135">
        <v>43</v>
      </c>
      <c r="C135" t="s">
        <v>253</v>
      </c>
      <c r="D135" t="s">
        <v>1430</v>
      </c>
      <c r="E135" t="s">
        <v>11</v>
      </c>
      <c r="F135" t="s">
        <v>254</v>
      </c>
      <c r="G135">
        <v>9380507727</v>
      </c>
      <c r="O135" s="5">
        <v>392</v>
      </c>
    </row>
    <row r="136" spans="1:15" x14ac:dyDescent="0.3">
      <c r="A136">
        <v>2656</v>
      </c>
      <c r="B136">
        <v>722</v>
      </c>
      <c r="C136" t="s">
        <v>88</v>
      </c>
      <c r="D136" t="s">
        <v>1431</v>
      </c>
      <c r="E136" t="s">
        <v>11</v>
      </c>
      <c r="F136" t="s">
        <v>255</v>
      </c>
      <c r="G136">
        <v>4722321429</v>
      </c>
      <c r="O136" s="5">
        <v>396</v>
      </c>
    </row>
    <row r="137" spans="1:15" x14ac:dyDescent="0.3">
      <c r="A137">
        <v>9645</v>
      </c>
      <c r="B137">
        <v>233</v>
      </c>
      <c r="C137" t="s">
        <v>94</v>
      </c>
      <c r="D137" t="s">
        <v>1432</v>
      </c>
      <c r="E137" t="s">
        <v>11</v>
      </c>
      <c r="F137" t="s">
        <v>184</v>
      </c>
      <c r="G137">
        <v>9598036922</v>
      </c>
      <c r="O137" s="5">
        <v>400</v>
      </c>
    </row>
    <row r="138" spans="1:15" x14ac:dyDescent="0.3">
      <c r="A138">
        <v>584</v>
      </c>
      <c r="B138">
        <v>392</v>
      </c>
      <c r="C138" t="s">
        <v>152</v>
      </c>
      <c r="D138" t="s">
        <v>1433</v>
      </c>
      <c r="E138" t="s">
        <v>11</v>
      </c>
      <c r="F138" t="s">
        <v>256</v>
      </c>
      <c r="G138">
        <v>2677043411</v>
      </c>
      <c r="O138" s="5">
        <v>401</v>
      </c>
    </row>
    <row r="139" spans="1:15" x14ac:dyDescent="0.3">
      <c r="A139">
        <v>2121</v>
      </c>
      <c r="B139">
        <v>527</v>
      </c>
      <c r="C139" t="s">
        <v>257</v>
      </c>
      <c r="D139" t="s">
        <v>1434</v>
      </c>
      <c r="E139" t="s">
        <v>11</v>
      </c>
      <c r="F139" t="s">
        <v>258</v>
      </c>
      <c r="G139">
        <v>4336869761</v>
      </c>
      <c r="O139" s="5">
        <v>406</v>
      </c>
    </row>
    <row r="140" spans="1:15" x14ac:dyDescent="0.3">
      <c r="A140">
        <v>2142</v>
      </c>
      <c r="B140">
        <v>767</v>
      </c>
      <c r="C140" t="s">
        <v>28</v>
      </c>
      <c r="D140" t="s">
        <v>1435</v>
      </c>
      <c r="E140" t="s">
        <v>8</v>
      </c>
      <c r="F140" t="s">
        <v>259</v>
      </c>
      <c r="G140">
        <v>3463358376</v>
      </c>
      <c r="O140" s="5">
        <v>407</v>
      </c>
    </row>
    <row r="141" spans="1:15" x14ac:dyDescent="0.3">
      <c r="A141">
        <v>2396</v>
      </c>
      <c r="B141">
        <v>650</v>
      </c>
      <c r="C141" t="s">
        <v>260</v>
      </c>
      <c r="D141" t="s">
        <v>1436</v>
      </c>
      <c r="E141" t="s">
        <v>14</v>
      </c>
      <c r="F141" t="s">
        <v>261</v>
      </c>
      <c r="G141">
        <v>6083580617</v>
      </c>
      <c r="O141" s="5">
        <v>410</v>
      </c>
    </row>
    <row r="142" spans="1:15" x14ac:dyDescent="0.3">
      <c r="A142">
        <v>8747</v>
      </c>
      <c r="B142">
        <v>908</v>
      </c>
      <c r="C142" t="s">
        <v>262</v>
      </c>
      <c r="D142" t="s">
        <v>1437</v>
      </c>
      <c r="E142" t="s">
        <v>14</v>
      </c>
      <c r="F142" t="s">
        <v>263</v>
      </c>
      <c r="G142">
        <v>3087180828</v>
      </c>
      <c r="O142" s="5">
        <v>416</v>
      </c>
    </row>
    <row r="143" spans="1:15" x14ac:dyDescent="0.3">
      <c r="A143">
        <v>4142</v>
      </c>
      <c r="B143">
        <v>955</v>
      </c>
      <c r="C143" t="s">
        <v>264</v>
      </c>
      <c r="D143" t="s">
        <v>1438</v>
      </c>
      <c r="E143" t="s">
        <v>14</v>
      </c>
      <c r="F143" t="s">
        <v>265</v>
      </c>
      <c r="G143">
        <v>1771412315</v>
      </c>
      <c r="O143" s="5">
        <v>417</v>
      </c>
    </row>
    <row r="144" spans="1:15" x14ac:dyDescent="0.3">
      <c r="A144">
        <v>9770</v>
      </c>
      <c r="B144">
        <v>106</v>
      </c>
      <c r="C144" t="s">
        <v>266</v>
      </c>
      <c r="D144" t="s">
        <v>1439</v>
      </c>
      <c r="E144" t="s">
        <v>11</v>
      </c>
      <c r="F144" t="s">
        <v>267</v>
      </c>
      <c r="G144">
        <v>7962531995</v>
      </c>
      <c r="O144" s="5">
        <v>421</v>
      </c>
    </row>
    <row r="145" spans="1:15" x14ac:dyDescent="0.3">
      <c r="A145">
        <v>2593</v>
      </c>
      <c r="B145">
        <v>410</v>
      </c>
      <c r="C145" t="s">
        <v>206</v>
      </c>
      <c r="D145" t="s">
        <v>1440</v>
      </c>
      <c r="E145" t="s">
        <v>11</v>
      </c>
      <c r="F145" t="s">
        <v>268</v>
      </c>
      <c r="G145">
        <v>5212165773</v>
      </c>
      <c r="O145" s="5">
        <v>425</v>
      </c>
    </row>
    <row r="146" spans="1:15" x14ac:dyDescent="0.3">
      <c r="A146">
        <v>9807</v>
      </c>
      <c r="B146">
        <v>311</v>
      </c>
      <c r="C146" t="s">
        <v>269</v>
      </c>
      <c r="D146" t="s">
        <v>1441</v>
      </c>
      <c r="E146" t="s">
        <v>14</v>
      </c>
      <c r="F146" t="s">
        <v>270</v>
      </c>
      <c r="G146">
        <v>1106944265</v>
      </c>
      <c r="O146" s="5">
        <v>426</v>
      </c>
    </row>
    <row r="147" spans="1:15" x14ac:dyDescent="0.3">
      <c r="A147">
        <v>2525</v>
      </c>
      <c r="B147">
        <v>830</v>
      </c>
      <c r="C147" t="s">
        <v>271</v>
      </c>
      <c r="D147" t="s">
        <v>1442</v>
      </c>
      <c r="E147" t="s">
        <v>8</v>
      </c>
      <c r="F147" t="s">
        <v>272</v>
      </c>
      <c r="G147">
        <v>9484650144</v>
      </c>
      <c r="O147" s="5">
        <v>435</v>
      </c>
    </row>
    <row r="148" spans="1:15" x14ac:dyDescent="0.3">
      <c r="A148">
        <v>1724</v>
      </c>
      <c r="B148">
        <v>805</v>
      </c>
      <c r="C148" t="s">
        <v>273</v>
      </c>
      <c r="D148" t="s">
        <v>1443</v>
      </c>
      <c r="E148" t="s">
        <v>8</v>
      </c>
      <c r="F148" t="s">
        <v>274</v>
      </c>
      <c r="G148">
        <v>5023276687</v>
      </c>
      <c r="O148" s="5">
        <v>446</v>
      </c>
    </row>
    <row r="149" spans="1:15" x14ac:dyDescent="0.3">
      <c r="A149">
        <v>7146</v>
      </c>
      <c r="B149">
        <v>351</v>
      </c>
      <c r="C149" t="s">
        <v>275</v>
      </c>
      <c r="D149" t="s">
        <v>1444</v>
      </c>
      <c r="E149" t="s">
        <v>11</v>
      </c>
      <c r="F149" t="s">
        <v>276</v>
      </c>
      <c r="G149">
        <v>2048989791</v>
      </c>
      <c r="O149" s="5">
        <v>450</v>
      </c>
    </row>
    <row r="150" spans="1:15" x14ac:dyDescent="0.3">
      <c r="A150">
        <v>563</v>
      </c>
      <c r="B150">
        <v>529</v>
      </c>
      <c r="C150" t="s">
        <v>277</v>
      </c>
      <c r="D150" t="s">
        <v>1445</v>
      </c>
      <c r="E150" t="s">
        <v>14</v>
      </c>
      <c r="F150" t="s">
        <v>278</v>
      </c>
      <c r="G150">
        <v>8133737988</v>
      </c>
      <c r="O150" s="5">
        <v>455</v>
      </c>
    </row>
    <row r="151" spans="1:15" x14ac:dyDescent="0.3">
      <c r="A151">
        <v>7771</v>
      </c>
      <c r="B151">
        <v>52</v>
      </c>
      <c r="C151" t="s">
        <v>279</v>
      </c>
      <c r="D151" t="s">
        <v>1446</v>
      </c>
      <c r="E151" t="s">
        <v>14</v>
      </c>
      <c r="F151" t="s">
        <v>280</v>
      </c>
      <c r="G151">
        <v>3262621948</v>
      </c>
      <c r="O151" s="5">
        <v>456</v>
      </c>
    </row>
    <row r="152" spans="1:15" x14ac:dyDescent="0.3">
      <c r="A152">
        <v>4789</v>
      </c>
      <c r="B152">
        <v>30</v>
      </c>
      <c r="C152" t="s">
        <v>281</v>
      </c>
      <c r="D152" t="s">
        <v>1447</v>
      </c>
      <c r="E152" t="s">
        <v>8</v>
      </c>
      <c r="F152" t="s">
        <v>282</v>
      </c>
      <c r="G152">
        <v>3426943865</v>
      </c>
      <c r="O152" s="5">
        <v>457</v>
      </c>
    </row>
    <row r="153" spans="1:15" x14ac:dyDescent="0.3">
      <c r="A153">
        <v>3221</v>
      </c>
      <c r="B153">
        <v>421</v>
      </c>
      <c r="C153" t="s">
        <v>283</v>
      </c>
      <c r="D153" t="s">
        <v>1448</v>
      </c>
      <c r="E153" t="s">
        <v>14</v>
      </c>
      <c r="F153" t="s">
        <v>284</v>
      </c>
      <c r="G153">
        <v>7803854441</v>
      </c>
      <c r="O153" s="5">
        <v>461</v>
      </c>
    </row>
    <row r="154" spans="1:15" x14ac:dyDescent="0.3">
      <c r="A154">
        <v>5197</v>
      </c>
      <c r="B154">
        <v>696</v>
      </c>
      <c r="C154" t="s">
        <v>285</v>
      </c>
      <c r="D154" t="s">
        <v>1449</v>
      </c>
      <c r="E154" t="s">
        <v>8</v>
      </c>
      <c r="F154" t="s">
        <v>286</v>
      </c>
      <c r="G154">
        <v>9770768694</v>
      </c>
      <c r="O154" s="5">
        <v>467</v>
      </c>
    </row>
    <row r="155" spans="1:15" x14ac:dyDescent="0.3">
      <c r="A155">
        <v>8183</v>
      </c>
      <c r="B155">
        <v>788</v>
      </c>
      <c r="C155" t="s">
        <v>287</v>
      </c>
      <c r="D155" t="s">
        <v>1450</v>
      </c>
      <c r="E155" t="s">
        <v>14</v>
      </c>
      <c r="F155" t="s">
        <v>288</v>
      </c>
      <c r="G155">
        <v>2496040176</v>
      </c>
      <c r="O155" s="5">
        <v>473</v>
      </c>
    </row>
    <row r="156" spans="1:15" x14ac:dyDescent="0.3">
      <c r="A156">
        <v>1126</v>
      </c>
      <c r="B156">
        <v>590</v>
      </c>
      <c r="C156" t="s">
        <v>289</v>
      </c>
      <c r="D156" t="s">
        <v>1451</v>
      </c>
      <c r="E156" t="s">
        <v>11</v>
      </c>
      <c r="F156" t="s">
        <v>290</v>
      </c>
      <c r="G156">
        <v>5597753640</v>
      </c>
      <c r="O156" s="5">
        <v>491</v>
      </c>
    </row>
    <row r="157" spans="1:15" x14ac:dyDescent="0.3">
      <c r="A157">
        <v>4899</v>
      </c>
      <c r="B157">
        <v>417</v>
      </c>
      <c r="C157" t="s">
        <v>291</v>
      </c>
      <c r="D157" t="s">
        <v>1452</v>
      </c>
      <c r="E157" t="s">
        <v>8</v>
      </c>
      <c r="F157" t="s">
        <v>292</v>
      </c>
      <c r="G157">
        <v>6624913103</v>
      </c>
      <c r="O157" s="5">
        <v>495</v>
      </c>
    </row>
    <row r="158" spans="1:15" x14ac:dyDescent="0.3">
      <c r="A158">
        <v>4732</v>
      </c>
      <c r="B158">
        <v>635</v>
      </c>
      <c r="C158" t="s">
        <v>293</v>
      </c>
      <c r="D158" t="s">
        <v>1453</v>
      </c>
      <c r="E158" t="s">
        <v>8</v>
      </c>
      <c r="F158" t="s">
        <v>294</v>
      </c>
      <c r="G158">
        <v>2676477272</v>
      </c>
      <c r="O158" s="5">
        <v>500</v>
      </c>
    </row>
    <row r="159" spans="1:15" x14ac:dyDescent="0.3">
      <c r="A159">
        <v>4103</v>
      </c>
      <c r="B159">
        <v>549</v>
      </c>
      <c r="C159" t="s">
        <v>295</v>
      </c>
      <c r="D159" t="s">
        <v>1454</v>
      </c>
      <c r="E159" t="s">
        <v>8</v>
      </c>
      <c r="F159" t="s">
        <v>296</v>
      </c>
      <c r="G159">
        <v>7164606551</v>
      </c>
      <c r="O159" s="5">
        <v>503</v>
      </c>
    </row>
    <row r="160" spans="1:15" x14ac:dyDescent="0.3">
      <c r="A160">
        <v>7861</v>
      </c>
      <c r="B160">
        <v>877</v>
      </c>
      <c r="C160" t="s">
        <v>297</v>
      </c>
      <c r="D160" t="s">
        <v>1455</v>
      </c>
      <c r="E160" t="s">
        <v>11</v>
      </c>
      <c r="F160" t="s">
        <v>298</v>
      </c>
      <c r="G160">
        <v>6448120894</v>
      </c>
      <c r="O160" s="5">
        <v>504</v>
      </c>
    </row>
    <row r="161" spans="1:15" x14ac:dyDescent="0.3">
      <c r="A161">
        <v>7764</v>
      </c>
      <c r="B161">
        <v>690</v>
      </c>
      <c r="C161" t="s">
        <v>299</v>
      </c>
      <c r="D161" t="s">
        <v>1456</v>
      </c>
      <c r="E161" t="s">
        <v>11</v>
      </c>
      <c r="F161" t="s">
        <v>300</v>
      </c>
      <c r="G161">
        <v>8065274712</v>
      </c>
      <c r="O161" s="5">
        <v>516</v>
      </c>
    </row>
    <row r="162" spans="1:15" x14ac:dyDescent="0.3">
      <c r="A162">
        <v>5345</v>
      </c>
      <c r="B162">
        <v>164</v>
      </c>
      <c r="C162" t="s">
        <v>301</v>
      </c>
      <c r="D162" t="s">
        <v>1457</v>
      </c>
      <c r="E162" t="s">
        <v>11</v>
      </c>
      <c r="F162" t="s">
        <v>302</v>
      </c>
      <c r="G162">
        <v>8636405460</v>
      </c>
      <c r="O162" s="5">
        <v>527</v>
      </c>
    </row>
    <row r="163" spans="1:15" x14ac:dyDescent="0.3">
      <c r="A163">
        <v>6191</v>
      </c>
      <c r="B163">
        <v>279</v>
      </c>
      <c r="C163" t="s">
        <v>251</v>
      </c>
      <c r="D163" t="s">
        <v>1458</v>
      </c>
      <c r="E163" t="s">
        <v>14</v>
      </c>
      <c r="F163" t="s">
        <v>303</v>
      </c>
      <c r="G163">
        <v>7478765147</v>
      </c>
      <c r="O163" s="5">
        <v>529</v>
      </c>
    </row>
    <row r="164" spans="1:15" x14ac:dyDescent="0.3">
      <c r="A164">
        <v>310</v>
      </c>
      <c r="B164">
        <v>574</v>
      </c>
      <c r="C164" t="s">
        <v>304</v>
      </c>
      <c r="D164" t="s">
        <v>1459</v>
      </c>
      <c r="E164" t="s">
        <v>8</v>
      </c>
      <c r="F164" t="s">
        <v>305</v>
      </c>
      <c r="G164">
        <v>5704304288</v>
      </c>
      <c r="O164" s="5">
        <v>531</v>
      </c>
    </row>
    <row r="165" spans="1:15" x14ac:dyDescent="0.3">
      <c r="A165">
        <v>3095</v>
      </c>
      <c r="B165">
        <v>222</v>
      </c>
      <c r="C165" t="s">
        <v>306</v>
      </c>
      <c r="D165" t="s">
        <v>1460</v>
      </c>
      <c r="E165" t="s">
        <v>14</v>
      </c>
      <c r="F165" t="s">
        <v>307</v>
      </c>
      <c r="G165">
        <v>7239777917</v>
      </c>
      <c r="O165" s="5">
        <v>536</v>
      </c>
    </row>
    <row r="166" spans="1:15" x14ac:dyDescent="0.3">
      <c r="A166">
        <v>2159</v>
      </c>
      <c r="B166">
        <v>640</v>
      </c>
      <c r="C166" t="s">
        <v>308</v>
      </c>
      <c r="D166" t="s">
        <v>1461</v>
      </c>
      <c r="E166" t="s">
        <v>14</v>
      </c>
      <c r="F166" t="s">
        <v>309</v>
      </c>
      <c r="G166">
        <v>2543703845</v>
      </c>
      <c r="O166" s="5">
        <v>544</v>
      </c>
    </row>
    <row r="167" spans="1:15" x14ac:dyDescent="0.3">
      <c r="A167">
        <v>3569</v>
      </c>
      <c r="B167">
        <v>896</v>
      </c>
      <c r="C167" t="s">
        <v>310</v>
      </c>
      <c r="D167" t="s">
        <v>1462</v>
      </c>
      <c r="E167" t="s">
        <v>14</v>
      </c>
      <c r="F167" t="s">
        <v>311</v>
      </c>
      <c r="G167">
        <v>6104073082</v>
      </c>
      <c r="O167" s="5">
        <v>547</v>
      </c>
    </row>
    <row r="168" spans="1:15" x14ac:dyDescent="0.3">
      <c r="A168">
        <v>5958</v>
      </c>
      <c r="B168">
        <v>318</v>
      </c>
      <c r="C168" t="s">
        <v>100</v>
      </c>
      <c r="D168" t="s">
        <v>1463</v>
      </c>
      <c r="E168" t="s">
        <v>14</v>
      </c>
      <c r="F168" t="s">
        <v>312</v>
      </c>
      <c r="G168">
        <v>5160860537</v>
      </c>
      <c r="O168" s="5">
        <v>549</v>
      </c>
    </row>
    <row r="169" spans="1:15" x14ac:dyDescent="0.3">
      <c r="A169">
        <v>1275</v>
      </c>
      <c r="B169">
        <v>953</v>
      </c>
      <c r="C169" t="s">
        <v>313</v>
      </c>
      <c r="D169" t="s">
        <v>1464</v>
      </c>
      <c r="E169" t="s">
        <v>14</v>
      </c>
      <c r="F169" t="s">
        <v>314</v>
      </c>
      <c r="G169">
        <v>2792956542</v>
      </c>
      <c r="O169" s="5">
        <v>568</v>
      </c>
    </row>
    <row r="170" spans="1:15" x14ac:dyDescent="0.3">
      <c r="A170">
        <v>6357</v>
      </c>
      <c r="B170">
        <v>681</v>
      </c>
      <c r="C170" t="s">
        <v>315</v>
      </c>
      <c r="D170" t="s">
        <v>1465</v>
      </c>
      <c r="E170" t="s">
        <v>14</v>
      </c>
      <c r="F170" t="s">
        <v>316</v>
      </c>
      <c r="G170">
        <v>3676237077</v>
      </c>
      <c r="O170" s="5">
        <v>574</v>
      </c>
    </row>
    <row r="171" spans="1:15" x14ac:dyDescent="0.3">
      <c r="A171">
        <v>4551</v>
      </c>
      <c r="B171">
        <v>972</v>
      </c>
      <c r="C171" t="s">
        <v>317</v>
      </c>
      <c r="D171" t="s">
        <v>1466</v>
      </c>
      <c r="E171" t="s">
        <v>11</v>
      </c>
      <c r="F171" t="s">
        <v>318</v>
      </c>
      <c r="G171">
        <v>2375791511</v>
      </c>
      <c r="O171" s="5">
        <v>576</v>
      </c>
    </row>
    <row r="172" spans="1:15" x14ac:dyDescent="0.3">
      <c r="A172">
        <v>4252</v>
      </c>
      <c r="B172">
        <v>407</v>
      </c>
      <c r="C172" t="s">
        <v>125</v>
      </c>
      <c r="D172" t="s">
        <v>1467</v>
      </c>
      <c r="E172" t="s">
        <v>8</v>
      </c>
      <c r="F172" t="s">
        <v>319</v>
      </c>
      <c r="G172">
        <v>1578883625</v>
      </c>
      <c r="O172" s="5">
        <v>590</v>
      </c>
    </row>
    <row r="173" spans="1:15" x14ac:dyDescent="0.3">
      <c r="A173">
        <v>2096</v>
      </c>
      <c r="B173">
        <v>226</v>
      </c>
      <c r="C173" t="s">
        <v>320</v>
      </c>
      <c r="D173" t="s">
        <v>1468</v>
      </c>
      <c r="E173" t="s">
        <v>8</v>
      </c>
      <c r="F173" t="s">
        <v>321</v>
      </c>
      <c r="G173">
        <v>3365326918</v>
      </c>
      <c r="O173" s="5">
        <v>595</v>
      </c>
    </row>
    <row r="174" spans="1:15" x14ac:dyDescent="0.3">
      <c r="A174">
        <v>5209</v>
      </c>
      <c r="B174">
        <v>762</v>
      </c>
      <c r="C174" t="s">
        <v>322</v>
      </c>
      <c r="D174" t="s">
        <v>1469</v>
      </c>
      <c r="E174" t="s">
        <v>14</v>
      </c>
      <c r="F174" t="s">
        <v>323</v>
      </c>
      <c r="G174">
        <v>8798033999</v>
      </c>
      <c r="O174" s="5">
        <v>596</v>
      </c>
    </row>
    <row r="175" spans="1:15" x14ac:dyDescent="0.3">
      <c r="A175">
        <v>9271</v>
      </c>
      <c r="B175">
        <v>872</v>
      </c>
      <c r="C175" t="s">
        <v>324</v>
      </c>
      <c r="D175" t="s">
        <v>1470</v>
      </c>
      <c r="E175" t="s">
        <v>14</v>
      </c>
      <c r="F175" t="s">
        <v>325</v>
      </c>
      <c r="G175">
        <v>5734730611</v>
      </c>
      <c r="O175" s="5">
        <v>597</v>
      </c>
    </row>
    <row r="176" spans="1:15" x14ac:dyDescent="0.3">
      <c r="A176">
        <v>6772</v>
      </c>
      <c r="B176">
        <v>473</v>
      </c>
      <c r="C176" t="s">
        <v>244</v>
      </c>
      <c r="D176" t="s">
        <v>1471</v>
      </c>
      <c r="E176" t="s">
        <v>11</v>
      </c>
      <c r="F176" t="s">
        <v>326</v>
      </c>
      <c r="G176">
        <v>7600088539</v>
      </c>
      <c r="O176" s="5">
        <v>598</v>
      </c>
    </row>
    <row r="177" spans="1:15" x14ac:dyDescent="0.3">
      <c r="A177">
        <v>4628</v>
      </c>
      <c r="B177">
        <v>248</v>
      </c>
      <c r="C177" t="s">
        <v>327</v>
      </c>
      <c r="D177" t="s">
        <v>1472</v>
      </c>
      <c r="E177" t="s">
        <v>14</v>
      </c>
      <c r="F177" t="s">
        <v>328</v>
      </c>
      <c r="G177">
        <v>5946963380</v>
      </c>
      <c r="O177" s="5">
        <v>609</v>
      </c>
    </row>
    <row r="178" spans="1:15" x14ac:dyDescent="0.3">
      <c r="A178">
        <v>3853</v>
      </c>
      <c r="B178">
        <v>416</v>
      </c>
      <c r="C178" t="s">
        <v>104</v>
      </c>
      <c r="D178" t="s">
        <v>1473</v>
      </c>
      <c r="E178" t="s">
        <v>14</v>
      </c>
      <c r="F178" t="s">
        <v>329</v>
      </c>
      <c r="G178">
        <v>2407798660</v>
      </c>
      <c r="O178" s="5">
        <v>614</v>
      </c>
    </row>
    <row r="179" spans="1:15" x14ac:dyDescent="0.3">
      <c r="A179">
        <v>515</v>
      </c>
      <c r="B179">
        <v>425</v>
      </c>
      <c r="C179" t="s">
        <v>330</v>
      </c>
      <c r="D179" t="s">
        <v>1474</v>
      </c>
      <c r="E179" t="s">
        <v>11</v>
      </c>
      <c r="F179" t="s">
        <v>331</v>
      </c>
      <c r="G179">
        <v>3644687016</v>
      </c>
      <c r="O179" s="5">
        <v>617</v>
      </c>
    </row>
    <row r="180" spans="1:15" x14ac:dyDescent="0.3">
      <c r="A180">
        <v>7513</v>
      </c>
      <c r="B180">
        <v>435</v>
      </c>
      <c r="C180" t="s">
        <v>332</v>
      </c>
      <c r="D180" t="s">
        <v>1475</v>
      </c>
      <c r="E180" t="s">
        <v>11</v>
      </c>
      <c r="F180" t="s">
        <v>333</v>
      </c>
      <c r="G180">
        <v>1848195986</v>
      </c>
      <c r="O180" s="5">
        <v>623</v>
      </c>
    </row>
    <row r="181" spans="1:15" x14ac:dyDescent="0.3">
      <c r="A181">
        <v>9030</v>
      </c>
      <c r="B181">
        <v>370</v>
      </c>
      <c r="C181" t="s">
        <v>334</v>
      </c>
      <c r="D181" t="s">
        <v>1476</v>
      </c>
      <c r="E181" t="s">
        <v>8</v>
      </c>
      <c r="F181" t="s">
        <v>335</v>
      </c>
      <c r="G181">
        <v>5755404369</v>
      </c>
      <c r="O181" s="5">
        <v>634</v>
      </c>
    </row>
    <row r="182" spans="1:15" x14ac:dyDescent="0.3">
      <c r="A182">
        <v>2378</v>
      </c>
      <c r="B182">
        <v>406</v>
      </c>
      <c r="C182" t="s">
        <v>159</v>
      </c>
      <c r="D182" t="s">
        <v>1477</v>
      </c>
      <c r="E182" t="s">
        <v>8</v>
      </c>
      <c r="F182" t="s">
        <v>336</v>
      </c>
      <c r="G182">
        <v>2705083615</v>
      </c>
      <c r="O182" s="5">
        <v>635</v>
      </c>
    </row>
    <row r="183" spans="1:15" x14ac:dyDescent="0.3">
      <c r="A183">
        <v>5894</v>
      </c>
      <c r="B183">
        <v>976</v>
      </c>
      <c r="C183" t="s">
        <v>337</v>
      </c>
      <c r="D183" t="s">
        <v>1478</v>
      </c>
      <c r="E183" t="s">
        <v>8</v>
      </c>
      <c r="F183" t="s">
        <v>338</v>
      </c>
      <c r="G183">
        <v>2287296780</v>
      </c>
      <c r="O183" s="5">
        <v>636</v>
      </c>
    </row>
    <row r="184" spans="1:15" x14ac:dyDescent="0.3">
      <c r="A184">
        <v>7587</v>
      </c>
      <c r="B184">
        <v>349</v>
      </c>
      <c r="C184" t="s">
        <v>339</v>
      </c>
      <c r="D184" t="s">
        <v>1479</v>
      </c>
      <c r="E184" t="s">
        <v>8</v>
      </c>
      <c r="F184" t="s">
        <v>340</v>
      </c>
      <c r="G184">
        <v>7152577292</v>
      </c>
      <c r="O184" s="5">
        <v>638</v>
      </c>
    </row>
    <row r="185" spans="1:15" x14ac:dyDescent="0.3">
      <c r="A185">
        <v>1424</v>
      </c>
      <c r="B185">
        <v>595</v>
      </c>
      <c r="C185" t="s">
        <v>228</v>
      </c>
      <c r="D185" t="s">
        <v>1480</v>
      </c>
      <c r="E185" t="s">
        <v>14</v>
      </c>
      <c r="F185" t="s">
        <v>341</v>
      </c>
      <c r="G185">
        <v>5818539801</v>
      </c>
      <c r="O185" s="5">
        <v>640</v>
      </c>
    </row>
    <row r="186" spans="1:15" x14ac:dyDescent="0.3">
      <c r="A186">
        <v>5214</v>
      </c>
      <c r="B186">
        <v>366</v>
      </c>
      <c r="C186" t="s">
        <v>342</v>
      </c>
      <c r="D186" t="s">
        <v>1481</v>
      </c>
      <c r="E186" t="s">
        <v>14</v>
      </c>
      <c r="F186" t="s">
        <v>343</v>
      </c>
      <c r="G186">
        <v>5684234865</v>
      </c>
      <c r="O186" s="5">
        <v>646</v>
      </c>
    </row>
    <row r="187" spans="1:15" x14ac:dyDescent="0.3">
      <c r="A187">
        <v>8249</v>
      </c>
      <c r="B187">
        <v>39</v>
      </c>
      <c r="C187" t="s">
        <v>344</v>
      </c>
      <c r="D187" t="s">
        <v>1482</v>
      </c>
      <c r="E187" t="s">
        <v>14</v>
      </c>
      <c r="F187" t="s">
        <v>345</v>
      </c>
      <c r="G187">
        <v>8687515154</v>
      </c>
      <c r="O187" s="5">
        <v>650</v>
      </c>
    </row>
    <row r="188" spans="1:15" x14ac:dyDescent="0.3">
      <c r="A188">
        <v>3172</v>
      </c>
      <c r="B188">
        <v>978</v>
      </c>
      <c r="C188" t="s">
        <v>22</v>
      </c>
      <c r="D188" t="s">
        <v>1483</v>
      </c>
      <c r="E188" t="s">
        <v>8</v>
      </c>
      <c r="F188" t="s">
        <v>346</v>
      </c>
      <c r="G188">
        <v>9719226221</v>
      </c>
      <c r="O188" s="5">
        <v>654</v>
      </c>
    </row>
    <row r="189" spans="1:15" x14ac:dyDescent="0.3">
      <c r="A189">
        <v>5489</v>
      </c>
      <c r="B189">
        <v>623</v>
      </c>
      <c r="C189" t="s">
        <v>347</v>
      </c>
      <c r="D189" t="s">
        <v>1484</v>
      </c>
      <c r="E189" t="s">
        <v>14</v>
      </c>
      <c r="F189" t="s">
        <v>348</v>
      </c>
      <c r="G189">
        <v>4582180805</v>
      </c>
      <c r="O189" s="5">
        <v>656</v>
      </c>
    </row>
    <row r="190" spans="1:15" x14ac:dyDescent="0.3">
      <c r="A190">
        <v>2037</v>
      </c>
      <c r="B190">
        <v>751</v>
      </c>
      <c r="C190" t="s">
        <v>349</v>
      </c>
      <c r="D190" t="s">
        <v>1485</v>
      </c>
      <c r="E190" t="s">
        <v>11</v>
      </c>
      <c r="F190" t="s">
        <v>350</v>
      </c>
      <c r="G190">
        <v>1731496685</v>
      </c>
      <c r="O190" s="5">
        <v>657</v>
      </c>
    </row>
    <row r="191" spans="1:15" x14ac:dyDescent="0.3">
      <c r="A191">
        <v>2401</v>
      </c>
      <c r="B191">
        <v>899</v>
      </c>
      <c r="C191" t="s">
        <v>351</v>
      </c>
      <c r="D191" t="s">
        <v>1486</v>
      </c>
      <c r="E191" t="s">
        <v>11</v>
      </c>
      <c r="F191" t="s">
        <v>352</v>
      </c>
      <c r="G191">
        <v>2656568705</v>
      </c>
      <c r="O191" s="5">
        <v>666</v>
      </c>
    </row>
    <row r="192" spans="1:15" x14ac:dyDescent="0.3">
      <c r="A192">
        <v>1303</v>
      </c>
      <c r="B192">
        <v>396</v>
      </c>
      <c r="C192" t="s">
        <v>353</v>
      </c>
      <c r="D192" t="s">
        <v>1487</v>
      </c>
      <c r="E192" t="s">
        <v>8</v>
      </c>
      <c r="F192" t="s">
        <v>305</v>
      </c>
      <c r="G192">
        <v>2383254556</v>
      </c>
      <c r="O192" s="5">
        <v>671</v>
      </c>
    </row>
    <row r="193" spans="1:15" x14ac:dyDescent="0.3">
      <c r="A193">
        <v>6798</v>
      </c>
      <c r="B193">
        <v>792</v>
      </c>
      <c r="C193" t="s">
        <v>354</v>
      </c>
      <c r="D193" t="s">
        <v>1488</v>
      </c>
      <c r="E193" t="s">
        <v>8</v>
      </c>
      <c r="F193" t="s">
        <v>355</v>
      </c>
      <c r="G193">
        <v>3546706958</v>
      </c>
      <c r="O193" s="5">
        <v>681</v>
      </c>
    </row>
    <row r="194" spans="1:15" x14ac:dyDescent="0.3">
      <c r="A194">
        <v>9917</v>
      </c>
      <c r="B194">
        <v>808</v>
      </c>
      <c r="C194" t="s">
        <v>46</v>
      </c>
      <c r="D194" t="s">
        <v>1489</v>
      </c>
      <c r="E194" t="s">
        <v>11</v>
      </c>
      <c r="F194" t="s">
        <v>356</v>
      </c>
      <c r="G194">
        <v>4148247171</v>
      </c>
      <c r="O194" s="5">
        <v>683</v>
      </c>
    </row>
    <row r="195" spans="1:15" x14ac:dyDescent="0.3">
      <c r="A195">
        <v>2969</v>
      </c>
      <c r="B195">
        <v>903</v>
      </c>
      <c r="C195" t="s">
        <v>357</v>
      </c>
      <c r="D195" t="s">
        <v>1490</v>
      </c>
      <c r="E195" t="s">
        <v>14</v>
      </c>
      <c r="F195" t="s">
        <v>358</v>
      </c>
      <c r="G195">
        <v>8158241511</v>
      </c>
      <c r="O195" s="5">
        <v>685</v>
      </c>
    </row>
    <row r="196" spans="1:15" x14ac:dyDescent="0.3">
      <c r="A196">
        <v>8737</v>
      </c>
      <c r="B196">
        <v>335</v>
      </c>
      <c r="C196" t="s">
        <v>359</v>
      </c>
      <c r="D196" t="s">
        <v>1491</v>
      </c>
      <c r="E196" t="s">
        <v>14</v>
      </c>
      <c r="F196" t="s">
        <v>360</v>
      </c>
      <c r="G196">
        <v>1345806313</v>
      </c>
      <c r="O196" s="5">
        <v>690</v>
      </c>
    </row>
    <row r="197" spans="1:15" x14ac:dyDescent="0.3">
      <c r="A197">
        <v>2104</v>
      </c>
      <c r="B197">
        <v>784</v>
      </c>
      <c r="C197" t="s">
        <v>361</v>
      </c>
      <c r="D197" t="s">
        <v>1492</v>
      </c>
      <c r="E197" t="s">
        <v>11</v>
      </c>
      <c r="F197" t="s">
        <v>362</v>
      </c>
      <c r="G197">
        <v>9076432313</v>
      </c>
      <c r="O197" s="5">
        <v>694</v>
      </c>
    </row>
    <row r="198" spans="1:15" x14ac:dyDescent="0.3">
      <c r="A198">
        <v>1702</v>
      </c>
      <c r="B198">
        <v>683</v>
      </c>
      <c r="C198" t="s">
        <v>363</v>
      </c>
      <c r="D198" t="s">
        <v>1493</v>
      </c>
      <c r="E198" t="s">
        <v>11</v>
      </c>
      <c r="F198" t="s">
        <v>364</v>
      </c>
      <c r="G198">
        <v>6507962797</v>
      </c>
      <c r="O198" s="5">
        <v>696</v>
      </c>
    </row>
    <row r="199" spans="1:15" x14ac:dyDescent="0.3">
      <c r="A199">
        <v>8933</v>
      </c>
      <c r="B199">
        <v>536</v>
      </c>
      <c r="C199" t="s">
        <v>365</v>
      </c>
      <c r="D199" t="s">
        <v>1494</v>
      </c>
      <c r="E199" t="s">
        <v>14</v>
      </c>
      <c r="F199" t="s">
        <v>366</v>
      </c>
      <c r="G199">
        <v>5130575428</v>
      </c>
      <c r="O199" s="5">
        <v>703</v>
      </c>
    </row>
    <row r="200" spans="1:15" x14ac:dyDescent="0.3">
      <c r="A200">
        <v>3624</v>
      </c>
      <c r="B200">
        <v>142</v>
      </c>
      <c r="C200" t="s">
        <v>367</v>
      </c>
      <c r="D200" t="s">
        <v>1495</v>
      </c>
      <c r="E200" t="s">
        <v>8</v>
      </c>
      <c r="F200" t="s">
        <v>368</v>
      </c>
      <c r="G200">
        <v>7652369372</v>
      </c>
      <c r="O200" s="5">
        <v>704</v>
      </c>
    </row>
    <row r="201" spans="1:15" x14ac:dyDescent="0.3">
      <c r="A201">
        <v>4892</v>
      </c>
      <c r="B201">
        <v>617</v>
      </c>
      <c r="C201" t="s">
        <v>369</v>
      </c>
      <c r="D201" t="s">
        <v>1496</v>
      </c>
      <c r="E201" t="s">
        <v>11</v>
      </c>
      <c r="F201" t="s">
        <v>370</v>
      </c>
      <c r="G201">
        <v>9062287896</v>
      </c>
      <c r="O201" s="5">
        <v>705</v>
      </c>
    </row>
    <row r="202" spans="1:15" x14ac:dyDescent="0.3">
      <c r="O202" s="5">
        <v>713</v>
      </c>
    </row>
    <row r="203" spans="1:15" x14ac:dyDescent="0.3">
      <c r="O203" s="5">
        <v>722</v>
      </c>
    </row>
    <row r="204" spans="1:15" x14ac:dyDescent="0.3">
      <c r="O204" s="5">
        <v>731</v>
      </c>
    </row>
    <row r="205" spans="1:15" x14ac:dyDescent="0.3">
      <c r="O205" s="5">
        <v>735</v>
      </c>
    </row>
    <row r="206" spans="1:15" x14ac:dyDescent="0.3">
      <c r="O206" s="5">
        <v>740</v>
      </c>
    </row>
    <row r="207" spans="1:15" x14ac:dyDescent="0.3">
      <c r="O207" s="5">
        <v>751</v>
      </c>
    </row>
    <row r="208" spans="1:15" x14ac:dyDescent="0.3">
      <c r="O208" s="5">
        <v>752</v>
      </c>
    </row>
    <row r="209" spans="15:15" x14ac:dyDescent="0.3">
      <c r="O209" s="5">
        <v>754</v>
      </c>
    </row>
    <row r="210" spans="15:15" x14ac:dyDescent="0.3">
      <c r="O210" s="5">
        <v>761</v>
      </c>
    </row>
    <row r="211" spans="15:15" x14ac:dyDescent="0.3">
      <c r="O211" s="5">
        <v>762</v>
      </c>
    </row>
    <row r="212" spans="15:15" x14ac:dyDescent="0.3">
      <c r="O212" s="5">
        <v>767</v>
      </c>
    </row>
    <row r="213" spans="15:15" x14ac:dyDescent="0.3">
      <c r="O213" s="5">
        <v>776</v>
      </c>
    </row>
    <row r="214" spans="15:15" x14ac:dyDescent="0.3">
      <c r="O214" s="5">
        <v>782</v>
      </c>
    </row>
    <row r="215" spans="15:15" x14ac:dyDescent="0.3">
      <c r="O215" s="5">
        <v>784</v>
      </c>
    </row>
    <row r="216" spans="15:15" x14ac:dyDescent="0.3">
      <c r="O216" s="5">
        <v>788</v>
      </c>
    </row>
    <row r="217" spans="15:15" x14ac:dyDescent="0.3">
      <c r="O217" s="5">
        <v>792</v>
      </c>
    </row>
    <row r="218" spans="15:15" x14ac:dyDescent="0.3">
      <c r="O218" s="5">
        <v>795</v>
      </c>
    </row>
    <row r="219" spans="15:15" x14ac:dyDescent="0.3">
      <c r="O219" s="5">
        <v>800</v>
      </c>
    </row>
    <row r="220" spans="15:15" x14ac:dyDescent="0.3">
      <c r="O220" s="5">
        <v>804</v>
      </c>
    </row>
    <row r="221" spans="15:15" x14ac:dyDescent="0.3">
      <c r="O221" s="5">
        <v>805</v>
      </c>
    </row>
    <row r="222" spans="15:15" x14ac:dyDescent="0.3">
      <c r="O222" s="5">
        <v>808</v>
      </c>
    </row>
    <row r="223" spans="15:15" x14ac:dyDescent="0.3">
      <c r="O223" s="5">
        <v>817</v>
      </c>
    </row>
    <row r="224" spans="15:15" x14ac:dyDescent="0.3">
      <c r="O224" s="5">
        <v>820</v>
      </c>
    </row>
    <row r="225" spans="15:15" x14ac:dyDescent="0.3">
      <c r="O225" s="5">
        <v>826</v>
      </c>
    </row>
    <row r="226" spans="15:15" x14ac:dyDescent="0.3">
      <c r="O226" s="5">
        <v>830</v>
      </c>
    </row>
    <row r="227" spans="15:15" x14ac:dyDescent="0.3">
      <c r="O227" s="5">
        <v>833</v>
      </c>
    </row>
    <row r="228" spans="15:15" x14ac:dyDescent="0.3">
      <c r="O228" s="5">
        <v>834</v>
      </c>
    </row>
    <row r="229" spans="15:15" x14ac:dyDescent="0.3">
      <c r="O229" s="5">
        <v>844</v>
      </c>
    </row>
    <row r="230" spans="15:15" x14ac:dyDescent="0.3">
      <c r="O230" s="5">
        <v>847</v>
      </c>
    </row>
    <row r="231" spans="15:15" x14ac:dyDescent="0.3">
      <c r="O231" s="5">
        <v>863</v>
      </c>
    </row>
    <row r="232" spans="15:15" x14ac:dyDescent="0.3">
      <c r="O232" s="5">
        <v>867</v>
      </c>
    </row>
    <row r="233" spans="15:15" x14ac:dyDescent="0.3">
      <c r="O233" s="5">
        <v>872</v>
      </c>
    </row>
    <row r="234" spans="15:15" x14ac:dyDescent="0.3">
      <c r="O234" s="5">
        <v>877</v>
      </c>
    </row>
    <row r="235" spans="15:15" x14ac:dyDescent="0.3">
      <c r="O235" s="5">
        <v>882</v>
      </c>
    </row>
    <row r="236" spans="15:15" x14ac:dyDescent="0.3">
      <c r="O236" s="5">
        <v>884</v>
      </c>
    </row>
    <row r="237" spans="15:15" x14ac:dyDescent="0.3">
      <c r="O237" s="5">
        <v>888</v>
      </c>
    </row>
    <row r="238" spans="15:15" x14ac:dyDescent="0.3">
      <c r="O238" s="5">
        <v>896</v>
      </c>
    </row>
    <row r="239" spans="15:15" x14ac:dyDescent="0.3">
      <c r="O239" s="5">
        <v>897</v>
      </c>
    </row>
    <row r="240" spans="15:15" x14ac:dyDescent="0.3">
      <c r="O240" s="5">
        <v>898</v>
      </c>
    </row>
    <row r="241" spans="15:15" x14ac:dyDescent="0.3">
      <c r="O241" s="5">
        <v>899</v>
      </c>
    </row>
    <row r="242" spans="15:15" x14ac:dyDescent="0.3">
      <c r="O242" s="5">
        <v>903</v>
      </c>
    </row>
    <row r="243" spans="15:15" x14ac:dyDescent="0.3">
      <c r="O243" s="5">
        <v>906</v>
      </c>
    </row>
    <row r="244" spans="15:15" x14ac:dyDescent="0.3">
      <c r="O244" s="5">
        <v>908</v>
      </c>
    </row>
    <row r="245" spans="15:15" x14ac:dyDescent="0.3">
      <c r="O245" s="5">
        <v>912</v>
      </c>
    </row>
    <row r="246" spans="15:15" x14ac:dyDescent="0.3">
      <c r="O246" s="5">
        <v>914</v>
      </c>
    </row>
    <row r="247" spans="15:15" x14ac:dyDescent="0.3">
      <c r="O247" s="5">
        <v>916</v>
      </c>
    </row>
    <row r="248" spans="15:15" x14ac:dyDescent="0.3">
      <c r="O248" s="5">
        <v>932</v>
      </c>
    </row>
    <row r="249" spans="15:15" x14ac:dyDescent="0.3">
      <c r="O249" s="5">
        <v>944</v>
      </c>
    </row>
    <row r="250" spans="15:15" x14ac:dyDescent="0.3">
      <c r="O250" s="5">
        <v>945</v>
      </c>
    </row>
    <row r="251" spans="15:15" x14ac:dyDescent="0.3">
      <c r="O251" s="5">
        <v>948</v>
      </c>
    </row>
    <row r="252" spans="15:15" x14ac:dyDescent="0.3">
      <c r="O252" s="5">
        <v>953</v>
      </c>
    </row>
    <row r="253" spans="15:15" x14ac:dyDescent="0.3">
      <c r="O253" s="5">
        <v>955</v>
      </c>
    </row>
    <row r="254" spans="15:15" x14ac:dyDescent="0.3">
      <c r="O254" s="5">
        <v>969</v>
      </c>
    </row>
    <row r="255" spans="15:15" x14ac:dyDescent="0.3">
      <c r="O255" s="5">
        <v>972</v>
      </c>
    </row>
    <row r="256" spans="15:15" x14ac:dyDescent="0.3">
      <c r="O256" s="5">
        <v>973</v>
      </c>
    </row>
    <row r="257" spans="15:15" x14ac:dyDescent="0.3">
      <c r="O257" s="5">
        <v>976</v>
      </c>
    </row>
    <row r="258" spans="15:15" x14ac:dyDescent="0.3">
      <c r="O258" s="5">
        <v>978</v>
      </c>
    </row>
    <row r="259" spans="15:15" x14ac:dyDescent="0.3">
      <c r="O259" s="5">
        <v>980</v>
      </c>
    </row>
    <row r="260" spans="15:15" x14ac:dyDescent="0.3">
      <c r="O260" s="5">
        <v>981</v>
      </c>
    </row>
    <row r="261" spans="15:15" x14ac:dyDescent="0.3">
      <c r="O261" s="5">
        <v>988</v>
      </c>
    </row>
    <row r="262" spans="15:15" x14ac:dyDescent="0.3">
      <c r="O262" s="5" t="s">
        <v>1557</v>
      </c>
    </row>
    <row r="263" spans="15:15" x14ac:dyDescent="0.3">
      <c r="O263" s="5" t="s">
        <v>1534</v>
      </c>
    </row>
  </sheetData>
  <pageMargins left="0.7" right="0.7" top="0.75" bottom="0.75" header="0.3" footer="0.3"/>
  <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01"/>
  <sheetViews>
    <sheetView zoomScale="96" zoomScaleNormal="96" workbookViewId="0">
      <selection activeCell="I25" sqref="I25"/>
    </sheetView>
  </sheetViews>
  <sheetFormatPr defaultRowHeight="14.4" x14ac:dyDescent="0.3"/>
  <cols>
    <col min="1" max="1" width="6.77734375" customWidth="1"/>
    <col min="2" max="2" width="10.33203125" customWidth="1"/>
    <col min="3" max="3" width="28.33203125" bestFit="1" customWidth="1"/>
    <col min="4" max="4" width="38.33203125" bestFit="1" customWidth="1"/>
    <col min="5" max="5" width="12.21875" customWidth="1"/>
    <col min="6" max="6" width="13.77734375" customWidth="1"/>
    <col min="8" max="8" width="13.88671875" bestFit="1" customWidth="1"/>
  </cols>
  <sheetData>
    <row r="1" spans="1:6" x14ac:dyDescent="0.3">
      <c r="A1" t="s">
        <v>371</v>
      </c>
      <c r="B1" t="s">
        <v>372</v>
      </c>
      <c r="C1" t="s">
        <v>373</v>
      </c>
      <c r="D1" t="s">
        <v>374</v>
      </c>
      <c r="E1" t="s">
        <v>375</v>
      </c>
      <c r="F1" t="s">
        <v>376</v>
      </c>
    </row>
    <row r="2" spans="1:6" x14ac:dyDescent="0.3">
      <c r="A2">
        <v>582</v>
      </c>
      <c r="B2" t="s">
        <v>377</v>
      </c>
      <c r="C2" t="s">
        <v>1499</v>
      </c>
      <c r="D2" t="s">
        <v>378</v>
      </c>
      <c r="E2" t="s">
        <v>379</v>
      </c>
      <c r="F2">
        <v>2754220306</v>
      </c>
    </row>
    <row r="3" spans="1:6" x14ac:dyDescent="0.3">
      <c r="A3">
        <v>396</v>
      </c>
      <c r="B3" t="s">
        <v>50</v>
      </c>
      <c r="C3" t="s">
        <v>1500</v>
      </c>
      <c r="D3" t="s">
        <v>380</v>
      </c>
      <c r="E3" t="s">
        <v>381</v>
      </c>
      <c r="F3">
        <v>4171197971</v>
      </c>
    </row>
    <row r="4" spans="1:6" x14ac:dyDescent="0.3">
      <c r="A4">
        <v>545</v>
      </c>
      <c r="B4" t="s">
        <v>382</v>
      </c>
      <c r="C4" t="s">
        <v>1501</v>
      </c>
      <c r="D4" t="s">
        <v>17</v>
      </c>
      <c r="E4" t="s">
        <v>383</v>
      </c>
      <c r="F4">
        <v>8354987185</v>
      </c>
    </row>
    <row r="5" spans="1:6" x14ac:dyDescent="0.3">
      <c r="A5">
        <v>770</v>
      </c>
      <c r="B5" t="s">
        <v>277</v>
      </c>
      <c r="C5" t="s">
        <v>1502</v>
      </c>
      <c r="D5" t="s">
        <v>384</v>
      </c>
      <c r="E5" t="s">
        <v>385</v>
      </c>
      <c r="F5">
        <v>6348759218</v>
      </c>
    </row>
    <row r="6" spans="1:6" x14ac:dyDescent="0.3">
      <c r="A6">
        <v>991</v>
      </c>
      <c r="B6" t="s">
        <v>386</v>
      </c>
      <c r="C6" t="s">
        <v>1503</v>
      </c>
      <c r="D6" t="s">
        <v>387</v>
      </c>
      <c r="E6" t="s">
        <v>388</v>
      </c>
      <c r="F6">
        <v>5096424869</v>
      </c>
    </row>
    <row r="7" spans="1:6" x14ac:dyDescent="0.3">
      <c r="A7">
        <v>437</v>
      </c>
      <c r="B7" t="s">
        <v>389</v>
      </c>
      <c r="C7" t="s">
        <v>1504</v>
      </c>
      <c r="D7" t="s">
        <v>390</v>
      </c>
      <c r="E7" t="s">
        <v>391</v>
      </c>
      <c r="F7">
        <v>2378946703</v>
      </c>
    </row>
    <row r="8" spans="1:6" x14ac:dyDescent="0.3">
      <c r="A8">
        <v>805</v>
      </c>
      <c r="B8" t="s">
        <v>72</v>
      </c>
      <c r="C8" t="s">
        <v>1505</v>
      </c>
      <c r="D8" t="s">
        <v>392</v>
      </c>
      <c r="E8" t="s">
        <v>393</v>
      </c>
      <c r="F8">
        <v>8374022176</v>
      </c>
    </row>
    <row r="9" spans="1:6" x14ac:dyDescent="0.3">
      <c r="A9">
        <v>803</v>
      </c>
      <c r="B9" t="s">
        <v>394</v>
      </c>
      <c r="C9" t="s">
        <v>1506</v>
      </c>
      <c r="D9" t="s">
        <v>395</v>
      </c>
      <c r="E9" t="s">
        <v>385</v>
      </c>
      <c r="F9">
        <v>5698225463</v>
      </c>
    </row>
    <row r="10" spans="1:6" x14ac:dyDescent="0.3">
      <c r="A10">
        <v>295</v>
      </c>
      <c r="B10" t="s">
        <v>396</v>
      </c>
      <c r="C10" t="s">
        <v>1507</v>
      </c>
      <c r="D10" t="s">
        <v>397</v>
      </c>
      <c r="E10" t="s">
        <v>388</v>
      </c>
      <c r="F10">
        <v>1948808609</v>
      </c>
    </row>
    <row r="11" spans="1:6" x14ac:dyDescent="0.3">
      <c r="A11">
        <v>804</v>
      </c>
      <c r="B11" t="s">
        <v>398</v>
      </c>
      <c r="C11" t="s">
        <v>1499</v>
      </c>
      <c r="D11" t="s">
        <v>39</v>
      </c>
      <c r="E11" t="s">
        <v>399</v>
      </c>
      <c r="F11">
        <v>5155277679</v>
      </c>
    </row>
    <row r="12" spans="1:6" x14ac:dyDescent="0.3">
      <c r="A12">
        <v>54</v>
      </c>
      <c r="B12" t="s">
        <v>400</v>
      </c>
      <c r="C12" t="s">
        <v>1508</v>
      </c>
      <c r="D12" t="s">
        <v>401</v>
      </c>
      <c r="E12" t="s">
        <v>402</v>
      </c>
      <c r="F12">
        <v>8682770474</v>
      </c>
    </row>
    <row r="13" spans="1:6" x14ac:dyDescent="0.3">
      <c r="A13">
        <v>853</v>
      </c>
      <c r="B13" t="s">
        <v>403</v>
      </c>
      <c r="C13" t="s">
        <v>1509</v>
      </c>
      <c r="D13" t="s">
        <v>404</v>
      </c>
      <c r="E13" t="s">
        <v>405</v>
      </c>
      <c r="F13">
        <v>9334728554</v>
      </c>
    </row>
    <row r="14" spans="1:6" x14ac:dyDescent="0.3">
      <c r="A14">
        <v>902</v>
      </c>
      <c r="B14" t="s">
        <v>406</v>
      </c>
      <c r="C14" t="s">
        <v>1510</v>
      </c>
      <c r="D14" t="s">
        <v>407</v>
      </c>
      <c r="E14" t="s">
        <v>408</v>
      </c>
      <c r="F14">
        <v>8568849220</v>
      </c>
    </row>
    <row r="15" spans="1:6" x14ac:dyDescent="0.3">
      <c r="A15">
        <v>163</v>
      </c>
      <c r="B15" t="s">
        <v>409</v>
      </c>
      <c r="C15" t="s">
        <v>1511</v>
      </c>
      <c r="D15" t="s">
        <v>410</v>
      </c>
      <c r="E15" t="s">
        <v>411</v>
      </c>
      <c r="F15">
        <v>6993831591</v>
      </c>
    </row>
    <row r="16" spans="1:6" x14ac:dyDescent="0.3">
      <c r="A16">
        <v>993</v>
      </c>
      <c r="B16" t="s">
        <v>412</v>
      </c>
      <c r="C16" t="s">
        <v>1503</v>
      </c>
      <c r="D16" t="s">
        <v>413</v>
      </c>
      <c r="E16" t="s">
        <v>379</v>
      </c>
      <c r="F16">
        <v>3028920870</v>
      </c>
    </row>
    <row r="17" spans="1:6" x14ac:dyDescent="0.3">
      <c r="A17">
        <v>891</v>
      </c>
      <c r="B17" t="s">
        <v>414</v>
      </c>
      <c r="C17" t="s">
        <v>1512</v>
      </c>
      <c r="D17" t="s">
        <v>415</v>
      </c>
      <c r="E17" t="s">
        <v>416</v>
      </c>
      <c r="F17">
        <v>8786356477</v>
      </c>
    </row>
    <row r="18" spans="1:6" x14ac:dyDescent="0.3">
      <c r="A18">
        <v>950</v>
      </c>
      <c r="B18" t="s">
        <v>417</v>
      </c>
      <c r="C18" t="s">
        <v>1513</v>
      </c>
      <c r="D18" t="s">
        <v>418</v>
      </c>
      <c r="E18" t="s">
        <v>388</v>
      </c>
      <c r="F18">
        <v>5614057152</v>
      </c>
    </row>
    <row r="19" spans="1:6" x14ac:dyDescent="0.3">
      <c r="A19">
        <v>292</v>
      </c>
      <c r="B19" t="s">
        <v>419</v>
      </c>
      <c r="C19" t="s">
        <v>1508</v>
      </c>
      <c r="D19" t="s">
        <v>420</v>
      </c>
      <c r="E19" t="s">
        <v>388</v>
      </c>
      <c r="F19">
        <v>7483616892</v>
      </c>
    </row>
    <row r="20" spans="1:6" x14ac:dyDescent="0.3">
      <c r="A20">
        <v>90</v>
      </c>
      <c r="B20" t="s">
        <v>421</v>
      </c>
      <c r="C20" t="s">
        <v>422</v>
      </c>
      <c r="D20" t="s">
        <v>423</v>
      </c>
      <c r="E20" t="s">
        <v>424</v>
      </c>
      <c r="F20">
        <v>2812376384</v>
      </c>
    </row>
    <row r="21" spans="1:6" x14ac:dyDescent="0.3">
      <c r="A21">
        <v>49</v>
      </c>
      <c r="B21" t="s">
        <v>425</v>
      </c>
      <c r="C21" t="s">
        <v>1500</v>
      </c>
      <c r="D21" t="s">
        <v>426</v>
      </c>
      <c r="E21" t="s">
        <v>381</v>
      </c>
      <c r="F21">
        <v>5956508519</v>
      </c>
    </row>
    <row r="22" spans="1:6" x14ac:dyDescent="0.3">
      <c r="A22">
        <v>100</v>
      </c>
      <c r="B22" t="s">
        <v>427</v>
      </c>
      <c r="C22" t="s">
        <v>1506</v>
      </c>
      <c r="D22" t="s">
        <v>428</v>
      </c>
      <c r="E22" t="s">
        <v>429</v>
      </c>
      <c r="F22">
        <v>5847136625</v>
      </c>
    </row>
    <row r="23" spans="1:6" x14ac:dyDescent="0.3">
      <c r="A23">
        <v>405</v>
      </c>
      <c r="B23" t="s">
        <v>430</v>
      </c>
      <c r="C23" t="s">
        <v>1512</v>
      </c>
      <c r="D23" t="s">
        <v>431</v>
      </c>
      <c r="E23" t="s">
        <v>432</v>
      </c>
      <c r="F23">
        <v>4048218701</v>
      </c>
    </row>
    <row r="24" spans="1:6" x14ac:dyDescent="0.3">
      <c r="A24">
        <v>584</v>
      </c>
      <c r="B24" t="s">
        <v>433</v>
      </c>
      <c r="C24" t="s">
        <v>1514</v>
      </c>
      <c r="D24" t="s">
        <v>434</v>
      </c>
      <c r="E24" t="s">
        <v>435</v>
      </c>
      <c r="F24">
        <v>1646327916</v>
      </c>
    </row>
    <row r="25" spans="1:6" x14ac:dyDescent="0.3">
      <c r="A25">
        <v>326</v>
      </c>
      <c r="B25" t="s">
        <v>421</v>
      </c>
      <c r="C25" t="s">
        <v>1515</v>
      </c>
      <c r="D25" t="s">
        <v>276</v>
      </c>
      <c r="E25" t="s">
        <v>436</v>
      </c>
      <c r="F25">
        <v>2898450180</v>
      </c>
    </row>
    <row r="26" spans="1:6" x14ac:dyDescent="0.3">
      <c r="A26">
        <v>95</v>
      </c>
      <c r="B26" t="s">
        <v>437</v>
      </c>
      <c r="C26" t="s">
        <v>1508</v>
      </c>
      <c r="D26" t="s">
        <v>438</v>
      </c>
      <c r="E26" t="s">
        <v>388</v>
      </c>
      <c r="F26">
        <v>1977102732</v>
      </c>
    </row>
    <row r="27" spans="1:6" x14ac:dyDescent="0.3">
      <c r="A27">
        <v>600</v>
      </c>
      <c r="B27" t="s">
        <v>439</v>
      </c>
      <c r="C27" t="s">
        <v>1516</v>
      </c>
      <c r="D27" t="s">
        <v>440</v>
      </c>
      <c r="E27" t="s">
        <v>441</v>
      </c>
      <c r="F27">
        <v>1551452510</v>
      </c>
    </row>
    <row r="28" spans="1:6" x14ac:dyDescent="0.3">
      <c r="A28">
        <v>26</v>
      </c>
      <c r="B28" t="s">
        <v>442</v>
      </c>
      <c r="C28" t="s">
        <v>1507</v>
      </c>
      <c r="D28" t="s">
        <v>443</v>
      </c>
      <c r="E28" t="s">
        <v>444</v>
      </c>
      <c r="F28">
        <v>5544881818</v>
      </c>
    </row>
    <row r="29" spans="1:6" x14ac:dyDescent="0.3">
      <c r="A29">
        <v>515</v>
      </c>
      <c r="B29" t="s">
        <v>445</v>
      </c>
      <c r="C29" t="s">
        <v>446</v>
      </c>
      <c r="D29" t="s">
        <v>447</v>
      </c>
      <c r="E29" t="s">
        <v>391</v>
      </c>
      <c r="F29">
        <v>6808482203</v>
      </c>
    </row>
    <row r="30" spans="1:6" x14ac:dyDescent="0.3">
      <c r="A30">
        <v>876</v>
      </c>
      <c r="B30" t="s">
        <v>448</v>
      </c>
      <c r="C30" t="s">
        <v>1503</v>
      </c>
      <c r="D30" t="s">
        <v>449</v>
      </c>
      <c r="E30" t="s">
        <v>436</v>
      </c>
      <c r="F30">
        <v>6818183906</v>
      </c>
    </row>
    <row r="31" spans="1:6" x14ac:dyDescent="0.3">
      <c r="A31">
        <v>691</v>
      </c>
      <c r="B31" t="s">
        <v>377</v>
      </c>
      <c r="C31" t="s">
        <v>1507</v>
      </c>
      <c r="D31" t="s">
        <v>450</v>
      </c>
      <c r="E31" t="s">
        <v>402</v>
      </c>
      <c r="F31">
        <v>1052447026</v>
      </c>
    </row>
    <row r="32" spans="1:6" x14ac:dyDescent="0.3">
      <c r="A32">
        <v>605</v>
      </c>
      <c r="B32" t="s">
        <v>451</v>
      </c>
      <c r="C32" t="s">
        <v>1517</v>
      </c>
      <c r="D32" t="s">
        <v>452</v>
      </c>
      <c r="E32" t="s">
        <v>453</v>
      </c>
      <c r="F32">
        <v>1926409080</v>
      </c>
    </row>
    <row r="33" spans="1:6" x14ac:dyDescent="0.3">
      <c r="A33">
        <v>864</v>
      </c>
      <c r="B33" t="s">
        <v>74</v>
      </c>
      <c r="C33" t="s">
        <v>1518</v>
      </c>
      <c r="D33" t="s">
        <v>454</v>
      </c>
      <c r="E33" t="s">
        <v>399</v>
      </c>
      <c r="F33">
        <v>7332778584</v>
      </c>
    </row>
    <row r="34" spans="1:6" x14ac:dyDescent="0.3">
      <c r="A34">
        <v>886</v>
      </c>
      <c r="B34" t="s">
        <v>455</v>
      </c>
      <c r="C34" t="s">
        <v>1500</v>
      </c>
      <c r="D34" t="s">
        <v>456</v>
      </c>
      <c r="E34" t="s">
        <v>391</v>
      </c>
      <c r="F34">
        <v>1374706667</v>
      </c>
    </row>
    <row r="35" spans="1:6" x14ac:dyDescent="0.3">
      <c r="A35">
        <v>365</v>
      </c>
      <c r="B35" t="s">
        <v>457</v>
      </c>
      <c r="C35" t="s">
        <v>1516</v>
      </c>
      <c r="D35" t="s">
        <v>168</v>
      </c>
      <c r="E35" t="s">
        <v>458</v>
      </c>
      <c r="F35">
        <v>2176301525</v>
      </c>
    </row>
    <row r="36" spans="1:6" x14ac:dyDescent="0.3">
      <c r="A36">
        <v>946</v>
      </c>
      <c r="B36" t="s">
        <v>421</v>
      </c>
      <c r="C36" t="s">
        <v>1519</v>
      </c>
      <c r="D36" t="s">
        <v>459</v>
      </c>
      <c r="E36" t="s">
        <v>416</v>
      </c>
      <c r="F36">
        <v>1590827102</v>
      </c>
    </row>
    <row r="37" spans="1:6" x14ac:dyDescent="0.3">
      <c r="A37">
        <v>152</v>
      </c>
      <c r="B37" t="s">
        <v>460</v>
      </c>
      <c r="C37" t="s">
        <v>446</v>
      </c>
      <c r="D37" t="s">
        <v>461</v>
      </c>
      <c r="E37" t="s">
        <v>436</v>
      </c>
      <c r="F37">
        <v>1705805447</v>
      </c>
    </row>
    <row r="38" spans="1:6" x14ac:dyDescent="0.3">
      <c r="A38">
        <v>789</v>
      </c>
      <c r="B38" t="s">
        <v>462</v>
      </c>
      <c r="C38" t="s">
        <v>1504</v>
      </c>
      <c r="D38" t="s">
        <v>463</v>
      </c>
      <c r="E38" t="s">
        <v>385</v>
      </c>
      <c r="F38">
        <v>7412005788</v>
      </c>
    </row>
    <row r="39" spans="1:6" x14ac:dyDescent="0.3">
      <c r="A39">
        <v>148</v>
      </c>
      <c r="B39" t="s">
        <v>464</v>
      </c>
      <c r="C39" t="s">
        <v>1502</v>
      </c>
      <c r="D39" t="s">
        <v>465</v>
      </c>
      <c r="E39" t="s">
        <v>432</v>
      </c>
      <c r="F39">
        <v>4924177596</v>
      </c>
    </row>
    <row r="40" spans="1:6" x14ac:dyDescent="0.3">
      <c r="A40">
        <v>7</v>
      </c>
      <c r="B40" t="s">
        <v>466</v>
      </c>
      <c r="C40" t="s">
        <v>1501</v>
      </c>
      <c r="D40" t="s">
        <v>467</v>
      </c>
      <c r="E40" t="s">
        <v>468</v>
      </c>
      <c r="F40">
        <v>9744154055</v>
      </c>
    </row>
    <row r="41" spans="1:6" x14ac:dyDescent="0.3">
      <c r="A41">
        <v>982</v>
      </c>
      <c r="B41" t="s">
        <v>469</v>
      </c>
      <c r="C41" t="s">
        <v>1514</v>
      </c>
      <c r="D41" t="s">
        <v>470</v>
      </c>
      <c r="E41" t="s">
        <v>381</v>
      </c>
      <c r="F41">
        <v>5862720266</v>
      </c>
    </row>
    <row r="42" spans="1:6" x14ac:dyDescent="0.3">
      <c r="A42">
        <v>249</v>
      </c>
      <c r="B42" t="s">
        <v>471</v>
      </c>
      <c r="C42" t="s">
        <v>422</v>
      </c>
      <c r="D42" t="s">
        <v>472</v>
      </c>
      <c r="E42" t="s">
        <v>379</v>
      </c>
      <c r="F42">
        <v>6264685114</v>
      </c>
    </row>
    <row r="43" spans="1:6" x14ac:dyDescent="0.3">
      <c r="A43">
        <v>273</v>
      </c>
      <c r="B43" t="s">
        <v>357</v>
      </c>
      <c r="C43" t="s">
        <v>1503</v>
      </c>
      <c r="D43" t="s">
        <v>473</v>
      </c>
      <c r="E43" t="s">
        <v>436</v>
      </c>
      <c r="F43">
        <v>6650624462</v>
      </c>
    </row>
    <row r="44" spans="1:6" x14ac:dyDescent="0.3">
      <c r="A44">
        <v>172</v>
      </c>
      <c r="B44" t="s">
        <v>474</v>
      </c>
      <c r="C44" t="s">
        <v>1506</v>
      </c>
      <c r="D44" t="s">
        <v>475</v>
      </c>
      <c r="E44" t="s">
        <v>379</v>
      </c>
      <c r="F44">
        <v>7889923764</v>
      </c>
    </row>
    <row r="45" spans="1:6" x14ac:dyDescent="0.3">
      <c r="A45">
        <v>234</v>
      </c>
      <c r="B45" t="s">
        <v>476</v>
      </c>
      <c r="C45" t="s">
        <v>1504</v>
      </c>
      <c r="D45" t="s">
        <v>477</v>
      </c>
      <c r="E45" t="s">
        <v>424</v>
      </c>
      <c r="F45">
        <v>4666975381</v>
      </c>
    </row>
    <row r="46" spans="1:6" x14ac:dyDescent="0.3">
      <c r="A46">
        <v>844</v>
      </c>
      <c r="B46" t="s">
        <v>478</v>
      </c>
      <c r="C46" t="s">
        <v>1518</v>
      </c>
      <c r="D46" t="s">
        <v>479</v>
      </c>
      <c r="E46" t="s">
        <v>411</v>
      </c>
      <c r="F46">
        <v>1860620006</v>
      </c>
    </row>
    <row r="47" spans="1:6" x14ac:dyDescent="0.3">
      <c r="A47">
        <v>368</v>
      </c>
      <c r="B47" t="s">
        <v>480</v>
      </c>
      <c r="C47" t="s">
        <v>1506</v>
      </c>
      <c r="D47" t="s">
        <v>481</v>
      </c>
      <c r="E47" t="s">
        <v>379</v>
      </c>
      <c r="F47">
        <v>1015130737</v>
      </c>
    </row>
    <row r="48" spans="1:6" x14ac:dyDescent="0.3">
      <c r="A48">
        <v>372</v>
      </c>
      <c r="B48" t="s">
        <v>44</v>
      </c>
      <c r="C48" t="s">
        <v>1501</v>
      </c>
      <c r="D48" t="s">
        <v>482</v>
      </c>
      <c r="E48" t="s">
        <v>381</v>
      </c>
      <c r="F48">
        <v>3355369287</v>
      </c>
    </row>
    <row r="49" spans="1:6" x14ac:dyDescent="0.3">
      <c r="A49">
        <v>82</v>
      </c>
      <c r="B49" t="s">
        <v>483</v>
      </c>
      <c r="C49" t="s">
        <v>1515</v>
      </c>
      <c r="D49" t="s">
        <v>434</v>
      </c>
      <c r="E49" t="s">
        <v>484</v>
      </c>
      <c r="F49">
        <v>7381630742</v>
      </c>
    </row>
    <row r="50" spans="1:6" x14ac:dyDescent="0.3">
      <c r="A50">
        <v>528</v>
      </c>
      <c r="B50" t="s">
        <v>485</v>
      </c>
      <c r="C50" t="s">
        <v>1499</v>
      </c>
      <c r="D50" t="s">
        <v>290</v>
      </c>
      <c r="E50" t="s">
        <v>468</v>
      </c>
      <c r="F50">
        <v>3343867513</v>
      </c>
    </row>
    <row r="51" spans="1:6" x14ac:dyDescent="0.3">
      <c r="A51">
        <v>143</v>
      </c>
      <c r="B51" t="s">
        <v>271</v>
      </c>
      <c r="C51" t="s">
        <v>1512</v>
      </c>
      <c r="D51" t="s">
        <v>486</v>
      </c>
      <c r="E51" t="s">
        <v>383</v>
      </c>
      <c r="F51">
        <v>1484052991</v>
      </c>
    </row>
    <row r="52" spans="1:6" x14ac:dyDescent="0.3">
      <c r="A52">
        <v>429</v>
      </c>
      <c r="B52" t="s">
        <v>487</v>
      </c>
      <c r="C52" t="s">
        <v>1502</v>
      </c>
      <c r="D52" t="s">
        <v>488</v>
      </c>
      <c r="E52" t="s">
        <v>402</v>
      </c>
      <c r="F52">
        <v>5158272401</v>
      </c>
    </row>
    <row r="53" spans="1:6" x14ac:dyDescent="0.3">
      <c r="A53">
        <v>47</v>
      </c>
      <c r="B53" t="s">
        <v>79</v>
      </c>
      <c r="C53" t="s">
        <v>1500</v>
      </c>
      <c r="D53" t="s">
        <v>489</v>
      </c>
      <c r="E53" t="s">
        <v>490</v>
      </c>
      <c r="F53">
        <v>6223189308</v>
      </c>
    </row>
    <row r="54" spans="1:6" x14ac:dyDescent="0.3">
      <c r="A54">
        <v>790</v>
      </c>
      <c r="B54" t="s">
        <v>363</v>
      </c>
      <c r="C54" t="s">
        <v>1519</v>
      </c>
      <c r="D54" t="s">
        <v>491</v>
      </c>
      <c r="E54" t="s">
        <v>381</v>
      </c>
      <c r="F54">
        <v>1246424250</v>
      </c>
    </row>
    <row r="55" spans="1:6" x14ac:dyDescent="0.3">
      <c r="A55">
        <v>427</v>
      </c>
      <c r="B55" t="s">
        <v>492</v>
      </c>
      <c r="C55" t="s">
        <v>1503</v>
      </c>
      <c r="D55" t="s">
        <v>493</v>
      </c>
      <c r="E55" t="s">
        <v>424</v>
      </c>
      <c r="F55">
        <v>4239981168</v>
      </c>
    </row>
    <row r="56" spans="1:6" x14ac:dyDescent="0.3">
      <c r="A56">
        <v>906</v>
      </c>
      <c r="B56" t="s">
        <v>494</v>
      </c>
      <c r="C56" t="s">
        <v>1517</v>
      </c>
      <c r="D56" t="s">
        <v>420</v>
      </c>
      <c r="E56" t="s">
        <v>495</v>
      </c>
      <c r="F56">
        <v>3882423236</v>
      </c>
    </row>
    <row r="57" spans="1:6" x14ac:dyDescent="0.3">
      <c r="A57">
        <v>750</v>
      </c>
      <c r="B57" t="s">
        <v>496</v>
      </c>
      <c r="C57" t="s">
        <v>1516</v>
      </c>
      <c r="D57" t="s">
        <v>497</v>
      </c>
      <c r="E57" t="s">
        <v>498</v>
      </c>
      <c r="F57">
        <v>9166200177</v>
      </c>
    </row>
    <row r="58" spans="1:6" x14ac:dyDescent="0.3">
      <c r="A58">
        <v>913</v>
      </c>
      <c r="B58" t="s">
        <v>499</v>
      </c>
      <c r="C58" t="s">
        <v>1520</v>
      </c>
      <c r="D58" t="s">
        <v>500</v>
      </c>
      <c r="E58" t="s">
        <v>388</v>
      </c>
      <c r="F58">
        <v>5137511014</v>
      </c>
    </row>
    <row r="59" spans="1:6" x14ac:dyDescent="0.3">
      <c r="A59">
        <v>31</v>
      </c>
      <c r="B59" t="s">
        <v>501</v>
      </c>
      <c r="C59" t="s">
        <v>1517</v>
      </c>
      <c r="D59" t="s">
        <v>502</v>
      </c>
      <c r="E59" t="s">
        <v>503</v>
      </c>
      <c r="F59">
        <v>9741124956</v>
      </c>
    </row>
    <row r="60" spans="1:6" x14ac:dyDescent="0.3">
      <c r="A60">
        <v>733</v>
      </c>
      <c r="B60" t="s">
        <v>504</v>
      </c>
      <c r="C60" t="s">
        <v>1514</v>
      </c>
      <c r="D60" t="s">
        <v>505</v>
      </c>
      <c r="E60" t="s">
        <v>506</v>
      </c>
      <c r="F60">
        <v>1055293942</v>
      </c>
    </row>
    <row r="61" spans="1:6" x14ac:dyDescent="0.3">
      <c r="A61">
        <v>624</v>
      </c>
      <c r="B61" t="s">
        <v>337</v>
      </c>
      <c r="C61" t="s">
        <v>1518</v>
      </c>
      <c r="D61" t="s">
        <v>507</v>
      </c>
      <c r="E61" t="s">
        <v>424</v>
      </c>
      <c r="F61">
        <v>2774587967</v>
      </c>
    </row>
    <row r="62" spans="1:6" x14ac:dyDescent="0.3">
      <c r="A62">
        <v>199</v>
      </c>
      <c r="B62" t="s">
        <v>244</v>
      </c>
      <c r="C62" t="s">
        <v>446</v>
      </c>
      <c r="D62" t="s">
        <v>508</v>
      </c>
      <c r="E62" t="s">
        <v>509</v>
      </c>
      <c r="F62">
        <v>6383939014</v>
      </c>
    </row>
    <row r="63" spans="1:6" x14ac:dyDescent="0.3">
      <c r="A63">
        <v>112</v>
      </c>
      <c r="B63" t="s">
        <v>510</v>
      </c>
      <c r="C63" t="s">
        <v>1507</v>
      </c>
      <c r="D63" t="s">
        <v>207</v>
      </c>
      <c r="E63" t="s">
        <v>383</v>
      </c>
      <c r="F63">
        <v>8157564947</v>
      </c>
    </row>
    <row r="64" spans="1:6" x14ac:dyDescent="0.3">
      <c r="A64">
        <v>256</v>
      </c>
      <c r="B64" t="s">
        <v>60</v>
      </c>
      <c r="C64" t="s">
        <v>1516</v>
      </c>
      <c r="D64" t="s">
        <v>511</v>
      </c>
      <c r="E64" t="s">
        <v>512</v>
      </c>
      <c r="F64">
        <v>2513725051</v>
      </c>
    </row>
    <row r="65" spans="1:6" x14ac:dyDescent="0.3">
      <c r="A65">
        <v>848</v>
      </c>
      <c r="B65" t="s">
        <v>513</v>
      </c>
      <c r="C65" t="s">
        <v>446</v>
      </c>
      <c r="D65" t="s">
        <v>514</v>
      </c>
      <c r="E65" t="s">
        <v>458</v>
      </c>
      <c r="F65">
        <v>6829482368</v>
      </c>
    </row>
    <row r="66" spans="1:6" x14ac:dyDescent="0.3">
      <c r="A66">
        <v>102</v>
      </c>
      <c r="B66" t="s">
        <v>72</v>
      </c>
      <c r="C66" t="s">
        <v>446</v>
      </c>
      <c r="D66" t="s">
        <v>515</v>
      </c>
      <c r="E66" t="s">
        <v>411</v>
      </c>
      <c r="F66">
        <v>3746956671</v>
      </c>
    </row>
    <row r="67" spans="1:6" x14ac:dyDescent="0.3">
      <c r="A67">
        <v>361</v>
      </c>
      <c r="B67" t="s">
        <v>516</v>
      </c>
      <c r="C67" t="s">
        <v>1499</v>
      </c>
      <c r="D67" t="s">
        <v>517</v>
      </c>
      <c r="E67" t="s">
        <v>436</v>
      </c>
      <c r="F67">
        <v>3968979172</v>
      </c>
    </row>
    <row r="68" spans="1:6" x14ac:dyDescent="0.3">
      <c r="A68">
        <v>962</v>
      </c>
      <c r="B68" t="s">
        <v>518</v>
      </c>
      <c r="C68" t="s">
        <v>1510</v>
      </c>
      <c r="D68" t="s">
        <v>519</v>
      </c>
      <c r="E68" t="s">
        <v>399</v>
      </c>
      <c r="F68">
        <v>3932448384</v>
      </c>
    </row>
    <row r="69" spans="1:6" x14ac:dyDescent="0.3">
      <c r="A69">
        <v>443</v>
      </c>
      <c r="B69" t="s">
        <v>520</v>
      </c>
      <c r="C69" t="s">
        <v>1509</v>
      </c>
      <c r="D69" t="s">
        <v>521</v>
      </c>
      <c r="E69" t="s">
        <v>408</v>
      </c>
      <c r="F69">
        <v>2852248623</v>
      </c>
    </row>
    <row r="70" spans="1:6" x14ac:dyDescent="0.3">
      <c r="A70">
        <v>977</v>
      </c>
      <c r="B70" t="s">
        <v>522</v>
      </c>
      <c r="C70" t="s">
        <v>1521</v>
      </c>
      <c r="D70" t="s">
        <v>489</v>
      </c>
      <c r="E70" t="s">
        <v>435</v>
      </c>
      <c r="F70">
        <v>2448301670</v>
      </c>
    </row>
    <row r="71" spans="1:6" x14ac:dyDescent="0.3">
      <c r="A71">
        <v>936</v>
      </c>
      <c r="B71" t="s">
        <v>210</v>
      </c>
      <c r="C71" t="s">
        <v>1499</v>
      </c>
      <c r="D71" t="s">
        <v>523</v>
      </c>
      <c r="E71" t="s">
        <v>524</v>
      </c>
      <c r="F71">
        <v>3017545245</v>
      </c>
    </row>
    <row r="72" spans="1:6" x14ac:dyDescent="0.3">
      <c r="A72">
        <v>395</v>
      </c>
      <c r="B72" t="s">
        <v>525</v>
      </c>
      <c r="C72" t="s">
        <v>1512</v>
      </c>
      <c r="D72" t="s">
        <v>526</v>
      </c>
      <c r="E72" t="s">
        <v>379</v>
      </c>
      <c r="F72">
        <v>3061127061</v>
      </c>
    </row>
    <row r="73" spans="1:6" x14ac:dyDescent="0.3">
      <c r="A73">
        <v>344</v>
      </c>
      <c r="B73" t="s">
        <v>96</v>
      </c>
      <c r="C73" t="s">
        <v>1522</v>
      </c>
      <c r="D73" t="s">
        <v>527</v>
      </c>
      <c r="E73" t="s">
        <v>528</v>
      </c>
      <c r="F73">
        <v>6894953031</v>
      </c>
    </row>
    <row r="74" spans="1:6" x14ac:dyDescent="0.3">
      <c r="A74">
        <v>48</v>
      </c>
      <c r="B74" t="s">
        <v>529</v>
      </c>
      <c r="C74" t="s">
        <v>1513</v>
      </c>
      <c r="D74" t="s">
        <v>530</v>
      </c>
      <c r="E74" t="s">
        <v>458</v>
      </c>
      <c r="F74">
        <v>3072705157</v>
      </c>
    </row>
    <row r="75" spans="1:6" x14ac:dyDescent="0.3">
      <c r="A75">
        <v>362</v>
      </c>
      <c r="B75" t="s">
        <v>531</v>
      </c>
      <c r="C75" t="s">
        <v>1500</v>
      </c>
      <c r="D75" t="s">
        <v>532</v>
      </c>
      <c r="E75" t="s">
        <v>391</v>
      </c>
      <c r="F75">
        <v>7245809798</v>
      </c>
    </row>
    <row r="76" spans="1:6" x14ac:dyDescent="0.3">
      <c r="A76">
        <v>88</v>
      </c>
      <c r="B76" t="s">
        <v>533</v>
      </c>
      <c r="C76" t="s">
        <v>1517</v>
      </c>
      <c r="D76" t="s">
        <v>534</v>
      </c>
      <c r="E76" t="s">
        <v>436</v>
      </c>
      <c r="F76">
        <v>8271644418</v>
      </c>
    </row>
    <row r="77" spans="1:6" x14ac:dyDescent="0.3">
      <c r="A77">
        <v>289</v>
      </c>
      <c r="B77" t="s">
        <v>81</v>
      </c>
      <c r="C77" t="s">
        <v>1500</v>
      </c>
      <c r="D77" t="s">
        <v>535</v>
      </c>
      <c r="E77" t="s">
        <v>536</v>
      </c>
      <c r="F77">
        <v>3201665520</v>
      </c>
    </row>
    <row r="78" spans="1:6" x14ac:dyDescent="0.3">
      <c r="A78">
        <v>704</v>
      </c>
      <c r="B78" t="s">
        <v>537</v>
      </c>
      <c r="C78" t="s">
        <v>1507</v>
      </c>
      <c r="D78" t="s">
        <v>538</v>
      </c>
      <c r="E78" t="s">
        <v>458</v>
      </c>
      <c r="F78">
        <v>3426056035</v>
      </c>
    </row>
    <row r="79" spans="1:6" x14ac:dyDescent="0.3">
      <c r="A79">
        <v>903</v>
      </c>
      <c r="B79" t="s">
        <v>102</v>
      </c>
      <c r="C79" t="s">
        <v>1518</v>
      </c>
      <c r="D79" t="s">
        <v>539</v>
      </c>
      <c r="E79" t="s">
        <v>536</v>
      </c>
      <c r="F79">
        <v>1233066378</v>
      </c>
    </row>
    <row r="80" spans="1:6" x14ac:dyDescent="0.3">
      <c r="A80">
        <v>315</v>
      </c>
      <c r="B80" t="s">
        <v>98</v>
      </c>
      <c r="C80" t="s">
        <v>1500</v>
      </c>
      <c r="D80" t="s">
        <v>17</v>
      </c>
      <c r="E80" t="s">
        <v>495</v>
      </c>
      <c r="F80">
        <v>6263485134</v>
      </c>
    </row>
    <row r="81" spans="1:6" x14ac:dyDescent="0.3">
      <c r="A81">
        <v>501</v>
      </c>
      <c r="B81" t="s">
        <v>540</v>
      </c>
      <c r="C81" t="s">
        <v>1509</v>
      </c>
      <c r="D81" t="s">
        <v>541</v>
      </c>
      <c r="E81" t="s">
        <v>436</v>
      </c>
      <c r="F81">
        <v>1354925878</v>
      </c>
    </row>
    <row r="82" spans="1:6" x14ac:dyDescent="0.3">
      <c r="A82">
        <v>812</v>
      </c>
      <c r="B82" t="s">
        <v>542</v>
      </c>
      <c r="C82" t="s">
        <v>1499</v>
      </c>
      <c r="D82" t="s">
        <v>543</v>
      </c>
      <c r="E82" t="s">
        <v>391</v>
      </c>
      <c r="F82">
        <v>6143377957</v>
      </c>
    </row>
    <row r="83" spans="1:6" x14ac:dyDescent="0.3">
      <c r="A83">
        <v>953</v>
      </c>
      <c r="B83" t="s">
        <v>18</v>
      </c>
      <c r="C83" t="s">
        <v>1522</v>
      </c>
      <c r="D83" t="s">
        <v>544</v>
      </c>
      <c r="E83" t="s">
        <v>383</v>
      </c>
      <c r="F83">
        <v>1029837290</v>
      </c>
    </row>
    <row r="84" spans="1:6" x14ac:dyDescent="0.3">
      <c r="A84">
        <v>830</v>
      </c>
      <c r="B84" t="s">
        <v>471</v>
      </c>
      <c r="C84" t="s">
        <v>545</v>
      </c>
      <c r="D84" t="s">
        <v>546</v>
      </c>
      <c r="E84" t="s">
        <v>381</v>
      </c>
      <c r="F84">
        <v>9313787148</v>
      </c>
    </row>
    <row r="85" spans="1:6" x14ac:dyDescent="0.3">
      <c r="A85">
        <v>656</v>
      </c>
      <c r="B85" t="s">
        <v>547</v>
      </c>
      <c r="C85" t="s">
        <v>1515</v>
      </c>
      <c r="D85" t="s">
        <v>548</v>
      </c>
      <c r="E85" t="s">
        <v>509</v>
      </c>
      <c r="F85">
        <v>9053980373</v>
      </c>
    </row>
    <row r="86" spans="1:6" x14ac:dyDescent="0.3">
      <c r="A86">
        <v>935</v>
      </c>
      <c r="B86" t="s">
        <v>549</v>
      </c>
      <c r="C86" t="s">
        <v>1516</v>
      </c>
      <c r="D86" t="s">
        <v>550</v>
      </c>
      <c r="E86" t="s">
        <v>453</v>
      </c>
      <c r="F86">
        <v>2836649349</v>
      </c>
    </row>
    <row r="87" spans="1:6" x14ac:dyDescent="0.3">
      <c r="A87">
        <v>762</v>
      </c>
      <c r="B87" t="s">
        <v>551</v>
      </c>
      <c r="C87" t="s">
        <v>1499</v>
      </c>
      <c r="D87" t="s">
        <v>552</v>
      </c>
      <c r="E87" t="s">
        <v>405</v>
      </c>
      <c r="F87">
        <v>1786274009</v>
      </c>
    </row>
    <row r="88" spans="1:6" x14ac:dyDescent="0.3">
      <c r="A88">
        <v>698</v>
      </c>
      <c r="B88" t="s">
        <v>79</v>
      </c>
      <c r="C88" t="s">
        <v>1506</v>
      </c>
      <c r="D88" t="s">
        <v>553</v>
      </c>
      <c r="E88" t="s">
        <v>435</v>
      </c>
      <c r="F88">
        <v>1300453861</v>
      </c>
    </row>
    <row r="89" spans="1:6" x14ac:dyDescent="0.3">
      <c r="A89">
        <v>294</v>
      </c>
      <c r="B89" t="s">
        <v>554</v>
      </c>
      <c r="C89" t="s">
        <v>1520</v>
      </c>
      <c r="D89" t="s">
        <v>447</v>
      </c>
      <c r="E89" t="s">
        <v>506</v>
      </c>
      <c r="F89">
        <v>6518015418</v>
      </c>
    </row>
    <row r="90" spans="1:6" x14ac:dyDescent="0.3">
      <c r="A90">
        <v>535</v>
      </c>
      <c r="B90" t="s">
        <v>189</v>
      </c>
      <c r="C90" t="s">
        <v>1501</v>
      </c>
      <c r="D90" t="s">
        <v>555</v>
      </c>
      <c r="E90" t="s">
        <v>424</v>
      </c>
      <c r="F90">
        <v>7774474168</v>
      </c>
    </row>
    <row r="91" spans="1:6" x14ac:dyDescent="0.3">
      <c r="A91">
        <v>357</v>
      </c>
      <c r="B91" t="s">
        <v>556</v>
      </c>
      <c r="C91" t="s">
        <v>1522</v>
      </c>
      <c r="D91" t="s">
        <v>557</v>
      </c>
      <c r="E91" t="s">
        <v>528</v>
      </c>
      <c r="F91">
        <v>5796916149</v>
      </c>
    </row>
    <row r="92" spans="1:6" x14ac:dyDescent="0.3">
      <c r="A92">
        <v>468</v>
      </c>
      <c r="B92" t="s">
        <v>558</v>
      </c>
      <c r="C92" t="s">
        <v>1502</v>
      </c>
      <c r="D92" t="s">
        <v>559</v>
      </c>
      <c r="E92" t="s">
        <v>560</v>
      </c>
      <c r="F92">
        <v>2618359567</v>
      </c>
    </row>
    <row r="93" spans="1:6" x14ac:dyDescent="0.3">
      <c r="A93">
        <v>798</v>
      </c>
      <c r="B93" t="s">
        <v>561</v>
      </c>
      <c r="C93" t="s">
        <v>1514</v>
      </c>
      <c r="D93" t="s">
        <v>562</v>
      </c>
      <c r="E93" t="s">
        <v>509</v>
      </c>
      <c r="F93">
        <v>2073271791</v>
      </c>
    </row>
    <row r="94" spans="1:6" x14ac:dyDescent="0.3">
      <c r="A94">
        <v>497</v>
      </c>
      <c r="B94" t="s">
        <v>563</v>
      </c>
      <c r="C94" t="s">
        <v>446</v>
      </c>
      <c r="D94" t="s">
        <v>564</v>
      </c>
      <c r="E94" t="s">
        <v>405</v>
      </c>
      <c r="F94">
        <v>8030257579</v>
      </c>
    </row>
    <row r="95" spans="1:6" x14ac:dyDescent="0.3">
      <c r="A95">
        <v>841</v>
      </c>
      <c r="B95" t="s">
        <v>565</v>
      </c>
      <c r="C95" t="s">
        <v>1508</v>
      </c>
      <c r="D95" t="s">
        <v>566</v>
      </c>
      <c r="E95" t="s">
        <v>405</v>
      </c>
      <c r="F95">
        <v>1610528704</v>
      </c>
    </row>
    <row r="96" spans="1:6" x14ac:dyDescent="0.3">
      <c r="A96">
        <v>521</v>
      </c>
      <c r="B96" t="s">
        <v>567</v>
      </c>
      <c r="C96" t="s">
        <v>1511</v>
      </c>
      <c r="D96" t="s">
        <v>568</v>
      </c>
      <c r="E96" t="s">
        <v>393</v>
      </c>
      <c r="F96">
        <v>4105997340</v>
      </c>
    </row>
    <row r="97" spans="1:6" x14ac:dyDescent="0.3">
      <c r="A97">
        <v>2</v>
      </c>
      <c r="B97" t="s">
        <v>569</v>
      </c>
      <c r="C97" t="s">
        <v>1501</v>
      </c>
      <c r="D97" t="s">
        <v>570</v>
      </c>
      <c r="E97" t="s">
        <v>468</v>
      </c>
      <c r="F97">
        <v>9250747856</v>
      </c>
    </row>
    <row r="98" spans="1:6" x14ac:dyDescent="0.3">
      <c r="A98">
        <v>637</v>
      </c>
      <c r="B98" t="s">
        <v>551</v>
      </c>
      <c r="C98" t="s">
        <v>1513</v>
      </c>
      <c r="D98" t="s">
        <v>571</v>
      </c>
      <c r="E98" t="s">
        <v>572</v>
      </c>
      <c r="F98">
        <v>8907221376</v>
      </c>
    </row>
    <row r="99" spans="1:6" x14ac:dyDescent="0.3">
      <c r="A99">
        <v>407</v>
      </c>
      <c r="B99" t="s">
        <v>573</v>
      </c>
      <c r="C99" t="s">
        <v>1503</v>
      </c>
      <c r="D99" t="s">
        <v>574</v>
      </c>
      <c r="E99" t="s">
        <v>490</v>
      </c>
      <c r="F99">
        <v>5519170607</v>
      </c>
    </row>
    <row r="100" spans="1:6" x14ac:dyDescent="0.3">
      <c r="A100">
        <v>87</v>
      </c>
      <c r="B100" t="s">
        <v>398</v>
      </c>
      <c r="C100" t="s">
        <v>1503</v>
      </c>
      <c r="D100" t="s">
        <v>17</v>
      </c>
      <c r="E100" t="s">
        <v>458</v>
      </c>
      <c r="F100">
        <v>4444871583</v>
      </c>
    </row>
    <row r="101" spans="1:6" x14ac:dyDescent="0.3">
      <c r="A101">
        <v>894</v>
      </c>
      <c r="B101" t="s">
        <v>575</v>
      </c>
      <c r="C101" t="s">
        <v>1513</v>
      </c>
      <c r="D101" t="s">
        <v>576</v>
      </c>
      <c r="E101" t="s">
        <v>388</v>
      </c>
      <c r="F101">
        <v>9892285623</v>
      </c>
    </row>
    <row r="102" spans="1:6" x14ac:dyDescent="0.3">
      <c r="A102">
        <v>708</v>
      </c>
      <c r="B102" t="s">
        <v>417</v>
      </c>
      <c r="C102" t="s">
        <v>1513</v>
      </c>
      <c r="D102" t="s">
        <v>259</v>
      </c>
      <c r="E102" t="s">
        <v>405</v>
      </c>
      <c r="F102">
        <v>6155699440</v>
      </c>
    </row>
    <row r="103" spans="1:6" x14ac:dyDescent="0.3">
      <c r="A103">
        <v>311</v>
      </c>
      <c r="B103" t="s">
        <v>577</v>
      </c>
      <c r="C103" t="s">
        <v>1508</v>
      </c>
      <c r="D103" t="s">
        <v>578</v>
      </c>
      <c r="E103" t="s">
        <v>405</v>
      </c>
      <c r="F103">
        <v>2539275235</v>
      </c>
    </row>
    <row r="104" spans="1:6" x14ac:dyDescent="0.3">
      <c r="A104">
        <v>888</v>
      </c>
      <c r="B104" t="s">
        <v>579</v>
      </c>
      <c r="C104" t="s">
        <v>446</v>
      </c>
      <c r="D104" t="s">
        <v>434</v>
      </c>
      <c r="E104" t="s">
        <v>405</v>
      </c>
      <c r="F104">
        <v>4534991454</v>
      </c>
    </row>
    <row r="105" spans="1:6" x14ac:dyDescent="0.3">
      <c r="A105">
        <v>678</v>
      </c>
      <c r="B105" t="s">
        <v>580</v>
      </c>
      <c r="C105" t="s">
        <v>1519</v>
      </c>
      <c r="D105" t="s">
        <v>119</v>
      </c>
      <c r="E105" t="s">
        <v>435</v>
      </c>
      <c r="F105">
        <v>9411155106</v>
      </c>
    </row>
    <row r="106" spans="1:6" x14ac:dyDescent="0.3">
      <c r="A106">
        <v>734</v>
      </c>
      <c r="B106" t="s">
        <v>581</v>
      </c>
      <c r="C106" t="s">
        <v>422</v>
      </c>
      <c r="D106" t="s">
        <v>582</v>
      </c>
      <c r="E106" t="s">
        <v>416</v>
      </c>
      <c r="F106">
        <v>1161903173</v>
      </c>
    </row>
    <row r="107" spans="1:6" x14ac:dyDescent="0.3">
      <c r="A107">
        <v>640</v>
      </c>
      <c r="B107" t="s">
        <v>583</v>
      </c>
      <c r="C107" t="s">
        <v>1513</v>
      </c>
      <c r="D107" t="s">
        <v>584</v>
      </c>
      <c r="E107" t="s">
        <v>436</v>
      </c>
      <c r="F107">
        <v>7858706884</v>
      </c>
    </row>
    <row r="108" spans="1:6" x14ac:dyDescent="0.3">
      <c r="A108">
        <v>189</v>
      </c>
      <c r="B108" t="s">
        <v>585</v>
      </c>
      <c r="C108" t="s">
        <v>1521</v>
      </c>
      <c r="D108" t="s">
        <v>586</v>
      </c>
      <c r="E108" t="s">
        <v>453</v>
      </c>
      <c r="F108">
        <v>1967221186</v>
      </c>
    </row>
    <row r="109" spans="1:6" x14ac:dyDescent="0.3">
      <c r="A109">
        <v>685</v>
      </c>
      <c r="B109" t="s">
        <v>587</v>
      </c>
      <c r="C109" t="s">
        <v>1506</v>
      </c>
      <c r="D109" t="s">
        <v>588</v>
      </c>
      <c r="E109" t="s">
        <v>506</v>
      </c>
      <c r="F109">
        <v>9336147887</v>
      </c>
    </row>
    <row r="110" spans="1:6" x14ac:dyDescent="0.3">
      <c r="A110">
        <v>617</v>
      </c>
      <c r="B110" t="s">
        <v>178</v>
      </c>
      <c r="C110" t="s">
        <v>1518</v>
      </c>
      <c r="D110" t="s">
        <v>589</v>
      </c>
      <c r="E110" t="s">
        <v>528</v>
      </c>
      <c r="F110">
        <v>8437782692</v>
      </c>
    </row>
    <row r="111" spans="1:6" x14ac:dyDescent="0.3">
      <c r="A111">
        <v>508</v>
      </c>
      <c r="B111" t="s">
        <v>590</v>
      </c>
      <c r="C111" t="s">
        <v>446</v>
      </c>
      <c r="D111" t="s">
        <v>591</v>
      </c>
      <c r="E111" t="s">
        <v>592</v>
      </c>
      <c r="F111">
        <v>4162410124</v>
      </c>
    </row>
    <row r="112" spans="1:6" x14ac:dyDescent="0.3">
      <c r="A112">
        <v>406</v>
      </c>
      <c r="B112" t="s">
        <v>448</v>
      </c>
      <c r="C112" t="s">
        <v>1515</v>
      </c>
      <c r="D112" t="s">
        <v>593</v>
      </c>
      <c r="E112" t="s">
        <v>524</v>
      </c>
      <c r="F112">
        <v>3864558057</v>
      </c>
    </row>
    <row r="113" spans="1:6" x14ac:dyDescent="0.3">
      <c r="A113">
        <v>132</v>
      </c>
      <c r="B113" t="s">
        <v>594</v>
      </c>
      <c r="C113" t="s">
        <v>1516</v>
      </c>
      <c r="D113" t="s">
        <v>595</v>
      </c>
      <c r="E113" t="s">
        <v>435</v>
      </c>
      <c r="F113">
        <v>2019622576</v>
      </c>
    </row>
    <row r="114" spans="1:6" x14ac:dyDescent="0.3">
      <c r="A114">
        <v>785</v>
      </c>
      <c r="B114" t="s">
        <v>596</v>
      </c>
      <c r="C114" t="s">
        <v>1499</v>
      </c>
      <c r="D114" t="s">
        <v>597</v>
      </c>
      <c r="E114" t="s">
        <v>436</v>
      </c>
      <c r="F114">
        <v>1837040341</v>
      </c>
    </row>
    <row r="115" spans="1:6" x14ac:dyDescent="0.3">
      <c r="A115">
        <v>113</v>
      </c>
      <c r="B115" t="s">
        <v>598</v>
      </c>
      <c r="C115" t="s">
        <v>1517</v>
      </c>
      <c r="D115" t="s">
        <v>599</v>
      </c>
      <c r="E115" t="s">
        <v>600</v>
      </c>
      <c r="F115">
        <v>4235755436</v>
      </c>
    </row>
    <row r="116" spans="1:6" x14ac:dyDescent="0.3">
      <c r="A116">
        <v>951</v>
      </c>
      <c r="B116" t="s">
        <v>285</v>
      </c>
      <c r="C116" t="s">
        <v>1499</v>
      </c>
      <c r="D116" t="s">
        <v>601</v>
      </c>
      <c r="E116" t="s">
        <v>429</v>
      </c>
      <c r="F116">
        <v>4933964760</v>
      </c>
    </row>
    <row r="117" spans="1:6" x14ac:dyDescent="0.3">
      <c r="A117">
        <v>169</v>
      </c>
      <c r="B117" t="s">
        <v>602</v>
      </c>
      <c r="C117" t="s">
        <v>1510</v>
      </c>
      <c r="D117" t="s">
        <v>603</v>
      </c>
      <c r="E117" t="s">
        <v>495</v>
      </c>
      <c r="F117">
        <v>9986862728</v>
      </c>
    </row>
    <row r="118" spans="1:6" x14ac:dyDescent="0.3">
      <c r="A118">
        <v>984</v>
      </c>
      <c r="B118" t="s">
        <v>604</v>
      </c>
      <c r="C118" t="s">
        <v>1510</v>
      </c>
      <c r="D118" t="s">
        <v>605</v>
      </c>
      <c r="E118" t="s">
        <v>393</v>
      </c>
      <c r="F118">
        <v>2460523574</v>
      </c>
    </row>
    <row r="119" spans="1:6" x14ac:dyDescent="0.3">
      <c r="A119">
        <v>881</v>
      </c>
      <c r="B119" t="s">
        <v>606</v>
      </c>
      <c r="C119" t="s">
        <v>1514</v>
      </c>
      <c r="D119" t="s">
        <v>607</v>
      </c>
      <c r="E119" t="s">
        <v>441</v>
      </c>
      <c r="F119">
        <v>3243646644</v>
      </c>
    </row>
    <row r="120" spans="1:6" x14ac:dyDescent="0.3">
      <c r="A120">
        <v>883</v>
      </c>
      <c r="B120" t="s">
        <v>608</v>
      </c>
      <c r="C120" t="s">
        <v>1506</v>
      </c>
      <c r="D120" t="s">
        <v>609</v>
      </c>
      <c r="E120" t="s">
        <v>610</v>
      </c>
      <c r="F120">
        <v>4932358514</v>
      </c>
    </row>
    <row r="121" spans="1:6" x14ac:dyDescent="0.3">
      <c r="A121">
        <v>735</v>
      </c>
      <c r="B121" t="s">
        <v>437</v>
      </c>
      <c r="C121" t="s">
        <v>1504</v>
      </c>
      <c r="D121" t="s">
        <v>611</v>
      </c>
      <c r="E121" t="s">
        <v>416</v>
      </c>
      <c r="F121">
        <v>1419382893</v>
      </c>
    </row>
    <row r="122" spans="1:6" x14ac:dyDescent="0.3">
      <c r="A122">
        <v>120</v>
      </c>
      <c r="B122" t="s">
        <v>612</v>
      </c>
      <c r="C122" t="s">
        <v>1501</v>
      </c>
      <c r="D122" t="s">
        <v>613</v>
      </c>
      <c r="E122" t="s">
        <v>614</v>
      </c>
      <c r="F122">
        <v>6456637698</v>
      </c>
    </row>
    <row r="123" spans="1:6" x14ac:dyDescent="0.3">
      <c r="A123">
        <v>92</v>
      </c>
      <c r="B123" t="s">
        <v>615</v>
      </c>
      <c r="C123" t="s">
        <v>1521</v>
      </c>
      <c r="D123" t="s">
        <v>616</v>
      </c>
      <c r="E123" t="s">
        <v>379</v>
      </c>
      <c r="F123">
        <v>4615496293</v>
      </c>
    </row>
    <row r="124" spans="1:6" x14ac:dyDescent="0.3">
      <c r="A124">
        <v>618</v>
      </c>
      <c r="B124" t="s">
        <v>580</v>
      </c>
      <c r="C124" t="s">
        <v>1514</v>
      </c>
      <c r="D124" t="s">
        <v>617</v>
      </c>
      <c r="E124" t="s">
        <v>528</v>
      </c>
      <c r="F124">
        <v>6419268208</v>
      </c>
    </row>
    <row r="125" spans="1:6" x14ac:dyDescent="0.3">
      <c r="A125">
        <v>768</v>
      </c>
      <c r="B125" t="s">
        <v>618</v>
      </c>
      <c r="C125" t="s">
        <v>1501</v>
      </c>
      <c r="D125" t="s">
        <v>619</v>
      </c>
      <c r="E125" t="s">
        <v>379</v>
      </c>
      <c r="F125">
        <v>3258758083</v>
      </c>
    </row>
    <row r="126" spans="1:6" x14ac:dyDescent="0.3">
      <c r="A126">
        <v>619</v>
      </c>
      <c r="B126" t="s">
        <v>620</v>
      </c>
      <c r="C126" t="s">
        <v>1504</v>
      </c>
      <c r="D126" t="s">
        <v>621</v>
      </c>
      <c r="E126" t="s">
        <v>458</v>
      </c>
      <c r="F126">
        <v>9823103962</v>
      </c>
    </row>
    <row r="127" spans="1:6" x14ac:dyDescent="0.3">
      <c r="A127">
        <v>393</v>
      </c>
      <c r="B127" t="s">
        <v>174</v>
      </c>
      <c r="C127" t="s">
        <v>1514</v>
      </c>
      <c r="D127" t="s">
        <v>622</v>
      </c>
      <c r="E127" t="s">
        <v>379</v>
      </c>
      <c r="F127">
        <v>5931525319</v>
      </c>
    </row>
    <row r="128" spans="1:6" x14ac:dyDescent="0.3">
      <c r="A128">
        <v>127</v>
      </c>
      <c r="B128" t="s">
        <v>174</v>
      </c>
      <c r="C128" t="s">
        <v>422</v>
      </c>
      <c r="D128" t="s">
        <v>623</v>
      </c>
      <c r="E128" t="s">
        <v>424</v>
      </c>
      <c r="F128">
        <v>5199096406</v>
      </c>
    </row>
    <row r="129" spans="1:6" x14ac:dyDescent="0.3">
      <c r="A129">
        <v>329</v>
      </c>
      <c r="B129" t="s">
        <v>624</v>
      </c>
      <c r="C129" t="s">
        <v>1520</v>
      </c>
      <c r="D129" t="s">
        <v>625</v>
      </c>
      <c r="E129" t="s">
        <v>424</v>
      </c>
      <c r="F129">
        <v>4926013012</v>
      </c>
    </row>
    <row r="130" spans="1:6" x14ac:dyDescent="0.3">
      <c r="A130">
        <v>839</v>
      </c>
      <c r="B130" t="s">
        <v>626</v>
      </c>
      <c r="C130" t="s">
        <v>422</v>
      </c>
      <c r="D130" t="s">
        <v>627</v>
      </c>
      <c r="E130" t="s">
        <v>528</v>
      </c>
      <c r="F130">
        <v>1385206446</v>
      </c>
    </row>
    <row r="131" spans="1:6" x14ac:dyDescent="0.3">
      <c r="A131">
        <v>787</v>
      </c>
      <c r="B131" t="s">
        <v>615</v>
      </c>
      <c r="C131" t="s">
        <v>1512</v>
      </c>
      <c r="D131" t="s">
        <v>628</v>
      </c>
      <c r="E131" t="s">
        <v>536</v>
      </c>
      <c r="F131">
        <v>7592482439</v>
      </c>
    </row>
    <row r="132" spans="1:6" x14ac:dyDescent="0.3">
      <c r="A132">
        <v>658</v>
      </c>
      <c r="B132" t="s">
        <v>182</v>
      </c>
      <c r="C132" t="s">
        <v>1514</v>
      </c>
      <c r="D132" t="s">
        <v>629</v>
      </c>
      <c r="E132" t="s">
        <v>528</v>
      </c>
      <c r="F132">
        <v>1575826863</v>
      </c>
    </row>
    <row r="133" spans="1:6" x14ac:dyDescent="0.3">
      <c r="A133">
        <v>302</v>
      </c>
      <c r="B133" t="s">
        <v>630</v>
      </c>
      <c r="C133" t="s">
        <v>1520</v>
      </c>
      <c r="D133" t="s">
        <v>631</v>
      </c>
      <c r="E133" t="s">
        <v>424</v>
      </c>
      <c r="F133">
        <v>4826890428</v>
      </c>
    </row>
    <row r="134" spans="1:6" x14ac:dyDescent="0.3">
      <c r="A134">
        <v>959</v>
      </c>
      <c r="B134" t="s">
        <v>632</v>
      </c>
      <c r="C134" t="s">
        <v>1509</v>
      </c>
      <c r="D134" t="s">
        <v>633</v>
      </c>
      <c r="E134" t="s">
        <v>490</v>
      </c>
      <c r="F134">
        <v>1171287473</v>
      </c>
    </row>
    <row r="135" spans="1:6" x14ac:dyDescent="0.3">
      <c r="A135">
        <v>467</v>
      </c>
      <c r="B135" t="s">
        <v>634</v>
      </c>
      <c r="C135" t="s">
        <v>1504</v>
      </c>
      <c r="D135" t="s">
        <v>635</v>
      </c>
      <c r="E135" t="s">
        <v>528</v>
      </c>
      <c r="F135">
        <v>3594123975</v>
      </c>
    </row>
    <row r="136" spans="1:6" x14ac:dyDescent="0.3">
      <c r="A136">
        <v>642</v>
      </c>
      <c r="B136" t="s">
        <v>636</v>
      </c>
      <c r="C136" t="s">
        <v>1504</v>
      </c>
      <c r="D136" t="s">
        <v>637</v>
      </c>
      <c r="E136" t="s">
        <v>436</v>
      </c>
      <c r="F136">
        <v>7051750919</v>
      </c>
    </row>
    <row r="137" spans="1:6" x14ac:dyDescent="0.3">
      <c r="A137">
        <v>472</v>
      </c>
      <c r="B137" t="s">
        <v>638</v>
      </c>
      <c r="C137" t="s">
        <v>1502</v>
      </c>
      <c r="D137" t="s">
        <v>639</v>
      </c>
      <c r="E137" t="s">
        <v>592</v>
      </c>
      <c r="F137">
        <v>6886408134</v>
      </c>
    </row>
    <row r="138" spans="1:6" x14ac:dyDescent="0.3">
      <c r="A138">
        <v>700</v>
      </c>
      <c r="B138" t="s">
        <v>640</v>
      </c>
      <c r="C138" t="s">
        <v>1507</v>
      </c>
      <c r="D138" t="s">
        <v>641</v>
      </c>
      <c r="E138" t="s">
        <v>506</v>
      </c>
      <c r="F138">
        <v>7077868681</v>
      </c>
    </row>
    <row r="139" spans="1:6" x14ac:dyDescent="0.3">
      <c r="A139">
        <v>305</v>
      </c>
      <c r="B139" t="s">
        <v>42</v>
      </c>
      <c r="C139" t="s">
        <v>1516</v>
      </c>
      <c r="D139" t="s">
        <v>642</v>
      </c>
      <c r="E139" t="s">
        <v>388</v>
      </c>
      <c r="F139">
        <v>4425132485</v>
      </c>
    </row>
    <row r="140" spans="1:6" x14ac:dyDescent="0.3">
      <c r="A140">
        <v>676</v>
      </c>
      <c r="B140" t="s">
        <v>643</v>
      </c>
      <c r="C140" t="s">
        <v>1505</v>
      </c>
      <c r="D140" t="s">
        <v>644</v>
      </c>
      <c r="E140" t="s">
        <v>645</v>
      </c>
      <c r="F140">
        <v>3975638935</v>
      </c>
    </row>
    <row r="141" spans="1:6" x14ac:dyDescent="0.3">
      <c r="A141">
        <v>602</v>
      </c>
      <c r="B141" t="s">
        <v>646</v>
      </c>
      <c r="C141" t="s">
        <v>1519</v>
      </c>
      <c r="D141" t="s">
        <v>647</v>
      </c>
      <c r="E141" t="s">
        <v>503</v>
      </c>
      <c r="F141">
        <v>8049380718</v>
      </c>
    </row>
    <row r="142" spans="1:6" x14ac:dyDescent="0.3">
      <c r="A142">
        <v>175</v>
      </c>
      <c r="B142" t="s">
        <v>648</v>
      </c>
      <c r="C142" t="s">
        <v>1509</v>
      </c>
      <c r="D142" t="s">
        <v>649</v>
      </c>
      <c r="E142" t="s">
        <v>424</v>
      </c>
      <c r="F142">
        <v>6417574125</v>
      </c>
    </row>
    <row r="143" spans="1:6" x14ac:dyDescent="0.3">
      <c r="A143">
        <v>679</v>
      </c>
      <c r="B143" t="s">
        <v>291</v>
      </c>
      <c r="C143" t="s">
        <v>446</v>
      </c>
      <c r="D143" t="s">
        <v>489</v>
      </c>
      <c r="E143" t="s">
        <v>381</v>
      </c>
      <c r="F143">
        <v>2458047806</v>
      </c>
    </row>
    <row r="144" spans="1:6" x14ac:dyDescent="0.3">
      <c r="A144">
        <v>412</v>
      </c>
      <c r="B144" t="s">
        <v>483</v>
      </c>
      <c r="C144" t="s">
        <v>1504</v>
      </c>
      <c r="D144" t="s">
        <v>650</v>
      </c>
      <c r="E144" t="s">
        <v>383</v>
      </c>
      <c r="F144">
        <v>4345935028</v>
      </c>
    </row>
    <row r="145" spans="1:6" x14ac:dyDescent="0.3">
      <c r="A145">
        <v>486</v>
      </c>
      <c r="B145" t="s">
        <v>651</v>
      </c>
      <c r="C145" t="s">
        <v>446</v>
      </c>
      <c r="D145" t="s">
        <v>652</v>
      </c>
      <c r="E145" t="s">
        <v>506</v>
      </c>
      <c r="F145">
        <v>4167720507</v>
      </c>
    </row>
    <row r="146" spans="1:6" x14ac:dyDescent="0.3">
      <c r="A146">
        <v>899</v>
      </c>
      <c r="B146" t="s">
        <v>653</v>
      </c>
      <c r="C146" t="s">
        <v>422</v>
      </c>
      <c r="D146" t="s">
        <v>654</v>
      </c>
      <c r="E146" t="s">
        <v>436</v>
      </c>
      <c r="F146">
        <v>4565205218</v>
      </c>
    </row>
    <row r="147" spans="1:6" x14ac:dyDescent="0.3">
      <c r="A147">
        <v>123</v>
      </c>
      <c r="B147" t="s">
        <v>655</v>
      </c>
      <c r="C147" t="s">
        <v>1509</v>
      </c>
      <c r="D147" t="s">
        <v>121</v>
      </c>
      <c r="E147" t="s">
        <v>388</v>
      </c>
      <c r="F147">
        <v>1029848581</v>
      </c>
    </row>
    <row r="148" spans="1:6" x14ac:dyDescent="0.3">
      <c r="A148">
        <v>180</v>
      </c>
      <c r="B148" t="s">
        <v>365</v>
      </c>
      <c r="C148" t="s">
        <v>1509</v>
      </c>
      <c r="D148" t="s">
        <v>656</v>
      </c>
      <c r="E148" t="s">
        <v>506</v>
      </c>
      <c r="F148">
        <v>6076587686</v>
      </c>
    </row>
    <row r="149" spans="1:6" x14ac:dyDescent="0.3">
      <c r="A149">
        <v>433</v>
      </c>
      <c r="B149" t="s">
        <v>365</v>
      </c>
      <c r="C149" t="s">
        <v>1502</v>
      </c>
      <c r="D149" t="s">
        <v>657</v>
      </c>
      <c r="E149" t="s">
        <v>658</v>
      </c>
      <c r="F149">
        <v>4382867697</v>
      </c>
    </row>
    <row r="150" spans="1:6" x14ac:dyDescent="0.3">
      <c r="A150">
        <v>244</v>
      </c>
      <c r="B150" t="s">
        <v>659</v>
      </c>
      <c r="C150" t="s">
        <v>1502</v>
      </c>
      <c r="D150" t="s">
        <v>660</v>
      </c>
      <c r="E150" t="s">
        <v>528</v>
      </c>
      <c r="F150">
        <v>8529787345</v>
      </c>
    </row>
    <row r="151" spans="1:6" x14ac:dyDescent="0.3">
      <c r="A151">
        <v>147</v>
      </c>
      <c r="B151" t="s">
        <v>122</v>
      </c>
      <c r="C151" t="s">
        <v>1513</v>
      </c>
      <c r="D151" t="s">
        <v>661</v>
      </c>
      <c r="E151" t="s">
        <v>435</v>
      </c>
      <c r="F151">
        <v>2933328030</v>
      </c>
    </row>
    <row r="152" spans="1:6" x14ac:dyDescent="0.3">
      <c r="A152">
        <v>634</v>
      </c>
      <c r="B152" t="s">
        <v>455</v>
      </c>
      <c r="C152" t="s">
        <v>1504</v>
      </c>
      <c r="D152" t="s">
        <v>662</v>
      </c>
      <c r="E152" t="s">
        <v>429</v>
      </c>
      <c r="F152">
        <v>1549574380</v>
      </c>
    </row>
    <row r="153" spans="1:6" x14ac:dyDescent="0.3">
      <c r="A153">
        <v>999</v>
      </c>
      <c r="B153" t="s">
        <v>663</v>
      </c>
      <c r="C153" t="s">
        <v>1512</v>
      </c>
      <c r="D153" t="s">
        <v>623</v>
      </c>
      <c r="E153" t="s">
        <v>600</v>
      </c>
      <c r="F153">
        <v>5348595059</v>
      </c>
    </row>
    <row r="154" spans="1:6" x14ac:dyDescent="0.3">
      <c r="A154">
        <v>477</v>
      </c>
      <c r="B154" t="s">
        <v>664</v>
      </c>
      <c r="C154" t="s">
        <v>1512</v>
      </c>
      <c r="D154" t="s">
        <v>665</v>
      </c>
      <c r="E154" t="s">
        <v>592</v>
      </c>
      <c r="F154">
        <v>8326159645</v>
      </c>
    </row>
    <row r="155" spans="1:6" x14ac:dyDescent="0.3">
      <c r="A155">
        <v>746</v>
      </c>
      <c r="B155" t="s">
        <v>100</v>
      </c>
      <c r="C155" t="s">
        <v>1518</v>
      </c>
      <c r="D155" t="s">
        <v>666</v>
      </c>
      <c r="E155" t="s">
        <v>528</v>
      </c>
      <c r="F155">
        <v>4303568430</v>
      </c>
    </row>
    <row r="156" spans="1:6" x14ac:dyDescent="0.3">
      <c r="A156">
        <v>287</v>
      </c>
      <c r="B156" t="s">
        <v>667</v>
      </c>
      <c r="C156" t="s">
        <v>446</v>
      </c>
      <c r="D156" t="s">
        <v>668</v>
      </c>
      <c r="E156" t="s">
        <v>669</v>
      </c>
      <c r="F156">
        <v>4386754323</v>
      </c>
    </row>
    <row r="157" spans="1:6" x14ac:dyDescent="0.3">
      <c r="A157">
        <v>310</v>
      </c>
      <c r="B157" t="s">
        <v>670</v>
      </c>
      <c r="C157" t="s">
        <v>1522</v>
      </c>
      <c r="D157" t="s">
        <v>671</v>
      </c>
      <c r="E157" t="s">
        <v>424</v>
      </c>
      <c r="F157">
        <v>8824594477</v>
      </c>
    </row>
    <row r="158" spans="1:6" x14ac:dyDescent="0.3">
      <c r="A158">
        <v>889</v>
      </c>
      <c r="B158" t="s">
        <v>672</v>
      </c>
      <c r="C158" t="s">
        <v>1502</v>
      </c>
      <c r="D158" t="s">
        <v>673</v>
      </c>
      <c r="E158" t="s">
        <v>432</v>
      </c>
      <c r="F158">
        <v>1096489886</v>
      </c>
    </row>
    <row r="159" spans="1:6" x14ac:dyDescent="0.3">
      <c r="A159">
        <v>512</v>
      </c>
      <c r="B159" t="s">
        <v>674</v>
      </c>
      <c r="C159" t="s">
        <v>1517</v>
      </c>
      <c r="D159" t="s">
        <v>675</v>
      </c>
      <c r="E159" t="s">
        <v>391</v>
      </c>
      <c r="F159">
        <v>3305516916</v>
      </c>
    </row>
    <row r="160" spans="1:6" x14ac:dyDescent="0.3">
      <c r="A160">
        <v>693</v>
      </c>
      <c r="B160" t="s">
        <v>676</v>
      </c>
      <c r="C160" t="s">
        <v>1503</v>
      </c>
      <c r="D160" t="s">
        <v>677</v>
      </c>
      <c r="E160" t="s">
        <v>524</v>
      </c>
      <c r="F160">
        <v>6982317596</v>
      </c>
    </row>
    <row r="161" spans="1:6" x14ac:dyDescent="0.3">
      <c r="A161">
        <v>670</v>
      </c>
      <c r="B161" t="s">
        <v>330</v>
      </c>
      <c r="C161" t="s">
        <v>1509</v>
      </c>
      <c r="D161" t="s">
        <v>678</v>
      </c>
      <c r="E161" t="s">
        <v>495</v>
      </c>
      <c r="F161">
        <v>6215794970</v>
      </c>
    </row>
    <row r="162" spans="1:6" x14ac:dyDescent="0.3">
      <c r="A162">
        <v>238</v>
      </c>
      <c r="B162" t="s">
        <v>679</v>
      </c>
      <c r="C162" t="s">
        <v>1505</v>
      </c>
      <c r="D162" t="s">
        <v>680</v>
      </c>
      <c r="E162" t="s">
        <v>391</v>
      </c>
      <c r="F162">
        <v>2452732341</v>
      </c>
    </row>
    <row r="163" spans="1:6" x14ac:dyDescent="0.3">
      <c r="A163">
        <v>400</v>
      </c>
      <c r="B163" t="s">
        <v>681</v>
      </c>
      <c r="C163" t="s">
        <v>1505</v>
      </c>
      <c r="D163" t="s">
        <v>682</v>
      </c>
      <c r="E163" t="s">
        <v>683</v>
      </c>
      <c r="F163">
        <v>1402030924</v>
      </c>
    </row>
    <row r="164" spans="1:6" x14ac:dyDescent="0.3">
      <c r="A164">
        <v>398</v>
      </c>
      <c r="B164" t="s">
        <v>684</v>
      </c>
      <c r="C164" t="s">
        <v>1520</v>
      </c>
      <c r="D164" t="s">
        <v>685</v>
      </c>
      <c r="E164" t="s">
        <v>388</v>
      </c>
      <c r="F164">
        <v>1812999737</v>
      </c>
    </row>
    <row r="165" spans="1:6" x14ac:dyDescent="0.3">
      <c r="A165">
        <v>955</v>
      </c>
      <c r="B165" t="s">
        <v>226</v>
      </c>
      <c r="C165" t="s">
        <v>446</v>
      </c>
      <c r="D165" t="s">
        <v>686</v>
      </c>
      <c r="E165" t="s">
        <v>528</v>
      </c>
      <c r="F165">
        <v>6234964560</v>
      </c>
    </row>
    <row r="166" spans="1:6" x14ac:dyDescent="0.3">
      <c r="A166">
        <v>193</v>
      </c>
      <c r="B166" t="s">
        <v>687</v>
      </c>
      <c r="C166" t="s">
        <v>1502</v>
      </c>
      <c r="D166" t="s">
        <v>688</v>
      </c>
      <c r="E166" t="s">
        <v>436</v>
      </c>
      <c r="F166">
        <v>2906446799</v>
      </c>
    </row>
    <row r="167" spans="1:6" x14ac:dyDescent="0.3">
      <c r="A167">
        <v>33</v>
      </c>
      <c r="B167" t="s">
        <v>320</v>
      </c>
      <c r="C167" t="s">
        <v>1518</v>
      </c>
      <c r="D167" t="s">
        <v>689</v>
      </c>
      <c r="E167" t="s">
        <v>381</v>
      </c>
      <c r="F167">
        <v>6522949251</v>
      </c>
    </row>
    <row r="168" spans="1:6" x14ac:dyDescent="0.3">
      <c r="A168">
        <v>786</v>
      </c>
      <c r="B168" t="s">
        <v>655</v>
      </c>
      <c r="C168" t="s">
        <v>1515</v>
      </c>
      <c r="D168" t="s">
        <v>515</v>
      </c>
      <c r="E168" t="s">
        <v>383</v>
      </c>
      <c r="F168">
        <v>3669773727</v>
      </c>
    </row>
    <row r="169" spans="1:6" x14ac:dyDescent="0.3">
      <c r="A169">
        <v>811</v>
      </c>
      <c r="B169" t="s">
        <v>690</v>
      </c>
      <c r="C169" t="s">
        <v>1501</v>
      </c>
      <c r="D169" t="s">
        <v>691</v>
      </c>
      <c r="E169" t="s">
        <v>405</v>
      </c>
      <c r="F169">
        <v>3993420544</v>
      </c>
    </row>
    <row r="170" spans="1:6" x14ac:dyDescent="0.3">
      <c r="A170">
        <v>615</v>
      </c>
      <c r="B170" t="s">
        <v>692</v>
      </c>
      <c r="C170" t="s">
        <v>446</v>
      </c>
      <c r="D170" t="s">
        <v>693</v>
      </c>
      <c r="E170" t="s">
        <v>435</v>
      </c>
      <c r="F170">
        <v>5372626672</v>
      </c>
    </row>
    <row r="171" spans="1:6" x14ac:dyDescent="0.3">
      <c r="A171">
        <v>18</v>
      </c>
      <c r="B171" t="s">
        <v>131</v>
      </c>
      <c r="C171" t="s">
        <v>1504</v>
      </c>
      <c r="D171" t="s">
        <v>678</v>
      </c>
      <c r="E171" t="s">
        <v>509</v>
      </c>
      <c r="F171">
        <v>8311555346</v>
      </c>
    </row>
    <row r="172" spans="1:6" x14ac:dyDescent="0.3">
      <c r="A172">
        <v>114</v>
      </c>
      <c r="B172" t="s">
        <v>694</v>
      </c>
      <c r="C172" t="s">
        <v>1502</v>
      </c>
      <c r="D172" t="s">
        <v>695</v>
      </c>
      <c r="E172" t="s">
        <v>536</v>
      </c>
      <c r="F172">
        <v>7612488075</v>
      </c>
    </row>
    <row r="173" spans="1:6" x14ac:dyDescent="0.3">
      <c r="A173">
        <v>340</v>
      </c>
      <c r="B173" t="s">
        <v>172</v>
      </c>
      <c r="C173" t="s">
        <v>1517</v>
      </c>
      <c r="D173" t="s">
        <v>696</v>
      </c>
      <c r="E173" t="s">
        <v>388</v>
      </c>
      <c r="F173">
        <v>6431033790</v>
      </c>
    </row>
    <row r="174" spans="1:6" x14ac:dyDescent="0.3">
      <c r="A174">
        <v>649</v>
      </c>
      <c r="B174" t="s">
        <v>697</v>
      </c>
      <c r="C174" t="s">
        <v>1500</v>
      </c>
      <c r="D174" t="s">
        <v>698</v>
      </c>
      <c r="E174" t="s">
        <v>512</v>
      </c>
      <c r="F174">
        <v>7665617991</v>
      </c>
    </row>
    <row r="175" spans="1:6" x14ac:dyDescent="0.3">
      <c r="A175">
        <v>778</v>
      </c>
      <c r="B175" t="s">
        <v>699</v>
      </c>
      <c r="C175" t="s">
        <v>1499</v>
      </c>
      <c r="D175" t="s">
        <v>700</v>
      </c>
      <c r="E175" t="s">
        <v>379</v>
      </c>
      <c r="F175">
        <v>4815198694</v>
      </c>
    </row>
    <row r="176" spans="1:6" x14ac:dyDescent="0.3">
      <c r="A176">
        <v>885</v>
      </c>
      <c r="B176" t="s">
        <v>442</v>
      </c>
      <c r="C176" t="s">
        <v>1510</v>
      </c>
      <c r="D176" t="s">
        <v>701</v>
      </c>
      <c r="E176" t="s">
        <v>441</v>
      </c>
      <c r="F176">
        <v>9875605267</v>
      </c>
    </row>
    <row r="177" spans="1:6" x14ac:dyDescent="0.3">
      <c r="A177">
        <v>69</v>
      </c>
      <c r="B177" t="s">
        <v>702</v>
      </c>
      <c r="C177" t="s">
        <v>1499</v>
      </c>
      <c r="D177" t="s">
        <v>703</v>
      </c>
      <c r="E177" t="s">
        <v>408</v>
      </c>
      <c r="F177">
        <v>5913610613</v>
      </c>
    </row>
    <row r="178" spans="1:6" x14ac:dyDescent="0.3">
      <c r="A178">
        <v>288</v>
      </c>
      <c r="B178" t="s">
        <v>704</v>
      </c>
      <c r="C178" t="s">
        <v>1511</v>
      </c>
      <c r="D178" t="s">
        <v>705</v>
      </c>
      <c r="E178" t="s">
        <v>399</v>
      </c>
      <c r="F178">
        <v>7009589164</v>
      </c>
    </row>
    <row r="179" spans="1:6" x14ac:dyDescent="0.3">
      <c r="A179">
        <v>898</v>
      </c>
      <c r="B179" t="s">
        <v>94</v>
      </c>
      <c r="C179" t="s">
        <v>1512</v>
      </c>
      <c r="D179" t="s">
        <v>706</v>
      </c>
      <c r="E179" t="s">
        <v>495</v>
      </c>
      <c r="F179">
        <v>3097734889</v>
      </c>
    </row>
    <row r="180" spans="1:6" x14ac:dyDescent="0.3">
      <c r="A180">
        <v>473</v>
      </c>
      <c r="B180" t="s">
        <v>707</v>
      </c>
      <c r="C180" t="s">
        <v>1513</v>
      </c>
      <c r="D180" t="s">
        <v>708</v>
      </c>
      <c r="E180" t="s">
        <v>495</v>
      </c>
      <c r="F180">
        <v>3349318383</v>
      </c>
    </row>
    <row r="181" spans="1:6" x14ac:dyDescent="0.3">
      <c r="A181">
        <v>23</v>
      </c>
      <c r="B181" t="s">
        <v>709</v>
      </c>
      <c r="C181" t="s">
        <v>1508</v>
      </c>
      <c r="D181" t="s">
        <v>710</v>
      </c>
      <c r="E181" t="s">
        <v>379</v>
      </c>
      <c r="F181">
        <v>2261795235</v>
      </c>
    </row>
    <row r="182" spans="1:6" x14ac:dyDescent="0.3">
      <c r="A182">
        <v>505</v>
      </c>
      <c r="B182" t="s">
        <v>711</v>
      </c>
      <c r="C182" t="s">
        <v>1506</v>
      </c>
      <c r="D182" t="s">
        <v>712</v>
      </c>
      <c r="E182" t="s">
        <v>444</v>
      </c>
      <c r="F182">
        <v>8692599127</v>
      </c>
    </row>
    <row r="183" spans="1:6" x14ac:dyDescent="0.3">
      <c r="A183">
        <v>401</v>
      </c>
      <c r="B183" t="s">
        <v>713</v>
      </c>
      <c r="C183" t="s">
        <v>1501</v>
      </c>
      <c r="D183" t="s">
        <v>714</v>
      </c>
      <c r="E183" t="s">
        <v>429</v>
      </c>
      <c r="F183">
        <v>3288511772</v>
      </c>
    </row>
    <row r="184" spans="1:6" x14ac:dyDescent="0.3">
      <c r="A184">
        <v>988</v>
      </c>
      <c r="B184" t="s">
        <v>715</v>
      </c>
      <c r="C184" t="s">
        <v>1507</v>
      </c>
      <c r="D184" t="s">
        <v>716</v>
      </c>
      <c r="E184" t="s">
        <v>717</v>
      </c>
      <c r="F184">
        <v>9918649402</v>
      </c>
    </row>
    <row r="185" spans="1:6" x14ac:dyDescent="0.3">
      <c r="A185">
        <v>493</v>
      </c>
      <c r="B185" t="s">
        <v>718</v>
      </c>
      <c r="C185" t="s">
        <v>1501</v>
      </c>
      <c r="D185" t="s">
        <v>719</v>
      </c>
      <c r="E185" t="s">
        <v>411</v>
      </c>
      <c r="F185">
        <v>5243247634</v>
      </c>
    </row>
    <row r="186" spans="1:6" x14ac:dyDescent="0.3">
      <c r="A186">
        <v>432</v>
      </c>
      <c r="B186" t="s">
        <v>720</v>
      </c>
      <c r="C186" t="s">
        <v>1500</v>
      </c>
      <c r="D186" t="s">
        <v>721</v>
      </c>
      <c r="E186" t="s">
        <v>393</v>
      </c>
      <c r="F186">
        <v>1058029786</v>
      </c>
    </row>
    <row r="187" spans="1:6" x14ac:dyDescent="0.3">
      <c r="A187">
        <v>948</v>
      </c>
      <c r="B187" t="s">
        <v>634</v>
      </c>
      <c r="C187" t="s">
        <v>1500</v>
      </c>
      <c r="D187" t="s">
        <v>722</v>
      </c>
      <c r="E187" t="s">
        <v>528</v>
      </c>
      <c r="F187">
        <v>2276744816</v>
      </c>
    </row>
    <row r="188" spans="1:6" x14ac:dyDescent="0.3">
      <c r="A188">
        <v>821</v>
      </c>
      <c r="B188" t="s">
        <v>723</v>
      </c>
      <c r="C188" t="s">
        <v>1511</v>
      </c>
      <c r="D188" t="s">
        <v>724</v>
      </c>
      <c r="E188" t="s">
        <v>528</v>
      </c>
      <c r="F188">
        <v>6595878396</v>
      </c>
    </row>
    <row r="189" spans="1:6" x14ac:dyDescent="0.3">
      <c r="A189">
        <v>435</v>
      </c>
      <c r="B189" t="s">
        <v>725</v>
      </c>
      <c r="C189" t="s">
        <v>1514</v>
      </c>
      <c r="D189" t="s">
        <v>17</v>
      </c>
      <c r="E189" t="s">
        <v>383</v>
      </c>
      <c r="F189">
        <v>9703448223</v>
      </c>
    </row>
    <row r="190" spans="1:6" x14ac:dyDescent="0.3">
      <c r="A190">
        <v>11</v>
      </c>
      <c r="B190" t="s">
        <v>354</v>
      </c>
      <c r="C190" t="s">
        <v>422</v>
      </c>
      <c r="D190" t="s">
        <v>726</v>
      </c>
      <c r="E190" t="s">
        <v>727</v>
      </c>
      <c r="F190">
        <v>7945949825</v>
      </c>
    </row>
    <row r="191" spans="1:6" x14ac:dyDescent="0.3">
      <c r="A191">
        <v>204</v>
      </c>
      <c r="B191" t="s">
        <v>728</v>
      </c>
      <c r="C191" t="s">
        <v>1517</v>
      </c>
      <c r="D191" t="s">
        <v>17</v>
      </c>
      <c r="E191" t="s">
        <v>379</v>
      </c>
      <c r="F191">
        <v>4209429743</v>
      </c>
    </row>
    <row r="192" spans="1:6" x14ac:dyDescent="0.3">
      <c r="A192">
        <v>332</v>
      </c>
      <c r="B192" t="s">
        <v>264</v>
      </c>
      <c r="C192" t="s">
        <v>1505</v>
      </c>
      <c r="D192" t="s">
        <v>17</v>
      </c>
      <c r="E192" t="s">
        <v>441</v>
      </c>
      <c r="F192">
        <v>9621041593</v>
      </c>
    </row>
    <row r="193" spans="1:6" x14ac:dyDescent="0.3">
      <c r="A193">
        <v>179</v>
      </c>
      <c r="B193" t="s">
        <v>549</v>
      </c>
      <c r="C193" t="s">
        <v>1510</v>
      </c>
      <c r="D193" t="s">
        <v>729</v>
      </c>
      <c r="E193" t="s">
        <v>379</v>
      </c>
      <c r="F193">
        <v>9768020592</v>
      </c>
    </row>
    <row r="194" spans="1:6" x14ac:dyDescent="0.3">
      <c r="A194">
        <v>503</v>
      </c>
      <c r="B194" t="s">
        <v>730</v>
      </c>
      <c r="C194" t="s">
        <v>1517</v>
      </c>
      <c r="D194" t="s">
        <v>731</v>
      </c>
      <c r="E194" t="s">
        <v>453</v>
      </c>
      <c r="F194">
        <v>1791431137</v>
      </c>
    </row>
    <row r="195" spans="1:6" x14ac:dyDescent="0.3">
      <c r="A195">
        <v>431</v>
      </c>
      <c r="B195" t="s">
        <v>653</v>
      </c>
      <c r="C195" t="s">
        <v>1521</v>
      </c>
      <c r="D195" t="s">
        <v>732</v>
      </c>
      <c r="E195" t="s">
        <v>381</v>
      </c>
      <c r="F195">
        <v>7461936580</v>
      </c>
    </row>
    <row r="196" spans="1:6" x14ac:dyDescent="0.3">
      <c r="A196">
        <v>865</v>
      </c>
      <c r="B196" t="s">
        <v>733</v>
      </c>
      <c r="C196" t="s">
        <v>1517</v>
      </c>
      <c r="D196" t="s">
        <v>734</v>
      </c>
      <c r="E196" t="s">
        <v>645</v>
      </c>
      <c r="F196">
        <v>6828905297</v>
      </c>
    </row>
    <row r="197" spans="1:6" x14ac:dyDescent="0.3">
      <c r="A197">
        <v>874</v>
      </c>
      <c r="B197" t="s">
        <v>257</v>
      </c>
      <c r="C197" t="s">
        <v>1512</v>
      </c>
      <c r="D197" t="s">
        <v>735</v>
      </c>
      <c r="E197" t="s">
        <v>411</v>
      </c>
      <c r="F197">
        <v>2273691148</v>
      </c>
    </row>
    <row r="198" spans="1:6" x14ac:dyDescent="0.3">
      <c r="A198">
        <v>513</v>
      </c>
      <c r="B198" t="s">
        <v>70</v>
      </c>
      <c r="C198" t="s">
        <v>1515</v>
      </c>
      <c r="D198" t="s">
        <v>731</v>
      </c>
      <c r="E198" t="s">
        <v>436</v>
      </c>
      <c r="F198">
        <v>5144195389</v>
      </c>
    </row>
    <row r="199" spans="1:6" x14ac:dyDescent="0.3">
      <c r="A199">
        <v>814</v>
      </c>
      <c r="B199" t="s">
        <v>581</v>
      </c>
      <c r="C199" t="s">
        <v>545</v>
      </c>
      <c r="D199" t="s">
        <v>736</v>
      </c>
      <c r="E199" t="s">
        <v>391</v>
      </c>
      <c r="F199">
        <v>7057705428</v>
      </c>
    </row>
    <row r="200" spans="1:6" x14ac:dyDescent="0.3">
      <c r="A200">
        <v>236</v>
      </c>
      <c r="B200" t="s">
        <v>540</v>
      </c>
      <c r="C200" t="s">
        <v>446</v>
      </c>
      <c r="D200" t="s">
        <v>737</v>
      </c>
      <c r="E200" t="s">
        <v>379</v>
      </c>
      <c r="F200">
        <v>2261152495</v>
      </c>
    </row>
    <row r="201" spans="1:6" x14ac:dyDescent="0.3">
      <c r="A201">
        <v>957</v>
      </c>
      <c r="B201" t="s">
        <v>738</v>
      </c>
      <c r="C201" t="s">
        <v>1512</v>
      </c>
      <c r="D201" t="s">
        <v>739</v>
      </c>
      <c r="E201" t="s">
        <v>424</v>
      </c>
      <c r="F201">
        <v>1160558300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68"/>
  <sheetViews>
    <sheetView topLeftCell="A55" workbookViewId="0">
      <selection activeCell="A55" sqref="A55"/>
    </sheetView>
  </sheetViews>
  <sheetFormatPr defaultRowHeight="14.4" x14ac:dyDescent="0.3"/>
  <cols>
    <col min="1" max="1" width="17.109375" bestFit="1" customWidth="1"/>
    <col min="2" max="2" width="18" bestFit="1" customWidth="1"/>
    <col min="3" max="3" width="13.88671875" bestFit="1" customWidth="1"/>
  </cols>
  <sheetData>
    <row r="1" spans="1:3" x14ac:dyDescent="0.3">
      <c r="A1" t="s">
        <v>740</v>
      </c>
      <c r="B1" t="s">
        <v>746</v>
      </c>
      <c r="C1" t="s">
        <v>742</v>
      </c>
    </row>
    <row r="2" spans="1:3" x14ac:dyDescent="0.3">
      <c r="A2">
        <v>582</v>
      </c>
      <c r="B2">
        <v>690</v>
      </c>
      <c r="C2">
        <v>690</v>
      </c>
    </row>
    <row r="3" spans="1:3" x14ac:dyDescent="0.3">
      <c r="A3">
        <v>396</v>
      </c>
      <c r="B3">
        <v>933</v>
      </c>
      <c r="C3">
        <v>933</v>
      </c>
    </row>
    <row r="4" spans="1:3" x14ac:dyDescent="0.3">
      <c r="A4">
        <v>545</v>
      </c>
      <c r="B4">
        <v>261</v>
      </c>
      <c r="C4">
        <v>261</v>
      </c>
    </row>
    <row r="5" spans="1:3" x14ac:dyDescent="0.3">
      <c r="A5">
        <v>770</v>
      </c>
      <c r="B5">
        <v>445</v>
      </c>
      <c r="C5">
        <v>445</v>
      </c>
    </row>
    <row r="6" spans="1:3" x14ac:dyDescent="0.3">
      <c r="A6">
        <v>991</v>
      </c>
      <c r="B6">
        <v>722</v>
      </c>
      <c r="C6">
        <v>722</v>
      </c>
    </row>
    <row r="7" spans="1:3" x14ac:dyDescent="0.3">
      <c r="A7">
        <v>437</v>
      </c>
      <c r="B7">
        <v>129</v>
      </c>
      <c r="C7">
        <v>129</v>
      </c>
    </row>
    <row r="8" spans="1:3" x14ac:dyDescent="0.3">
      <c r="A8">
        <v>805</v>
      </c>
      <c r="B8">
        <v>489</v>
      </c>
      <c r="C8">
        <v>489</v>
      </c>
    </row>
    <row r="9" spans="1:3" x14ac:dyDescent="0.3">
      <c r="A9">
        <v>803</v>
      </c>
      <c r="B9">
        <v>165</v>
      </c>
      <c r="C9">
        <v>165</v>
      </c>
    </row>
    <row r="10" spans="1:3" x14ac:dyDescent="0.3">
      <c r="A10">
        <v>295</v>
      </c>
      <c r="B10">
        <v>164</v>
      </c>
      <c r="C10">
        <v>164</v>
      </c>
    </row>
    <row r="11" spans="1:3" x14ac:dyDescent="0.3">
      <c r="A11">
        <v>804</v>
      </c>
      <c r="B11">
        <v>364</v>
      </c>
      <c r="C11">
        <v>364</v>
      </c>
    </row>
    <row r="12" spans="1:3" x14ac:dyDescent="0.3">
      <c r="A12">
        <v>54</v>
      </c>
      <c r="B12">
        <v>469</v>
      </c>
      <c r="C12">
        <v>469</v>
      </c>
    </row>
    <row r="13" spans="1:3" x14ac:dyDescent="0.3">
      <c r="A13">
        <v>853</v>
      </c>
      <c r="B13">
        <v>158</v>
      </c>
      <c r="C13">
        <v>158</v>
      </c>
    </row>
    <row r="14" spans="1:3" x14ac:dyDescent="0.3">
      <c r="A14">
        <v>163</v>
      </c>
      <c r="B14">
        <v>634</v>
      </c>
      <c r="C14">
        <v>634</v>
      </c>
    </row>
    <row r="15" spans="1:3" x14ac:dyDescent="0.3">
      <c r="A15">
        <v>993</v>
      </c>
      <c r="B15">
        <v>577</v>
      </c>
      <c r="C15">
        <v>577</v>
      </c>
    </row>
    <row r="16" spans="1:3" x14ac:dyDescent="0.3">
      <c r="A16">
        <v>891</v>
      </c>
      <c r="B16">
        <v>907</v>
      </c>
      <c r="C16">
        <v>907</v>
      </c>
    </row>
    <row r="17" spans="1:3" x14ac:dyDescent="0.3">
      <c r="A17">
        <v>950</v>
      </c>
      <c r="B17">
        <v>870</v>
      </c>
      <c r="C17">
        <v>870</v>
      </c>
    </row>
    <row r="18" spans="1:3" x14ac:dyDescent="0.3">
      <c r="A18">
        <v>292</v>
      </c>
      <c r="B18">
        <v>982</v>
      </c>
      <c r="C18">
        <v>982</v>
      </c>
    </row>
    <row r="19" spans="1:3" x14ac:dyDescent="0.3">
      <c r="A19">
        <v>90</v>
      </c>
      <c r="B19">
        <v>351</v>
      </c>
      <c r="C19">
        <v>351</v>
      </c>
    </row>
    <row r="20" spans="1:3" x14ac:dyDescent="0.3">
      <c r="A20">
        <v>49</v>
      </c>
      <c r="B20">
        <v>328</v>
      </c>
      <c r="C20">
        <v>328</v>
      </c>
    </row>
    <row r="21" spans="1:3" x14ac:dyDescent="0.3">
      <c r="A21">
        <v>100</v>
      </c>
      <c r="B21">
        <v>242</v>
      </c>
      <c r="C21">
        <v>242</v>
      </c>
    </row>
    <row r="22" spans="1:3" x14ac:dyDescent="0.3">
      <c r="A22">
        <v>405</v>
      </c>
      <c r="B22">
        <v>421</v>
      </c>
      <c r="C22">
        <v>421</v>
      </c>
    </row>
    <row r="23" spans="1:3" x14ac:dyDescent="0.3">
      <c r="A23">
        <v>584</v>
      </c>
      <c r="B23">
        <v>6</v>
      </c>
      <c r="C23">
        <v>6</v>
      </c>
    </row>
    <row r="24" spans="1:3" x14ac:dyDescent="0.3">
      <c r="A24">
        <v>326</v>
      </c>
      <c r="B24">
        <v>384</v>
      </c>
      <c r="C24">
        <v>384</v>
      </c>
    </row>
    <row r="25" spans="1:3" x14ac:dyDescent="0.3">
      <c r="A25">
        <v>600</v>
      </c>
      <c r="B25">
        <v>892</v>
      </c>
      <c r="C25">
        <v>892</v>
      </c>
    </row>
    <row r="26" spans="1:3" x14ac:dyDescent="0.3">
      <c r="A26">
        <v>26</v>
      </c>
      <c r="B26">
        <v>558</v>
      </c>
      <c r="C26">
        <v>558</v>
      </c>
    </row>
    <row r="27" spans="1:3" x14ac:dyDescent="0.3">
      <c r="A27">
        <v>876</v>
      </c>
      <c r="B27">
        <v>155</v>
      </c>
      <c r="C27">
        <v>155</v>
      </c>
    </row>
    <row r="28" spans="1:3" x14ac:dyDescent="0.3">
      <c r="A28">
        <v>605</v>
      </c>
      <c r="B28">
        <v>945</v>
      </c>
      <c r="C28">
        <v>945</v>
      </c>
    </row>
    <row r="29" spans="1:3" x14ac:dyDescent="0.3">
      <c r="A29">
        <v>864</v>
      </c>
      <c r="B29">
        <v>719</v>
      </c>
      <c r="C29">
        <v>719</v>
      </c>
    </row>
    <row r="30" spans="1:3" x14ac:dyDescent="0.3">
      <c r="A30">
        <v>886</v>
      </c>
      <c r="B30">
        <v>493</v>
      </c>
      <c r="C30">
        <v>493</v>
      </c>
    </row>
    <row r="31" spans="1:3" x14ac:dyDescent="0.3">
      <c r="A31">
        <v>365</v>
      </c>
      <c r="B31">
        <v>998</v>
      </c>
      <c r="C31">
        <v>998</v>
      </c>
    </row>
    <row r="32" spans="1:3" x14ac:dyDescent="0.3">
      <c r="A32">
        <v>946</v>
      </c>
      <c r="B32">
        <v>968</v>
      </c>
      <c r="C32">
        <v>968</v>
      </c>
    </row>
    <row r="33" spans="1:3" x14ac:dyDescent="0.3">
      <c r="A33">
        <v>152</v>
      </c>
      <c r="B33">
        <v>738</v>
      </c>
      <c r="C33">
        <v>738</v>
      </c>
    </row>
    <row r="34" spans="1:3" x14ac:dyDescent="0.3">
      <c r="A34">
        <v>789</v>
      </c>
      <c r="B34">
        <v>912</v>
      </c>
      <c r="C34">
        <v>912</v>
      </c>
    </row>
    <row r="35" spans="1:3" x14ac:dyDescent="0.3">
      <c r="A35">
        <v>148</v>
      </c>
      <c r="B35">
        <v>782</v>
      </c>
      <c r="C35">
        <v>782</v>
      </c>
    </row>
    <row r="36" spans="1:3" x14ac:dyDescent="0.3">
      <c r="A36">
        <v>7</v>
      </c>
      <c r="B36">
        <v>140</v>
      </c>
      <c r="C36">
        <v>140</v>
      </c>
    </row>
    <row r="37" spans="1:3" x14ac:dyDescent="0.3">
      <c r="A37">
        <v>249</v>
      </c>
      <c r="B37">
        <v>284</v>
      </c>
      <c r="C37">
        <v>284</v>
      </c>
    </row>
    <row r="38" spans="1:3" x14ac:dyDescent="0.3">
      <c r="A38">
        <v>273</v>
      </c>
      <c r="B38">
        <v>199</v>
      </c>
      <c r="C38">
        <v>199</v>
      </c>
    </row>
    <row r="39" spans="1:3" x14ac:dyDescent="0.3">
      <c r="A39">
        <v>234</v>
      </c>
      <c r="B39">
        <v>908</v>
      </c>
      <c r="C39">
        <v>908</v>
      </c>
    </row>
    <row r="40" spans="1:3" x14ac:dyDescent="0.3">
      <c r="A40">
        <v>844</v>
      </c>
      <c r="B40">
        <v>594</v>
      </c>
      <c r="C40">
        <v>594</v>
      </c>
    </row>
    <row r="41" spans="1:3" x14ac:dyDescent="0.3">
      <c r="A41">
        <v>368</v>
      </c>
      <c r="B41">
        <v>542</v>
      </c>
      <c r="C41">
        <v>542</v>
      </c>
    </row>
    <row r="42" spans="1:3" x14ac:dyDescent="0.3">
      <c r="A42">
        <v>372</v>
      </c>
      <c r="B42">
        <v>586</v>
      </c>
      <c r="C42">
        <v>586</v>
      </c>
    </row>
    <row r="43" spans="1:3" x14ac:dyDescent="0.3">
      <c r="A43">
        <v>528</v>
      </c>
      <c r="B43">
        <v>581</v>
      </c>
      <c r="C43">
        <v>581</v>
      </c>
    </row>
    <row r="44" spans="1:3" x14ac:dyDescent="0.3">
      <c r="A44">
        <v>143</v>
      </c>
      <c r="B44">
        <v>336</v>
      </c>
      <c r="C44">
        <v>336</v>
      </c>
    </row>
    <row r="45" spans="1:3" x14ac:dyDescent="0.3">
      <c r="A45">
        <v>429</v>
      </c>
      <c r="B45">
        <v>504</v>
      </c>
      <c r="C45">
        <v>504</v>
      </c>
    </row>
    <row r="46" spans="1:3" x14ac:dyDescent="0.3">
      <c r="A46">
        <v>47</v>
      </c>
      <c r="B46">
        <v>346</v>
      </c>
      <c r="C46">
        <v>346</v>
      </c>
    </row>
    <row r="47" spans="1:3" x14ac:dyDescent="0.3">
      <c r="A47">
        <v>790</v>
      </c>
      <c r="B47">
        <v>135</v>
      </c>
      <c r="C47">
        <v>135</v>
      </c>
    </row>
    <row r="48" spans="1:3" x14ac:dyDescent="0.3">
      <c r="A48">
        <v>427</v>
      </c>
      <c r="B48">
        <v>822</v>
      </c>
      <c r="C48">
        <v>822</v>
      </c>
    </row>
    <row r="49" spans="1:3" x14ac:dyDescent="0.3">
      <c r="A49">
        <v>906</v>
      </c>
      <c r="B49">
        <v>95</v>
      </c>
      <c r="C49">
        <v>95</v>
      </c>
    </row>
    <row r="50" spans="1:3" x14ac:dyDescent="0.3">
      <c r="A50">
        <v>750</v>
      </c>
      <c r="B50">
        <v>597</v>
      </c>
      <c r="C50">
        <v>597</v>
      </c>
    </row>
    <row r="51" spans="1:3" x14ac:dyDescent="0.3">
      <c r="A51">
        <v>31</v>
      </c>
      <c r="B51">
        <v>905</v>
      </c>
      <c r="C51">
        <v>905</v>
      </c>
    </row>
    <row r="52" spans="1:3" x14ac:dyDescent="0.3">
      <c r="A52">
        <v>733</v>
      </c>
      <c r="B52">
        <v>250</v>
      </c>
      <c r="C52">
        <v>250</v>
      </c>
    </row>
    <row r="53" spans="1:3" x14ac:dyDescent="0.3">
      <c r="A53">
        <v>624</v>
      </c>
      <c r="B53">
        <v>400</v>
      </c>
      <c r="C53">
        <v>400</v>
      </c>
    </row>
    <row r="54" spans="1:3" x14ac:dyDescent="0.3">
      <c r="A54">
        <v>112</v>
      </c>
      <c r="B54">
        <v>97</v>
      </c>
      <c r="C54">
        <v>97</v>
      </c>
    </row>
    <row r="55" spans="1:3" x14ac:dyDescent="0.3">
      <c r="A55">
        <v>256</v>
      </c>
      <c r="B55">
        <v>12</v>
      </c>
      <c r="C55">
        <v>12</v>
      </c>
    </row>
    <row r="56" spans="1:3" x14ac:dyDescent="0.3">
      <c r="A56">
        <v>848</v>
      </c>
      <c r="B56">
        <v>353</v>
      </c>
      <c r="C56">
        <v>353</v>
      </c>
    </row>
    <row r="57" spans="1:3" x14ac:dyDescent="0.3">
      <c r="A57">
        <v>102</v>
      </c>
      <c r="B57">
        <v>856</v>
      </c>
      <c r="C57">
        <v>856</v>
      </c>
    </row>
    <row r="58" spans="1:3" x14ac:dyDescent="0.3">
      <c r="A58">
        <v>361</v>
      </c>
      <c r="B58">
        <v>1</v>
      </c>
      <c r="C58">
        <v>1</v>
      </c>
    </row>
    <row r="59" spans="1:3" x14ac:dyDescent="0.3">
      <c r="A59">
        <v>962</v>
      </c>
      <c r="B59">
        <v>390</v>
      </c>
      <c r="C59">
        <v>390</v>
      </c>
    </row>
    <row r="60" spans="1:3" x14ac:dyDescent="0.3">
      <c r="A60">
        <v>443</v>
      </c>
      <c r="B60">
        <v>446</v>
      </c>
      <c r="C60">
        <v>446</v>
      </c>
    </row>
    <row r="61" spans="1:3" x14ac:dyDescent="0.3">
      <c r="A61">
        <v>395</v>
      </c>
      <c r="B61">
        <v>708</v>
      </c>
      <c r="C61">
        <v>708</v>
      </c>
    </row>
    <row r="62" spans="1:3" x14ac:dyDescent="0.3">
      <c r="A62">
        <v>344</v>
      </c>
      <c r="B62">
        <v>227</v>
      </c>
      <c r="C62">
        <v>227</v>
      </c>
    </row>
    <row r="63" spans="1:3" x14ac:dyDescent="0.3">
      <c r="A63">
        <v>48</v>
      </c>
      <c r="B63">
        <v>595</v>
      </c>
      <c r="C63">
        <v>595</v>
      </c>
    </row>
    <row r="64" spans="1:3" x14ac:dyDescent="0.3">
      <c r="A64">
        <v>362</v>
      </c>
      <c r="B64">
        <v>211</v>
      </c>
      <c r="C64">
        <v>211</v>
      </c>
    </row>
    <row r="65" spans="1:3" x14ac:dyDescent="0.3">
      <c r="A65">
        <v>88</v>
      </c>
      <c r="B65">
        <v>650</v>
      </c>
      <c r="C65">
        <v>650</v>
      </c>
    </row>
    <row r="66" spans="1:3" x14ac:dyDescent="0.3">
      <c r="A66">
        <v>289</v>
      </c>
      <c r="B66">
        <v>45</v>
      </c>
      <c r="C66">
        <v>45</v>
      </c>
    </row>
    <row r="67" spans="1:3" x14ac:dyDescent="0.3">
      <c r="A67">
        <v>704</v>
      </c>
      <c r="B67">
        <v>201</v>
      </c>
      <c r="C67">
        <v>201</v>
      </c>
    </row>
    <row r="68" spans="1:3" x14ac:dyDescent="0.3">
      <c r="A68">
        <v>903</v>
      </c>
      <c r="B68">
        <v>564</v>
      </c>
      <c r="C68">
        <v>564</v>
      </c>
    </row>
    <row r="69" spans="1:3" x14ac:dyDescent="0.3">
      <c r="A69">
        <v>501</v>
      </c>
      <c r="B69">
        <v>57</v>
      </c>
      <c r="C69">
        <v>57</v>
      </c>
    </row>
    <row r="70" spans="1:3" x14ac:dyDescent="0.3">
      <c r="A70">
        <v>812</v>
      </c>
      <c r="B70">
        <v>128</v>
      </c>
      <c r="C70">
        <v>128</v>
      </c>
    </row>
    <row r="71" spans="1:3" x14ac:dyDescent="0.3">
      <c r="A71">
        <v>953</v>
      </c>
      <c r="B71">
        <v>33</v>
      </c>
      <c r="C71">
        <v>33</v>
      </c>
    </row>
    <row r="72" spans="1:3" x14ac:dyDescent="0.3">
      <c r="A72">
        <v>830</v>
      </c>
      <c r="B72">
        <v>936</v>
      </c>
      <c r="C72">
        <v>936</v>
      </c>
    </row>
    <row r="73" spans="1:3" x14ac:dyDescent="0.3">
      <c r="A73">
        <v>656</v>
      </c>
      <c r="B73">
        <v>762</v>
      </c>
      <c r="C73">
        <v>762</v>
      </c>
    </row>
    <row r="74" spans="1:3" x14ac:dyDescent="0.3">
      <c r="A74">
        <v>935</v>
      </c>
      <c r="B74">
        <v>838</v>
      </c>
      <c r="C74">
        <v>838</v>
      </c>
    </row>
    <row r="75" spans="1:3" x14ac:dyDescent="0.3">
      <c r="A75">
        <v>698</v>
      </c>
      <c r="B75">
        <v>818</v>
      </c>
      <c r="C75">
        <v>818</v>
      </c>
    </row>
    <row r="76" spans="1:3" x14ac:dyDescent="0.3">
      <c r="A76">
        <v>294</v>
      </c>
      <c r="B76">
        <v>780</v>
      </c>
      <c r="C76">
        <v>780</v>
      </c>
    </row>
    <row r="77" spans="1:3" x14ac:dyDescent="0.3">
      <c r="A77">
        <v>535</v>
      </c>
      <c r="B77">
        <v>40</v>
      </c>
      <c r="C77">
        <v>40</v>
      </c>
    </row>
    <row r="78" spans="1:3" x14ac:dyDescent="0.3">
      <c r="A78">
        <v>468</v>
      </c>
      <c r="B78">
        <v>678</v>
      </c>
      <c r="C78">
        <v>678</v>
      </c>
    </row>
    <row r="79" spans="1:3" x14ac:dyDescent="0.3">
      <c r="A79">
        <v>798</v>
      </c>
      <c r="B79">
        <v>703</v>
      </c>
      <c r="C79">
        <v>703</v>
      </c>
    </row>
    <row r="80" spans="1:3" x14ac:dyDescent="0.3">
      <c r="A80">
        <v>497</v>
      </c>
      <c r="B80">
        <v>180</v>
      </c>
      <c r="C80">
        <v>180</v>
      </c>
    </row>
    <row r="81" spans="1:3" x14ac:dyDescent="0.3">
      <c r="A81">
        <v>841</v>
      </c>
      <c r="B81">
        <v>214</v>
      </c>
      <c r="C81">
        <v>214</v>
      </c>
    </row>
    <row r="82" spans="1:3" x14ac:dyDescent="0.3">
      <c r="A82">
        <v>521</v>
      </c>
      <c r="B82">
        <v>408</v>
      </c>
      <c r="C82">
        <v>408</v>
      </c>
    </row>
    <row r="83" spans="1:3" x14ac:dyDescent="0.3">
      <c r="A83">
        <v>2</v>
      </c>
      <c r="B83">
        <v>902</v>
      </c>
      <c r="C83">
        <v>902</v>
      </c>
    </row>
    <row r="84" spans="1:3" x14ac:dyDescent="0.3">
      <c r="A84">
        <v>637</v>
      </c>
      <c r="B84">
        <v>763</v>
      </c>
      <c r="C84">
        <v>763</v>
      </c>
    </row>
    <row r="85" spans="1:3" x14ac:dyDescent="0.3">
      <c r="A85">
        <v>407</v>
      </c>
      <c r="B85">
        <v>168</v>
      </c>
      <c r="C85">
        <v>168</v>
      </c>
    </row>
    <row r="86" spans="1:3" x14ac:dyDescent="0.3">
      <c r="A86">
        <v>87</v>
      </c>
      <c r="B86">
        <v>723</v>
      </c>
      <c r="C86">
        <v>723</v>
      </c>
    </row>
    <row r="87" spans="1:3" x14ac:dyDescent="0.3">
      <c r="A87">
        <v>894</v>
      </c>
      <c r="B87">
        <v>438</v>
      </c>
      <c r="C87">
        <v>438</v>
      </c>
    </row>
    <row r="88" spans="1:3" x14ac:dyDescent="0.3">
      <c r="A88">
        <v>311</v>
      </c>
      <c r="B88">
        <v>246</v>
      </c>
      <c r="C88">
        <v>246</v>
      </c>
    </row>
    <row r="89" spans="1:3" x14ac:dyDescent="0.3">
      <c r="A89">
        <v>888</v>
      </c>
      <c r="B89">
        <v>105</v>
      </c>
      <c r="C89">
        <v>105</v>
      </c>
    </row>
    <row r="90" spans="1:3" x14ac:dyDescent="0.3">
      <c r="A90">
        <v>734</v>
      </c>
      <c r="B90">
        <v>172</v>
      </c>
      <c r="C90">
        <v>172</v>
      </c>
    </row>
    <row r="91" spans="1:3" x14ac:dyDescent="0.3">
      <c r="A91">
        <v>640</v>
      </c>
      <c r="B91">
        <v>775</v>
      </c>
      <c r="C91">
        <v>775</v>
      </c>
    </row>
    <row r="92" spans="1:3" x14ac:dyDescent="0.3">
      <c r="A92">
        <v>189</v>
      </c>
      <c r="B92">
        <v>333</v>
      </c>
      <c r="C92">
        <v>333</v>
      </c>
    </row>
    <row r="93" spans="1:3" x14ac:dyDescent="0.3">
      <c r="A93">
        <v>685</v>
      </c>
      <c r="B93">
        <v>548</v>
      </c>
      <c r="C93">
        <v>548</v>
      </c>
    </row>
    <row r="94" spans="1:3" x14ac:dyDescent="0.3">
      <c r="A94">
        <v>617</v>
      </c>
      <c r="B94">
        <v>665</v>
      </c>
      <c r="C94">
        <v>665</v>
      </c>
    </row>
    <row r="95" spans="1:3" x14ac:dyDescent="0.3">
      <c r="A95">
        <v>508</v>
      </c>
      <c r="B95">
        <v>305</v>
      </c>
      <c r="C95">
        <v>305</v>
      </c>
    </row>
    <row r="96" spans="1:3" x14ac:dyDescent="0.3">
      <c r="A96">
        <v>406</v>
      </c>
      <c r="B96">
        <v>938</v>
      </c>
      <c r="C96">
        <v>938</v>
      </c>
    </row>
    <row r="97" spans="1:3" x14ac:dyDescent="0.3">
      <c r="A97">
        <v>132</v>
      </c>
      <c r="B97">
        <v>714</v>
      </c>
      <c r="C97">
        <v>714</v>
      </c>
    </row>
    <row r="98" spans="1:3" x14ac:dyDescent="0.3">
      <c r="A98">
        <v>785</v>
      </c>
      <c r="B98">
        <v>251</v>
      </c>
      <c r="C98">
        <v>251</v>
      </c>
    </row>
    <row r="99" spans="1:3" x14ac:dyDescent="0.3">
      <c r="A99">
        <v>113</v>
      </c>
      <c r="B99">
        <v>330</v>
      </c>
      <c r="C99">
        <v>330</v>
      </c>
    </row>
    <row r="100" spans="1:3" x14ac:dyDescent="0.3">
      <c r="A100">
        <v>951</v>
      </c>
      <c r="B100">
        <v>69</v>
      </c>
      <c r="C100">
        <v>69</v>
      </c>
    </row>
    <row r="101" spans="1:3" x14ac:dyDescent="0.3">
      <c r="A101">
        <v>984</v>
      </c>
      <c r="B101">
        <v>974</v>
      </c>
      <c r="C101">
        <v>974</v>
      </c>
    </row>
    <row r="102" spans="1:3" x14ac:dyDescent="0.3">
      <c r="A102">
        <v>881</v>
      </c>
      <c r="B102">
        <v>526</v>
      </c>
      <c r="C102">
        <v>526</v>
      </c>
    </row>
    <row r="103" spans="1:3" x14ac:dyDescent="0.3">
      <c r="A103">
        <v>883</v>
      </c>
      <c r="B103">
        <v>510</v>
      </c>
      <c r="C103">
        <v>510</v>
      </c>
    </row>
    <row r="104" spans="1:3" x14ac:dyDescent="0.3">
      <c r="A104">
        <v>735</v>
      </c>
      <c r="B104">
        <v>444</v>
      </c>
      <c r="C104">
        <v>444</v>
      </c>
    </row>
    <row r="105" spans="1:3" x14ac:dyDescent="0.3">
      <c r="A105">
        <v>120</v>
      </c>
      <c r="B105">
        <v>503</v>
      </c>
      <c r="C105">
        <v>503</v>
      </c>
    </row>
    <row r="106" spans="1:3" x14ac:dyDescent="0.3">
      <c r="A106">
        <v>92</v>
      </c>
      <c r="B106">
        <v>109</v>
      </c>
      <c r="C106">
        <v>109</v>
      </c>
    </row>
    <row r="107" spans="1:3" x14ac:dyDescent="0.3">
      <c r="A107">
        <v>618</v>
      </c>
      <c r="B107">
        <v>823</v>
      </c>
      <c r="C107">
        <v>823</v>
      </c>
    </row>
    <row r="108" spans="1:3" x14ac:dyDescent="0.3">
      <c r="A108">
        <v>768</v>
      </c>
      <c r="B108">
        <v>147</v>
      </c>
      <c r="C108">
        <v>147</v>
      </c>
    </row>
    <row r="109" spans="1:3" x14ac:dyDescent="0.3">
      <c r="A109">
        <v>619</v>
      </c>
      <c r="B109">
        <v>625</v>
      </c>
      <c r="C109">
        <v>625</v>
      </c>
    </row>
    <row r="110" spans="1:3" x14ac:dyDescent="0.3">
      <c r="A110">
        <v>393</v>
      </c>
      <c r="B110">
        <v>695</v>
      </c>
      <c r="C110">
        <v>695</v>
      </c>
    </row>
    <row r="111" spans="1:3" x14ac:dyDescent="0.3">
      <c r="A111">
        <v>329</v>
      </c>
      <c r="B111">
        <v>82</v>
      </c>
      <c r="C111">
        <v>82</v>
      </c>
    </row>
    <row r="112" spans="1:3" x14ac:dyDescent="0.3">
      <c r="A112">
        <v>839</v>
      </c>
      <c r="B112">
        <v>397</v>
      </c>
      <c r="C112">
        <v>397</v>
      </c>
    </row>
    <row r="113" spans="1:3" x14ac:dyDescent="0.3">
      <c r="A113">
        <v>658</v>
      </c>
      <c r="B113">
        <v>306</v>
      </c>
      <c r="C113">
        <v>306</v>
      </c>
    </row>
    <row r="114" spans="1:3" x14ac:dyDescent="0.3">
      <c r="A114">
        <v>302</v>
      </c>
      <c r="B114">
        <v>536</v>
      </c>
      <c r="C114">
        <v>536</v>
      </c>
    </row>
    <row r="115" spans="1:3" x14ac:dyDescent="0.3">
      <c r="A115">
        <v>959</v>
      </c>
      <c r="B115">
        <v>20</v>
      </c>
      <c r="C115">
        <v>20</v>
      </c>
    </row>
    <row r="116" spans="1:3" x14ac:dyDescent="0.3">
      <c r="A116">
        <v>467</v>
      </c>
      <c r="B116">
        <v>515</v>
      </c>
      <c r="C116">
        <v>515</v>
      </c>
    </row>
    <row r="117" spans="1:3" x14ac:dyDescent="0.3">
      <c r="A117">
        <v>642</v>
      </c>
      <c r="B117">
        <v>332</v>
      </c>
      <c r="C117">
        <v>332</v>
      </c>
    </row>
    <row r="118" spans="1:3" x14ac:dyDescent="0.3">
      <c r="A118">
        <v>472</v>
      </c>
      <c r="B118">
        <v>127</v>
      </c>
      <c r="C118">
        <v>127</v>
      </c>
    </row>
    <row r="119" spans="1:3" x14ac:dyDescent="0.3">
      <c r="A119">
        <v>700</v>
      </c>
      <c r="B119">
        <v>958</v>
      </c>
      <c r="C119">
        <v>958</v>
      </c>
    </row>
    <row r="120" spans="1:3" x14ac:dyDescent="0.3">
      <c r="A120">
        <v>676</v>
      </c>
      <c r="B120">
        <v>977</v>
      </c>
      <c r="C120">
        <v>977</v>
      </c>
    </row>
    <row r="121" spans="1:3" x14ac:dyDescent="0.3">
      <c r="A121">
        <v>602</v>
      </c>
      <c r="B121">
        <v>460</v>
      </c>
      <c r="C121">
        <v>460</v>
      </c>
    </row>
    <row r="122" spans="1:3" x14ac:dyDescent="0.3">
      <c r="A122">
        <v>175</v>
      </c>
      <c r="B122">
        <v>659</v>
      </c>
      <c r="C122">
        <v>659</v>
      </c>
    </row>
    <row r="123" spans="1:3" x14ac:dyDescent="0.3">
      <c r="A123">
        <v>679</v>
      </c>
      <c r="B123">
        <v>197</v>
      </c>
      <c r="C123">
        <v>197</v>
      </c>
    </row>
    <row r="124" spans="1:3" x14ac:dyDescent="0.3">
      <c r="A124">
        <v>412</v>
      </c>
      <c r="B124">
        <v>540</v>
      </c>
      <c r="C124">
        <v>540</v>
      </c>
    </row>
    <row r="125" spans="1:3" x14ac:dyDescent="0.3">
      <c r="A125">
        <v>486</v>
      </c>
      <c r="B125">
        <v>178</v>
      </c>
      <c r="C125">
        <v>178</v>
      </c>
    </row>
    <row r="126" spans="1:3" x14ac:dyDescent="0.3">
      <c r="A126">
        <v>899</v>
      </c>
      <c r="B126">
        <v>202</v>
      </c>
      <c r="C126">
        <v>202</v>
      </c>
    </row>
    <row r="127" spans="1:3" x14ac:dyDescent="0.3">
      <c r="A127">
        <v>123</v>
      </c>
      <c r="B127">
        <v>632</v>
      </c>
      <c r="C127">
        <v>632</v>
      </c>
    </row>
    <row r="128" spans="1:3" x14ac:dyDescent="0.3">
      <c r="A128">
        <v>433</v>
      </c>
      <c r="B128">
        <v>990</v>
      </c>
      <c r="C128">
        <v>990</v>
      </c>
    </row>
    <row r="129" spans="1:3" x14ac:dyDescent="0.3">
      <c r="A129">
        <v>244</v>
      </c>
      <c r="B129">
        <v>913</v>
      </c>
      <c r="C129">
        <v>913</v>
      </c>
    </row>
    <row r="130" spans="1:3" x14ac:dyDescent="0.3">
      <c r="A130">
        <v>999</v>
      </c>
      <c r="B130">
        <v>707</v>
      </c>
      <c r="C130">
        <v>707</v>
      </c>
    </row>
    <row r="131" spans="1:3" x14ac:dyDescent="0.3">
      <c r="A131">
        <v>746</v>
      </c>
      <c r="B131">
        <v>847</v>
      </c>
      <c r="C131">
        <v>847</v>
      </c>
    </row>
    <row r="132" spans="1:3" x14ac:dyDescent="0.3">
      <c r="A132">
        <v>287</v>
      </c>
      <c r="B132">
        <v>815</v>
      </c>
      <c r="C132">
        <v>815</v>
      </c>
    </row>
    <row r="133" spans="1:3" x14ac:dyDescent="0.3">
      <c r="A133">
        <v>310</v>
      </c>
      <c r="B133">
        <v>928</v>
      </c>
      <c r="C133">
        <v>928</v>
      </c>
    </row>
    <row r="134" spans="1:3" x14ac:dyDescent="0.3">
      <c r="A134">
        <v>889</v>
      </c>
      <c r="B134">
        <v>210</v>
      </c>
      <c r="C134">
        <v>210</v>
      </c>
    </row>
    <row r="135" spans="1:3" x14ac:dyDescent="0.3">
      <c r="A135">
        <v>512</v>
      </c>
      <c r="B135">
        <v>793</v>
      </c>
      <c r="C135">
        <v>793</v>
      </c>
    </row>
    <row r="136" spans="1:3" x14ac:dyDescent="0.3">
      <c r="A136">
        <v>670</v>
      </c>
      <c r="B136">
        <v>298</v>
      </c>
      <c r="C136">
        <v>298</v>
      </c>
    </row>
    <row r="137" spans="1:3" x14ac:dyDescent="0.3">
      <c r="A137">
        <v>238</v>
      </c>
      <c r="B137">
        <v>941</v>
      </c>
      <c r="C137">
        <v>941</v>
      </c>
    </row>
    <row r="138" spans="1:3" x14ac:dyDescent="0.3">
      <c r="A138">
        <v>398</v>
      </c>
      <c r="B138">
        <v>500</v>
      </c>
      <c r="C138">
        <v>500</v>
      </c>
    </row>
    <row r="139" spans="1:3" x14ac:dyDescent="0.3">
      <c r="A139">
        <v>193</v>
      </c>
      <c r="B139">
        <v>787</v>
      </c>
      <c r="C139">
        <v>787</v>
      </c>
    </row>
    <row r="140" spans="1:3" x14ac:dyDescent="0.3">
      <c r="A140">
        <v>811</v>
      </c>
      <c r="B140">
        <v>30</v>
      </c>
      <c r="C140">
        <v>30</v>
      </c>
    </row>
    <row r="141" spans="1:3" x14ac:dyDescent="0.3">
      <c r="A141">
        <v>615</v>
      </c>
      <c r="B141">
        <v>477</v>
      </c>
      <c r="C141">
        <v>477</v>
      </c>
    </row>
    <row r="142" spans="1:3" x14ac:dyDescent="0.3">
      <c r="A142">
        <v>18</v>
      </c>
      <c r="B142">
        <v>52</v>
      </c>
      <c r="C142">
        <v>52</v>
      </c>
    </row>
    <row r="143" spans="1:3" x14ac:dyDescent="0.3">
      <c r="A143">
        <v>114</v>
      </c>
      <c r="B143">
        <v>73</v>
      </c>
      <c r="C143">
        <v>73</v>
      </c>
    </row>
    <row r="144" spans="1:3" x14ac:dyDescent="0.3">
      <c r="A144">
        <v>340</v>
      </c>
      <c r="B144">
        <v>691</v>
      </c>
      <c r="C144">
        <v>691</v>
      </c>
    </row>
    <row r="145" spans="1:3" x14ac:dyDescent="0.3">
      <c r="A145">
        <v>649</v>
      </c>
      <c r="B145">
        <v>786</v>
      </c>
      <c r="C145">
        <v>786</v>
      </c>
    </row>
    <row r="146" spans="1:3" x14ac:dyDescent="0.3">
      <c r="A146">
        <v>778</v>
      </c>
      <c r="B146">
        <v>68</v>
      </c>
      <c r="C146">
        <v>68</v>
      </c>
    </row>
    <row r="147" spans="1:3" x14ac:dyDescent="0.3">
      <c r="A147">
        <v>885</v>
      </c>
      <c r="B147">
        <v>630</v>
      </c>
      <c r="C147">
        <v>630</v>
      </c>
    </row>
    <row r="148" spans="1:3" x14ac:dyDescent="0.3">
      <c r="A148">
        <v>288</v>
      </c>
      <c r="B148">
        <v>455</v>
      </c>
      <c r="C148">
        <v>455</v>
      </c>
    </row>
    <row r="149" spans="1:3" x14ac:dyDescent="0.3">
      <c r="A149">
        <v>898</v>
      </c>
      <c r="B149">
        <v>947</v>
      </c>
      <c r="C149">
        <v>947</v>
      </c>
    </row>
    <row r="150" spans="1:3" x14ac:dyDescent="0.3">
      <c r="A150">
        <v>473</v>
      </c>
      <c r="B150">
        <v>589</v>
      </c>
      <c r="C150">
        <v>589</v>
      </c>
    </row>
    <row r="151" spans="1:3" x14ac:dyDescent="0.3">
      <c r="A151">
        <v>23</v>
      </c>
      <c r="B151">
        <v>863</v>
      </c>
      <c r="C151">
        <v>863</v>
      </c>
    </row>
    <row r="152" spans="1:3" x14ac:dyDescent="0.3">
      <c r="A152">
        <v>505</v>
      </c>
      <c r="B152">
        <v>668</v>
      </c>
      <c r="C152">
        <v>668</v>
      </c>
    </row>
    <row r="153" spans="1:3" x14ac:dyDescent="0.3">
      <c r="A153">
        <v>401</v>
      </c>
      <c r="B153">
        <v>206</v>
      </c>
      <c r="C153">
        <v>206</v>
      </c>
    </row>
    <row r="154" spans="1:3" x14ac:dyDescent="0.3">
      <c r="A154">
        <v>988</v>
      </c>
      <c r="B154">
        <v>835</v>
      </c>
      <c r="C154">
        <v>835</v>
      </c>
    </row>
    <row r="155" spans="1:3" x14ac:dyDescent="0.3">
      <c r="A155">
        <v>432</v>
      </c>
      <c r="B155">
        <v>553</v>
      </c>
      <c r="C155">
        <v>553</v>
      </c>
    </row>
    <row r="156" spans="1:3" x14ac:dyDescent="0.3">
      <c r="A156">
        <v>948</v>
      </c>
      <c r="B156">
        <v>861</v>
      </c>
      <c r="C156">
        <v>861</v>
      </c>
    </row>
    <row r="157" spans="1:3" x14ac:dyDescent="0.3">
      <c r="A157">
        <v>821</v>
      </c>
      <c r="B157">
        <v>279</v>
      </c>
      <c r="C157">
        <v>279</v>
      </c>
    </row>
    <row r="158" spans="1:3" x14ac:dyDescent="0.3">
      <c r="A158">
        <v>435</v>
      </c>
      <c r="B158">
        <v>75</v>
      </c>
      <c r="C158">
        <v>75</v>
      </c>
    </row>
    <row r="159" spans="1:3" x14ac:dyDescent="0.3">
      <c r="A159">
        <v>11</v>
      </c>
      <c r="B159">
        <v>895</v>
      </c>
      <c r="C159">
        <v>895</v>
      </c>
    </row>
    <row r="160" spans="1:3" x14ac:dyDescent="0.3">
      <c r="A160">
        <v>204</v>
      </c>
      <c r="B160">
        <v>866</v>
      </c>
      <c r="C160">
        <v>866</v>
      </c>
    </row>
    <row r="161" spans="1:3" x14ac:dyDescent="0.3">
      <c r="A161">
        <v>179</v>
      </c>
      <c r="B161">
        <v>191</v>
      </c>
      <c r="C161">
        <v>191</v>
      </c>
    </row>
    <row r="162" spans="1:3" x14ac:dyDescent="0.3">
      <c r="A162">
        <v>431</v>
      </c>
      <c r="B162">
        <v>748</v>
      </c>
      <c r="C162">
        <v>748</v>
      </c>
    </row>
    <row r="163" spans="1:3" x14ac:dyDescent="0.3">
      <c r="A163">
        <v>865</v>
      </c>
      <c r="B163">
        <v>693</v>
      </c>
      <c r="C163">
        <v>693</v>
      </c>
    </row>
    <row r="164" spans="1:3" x14ac:dyDescent="0.3">
      <c r="A164">
        <v>874</v>
      </c>
      <c r="B164">
        <v>955</v>
      </c>
      <c r="C164">
        <v>955</v>
      </c>
    </row>
    <row r="165" spans="1:3" x14ac:dyDescent="0.3">
      <c r="A165">
        <v>513</v>
      </c>
      <c r="B165">
        <v>538</v>
      </c>
      <c r="C165">
        <v>538</v>
      </c>
    </row>
    <row r="166" spans="1:3" x14ac:dyDescent="0.3">
      <c r="A166">
        <v>814</v>
      </c>
      <c r="B166">
        <v>169</v>
      </c>
      <c r="C166">
        <v>169</v>
      </c>
    </row>
    <row r="167" spans="1:3" x14ac:dyDescent="0.3">
      <c r="A167">
        <v>236</v>
      </c>
      <c r="B167">
        <v>924</v>
      </c>
      <c r="C167">
        <v>924</v>
      </c>
    </row>
    <row r="168" spans="1:3" x14ac:dyDescent="0.3">
      <c r="A168">
        <v>957</v>
      </c>
      <c r="B168">
        <v>579</v>
      </c>
      <c r="C168">
        <v>579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01"/>
  <sheetViews>
    <sheetView zoomScale="85" zoomScaleNormal="85" workbookViewId="0">
      <selection activeCell="J17" sqref="J17"/>
    </sheetView>
  </sheetViews>
  <sheetFormatPr defaultRowHeight="14.4" x14ac:dyDescent="0.3"/>
  <cols>
    <col min="1" max="1" width="42" customWidth="1"/>
    <col min="2" max="2" width="10.77734375" customWidth="1"/>
    <col min="3" max="3" width="12.77734375" customWidth="1"/>
    <col min="4" max="4" width="14" customWidth="1"/>
    <col min="5" max="5" width="19.77734375" customWidth="1"/>
    <col min="6" max="6" width="18.6640625" customWidth="1"/>
    <col min="7" max="7" width="21.88671875" customWidth="1"/>
  </cols>
  <sheetData>
    <row r="1" spans="1:7" x14ac:dyDescent="0.3">
      <c r="A1" t="s">
        <v>745</v>
      </c>
      <c r="B1" t="s">
        <v>0</v>
      </c>
      <c r="C1" t="s">
        <v>746</v>
      </c>
      <c r="D1" t="s">
        <v>747</v>
      </c>
      <c r="E1" t="s">
        <v>748</v>
      </c>
      <c r="F1" t="s">
        <v>749</v>
      </c>
      <c r="G1" t="s">
        <v>750</v>
      </c>
    </row>
    <row r="2" spans="1:7" x14ac:dyDescent="0.3">
      <c r="A2" t="s">
        <v>751</v>
      </c>
      <c r="B2">
        <v>230</v>
      </c>
      <c r="C2">
        <v>690</v>
      </c>
      <c r="D2">
        <v>49302</v>
      </c>
      <c r="E2" t="s">
        <v>752</v>
      </c>
      <c r="F2" t="s">
        <v>753</v>
      </c>
      <c r="G2" s="1">
        <v>41991</v>
      </c>
    </row>
    <row r="3" spans="1:7" x14ac:dyDescent="0.3">
      <c r="A3" t="s">
        <v>754</v>
      </c>
      <c r="B3">
        <v>3189</v>
      </c>
      <c r="C3">
        <v>933</v>
      </c>
      <c r="D3">
        <v>78698</v>
      </c>
      <c r="E3" t="s">
        <v>752</v>
      </c>
      <c r="F3" t="s">
        <v>753</v>
      </c>
      <c r="G3" s="1">
        <v>35621</v>
      </c>
    </row>
    <row r="4" spans="1:7" x14ac:dyDescent="0.3">
      <c r="A4" t="s">
        <v>755</v>
      </c>
      <c r="B4">
        <v>2216</v>
      </c>
      <c r="C4">
        <v>261</v>
      </c>
      <c r="D4">
        <v>69417</v>
      </c>
      <c r="E4" t="s">
        <v>756</v>
      </c>
      <c r="F4" t="s">
        <v>753</v>
      </c>
      <c r="G4" t="s">
        <v>1523</v>
      </c>
    </row>
    <row r="5" spans="1:7" x14ac:dyDescent="0.3">
      <c r="A5" t="s">
        <v>757</v>
      </c>
      <c r="B5">
        <v>1904</v>
      </c>
      <c r="C5">
        <v>445</v>
      </c>
      <c r="D5">
        <v>39655</v>
      </c>
      <c r="E5" t="s">
        <v>756</v>
      </c>
      <c r="F5" t="s">
        <v>758</v>
      </c>
      <c r="G5" t="s">
        <v>1523</v>
      </c>
    </row>
    <row r="6" spans="1:7" x14ac:dyDescent="0.3">
      <c r="A6" t="s">
        <v>759</v>
      </c>
      <c r="B6">
        <v>7342</v>
      </c>
      <c r="C6">
        <v>722</v>
      </c>
      <c r="D6">
        <v>87400</v>
      </c>
      <c r="E6" t="s">
        <v>756</v>
      </c>
      <c r="F6" t="s">
        <v>758</v>
      </c>
      <c r="G6" t="s">
        <v>1523</v>
      </c>
    </row>
    <row r="7" spans="1:7" x14ac:dyDescent="0.3">
      <c r="A7" t="s">
        <v>760</v>
      </c>
      <c r="B7">
        <v>7633</v>
      </c>
      <c r="C7">
        <v>129</v>
      </c>
      <c r="D7">
        <v>56881</v>
      </c>
      <c r="E7" t="s">
        <v>752</v>
      </c>
      <c r="F7" t="s">
        <v>753</v>
      </c>
      <c r="G7" s="1">
        <v>26238</v>
      </c>
    </row>
    <row r="8" spans="1:7" x14ac:dyDescent="0.3">
      <c r="A8" t="s">
        <v>761</v>
      </c>
      <c r="B8">
        <v>2154</v>
      </c>
      <c r="C8">
        <v>489</v>
      </c>
      <c r="D8">
        <v>99239</v>
      </c>
      <c r="E8" t="s">
        <v>756</v>
      </c>
      <c r="F8" t="s">
        <v>758</v>
      </c>
      <c r="G8" t="s">
        <v>1523</v>
      </c>
    </row>
    <row r="9" spans="1:7" x14ac:dyDescent="0.3">
      <c r="A9" t="s">
        <v>762</v>
      </c>
      <c r="B9">
        <v>5543</v>
      </c>
      <c r="C9">
        <v>165</v>
      </c>
      <c r="D9">
        <v>23921</v>
      </c>
      <c r="E9" t="s">
        <v>756</v>
      </c>
      <c r="F9" t="s">
        <v>758</v>
      </c>
      <c r="G9" t="s">
        <v>1523</v>
      </c>
    </row>
    <row r="10" spans="1:7" x14ac:dyDescent="0.3">
      <c r="A10" t="s">
        <v>763</v>
      </c>
      <c r="B10">
        <v>2332</v>
      </c>
      <c r="C10">
        <v>164</v>
      </c>
      <c r="D10">
        <v>67599</v>
      </c>
      <c r="E10" t="s">
        <v>756</v>
      </c>
      <c r="F10" t="s">
        <v>753</v>
      </c>
      <c r="G10" t="s">
        <v>1523</v>
      </c>
    </row>
    <row r="11" spans="1:7" x14ac:dyDescent="0.3">
      <c r="A11" t="s">
        <v>764</v>
      </c>
      <c r="B11">
        <v>4094</v>
      </c>
      <c r="C11">
        <v>364</v>
      </c>
      <c r="D11">
        <v>3725</v>
      </c>
      <c r="E11" t="s">
        <v>756</v>
      </c>
      <c r="F11" t="s">
        <v>758</v>
      </c>
      <c r="G11" t="s">
        <v>1523</v>
      </c>
    </row>
    <row r="12" spans="1:7" x14ac:dyDescent="0.3">
      <c r="A12" t="s">
        <v>765</v>
      </c>
      <c r="B12">
        <v>3042</v>
      </c>
      <c r="C12">
        <v>469</v>
      </c>
      <c r="D12">
        <v>95516</v>
      </c>
      <c r="E12" t="s">
        <v>752</v>
      </c>
      <c r="F12" t="s">
        <v>758</v>
      </c>
      <c r="G12" s="1">
        <v>33373</v>
      </c>
    </row>
    <row r="13" spans="1:7" x14ac:dyDescent="0.3">
      <c r="A13" t="s">
        <v>766</v>
      </c>
      <c r="B13">
        <v>2220</v>
      </c>
      <c r="C13">
        <v>158</v>
      </c>
      <c r="D13">
        <v>62528</v>
      </c>
      <c r="E13" t="s">
        <v>752</v>
      </c>
      <c r="F13" t="s">
        <v>758</v>
      </c>
      <c r="G13" s="1">
        <v>27941</v>
      </c>
    </row>
    <row r="14" spans="1:7" x14ac:dyDescent="0.3">
      <c r="A14" t="s">
        <v>767</v>
      </c>
      <c r="B14">
        <v>4988</v>
      </c>
      <c r="C14">
        <v>337</v>
      </c>
      <c r="D14">
        <v>21021</v>
      </c>
      <c r="E14" t="s">
        <v>756</v>
      </c>
      <c r="F14" t="s">
        <v>753</v>
      </c>
      <c r="G14" t="s">
        <v>1523</v>
      </c>
    </row>
    <row r="15" spans="1:7" x14ac:dyDescent="0.3">
      <c r="A15" t="s">
        <v>768</v>
      </c>
      <c r="B15">
        <v>175</v>
      </c>
      <c r="C15">
        <v>634</v>
      </c>
      <c r="D15">
        <v>99492</v>
      </c>
      <c r="E15" t="s">
        <v>756</v>
      </c>
      <c r="F15" t="s">
        <v>753</v>
      </c>
      <c r="G15" t="s">
        <v>1523</v>
      </c>
    </row>
    <row r="16" spans="1:7" x14ac:dyDescent="0.3">
      <c r="A16" t="s">
        <v>769</v>
      </c>
      <c r="B16">
        <v>4233</v>
      </c>
      <c r="C16">
        <v>577</v>
      </c>
      <c r="D16">
        <v>60282</v>
      </c>
      <c r="E16" t="s">
        <v>752</v>
      </c>
      <c r="F16" t="s">
        <v>753</v>
      </c>
      <c r="G16" s="1">
        <v>31998</v>
      </c>
    </row>
    <row r="17" spans="1:7" x14ac:dyDescent="0.3">
      <c r="A17" t="s">
        <v>770</v>
      </c>
      <c r="B17">
        <v>4351</v>
      </c>
      <c r="C17">
        <v>907</v>
      </c>
      <c r="D17">
        <v>20357</v>
      </c>
      <c r="E17" t="s">
        <v>756</v>
      </c>
      <c r="F17" t="s">
        <v>753</v>
      </c>
      <c r="G17" t="s">
        <v>1523</v>
      </c>
    </row>
    <row r="18" spans="1:7" x14ac:dyDescent="0.3">
      <c r="A18" t="s">
        <v>771</v>
      </c>
      <c r="B18">
        <v>5578</v>
      </c>
      <c r="C18">
        <v>870</v>
      </c>
      <c r="D18">
        <v>24053</v>
      </c>
      <c r="E18" t="s">
        <v>756</v>
      </c>
      <c r="F18" t="s">
        <v>753</v>
      </c>
      <c r="G18" t="s">
        <v>1523</v>
      </c>
    </row>
    <row r="19" spans="1:7" x14ac:dyDescent="0.3">
      <c r="A19" t="s">
        <v>772</v>
      </c>
      <c r="B19">
        <v>4523</v>
      </c>
      <c r="C19">
        <v>982</v>
      </c>
      <c r="D19">
        <v>50958</v>
      </c>
      <c r="E19" t="s">
        <v>756</v>
      </c>
      <c r="F19" t="s">
        <v>753</v>
      </c>
      <c r="G19" t="s">
        <v>1523</v>
      </c>
    </row>
    <row r="20" spans="1:7" x14ac:dyDescent="0.3">
      <c r="A20" t="s">
        <v>773</v>
      </c>
      <c r="B20">
        <v>2972</v>
      </c>
      <c r="C20">
        <v>351</v>
      </c>
      <c r="D20">
        <v>68227</v>
      </c>
      <c r="E20" t="s">
        <v>752</v>
      </c>
      <c r="F20" t="s">
        <v>753</v>
      </c>
      <c r="G20" s="1">
        <v>28312</v>
      </c>
    </row>
    <row r="21" spans="1:7" x14ac:dyDescent="0.3">
      <c r="A21" t="s">
        <v>774</v>
      </c>
      <c r="B21">
        <v>6153</v>
      </c>
      <c r="C21">
        <v>328</v>
      </c>
      <c r="D21">
        <v>77861</v>
      </c>
      <c r="E21" t="s">
        <v>752</v>
      </c>
      <c r="F21" t="s">
        <v>753</v>
      </c>
      <c r="G21" s="1">
        <v>35681</v>
      </c>
    </row>
    <row r="22" spans="1:7" x14ac:dyDescent="0.3">
      <c r="A22" t="s">
        <v>775</v>
      </c>
      <c r="B22">
        <v>4852</v>
      </c>
      <c r="C22">
        <v>242</v>
      </c>
      <c r="D22">
        <v>48315</v>
      </c>
      <c r="E22" t="s">
        <v>756</v>
      </c>
      <c r="F22" t="s">
        <v>753</v>
      </c>
      <c r="G22" t="s">
        <v>1523</v>
      </c>
    </row>
    <row r="23" spans="1:7" x14ac:dyDescent="0.3">
      <c r="A23" t="s">
        <v>776</v>
      </c>
      <c r="B23">
        <v>8106</v>
      </c>
      <c r="C23">
        <v>421</v>
      </c>
      <c r="D23">
        <v>83002</v>
      </c>
      <c r="E23" t="s">
        <v>752</v>
      </c>
      <c r="F23" t="s">
        <v>753</v>
      </c>
      <c r="G23" s="1">
        <v>36224</v>
      </c>
    </row>
    <row r="24" spans="1:7" x14ac:dyDescent="0.3">
      <c r="A24" t="s">
        <v>777</v>
      </c>
      <c r="B24">
        <v>3917</v>
      </c>
      <c r="C24">
        <v>6</v>
      </c>
      <c r="D24">
        <v>47650</v>
      </c>
      <c r="E24" t="s">
        <v>752</v>
      </c>
      <c r="F24" t="s">
        <v>758</v>
      </c>
      <c r="G24" s="1">
        <v>28437</v>
      </c>
    </row>
    <row r="25" spans="1:7" x14ac:dyDescent="0.3">
      <c r="A25" t="s">
        <v>778</v>
      </c>
      <c r="B25">
        <v>9377</v>
      </c>
      <c r="C25">
        <v>384</v>
      </c>
      <c r="D25">
        <v>19386</v>
      </c>
      <c r="E25" t="s">
        <v>756</v>
      </c>
      <c r="F25" t="s">
        <v>758</v>
      </c>
      <c r="G25" t="s">
        <v>1523</v>
      </c>
    </row>
    <row r="26" spans="1:7" x14ac:dyDescent="0.3">
      <c r="A26" t="s">
        <v>779</v>
      </c>
      <c r="B26">
        <v>5387</v>
      </c>
      <c r="C26">
        <v>286</v>
      </c>
      <c r="D26">
        <v>39432</v>
      </c>
      <c r="E26" t="s">
        <v>752</v>
      </c>
      <c r="F26" t="s">
        <v>758</v>
      </c>
      <c r="G26" s="1">
        <v>38610</v>
      </c>
    </row>
    <row r="27" spans="1:7" x14ac:dyDescent="0.3">
      <c r="A27" t="s">
        <v>780</v>
      </c>
      <c r="B27">
        <v>6513</v>
      </c>
      <c r="C27">
        <v>892</v>
      </c>
      <c r="D27">
        <v>1421</v>
      </c>
      <c r="E27" t="s">
        <v>752</v>
      </c>
      <c r="F27" t="s">
        <v>758</v>
      </c>
      <c r="G27" s="1">
        <v>43811</v>
      </c>
    </row>
    <row r="28" spans="1:7" x14ac:dyDescent="0.3">
      <c r="A28" t="s">
        <v>781</v>
      </c>
      <c r="B28">
        <v>3965</v>
      </c>
      <c r="C28">
        <v>558</v>
      </c>
      <c r="D28">
        <v>16113</v>
      </c>
      <c r="E28" t="s">
        <v>752</v>
      </c>
      <c r="F28" t="s">
        <v>758</v>
      </c>
      <c r="G28" s="1">
        <v>41593</v>
      </c>
    </row>
    <row r="29" spans="1:7" x14ac:dyDescent="0.3">
      <c r="A29" t="s">
        <v>782</v>
      </c>
      <c r="B29">
        <v>8893</v>
      </c>
      <c r="C29">
        <v>481</v>
      </c>
      <c r="D29">
        <v>52318</v>
      </c>
      <c r="E29" t="s">
        <v>756</v>
      </c>
      <c r="F29" t="s">
        <v>753</v>
      </c>
      <c r="G29" t="s">
        <v>1523</v>
      </c>
    </row>
    <row r="30" spans="1:7" x14ac:dyDescent="0.3">
      <c r="A30" t="s">
        <v>783</v>
      </c>
      <c r="B30">
        <v>1897</v>
      </c>
      <c r="C30">
        <v>155</v>
      </c>
      <c r="D30">
        <v>7389</v>
      </c>
      <c r="E30" t="s">
        <v>756</v>
      </c>
      <c r="F30" t="s">
        <v>753</v>
      </c>
      <c r="G30" t="s">
        <v>1523</v>
      </c>
    </row>
    <row r="31" spans="1:7" x14ac:dyDescent="0.3">
      <c r="A31" t="s">
        <v>784</v>
      </c>
      <c r="B31">
        <v>390</v>
      </c>
      <c r="C31">
        <v>771</v>
      </c>
      <c r="D31">
        <v>86040</v>
      </c>
      <c r="E31" t="s">
        <v>752</v>
      </c>
      <c r="F31" t="s">
        <v>758</v>
      </c>
      <c r="G31" s="1">
        <v>41593</v>
      </c>
    </row>
    <row r="32" spans="1:7" x14ac:dyDescent="0.3">
      <c r="A32" t="s">
        <v>785</v>
      </c>
      <c r="B32">
        <v>3633</v>
      </c>
      <c r="C32">
        <v>945</v>
      </c>
      <c r="D32">
        <v>56148</v>
      </c>
      <c r="E32" t="s">
        <v>752</v>
      </c>
      <c r="F32" t="s">
        <v>758</v>
      </c>
      <c r="G32" s="1">
        <v>37113</v>
      </c>
    </row>
    <row r="33" spans="1:7" x14ac:dyDescent="0.3">
      <c r="A33" t="s">
        <v>786</v>
      </c>
      <c r="B33">
        <v>7828</v>
      </c>
      <c r="C33">
        <v>719</v>
      </c>
      <c r="D33">
        <v>894</v>
      </c>
      <c r="E33" t="s">
        <v>752</v>
      </c>
      <c r="F33" t="s">
        <v>753</v>
      </c>
      <c r="G33" s="1">
        <v>38915</v>
      </c>
    </row>
    <row r="34" spans="1:7" x14ac:dyDescent="0.3">
      <c r="A34" t="s">
        <v>787</v>
      </c>
      <c r="B34">
        <v>2241</v>
      </c>
      <c r="C34">
        <v>493</v>
      </c>
      <c r="D34">
        <v>35634</v>
      </c>
      <c r="E34" t="s">
        <v>756</v>
      </c>
      <c r="F34" t="s">
        <v>758</v>
      </c>
      <c r="G34" t="s">
        <v>1523</v>
      </c>
    </row>
    <row r="35" spans="1:7" x14ac:dyDescent="0.3">
      <c r="A35" t="s">
        <v>788</v>
      </c>
      <c r="B35">
        <v>896</v>
      </c>
      <c r="C35">
        <v>998</v>
      </c>
      <c r="D35">
        <v>28701</v>
      </c>
      <c r="E35" t="s">
        <v>752</v>
      </c>
      <c r="F35" t="s">
        <v>753</v>
      </c>
      <c r="G35" s="1">
        <v>41593</v>
      </c>
    </row>
    <row r="36" spans="1:7" x14ac:dyDescent="0.3">
      <c r="A36" t="s">
        <v>789</v>
      </c>
      <c r="B36">
        <v>6361</v>
      </c>
      <c r="C36">
        <v>968</v>
      </c>
      <c r="D36">
        <v>90380</v>
      </c>
      <c r="E36" t="s">
        <v>752</v>
      </c>
      <c r="F36" t="s">
        <v>753</v>
      </c>
      <c r="G36" s="1">
        <v>34183</v>
      </c>
    </row>
    <row r="37" spans="1:7" x14ac:dyDescent="0.3">
      <c r="A37" t="s">
        <v>790</v>
      </c>
      <c r="B37">
        <v>6713</v>
      </c>
      <c r="C37">
        <v>738</v>
      </c>
      <c r="D37">
        <v>21813</v>
      </c>
      <c r="E37" t="s">
        <v>756</v>
      </c>
      <c r="F37" t="s">
        <v>758</v>
      </c>
      <c r="G37" t="s">
        <v>1523</v>
      </c>
    </row>
    <row r="38" spans="1:7" x14ac:dyDescent="0.3">
      <c r="A38" t="s">
        <v>791</v>
      </c>
      <c r="B38">
        <v>4283</v>
      </c>
      <c r="C38">
        <v>912</v>
      </c>
      <c r="D38">
        <v>36312</v>
      </c>
      <c r="E38" t="s">
        <v>756</v>
      </c>
      <c r="F38" t="s">
        <v>753</v>
      </c>
      <c r="G38" t="s">
        <v>1523</v>
      </c>
    </row>
    <row r="39" spans="1:7" x14ac:dyDescent="0.3">
      <c r="A39" t="s">
        <v>792</v>
      </c>
      <c r="B39">
        <v>9486</v>
      </c>
      <c r="C39">
        <v>782</v>
      </c>
      <c r="D39">
        <v>24856</v>
      </c>
      <c r="E39" t="s">
        <v>752</v>
      </c>
      <c r="F39" t="s">
        <v>753</v>
      </c>
      <c r="G39" s="1">
        <v>37549</v>
      </c>
    </row>
    <row r="40" spans="1:7" x14ac:dyDescent="0.3">
      <c r="A40" t="s">
        <v>793</v>
      </c>
      <c r="B40">
        <v>308</v>
      </c>
      <c r="C40">
        <v>140</v>
      </c>
      <c r="D40">
        <v>39234</v>
      </c>
      <c r="E40" t="s">
        <v>752</v>
      </c>
      <c r="F40" t="s">
        <v>753</v>
      </c>
      <c r="G40" s="1">
        <v>38915</v>
      </c>
    </row>
    <row r="41" spans="1:7" x14ac:dyDescent="0.3">
      <c r="A41" t="s">
        <v>794</v>
      </c>
      <c r="B41">
        <v>8927</v>
      </c>
      <c r="C41">
        <v>702</v>
      </c>
      <c r="D41">
        <v>74222</v>
      </c>
      <c r="E41" t="s">
        <v>752</v>
      </c>
      <c r="F41" t="s">
        <v>758</v>
      </c>
      <c r="G41" s="1">
        <v>38311</v>
      </c>
    </row>
    <row r="42" spans="1:7" x14ac:dyDescent="0.3">
      <c r="A42" t="s">
        <v>795</v>
      </c>
      <c r="B42">
        <v>249</v>
      </c>
      <c r="C42">
        <v>284</v>
      </c>
      <c r="D42">
        <v>47260</v>
      </c>
      <c r="E42" t="s">
        <v>752</v>
      </c>
      <c r="F42" t="s">
        <v>753</v>
      </c>
      <c r="G42" s="1">
        <v>30018</v>
      </c>
    </row>
    <row r="43" spans="1:7" x14ac:dyDescent="0.3">
      <c r="A43" t="s">
        <v>796</v>
      </c>
      <c r="B43">
        <v>2620</v>
      </c>
      <c r="C43">
        <v>199</v>
      </c>
      <c r="D43">
        <v>45432</v>
      </c>
      <c r="E43" t="s">
        <v>756</v>
      </c>
      <c r="F43" t="s">
        <v>758</v>
      </c>
      <c r="G43" t="s">
        <v>1523</v>
      </c>
    </row>
    <row r="44" spans="1:7" x14ac:dyDescent="0.3">
      <c r="A44" t="s">
        <v>797</v>
      </c>
      <c r="B44">
        <v>1164</v>
      </c>
      <c r="C44">
        <v>228</v>
      </c>
      <c r="D44">
        <v>30192</v>
      </c>
      <c r="E44" t="s">
        <v>752</v>
      </c>
      <c r="F44" t="s">
        <v>758</v>
      </c>
      <c r="G44" s="1">
        <v>34433</v>
      </c>
    </row>
    <row r="45" spans="1:7" x14ac:dyDescent="0.3">
      <c r="A45" t="s">
        <v>798</v>
      </c>
      <c r="B45">
        <v>4711</v>
      </c>
      <c r="C45">
        <v>908</v>
      </c>
      <c r="D45">
        <v>53868</v>
      </c>
      <c r="E45" t="s">
        <v>756</v>
      </c>
      <c r="F45" t="s">
        <v>753</v>
      </c>
      <c r="G45" t="s">
        <v>1523</v>
      </c>
    </row>
    <row r="46" spans="1:7" x14ac:dyDescent="0.3">
      <c r="A46" t="s">
        <v>799</v>
      </c>
      <c r="B46">
        <v>4053</v>
      </c>
      <c r="C46">
        <v>594</v>
      </c>
      <c r="D46">
        <v>9691</v>
      </c>
      <c r="E46" t="s">
        <v>756</v>
      </c>
      <c r="F46" t="s">
        <v>753</v>
      </c>
      <c r="G46" t="s">
        <v>1523</v>
      </c>
    </row>
    <row r="47" spans="1:7" x14ac:dyDescent="0.3">
      <c r="A47" t="s">
        <v>800</v>
      </c>
      <c r="B47">
        <v>4272</v>
      </c>
      <c r="C47">
        <v>542</v>
      </c>
      <c r="D47">
        <v>39001</v>
      </c>
      <c r="E47" t="s">
        <v>756</v>
      </c>
      <c r="F47" t="s">
        <v>758</v>
      </c>
      <c r="G47" t="s">
        <v>1523</v>
      </c>
    </row>
    <row r="48" spans="1:7" x14ac:dyDescent="0.3">
      <c r="A48" t="s">
        <v>801</v>
      </c>
      <c r="B48">
        <v>7005</v>
      </c>
      <c r="C48">
        <v>586</v>
      </c>
      <c r="D48">
        <v>70814</v>
      </c>
      <c r="E48" t="s">
        <v>756</v>
      </c>
      <c r="F48" t="s">
        <v>753</v>
      </c>
      <c r="G48" t="s">
        <v>1523</v>
      </c>
    </row>
    <row r="49" spans="1:7" x14ac:dyDescent="0.3">
      <c r="A49" t="s">
        <v>802</v>
      </c>
      <c r="B49">
        <v>2308</v>
      </c>
      <c r="C49">
        <v>636</v>
      </c>
      <c r="D49">
        <v>13740</v>
      </c>
      <c r="E49" t="s">
        <v>752</v>
      </c>
      <c r="F49" t="s">
        <v>758</v>
      </c>
      <c r="G49" s="1">
        <v>39669</v>
      </c>
    </row>
    <row r="50" spans="1:7" x14ac:dyDescent="0.3">
      <c r="A50" t="s">
        <v>803</v>
      </c>
      <c r="B50">
        <v>5150</v>
      </c>
      <c r="C50">
        <v>581</v>
      </c>
      <c r="D50">
        <v>33435</v>
      </c>
      <c r="E50" t="s">
        <v>756</v>
      </c>
      <c r="F50" t="s">
        <v>753</v>
      </c>
      <c r="G50" t="s">
        <v>1523</v>
      </c>
    </row>
    <row r="51" spans="1:7" x14ac:dyDescent="0.3">
      <c r="A51" t="s">
        <v>804</v>
      </c>
      <c r="B51">
        <v>693</v>
      </c>
      <c r="C51">
        <v>336</v>
      </c>
      <c r="D51">
        <v>73589</v>
      </c>
      <c r="E51" t="s">
        <v>756</v>
      </c>
      <c r="F51" t="s">
        <v>753</v>
      </c>
      <c r="G51" t="s">
        <v>1523</v>
      </c>
    </row>
    <row r="52" spans="1:7" x14ac:dyDescent="0.3">
      <c r="A52" t="s">
        <v>805</v>
      </c>
      <c r="B52">
        <v>9598</v>
      </c>
      <c r="C52">
        <v>504</v>
      </c>
      <c r="D52">
        <v>18598</v>
      </c>
      <c r="E52" t="s">
        <v>752</v>
      </c>
      <c r="F52" t="s">
        <v>758</v>
      </c>
      <c r="G52" s="1">
        <v>30239</v>
      </c>
    </row>
    <row r="53" spans="1:7" x14ac:dyDescent="0.3">
      <c r="A53" t="s">
        <v>806</v>
      </c>
      <c r="B53">
        <v>8103</v>
      </c>
      <c r="C53">
        <v>346</v>
      </c>
      <c r="D53">
        <v>23003</v>
      </c>
      <c r="E53" t="s">
        <v>752</v>
      </c>
      <c r="F53" t="s">
        <v>753</v>
      </c>
      <c r="G53" s="1">
        <v>39275</v>
      </c>
    </row>
    <row r="54" spans="1:7" x14ac:dyDescent="0.3">
      <c r="A54" t="s">
        <v>807</v>
      </c>
      <c r="B54">
        <v>8894</v>
      </c>
      <c r="C54">
        <v>135</v>
      </c>
      <c r="D54">
        <v>80901</v>
      </c>
      <c r="E54" t="s">
        <v>756</v>
      </c>
      <c r="F54" t="s">
        <v>753</v>
      </c>
      <c r="G54" t="s">
        <v>1523</v>
      </c>
    </row>
    <row r="55" spans="1:7" x14ac:dyDescent="0.3">
      <c r="A55" t="s">
        <v>808</v>
      </c>
      <c r="B55">
        <v>114</v>
      </c>
      <c r="C55">
        <v>822</v>
      </c>
      <c r="D55">
        <v>69113</v>
      </c>
      <c r="E55" t="s">
        <v>752</v>
      </c>
      <c r="F55" t="s">
        <v>758</v>
      </c>
      <c r="G55" s="1">
        <v>33434</v>
      </c>
    </row>
    <row r="56" spans="1:7" x14ac:dyDescent="0.3">
      <c r="A56" t="s">
        <v>809</v>
      </c>
      <c r="B56">
        <v>6546</v>
      </c>
      <c r="C56">
        <v>95</v>
      </c>
      <c r="D56">
        <v>26060</v>
      </c>
      <c r="E56" t="s">
        <v>756</v>
      </c>
      <c r="F56" t="s">
        <v>758</v>
      </c>
      <c r="G56" t="s">
        <v>1523</v>
      </c>
    </row>
    <row r="57" spans="1:7" x14ac:dyDescent="0.3">
      <c r="A57" t="s">
        <v>810</v>
      </c>
      <c r="B57">
        <v>3571</v>
      </c>
      <c r="C57">
        <v>597</v>
      </c>
      <c r="D57">
        <v>25677</v>
      </c>
      <c r="E57" t="s">
        <v>756</v>
      </c>
      <c r="F57" t="s">
        <v>753</v>
      </c>
      <c r="G57" t="s">
        <v>1523</v>
      </c>
    </row>
    <row r="58" spans="1:7" x14ac:dyDescent="0.3">
      <c r="A58" t="s">
        <v>811</v>
      </c>
      <c r="B58">
        <v>7316</v>
      </c>
      <c r="C58">
        <v>340</v>
      </c>
      <c r="D58">
        <v>62912</v>
      </c>
      <c r="E58" t="s">
        <v>756</v>
      </c>
      <c r="F58" t="s">
        <v>758</v>
      </c>
      <c r="G58" t="s">
        <v>1523</v>
      </c>
    </row>
    <row r="59" spans="1:7" x14ac:dyDescent="0.3">
      <c r="A59" t="s">
        <v>812</v>
      </c>
      <c r="B59">
        <v>2478</v>
      </c>
      <c r="C59">
        <v>905</v>
      </c>
      <c r="D59">
        <v>77649</v>
      </c>
      <c r="E59" t="s">
        <v>752</v>
      </c>
      <c r="F59" t="s">
        <v>753</v>
      </c>
      <c r="G59" s="1">
        <v>30589</v>
      </c>
    </row>
    <row r="60" spans="1:7" x14ac:dyDescent="0.3">
      <c r="A60" t="s">
        <v>813</v>
      </c>
      <c r="B60">
        <v>1215</v>
      </c>
      <c r="C60">
        <v>250</v>
      </c>
      <c r="D60">
        <v>73561</v>
      </c>
      <c r="E60" t="s">
        <v>752</v>
      </c>
      <c r="F60" t="s">
        <v>758</v>
      </c>
      <c r="G60" s="1">
        <v>39012</v>
      </c>
    </row>
    <row r="61" spans="1:7" x14ac:dyDescent="0.3">
      <c r="A61" t="s">
        <v>814</v>
      </c>
      <c r="B61">
        <v>5402</v>
      </c>
      <c r="C61">
        <v>400</v>
      </c>
      <c r="D61">
        <v>50357</v>
      </c>
      <c r="E61" t="s">
        <v>756</v>
      </c>
      <c r="F61" t="s">
        <v>758</v>
      </c>
      <c r="G61" t="s">
        <v>1523</v>
      </c>
    </row>
    <row r="62" spans="1:7" x14ac:dyDescent="0.3">
      <c r="A62" t="s">
        <v>815</v>
      </c>
      <c r="B62">
        <v>1647</v>
      </c>
      <c r="C62">
        <v>877</v>
      </c>
      <c r="D62">
        <v>61325</v>
      </c>
      <c r="E62" t="s">
        <v>752</v>
      </c>
      <c r="F62" t="s">
        <v>753</v>
      </c>
      <c r="G62" s="1">
        <v>36607</v>
      </c>
    </row>
    <row r="63" spans="1:7" x14ac:dyDescent="0.3">
      <c r="A63" t="s">
        <v>816</v>
      </c>
      <c r="B63">
        <v>9423</v>
      </c>
      <c r="C63">
        <v>97</v>
      </c>
      <c r="D63">
        <v>76658</v>
      </c>
      <c r="E63" t="s">
        <v>756</v>
      </c>
      <c r="F63" t="s">
        <v>758</v>
      </c>
      <c r="G63" t="s">
        <v>1523</v>
      </c>
    </row>
    <row r="64" spans="1:7" x14ac:dyDescent="0.3">
      <c r="A64" t="s">
        <v>817</v>
      </c>
      <c r="B64">
        <v>6404</v>
      </c>
      <c r="C64">
        <v>12</v>
      </c>
      <c r="D64">
        <v>35525</v>
      </c>
      <c r="E64" t="s">
        <v>756</v>
      </c>
      <c r="F64" t="s">
        <v>758</v>
      </c>
      <c r="G64" t="s">
        <v>1523</v>
      </c>
    </row>
    <row r="65" spans="1:7" x14ac:dyDescent="0.3">
      <c r="A65" t="s">
        <v>818</v>
      </c>
      <c r="B65">
        <v>6767</v>
      </c>
      <c r="C65">
        <v>353</v>
      </c>
      <c r="D65">
        <v>12462</v>
      </c>
      <c r="E65" t="s">
        <v>752</v>
      </c>
      <c r="F65" t="s">
        <v>758</v>
      </c>
      <c r="G65" s="1">
        <v>41186</v>
      </c>
    </row>
    <row r="66" spans="1:7" x14ac:dyDescent="0.3">
      <c r="A66" t="s">
        <v>819</v>
      </c>
      <c r="B66">
        <v>1278</v>
      </c>
      <c r="C66">
        <v>856</v>
      </c>
      <c r="D66">
        <v>27105</v>
      </c>
      <c r="E66" t="s">
        <v>752</v>
      </c>
      <c r="F66" t="s">
        <v>758</v>
      </c>
      <c r="G66" s="1">
        <v>28437</v>
      </c>
    </row>
    <row r="67" spans="1:7" x14ac:dyDescent="0.3">
      <c r="A67" t="s">
        <v>820</v>
      </c>
      <c r="B67">
        <v>1334</v>
      </c>
      <c r="C67">
        <v>1</v>
      </c>
      <c r="D67">
        <v>99604</v>
      </c>
      <c r="E67" t="s">
        <v>752</v>
      </c>
      <c r="F67" t="s">
        <v>758</v>
      </c>
      <c r="G67" s="1">
        <v>40512</v>
      </c>
    </row>
    <row r="68" spans="1:7" x14ac:dyDescent="0.3">
      <c r="A68" t="s">
        <v>821</v>
      </c>
      <c r="B68">
        <v>8887</v>
      </c>
      <c r="C68">
        <v>390</v>
      </c>
      <c r="D68">
        <v>90449</v>
      </c>
      <c r="E68" t="s">
        <v>752</v>
      </c>
      <c r="F68" t="s">
        <v>753</v>
      </c>
      <c r="G68" s="1">
        <v>39881</v>
      </c>
    </row>
    <row r="69" spans="1:7" x14ac:dyDescent="0.3">
      <c r="A69" t="s">
        <v>822</v>
      </c>
      <c r="B69">
        <v>9858</v>
      </c>
      <c r="C69">
        <v>446</v>
      </c>
      <c r="D69">
        <v>9520</v>
      </c>
      <c r="E69" t="s">
        <v>756</v>
      </c>
      <c r="F69" t="s">
        <v>758</v>
      </c>
      <c r="G69" t="s">
        <v>1523</v>
      </c>
    </row>
    <row r="70" spans="1:7" x14ac:dyDescent="0.3">
      <c r="A70" t="s">
        <v>823</v>
      </c>
      <c r="B70">
        <v>9636</v>
      </c>
      <c r="C70">
        <v>32</v>
      </c>
      <c r="D70">
        <v>42210</v>
      </c>
      <c r="E70" t="s">
        <v>756</v>
      </c>
      <c r="F70" t="s">
        <v>753</v>
      </c>
      <c r="G70" t="s">
        <v>1523</v>
      </c>
    </row>
    <row r="71" spans="1:7" x14ac:dyDescent="0.3">
      <c r="A71" t="s">
        <v>824</v>
      </c>
      <c r="B71">
        <v>9943</v>
      </c>
      <c r="C71">
        <v>420</v>
      </c>
      <c r="D71">
        <v>21639</v>
      </c>
      <c r="E71" t="s">
        <v>756</v>
      </c>
      <c r="F71" t="s">
        <v>758</v>
      </c>
      <c r="G71" t="s">
        <v>1523</v>
      </c>
    </row>
    <row r="72" spans="1:7" x14ac:dyDescent="0.3">
      <c r="A72" t="s">
        <v>825</v>
      </c>
      <c r="B72">
        <v>1246</v>
      </c>
      <c r="C72">
        <v>708</v>
      </c>
      <c r="D72">
        <v>58736</v>
      </c>
      <c r="E72" t="s">
        <v>752</v>
      </c>
      <c r="F72" t="s">
        <v>758</v>
      </c>
      <c r="G72" s="1">
        <v>43677</v>
      </c>
    </row>
    <row r="73" spans="1:7" x14ac:dyDescent="0.3">
      <c r="A73" t="s">
        <v>826</v>
      </c>
      <c r="B73">
        <v>4527</v>
      </c>
      <c r="C73">
        <v>227</v>
      </c>
      <c r="D73">
        <v>3951</v>
      </c>
      <c r="E73" t="s">
        <v>752</v>
      </c>
      <c r="F73" t="s">
        <v>753</v>
      </c>
      <c r="G73" s="1">
        <v>37261</v>
      </c>
    </row>
    <row r="74" spans="1:7" x14ac:dyDescent="0.3">
      <c r="A74" t="s">
        <v>827</v>
      </c>
      <c r="B74">
        <v>3782</v>
      </c>
      <c r="C74">
        <v>595</v>
      </c>
      <c r="D74">
        <v>69479</v>
      </c>
      <c r="E74" t="s">
        <v>756</v>
      </c>
      <c r="F74" t="s">
        <v>753</v>
      </c>
      <c r="G74" t="s">
        <v>1523</v>
      </c>
    </row>
    <row r="75" spans="1:7" x14ac:dyDescent="0.3">
      <c r="A75" t="s">
        <v>828</v>
      </c>
      <c r="B75">
        <v>6225</v>
      </c>
      <c r="C75">
        <v>211</v>
      </c>
      <c r="D75">
        <v>10366</v>
      </c>
      <c r="E75" t="s">
        <v>752</v>
      </c>
      <c r="F75" t="s">
        <v>758</v>
      </c>
      <c r="G75" s="1">
        <v>39074</v>
      </c>
    </row>
    <row r="76" spans="1:7" x14ac:dyDescent="0.3">
      <c r="A76" t="s">
        <v>829</v>
      </c>
      <c r="B76">
        <v>2257</v>
      </c>
      <c r="C76">
        <v>650</v>
      </c>
      <c r="D76">
        <v>10001</v>
      </c>
      <c r="E76" t="s">
        <v>756</v>
      </c>
      <c r="F76" t="s">
        <v>753</v>
      </c>
      <c r="G76" t="s">
        <v>1523</v>
      </c>
    </row>
    <row r="77" spans="1:7" x14ac:dyDescent="0.3">
      <c r="A77" t="s">
        <v>830</v>
      </c>
      <c r="B77">
        <v>9177</v>
      </c>
      <c r="C77">
        <v>45</v>
      </c>
      <c r="D77">
        <v>15307</v>
      </c>
      <c r="E77" t="s">
        <v>752</v>
      </c>
      <c r="F77" t="s">
        <v>753</v>
      </c>
      <c r="G77" s="1">
        <v>35186</v>
      </c>
    </row>
    <row r="78" spans="1:7" x14ac:dyDescent="0.3">
      <c r="A78" t="s">
        <v>831</v>
      </c>
      <c r="B78">
        <v>8703</v>
      </c>
      <c r="C78">
        <v>201</v>
      </c>
      <c r="D78">
        <v>68923</v>
      </c>
      <c r="E78" t="s">
        <v>756</v>
      </c>
      <c r="F78" t="s">
        <v>753</v>
      </c>
      <c r="G78" t="s">
        <v>1523</v>
      </c>
    </row>
    <row r="79" spans="1:7" x14ac:dyDescent="0.3">
      <c r="A79" t="s">
        <v>832</v>
      </c>
      <c r="B79">
        <v>3514</v>
      </c>
      <c r="C79">
        <v>564</v>
      </c>
      <c r="D79">
        <v>59651</v>
      </c>
      <c r="E79" t="s">
        <v>752</v>
      </c>
      <c r="F79" t="s">
        <v>758</v>
      </c>
      <c r="G79" s="1">
        <v>38255</v>
      </c>
    </row>
    <row r="80" spans="1:7" x14ac:dyDescent="0.3">
      <c r="A80" t="s">
        <v>833</v>
      </c>
      <c r="B80">
        <v>3089</v>
      </c>
      <c r="C80">
        <v>138</v>
      </c>
      <c r="D80">
        <v>78953</v>
      </c>
      <c r="E80" t="s">
        <v>756</v>
      </c>
      <c r="F80" t="s">
        <v>753</v>
      </c>
      <c r="G80" t="s">
        <v>1523</v>
      </c>
    </row>
    <row r="81" spans="1:7" x14ac:dyDescent="0.3">
      <c r="A81" t="s">
        <v>834</v>
      </c>
      <c r="B81">
        <v>7253</v>
      </c>
      <c r="C81">
        <v>57</v>
      </c>
      <c r="D81">
        <v>89420</v>
      </c>
      <c r="E81" t="s">
        <v>752</v>
      </c>
      <c r="F81" t="s">
        <v>758</v>
      </c>
      <c r="G81" s="1">
        <v>38048</v>
      </c>
    </row>
    <row r="82" spans="1:7" x14ac:dyDescent="0.3">
      <c r="A82" t="s">
        <v>835</v>
      </c>
      <c r="B82">
        <v>8786</v>
      </c>
      <c r="C82">
        <v>128</v>
      </c>
      <c r="D82">
        <v>50374</v>
      </c>
      <c r="E82" t="s">
        <v>756</v>
      </c>
      <c r="F82" t="s">
        <v>753</v>
      </c>
      <c r="G82" t="s">
        <v>1523</v>
      </c>
    </row>
    <row r="83" spans="1:7" x14ac:dyDescent="0.3">
      <c r="A83" t="s">
        <v>836</v>
      </c>
      <c r="B83">
        <v>1211</v>
      </c>
      <c r="C83">
        <v>33</v>
      </c>
      <c r="D83">
        <v>83102</v>
      </c>
      <c r="E83" t="s">
        <v>756</v>
      </c>
      <c r="F83" t="s">
        <v>758</v>
      </c>
      <c r="G83" t="s">
        <v>1523</v>
      </c>
    </row>
    <row r="84" spans="1:7" x14ac:dyDescent="0.3">
      <c r="A84" t="s">
        <v>837</v>
      </c>
      <c r="B84">
        <v>359</v>
      </c>
      <c r="C84">
        <v>936</v>
      </c>
      <c r="D84">
        <v>62151</v>
      </c>
      <c r="E84" t="s">
        <v>756</v>
      </c>
      <c r="F84" t="s">
        <v>758</v>
      </c>
      <c r="G84" t="s">
        <v>1523</v>
      </c>
    </row>
    <row r="85" spans="1:7" x14ac:dyDescent="0.3">
      <c r="A85" t="s">
        <v>838</v>
      </c>
      <c r="B85">
        <v>2066</v>
      </c>
      <c r="C85">
        <v>762</v>
      </c>
      <c r="D85">
        <v>84665</v>
      </c>
      <c r="E85" t="s">
        <v>756</v>
      </c>
      <c r="F85" t="s">
        <v>758</v>
      </c>
      <c r="G85" t="s">
        <v>1523</v>
      </c>
    </row>
    <row r="86" spans="1:7" x14ac:dyDescent="0.3">
      <c r="A86" t="s">
        <v>839</v>
      </c>
      <c r="B86">
        <v>4322</v>
      </c>
      <c r="C86">
        <v>838</v>
      </c>
      <c r="D86">
        <v>1760</v>
      </c>
      <c r="E86" t="s">
        <v>752</v>
      </c>
      <c r="F86" t="s">
        <v>758</v>
      </c>
      <c r="G86" s="1">
        <v>34934</v>
      </c>
    </row>
    <row r="87" spans="1:7" x14ac:dyDescent="0.3">
      <c r="A87" t="s">
        <v>840</v>
      </c>
      <c r="B87">
        <v>7773</v>
      </c>
      <c r="C87">
        <v>215</v>
      </c>
      <c r="D87">
        <v>30239</v>
      </c>
      <c r="E87" t="s">
        <v>752</v>
      </c>
      <c r="F87" t="s">
        <v>758</v>
      </c>
      <c r="G87" s="1">
        <v>31078</v>
      </c>
    </row>
    <row r="88" spans="1:7" x14ac:dyDescent="0.3">
      <c r="A88" t="s">
        <v>841</v>
      </c>
      <c r="B88">
        <v>6746</v>
      </c>
      <c r="C88">
        <v>818</v>
      </c>
      <c r="D88">
        <v>20194</v>
      </c>
      <c r="E88" t="s">
        <v>752</v>
      </c>
      <c r="F88" t="s">
        <v>758</v>
      </c>
      <c r="G88" s="1">
        <v>39010</v>
      </c>
    </row>
    <row r="89" spans="1:7" x14ac:dyDescent="0.3">
      <c r="A89" t="s">
        <v>842</v>
      </c>
      <c r="B89">
        <v>6732</v>
      </c>
      <c r="C89">
        <v>780</v>
      </c>
      <c r="D89">
        <v>58470</v>
      </c>
      <c r="E89" t="s">
        <v>752</v>
      </c>
      <c r="F89" t="s">
        <v>758</v>
      </c>
      <c r="G89" s="1">
        <v>32798</v>
      </c>
    </row>
    <row r="90" spans="1:7" x14ac:dyDescent="0.3">
      <c r="A90" t="s">
        <v>843</v>
      </c>
      <c r="B90">
        <v>805</v>
      </c>
      <c r="C90">
        <v>40</v>
      </c>
      <c r="D90">
        <v>91926</v>
      </c>
      <c r="E90" t="s">
        <v>756</v>
      </c>
      <c r="F90" t="s">
        <v>758</v>
      </c>
      <c r="G90" t="s">
        <v>1523</v>
      </c>
    </row>
    <row r="91" spans="1:7" x14ac:dyDescent="0.3">
      <c r="A91" t="s">
        <v>844</v>
      </c>
      <c r="B91">
        <v>7540</v>
      </c>
      <c r="C91">
        <v>366</v>
      </c>
      <c r="D91">
        <v>34797</v>
      </c>
      <c r="E91" t="s">
        <v>752</v>
      </c>
      <c r="F91" t="s">
        <v>758</v>
      </c>
      <c r="G91" s="1">
        <v>29296</v>
      </c>
    </row>
    <row r="92" spans="1:7" x14ac:dyDescent="0.3">
      <c r="A92" t="s">
        <v>845</v>
      </c>
      <c r="B92">
        <v>5269</v>
      </c>
      <c r="C92">
        <v>678</v>
      </c>
      <c r="D92">
        <v>19346</v>
      </c>
      <c r="E92" t="s">
        <v>756</v>
      </c>
      <c r="F92" t="s">
        <v>758</v>
      </c>
      <c r="G92" t="s">
        <v>1523</v>
      </c>
    </row>
    <row r="93" spans="1:7" x14ac:dyDescent="0.3">
      <c r="A93" t="s">
        <v>846</v>
      </c>
      <c r="B93">
        <v>8404</v>
      </c>
      <c r="C93">
        <v>703</v>
      </c>
      <c r="D93">
        <v>35185</v>
      </c>
      <c r="E93" t="s">
        <v>756</v>
      </c>
      <c r="F93" t="s">
        <v>758</v>
      </c>
      <c r="G93" t="s">
        <v>1523</v>
      </c>
    </row>
    <row r="94" spans="1:7" x14ac:dyDescent="0.3">
      <c r="A94" t="s">
        <v>847</v>
      </c>
      <c r="B94">
        <v>519</v>
      </c>
      <c r="C94">
        <v>180</v>
      </c>
      <c r="D94">
        <v>7068</v>
      </c>
      <c r="E94" t="s">
        <v>756</v>
      </c>
      <c r="F94" t="s">
        <v>753</v>
      </c>
      <c r="G94" t="s">
        <v>1523</v>
      </c>
    </row>
    <row r="95" spans="1:7" x14ac:dyDescent="0.3">
      <c r="A95" t="s">
        <v>848</v>
      </c>
      <c r="B95">
        <v>4060</v>
      </c>
      <c r="C95">
        <v>214</v>
      </c>
      <c r="D95">
        <v>96496</v>
      </c>
      <c r="E95" t="s">
        <v>752</v>
      </c>
      <c r="F95" t="s">
        <v>753</v>
      </c>
      <c r="G95" s="1">
        <v>31998</v>
      </c>
    </row>
    <row r="96" spans="1:7" x14ac:dyDescent="0.3">
      <c r="A96" t="s">
        <v>849</v>
      </c>
      <c r="B96">
        <v>8860</v>
      </c>
      <c r="C96">
        <v>408</v>
      </c>
      <c r="D96">
        <v>2988</v>
      </c>
      <c r="E96" t="s">
        <v>752</v>
      </c>
      <c r="F96" t="s">
        <v>753</v>
      </c>
      <c r="G96" s="1">
        <v>33127</v>
      </c>
    </row>
    <row r="97" spans="1:7" x14ac:dyDescent="0.3">
      <c r="A97" t="s">
        <v>850</v>
      </c>
      <c r="B97">
        <v>7164</v>
      </c>
      <c r="C97">
        <v>902</v>
      </c>
      <c r="D97">
        <v>83253</v>
      </c>
      <c r="E97" t="s">
        <v>752</v>
      </c>
      <c r="F97" t="s">
        <v>758</v>
      </c>
      <c r="G97" s="1">
        <v>32768</v>
      </c>
    </row>
    <row r="98" spans="1:7" x14ac:dyDescent="0.3">
      <c r="A98" t="s">
        <v>851</v>
      </c>
      <c r="B98">
        <v>9792</v>
      </c>
      <c r="C98">
        <v>763</v>
      </c>
      <c r="D98">
        <v>87828</v>
      </c>
      <c r="E98" t="s">
        <v>752</v>
      </c>
      <c r="F98" t="s">
        <v>758</v>
      </c>
      <c r="G98" s="1">
        <v>41891</v>
      </c>
    </row>
    <row r="99" spans="1:7" x14ac:dyDescent="0.3">
      <c r="A99" s="2" t="s">
        <v>852</v>
      </c>
      <c r="B99">
        <v>9934</v>
      </c>
      <c r="C99">
        <v>168</v>
      </c>
      <c r="D99">
        <v>17035</v>
      </c>
      <c r="E99" t="s">
        <v>752</v>
      </c>
      <c r="F99" t="s">
        <v>758</v>
      </c>
      <c r="G99" s="1">
        <v>35593</v>
      </c>
    </row>
    <row r="100" spans="1:7" x14ac:dyDescent="0.3">
      <c r="A100" t="s">
        <v>853</v>
      </c>
      <c r="B100">
        <v>1980</v>
      </c>
      <c r="C100">
        <v>723</v>
      </c>
      <c r="D100">
        <v>426</v>
      </c>
      <c r="E100" t="s">
        <v>756</v>
      </c>
      <c r="F100" t="s">
        <v>758</v>
      </c>
      <c r="G100" t="s">
        <v>1523</v>
      </c>
    </row>
    <row r="101" spans="1:7" x14ac:dyDescent="0.3">
      <c r="A101" t="s">
        <v>854</v>
      </c>
      <c r="B101">
        <v>9251</v>
      </c>
      <c r="C101">
        <v>438</v>
      </c>
      <c r="D101">
        <v>20238</v>
      </c>
      <c r="E101" t="s">
        <v>752</v>
      </c>
      <c r="F101" t="s">
        <v>758</v>
      </c>
      <c r="G101" s="1">
        <v>28214</v>
      </c>
    </row>
    <row r="102" spans="1:7" x14ac:dyDescent="0.3">
      <c r="A102" t="s">
        <v>855</v>
      </c>
      <c r="B102">
        <v>6717</v>
      </c>
      <c r="C102">
        <v>162</v>
      </c>
      <c r="D102">
        <v>68331</v>
      </c>
      <c r="E102" t="s">
        <v>752</v>
      </c>
      <c r="F102" t="s">
        <v>753</v>
      </c>
      <c r="G102" s="1">
        <v>30253</v>
      </c>
    </row>
    <row r="103" spans="1:7" x14ac:dyDescent="0.3">
      <c r="A103" t="s">
        <v>856</v>
      </c>
      <c r="B103">
        <v>3622</v>
      </c>
      <c r="C103">
        <v>246</v>
      </c>
      <c r="D103">
        <v>86132</v>
      </c>
      <c r="E103" t="s">
        <v>752</v>
      </c>
      <c r="F103" t="s">
        <v>753</v>
      </c>
      <c r="G103" s="1">
        <v>43525</v>
      </c>
    </row>
    <row r="104" spans="1:7" x14ac:dyDescent="0.3">
      <c r="A104" t="s">
        <v>857</v>
      </c>
      <c r="B104">
        <v>8808</v>
      </c>
      <c r="C104">
        <v>105</v>
      </c>
      <c r="D104">
        <v>766</v>
      </c>
      <c r="E104" t="s">
        <v>756</v>
      </c>
      <c r="F104" t="s">
        <v>753</v>
      </c>
      <c r="G104" t="s">
        <v>1523</v>
      </c>
    </row>
    <row r="105" spans="1:7" x14ac:dyDescent="0.3">
      <c r="A105" t="s">
        <v>858</v>
      </c>
      <c r="B105">
        <v>4920</v>
      </c>
      <c r="C105">
        <v>308</v>
      </c>
      <c r="D105">
        <v>13169</v>
      </c>
      <c r="E105" t="s">
        <v>756</v>
      </c>
      <c r="F105" t="s">
        <v>758</v>
      </c>
      <c r="G105" t="s">
        <v>1523</v>
      </c>
    </row>
    <row r="106" spans="1:7" x14ac:dyDescent="0.3">
      <c r="A106" t="s">
        <v>859</v>
      </c>
      <c r="B106">
        <v>3140</v>
      </c>
      <c r="C106">
        <v>172</v>
      </c>
      <c r="D106">
        <v>48657</v>
      </c>
      <c r="E106" t="s">
        <v>752</v>
      </c>
      <c r="F106" t="s">
        <v>758</v>
      </c>
      <c r="G106" s="1">
        <v>38286</v>
      </c>
    </row>
    <row r="107" spans="1:7" x14ac:dyDescent="0.3">
      <c r="A107" t="s">
        <v>860</v>
      </c>
      <c r="B107">
        <v>8104</v>
      </c>
      <c r="C107">
        <v>775</v>
      </c>
      <c r="D107">
        <v>88037</v>
      </c>
      <c r="E107" t="s">
        <v>756</v>
      </c>
      <c r="F107" t="s">
        <v>753</v>
      </c>
      <c r="G107" t="s">
        <v>1523</v>
      </c>
    </row>
    <row r="108" spans="1:7" x14ac:dyDescent="0.3">
      <c r="A108" t="s">
        <v>861</v>
      </c>
      <c r="B108">
        <v>2208</v>
      </c>
      <c r="C108">
        <v>333</v>
      </c>
      <c r="D108">
        <v>21972</v>
      </c>
      <c r="E108" t="s">
        <v>752</v>
      </c>
      <c r="F108" t="s">
        <v>753</v>
      </c>
      <c r="G108" s="1">
        <v>41497</v>
      </c>
    </row>
    <row r="109" spans="1:7" x14ac:dyDescent="0.3">
      <c r="A109" t="s">
        <v>862</v>
      </c>
      <c r="B109">
        <v>7043</v>
      </c>
      <c r="C109">
        <v>548</v>
      </c>
      <c r="D109">
        <v>87886</v>
      </c>
      <c r="E109" t="s">
        <v>756</v>
      </c>
      <c r="F109" t="s">
        <v>758</v>
      </c>
      <c r="G109" t="s">
        <v>1523</v>
      </c>
    </row>
    <row r="110" spans="1:7" x14ac:dyDescent="0.3">
      <c r="A110" t="s">
        <v>863</v>
      </c>
      <c r="B110">
        <v>7485</v>
      </c>
      <c r="C110">
        <v>665</v>
      </c>
      <c r="D110">
        <v>3244</v>
      </c>
      <c r="E110" t="s">
        <v>752</v>
      </c>
      <c r="F110" t="s">
        <v>753</v>
      </c>
      <c r="G110" s="1">
        <v>40295</v>
      </c>
    </row>
    <row r="111" spans="1:7" x14ac:dyDescent="0.3">
      <c r="A111" t="s">
        <v>864</v>
      </c>
      <c r="B111">
        <v>1748</v>
      </c>
      <c r="C111">
        <v>305</v>
      </c>
      <c r="D111">
        <v>32031</v>
      </c>
      <c r="E111" t="s">
        <v>752</v>
      </c>
      <c r="F111" t="s">
        <v>758</v>
      </c>
      <c r="G111" s="1">
        <v>33909</v>
      </c>
    </row>
    <row r="112" spans="1:7" x14ac:dyDescent="0.3">
      <c r="A112" t="s">
        <v>865</v>
      </c>
      <c r="B112">
        <v>9968</v>
      </c>
      <c r="C112">
        <v>938</v>
      </c>
      <c r="D112">
        <v>51284</v>
      </c>
      <c r="E112" t="s">
        <v>756</v>
      </c>
      <c r="F112" t="s">
        <v>753</v>
      </c>
      <c r="G112" t="s">
        <v>1523</v>
      </c>
    </row>
    <row r="113" spans="1:7" x14ac:dyDescent="0.3">
      <c r="A113" t="s">
        <v>866</v>
      </c>
      <c r="B113">
        <v>5330</v>
      </c>
      <c r="C113">
        <v>714</v>
      </c>
      <c r="D113">
        <v>23055</v>
      </c>
      <c r="E113" t="s">
        <v>752</v>
      </c>
      <c r="F113" t="s">
        <v>753</v>
      </c>
      <c r="G113" s="1">
        <v>40702</v>
      </c>
    </row>
    <row r="114" spans="1:7" x14ac:dyDescent="0.3">
      <c r="A114" s="2" t="s">
        <v>867</v>
      </c>
      <c r="B114">
        <v>2183</v>
      </c>
      <c r="C114">
        <v>251</v>
      </c>
      <c r="D114">
        <v>94926</v>
      </c>
      <c r="E114" t="s">
        <v>752</v>
      </c>
      <c r="F114" t="s">
        <v>753</v>
      </c>
      <c r="G114" s="1">
        <v>37957</v>
      </c>
    </row>
    <row r="115" spans="1:7" x14ac:dyDescent="0.3">
      <c r="A115" t="s">
        <v>868</v>
      </c>
      <c r="B115">
        <v>2182</v>
      </c>
      <c r="C115">
        <v>330</v>
      </c>
      <c r="D115">
        <v>312</v>
      </c>
      <c r="E115" t="s">
        <v>756</v>
      </c>
      <c r="F115" t="s">
        <v>758</v>
      </c>
      <c r="G115" t="s">
        <v>1523</v>
      </c>
    </row>
    <row r="116" spans="1:7" x14ac:dyDescent="0.3">
      <c r="A116" t="s">
        <v>869</v>
      </c>
      <c r="B116">
        <v>1087</v>
      </c>
      <c r="C116">
        <v>69</v>
      </c>
      <c r="D116">
        <v>45852</v>
      </c>
      <c r="E116" t="s">
        <v>752</v>
      </c>
      <c r="F116" t="s">
        <v>758</v>
      </c>
      <c r="G116" s="1">
        <v>43342</v>
      </c>
    </row>
    <row r="117" spans="1:7" x14ac:dyDescent="0.3">
      <c r="A117" t="s">
        <v>870</v>
      </c>
      <c r="B117">
        <v>4296</v>
      </c>
      <c r="C117">
        <v>969</v>
      </c>
      <c r="D117">
        <v>77063</v>
      </c>
      <c r="E117" t="s">
        <v>752</v>
      </c>
      <c r="F117" t="s">
        <v>753</v>
      </c>
      <c r="G117" s="1">
        <v>41342</v>
      </c>
    </row>
    <row r="118" spans="1:7" x14ac:dyDescent="0.3">
      <c r="A118" t="s">
        <v>871</v>
      </c>
      <c r="B118">
        <v>9784</v>
      </c>
      <c r="C118">
        <v>974</v>
      </c>
      <c r="D118">
        <v>44299</v>
      </c>
      <c r="E118" t="s">
        <v>752</v>
      </c>
      <c r="F118" t="s">
        <v>758</v>
      </c>
      <c r="G118" s="1">
        <v>41446</v>
      </c>
    </row>
    <row r="119" spans="1:7" x14ac:dyDescent="0.3">
      <c r="A119" t="s">
        <v>872</v>
      </c>
      <c r="B119">
        <v>6210</v>
      </c>
      <c r="C119">
        <v>526</v>
      </c>
      <c r="D119">
        <v>67123</v>
      </c>
      <c r="E119" t="s">
        <v>752</v>
      </c>
      <c r="F119" t="s">
        <v>758</v>
      </c>
      <c r="G119" s="1">
        <v>33422</v>
      </c>
    </row>
    <row r="120" spans="1:7" x14ac:dyDescent="0.3">
      <c r="A120" t="s">
        <v>873</v>
      </c>
      <c r="B120">
        <v>5781</v>
      </c>
      <c r="C120">
        <v>510</v>
      </c>
      <c r="D120">
        <v>51104</v>
      </c>
      <c r="E120" t="s">
        <v>756</v>
      </c>
      <c r="F120" t="s">
        <v>758</v>
      </c>
      <c r="G120" t="s">
        <v>1523</v>
      </c>
    </row>
    <row r="121" spans="1:7" x14ac:dyDescent="0.3">
      <c r="A121" t="s">
        <v>874</v>
      </c>
      <c r="B121">
        <v>8306</v>
      </c>
      <c r="C121">
        <v>444</v>
      </c>
      <c r="D121">
        <v>35369</v>
      </c>
      <c r="E121" t="s">
        <v>756</v>
      </c>
      <c r="F121" t="s">
        <v>753</v>
      </c>
      <c r="G121" t="s">
        <v>1523</v>
      </c>
    </row>
    <row r="122" spans="1:7" x14ac:dyDescent="0.3">
      <c r="A122" t="s">
        <v>875</v>
      </c>
      <c r="B122">
        <v>3270</v>
      </c>
      <c r="C122">
        <v>503</v>
      </c>
      <c r="D122">
        <v>559</v>
      </c>
      <c r="E122" t="s">
        <v>752</v>
      </c>
      <c r="F122" t="s">
        <v>753</v>
      </c>
      <c r="G122" s="1">
        <v>27174</v>
      </c>
    </row>
    <row r="123" spans="1:7" x14ac:dyDescent="0.3">
      <c r="A123" t="s">
        <v>876</v>
      </c>
      <c r="B123">
        <v>6787</v>
      </c>
      <c r="C123">
        <v>109</v>
      </c>
      <c r="D123">
        <v>13394</v>
      </c>
      <c r="E123" t="s">
        <v>756</v>
      </c>
      <c r="F123" t="s">
        <v>753</v>
      </c>
      <c r="G123" t="s">
        <v>1523</v>
      </c>
    </row>
    <row r="124" spans="1:7" x14ac:dyDescent="0.3">
      <c r="A124" t="s">
        <v>877</v>
      </c>
      <c r="B124">
        <v>3733</v>
      </c>
      <c r="C124">
        <v>823</v>
      </c>
      <c r="D124">
        <v>51472</v>
      </c>
      <c r="E124" t="s">
        <v>752</v>
      </c>
      <c r="F124" t="s">
        <v>753</v>
      </c>
      <c r="G124" s="1">
        <v>27534</v>
      </c>
    </row>
    <row r="125" spans="1:7" x14ac:dyDescent="0.3">
      <c r="A125" t="s">
        <v>878</v>
      </c>
      <c r="B125">
        <v>207</v>
      </c>
      <c r="C125">
        <v>147</v>
      </c>
      <c r="D125">
        <v>99367</v>
      </c>
      <c r="E125" t="s">
        <v>752</v>
      </c>
      <c r="F125" t="s">
        <v>758</v>
      </c>
      <c r="G125" s="1">
        <v>38610</v>
      </c>
    </row>
    <row r="126" spans="1:7" x14ac:dyDescent="0.3">
      <c r="A126" t="s">
        <v>879</v>
      </c>
      <c r="B126">
        <v>3</v>
      </c>
      <c r="C126">
        <v>625</v>
      </c>
      <c r="D126">
        <v>98982</v>
      </c>
      <c r="E126" t="s">
        <v>756</v>
      </c>
      <c r="F126" t="s">
        <v>753</v>
      </c>
      <c r="G126" t="s">
        <v>1523</v>
      </c>
    </row>
    <row r="127" spans="1:7" x14ac:dyDescent="0.3">
      <c r="A127" t="s">
        <v>880</v>
      </c>
      <c r="B127">
        <v>1896</v>
      </c>
      <c r="C127">
        <v>695</v>
      </c>
      <c r="D127">
        <v>47111</v>
      </c>
      <c r="E127" t="s">
        <v>756</v>
      </c>
      <c r="F127" t="s">
        <v>758</v>
      </c>
      <c r="G127" t="s">
        <v>1523</v>
      </c>
    </row>
    <row r="128" spans="1:7" x14ac:dyDescent="0.3">
      <c r="A128" t="s">
        <v>881</v>
      </c>
      <c r="B128">
        <v>9631</v>
      </c>
      <c r="C128">
        <v>983</v>
      </c>
      <c r="D128">
        <v>87420</v>
      </c>
      <c r="E128" t="s">
        <v>756</v>
      </c>
      <c r="F128" t="s">
        <v>758</v>
      </c>
      <c r="G128" t="s">
        <v>1523</v>
      </c>
    </row>
    <row r="129" spans="1:7" x14ac:dyDescent="0.3">
      <c r="A129" t="s">
        <v>882</v>
      </c>
      <c r="B129">
        <v>3132</v>
      </c>
      <c r="C129">
        <v>82</v>
      </c>
      <c r="D129">
        <v>59376</v>
      </c>
      <c r="E129" t="s">
        <v>756</v>
      </c>
      <c r="F129" t="s">
        <v>758</v>
      </c>
      <c r="G129" t="s">
        <v>1523</v>
      </c>
    </row>
    <row r="130" spans="1:7" x14ac:dyDescent="0.3">
      <c r="A130" t="s">
        <v>883</v>
      </c>
      <c r="B130">
        <v>1202</v>
      </c>
      <c r="C130">
        <v>397</v>
      </c>
      <c r="D130">
        <v>41003</v>
      </c>
      <c r="E130" t="s">
        <v>756</v>
      </c>
      <c r="F130" t="s">
        <v>753</v>
      </c>
      <c r="G130" t="s">
        <v>1523</v>
      </c>
    </row>
    <row r="131" spans="1:7" x14ac:dyDescent="0.3">
      <c r="A131" t="s">
        <v>884</v>
      </c>
      <c r="B131">
        <v>8834</v>
      </c>
      <c r="C131">
        <v>599</v>
      </c>
      <c r="D131">
        <v>58511</v>
      </c>
      <c r="E131" t="s">
        <v>756</v>
      </c>
      <c r="F131" t="s">
        <v>753</v>
      </c>
      <c r="G131" t="s">
        <v>1523</v>
      </c>
    </row>
    <row r="132" spans="1:7" x14ac:dyDescent="0.3">
      <c r="A132" t="s">
        <v>885</v>
      </c>
      <c r="B132">
        <v>1201</v>
      </c>
      <c r="C132">
        <v>306</v>
      </c>
      <c r="D132">
        <v>52868</v>
      </c>
      <c r="E132" t="s">
        <v>752</v>
      </c>
      <c r="F132" t="s">
        <v>758</v>
      </c>
      <c r="G132" s="1">
        <v>30519</v>
      </c>
    </row>
    <row r="133" spans="1:7" x14ac:dyDescent="0.3">
      <c r="A133" t="s">
        <v>886</v>
      </c>
      <c r="B133">
        <v>2573</v>
      </c>
      <c r="C133">
        <v>536</v>
      </c>
      <c r="D133">
        <v>8206</v>
      </c>
      <c r="E133" t="s">
        <v>752</v>
      </c>
      <c r="F133" t="s">
        <v>753</v>
      </c>
      <c r="G133" s="1">
        <v>42634</v>
      </c>
    </row>
    <row r="134" spans="1:7" x14ac:dyDescent="0.3">
      <c r="A134" t="s">
        <v>887</v>
      </c>
      <c r="B134">
        <v>6759</v>
      </c>
      <c r="C134">
        <v>20</v>
      </c>
      <c r="D134">
        <v>48873</v>
      </c>
      <c r="E134" t="s">
        <v>756</v>
      </c>
      <c r="F134" t="s">
        <v>753</v>
      </c>
      <c r="G134" t="s">
        <v>1523</v>
      </c>
    </row>
    <row r="135" spans="1:7" x14ac:dyDescent="0.3">
      <c r="A135" t="s">
        <v>888</v>
      </c>
      <c r="B135">
        <v>2601</v>
      </c>
      <c r="C135">
        <v>515</v>
      </c>
      <c r="D135">
        <v>22214</v>
      </c>
      <c r="E135" t="s">
        <v>756</v>
      </c>
      <c r="F135" t="s">
        <v>753</v>
      </c>
      <c r="G135" t="s">
        <v>1523</v>
      </c>
    </row>
    <row r="136" spans="1:7" x14ac:dyDescent="0.3">
      <c r="A136" t="s">
        <v>889</v>
      </c>
      <c r="B136">
        <v>2656</v>
      </c>
      <c r="C136">
        <v>332</v>
      </c>
      <c r="D136">
        <v>806</v>
      </c>
      <c r="E136" t="s">
        <v>756</v>
      </c>
      <c r="F136" t="s">
        <v>758</v>
      </c>
      <c r="G136" t="s">
        <v>1523</v>
      </c>
    </row>
    <row r="137" spans="1:7" x14ac:dyDescent="0.3">
      <c r="A137" t="s">
        <v>890</v>
      </c>
      <c r="B137">
        <v>9645</v>
      </c>
      <c r="C137">
        <v>127</v>
      </c>
      <c r="D137">
        <v>27590</v>
      </c>
      <c r="E137" t="s">
        <v>752</v>
      </c>
      <c r="F137" t="s">
        <v>753</v>
      </c>
      <c r="G137" s="1">
        <v>38726</v>
      </c>
    </row>
    <row r="138" spans="1:7" x14ac:dyDescent="0.3">
      <c r="A138" t="s">
        <v>891</v>
      </c>
      <c r="B138">
        <v>584</v>
      </c>
      <c r="C138">
        <v>958</v>
      </c>
      <c r="D138">
        <v>5769</v>
      </c>
      <c r="E138" t="s">
        <v>756</v>
      </c>
      <c r="F138" t="s">
        <v>753</v>
      </c>
      <c r="G138" t="s">
        <v>1523</v>
      </c>
    </row>
    <row r="139" spans="1:7" x14ac:dyDescent="0.3">
      <c r="A139" t="s">
        <v>892</v>
      </c>
      <c r="B139">
        <v>2121</v>
      </c>
      <c r="C139">
        <v>42</v>
      </c>
      <c r="D139">
        <v>38290</v>
      </c>
      <c r="E139" t="s">
        <v>752</v>
      </c>
      <c r="F139" t="s">
        <v>758</v>
      </c>
      <c r="G139" s="1">
        <v>29110</v>
      </c>
    </row>
    <row r="140" spans="1:7" x14ac:dyDescent="0.3">
      <c r="A140" t="s">
        <v>893</v>
      </c>
      <c r="B140">
        <v>2142</v>
      </c>
      <c r="C140">
        <v>977</v>
      </c>
      <c r="D140">
        <v>44807</v>
      </c>
      <c r="E140" t="s">
        <v>752</v>
      </c>
      <c r="F140" t="s">
        <v>753</v>
      </c>
      <c r="G140" s="1">
        <v>37549</v>
      </c>
    </row>
    <row r="141" spans="1:7" x14ac:dyDescent="0.3">
      <c r="A141" t="s">
        <v>894</v>
      </c>
      <c r="B141">
        <v>2396</v>
      </c>
      <c r="C141">
        <v>460</v>
      </c>
      <c r="D141">
        <v>11223</v>
      </c>
      <c r="E141" t="s">
        <v>752</v>
      </c>
      <c r="F141" t="s">
        <v>758</v>
      </c>
      <c r="G141" s="1">
        <v>38610</v>
      </c>
    </row>
    <row r="142" spans="1:7" x14ac:dyDescent="0.3">
      <c r="A142" t="s">
        <v>895</v>
      </c>
      <c r="B142">
        <v>8747</v>
      </c>
      <c r="C142">
        <v>659</v>
      </c>
      <c r="D142">
        <v>85889</v>
      </c>
      <c r="E142" t="s">
        <v>752</v>
      </c>
      <c r="F142" t="s">
        <v>758</v>
      </c>
      <c r="G142" s="1">
        <v>36049</v>
      </c>
    </row>
    <row r="143" spans="1:7" x14ac:dyDescent="0.3">
      <c r="A143" t="s">
        <v>896</v>
      </c>
      <c r="B143">
        <v>4142</v>
      </c>
      <c r="C143">
        <v>197</v>
      </c>
      <c r="D143">
        <v>57138</v>
      </c>
      <c r="E143" t="s">
        <v>752</v>
      </c>
      <c r="F143" t="s">
        <v>758</v>
      </c>
      <c r="G143" s="1">
        <v>32743</v>
      </c>
    </row>
    <row r="144" spans="1:7" x14ac:dyDescent="0.3">
      <c r="A144" t="s">
        <v>897</v>
      </c>
      <c r="B144">
        <v>9770</v>
      </c>
      <c r="C144">
        <v>540</v>
      </c>
      <c r="D144">
        <v>987</v>
      </c>
      <c r="E144" t="s">
        <v>752</v>
      </c>
      <c r="F144" t="s">
        <v>758</v>
      </c>
      <c r="G144" s="1">
        <v>28437</v>
      </c>
    </row>
    <row r="145" spans="1:7" x14ac:dyDescent="0.3">
      <c r="A145" t="s">
        <v>898</v>
      </c>
      <c r="B145">
        <v>2593</v>
      </c>
      <c r="C145">
        <v>178</v>
      </c>
      <c r="D145">
        <v>80179</v>
      </c>
      <c r="E145" t="s">
        <v>752</v>
      </c>
      <c r="F145" t="s">
        <v>758</v>
      </c>
      <c r="G145" s="1">
        <v>39839</v>
      </c>
    </row>
    <row r="146" spans="1:7" x14ac:dyDescent="0.3">
      <c r="A146" t="s">
        <v>899</v>
      </c>
      <c r="B146">
        <v>9807</v>
      </c>
      <c r="C146">
        <v>202</v>
      </c>
      <c r="D146">
        <v>63810</v>
      </c>
      <c r="E146" t="s">
        <v>752</v>
      </c>
      <c r="F146" t="s">
        <v>753</v>
      </c>
      <c r="G146" s="1">
        <v>37106</v>
      </c>
    </row>
    <row r="147" spans="1:7" x14ac:dyDescent="0.3">
      <c r="A147" t="s">
        <v>900</v>
      </c>
      <c r="B147">
        <v>2525</v>
      </c>
      <c r="C147">
        <v>632</v>
      </c>
      <c r="D147">
        <v>22261</v>
      </c>
      <c r="E147" t="s">
        <v>752</v>
      </c>
      <c r="F147" t="s">
        <v>753</v>
      </c>
      <c r="G147" s="1">
        <v>33963</v>
      </c>
    </row>
    <row r="148" spans="1:7" x14ac:dyDescent="0.3">
      <c r="A148" t="s">
        <v>901</v>
      </c>
      <c r="B148">
        <v>1724</v>
      </c>
      <c r="C148">
        <v>25</v>
      </c>
      <c r="D148">
        <v>37286</v>
      </c>
      <c r="E148" t="s">
        <v>752</v>
      </c>
      <c r="F148" t="s">
        <v>753</v>
      </c>
      <c r="G148" s="1">
        <v>38124</v>
      </c>
    </row>
    <row r="149" spans="1:7" x14ac:dyDescent="0.3">
      <c r="A149" t="s">
        <v>902</v>
      </c>
      <c r="B149">
        <v>7146</v>
      </c>
      <c r="C149">
        <v>990</v>
      </c>
      <c r="D149">
        <v>73874</v>
      </c>
      <c r="E149" t="s">
        <v>752</v>
      </c>
      <c r="F149" t="s">
        <v>753</v>
      </c>
      <c r="G149" s="1">
        <v>37953</v>
      </c>
    </row>
    <row r="150" spans="1:7" x14ac:dyDescent="0.3">
      <c r="A150" t="s">
        <v>903</v>
      </c>
      <c r="B150">
        <v>563</v>
      </c>
      <c r="C150">
        <v>913</v>
      </c>
      <c r="D150">
        <v>20187</v>
      </c>
      <c r="E150" t="s">
        <v>756</v>
      </c>
      <c r="F150" t="s">
        <v>758</v>
      </c>
      <c r="G150" t="s">
        <v>1523</v>
      </c>
    </row>
    <row r="151" spans="1:7" x14ac:dyDescent="0.3">
      <c r="A151" t="s">
        <v>904</v>
      </c>
      <c r="B151">
        <v>7771</v>
      </c>
      <c r="C151">
        <v>371</v>
      </c>
      <c r="D151">
        <v>51038</v>
      </c>
      <c r="E151" t="s">
        <v>756</v>
      </c>
      <c r="F151" t="s">
        <v>758</v>
      </c>
      <c r="G151" t="s">
        <v>1523</v>
      </c>
    </row>
    <row r="152" spans="1:7" x14ac:dyDescent="0.3">
      <c r="A152" t="s">
        <v>905</v>
      </c>
      <c r="B152">
        <v>4789</v>
      </c>
      <c r="C152">
        <v>514</v>
      </c>
      <c r="D152">
        <v>89846</v>
      </c>
      <c r="E152" t="s">
        <v>756</v>
      </c>
      <c r="F152" t="s">
        <v>758</v>
      </c>
      <c r="G152" t="s">
        <v>1523</v>
      </c>
    </row>
    <row r="153" spans="1:7" x14ac:dyDescent="0.3">
      <c r="A153" t="s">
        <v>906</v>
      </c>
      <c r="B153">
        <v>3221</v>
      </c>
      <c r="C153">
        <v>707</v>
      </c>
      <c r="D153">
        <v>59967</v>
      </c>
      <c r="E153" t="s">
        <v>756</v>
      </c>
      <c r="F153" t="s">
        <v>753</v>
      </c>
      <c r="G153" t="s">
        <v>1523</v>
      </c>
    </row>
    <row r="154" spans="1:7" x14ac:dyDescent="0.3">
      <c r="A154" t="s">
        <v>907</v>
      </c>
      <c r="B154">
        <v>5197</v>
      </c>
      <c r="C154">
        <v>473</v>
      </c>
      <c r="D154">
        <v>59474</v>
      </c>
      <c r="E154" t="s">
        <v>752</v>
      </c>
      <c r="F154" t="s">
        <v>758</v>
      </c>
      <c r="G154" s="1">
        <v>40925</v>
      </c>
    </row>
    <row r="155" spans="1:7" x14ac:dyDescent="0.3">
      <c r="A155" t="s">
        <v>908</v>
      </c>
      <c r="B155">
        <v>8183</v>
      </c>
      <c r="C155">
        <v>847</v>
      </c>
      <c r="D155">
        <v>77342</v>
      </c>
      <c r="E155" t="s">
        <v>756</v>
      </c>
      <c r="F155" t="s">
        <v>758</v>
      </c>
      <c r="G155" t="s">
        <v>1523</v>
      </c>
    </row>
    <row r="156" spans="1:7" x14ac:dyDescent="0.3">
      <c r="A156" t="s">
        <v>909</v>
      </c>
      <c r="B156">
        <v>1126</v>
      </c>
      <c r="C156">
        <v>815</v>
      </c>
      <c r="D156">
        <v>57460</v>
      </c>
      <c r="E156" t="s">
        <v>752</v>
      </c>
      <c r="F156" t="s">
        <v>758</v>
      </c>
      <c r="G156" s="1">
        <v>40239</v>
      </c>
    </row>
    <row r="157" spans="1:7" x14ac:dyDescent="0.3">
      <c r="A157" t="s">
        <v>910</v>
      </c>
      <c r="B157">
        <v>4899</v>
      </c>
      <c r="C157">
        <v>928</v>
      </c>
      <c r="D157">
        <v>74930</v>
      </c>
      <c r="E157" t="s">
        <v>756</v>
      </c>
      <c r="F157" t="s">
        <v>758</v>
      </c>
      <c r="G157" t="s">
        <v>1523</v>
      </c>
    </row>
    <row r="158" spans="1:7" x14ac:dyDescent="0.3">
      <c r="A158" t="s">
        <v>911</v>
      </c>
      <c r="B158">
        <v>4732</v>
      </c>
      <c r="C158">
        <v>210</v>
      </c>
      <c r="D158">
        <v>89389</v>
      </c>
      <c r="E158" t="s">
        <v>756</v>
      </c>
      <c r="F158" t="s">
        <v>758</v>
      </c>
      <c r="G158" t="s">
        <v>1523</v>
      </c>
    </row>
    <row r="159" spans="1:7" x14ac:dyDescent="0.3">
      <c r="A159" t="s">
        <v>912</v>
      </c>
      <c r="B159">
        <v>4103</v>
      </c>
      <c r="C159">
        <v>793</v>
      </c>
      <c r="D159">
        <v>86767</v>
      </c>
      <c r="E159" t="s">
        <v>756</v>
      </c>
      <c r="F159" t="s">
        <v>758</v>
      </c>
      <c r="G159" t="s">
        <v>1523</v>
      </c>
    </row>
    <row r="160" spans="1:7" x14ac:dyDescent="0.3">
      <c r="A160" t="s">
        <v>913</v>
      </c>
      <c r="B160">
        <v>7861</v>
      </c>
      <c r="C160">
        <v>872</v>
      </c>
      <c r="D160">
        <v>42257</v>
      </c>
      <c r="E160" t="s">
        <v>752</v>
      </c>
      <c r="F160" t="s">
        <v>758</v>
      </c>
      <c r="G160" s="1">
        <v>39585</v>
      </c>
    </row>
    <row r="161" spans="1:7" x14ac:dyDescent="0.3">
      <c r="A161" t="s">
        <v>914</v>
      </c>
      <c r="B161">
        <v>7764</v>
      </c>
      <c r="C161">
        <v>298</v>
      </c>
      <c r="D161">
        <v>28987</v>
      </c>
      <c r="E161" t="s">
        <v>756</v>
      </c>
      <c r="F161" t="s">
        <v>758</v>
      </c>
      <c r="G161" t="s">
        <v>1523</v>
      </c>
    </row>
    <row r="162" spans="1:7" x14ac:dyDescent="0.3">
      <c r="A162" t="s">
        <v>915</v>
      </c>
      <c r="B162">
        <v>5345</v>
      </c>
      <c r="C162">
        <v>941</v>
      </c>
      <c r="D162">
        <v>38952</v>
      </c>
      <c r="E162" t="s">
        <v>752</v>
      </c>
      <c r="F162" t="s">
        <v>758</v>
      </c>
      <c r="G162" s="1">
        <v>40418</v>
      </c>
    </row>
    <row r="163" spans="1:7" x14ac:dyDescent="0.3">
      <c r="A163" t="s">
        <v>916</v>
      </c>
      <c r="B163">
        <v>6191</v>
      </c>
      <c r="C163">
        <v>731</v>
      </c>
      <c r="D163">
        <v>50635</v>
      </c>
      <c r="E163" t="s">
        <v>756</v>
      </c>
      <c r="F163" t="s">
        <v>758</v>
      </c>
      <c r="G163" t="s">
        <v>1523</v>
      </c>
    </row>
    <row r="164" spans="1:7" x14ac:dyDescent="0.3">
      <c r="A164" t="s">
        <v>917</v>
      </c>
      <c r="B164">
        <v>310</v>
      </c>
      <c r="C164">
        <v>500</v>
      </c>
      <c r="D164">
        <v>32800</v>
      </c>
      <c r="E164" t="s">
        <v>756</v>
      </c>
      <c r="F164" t="s">
        <v>758</v>
      </c>
      <c r="G164" t="s">
        <v>1523</v>
      </c>
    </row>
    <row r="165" spans="1:7" x14ac:dyDescent="0.3">
      <c r="A165" t="s">
        <v>918</v>
      </c>
      <c r="B165">
        <v>3095</v>
      </c>
      <c r="C165">
        <v>142</v>
      </c>
      <c r="D165">
        <v>67478</v>
      </c>
      <c r="E165" t="s">
        <v>756</v>
      </c>
      <c r="F165" t="s">
        <v>753</v>
      </c>
      <c r="G165" t="s">
        <v>1523</v>
      </c>
    </row>
    <row r="166" spans="1:7" x14ac:dyDescent="0.3">
      <c r="A166" t="s">
        <v>919</v>
      </c>
      <c r="B166">
        <v>2159</v>
      </c>
      <c r="C166">
        <v>787</v>
      </c>
      <c r="D166">
        <v>24449</v>
      </c>
      <c r="E166" t="s">
        <v>752</v>
      </c>
      <c r="F166" t="s">
        <v>758</v>
      </c>
      <c r="G166" s="1">
        <v>40719</v>
      </c>
    </row>
    <row r="167" spans="1:7" x14ac:dyDescent="0.3">
      <c r="A167" t="s">
        <v>920</v>
      </c>
      <c r="B167">
        <v>3569</v>
      </c>
      <c r="C167">
        <v>749</v>
      </c>
      <c r="D167">
        <v>3119</v>
      </c>
      <c r="E167" t="s">
        <v>752</v>
      </c>
      <c r="F167" t="s">
        <v>753</v>
      </c>
      <c r="G167" s="1">
        <v>41822</v>
      </c>
    </row>
    <row r="168" spans="1:7" x14ac:dyDescent="0.3">
      <c r="A168" t="s">
        <v>921</v>
      </c>
      <c r="B168">
        <v>5958</v>
      </c>
      <c r="C168">
        <v>304</v>
      </c>
      <c r="D168">
        <v>13693</v>
      </c>
      <c r="E168" t="s">
        <v>752</v>
      </c>
      <c r="F168" t="s">
        <v>758</v>
      </c>
      <c r="G168" s="1">
        <v>38255</v>
      </c>
    </row>
    <row r="169" spans="1:7" x14ac:dyDescent="0.3">
      <c r="A169" t="s">
        <v>922</v>
      </c>
      <c r="B169">
        <v>1275</v>
      </c>
      <c r="C169">
        <v>30</v>
      </c>
      <c r="D169">
        <v>80796</v>
      </c>
      <c r="E169" t="s">
        <v>752</v>
      </c>
      <c r="F169" t="s">
        <v>758</v>
      </c>
      <c r="G169" s="1">
        <v>40246</v>
      </c>
    </row>
    <row r="170" spans="1:7" x14ac:dyDescent="0.3">
      <c r="A170" t="s">
        <v>923</v>
      </c>
      <c r="B170">
        <v>6357</v>
      </c>
      <c r="C170">
        <v>477</v>
      </c>
      <c r="D170">
        <v>19804</v>
      </c>
      <c r="E170" t="s">
        <v>756</v>
      </c>
      <c r="F170" t="s">
        <v>758</v>
      </c>
      <c r="G170" t="s">
        <v>1523</v>
      </c>
    </row>
    <row r="171" spans="1:7" x14ac:dyDescent="0.3">
      <c r="A171" t="s">
        <v>924</v>
      </c>
      <c r="B171">
        <v>4551</v>
      </c>
      <c r="C171">
        <v>52</v>
      </c>
      <c r="D171">
        <v>75766</v>
      </c>
      <c r="E171" t="s">
        <v>756</v>
      </c>
      <c r="F171" t="s">
        <v>753</v>
      </c>
      <c r="G171" t="s">
        <v>1523</v>
      </c>
    </row>
    <row r="172" spans="1:7" x14ac:dyDescent="0.3">
      <c r="A172" t="s">
        <v>925</v>
      </c>
      <c r="B172">
        <v>4252</v>
      </c>
      <c r="C172">
        <v>73</v>
      </c>
      <c r="D172">
        <v>74338</v>
      </c>
      <c r="E172" t="s">
        <v>756</v>
      </c>
      <c r="F172" t="s">
        <v>758</v>
      </c>
      <c r="G172" t="s">
        <v>1523</v>
      </c>
    </row>
    <row r="173" spans="1:7" x14ac:dyDescent="0.3">
      <c r="A173" t="s">
        <v>926</v>
      </c>
      <c r="B173">
        <v>2096</v>
      </c>
      <c r="C173">
        <v>691</v>
      </c>
      <c r="D173">
        <v>73423</v>
      </c>
      <c r="E173" t="s">
        <v>752</v>
      </c>
      <c r="F173" t="s">
        <v>753</v>
      </c>
      <c r="G173" s="1">
        <v>41141</v>
      </c>
    </row>
    <row r="174" spans="1:7" x14ac:dyDescent="0.3">
      <c r="A174" t="s">
        <v>927</v>
      </c>
      <c r="B174">
        <v>5209</v>
      </c>
      <c r="C174">
        <v>786</v>
      </c>
      <c r="D174">
        <v>91842</v>
      </c>
      <c r="E174" t="s">
        <v>752</v>
      </c>
      <c r="F174" t="s">
        <v>758</v>
      </c>
      <c r="G174" s="1">
        <v>28003</v>
      </c>
    </row>
    <row r="175" spans="1:7" x14ac:dyDescent="0.3">
      <c r="A175" t="s">
        <v>928</v>
      </c>
      <c r="B175">
        <v>9271</v>
      </c>
      <c r="C175">
        <v>68</v>
      </c>
      <c r="D175">
        <v>81148</v>
      </c>
      <c r="E175" t="s">
        <v>756</v>
      </c>
      <c r="F175" t="s">
        <v>758</v>
      </c>
      <c r="G175" t="s">
        <v>1523</v>
      </c>
    </row>
    <row r="176" spans="1:7" x14ac:dyDescent="0.3">
      <c r="A176" t="s">
        <v>929</v>
      </c>
      <c r="B176">
        <v>6772</v>
      </c>
      <c r="C176">
        <v>630</v>
      </c>
      <c r="D176">
        <v>96963</v>
      </c>
      <c r="E176" t="s">
        <v>752</v>
      </c>
      <c r="F176" t="s">
        <v>758</v>
      </c>
      <c r="G176" s="1">
        <v>40085</v>
      </c>
    </row>
    <row r="177" spans="1:7" x14ac:dyDescent="0.3">
      <c r="A177" t="s">
        <v>930</v>
      </c>
      <c r="B177">
        <v>4628</v>
      </c>
      <c r="C177">
        <v>357</v>
      </c>
      <c r="D177">
        <v>88092</v>
      </c>
      <c r="E177" t="s">
        <v>756</v>
      </c>
      <c r="F177" t="s">
        <v>758</v>
      </c>
      <c r="G177" t="s">
        <v>1523</v>
      </c>
    </row>
    <row r="178" spans="1:7" x14ac:dyDescent="0.3">
      <c r="A178" t="s">
        <v>931</v>
      </c>
      <c r="B178">
        <v>3853</v>
      </c>
      <c r="C178">
        <v>455</v>
      </c>
      <c r="D178">
        <v>66397</v>
      </c>
      <c r="E178" t="s">
        <v>756</v>
      </c>
      <c r="F178" t="s">
        <v>753</v>
      </c>
      <c r="G178" t="s">
        <v>1523</v>
      </c>
    </row>
    <row r="179" spans="1:7" x14ac:dyDescent="0.3">
      <c r="A179" t="s">
        <v>932</v>
      </c>
      <c r="B179">
        <v>515</v>
      </c>
      <c r="C179">
        <v>947</v>
      </c>
      <c r="D179">
        <v>1714</v>
      </c>
      <c r="E179" t="s">
        <v>752</v>
      </c>
      <c r="F179" t="s">
        <v>753</v>
      </c>
      <c r="G179" s="1">
        <v>31897</v>
      </c>
    </row>
    <row r="180" spans="1:7" x14ac:dyDescent="0.3">
      <c r="A180" t="s">
        <v>933</v>
      </c>
      <c r="B180">
        <v>7513</v>
      </c>
      <c r="C180">
        <v>589</v>
      </c>
      <c r="D180">
        <v>5059</v>
      </c>
      <c r="E180" t="s">
        <v>756</v>
      </c>
      <c r="F180" t="s">
        <v>753</v>
      </c>
      <c r="G180" t="s">
        <v>1523</v>
      </c>
    </row>
    <row r="181" spans="1:7" x14ac:dyDescent="0.3">
      <c r="A181" t="s">
        <v>934</v>
      </c>
      <c r="B181">
        <v>9030</v>
      </c>
      <c r="C181">
        <v>863</v>
      </c>
      <c r="D181">
        <v>66582</v>
      </c>
      <c r="E181" t="s">
        <v>756</v>
      </c>
      <c r="F181" t="s">
        <v>753</v>
      </c>
      <c r="G181" t="s">
        <v>1523</v>
      </c>
    </row>
    <row r="182" spans="1:7" x14ac:dyDescent="0.3">
      <c r="A182" t="s">
        <v>935</v>
      </c>
      <c r="B182">
        <v>2378</v>
      </c>
      <c r="C182">
        <v>668</v>
      </c>
      <c r="D182">
        <v>42143</v>
      </c>
      <c r="E182" t="s">
        <v>752</v>
      </c>
      <c r="F182" t="s">
        <v>753</v>
      </c>
      <c r="G182" s="1">
        <v>26466</v>
      </c>
    </row>
    <row r="183" spans="1:7" x14ac:dyDescent="0.3">
      <c r="A183" t="s">
        <v>936</v>
      </c>
      <c r="B183">
        <v>5894</v>
      </c>
      <c r="C183">
        <v>206</v>
      </c>
      <c r="D183">
        <v>27741</v>
      </c>
      <c r="E183" t="s">
        <v>756</v>
      </c>
      <c r="F183" t="s">
        <v>758</v>
      </c>
      <c r="G183" t="s">
        <v>1523</v>
      </c>
    </row>
    <row r="184" spans="1:7" x14ac:dyDescent="0.3">
      <c r="A184" t="s">
        <v>937</v>
      </c>
      <c r="B184">
        <v>7587</v>
      </c>
      <c r="C184">
        <v>835</v>
      </c>
      <c r="D184">
        <v>696</v>
      </c>
      <c r="E184" t="s">
        <v>756</v>
      </c>
      <c r="F184" t="s">
        <v>753</v>
      </c>
      <c r="G184" t="s">
        <v>1523</v>
      </c>
    </row>
    <row r="185" spans="1:7" x14ac:dyDescent="0.3">
      <c r="A185" t="s">
        <v>938</v>
      </c>
      <c r="B185">
        <v>1424</v>
      </c>
      <c r="C185">
        <v>315</v>
      </c>
      <c r="D185">
        <v>37660</v>
      </c>
      <c r="E185" t="s">
        <v>756</v>
      </c>
      <c r="F185" t="s">
        <v>753</v>
      </c>
      <c r="G185" t="s">
        <v>1523</v>
      </c>
    </row>
    <row r="186" spans="1:7" x14ac:dyDescent="0.3">
      <c r="A186" t="s">
        <v>939</v>
      </c>
      <c r="B186">
        <v>5214</v>
      </c>
      <c r="C186">
        <v>553</v>
      </c>
      <c r="D186">
        <v>16299</v>
      </c>
      <c r="E186" t="s">
        <v>756</v>
      </c>
      <c r="F186" t="s">
        <v>753</v>
      </c>
      <c r="G186" t="s">
        <v>1523</v>
      </c>
    </row>
    <row r="187" spans="1:7" x14ac:dyDescent="0.3">
      <c r="A187" t="s">
        <v>940</v>
      </c>
      <c r="B187">
        <v>8249</v>
      </c>
      <c r="C187">
        <v>861</v>
      </c>
      <c r="D187">
        <v>16690</v>
      </c>
      <c r="E187" t="s">
        <v>752</v>
      </c>
      <c r="F187" t="s">
        <v>753</v>
      </c>
      <c r="G187" s="1">
        <v>35321</v>
      </c>
    </row>
    <row r="188" spans="1:7" x14ac:dyDescent="0.3">
      <c r="A188" t="s">
        <v>941</v>
      </c>
      <c r="B188">
        <v>3172</v>
      </c>
      <c r="C188">
        <v>279</v>
      </c>
      <c r="D188">
        <v>21003</v>
      </c>
      <c r="E188" t="s">
        <v>756</v>
      </c>
      <c r="F188" t="s">
        <v>753</v>
      </c>
      <c r="G188" t="s">
        <v>1523</v>
      </c>
    </row>
    <row r="189" spans="1:7" x14ac:dyDescent="0.3">
      <c r="A189" s="2" t="s">
        <v>942</v>
      </c>
      <c r="B189">
        <v>5489</v>
      </c>
      <c r="C189">
        <v>75</v>
      </c>
      <c r="D189">
        <v>93642</v>
      </c>
      <c r="E189" t="s">
        <v>752</v>
      </c>
      <c r="F189" t="s">
        <v>758</v>
      </c>
      <c r="G189" s="1">
        <v>37507</v>
      </c>
    </row>
    <row r="190" spans="1:7" x14ac:dyDescent="0.3">
      <c r="A190" t="s">
        <v>943</v>
      </c>
      <c r="B190">
        <v>2037</v>
      </c>
      <c r="C190">
        <v>895</v>
      </c>
      <c r="D190">
        <v>34832</v>
      </c>
      <c r="E190" t="s">
        <v>756</v>
      </c>
      <c r="F190" t="s">
        <v>758</v>
      </c>
      <c r="G190" t="s">
        <v>1523</v>
      </c>
    </row>
    <row r="191" spans="1:7" x14ac:dyDescent="0.3">
      <c r="A191" s="2" t="s">
        <v>944</v>
      </c>
      <c r="B191">
        <v>2401</v>
      </c>
      <c r="C191">
        <v>866</v>
      </c>
      <c r="D191">
        <v>59176</v>
      </c>
      <c r="E191" t="s">
        <v>752</v>
      </c>
      <c r="F191" t="s">
        <v>758</v>
      </c>
      <c r="G191" s="1">
        <v>34700</v>
      </c>
    </row>
    <row r="192" spans="1:7" x14ac:dyDescent="0.3">
      <c r="A192" t="s">
        <v>945</v>
      </c>
      <c r="B192">
        <v>1303</v>
      </c>
      <c r="C192">
        <v>792</v>
      </c>
      <c r="D192">
        <v>3846</v>
      </c>
      <c r="E192" t="s">
        <v>756</v>
      </c>
      <c r="F192" t="s">
        <v>758</v>
      </c>
      <c r="G192" t="s">
        <v>1523</v>
      </c>
    </row>
    <row r="193" spans="1:7" x14ac:dyDescent="0.3">
      <c r="A193" s="2" t="s">
        <v>946</v>
      </c>
      <c r="B193">
        <v>6798</v>
      </c>
      <c r="C193">
        <v>191</v>
      </c>
      <c r="D193">
        <v>17651</v>
      </c>
      <c r="E193" t="s">
        <v>752</v>
      </c>
      <c r="F193" t="s">
        <v>753</v>
      </c>
      <c r="G193" s="1">
        <v>32798</v>
      </c>
    </row>
    <row r="194" spans="1:7" x14ac:dyDescent="0.3">
      <c r="A194" t="s">
        <v>947</v>
      </c>
      <c r="B194">
        <v>9917</v>
      </c>
      <c r="C194">
        <v>59</v>
      </c>
      <c r="D194">
        <v>2282</v>
      </c>
      <c r="E194" t="s">
        <v>756</v>
      </c>
      <c r="F194" t="s">
        <v>753</v>
      </c>
      <c r="G194" t="s">
        <v>1523</v>
      </c>
    </row>
    <row r="195" spans="1:7" x14ac:dyDescent="0.3">
      <c r="A195" t="s">
        <v>948</v>
      </c>
      <c r="B195">
        <v>2969</v>
      </c>
      <c r="C195">
        <v>748</v>
      </c>
      <c r="D195">
        <v>49908</v>
      </c>
      <c r="E195" t="s">
        <v>756</v>
      </c>
      <c r="F195" t="s">
        <v>753</v>
      </c>
      <c r="G195" t="s">
        <v>1523</v>
      </c>
    </row>
    <row r="196" spans="1:7" x14ac:dyDescent="0.3">
      <c r="A196" t="s">
        <v>949</v>
      </c>
      <c r="B196">
        <v>8737</v>
      </c>
      <c r="C196">
        <v>693</v>
      </c>
      <c r="D196">
        <v>68886</v>
      </c>
      <c r="E196" t="s">
        <v>756</v>
      </c>
      <c r="F196" t="s">
        <v>758</v>
      </c>
      <c r="G196" t="s">
        <v>1523</v>
      </c>
    </row>
    <row r="197" spans="1:7" x14ac:dyDescent="0.3">
      <c r="A197" t="s">
        <v>950</v>
      </c>
      <c r="B197">
        <v>2104</v>
      </c>
      <c r="C197">
        <v>955</v>
      </c>
      <c r="D197">
        <v>41456</v>
      </c>
      <c r="E197" t="s">
        <v>752</v>
      </c>
      <c r="F197" t="s">
        <v>753</v>
      </c>
      <c r="G197" s="1">
        <v>33965</v>
      </c>
    </row>
    <row r="198" spans="1:7" x14ac:dyDescent="0.3">
      <c r="A198" t="s">
        <v>951</v>
      </c>
      <c r="B198">
        <v>1702</v>
      </c>
      <c r="C198">
        <v>538</v>
      </c>
      <c r="D198">
        <v>39488</v>
      </c>
      <c r="E198" t="s">
        <v>756</v>
      </c>
      <c r="F198" t="s">
        <v>758</v>
      </c>
      <c r="G198" t="s">
        <v>1523</v>
      </c>
    </row>
    <row r="199" spans="1:7" x14ac:dyDescent="0.3">
      <c r="A199" t="s">
        <v>952</v>
      </c>
      <c r="B199">
        <v>8933</v>
      </c>
      <c r="C199">
        <v>169</v>
      </c>
      <c r="D199">
        <v>75362</v>
      </c>
      <c r="E199" t="s">
        <v>752</v>
      </c>
      <c r="F199" t="s">
        <v>758</v>
      </c>
      <c r="G199" s="1">
        <v>42971</v>
      </c>
    </row>
    <row r="200" spans="1:7" x14ac:dyDescent="0.3">
      <c r="A200" t="s">
        <v>953</v>
      </c>
      <c r="B200">
        <v>3624</v>
      </c>
      <c r="C200">
        <v>924</v>
      </c>
      <c r="D200">
        <v>73137</v>
      </c>
      <c r="E200" t="s">
        <v>752</v>
      </c>
      <c r="F200" t="s">
        <v>753</v>
      </c>
      <c r="G200" s="1">
        <v>42083</v>
      </c>
    </row>
    <row r="201" spans="1:7" x14ac:dyDescent="0.3">
      <c r="A201" t="s">
        <v>954</v>
      </c>
      <c r="B201">
        <v>4892</v>
      </c>
      <c r="C201">
        <v>579</v>
      </c>
      <c r="D201">
        <v>77570</v>
      </c>
      <c r="E201" t="s">
        <v>756</v>
      </c>
      <c r="F201" t="s">
        <v>753</v>
      </c>
      <c r="G201" t="s">
        <v>1523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01"/>
  <sheetViews>
    <sheetView workbookViewId="0">
      <selection activeCell="E3" sqref="E3"/>
    </sheetView>
  </sheetViews>
  <sheetFormatPr defaultRowHeight="14.4" x14ac:dyDescent="0.3"/>
  <cols>
    <col min="1" max="1" width="7.88671875" bestFit="1" customWidth="1"/>
    <col min="2" max="2" width="12.44140625" style="1" bestFit="1" customWidth="1"/>
    <col min="3" max="3" width="11.5546875" style="1" bestFit="1" customWidth="1"/>
  </cols>
  <sheetData>
    <row r="1" spans="1:3" x14ac:dyDescent="0.3">
      <c r="A1" t="s">
        <v>1</v>
      </c>
      <c r="B1" s="1" t="s">
        <v>743</v>
      </c>
      <c r="C1" s="1" t="s">
        <v>744</v>
      </c>
    </row>
    <row r="2" spans="1:3" x14ac:dyDescent="0.3">
      <c r="A2">
        <v>31</v>
      </c>
      <c r="B2" s="1">
        <v>29164</v>
      </c>
      <c r="C2" s="1">
        <v>30452</v>
      </c>
    </row>
    <row r="3" spans="1:3" x14ac:dyDescent="0.3">
      <c r="A3">
        <v>495</v>
      </c>
      <c r="B3" s="1">
        <v>41908</v>
      </c>
      <c r="C3" s="1">
        <v>49045</v>
      </c>
    </row>
    <row r="4" spans="1:3" x14ac:dyDescent="0.3">
      <c r="A4">
        <v>795</v>
      </c>
      <c r="B4" s="1">
        <v>30612</v>
      </c>
      <c r="C4" s="1">
        <v>37450</v>
      </c>
    </row>
    <row r="5" spans="1:3" x14ac:dyDescent="0.3">
      <c r="A5">
        <v>33</v>
      </c>
      <c r="B5" s="1">
        <v>34491</v>
      </c>
      <c r="C5" s="1">
        <v>41061</v>
      </c>
    </row>
    <row r="6" spans="1:3" x14ac:dyDescent="0.3">
      <c r="A6">
        <v>882</v>
      </c>
      <c r="B6" s="1">
        <v>37044</v>
      </c>
      <c r="C6" s="1">
        <v>41846</v>
      </c>
    </row>
    <row r="7" spans="1:3" x14ac:dyDescent="0.3">
      <c r="A7">
        <v>657</v>
      </c>
      <c r="B7" s="1">
        <v>31583</v>
      </c>
      <c r="C7" s="1">
        <v>38920</v>
      </c>
    </row>
    <row r="8" spans="1:3" x14ac:dyDescent="0.3">
      <c r="A8">
        <v>761</v>
      </c>
      <c r="B8" s="1">
        <v>27099</v>
      </c>
      <c r="C8" s="1">
        <v>29521</v>
      </c>
    </row>
    <row r="9" spans="1:3" x14ac:dyDescent="0.3">
      <c r="A9">
        <v>20</v>
      </c>
      <c r="B9" s="1">
        <v>26261</v>
      </c>
      <c r="C9" s="1">
        <v>31010</v>
      </c>
    </row>
    <row r="10" spans="1:3" x14ac:dyDescent="0.3">
      <c r="A10">
        <v>356</v>
      </c>
      <c r="B10" s="1">
        <v>39964</v>
      </c>
      <c r="C10" s="1">
        <v>41914</v>
      </c>
    </row>
    <row r="11" spans="1:3" x14ac:dyDescent="0.3">
      <c r="A11">
        <v>301</v>
      </c>
      <c r="B11" s="1">
        <v>43183</v>
      </c>
      <c r="C11" s="1">
        <v>49672</v>
      </c>
    </row>
    <row r="12" spans="1:3" x14ac:dyDescent="0.3">
      <c r="A12">
        <v>450</v>
      </c>
      <c r="B12" s="1">
        <v>26914</v>
      </c>
      <c r="C12" s="1">
        <v>30324</v>
      </c>
    </row>
    <row r="13" spans="1:3" x14ac:dyDescent="0.3">
      <c r="A13">
        <v>782</v>
      </c>
      <c r="B13" s="1">
        <v>37161</v>
      </c>
      <c r="C13" s="1">
        <v>41937</v>
      </c>
    </row>
    <row r="14" spans="1:3" x14ac:dyDescent="0.3">
      <c r="A14">
        <v>820</v>
      </c>
      <c r="B14" s="1">
        <v>41028</v>
      </c>
      <c r="C14" s="1">
        <v>45546</v>
      </c>
    </row>
    <row r="15" spans="1:3" x14ac:dyDescent="0.3">
      <c r="A15">
        <v>316</v>
      </c>
      <c r="B15" s="1">
        <v>30104</v>
      </c>
      <c r="C15" s="1">
        <v>32121</v>
      </c>
    </row>
    <row r="16" spans="1:3" x14ac:dyDescent="0.3">
      <c r="A16">
        <v>945</v>
      </c>
      <c r="B16" s="1">
        <v>27616</v>
      </c>
      <c r="C16" s="1">
        <v>33380</v>
      </c>
    </row>
    <row r="17" spans="1:3" x14ac:dyDescent="0.3">
      <c r="A17">
        <v>174</v>
      </c>
      <c r="B17" s="1">
        <v>41896</v>
      </c>
      <c r="C17" s="1">
        <v>43760</v>
      </c>
    </row>
    <row r="18" spans="1:3" x14ac:dyDescent="0.3">
      <c r="A18">
        <v>634</v>
      </c>
      <c r="B18" s="1">
        <v>38125</v>
      </c>
      <c r="C18" s="1">
        <v>42624</v>
      </c>
    </row>
    <row r="19" spans="1:3" x14ac:dyDescent="0.3">
      <c r="A19">
        <v>456</v>
      </c>
      <c r="B19" s="1">
        <v>42368</v>
      </c>
      <c r="C19" s="1">
        <v>48934</v>
      </c>
    </row>
    <row r="20" spans="1:3" x14ac:dyDescent="0.3">
      <c r="A20">
        <v>0</v>
      </c>
      <c r="B20" s="1">
        <v>42368</v>
      </c>
      <c r="C20" s="1">
        <v>44088</v>
      </c>
    </row>
    <row r="21" spans="1:3" x14ac:dyDescent="0.3">
      <c r="A21">
        <v>186</v>
      </c>
      <c r="B21" s="1">
        <v>30612</v>
      </c>
      <c r="C21" s="1">
        <v>34471</v>
      </c>
    </row>
    <row r="22" spans="1:3" x14ac:dyDescent="0.3">
      <c r="A22">
        <v>596</v>
      </c>
      <c r="B22" s="1">
        <v>42003</v>
      </c>
      <c r="C22" s="1">
        <v>48009</v>
      </c>
    </row>
    <row r="23" spans="1:3" x14ac:dyDescent="0.3">
      <c r="A23">
        <v>245</v>
      </c>
      <c r="B23" s="1">
        <v>34702</v>
      </c>
      <c r="C23" s="1">
        <v>36783</v>
      </c>
    </row>
    <row r="24" spans="1:3" x14ac:dyDescent="0.3">
      <c r="A24">
        <v>17</v>
      </c>
      <c r="B24" s="1">
        <v>29072</v>
      </c>
      <c r="C24" s="1">
        <v>35280</v>
      </c>
    </row>
    <row r="25" spans="1:3" x14ac:dyDescent="0.3">
      <c r="A25">
        <v>48</v>
      </c>
      <c r="B25" s="1">
        <v>37783</v>
      </c>
      <c r="C25" s="1">
        <v>40253</v>
      </c>
    </row>
    <row r="26" spans="1:3" x14ac:dyDescent="0.3">
      <c r="A26">
        <v>457</v>
      </c>
      <c r="B26" s="1">
        <v>27186</v>
      </c>
      <c r="C26" s="1">
        <v>28042</v>
      </c>
    </row>
    <row r="27" spans="1:3" x14ac:dyDescent="0.3">
      <c r="A27">
        <v>944</v>
      </c>
      <c r="B27" s="1">
        <v>34590</v>
      </c>
      <c r="C27" s="1">
        <v>39192</v>
      </c>
    </row>
    <row r="28" spans="1:3" x14ac:dyDescent="0.3">
      <c r="A28">
        <v>516</v>
      </c>
      <c r="B28" s="1">
        <v>37813</v>
      </c>
      <c r="C28" s="1">
        <v>40269</v>
      </c>
    </row>
    <row r="29" spans="1:3" x14ac:dyDescent="0.3">
      <c r="A29">
        <v>847</v>
      </c>
      <c r="B29" s="1">
        <v>33752</v>
      </c>
      <c r="C29" s="1">
        <v>36913</v>
      </c>
    </row>
    <row r="30" spans="1:3" x14ac:dyDescent="0.3">
      <c r="A30">
        <v>504</v>
      </c>
      <c r="B30" s="1">
        <v>29175</v>
      </c>
      <c r="C30" s="1">
        <v>32461</v>
      </c>
    </row>
    <row r="31" spans="1:3" x14ac:dyDescent="0.3">
      <c r="A31">
        <v>115</v>
      </c>
      <c r="B31" s="1">
        <v>40345</v>
      </c>
      <c r="C31" s="1">
        <v>41183</v>
      </c>
    </row>
    <row r="32" spans="1:3" x14ac:dyDescent="0.3">
      <c r="A32">
        <v>740</v>
      </c>
      <c r="B32" s="1">
        <v>26189</v>
      </c>
      <c r="C32" s="1">
        <v>26840</v>
      </c>
    </row>
    <row r="33" spans="1:3" x14ac:dyDescent="0.3">
      <c r="A33">
        <v>884</v>
      </c>
      <c r="B33" s="1">
        <v>34882</v>
      </c>
      <c r="C33" s="1">
        <v>41522</v>
      </c>
    </row>
    <row r="34" spans="1:3" x14ac:dyDescent="0.3">
      <c r="A34">
        <v>446</v>
      </c>
      <c r="B34" s="1">
        <v>35806</v>
      </c>
      <c r="C34" s="1">
        <v>42557</v>
      </c>
    </row>
    <row r="35" spans="1:3" x14ac:dyDescent="0.3">
      <c r="A35">
        <v>74</v>
      </c>
      <c r="B35" s="1">
        <v>30200</v>
      </c>
      <c r="C35" s="1">
        <v>37114</v>
      </c>
    </row>
    <row r="36" spans="1:3" x14ac:dyDescent="0.3">
      <c r="A36">
        <v>636</v>
      </c>
      <c r="B36" s="1">
        <v>36289</v>
      </c>
      <c r="C36" s="1">
        <v>38504</v>
      </c>
    </row>
    <row r="37" spans="1:3" x14ac:dyDescent="0.3">
      <c r="A37">
        <v>37</v>
      </c>
      <c r="B37" s="1">
        <v>38247</v>
      </c>
      <c r="C37" s="1">
        <v>45446</v>
      </c>
    </row>
    <row r="38" spans="1:3" x14ac:dyDescent="0.3">
      <c r="A38">
        <v>804</v>
      </c>
      <c r="B38" s="1">
        <v>35666</v>
      </c>
      <c r="C38" s="1">
        <v>40366</v>
      </c>
    </row>
    <row r="39" spans="1:3" x14ac:dyDescent="0.3">
      <c r="A39">
        <v>694</v>
      </c>
      <c r="B39" s="1">
        <v>37775</v>
      </c>
      <c r="C39" s="1">
        <v>41767</v>
      </c>
    </row>
    <row r="40" spans="1:3" x14ac:dyDescent="0.3">
      <c r="A40">
        <v>198</v>
      </c>
      <c r="B40" s="1">
        <v>35922</v>
      </c>
      <c r="C40" s="1">
        <v>42733</v>
      </c>
    </row>
    <row r="41" spans="1:3" x14ac:dyDescent="0.3">
      <c r="A41">
        <v>576</v>
      </c>
      <c r="B41" s="1">
        <v>27763</v>
      </c>
      <c r="C41" s="1">
        <v>31305</v>
      </c>
    </row>
    <row r="42" spans="1:3" x14ac:dyDescent="0.3">
      <c r="A42">
        <v>754</v>
      </c>
      <c r="B42" s="1">
        <v>40312</v>
      </c>
      <c r="C42" s="1">
        <v>46709</v>
      </c>
    </row>
    <row r="43" spans="1:3" x14ac:dyDescent="0.3">
      <c r="A43">
        <v>547</v>
      </c>
      <c r="B43" s="1">
        <v>38948</v>
      </c>
      <c r="C43" s="1">
        <v>44564</v>
      </c>
    </row>
    <row r="44" spans="1:3" x14ac:dyDescent="0.3">
      <c r="A44">
        <v>656</v>
      </c>
      <c r="B44" s="1">
        <v>30479</v>
      </c>
      <c r="C44" s="1">
        <v>37219</v>
      </c>
    </row>
    <row r="45" spans="1:3" x14ac:dyDescent="0.3">
      <c r="A45">
        <v>654</v>
      </c>
      <c r="B45" s="1">
        <v>35927</v>
      </c>
      <c r="C45" s="1">
        <v>39342</v>
      </c>
    </row>
    <row r="46" spans="1:3" x14ac:dyDescent="0.3">
      <c r="A46">
        <v>646</v>
      </c>
      <c r="B46" s="1">
        <v>41348</v>
      </c>
      <c r="C46" s="1">
        <v>45448</v>
      </c>
    </row>
    <row r="47" spans="1:3" x14ac:dyDescent="0.3">
      <c r="A47">
        <v>250</v>
      </c>
      <c r="B47" s="1">
        <v>41746</v>
      </c>
      <c r="C47" s="1">
        <v>44742</v>
      </c>
    </row>
    <row r="48" spans="1:3" x14ac:dyDescent="0.3">
      <c r="A48">
        <v>81</v>
      </c>
      <c r="B48" s="1">
        <v>26021</v>
      </c>
      <c r="C48" s="1">
        <v>30403</v>
      </c>
    </row>
    <row r="49" spans="1:3" x14ac:dyDescent="0.3">
      <c r="A49">
        <v>898</v>
      </c>
      <c r="B49" s="1">
        <v>29175</v>
      </c>
      <c r="C49" s="1">
        <v>30472</v>
      </c>
    </row>
    <row r="50" spans="1:3" x14ac:dyDescent="0.3">
      <c r="A50">
        <v>461</v>
      </c>
      <c r="B50" s="1">
        <v>42926</v>
      </c>
      <c r="C50" s="1">
        <v>48907</v>
      </c>
    </row>
    <row r="51" spans="1:3" x14ac:dyDescent="0.3">
      <c r="A51">
        <v>390</v>
      </c>
      <c r="B51" s="1">
        <v>39331</v>
      </c>
      <c r="C51" s="1">
        <v>44555</v>
      </c>
    </row>
    <row r="52" spans="1:3" x14ac:dyDescent="0.3">
      <c r="A52">
        <v>988</v>
      </c>
      <c r="B52" s="1">
        <v>30950</v>
      </c>
      <c r="C52" s="1">
        <v>31610</v>
      </c>
    </row>
    <row r="53" spans="1:3" x14ac:dyDescent="0.3">
      <c r="A53">
        <v>597</v>
      </c>
      <c r="B53" s="1">
        <v>29072</v>
      </c>
      <c r="C53" s="1">
        <v>33197</v>
      </c>
    </row>
    <row r="54" spans="1:3" x14ac:dyDescent="0.3">
      <c r="A54">
        <v>916</v>
      </c>
      <c r="B54" s="1">
        <v>39964</v>
      </c>
      <c r="C54" s="1">
        <v>44504</v>
      </c>
    </row>
    <row r="55" spans="1:3" x14ac:dyDescent="0.3">
      <c r="A55">
        <v>135</v>
      </c>
      <c r="B55" s="1">
        <v>30298</v>
      </c>
      <c r="C55" s="1">
        <v>35154</v>
      </c>
    </row>
    <row r="56" spans="1:3" x14ac:dyDescent="0.3">
      <c r="A56">
        <v>262</v>
      </c>
      <c r="B56" s="1">
        <v>40299</v>
      </c>
      <c r="C56" s="1">
        <v>44142</v>
      </c>
    </row>
    <row r="57" spans="1:3" x14ac:dyDescent="0.3">
      <c r="A57">
        <v>844</v>
      </c>
      <c r="B57" s="1">
        <v>31375</v>
      </c>
      <c r="C57" s="1">
        <v>32024</v>
      </c>
    </row>
    <row r="58" spans="1:3" x14ac:dyDescent="0.3">
      <c r="A58">
        <v>169</v>
      </c>
      <c r="B58" s="1">
        <v>27971</v>
      </c>
      <c r="C58" s="1">
        <v>34846</v>
      </c>
    </row>
    <row r="59" spans="1:3" x14ac:dyDescent="0.3">
      <c r="A59">
        <v>671</v>
      </c>
      <c r="B59" s="1">
        <v>37775</v>
      </c>
      <c r="C59" s="1">
        <v>40119</v>
      </c>
    </row>
    <row r="60" spans="1:3" x14ac:dyDescent="0.3">
      <c r="A60">
        <v>353</v>
      </c>
      <c r="B60" s="1">
        <v>32419</v>
      </c>
      <c r="C60" s="1">
        <v>39518</v>
      </c>
    </row>
    <row r="61" spans="1:3" x14ac:dyDescent="0.3">
      <c r="A61">
        <v>776</v>
      </c>
      <c r="B61" s="1">
        <v>42858</v>
      </c>
      <c r="C61" s="1">
        <v>44214</v>
      </c>
    </row>
    <row r="62" spans="1:3" x14ac:dyDescent="0.3">
      <c r="A62">
        <v>205</v>
      </c>
      <c r="B62" s="1">
        <v>33918</v>
      </c>
      <c r="C62" s="1">
        <v>37102</v>
      </c>
    </row>
    <row r="63" spans="1:3" x14ac:dyDescent="0.3">
      <c r="A63">
        <v>705</v>
      </c>
      <c r="B63" s="1">
        <v>38692</v>
      </c>
      <c r="C63" s="1">
        <v>44323</v>
      </c>
    </row>
    <row r="64" spans="1:3" x14ac:dyDescent="0.3">
      <c r="A64">
        <v>10</v>
      </c>
      <c r="B64" s="1">
        <v>34702</v>
      </c>
      <c r="C64" s="1">
        <v>36802</v>
      </c>
    </row>
    <row r="65" spans="1:3" x14ac:dyDescent="0.3">
      <c r="A65">
        <v>195</v>
      </c>
      <c r="B65" s="1">
        <v>40882</v>
      </c>
      <c r="C65" s="1">
        <v>41117</v>
      </c>
    </row>
    <row r="66" spans="1:3" x14ac:dyDescent="0.3">
      <c r="A66">
        <v>136</v>
      </c>
      <c r="B66" s="1">
        <v>28365</v>
      </c>
      <c r="C66" s="1">
        <v>35317</v>
      </c>
    </row>
    <row r="67" spans="1:3" x14ac:dyDescent="0.3">
      <c r="A67">
        <v>500</v>
      </c>
      <c r="B67" s="1">
        <v>40312</v>
      </c>
      <c r="C67" s="1">
        <v>41125</v>
      </c>
    </row>
    <row r="68" spans="1:3" x14ac:dyDescent="0.3">
      <c r="A68">
        <v>969</v>
      </c>
      <c r="B68" s="1">
        <v>29901</v>
      </c>
      <c r="C68" s="1">
        <v>36594</v>
      </c>
    </row>
    <row r="69" spans="1:3" x14ac:dyDescent="0.3">
      <c r="A69">
        <v>817</v>
      </c>
      <c r="B69" s="1">
        <v>37522</v>
      </c>
      <c r="C69" s="1">
        <v>38801</v>
      </c>
    </row>
    <row r="70" spans="1:3" x14ac:dyDescent="0.3">
      <c r="A70">
        <v>833</v>
      </c>
      <c r="B70" s="1">
        <v>34590</v>
      </c>
      <c r="C70" s="1">
        <v>40297</v>
      </c>
    </row>
    <row r="71" spans="1:3" x14ac:dyDescent="0.3">
      <c r="A71">
        <v>221</v>
      </c>
      <c r="B71" s="1">
        <v>30316</v>
      </c>
      <c r="C71" s="1">
        <v>31268</v>
      </c>
    </row>
    <row r="72" spans="1:3" x14ac:dyDescent="0.3">
      <c r="A72">
        <v>77</v>
      </c>
      <c r="B72" s="1">
        <v>35387</v>
      </c>
      <c r="C72" s="1">
        <v>42482</v>
      </c>
    </row>
    <row r="73" spans="1:3" x14ac:dyDescent="0.3">
      <c r="A73">
        <v>800</v>
      </c>
      <c r="B73" s="1">
        <v>32842</v>
      </c>
      <c r="C73" s="1">
        <v>39978</v>
      </c>
    </row>
    <row r="74" spans="1:3" x14ac:dyDescent="0.3">
      <c r="A74">
        <v>146</v>
      </c>
      <c r="B74" s="1">
        <v>36613</v>
      </c>
      <c r="C74" s="1">
        <v>39002</v>
      </c>
    </row>
    <row r="75" spans="1:3" x14ac:dyDescent="0.3">
      <c r="A75">
        <v>531</v>
      </c>
      <c r="B75" s="1">
        <v>40143</v>
      </c>
      <c r="C75" s="1">
        <v>46708</v>
      </c>
    </row>
    <row r="76" spans="1:3" x14ac:dyDescent="0.3">
      <c r="A76">
        <v>503</v>
      </c>
      <c r="B76" s="1">
        <v>36013</v>
      </c>
      <c r="C76" s="1">
        <v>41934</v>
      </c>
    </row>
    <row r="77" spans="1:3" x14ac:dyDescent="0.3">
      <c r="A77">
        <v>19</v>
      </c>
      <c r="B77" s="1">
        <v>40529</v>
      </c>
      <c r="C77" s="1">
        <v>44199</v>
      </c>
    </row>
    <row r="78" spans="1:3" x14ac:dyDescent="0.3">
      <c r="A78">
        <v>897</v>
      </c>
      <c r="B78" s="1">
        <v>35922</v>
      </c>
      <c r="C78" s="1">
        <v>36252</v>
      </c>
    </row>
    <row r="79" spans="1:3" x14ac:dyDescent="0.3">
      <c r="A79">
        <v>703</v>
      </c>
      <c r="B79" s="1">
        <v>31441</v>
      </c>
      <c r="C79" s="1">
        <v>31780</v>
      </c>
    </row>
    <row r="80" spans="1:3" x14ac:dyDescent="0.3">
      <c r="A80">
        <v>249</v>
      </c>
      <c r="B80" s="1">
        <v>37119</v>
      </c>
      <c r="C80" s="1">
        <v>37384</v>
      </c>
    </row>
    <row r="81" spans="1:3" x14ac:dyDescent="0.3">
      <c r="A81">
        <v>360</v>
      </c>
      <c r="B81" s="1">
        <v>29113</v>
      </c>
      <c r="C81" s="1">
        <v>34515</v>
      </c>
    </row>
    <row r="82" spans="1:3" x14ac:dyDescent="0.3">
      <c r="A82">
        <v>327</v>
      </c>
      <c r="B82" s="1">
        <v>42960</v>
      </c>
      <c r="C82" s="1">
        <v>46401</v>
      </c>
    </row>
    <row r="83" spans="1:3" x14ac:dyDescent="0.3">
      <c r="A83">
        <v>121</v>
      </c>
      <c r="B83" s="1">
        <v>41167</v>
      </c>
      <c r="C83" s="1">
        <v>42238</v>
      </c>
    </row>
    <row r="84" spans="1:3" x14ac:dyDescent="0.3">
      <c r="A84">
        <v>614</v>
      </c>
      <c r="B84" s="1">
        <v>31441</v>
      </c>
      <c r="C84" s="1">
        <v>32606</v>
      </c>
    </row>
    <row r="85" spans="1:3" x14ac:dyDescent="0.3">
      <c r="A85">
        <v>80</v>
      </c>
      <c r="B85" s="1">
        <v>38436</v>
      </c>
      <c r="C85" s="1">
        <v>45198</v>
      </c>
    </row>
    <row r="86" spans="1:3" x14ac:dyDescent="0.3">
      <c r="A86">
        <v>401</v>
      </c>
      <c r="B86" s="1">
        <v>36906</v>
      </c>
      <c r="C86" s="1">
        <v>39080</v>
      </c>
    </row>
    <row r="87" spans="1:3" x14ac:dyDescent="0.3">
      <c r="A87">
        <v>914</v>
      </c>
      <c r="B87" s="1">
        <v>31368</v>
      </c>
      <c r="C87" s="1">
        <v>36107</v>
      </c>
    </row>
    <row r="88" spans="1:3" x14ac:dyDescent="0.3">
      <c r="A88">
        <v>713</v>
      </c>
      <c r="B88" s="1">
        <v>28068</v>
      </c>
      <c r="C88" s="1">
        <v>33221</v>
      </c>
    </row>
    <row r="89" spans="1:3" x14ac:dyDescent="0.3">
      <c r="A89">
        <v>568</v>
      </c>
      <c r="B89" s="1">
        <v>33031</v>
      </c>
      <c r="C89" s="1">
        <v>37004</v>
      </c>
    </row>
    <row r="90" spans="1:3" x14ac:dyDescent="0.3">
      <c r="A90">
        <v>752</v>
      </c>
      <c r="B90" s="1">
        <v>41782</v>
      </c>
      <c r="C90" s="1">
        <v>42648</v>
      </c>
    </row>
    <row r="91" spans="1:3" x14ac:dyDescent="0.3">
      <c r="A91">
        <v>867</v>
      </c>
      <c r="B91" s="1">
        <v>39674</v>
      </c>
      <c r="C91" s="1">
        <v>45603</v>
      </c>
    </row>
    <row r="92" spans="1:3" x14ac:dyDescent="0.3">
      <c r="A92">
        <v>980</v>
      </c>
      <c r="B92" s="1">
        <v>37525</v>
      </c>
      <c r="C92" s="1">
        <v>42541</v>
      </c>
    </row>
    <row r="93" spans="1:3" x14ac:dyDescent="0.3">
      <c r="A93">
        <v>704</v>
      </c>
      <c r="B93" s="1">
        <v>41603</v>
      </c>
      <c r="C93" s="1">
        <v>47401</v>
      </c>
    </row>
    <row r="94" spans="1:3" x14ac:dyDescent="0.3">
      <c r="A94">
        <v>598</v>
      </c>
      <c r="B94" s="1">
        <v>31583</v>
      </c>
      <c r="C94" s="1">
        <v>35172</v>
      </c>
    </row>
    <row r="95" spans="1:3" x14ac:dyDescent="0.3">
      <c r="A95">
        <v>932</v>
      </c>
      <c r="B95" s="1">
        <v>31145</v>
      </c>
      <c r="C95" s="1">
        <v>33985</v>
      </c>
    </row>
    <row r="96" spans="1:3" x14ac:dyDescent="0.3">
      <c r="A96">
        <v>834</v>
      </c>
      <c r="B96" s="1">
        <v>35575</v>
      </c>
      <c r="C96" s="1">
        <v>42548</v>
      </c>
    </row>
    <row r="97" spans="1:3" x14ac:dyDescent="0.3">
      <c r="A97">
        <v>209</v>
      </c>
      <c r="B97" s="1">
        <v>29908</v>
      </c>
      <c r="C97" s="1">
        <v>34324</v>
      </c>
    </row>
    <row r="98" spans="1:3" x14ac:dyDescent="0.3">
      <c r="A98">
        <v>330</v>
      </c>
      <c r="B98" s="1">
        <v>34590</v>
      </c>
      <c r="C98" s="1">
        <v>38534</v>
      </c>
    </row>
    <row r="99" spans="1:3" x14ac:dyDescent="0.3">
      <c r="A99">
        <v>138</v>
      </c>
      <c r="B99" s="1">
        <v>34411</v>
      </c>
      <c r="C99" s="1">
        <v>40164</v>
      </c>
    </row>
    <row r="100" spans="1:3" x14ac:dyDescent="0.3">
      <c r="A100">
        <v>981</v>
      </c>
      <c r="B100" s="1">
        <v>28204</v>
      </c>
      <c r="C100" s="1">
        <v>34784</v>
      </c>
    </row>
    <row r="101" spans="1:3" x14ac:dyDescent="0.3">
      <c r="A101">
        <v>130</v>
      </c>
      <c r="B101" s="1">
        <v>38640</v>
      </c>
      <c r="C101" s="1">
        <v>40002</v>
      </c>
    </row>
    <row r="102" spans="1:3" x14ac:dyDescent="0.3">
      <c r="A102">
        <v>685</v>
      </c>
      <c r="B102" s="1">
        <v>27099</v>
      </c>
      <c r="C102" s="1">
        <v>30644</v>
      </c>
    </row>
    <row r="103" spans="1:3" x14ac:dyDescent="0.3">
      <c r="A103">
        <v>544</v>
      </c>
      <c r="B103" s="1">
        <v>43375</v>
      </c>
      <c r="C103" s="1">
        <v>50746</v>
      </c>
    </row>
    <row r="104" spans="1:3" x14ac:dyDescent="0.3">
      <c r="A104">
        <v>384</v>
      </c>
      <c r="B104" s="1">
        <v>37462</v>
      </c>
      <c r="C104" s="1">
        <v>41946</v>
      </c>
    </row>
    <row r="105" spans="1:3" x14ac:dyDescent="0.3">
      <c r="A105">
        <v>467</v>
      </c>
      <c r="B105" s="1">
        <v>30178</v>
      </c>
      <c r="C105" s="1">
        <v>34084</v>
      </c>
    </row>
    <row r="106" spans="1:3" x14ac:dyDescent="0.3">
      <c r="A106">
        <v>112</v>
      </c>
      <c r="B106" s="1">
        <v>38334</v>
      </c>
      <c r="C106" s="1">
        <v>38932</v>
      </c>
    </row>
    <row r="107" spans="1:3" x14ac:dyDescent="0.3">
      <c r="A107">
        <v>906</v>
      </c>
      <c r="B107" s="1">
        <v>41028</v>
      </c>
      <c r="C107" s="1">
        <v>44948</v>
      </c>
    </row>
    <row r="108" spans="1:3" x14ac:dyDescent="0.3">
      <c r="A108">
        <v>609</v>
      </c>
      <c r="B108" s="1">
        <v>34249</v>
      </c>
      <c r="C108" s="1">
        <v>37326</v>
      </c>
    </row>
    <row r="109" spans="1:3" x14ac:dyDescent="0.3">
      <c r="A109">
        <v>379</v>
      </c>
      <c r="B109" s="1">
        <v>37813</v>
      </c>
      <c r="C109" s="1">
        <v>40733</v>
      </c>
    </row>
    <row r="110" spans="1:3" x14ac:dyDescent="0.3">
      <c r="A110">
        <v>357</v>
      </c>
      <c r="B110" s="1">
        <v>29105</v>
      </c>
      <c r="C110" s="1">
        <v>30098</v>
      </c>
    </row>
    <row r="111" spans="1:3" x14ac:dyDescent="0.3">
      <c r="A111">
        <v>364</v>
      </c>
      <c r="B111" s="1">
        <v>41589</v>
      </c>
      <c r="C111" s="1">
        <v>44826</v>
      </c>
    </row>
    <row r="112" spans="1:3" x14ac:dyDescent="0.3">
      <c r="A112">
        <v>69</v>
      </c>
      <c r="B112" s="1">
        <v>27616</v>
      </c>
      <c r="C112" s="1">
        <v>31593</v>
      </c>
    </row>
    <row r="113" spans="1:3" x14ac:dyDescent="0.3">
      <c r="A113">
        <v>973</v>
      </c>
      <c r="B113" s="1">
        <v>39784</v>
      </c>
      <c r="C113" s="1">
        <v>46105</v>
      </c>
    </row>
    <row r="114" spans="1:3" x14ac:dyDescent="0.3">
      <c r="A114">
        <v>455</v>
      </c>
      <c r="B114" s="1">
        <v>27310</v>
      </c>
      <c r="C114" s="1">
        <v>32333</v>
      </c>
    </row>
    <row r="115" spans="1:3" x14ac:dyDescent="0.3">
      <c r="A115">
        <v>247</v>
      </c>
      <c r="B115" s="1">
        <v>25935</v>
      </c>
      <c r="C115" s="1">
        <v>30207</v>
      </c>
    </row>
    <row r="116" spans="1:3" x14ac:dyDescent="0.3">
      <c r="A116">
        <v>491</v>
      </c>
      <c r="B116" s="1">
        <v>39557</v>
      </c>
      <c r="C116" s="1">
        <v>44427</v>
      </c>
    </row>
    <row r="117" spans="1:3" x14ac:dyDescent="0.3">
      <c r="A117">
        <v>826</v>
      </c>
      <c r="B117" s="1">
        <v>41487</v>
      </c>
      <c r="C117" s="1">
        <v>45451</v>
      </c>
    </row>
    <row r="118" spans="1:3" x14ac:dyDescent="0.3">
      <c r="A118">
        <v>400</v>
      </c>
      <c r="B118" s="1">
        <v>38732</v>
      </c>
      <c r="C118" s="1">
        <v>43894</v>
      </c>
    </row>
    <row r="119" spans="1:3" x14ac:dyDescent="0.3">
      <c r="A119">
        <v>271</v>
      </c>
      <c r="B119" s="1">
        <v>40353</v>
      </c>
      <c r="C119" s="1">
        <v>47425</v>
      </c>
    </row>
    <row r="120" spans="1:3" x14ac:dyDescent="0.3">
      <c r="A120">
        <v>110</v>
      </c>
      <c r="B120" s="1">
        <v>41589</v>
      </c>
      <c r="C120" s="1">
        <v>44773</v>
      </c>
    </row>
    <row r="121" spans="1:3" x14ac:dyDescent="0.3">
      <c r="A121">
        <v>277</v>
      </c>
      <c r="B121" s="1">
        <v>40312</v>
      </c>
      <c r="C121" s="1">
        <v>42939</v>
      </c>
    </row>
    <row r="122" spans="1:3" x14ac:dyDescent="0.3">
      <c r="A122">
        <v>85</v>
      </c>
      <c r="B122" s="1">
        <v>36058</v>
      </c>
      <c r="C122" s="1">
        <v>43402</v>
      </c>
    </row>
    <row r="123" spans="1:3" x14ac:dyDescent="0.3">
      <c r="A123">
        <v>863</v>
      </c>
      <c r="B123" s="1">
        <v>36850</v>
      </c>
      <c r="C123" s="1">
        <v>39795</v>
      </c>
    </row>
    <row r="124" spans="1:3" x14ac:dyDescent="0.3">
      <c r="A124">
        <v>731</v>
      </c>
      <c r="B124" s="1">
        <v>29331</v>
      </c>
      <c r="C124" s="1">
        <v>31520</v>
      </c>
    </row>
    <row r="125" spans="1:3" x14ac:dyDescent="0.3">
      <c r="A125">
        <v>638</v>
      </c>
      <c r="B125" s="1">
        <v>42876</v>
      </c>
      <c r="C125" s="1">
        <v>45275</v>
      </c>
    </row>
    <row r="126" spans="1:3" x14ac:dyDescent="0.3">
      <c r="A126">
        <v>275</v>
      </c>
      <c r="B126" s="1">
        <v>34426</v>
      </c>
      <c r="C126" s="1">
        <v>38002</v>
      </c>
    </row>
    <row r="127" spans="1:3" x14ac:dyDescent="0.3">
      <c r="A127">
        <v>278</v>
      </c>
      <c r="B127" s="1">
        <v>28397</v>
      </c>
      <c r="C127" s="1">
        <v>31787</v>
      </c>
    </row>
    <row r="128" spans="1:3" x14ac:dyDescent="0.3">
      <c r="A128">
        <v>948</v>
      </c>
      <c r="B128" s="1">
        <v>40565</v>
      </c>
      <c r="C128" s="1">
        <v>42654</v>
      </c>
    </row>
    <row r="129" spans="1:3" x14ac:dyDescent="0.3">
      <c r="A129">
        <v>912</v>
      </c>
      <c r="B129" s="1">
        <v>28370</v>
      </c>
      <c r="C129" s="1">
        <v>28932</v>
      </c>
    </row>
    <row r="130" spans="1:3" x14ac:dyDescent="0.3">
      <c r="A130">
        <v>426</v>
      </c>
      <c r="B130" s="1">
        <v>39390</v>
      </c>
      <c r="C130" s="1">
        <v>45663</v>
      </c>
    </row>
    <row r="131" spans="1:3" x14ac:dyDescent="0.3">
      <c r="A131">
        <v>735</v>
      </c>
      <c r="B131" s="1">
        <v>32245</v>
      </c>
      <c r="C131" s="1">
        <v>37459</v>
      </c>
    </row>
    <row r="132" spans="1:3" x14ac:dyDescent="0.3">
      <c r="A132">
        <v>666</v>
      </c>
      <c r="B132" s="1">
        <v>32166</v>
      </c>
      <c r="C132" s="1">
        <v>39254</v>
      </c>
    </row>
    <row r="133" spans="1:3" x14ac:dyDescent="0.3">
      <c r="A133">
        <v>888</v>
      </c>
      <c r="B133" s="1">
        <v>39669</v>
      </c>
      <c r="C133" s="1">
        <v>40341</v>
      </c>
    </row>
    <row r="134" spans="1:3" x14ac:dyDescent="0.3">
      <c r="A134">
        <v>310</v>
      </c>
      <c r="B134" s="1">
        <v>26413</v>
      </c>
      <c r="C134" s="1">
        <v>30022</v>
      </c>
    </row>
    <row r="135" spans="1:3" x14ac:dyDescent="0.3">
      <c r="A135">
        <v>43</v>
      </c>
      <c r="B135" s="1">
        <v>30200</v>
      </c>
      <c r="C135" s="1">
        <v>34861</v>
      </c>
    </row>
    <row r="136" spans="1:3" x14ac:dyDescent="0.3">
      <c r="A136">
        <v>722</v>
      </c>
      <c r="B136" s="1">
        <v>30033</v>
      </c>
      <c r="C136" s="1">
        <v>35533</v>
      </c>
    </row>
    <row r="137" spans="1:3" x14ac:dyDescent="0.3">
      <c r="A137">
        <v>233</v>
      </c>
      <c r="B137" s="1">
        <v>36315</v>
      </c>
      <c r="C137" s="1">
        <v>42362</v>
      </c>
    </row>
    <row r="138" spans="1:3" x14ac:dyDescent="0.3">
      <c r="A138">
        <v>392</v>
      </c>
      <c r="B138" s="1">
        <v>28109</v>
      </c>
      <c r="C138" s="1">
        <v>28839</v>
      </c>
    </row>
    <row r="139" spans="1:3" x14ac:dyDescent="0.3">
      <c r="A139">
        <v>527</v>
      </c>
      <c r="B139" s="1">
        <v>26995</v>
      </c>
      <c r="C139" s="1">
        <v>29875</v>
      </c>
    </row>
    <row r="140" spans="1:3" x14ac:dyDescent="0.3">
      <c r="A140">
        <v>767</v>
      </c>
      <c r="B140" s="1">
        <v>26914</v>
      </c>
      <c r="C140" s="1">
        <v>28047</v>
      </c>
    </row>
    <row r="141" spans="1:3" x14ac:dyDescent="0.3">
      <c r="A141">
        <v>650</v>
      </c>
      <c r="B141" s="1">
        <v>30958</v>
      </c>
      <c r="C141" s="1">
        <v>33313</v>
      </c>
    </row>
    <row r="142" spans="1:3" x14ac:dyDescent="0.3">
      <c r="A142">
        <v>908</v>
      </c>
      <c r="B142" s="1">
        <v>38732</v>
      </c>
      <c r="C142" s="1">
        <v>45501</v>
      </c>
    </row>
    <row r="143" spans="1:3" x14ac:dyDescent="0.3">
      <c r="A143">
        <v>955</v>
      </c>
      <c r="B143" s="1">
        <v>28397</v>
      </c>
      <c r="C143" s="1">
        <v>33803</v>
      </c>
    </row>
    <row r="144" spans="1:3" x14ac:dyDescent="0.3">
      <c r="A144">
        <v>106</v>
      </c>
      <c r="B144" s="1">
        <v>38948</v>
      </c>
      <c r="C144" s="1">
        <v>41281</v>
      </c>
    </row>
    <row r="145" spans="1:3" x14ac:dyDescent="0.3">
      <c r="A145">
        <v>410</v>
      </c>
      <c r="B145" s="1">
        <v>41343</v>
      </c>
      <c r="C145" s="1">
        <v>48407</v>
      </c>
    </row>
    <row r="146" spans="1:3" x14ac:dyDescent="0.3">
      <c r="A146">
        <v>311</v>
      </c>
      <c r="B146" s="1">
        <v>38436</v>
      </c>
      <c r="C146" s="1">
        <v>43732</v>
      </c>
    </row>
    <row r="147" spans="1:3" x14ac:dyDescent="0.3">
      <c r="A147">
        <v>830</v>
      </c>
      <c r="B147" s="1">
        <v>40353</v>
      </c>
      <c r="C147" s="1">
        <v>46345</v>
      </c>
    </row>
    <row r="148" spans="1:3" x14ac:dyDescent="0.3">
      <c r="A148">
        <v>805</v>
      </c>
      <c r="B148" s="1">
        <v>30618</v>
      </c>
      <c r="C148" s="1">
        <v>32019</v>
      </c>
    </row>
    <row r="149" spans="1:3" x14ac:dyDescent="0.3">
      <c r="A149">
        <v>351</v>
      </c>
      <c r="B149" s="1">
        <v>41589</v>
      </c>
      <c r="C149" s="1">
        <v>46347</v>
      </c>
    </row>
    <row r="150" spans="1:3" x14ac:dyDescent="0.3">
      <c r="A150">
        <v>529</v>
      </c>
      <c r="B150" s="1">
        <v>27557</v>
      </c>
      <c r="C150" s="1">
        <v>30326</v>
      </c>
    </row>
    <row r="151" spans="1:3" x14ac:dyDescent="0.3">
      <c r="A151">
        <v>52</v>
      </c>
      <c r="B151" s="1">
        <v>37574</v>
      </c>
      <c r="C151" s="1">
        <v>44918</v>
      </c>
    </row>
    <row r="152" spans="1:3" x14ac:dyDescent="0.3">
      <c r="A152">
        <v>30</v>
      </c>
      <c r="B152" s="1">
        <v>42701</v>
      </c>
      <c r="C152" s="1">
        <v>47289</v>
      </c>
    </row>
    <row r="153" spans="1:3" x14ac:dyDescent="0.3">
      <c r="A153">
        <v>421</v>
      </c>
      <c r="B153" s="1">
        <v>37431</v>
      </c>
      <c r="C153" s="1">
        <v>41643</v>
      </c>
    </row>
    <row r="154" spans="1:3" x14ac:dyDescent="0.3">
      <c r="A154">
        <v>696</v>
      </c>
      <c r="B154" s="1">
        <v>35026</v>
      </c>
      <c r="C154" s="1">
        <v>36681</v>
      </c>
    </row>
    <row r="155" spans="1:3" x14ac:dyDescent="0.3">
      <c r="A155">
        <v>788</v>
      </c>
      <c r="B155" s="1">
        <v>40677</v>
      </c>
      <c r="C155" s="1">
        <v>41528</v>
      </c>
    </row>
    <row r="156" spans="1:3" x14ac:dyDescent="0.3">
      <c r="A156">
        <v>590</v>
      </c>
      <c r="B156" s="1">
        <v>37462</v>
      </c>
      <c r="C156" s="1">
        <v>40524</v>
      </c>
    </row>
    <row r="157" spans="1:3" x14ac:dyDescent="0.3">
      <c r="A157">
        <v>417</v>
      </c>
      <c r="B157" s="1">
        <v>40081</v>
      </c>
      <c r="C157" s="1">
        <v>45001</v>
      </c>
    </row>
    <row r="158" spans="1:3" x14ac:dyDescent="0.3">
      <c r="A158">
        <v>635</v>
      </c>
      <c r="B158" s="1">
        <v>29348</v>
      </c>
      <c r="C158" s="1">
        <v>32068</v>
      </c>
    </row>
    <row r="159" spans="1:3" x14ac:dyDescent="0.3">
      <c r="A159">
        <v>549</v>
      </c>
      <c r="B159" s="1">
        <v>26598</v>
      </c>
      <c r="C159" s="1">
        <v>32864</v>
      </c>
    </row>
    <row r="160" spans="1:3" x14ac:dyDescent="0.3">
      <c r="A160">
        <v>877</v>
      </c>
      <c r="B160" s="1">
        <v>38732</v>
      </c>
      <c r="C160" s="1">
        <v>43959</v>
      </c>
    </row>
    <row r="161" spans="1:3" x14ac:dyDescent="0.3">
      <c r="A161">
        <v>690</v>
      </c>
      <c r="B161" s="1">
        <v>40486</v>
      </c>
      <c r="C161" s="1">
        <v>42090</v>
      </c>
    </row>
    <row r="162" spans="1:3" x14ac:dyDescent="0.3">
      <c r="A162">
        <v>164</v>
      </c>
      <c r="B162" s="1">
        <v>35569</v>
      </c>
      <c r="C162" s="1">
        <v>39460</v>
      </c>
    </row>
    <row r="163" spans="1:3" x14ac:dyDescent="0.3">
      <c r="A163">
        <v>279</v>
      </c>
      <c r="B163" s="1">
        <v>29908</v>
      </c>
      <c r="C163" s="1">
        <v>32618</v>
      </c>
    </row>
    <row r="164" spans="1:3" x14ac:dyDescent="0.3">
      <c r="A164">
        <v>574</v>
      </c>
      <c r="B164" s="1">
        <v>38631</v>
      </c>
      <c r="C164" s="1">
        <v>44297</v>
      </c>
    </row>
    <row r="165" spans="1:3" x14ac:dyDescent="0.3">
      <c r="A165">
        <v>222</v>
      </c>
      <c r="B165" s="1">
        <v>26370</v>
      </c>
      <c r="C165" s="1">
        <v>32839</v>
      </c>
    </row>
    <row r="166" spans="1:3" x14ac:dyDescent="0.3">
      <c r="A166">
        <v>640</v>
      </c>
      <c r="B166" s="1">
        <v>42654</v>
      </c>
      <c r="C166" s="1">
        <v>46610</v>
      </c>
    </row>
    <row r="167" spans="1:3" x14ac:dyDescent="0.3">
      <c r="A167">
        <v>896</v>
      </c>
      <c r="B167" s="1">
        <v>42675</v>
      </c>
      <c r="C167" s="1">
        <v>44395</v>
      </c>
    </row>
    <row r="168" spans="1:3" x14ac:dyDescent="0.3">
      <c r="A168">
        <v>318</v>
      </c>
      <c r="B168" s="1">
        <v>27180</v>
      </c>
      <c r="C168" s="1">
        <v>31970</v>
      </c>
    </row>
    <row r="169" spans="1:3" x14ac:dyDescent="0.3">
      <c r="A169">
        <v>953</v>
      </c>
      <c r="B169" s="1">
        <v>36589</v>
      </c>
      <c r="C169" s="1">
        <v>42397</v>
      </c>
    </row>
    <row r="170" spans="1:3" x14ac:dyDescent="0.3">
      <c r="A170">
        <v>681</v>
      </c>
      <c r="B170" s="1">
        <v>39826</v>
      </c>
      <c r="C170" s="1">
        <v>43852</v>
      </c>
    </row>
    <row r="171" spans="1:3" x14ac:dyDescent="0.3">
      <c r="A171">
        <v>972</v>
      </c>
      <c r="B171" s="1">
        <v>39964</v>
      </c>
      <c r="C171" s="1">
        <v>45194</v>
      </c>
    </row>
    <row r="172" spans="1:3" x14ac:dyDescent="0.3">
      <c r="A172">
        <v>407</v>
      </c>
      <c r="B172" s="1">
        <v>32729</v>
      </c>
      <c r="C172" s="1">
        <v>39308</v>
      </c>
    </row>
    <row r="173" spans="1:3" x14ac:dyDescent="0.3">
      <c r="A173">
        <v>226</v>
      </c>
      <c r="B173" s="1">
        <v>31375</v>
      </c>
      <c r="C173" s="1">
        <v>34598</v>
      </c>
    </row>
    <row r="174" spans="1:3" x14ac:dyDescent="0.3">
      <c r="A174">
        <v>762</v>
      </c>
      <c r="B174" s="1">
        <v>43729</v>
      </c>
      <c r="C174" s="1">
        <v>45888</v>
      </c>
    </row>
    <row r="175" spans="1:3" x14ac:dyDescent="0.3">
      <c r="A175">
        <v>872</v>
      </c>
      <c r="B175" s="1">
        <v>36589</v>
      </c>
      <c r="C175" s="1">
        <v>41980</v>
      </c>
    </row>
    <row r="176" spans="1:3" x14ac:dyDescent="0.3">
      <c r="A176">
        <v>473</v>
      </c>
      <c r="B176" s="1">
        <v>27879</v>
      </c>
      <c r="C176" s="1">
        <v>34520</v>
      </c>
    </row>
    <row r="177" spans="1:3" x14ac:dyDescent="0.3">
      <c r="A177">
        <v>248</v>
      </c>
      <c r="B177" s="1">
        <v>40345</v>
      </c>
      <c r="C177" s="1">
        <v>43963</v>
      </c>
    </row>
    <row r="178" spans="1:3" x14ac:dyDescent="0.3">
      <c r="A178">
        <v>416</v>
      </c>
      <c r="B178" s="1">
        <v>40802</v>
      </c>
      <c r="C178" s="1">
        <v>46010</v>
      </c>
    </row>
    <row r="179" spans="1:3" x14ac:dyDescent="0.3">
      <c r="A179">
        <v>425</v>
      </c>
      <c r="B179" s="1">
        <v>42890</v>
      </c>
      <c r="C179" s="1">
        <v>43808</v>
      </c>
    </row>
    <row r="180" spans="1:3" x14ac:dyDescent="0.3">
      <c r="A180">
        <v>435</v>
      </c>
      <c r="B180" s="1">
        <v>34857</v>
      </c>
      <c r="C180" s="1">
        <v>39999</v>
      </c>
    </row>
    <row r="181" spans="1:3" x14ac:dyDescent="0.3">
      <c r="A181">
        <v>370</v>
      </c>
      <c r="B181" s="1">
        <v>35960</v>
      </c>
      <c r="C181" s="1">
        <v>42486</v>
      </c>
    </row>
    <row r="182" spans="1:3" x14ac:dyDescent="0.3">
      <c r="A182">
        <v>406</v>
      </c>
      <c r="B182" s="1">
        <v>32359</v>
      </c>
      <c r="C182" s="1">
        <v>39222</v>
      </c>
    </row>
    <row r="183" spans="1:3" x14ac:dyDescent="0.3">
      <c r="A183">
        <v>976</v>
      </c>
      <c r="B183" s="1">
        <v>41343</v>
      </c>
      <c r="C183" s="1">
        <v>41645</v>
      </c>
    </row>
    <row r="184" spans="1:3" x14ac:dyDescent="0.3">
      <c r="A184">
        <v>349</v>
      </c>
      <c r="B184" s="1">
        <v>41049</v>
      </c>
      <c r="C184" s="1">
        <v>43066</v>
      </c>
    </row>
    <row r="185" spans="1:3" x14ac:dyDescent="0.3">
      <c r="A185">
        <v>595</v>
      </c>
      <c r="B185" s="1">
        <v>30820</v>
      </c>
      <c r="C185" s="1">
        <v>36600</v>
      </c>
    </row>
    <row r="186" spans="1:3" x14ac:dyDescent="0.3">
      <c r="A186">
        <v>366</v>
      </c>
      <c r="B186" s="1">
        <v>26107</v>
      </c>
      <c r="C186" s="1">
        <v>27549</v>
      </c>
    </row>
    <row r="187" spans="1:3" x14ac:dyDescent="0.3">
      <c r="A187">
        <v>39</v>
      </c>
      <c r="B187" s="1">
        <v>34893</v>
      </c>
      <c r="C187" s="1">
        <v>40036</v>
      </c>
    </row>
    <row r="188" spans="1:3" x14ac:dyDescent="0.3">
      <c r="A188">
        <v>978</v>
      </c>
      <c r="B188" s="1">
        <v>29419</v>
      </c>
      <c r="C188" s="1">
        <v>30070</v>
      </c>
    </row>
    <row r="189" spans="1:3" x14ac:dyDescent="0.3">
      <c r="A189">
        <v>623</v>
      </c>
      <c r="B189" s="1">
        <v>28109</v>
      </c>
      <c r="C189" s="1">
        <v>31210</v>
      </c>
    </row>
    <row r="190" spans="1:3" x14ac:dyDescent="0.3">
      <c r="A190">
        <v>751</v>
      </c>
      <c r="B190" s="1">
        <v>40353</v>
      </c>
      <c r="C190" s="1">
        <v>42443</v>
      </c>
    </row>
    <row r="191" spans="1:3" x14ac:dyDescent="0.3">
      <c r="A191">
        <v>899</v>
      </c>
      <c r="B191" s="1">
        <v>26367</v>
      </c>
      <c r="C191" s="1">
        <v>30146</v>
      </c>
    </row>
    <row r="192" spans="1:3" x14ac:dyDescent="0.3">
      <c r="A192">
        <v>396</v>
      </c>
      <c r="B192" s="1">
        <v>30071</v>
      </c>
      <c r="C192" s="1">
        <v>35395</v>
      </c>
    </row>
    <row r="193" spans="1:3" x14ac:dyDescent="0.3">
      <c r="A193">
        <v>792</v>
      </c>
      <c r="B193" s="1">
        <v>37044</v>
      </c>
      <c r="C193" s="1">
        <v>41647</v>
      </c>
    </row>
    <row r="194" spans="1:3" x14ac:dyDescent="0.3">
      <c r="A194">
        <v>808</v>
      </c>
      <c r="B194" s="1">
        <v>41746</v>
      </c>
      <c r="C194" s="1">
        <v>48917</v>
      </c>
    </row>
    <row r="195" spans="1:3" x14ac:dyDescent="0.3">
      <c r="A195">
        <v>903</v>
      </c>
      <c r="B195" s="1">
        <v>41603</v>
      </c>
      <c r="C195" s="1">
        <v>42856</v>
      </c>
    </row>
    <row r="196" spans="1:3" x14ac:dyDescent="0.3">
      <c r="A196">
        <v>335</v>
      </c>
      <c r="B196" s="1">
        <v>30974</v>
      </c>
      <c r="C196" s="1">
        <v>35261</v>
      </c>
    </row>
    <row r="197" spans="1:3" x14ac:dyDescent="0.3">
      <c r="A197">
        <v>784</v>
      </c>
      <c r="B197" s="1">
        <v>34491</v>
      </c>
      <c r="C197" s="1">
        <v>39592</v>
      </c>
    </row>
    <row r="198" spans="1:3" x14ac:dyDescent="0.3">
      <c r="A198">
        <v>683</v>
      </c>
      <c r="B198" s="1">
        <v>40408</v>
      </c>
      <c r="C198" s="1">
        <v>46382</v>
      </c>
    </row>
    <row r="199" spans="1:3" x14ac:dyDescent="0.3">
      <c r="A199">
        <v>536</v>
      </c>
      <c r="B199" s="1">
        <v>40030</v>
      </c>
      <c r="C199" s="1">
        <v>41940</v>
      </c>
    </row>
    <row r="200" spans="1:3" x14ac:dyDescent="0.3">
      <c r="A200">
        <v>142</v>
      </c>
      <c r="B200" s="1">
        <v>42858</v>
      </c>
      <c r="C200" s="1">
        <v>44812</v>
      </c>
    </row>
    <row r="201" spans="1:3" x14ac:dyDescent="0.3">
      <c r="A201">
        <v>617</v>
      </c>
      <c r="B201" s="1">
        <v>33099</v>
      </c>
      <c r="C201" s="1">
        <v>34310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1"/>
  <sheetViews>
    <sheetView workbookViewId="0">
      <selection activeCell="L7" sqref="L7"/>
    </sheetView>
  </sheetViews>
  <sheetFormatPr defaultRowHeight="14.4" x14ac:dyDescent="0.3"/>
  <cols>
    <col min="1" max="1" width="8.109375" bestFit="1" customWidth="1"/>
    <col min="2" max="2" width="15.44140625" bestFit="1" customWidth="1"/>
    <col min="3" max="3" width="11.44140625" bestFit="1" customWidth="1"/>
    <col min="4" max="4" width="14.44140625" bestFit="1" customWidth="1"/>
  </cols>
  <sheetData>
    <row r="1" spans="1:4" x14ac:dyDescent="0.3">
      <c r="A1" t="s">
        <v>746</v>
      </c>
      <c r="B1" t="s">
        <v>1292</v>
      </c>
      <c r="C1" t="s">
        <v>1293</v>
      </c>
      <c r="D1" t="s">
        <v>1294</v>
      </c>
    </row>
    <row r="2" spans="1:4" x14ac:dyDescent="0.3">
      <c r="A2">
        <v>690</v>
      </c>
      <c r="B2" t="s">
        <v>1295</v>
      </c>
      <c r="C2" s="1">
        <v>41757</v>
      </c>
      <c r="D2" s="1">
        <v>41991</v>
      </c>
    </row>
    <row r="3" spans="1:4" x14ac:dyDescent="0.3">
      <c r="A3">
        <v>933</v>
      </c>
      <c r="B3" t="s">
        <v>1295</v>
      </c>
      <c r="C3" s="1">
        <v>35595</v>
      </c>
      <c r="D3" s="1">
        <v>35621</v>
      </c>
    </row>
    <row r="4" spans="1:4" x14ac:dyDescent="0.3">
      <c r="A4">
        <v>261</v>
      </c>
      <c r="B4" t="s">
        <v>1296</v>
      </c>
      <c r="C4" s="1">
        <v>34195</v>
      </c>
      <c r="D4" t="s">
        <v>1523</v>
      </c>
    </row>
    <row r="5" spans="1:4" x14ac:dyDescent="0.3">
      <c r="A5">
        <v>445</v>
      </c>
      <c r="B5" t="s">
        <v>1296</v>
      </c>
      <c r="C5" s="1">
        <v>43812</v>
      </c>
      <c r="D5" t="s">
        <v>1523</v>
      </c>
    </row>
    <row r="6" spans="1:4" x14ac:dyDescent="0.3">
      <c r="A6">
        <v>722</v>
      </c>
      <c r="B6" t="s">
        <v>1296</v>
      </c>
      <c r="C6" s="1">
        <v>35329</v>
      </c>
      <c r="D6" t="s">
        <v>1523</v>
      </c>
    </row>
    <row r="7" spans="1:4" x14ac:dyDescent="0.3">
      <c r="A7">
        <v>129</v>
      </c>
      <c r="B7" t="s">
        <v>1295</v>
      </c>
      <c r="C7" s="1">
        <v>26046</v>
      </c>
      <c r="D7" s="1">
        <v>26238</v>
      </c>
    </row>
    <row r="8" spans="1:4" x14ac:dyDescent="0.3">
      <c r="A8">
        <v>489</v>
      </c>
      <c r="B8" t="s">
        <v>1296</v>
      </c>
      <c r="C8" s="1">
        <v>38707</v>
      </c>
      <c r="D8" t="s">
        <v>1523</v>
      </c>
    </row>
    <row r="9" spans="1:4" x14ac:dyDescent="0.3">
      <c r="A9">
        <v>165</v>
      </c>
      <c r="B9" t="s">
        <v>1296</v>
      </c>
      <c r="C9" s="1">
        <v>29039</v>
      </c>
      <c r="D9" t="s">
        <v>1523</v>
      </c>
    </row>
    <row r="10" spans="1:4" x14ac:dyDescent="0.3">
      <c r="A10">
        <v>164</v>
      </c>
      <c r="B10" t="s">
        <v>1296</v>
      </c>
      <c r="C10" s="1">
        <v>27879</v>
      </c>
      <c r="D10" t="s">
        <v>1523</v>
      </c>
    </row>
    <row r="11" spans="1:4" x14ac:dyDescent="0.3">
      <c r="A11">
        <v>364</v>
      </c>
      <c r="B11" t="s">
        <v>1296</v>
      </c>
      <c r="C11" s="1">
        <v>40971</v>
      </c>
      <c r="D11" t="s">
        <v>1523</v>
      </c>
    </row>
    <row r="12" spans="1:4" x14ac:dyDescent="0.3">
      <c r="A12">
        <v>469</v>
      </c>
      <c r="B12" t="s">
        <v>1295</v>
      </c>
      <c r="C12" s="1">
        <v>33287</v>
      </c>
      <c r="D12" s="1">
        <v>33373</v>
      </c>
    </row>
    <row r="13" spans="1:4" x14ac:dyDescent="0.3">
      <c r="A13">
        <v>158</v>
      </c>
      <c r="B13" t="s">
        <v>1295</v>
      </c>
      <c r="C13" s="1">
        <v>27850</v>
      </c>
      <c r="D13" s="1">
        <v>27941</v>
      </c>
    </row>
    <row r="14" spans="1:4" x14ac:dyDescent="0.3">
      <c r="A14">
        <v>337</v>
      </c>
      <c r="B14" t="s">
        <v>1296</v>
      </c>
      <c r="C14" s="1">
        <v>27891</v>
      </c>
      <c r="D14" t="s">
        <v>1523</v>
      </c>
    </row>
    <row r="15" spans="1:4" x14ac:dyDescent="0.3">
      <c r="A15">
        <v>634</v>
      </c>
      <c r="B15" t="s">
        <v>1296</v>
      </c>
      <c r="C15" s="1">
        <v>29501</v>
      </c>
      <c r="D15" t="s">
        <v>1523</v>
      </c>
    </row>
    <row r="16" spans="1:4" x14ac:dyDescent="0.3">
      <c r="A16">
        <v>577</v>
      </c>
      <c r="B16" t="s">
        <v>1295</v>
      </c>
      <c r="C16" s="1">
        <v>31855</v>
      </c>
      <c r="D16" s="1">
        <v>31998</v>
      </c>
    </row>
    <row r="17" spans="1:4" x14ac:dyDescent="0.3">
      <c r="A17">
        <v>907</v>
      </c>
      <c r="B17" t="s">
        <v>1296</v>
      </c>
      <c r="C17" s="1">
        <v>41478</v>
      </c>
      <c r="D17" t="s">
        <v>1523</v>
      </c>
    </row>
    <row r="18" spans="1:4" x14ac:dyDescent="0.3">
      <c r="A18">
        <v>870</v>
      </c>
      <c r="B18" t="s">
        <v>1296</v>
      </c>
      <c r="C18" s="1">
        <v>40239</v>
      </c>
      <c r="D18" t="s">
        <v>1523</v>
      </c>
    </row>
    <row r="19" spans="1:4" x14ac:dyDescent="0.3">
      <c r="A19">
        <v>982</v>
      </c>
      <c r="B19" t="s">
        <v>1296</v>
      </c>
      <c r="C19" s="1">
        <v>43025</v>
      </c>
      <c r="D19" t="s">
        <v>1523</v>
      </c>
    </row>
    <row r="20" spans="1:4" x14ac:dyDescent="0.3">
      <c r="A20">
        <v>351</v>
      </c>
      <c r="B20" t="s">
        <v>1295</v>
      </c>
      <c r="C20" s="1">
        <v>28128</v>
      </c>
      <c r="D20" s="1">
        <v>28312</v>
      </c>
    </row>
    <row r="21" spans="1:4" x14ac:dyDescent="0.3">
      <c r="A21">
        <v>328</v>
      </c>
      <c r="B21" t="s">
        <v>1295</v>
      </c>
      <c r="C21" s="1">
        <v>35450</v>
      </c>
      <c r="D21" s="1">
        <v>35681</v>
      </c>
    </row>
    <row r="22" spans="1:4" x14ac:dyDescent="0.3">
      <c r="A22">
        <v>242</v>
      </c>
      <c r="B22" t="s">
        <v>1296</v>
      </c>
      <c r="C22" s="1">
        <v>35408</v>
      </c>
      <c r="D22" t="s">
        <v>1523</v>
      </c>
    </row>
    <row r="23" spans="1:4" x14ac:dyDescent="0.3">
      <c r="A23">
        <v>421</v>
      </c>
      <c r="B23" t="s">
        <v>1295</v>
      </c>
      <c r="C23" s="1">
        <v>36198</v>
      </c>
      <c r="D23" s="1">
        <v>36224</v>
      </c>
    </row>
    <row r="24" spans="1:4" x14ac:dyDescent="0.3">
      <c r="A24">
        <v>6</v>
      </c>
      <c r="B24" t="s">
        <v>1295</v>
      </c>
      <c r="C24" s="1">
        <v>28192</v>
      </c>
      <c r="D24" s="1">
        <v>28437</v>
      </c>
    </row>
    <row r="25" spans="1:4" x14ac:dyDescent="0.3">
      <c r="A25">
        <v>384</v>
      </c>
      <c r="B25" t="s">
        <v>1296</v>
      </c>
      <c r="C25" s="1">
        <v>26350</v>
      </c>
      <c r="D25" t="s">
        <v>1523</v>
      </c>
    </row>
    <row r="26" spans="1:4" x14ac:dyDescent="0.3">
      <c r="A26">
        <v>286</v>
      </c>
      <c r="B26" t="s">
        <v>1295</v>
      </c>
      <c r="C26" s="1">
        <v>38509</v>
      </c>
      <c r="D26" s="1">
        <v>38610</v>
      </c>
    </row>
    <row r="27" spans="1:4" x14ac:dyDescent="0.3">
      <c r="A27">
        <v>892</v>
      </c>
      <c r="B27" t="s">
        <v>1295</v>
      </c>
      <c r="C27" s="1">
        <v>43786</v>
      </c>
      <c r="D27" s="1">
        <v>43811</v>
      </c>
    </row>
    <row r="28" spans="1:4" x14ac:dyDescent="0.3">
      <c r="A28">
        <v>558</v>
      </c>
      <c r="B28" t="s">
        <v>1295</v>
      </c>
      <c r="C28" s="1">
        <v>41574</v>
      </c>
      <c r="D28" s="1">
        <v>41593</v>
      </c>
    </row>
    <row r="29" spans="1:4" x14ac:dyDescent="0.3">
      <c r="A29">
        <v>481</v>
      </c>
      <c r="B29" t="s">
        <v>1296</v>
      </c>
      <c r="C29" s="1">
        <v>38909</v>
      </c>
      <c r="D29" t="s">
        <v>1523</v>
      </c>
    </row>
    <row r="30" spans="1:4" x14ac:dyDescent="0.3">
      <c r="A30">
        <v>155</v>
      </c>
      <c r="B30" t="s">
        <v>1296</v>
      </c>
      <c r="C30" s="1">
        <v>37887</v>
      </c>
      <c r="D30" t="s">
        <v>1523</v>
      </c>
    </row>
    <row r="31" spans="1:4" x14ac:dyDescent="0.3">
      <c r="A31">
        <v>771</v>
      </c>
      <c r="B31" t="s">
        <v>1295</v>
      </c>
      <c r="C31" s="1">
        <v>41397</v>
      </c>
      <c r="D31" s="1">
        <v>41593</v>
      </c>
    </row>
    <row r="32" spans="1:4" x14ac:dyDescent="0.3">
      <c r="A32">
        <v>945</v>
      </c>
      <c r="B32" t="s">
        <v>1295</v>
      </c>
      <c r="C32" s="1">
        <v>37010</v>
      </c>
      <c r="D32" s="1">
        <v>37113</v>
      </c>
    </row>
    <row r="33" spans="1:4" x14ac:dyDescent="0.3">
      <c r="A33">
        <v>719</v>
      </c>
      <c r="B33" t="s">
        <v>1295</v>
      </c>
      <c r="C33" s="1">
        <v>38739</v>
      </c>
      <c r="D33" s="1">
        <v>38915</v>
      </c>
    </row>
    <row r="34" spans="1:4" x14ac:dyDescent="0.3">
      <c r="A34">
        <v>493</v>
      </c>
      <c r="B34" t="s">
        <v>1296</v>
      </c>
      <c r="C34" s="1">
        <v>34931</v>
      </c>
      <c r="D34" t="s">
        <v>1523</v>
      </c>
    </row>
    <row r="35" spans="1:4" x14ac:dyDescent="0.3">
      <c r="A35">
        <v>998</v>
      </c>
      <c r="B35" t="s">
        <v>1295</v>
      </c>
      <c r="C35" s="1">
        <v>41599</v>
      </c>
      <c r="D35" s="1">
        <v>41593</v>
      </c>
    </row>
    <row r="36" spans="1:4" x14ac:dyDescent="0.3">
      <c r="A36">
        <v>968</v>
      </c>
      <c r="B36" t="s">
        <v>1295</v>
      </c>
      <c r="C36" s="1">
        <v>33973</v>
      </c>
      <c r="D36" s="1">
        <v>34183</v>
      </c>
    </row>
    <row r="37" spans="1:4" x14ac:dyDescent="0.3">
      <c r="A37">
        <v>738</v>
      </c>
      <c r="B37" t="s">
        <v>1296</v>
      </c>
      <c r="C37" s="1">
        <v>28387</v>
      </c>
      <c r="D37" t="s">
        <v>1523</v>
      </c>
    </row>
    <row r="38" spans="1:4" x14ac:dyDescent="0.3">
      <c r="A38">
        <v>912</v>
      </c>
      <c r="B38" t="s">
        <v>1296</v>
      </c>
      <c r="C38" s="1">
        <v>43829</v>
      </c>
      <c r="D38" t="s">
        <v>1523</v>
      </c>
    </row>
    <row r="39" spans="1:4" x14ac:dyDescent="0.3">
      <c r="A39">
        <v>782</v>
      </c>
      <c r="B39" t="s">
        <v>1295</v>
      </c>
      <c r="C39" s="1">
        <v>37499</v>
      </c>
      <c r="D39" s="1">
        <v>37549</v>
      </c>
    </row>
    <row r="40" spans="1:4" x14ac:dyDescent="0.3">
      <c r="A40">
        <v>140</v>
      </c>
      <c r="B40" t="s">
        <v>1295</v>
      </c>
      <c r="C40" s="1">
        <v>38878</v>
      </c>
      <c r="D40" s="1">
        <v>38915</v>
      </c>
    </row>
    <row r="41" spans="1:4" x14ac:dyDescent="0.3">
      <c r="A41">
        <v>702</v>
      </c>
      <c r="B41" t="s">
        <v>1295</v>
      </c>
      <c r="C41" s="1">
        <v>38175</v>
      </c>
      <c r="D41" s="1">
        <v>38311</v>
      </c>
    </row>
    <row r="42" spans="1:4" x14ac:dyDescent="0.3">
      <c r="A42">
        <v>284</v>
      </c>
      <c r="B42" t="s">
        <v>1295</v>
      </c>
      <c r="C42" s="1">
        <v>29988</v>
      </c>
      <c r="D42" s="1">
        <v>30018</v>
      </c>
    </row>
    <row r="43" spans="1:4" x14ac:dyDescent="0.3">
      <c r="A43">
        <v>199</v>
      </c>
      <c r="B43" t="s">
        <v>1296</v>
      </c>
      <c r="C43" s="1">
        <v>39290</v>
      </c>
      <c r="D43" t="s">
        <v>1523</v>
      </c>
    </row>
    <row r="44" spans="1:4" x14ac:dyDescent="0.3">
      <c r="A44">
        <v>228</v>
      </c>
      <c r="B44" t="s">
        <v>1295</v>
      </c>
      <c r="C44" s="1">
        <v>34423</v>
      </c>
      <c r="D44" s="1">
        <v>34433</v>
      </c>
    </row>
    <row r="45" spans="1:4" x14ac:dyDescent="0.3">
      <c r="A45">
        <v>908</v>
      </c>
      <c r="B45" t="s">
        <v>1296</v>
      </c>
      <c r="C45" s="1">
        <v>36188</v>
      </c>
      <c r="D45" t="s">
        <v>1523</v>
      </c>
    </row>
    <row r="46" spans="1:4" x14ac:dyDescent="0.3">
      <c r="A46">
        <v>594</v>
      </c>
      <c r="B46" t="s">
        <v>1296</v>
      </c>
      <c r="C46" s="1">
        <v>38066</v>
      </c>
      <c r="D46" t="s">
        <v>1523</v>
      </c>
    </row>
    <row r="47" spans="1:4" x14ac:dyDescent="0.3">
      <c r="A47">
        <v>542</v>
      </c>
      <c r="B47" t="s">
        <v>1296</v>
      </c>
      <c r="C47" s="1">
        <v>31551</v>
      </c>
      <c r="D47" t="s">
        <v>1523</v>
      </c>
    </row>
    <row r="48" spans="1:4" x14ac:dyDescent="0.3">
      <c r="A48">
        <v>586</v>
      </c>
      <c r="B48" t="s">
        <v>1296</v>
      </c>
      <c r="C48" s="1">
        <v>28192</v>
      </c>
      <c r="D48" t="s">
        <v>1523</v>
      </c>
    </row>
    <row r="49" spans="1:4" x14ac:dyDescent="0.3">
      <c r="A49">
        <v>636</v>
      </c>
      <c r="B49" t="s">
        <v>1295</v>
      </c>
      <c r="C49" s="1">
        <v>39502</v>
      </c>
      <c r="D49" s="1">
        <v>39669</v>
      </c>
    </row>
    <row r="50" spans="1:4" x14ac:dyDescent="0.3">
      <c r="A50">
        <v>581</v>
      </c>
      <c r="B50" t="s">
        <v>1296</v>
      </c>
      <c r="C50" s="1">
        <v>43063</v>
      </c>
      <c r="D50" t="s">
        <v>1523</v>
      </c>
    </row>
    <row r="51" spans="1:4" x14ac:dyDescent="0.3">
      <c r="A51">
        <v>336</v>
      </c>
      <c r="B51" t="s">
        <v>1296</v>
      </c>
      <c r="C51" s="1">
        <v>26581</v>
      </c>
      <c r="D51" t="s">
        <v>1523</v>
      </c>
    </row>
    <row r="52" spans="1:4" x14ac:dyDescent="0.3">
      <c r="A52">
        <v>504</v>
      </c>
      <c r="B52" t="s">
        <v>1295</v>
      </c>
      <c r="C52" s="1">
        <v>30143</v>
      </c>
      <c r="D52" s="1">
        <v>30239</v>
      </c>
    </row>
    <row r="53" spans="1:4" x14ac:dyDescent="0.3">
      <c r="A53">
        <v>346</v>
      </c>
      <c r="B53" t="s">
        <v>1295</v>
      </c>
      <c r="C53" s="1">
        <v>39238</v>
      </c>
      <c r="D53" s="1">
        <v>39275</v>
      </c>
    </row>
    <row r="54" spans="1:4" x14ac:dyDescent="0.3">
      <c r="A54">
        <v>135</v>
      </c>
      <c r="B54" t="s">
        <v>1296</v>
      </c>
      <c r="C54" s="1">
        <v>38240</v>
      </c>
      <c r="D54" t="s">
        <v>1523</v>
      </c>
    </row>
    <row r="55" spans="1:4" x14ac:dyDescent="0.3">
      <c r="A55">
        <v>822</v>
      </c>
      <c r="B55" t="s">
        <v>1295</v>
      </c>
      <c r="C55" s="1">
        <v>33419</v>
      </c>
      <c r="D55" s="1">
        <v>33434</v>
      </c>
    </row>
    <row r="56" spans="1:4" x14ac:dyDescent="0.3">
      <c r="A56">
        <v>95</v>
      </c>
      <c r="B56" t="s">
        <v>1296</v>
      </c>
      <c r="C56" s="1">
        <v>41375</v>
      </c>
      <c r="D56" t="s">
        <v>1523</v>
      </c>
    </row>
    <row r="57" spans="1:4" x14ac:dyDescent="0.3">
      <c r="A57">
        <v>597</v>
      </c>
      <c r="B57" t="s">
        <v>1296</v>
      </c>
      <c r="C57" s="1">
        <v>40385</v>
      </c>
      <c r="D57" t="s">
        <v>1523</v>
      </c>
    </row>
    <row r="58" spans="1:4" x14ac:dyDescent="0.3">
      <c r="A58">
        <v>340</v>
      </c>
      <c r="B58" t="s">
        <v>1296</v>
      </c>
      <c r="C58" s="1">
        <v>29893</v>
      </c>
      <c r="D58" t="s">
        <v>1523</v>
      </c>
    </row>
    <row r="59" spans="1:4" x14ac:dyDescent="0.3">
      <c r="A59">
        <v>905</v>
      </c>
      <c r="B59" t="s">
        <v>1295</v>
      </c>
      <c r="C59" s="1">
        <v>30417</v>
      </c>
      <c r="D59" s="1">
        <v>30589</v>
      </c>
    </row>
    <row r="60" spans="1:4" x14ac:dyDescent="0.3">
      <c r="A60">
        <v>250</v>
      </c>
      <c r="B60" t="s">
        <v>1295</v>
      </c>
      <c r="C60" s="1">
        <v>38978</v>
      </c>
      <c r="D60" s="1">
        <v>39012</v>
      </c>
    </row>
    <row r="61" spans="1:4" x14ac:dyDescent="0.3">
      <c r="A61">
        <v>400</v>
      </c>
      <c r="B61" t="s">
        <v>1296</v>
      </c>
      <c r="C61" s="1">
        <v>37628</v>
      </c>
      <c r="D61" t="s">
        <v>1523</v>
      </c>
    </row>
    <row r="62" spans="1:4" x14ac:dyDescent="0.3">
      <c r="A62">
        <v>877</v>
      </c>
      <c r="B62" t="s">
        <v>1295</v>
      </c>
      <c r="C62" s="1">
        <v>36550</v>
      </c>
      <c r="D62" s="1">
        <v>36607</v>
      </c>
    </row>
    <row r="63" spans="1:4" x14ac:dyDescent="0.3">
      <c r="A63">
        <v>97</v>
      </c>
      <c r="B63" t="s">
        <v>1296</v>
      </c>
      <c r="C63" s="1">
        <v>40688</v>
      </c>
      <c r="D63" t="s">
        <v>1523</v>
      </c>
    </row>
    <row r="64" spans="1:4" x14ac:dyDescent="0.3">
      <c r="A64">
        <v>12</v>
      </c>
      <c r="B64" t="s">
        <v>1296</v>
      </c>
      <c r="C64" s="1">
        <v>36695</v>
      </c>
      <c r="D64" t="s">
        <v>1523</v>
      </c>
    </row>
    <row r="65" spans="1:4" x14ac:dyDescent="0.3">
      <c r="A65">
        <v>353</v>
      </c>
      <c r="B65" t="s">
        <v>1295</v>
      </c>
      <c r="C65" s="1">
        <v>41123</v>
      </c>
      <c r="D65" s="1">
        <v>41186</v>
      </c>
    </row>
    <row r="66" spans="1:4" x14ac:dyDescent="0.3">
      <c r="A66">
        <v>856</v>
      </c>
      <c r="B66" t="s">
        <v>1295</v>
      </c>
      <c r="C66" s="1">
        <v>28302</v>
      </c>
      <c r="D66" s="1">
        <v>28437</v>
      </c>
    </row>
    <row r="67" spans="1:4" x14ac:dyDescent="0.3">
      <c r="A67">
        <v>1</v>
      </c>
      <c r="B67" t="s">
        <v>1295</v>
      </c>
      <c r="C67" s="1">
        <v>40222</v>
      </c>
      <c r="D67" s="1">
        <v>40512</v>
      </c>
    </row>
    <row r="68" spans="1:4" x14ac:dyDescent="0.3">
      <c r="A68">
        <v>390</v>
      </c>
      <c r="B68" t="s">
        <v>1295</v>
      </c>
      <c r="C68" s="1">
        <v>39896</v>
      </c>
      <c r="D68" s="1">
        <v>39881</v>
      </c>
    </row>
    <row r="69" spans="1:4" x14ac:dyDescent="0.3">
      <c r="A69">
        <v>446</v>
      </c>
      <c r="B69" t="s">
        <v>1296</v>
      </c>
      <c r="C69" s="1">
        <v>34084</v>
      </c>
      <c r="D69" t="s">
        <v>1523</v>
      </c>
    </row>
    <row r="70" spans="1:4" x14ac:dyDescent="0.3">
      <c r="A70">
        <v>32</v>
      </c>
      <c r="B70" t="s">
        <v>1296</v>
      </c>
      <c r="C70" s="1">
        <v>38229</v>
      </c>
      <c r="D70" t="s">
        <v>1523</v>
      </c>
    </row>
    <row r="71" spans="1:4" x14ac:dyDescent="0.3">
      <c r="A71">
        <v>420</v>
      </c>
      <c r="B71" t="s">
        <v>1296</v>
      </c>
      <c r="C71" s="1">
        <v>32510</v>
      </c>
      <c r="D71" t="s">
        <v>1523</v>
      </c>
    </row>
    <row r="72" spans="1:4" x14ac:dyDescent="0.3">
      <c r="A72">
        <v>708</v>
      </c>
      <c r="B72" t="s">
        <v>1295</v>
      </c>
      <c r="C72" s="1">
        <v>43515</v>
      </c>
      <c r="D72" s="1">
        <v>43677</v>
      </c>
    </row>
    <row r="73" spans="1:4" x14ac:dyDescent="0.3">
      <c r="A73">
        <v>227</v>
      </c>
      <c r="B73" t="s">
        <v>1295</v>
      </c>
      <c r="C73" s="1">
        <v>37281</v>
      </c>
      <c r="D73" s="1">
        <v>37261</v>
      </c>
    </row>
    <row r="74" spans="1:4" x14ac:dyDescent="0.3">
      <c r="A74">
        <v>595</v>
      </c>
      <c r="B74" t="s">
        <v>1296</v>
      </c>
      <c r="C74" s="1">
        <v>37751</v>
      </c>
      <c r="D74" t="s">
        <v>1523</v>
      </c>
    </row>
    <row r="75" spans="1:4" x14ac:dyDescent="0.3">
      <c r="A75">
        <v>211</v>
      </c>
      <c r="B75" t="s">
        <v>1295</v>
      </c>
      <c r="C75" s="1">
        <v>38793</v>
      </c>
      <c r="D75" s="1">
        <v>39074</v>
      </c>
    </row>
    <row r="76" spans="1:4" x14ac:dyDescent="0.3">
      <c r="A76">
        <v>650</v>
      </c>
      <c r="B76" t="s">
        <v>1296</v>
      </c>
      <c r="C76" s="1">
        <v>39251</v>
      </c>
      <c r="D76" t="s">
        <v>1523</v>
      </c>
    </row>
    <row r="77" spans="1:4" x14ac:dyDescent="0.3">
      <c r="A77">
        <v>45</v>
      </c>
      <c r="B77" t="s">
        <v>1295</v>
      </c>
      <c r="C77" s="1">
        <v>35127</v>
      </c>
      <c r="D77" s="1">
        <v>35186</v>
      </c>
    </row>
    <row r="78" spans="1:4" x14ac:dyDescent="0.3">
      <c r="A78">
        <v>201</v>
      </c>
      <c r="B78" t="s">
        <v>1296</v>
      </c>
      <c r="C78" s="1">
        <v>30287</v>
      </c>
      <c r="D78" t="s">
        <v>1523</v>
      </c>
    </row>
    <row r="79" spans="1:4" x14ac:dyDescent="0.3">
      <c r="A79">
        <v>564</v>
      </c>
      <c r="B79" t="s">
        <v>1295</v>
      </c>
      <c r="C79" s="1">
        <v>38109</v>
      </c>
      <c r="D79" s="1">
        <v>38255</v>
      </c>
    </row>
    <row r="80" spans="1:4" x14ac:dyDescent="0.3">
      <c r="A80">
        <v>138</v>
      </c>
      <c r="B80" t="s">
        <v>1296</v>
      </c>
      <c r="C80" s="1">
        <v>39500</v>
      </c>
      <c r="D80" t="s">
        <v>1523</v>
      </c>
    </row>
    <row r="81" spans="1:4" x14ac:dyDescent="0.3">
      <c r="A81">
        <v>57</v>
      </c>
      <c r="B81" t="s">
        <v>1295</v>
      </c>
      <c r="C81" s="1">
        <v>38064</v>
      </c>
      <c r="D81" s="1">
        <v>38048</v>
      </c>
    </row>
    <row r="82" spans="1:4" x14ac:dyDescent="0.3">
      <c r="A82">
        <v>128</v>
      </c>
      <c r="B82" t="s">
        <v>1296</v>
      </c>
      <c r="C82" s="1">
        <v>33685</v>
      </c>
      <c r="D82" t="s">
        <v>1523</v>
      </c>
    </row>
    <row r="83" spans="1:4" x14ac:dyDescent="0.3">
      <c r="A83">
        <v>33</v>
      </c>
      <c r="B83" t="s">
        <v>1296</v>
      </c>
      <c r="C83" s="1">
        <v>32238</v>
      </c>
      <c r="D83" t="s">
        <v>1523</v>
      </c>
    </row>
    <row r="84" spans="1:4" x14ac:dyDescent="0.3">
      <c r="A84">
        <v>936</v>
      </c>
      <c r="B84" t="s">
        <v>1296</v>
      </c>
      <c r="C84" s="1">
        <v>41314</v>
      </c>
      <c r="D84" t="s">
        <v>1523</v>
      </c>
    </row>
    <row r="85" spans="1:4" x14ac:dyDescent="0.3">
      <c r="A85">
        <v>762</v>
      </c>
      <c r="B85" t="s">
        <v>1296</v>
      </c>
      <c r="C85" s="1">
        <v>28570</v>
      </c>
      <c r="D85" t="s">
        <v>1523</v>
      </c>
    </row>
    <row r="86" spans="1:4" x14ac:dyDescent="0.3">
      <c r="A86">
        <v>838</v>
      </c>
      <c r="B86" t="s">
        <v>1295</v>
      </c>
      <c r="C86" s="1">
        <v>34704</v>
      </c>
      <c r="D86" s="1">
        <v>34934</v>
      </c>
    </row>
    <row r="87" spans="1:4" x14ac:dyDescent="0.3">
      <c r="A87">
        <v>215</v>
      </c>
      <c r="B87" t="s">
        <v>1295</v>
      </c>
      <c r="C87" s="1">
        <v>31057</v>
      </c>
      <c r="D87" s="1">
        <v>31078</v>
      </c>
    </row>
    <row r="88" spans="1:4" x14ac:dyDescent="0.3">
      <c r="A88">
        <v>818</v>
      </c>
      <c r="B88" t="s">
        <v>1295</v>
      </c>
      <c r="C88" s="1">
        <v>38957</v>
      </c>
      <c r="D88" s="1">
        <v>39010</v>
      </c>
    </row>
    <row r="89" spans="1:4" x14ac:dyDescent="0.3">
      <c r="A89">
        <v>780</v>
      </c>
      <c r="B89" t="s">
        <v>1295</v>
      </c>
      <c r="C89" s="1">
        <v>32793</v>
      </c>
      <c r="D89" s="1">
        <v>32798</v>
      </c>
    </row>
    <row r="90" spans="1:4" x14ac:dyDescent="0.3">
      <c r="A90">
        <v>40</v>
      </c>
      <c r="B90" t="s">
        <v>1296</v>
      </c>
      <c r="C90" s="1">
        <v>29344</v>
      </c>
      <c r="D90" t="s">
        <v>1523</v>
      </c>
    </row>
    <row r="91" spans="1:4" x14ac:dyDescent="0.3">
      <c r="A91">
        <v>366</v>
      </c>
      <c r="B91" t="s">
        <v>1295</v>
      </c>
      <c r="C91" s="1">
        <v>29281</v>
      </c>
      <c r="D91" s="1">
        <v>29296</v>
      </c>
    </row>
    <row r="92" spans="1:4" x14ac:dyDescent="0.3">
      <c r="A92">
        <v>678</v>
      </c>
      <c r="B92" t="s">
        <v>1296</v>
      </c>
      <c r="C92" s="1">
        <v>34349</v>
      </c>
      <c r="D92" t="s">
        <v>1523</v>
      </c>
    </row>
    <row r="93" spans="1:4" x14ac:dyDescent="0.3">
      <c r="A93">
        <v>703</v>
      </c>
      <c r="B93" t="s">
        <v>1296</v>
      </c>
      <c r="C93" s="1">
        <v>42760</v>
      </c>
      <c r="D93" t="s">
        <v>1523</v>
      </c>
    </row>
    <row r="94" spans="1:4" x14ac:dyDescent="0.3">
      <c r="A94">
        <v>180</v>
      </c>
      <c r="B94" t="s">
        <v>1296</v>
      </c>
      <c r="C94" s="1">
        <v>27485</v>
      </c>
      <c r="D94" t="s">
        <v>1523</v>
      </c>
    </row>
    <row r="95" spans="1:4" x14ac:dyDescent="0.3">
      <c r="A95">
        <v>214</v>
      </c>
      <c r="B95" t="s">
        <v>1295</v>
      </c>
      <c r="C95" s="1">
        <v>31842</v>
      </c>
      <c r="D95" s="1">
        <v>31998</v>
      </c>
    </row>
    <row r="96" spans="1:4" x14ac:dyDescent="0.3">
      <c r="A96">
        <v>408</v>
      </c>
      <c r="B96" t="s">
        <v>1295</v>
      </c>
      <c r="C96" s="1">
        <v>32925</v>
      </c>
      <c r="D96" s="1">
        <v>33127</v>
      </c>
    </row>
    <row r="97" spans="1:4" x14ac:dyDescent="0.3">
      <c r="A97">
        <v>902</v>
      </c>
      <c r="B97" t="s">
        <v>1295</v>
      </c>
      <c r="C97" s="1">
        <v>32514</v>
      </c>
      <c r="D97" s="1">
        <v>32768</v>
      </c>
    </row>
    <row r="98" spans="1:4" x14ac:dyDescent="0.3">
      <c r="A98">
        <v>763</v>
      </c>
      <c r="B98" t="s">
        <v>1295</v>
      </c>
      <c r="C98" s="1">
        <v>41819</v>
      </c>
      <c r="D98" s="1">
        <v>41891</v>
      </c>
    </row>
    <row r="99" spans="1:4" x14ac:dyDescent="0.3">
      <c r="A99">
        <v>168</v>
      </c>
      <c r="B99" t="s">
        <v>1295</v>
      </c>
      <c r="C99" s="1">
        <v>35435</v>
      </c>
      <c r="D99" s="1">
        <v>35593</v>
      </c>
    </row>
    <row r="100" spans="1:4" x14ac:dyDescent="0.3">
      <c r="A100">
        <v>723</v>
      </c>
      <c r="B100" t="s">
        <v>1296</v>
      </c>
      <c r="C100" s="1">
        <v>29790</v>
      </c>
      <c r="D100" t="s">
        <v>1523</v>
      </c>
    </row>
    <row r="101" spans="1:4" x14ac:dyDescent="0.3">
      <c r="A101">
        <v>438</v>
      </c>
      <c r="B101" t="s">
        <v>1295</v>
      </c>
      <c r="C101" s="1">
        <v>28210</v>
      </c>
      <c r="D101" s="1">
        <v>28214</v>
      </c>
    </row>
    <row r="102" spans="1:4" x14ac:dyDescent="0.3">
      <c r="A102">
        <v>162</v>
      </c>
      <c r="B102" t="s">
        <v>1295</v>
      </c>
      <c r="C102" s="1">
        <v>30112</v>
      </c>
      <c r="D102" s="1">
        <v>30253</v>
      </c>
    </row>
    <row r="103" spans="1:4" x14ac:dyDescent="0.3">
      <c r="A103">
        <v>246</v>
      </c>
      <c r="B103" t="s">
        <v>1295</v>
      </c>
      <c r="C103" s="1">
        <v>43527</v>
      </c>
      <c r="D103" s="1">
        <v>43525</v>
      </c>
    </row>
    <row r="104" spans="1:4" x14ac:dyDescent="0.3">
      <c r="A104">
        <v>105</v>
      </c>
      <c r="B104" t="s">
        <v>1296</v>
      </c>
      <c r="C104" s="1">
        <v>35669</v>
      </c>
      <c r="D104" t="s">
        <v>1523</v>
      </c>
    </row>
    <row r="105" spans="1:4" x14ac:dyDescent="0.3">
      <c r="A105">
        <v>308</v>
      </c>
      <c r="B105" t="s">
        <v>1296</v>
      </c>
      <c r="C105" s="1">
        <v>28883</v>
      </c>
      <c r="D105" t="s">
        <v>1523</v>
      </c>
    </row>
    <row r="106" spans="1:4" x14ac:dyDescent="0.3">
      <c r="A106">
        <v>172</v>
      </c>
      <c r="B106" t="s">
        <v>1295</v>
      </c>
      <c r="C106" s="1">
        <v>38289</v>
      </c>
      <c r="D106" s="1">
        <v>38286</v>
      </c>
    </row>
    <row r="107" spans="1:4" x14ac:dyDescent="0.3">
      <c r="A107">
        <v>775</v>
      </c>
      <c r="B107" t="s">
        <v>1296</v>
      </c>
      <c r="C107" s="1">
        <v>38258</v>
      </c>
      <c r="D107" t="s">
        <v>1523</v>
      </c>
    </row>
    <row r="108" spans="1:4" x14ac:dyDescent="0.3">
      <c r="A108">
        <v>333</v>
      </c>
      <c r="B108" t="s">
        <v>1295</v>
      </c>
      <c r="C108" s="1">
        <v>41286</v>
      </c>
      <c r="D108" s="1">
        <v>41497</v>
      </c>
    </row>
    <row r="109" spans="1:4" x14ac:dyDescent="0.3">
      <c r="A109">
        <v>548</v>
      </c>
      <c r="B109" t="s">
        <v>1296</v>
      </c>
      <c r="C109" s="1">
        <v>41077</v>
      </c>
      <c r="D109" t="s">
        <v>1523</v>
      </c>
    </row>
    <row r="110" spans="1:4" x14ac:dyDescent="0.3">
      <c r="A110">
        <v>665</v>
      </c>
      <c r="B110" t="s">
        <v>1295</v>
      </c>
      <c r="C110" s="1">
        <v>40190</v>
      </c>
      <c r="D110" s="1">
        <v>40295</v>
      </c>
    </row>
    <row r="111" spans="1:4" x14ac:dyDescent="0.3">
      <c r="A111">
        <v>305</v>
      </c>
      <c r="B111" t="s">
        <v>1295</v>
      </c>
      <c r="C111" s="1">
        <v>33827</v>
      </c>
      <c r="D111" s="1">
        <v>33909</v>
      </c>
    </row>
    <row r="112" spans="1:4" x14ac:dyDescent="0.3">
      <c r="A112">
        <v>938</v>
      </c>
      <c r="B112" t="s">
        <v>1296</v>
      </c>
      <c r="C112" s="1">
        <v>43455</v>
      </c>
      <c r="D112" t="s">
        <v>1523</v>
      </c>
    </row>
    <row r="113" spans="1:4" x14ac:dyDescent="0.3">
      <c r="A113">
        <v>714</v>
      </c>
      <c r="B113" t="s">
        <v>1295</v>
      </c>
      <c r="C113" s="1">
        <v>40655</v>
      </c>
      <c r="D113" s="1">
        <v>40702</v>
      </c>
    </row>
    <row r="114" spans="1:4" x14ac:dyDescent="0.3">
      <c r="A114">
        <v>251</v>
      </c>
      <c r="B114" t="s">
        <v>1295</v>
      </c>
      <c r="C114" s="1">
        <v>37919</v>
      </c>
      <c r="D114" s="1">
        <v>37957</v>
      </c>
    </row>
    <row r="115" spans="1:4" x14ac:dyDescent="0.3">
      <c r="A115">
        <v>330</v>
      </c>
      <c r="B115" t="s">
        <v>1296</v>
      </c>
      <c r="C115" s="1">
        <v>40947</v>
      </c>
      <c r="D115" t="s">
        <v>1523</v>
      </c>
    </row>
    <row r="116" spans="1:4" x14ac:dyDescent="0.3">
      <c r="A116">
        <v>69</v>
      </c>
      <c r="B116" t="s">
        <v>1295</v>
      </c>
      <c r="C116" s="1">
        <v>43173</v>
      </c>
      <c r="D116" s="1">
        <v>43342</v>
      </c>
    </row>
    <row r="117" spans="1:4" x14ac:dyDescent="0.3">
      <c r="A117">
        <v>969</v>
      </c>
      <c r="B117" t="s">
        <v>1295</v>
      </c>
      <c r="C117" s="1">
        <v>41352</v>
      </c>
      <c r="D117" s="1">
        <v>41342</v>
      </c>
    </row>
    <row r="118" spans="1:4" x14ac:dyDescent="0.3">
      <c r="A118">
        <v>974</v>
      </c>
      <c r="B118" t="s">
        <v>1295</v>
      </c>
      <c r="C118" s="1">
        <v>41387</v>
      </c>
      <c r="D118" s="1">
        <v>41446</v>
      </c>
    </row>
    <row r="119" spans="1:4" x14ac:dyDescent="0.3">
      <c r="A119">
        <v>526</v>
      </c>
      <c r="B119" t="s">
        <v>1295</v>
      </c>
      <c r="C119" s="1">
        <v>33279</v>
      </c>
      <c r="D119" s="1">
        <v>33422</v>
      </c>
    </row>
    <row r="120" spans="1:4" x14ac:dyDescent="0.3">
      <c r="A120">
        <v>510</v>
      </c>
      <c r="B120" t="s">
        <v>1296</v>
      </c>
      <c r="C120" s="1">
        <v>28037</v>
      </c>
      <c r="D120" t="s">
        <v>1523</v>
      </c>
    </row>
    <row r="121" spans="1:4" x14ac:dyDescent="0.3">
      <c r="A121">
        <v>444</v>
      </c>
      <c r="B121" t="s">
        <v>1296</v>
      </c>
      <c r="C121" s="1">
        <v>32075</v>
      </c>
      <c r="D121" t="s">
        <v>1523</v>
      </c>
    </row>
    <row r="122" spans="1:4" x14ac:dyDescent="0.3">
      <c r="A122">
        <v>503</v>
      </c>
      <c r="B122" t="s">
        <v>1295</v>
      </c>
      <c r="C122" s="1">
        <v>27114</v>
      </c>
      <c r="D122" s="1">
        <v>27174</v>
      </c>
    </row>
    <row r="123" spans="1:4" x14ac:dyDescent="0.3">
      <c r="A123">
        <v>109</v>
      </c>
      <c r="B123" t="s">
        <v>1296</v>
      </c>
      <c r="C123" s="1">
        <v>41777</v>
      </c>
      <c r="D123" t="s">
        <v>1523</v>
      </c>
    </row>
    <row r="124" spans="1:4" x14ac:dyDescent="0.3">
      <c r="A124">
        <v>823</v>
      </c>
      <c r="B124" t="s">
        <v>1295</v>
      </c>
      <c r="C124" s="1">
        <v>27532</v>
      </c>
      <c r="D124" s="1">
        <v>27534</v>
      </c>
    </row>
    <row r="125" spans="1:4" x14ac:dyDescent="0.3">
      <c r="A125">
        <v>147</v>
      </c>
      <c r="B125" t="s">
        <v>1295</v>
      </c>
      <c r="C125" s="1">
        <v>38431</v>
      </c>
      <c r="D125" s="1">
        <v>38610</v>
      </c>
    </row>
    <row r="126" spans="1:4" x14ac:dyDescent="0.3">
      <c r="A126">
        <v>625</v>
      </c>
      <c r="B126" t="s">
        <v>1296</v>
      </c>
      <c r="C126" s="1">
        <v>43376</v>
      </c>
      <c r="D126" t="s">
        <v>1523</v>
      </c>
    </row>
    <row r="127" spans="1:4" x14ac:dyDescent="0.3">
      <c r="A127">
        <v>695</v>
      </c>
      <c r="B127" t="s">
        <v>1296</v>
      </c>
      <c r="C127" s="1">
        <v>41542</v>
      </c>
      <c r="D127" t="s">
        <v>1523</v>
      </c>
    </row>
    <row r="128" spans="1:4" x14ac:dyDescent="0.3">
      <c r="A128">
        <v>983</v>
      </c>
      <c r="B128" t="s">
        <v>1296</v>
      </c>
      <c r="C128" s="1">
        <v>34159</v>
      </c>
      <c r="D128" t="s">
        <v>1523</v>
      </c>
    </row>
    <row r="129" spans="1:4" x14ac:dyDescent="0.3">
      <c r="A129">
        <v>82</v>
      </c>
      <c r="B129" t="s">
        <v>1296</v>
      </c>
      <c r="C129" s="1">
        <v>35579</v>
      </c>
      <c r="D129" t="s">
        <v>1523</v>
      </c>
    </row>
    <row r="130" spans="1:4" x14ac:dyDescent="0.3">
      <c r="A130">
        <v>397</v>
      </c>
      <c r="B130" t="s">
        <v>1296</v>
      </c>
      <c r="C130" s="1">
        <v>38046</v>
      </c>
      <c r="D130" t="s">
        <v>1523</v>
      </c>
    </row>
    <row r="131" spans="1:4" x14ac:dyDescent="0.3">
      <c r="A131">
        <v>599</v>
      </c>
      <c r="B131" t="s">
        <v>1296</v>
      </c>
      <c r="C131" s="1">
        <v>37134</v>
      </c>
      <c r="D131" t="s">
        <v>1523</v>
      </c>
    </row>
    <row r="132" spans="1:4" x14ac:dyDescent="0.3">
      <c r="A132">
        <v>306</v>
      </c>
      <c r="B132" t="s">
        <v>1295</v>
      </c>
      <c r="C132" s="1">
        <v>30344</v>
      </c>
      <c r="D132" s="1">
        <v>30519</v>
      </c>
    </row>
    <row r="133" spans="1:4" x14ac:dyDescent="0.3">
      <c r="A133">
        <v>536</v>
      </c>
      <c r="B133" t="s">
        <v>1295</v>
      </c>
      <c r="C133" s="1">
        <v>42636</v>
      </c>
      <c r="D133" s="1">
        <v>42634</v>
      </c>
    </row>
    <row r="134" spans="1:4" x14ac:dyDescent="0.3">
      <c r="A134">
        <v>20</v>
      </c>
      <c r="B134" t="s">
        <v>1296</v>
      </c>
      <c r="C134" s="1">
        <v>43007</v>
      </c>
      <c r="D134" t="s">
        <v>1523</v>
      </c>
    </row>
    <row r="135" spans="1:4" x14ac:dyDescent="0.3">
      <c r="A135">
        <v>515</v>
      </c>
      <c r="B135" t="s">
        <v>1296</v>
      </c>
      <c r="C135" s="1">
        <v>35065</v>
      </c>
      <c r="D135" t="s">
        <v>1523</v>
      </c>
    </row>
    <row r="136" spans="1:4" x14ac:dyDescent="0.3">
      <c r="A136">
        <v>332</v>
      </c>
      <c r="B136" t="s">
        <v>1296</v>
      </c>
      <c r="C136" s="1">
        <v>39705</v>
      </c>
      <c r="D136" t="s">
        <v>1523</v>
      </c>
    </row>
    <row r="137" spans="1:4" x14ac:dyDescent="0.3">
      <c r="A137">
        <v>127</v>
      </c>
      <c r="B137" t="s">
        <v>1295</v>
      </c>
      <c r="C137" s="1">
        <v>38725</v>
      </c>
      <c r="D137" s="1">
        <v>38726</v>
      </c>
    </row>
    <row r="138" spans="1:4" x14ac:dyDescent="0.3">
      <c r="A138">
        <v>958</v>
      </c>
      <c r="B138" t="s">
        <v>1296</v>
      </c>
      <c r="C138" s="1">
        <v>42424</v>
      </c>
      <c r="D138" t="s">
        <v>1523</v>
      </c>
    </row>
    <row r="139" spans="1:4" x14ac:dyDescent="0.3">
      <c r="A139">
        <v>42</v>
      </c>
      <c r="B139" t="s">
        <v>1295</v>
      </c>
      <c r="C139" s="1">
        <v>28875</v>
      </c>
      <c r="D139" s="1">
        <v>29110</v>
      </c>
    </row>
    <row r="140" spans="1:4" x14ac:dyDescent="0.3">
      <c r="A140">
        <v>977</v>
      </c>
      <c r="B140" t="s">
        <v>1295</v>
      </c>
      <c r="C140" s="1">
        <v>37290</v>
      </c>
      <c r="D140" s="1">
        <v>37549</v>
      </c>
    </row>
    <row r="141" spans="1:4" x14ac:dyDescent="0.3">
      <c r="A141">
        <v>460</v>
      </c>
      <c r="B141" t="s">
        <v>1295</v>
      </c>
      <c r="C141" s="1">
        <v>38458</v>
      </c>
      <c r="D141" s="1">
        <v>38610</v>
      </c>
    </row>
    <row r="142" spans="1:4" x14ac:dyDescent="0.3">
      <c r="A142">
        <v>659</v>
      </c>
      <c r="B142" t="s">
        <v>1295</v>
      </c>
      <c r="C142" s="1">
        <v>35847</v>
      </c>
      <c r="D142" s="1">
        <v>36049</v>
      </c>
    </row>
    <row r="143" spans="1:4" x14ac:dyDescent="0.3">
      <c r="A143">
        <v>197</v>
      </c>
      <c r="B143" t="s">
        <v>1295</v>
      </c>
      <c r="C143" s="1">
        <v>32596</v>
      </c>
      <c r="D143" s="1">
        <v>32743</v>
      </c>
    </row>
    <row r="144" spans="1:4" x14ac:dyDescent="0.3">
      <c r="A144">
        <v>540</v>
      </c>
      <c r="B144" t="s">
        <v>1295</v>
      </c>
      <c r="C144" s="1">
        <v>28236</v>
      </c>
      <c r="D144" s="1">
        <v>28437</v>
      </c>
    </row>
    <row r="145" spans="1:4" x14ac:dyDescent="0.3">
      <c r="A145">
        <v>178</v>
      </c>
      <c r="B145" t="s">
        <v>1295</v>
      </c>
      <c r="C145" s="1">
        <v>39814</v>
      </c>
      <c r="D145" s="1">
        <v>39839</v>
      </c>
    </row>
    <row r="146" spans="1:4" x14ac:dyDescent="0.3">
      <c r="A146">
        <v>202</v>
      </c>
      <c r="B146" t="s">
        <v>1295</v>
      </c>
      <c r="C146" s="1">
        <v>36918</v>
      </c>
      <c r="D146" s="1">
        <v>37106</v>
      </c>
    </row>
    <row r="147" spans="1:4" x14ac:dyDescent="0.3">
      <c r="A147">
        <v>632</v>
      </c>
      <c r="B147" t="s">
        <v>1295</v>
      </c>
      <c r="C147" s="1">
        <v>33842</v>
      </c>
      <c r="D147" s="1">
        <v>33963</v>
      </c>
    </row>
    <row r="148" spans="1:4" x14ac:dyDescent="0.3">
      <c r="A148">
        <v>25</v>
      </c>
      <c r="B148" t="s">
        <v>1295</v>
      </c>
      <c r="C148" s="1">
        <v>38136</v>
      </c>
      <c r="D148" s="1">
        <v>38124</v>
      </c>
    </row>
    <row r="149" spans="1:4" x14ac:dyDescent="0.3">
      <c r="A149">
        <v>990</v>
      </c>
      <c r="B149" t="s">
        <v>1295</v>
      </c>
      <c r="C149" s="1">
        <v>37759</v>
      </c>
      <c r="D149" s="1">
        <v>37953</v>
      </c>
    </row>
    <row r="150" spans="1:4" x14ac:dyDescent="0.3">
      <c r="A150">
        <v>913</v>
      </c>
      <c r="B150" t="s">
        <v>1296</v>
      </c>
      <c r="C150" s="1">
        <v>27157</v>
      </c>
      <c r="D150" t="s">
        <v>1523</v>
      </c>
    </row>
    <row r="151" spans="1:4" x14ac:dyDescent="0.3">
      <c r="A151">
        <v>371</v>
      </c>
      <c r="B151" t="s">
        <v>1296</v>
      </c>
      <c r="C151" s="1">
        <v>27578</v>
      </c>
      <c r="D151" t="s">
        <v>1523</v>
      </c>
    </row>
    <row r="152" spans="1:4" x14ac:dyDescent="0.3">
      <c r="A152">
        <v>514</v>
      </c>
      <c r="B152" t="s">
        <v>1296</v>
      </c>
      <c r="C152" s="1">
        <v>30089</v>
      </c>
      <c r="D152" t="s">
        <v>1523</v>
      </c>
    </row>
    <row r="153" spans="1:4" x14ac:dyDescent="0.3">
      <c r="A153">
        <v>707</v>
      </c>
      <c r="B153" t="s">
        <v>1296</v>
      </c>
      <c r="C153" s="1">
        <v>39252</v>
      </c>
      <c r="D153" t="s">
        <v>1523</v>
      </c>
    </row>
    <row r="154" spans="1:4" x14ac:dyDescent="0.3">
      <c r="A154">
        <v>473</v>
      </c>
      <c r="B154" t="s">
        <v>1295</v>
      </c>
      <c r="C154" s="1">
        <v>40933</v>
      </c>
      <c r="D154" s="1">
        <v>40925</v>
      </c>
    </row>
    <row r="155" spans="1:4" x14ac:dyDescent="0.3">
      <c r="A155">
        <v>847</v>
      </c>
      <c r="B155" t="s">
        <v>1296</v>
      </c>
      <c r="C155" s="1">
        <v>30423</v>
      </c>
      <c r="D155" t="s">
        <v>1523</v>
      </c>
    </row>
    <row r="156" spans="1:4" x14ac:dyDescent="0.3">
      <c r="A156">
        <v>815</v>
      </c>
      <c r="B156" t="s">
        <v>1295</v>
      </c>
      <c r="C156" s="1">
        <v>40208</v>
      </c>
      <c r="D156" s="1">
        <v>40239</v>
      </c>
    </row>
    <row r="157" spans="1:4" x14ac:dyDescent="0.3">
      <c r="A157">
        <v>928</v>
      </c>
      <c r="B157" t="s">
        <v>1296</v>
      </c>
      <c r="C157" s="1">
        <v>26912</v>
      </c>
      <c r="D157" t="s">
        <v>1523</v>
      </c>
    </row>
    <row r="158" spans="1:4" x14ac:dyDescent="0.3">
      <c r="A158">
        <v>210</v>
      </c>
      <c r="B158" t="s">
        <v>1296</v>
      </c>
      <c r="C158" s="1">
        <v>38648</v>
      </c>
      <c r="D158" t="s">
        <v>1523</v>
      </c>
    </row>
    <row r="159" spans="1:4" x14ac:dyDescent="0.3">
      <c r="A159">
        <v>793</v>
      </c>
      <c r="B159" t="s">
        <v>1296</v>
      </c>
      <c r="C159" s="1">
        <v>35252</v>
      </c>
      <c r="D159" t="s">
        <v>1523</v>
      </c>
    </row>
    <row r="160" spans="1:4" x14ac:dyDescent="0.3">
      <c r="A160">
        <v>872</v>
      </c>
      <c r="B160" t="s">
        <v>1295</v>
      </c>
      <c r="C160" s="1">
        <v>39589</v>
      </c>
      <c r="D160" s="1">
        <v>39585</v>
      </c>
    </row>
    <row r="161" spans="1:4" x14ac:dyDescent="0.3">
      <c r="A161">
        <v>298</v>
      </c>
      <c r="B161" t="s">
        <v>1296</v>
      </c>
      <c r="C161" s="1">
        <v>28988</v>
      </c>
      <c r="D161" t="s">
        <v>1523</v>
      </c>
    </row>
    <row r="162" spans="1:4" x14ac:dyDescent="0.3">
      <c r="A162">
        <v>941</v>
      </c>
      <c r="B162" t="s">
        <v>1295</v>
      </c>
      <c r="C162" s="1">
        <v>40360</v>
      </c>
      <c r="D162" s="1">
        <v>40418</v>
      </c>
    </row>
    <row r="163" spans="1:4" x14ac:dyDescent="0.3">
      <c r="A163">
        <v>731</v>
      </c>
      <c r="B163" t="s">
        <v>1296</v>
      </c>
      <c r="C163" s="1">
        <v>30502</v>
      </c>
      <c r="D163" t="s">
        <v>1523</v>
      </c>
    </row>
    <row r="164" spans="1:4" x14ac:dyDescent="0.3">
      <c r="A164">
        <v>500</v>
      </c>
      <c r="B164" t="s">
        <v>1296</v>
      </c>
      <c r="C164" s="1">
        <v>29407</v>
      </c>
      <c r="D164" t="s">
        <v>1523</v>
      </c>
    </row>
    <row r="165" spans="1:4" x14ac:dyDescent="0.3">
      <c r="A165">
        <v>142</v>
      </c>
      <c r="B165" t="s">
        <v>1296</v>
      </c>
      <c r="C165" s="1">
        <v>30549</v>
      </c>
      <c r="D165" t="s">
        <v>1523</v>
      </c>
    </row>
    <row r="166" spans="1:4" x14ac:dyDescent="0.3">
      <c r="A166">
        <v>787</v>
      </c>
      <c r="B166" t="s">
        <v>1295</v>
      </c>
      <c r="C166" s="1">
        <v>40630</v>
      </c>
      <c r="D166" s="1">
        <v>40719</v>
      </c>
    </row>
    <row r="167" spans="1:4" x14ac:dyDescent="0.3">
      <c r="A167">
        <v>749</v>
      </c>
      <c r="B167" t="s">
        <v>1295</v>
      </c>
      <c r="C167" s="1">
        <v>41759</v>
      </c>
      <c r="D167" s="1">
        <v>41822</v>
      </c>
    </row>
    <row r="168" spans="1:4" x14ac:dyDescent="0.3">
      <c r="A168">
        <v>304</v>
      </c>
      <c r="B168" t="s">
        <v>1295</v>
      </c>
      <c r="C168" s="1">
        <v>38066</v>
      </c>
      <c r="D168" s="1">
        <v>38255</v>
      </c>
    </row>
    <row r="169" spans="1:4" x14ac:dyDescent="0.3">
      <c r="A169">
        <v>30</v>
      </c>
      <c r="B169" t="s">
        <v>1295</v>
      </c>
      <c r="C169" s="1">
        <v>40228</v>
      </c>
      <c r="D169" s="1">
        <v>40246</v>
      </c>
    </row>
    <row r="170" spans="1:4" x14ac:dyDescent="0.3">
      <c r="A170">
        <v>477</v>
      </c>
      <c r="B170" t="s">
        <v>1296</v>
      </c>
      <c r="C170" s="1">
        <v>31662</v>
      </c>
      <c r="D170" t="s">
        <v>1523</v>
      </c>
    </row>
    <row r="171" spans="1:4" x14ac:dyDescent="0.3">
      <c r="A171">
        <v>52</v>
      </c>
      <c r="B171" t="s">
        <v>1296</v>
      </c>
      <c r="C171" s="1">
        <v>42510</v>
      </c>
      <c r="D171" t="s">
        <v>1523</v>
      </c>
    </row>
    <row r="172" spans="1:4" x14ac:dyDescent="0.3">
      <c r="A172">
        <v>73</v>
      </c>
      <c r="B172" t="s">
        <v>1296</v>
      </c>
      <c r="C172" s="1">
        <v>34034</v>
      </c>
      <c r="D172" t="s">
        <v>1523</v>
      </c>
    </row>
    <row r="173" spans="1:4" x14ac:dyDescent="0.3">
      <c r="A173">
        <v>691</v>
      </c>
      <c r="B173" t="s">
        <v>1295</v>
      </c>
      <c r="C173" s="1">
        <v>41031</v>
      </c>
      <c r="D173" s="1">
        <v>41141</v>
      </c>
    </row>
    <row r="174" spans="1:4" x14ac:dyDescent="0.3">
      <c r="A174">
        <v>786</v>
      </c>
      <c r="B174" t="s">
        <v>1295</v>
      </c>
      <c r="C174" s="1">
        <v>27917</v>
      </c>
      <c r="D174" s="1">
        <v>28003</v>
      </c>
    </row>
    <row r="175" spans="1:4" x14ac:dyDescent="0.3">
      <c r="A175">
        <v>68</v>
      </c>
      <c r="B175" t="s">
        <v>1296</v>
      </c>
      <c r="C175" s="1">
        <v>38198</v>
      </c>
      <c r="D175" t="s">
        <v>1523</v>
      </c>
    </row>
    <row r="176" spans="1:4" x14ac:dyDescent="0.3">
      <c r="A176">
        <v>630</v>
      </c>
      <c r="B176" t="s">
        <v>1295</v>
      </c>
      <c r="C176" s="1">
        <v>39867</v>
      </c>
      <c r="D176" s="1">
        <v>40085</v>
      </c>
    </row>
    <row r="177" spans="1:4" x14ac:dyDescent="0.3">
      <c r="A177">
        <v>357</v>
      </c>
      <c r="B177" t="s">
        <v>1296</v>
      </c>
      <c r="C177" s="1">
        <v>33157</v>
      </c>
      <c r="D177" t="s">
        <v>1523</v>
      </c>
    </row>
    <row r="178" spans="1:4" x14ac:dyDescent="0.3">
      <c r="A178">
        <v>455</v>
      </c>
      <c r="B178" t="s">
        <v>1296</v>
      </c>
      <c r="C178" s="1">
        <v>40824</v>
      </c>
      <c r="D178" t="s">
        <v>1523</v>
      </c>
    </row>
    <row r="179" spans="1:4" x14ac:dyDescent="0.3">
      <c r="A179">
        <v>947</v>
      </c>
      <c r="B179" t="s">
        <v>1295</v>
      </c>
      <c r="C179" s="1">
        <v>31792</v>
      </c>
      <c r="D179" s="1">
        <v>31897</v>
      </c>
    </row>
    <row r="180" spans="1:4" x14ac:dyDescent="0.3">
      <c r="A180">
        <v>589</v>
      </c>
      <c r="B180" t="s">
        <v>1296</v>
      </c>
      <c r="C180" s="1">
        <v>25970</v>
      </c>
      <c r="D180" t="s">
        <v>1523</v>
      </c>
    </row>
    <row r="181" spans="1:4" x14ac:dyDescent="0.3">
      <c r="A181">
        <v>863</v>
      </c>
      <c r="B181" t="s">
        <v>1296</v>
      </c>
      <c r="C181" s="1">
        <v>27457</v>
      </c>
      <c r="D181" t="s">
        <v>1523</v>
      </c>
    </row>
    <row r="182" spans="1:4" x14ac:dyDescent="0.3">
      <c r="A182">
        <v>668</v>
      </c>
      <c r="B182" t="s">
        <v>1295</v>
      </c>
      <c r="C182" s="1">
        <v>26460</v>
      </c>
      <c r="D182" s="1">
        <v>26466</v>
      </c>
    </row>
    <row r="183" spans="1:4" x14ac:dyDescent="0.3">
      <c r="A183">
        <v>206</v>
      </c>
      <c r="B183" t="s">
        <v>1296</v>
      </c>
      <c r="C183" s="1">
        <v>41085</v>
      </c>
      <c r="D183" t="s">
        <v>1523</v>
      </c>
    </row>
    <row r="184" spans="1:4" x14ac:dyDescent="0.3">
      <c r="A184">
        <v>835</v>
      </c>
      <c r="B184" t="s">
        <v>1296</v>
      </c>
      <c r="C184" s="1">
        <v>28130</v>
      </c>
      <c r="D184" t="s">
        <v>1523</v>
      </c>
    </row>
    <row r="185" spans="1:4" x14ac:dyDescent="0.3">
      <c r="A185">
        <v>315</v>
      </c>
      <c r="B185" t="s">
        <v>1296</v>
      </c>
      <c r="C185" s="1">
        <v>35029</v>
      </c>
      <c r="D185" t="s">
        <v>1523</v>
      </c>
    </row>
    <row r="186" spans="1:4" x14ac:dyDescent="0.3">
      <c r="A186">
        <v>553</v>
      </c>
      <c r="B186" t="s">
        <v>1296</v>
      </c>
      <c r="C186" s="1">
        <v>34906</v>
      </c>
      <c r="D186" t="s">
        <v>1523</v>
      </c>
    </row>
    <row r="187" spans="1:4" x14ac:dyDescent="0.3">
      <c r="A187">
        <v>861</v>
      </c>
      <c r="B187" t="s">
        <v>1295</v>
      </c>
      <c r="C187" s="1">
        <v>35104</v>
      </c>
      <c r="D187" s="1">
        <v>35321</v>
      </c>
    </row>
    <row r="188" spans="1:4" x14ac:dyDescent="0.3">
      <c r="A188">
        <v>279</v>
      </c>
      <c r="B188" t="s">
        <v>1296</v>
      </c>
      <c r="C188" s="1">
        <v>42447</v>
      </c>
      <c r="D188" t="s">
        <v>1523</v>
      </c>
    </row>
    <row r="189" spans="1:4" x14ac:dyDescent="0.3">
      <c r="A189">
        <v>75</v>
      </c>
      <c r="B189" t="s">
        <v>1295</v>
      </c>
      <c r="C189" s="1">
        <v>37404</v>
      </c>
      <c r="D189" s="1">
        <v>37507</v>
      </c>
    </row>
    <row r="190" spans="1:4" x14ac:dyDescent="0.3">
      <c r="A190">
        <v>895</v>
      </c>
      <c r="B190" t="s">
        <v>1296</v>
      </c>
      <c r="C190" s="1">
        <v>40252</v>
      </c>
      <c r="D190" t="s">
        <v>1523</v>
      </c>
    </row>
    <row r="191" spans="1:4" x14ac:dyDescent="0.3">
      <c r="A191">
        <v>866</v>
      </c>
      <c r="B191" t="s">
        <v>1295</v>
      </c>
      <c r="C191" s="1">
        <v>34721</v>
      </c>
      <c r="D191" s="1">
        <v>34700</v>
      </c>
    </row>
    <row r="192" spans="1:4" x14ac:dyDescent="0.3">
      <c r="A192">
        <v>792</v>
      </c>
      <c r="B192" t="s">
        <v>1296</v>
      </c>
      <c r="C192" s="1">
        <v>39715</v>
      </c>
      <c r="D192" t="s">
        <v>1523</v>
      </c>
    </row>
    <row r="193" spans="1:4" x14ac:dyDescent="0.3">
      <c r="A193">
        <v>191</v>
      </c>
      <c r="B193" t="s">
        <v>1295</v>
      </c>
      <c r="C193" s="1">
        <v>32511</v>
      </c>
      <c r="D193" s="1">
        <v>32798</v>
      </c>
    </row>
    <row r="194" spans="1:4" x14ac:dyDescent="0.3">
      <c r="A194">
        <v>59</v>
      </c>
      <c r="B194" t="s">
        <v>1296</v>
      </c>
      <c r="C194" s="1">
        <v>30774</v>
      </c>
      <c r="D194" t="s">
        <v>1523</v>
      </c>
    </row>
    <row r="195" spans="1:4" x14ac:dyDescent="0.3">
      <c r="A195">
        <v>748</v>
      </c>
      <c r="B195" t="s">
        <v>1296</v>
      </c>
      <c r="C195" s="1">
        <v>31904</v>
      </c>
      <c r="D195" t="s">
        <v>1523</v>
      </c>
    </row>
    <row r="196" spans="1:4" x14ac:dyDescent="0.3">
      <c r="A196">
        <v>693</v>
      </c>
      <c r="B196" t="s">
        <v>1296</v>
      </c>
      <c r="C196" s="1">
        <v>30685</v>
      </c>
      <c r="D196" t="s">
        <v>1523</v>
      </c>
    </row>
    <row r="197" spans="1:4" x14ac:dyDescent="0.3">
      <c r="A197">
        <v>955</v>
      </c>
      <c r="B197" t="s">
        <v>1295</v>
      </c>
      <c r="C197" s="1">
        <v>33734</v>
      </c>
      <c r="D197" s="1">
        <v>33965</v>
      </c>
    </row>
    <row r="198" spans="1:4" x14ac:dyDescent="0.3">
      <c r="A198">
        <v>538</v>
      </c>
      <c r="B198" t="s">
        <v>1296</v>
      </c>
      <c r="C198" s="1">
        <v>40032</v>
      </c>
      <c r="D198" t="s">
        <v>1523</v>
      </c>
    </row>
    <row r="199" spans="1:4" x14ac:dyDescent="0.3">
      <c r="A199">
        <v>169</v>
      </c>
      <c r="B199" t="s">
        <v>1295</v>
      </c>
      <c r="C199" s="1">
        <v>42811</v>
      </c>
      <c r="D199" s="1">
        <v>42971</v>
      </c>
    </row>
    <row r="200" spans="1:4" x14ac:dyDescent="0.3">
      <c r="A200">
        <v>924</v>
      </c>
      <c r="B200" t="s">
        <v>1295</v>
      </c>
      <c r="C200" s="1">
        <v>42032</v>
      </c>
      <c r="D200" s="1">
        <v>42083</v>
      </c>
    </row>
    <row r="201" spans="1:4" x14ac:dyDescent="0.3">
      <c r="A201">
        <v>579</v>
      </c>
      <c r="B201" t="s">
        <v>1296</v>
      </c>
      <c r="C201" s="1">
        <v>42725</v>
      </c>
      <c r="D201" t="s">
        <v>1523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1"/>
  <sheetViews>
    <sheetView workbookViewId="0">
      <selection activeCell="J20" sqref="J20"/>
    </sheetView>
  </sheetViews>
  <sheetFormatPr defaultRowHeight="14.4" x14ac:dyDescent="0.3"/>
  <cols>
    <col min="1" max="1" width="8.44140625" bestFit="1" customWidth="1"/>
    <col min="2" max="2" width="7.33203125" bestFit="1" customWidth="1"/>
    <col min="3" max="3" width="20.6640625" bestFit="1" customWidth="1"/>
    <col min="4" max="4" width="14.33203125" bestFit="1" customWidth="1"/>
    <col min="5" max="5" width="11.5546875" bestFit="1" customWidth="1"/>
    <col min="6" max="6" width="13.5546875" bestFit="1" customWidth="1"/>
    <col min="7" max="7" width="14.6640625" bestFit="1" customWidth="1"/>
    <col min="8" max="8" width="39.88671875" bestFit="1" customWidth="1"/>
    <col min="9" max="9" width="41.109375" bestFit="1" customWidth="1"/>
  </cols>
  <sheetData>
    <row r="1" spans="1:9" x14ac:dyDescent="0.3">
      <c r="A1" t="s">
        <v>746</v>
      </c>
      <c r="B1" t="s">
        <v>0</v>
      </c>
      <c r="C1" t="s">
        <v>955</v>
      </c>
      <c r="D1" t="s">
        <v>956</v>
      </c>
      <c r="E1" t="s">
        <v>957</v>
      </c>
      <c r="F1" t="s">
        <v>958</v>
      </c>
      <c r="G1" t="s">
        <v>959</v>
      </c>
      <c r="H1" t="s">
        <v>960</v>
      </c>
      <c r="I1" t="s">
        <v>961</v>
      </c>
    </row>
    <row r="2" spans="1:9" x14ac:dyDescent="0.3">
      <c r="A2">
        <v>690</v>
      </c>
      <c r="B2">
        <v>230</v>
      </c>
      <c r="C2" t="s">
        <v>962</v>
      </c>
      <c r="D2" t="s">
        <v>963</v>
      </c>
      <c r="E2" t="s">
        <v>964</v>
      </c>
      <c r="F2">
        <v>553</v>
      </c>
      <c r="G2">
        <v>1210</v>
      </c>
      <c r="H2" t="s">
        <v>965</v>
      </c>
      <c r="I2" t="s">
        <v>966</v>
      </c>
    </row>
    <row r="3" spans="1:9" x14ac:dyDescent="0.3">
      <c r="A3">
        <v>933</v>
      </c>
      <c r="B3">
        <v>3189</v>
      </c>
      <c r="C3" t="s">
        <v>962</v>
      </c>
      <c r="D3" t="s">
        <v>967</v>
      </c>
      <c r="E3" t="s">
        <v>968</v>
      </c>
      <c r="F3">
        <v>810</v>
      </c>
      <c r="G3">
        <v>1114</v>
      </c>
      <c r="H3" t="s">
        <v>969</v>
      </c>
      <c r="I3" t="s">
        <v>970</v>
      </c>
    </row>
    <row r="4" spans="1:9" x14ac:dyDescent="0.3">
      <c r="A4">
        <v>261</v>
      </c>
      <c r="B4">
        <v>2216</v>
      </c>
      <c r="C4" t="s">
        <v>971</v>
      </c>
      <c r="D4" t="s">
        <v>963</v>
      </c>
      <c r="E4" t="s">
        <v>968</v>
      </c>
      <c r="F4">
        <v>994</v>
      </c>
      <c r="G4">
        <v>1020</v>
      </c>
      <c r="H4" t="s">
        <v>972</v>
      </c>
      <c r="I4" t="s">
        <v>973</v>
      </c>
    </row>
    <row r="5" spans="1:9" x14ac:dyDescent="0.3">
      <c r="A5">
        <v>445</v>
      </c>
      <c r="B5">
        <v>1904</v>
      </c>
      <c r="C5" t="s">
        <v>974</v>
      </c>
      <c r="D5" t="s">
        <v>963</v>
      </c>
      <c r="E5" t="s">
        <v>968</v>
      </c>
      <c r="F5">
        <v>598</v>
      </c>
      <c r="G5">
        <v>1351</v>
      </c>
      <c r="H5" t="s">
        <v>975</v>
      </c>
      <c r="I5" t="s">
        <v>976</v>
      </c>
    </row>
    <row r="6" spans="1:9" x14ac:dyDescent="0.3">
      <c r="A6">
        <v>722</v>
      </c>
      <c r="B6">
        <v>7342</v>
      </c>
      <c r="C6" t="s">
        <v>977</v>
      </c>
      <c r="D6" t="s">
        <v>967</v>
      </c>
      <c r="E6" t="s">
        <v>968</v>
      </c>
      <c r="F6">
        <v>412</v>
      </c>
      <c r="G6">
        <v>566</v>
      </c>
      <c r="H6" t="s">
        <v>978</v>
      </c>
      <c r="I6" t="s">
        <v>979</v>
      </c>
    </row>
    <row r="7" spans="1:9" x14ac:dyDescent="0.3">
      <c r="A7">
        <v>129</v>
      </c>
      <c r="B7">
        <v>7633</v>
      </c>
      <c r="C7" t="s">
        <v>980</v>
      </c>
      <c r="D7" t="s">
        <v>963</v>
      </c>
      <c r="E7" t="s">
        <v>964</v>
      </c>
      <c r="F7">
        <v>379</v>
      </c>
      <c r="G7">
        <v>590</v>
      </c>
      <c r="H7" t="s">
        <v>981</v>
      </c>
      <c r="I7" t="s">
        <v>982</v>
      </c>
    </row>
    <row r="8" spans="1:9" x14ac:dyDescent="0.3">
      <c r="A8">
        <v>489</v>
      </c>
      <c r="B8">
        <v>2154</v>
      </c>
      <c r="C8" t="s">
        <v>983</v>
      </c>
      <c r="D8" t="s">
        <v>963</v>
      </c>
      <c r="E8" t="s">
        <v>964</v>
      </c>
      <c r="F8">
        <v>892</v>
      </c>
      <c r="G8">
        <v>1407</v>
      </c>
      <c r="H8" t="s">
        <v>984</v>
      </c>
      <c r="I8" t="s">
        <v>985</v>
      </c>
    </row>
    <row r="9" spans="1:9" x14ac:dyDescent="0.3">
      <c r="A9">
        <v>165</v>
      </c>
      <c r="B9">
        <v>5543</v>
      </c>
      <c r="C9" t="s">
        <v>986</v>
      </c>
      <c r="D9" t="s">
        <v>963</v>
      </c>
      <c r="E9" t="s">
        <v>964</v>
      </c>
      <c r="F9">
        <v>347</v>
      </c>
      <c r="G9">
        <v>786</v>
      </c>
      <c r="H9" t="s">
        <v>987</v>
      </c>
      <c r="I9" t="s">
        <v>616</v>
      </c>
    </row>
    <row r="10" spans="1:9" x14ac:dyDescent="0.3">
      <c r="A10">
        <v>164</v>
      </c>
      <c r="B10">
        <v>2332</v>
      </c>
      <c r="C10" t="s">
        <v>988</v>
      </c>
      <c r="D10" t="s">
        <v>967</v>
      </c>
      <c r="E10" t="s">
        <v>968</v>
      </c>
      <c r="F10">
        <v>457</v>
      </c>
      <c r="G10">
        <v>855</v>
      </c>
      <c r="H10" t="s">
        <v>989</v>
      </c>
      <c r="I10" t="s">
        <v>990</v>
      </c>
    </row>
    <row r="11" spans="1:9" x14ac:dyDescent="0.3">
      <c r="A11">
        <v>364</v>
      </c>
      <c r="B11">
        <v>4094</v>
      </c>
      <c r="C11" t="s">
        <v>991</v>
      </c>
      <c r="D11" t="s">
        <v>967</v>
      </c>
      <c r="E11" t="s">
        <v>968</v>
      </c>
      <c r="F11">
        <v>957</v>
      </c>
      <c r="G11">
        <v>1182</v>
      </c>
      <c r="H11" t="s">
        <v>992</v>
      </c>
      <c r="I11" t="s">
        <v>993</v>
      </c>
    </row>
    <row r="12" spans="1:9" x14ac:dyDescent="0.3">
      <c r="A12">
        <v>469</v>
      </c>
      <c r="B12">
        <v>3042</v>
      </c>
      <c r="C12" t="s">
        <v>977</v>
      </c>
      <c r="D12" t="s">
        <v>967</v>
      </c>
      <c r="E12" t="s">
        <v>964</v>
      </c>
      <c r="F12">
        <v>23</v>
      </c>
      <c r="G12">
        <v>25</v>
      </c>
      <c r="H12" t="s">
        <v>994</v>
      </c>
      <c r="I12" t="s">
        <v>995</v>
      </c>
    </row>
    <row r="13" spans="1:9" x14ac:dyDescent="0.3">
      <c r="A13">
        <v>158</v>
      </c>
      <c r="B13">
        <v>2220</v>
      </c>
      <c r="C13" t="s">
        <v>962</v>
      </c>
      <c r="D13" t="s">
        <v>963</v>
      </c>
      <c r="E13" t="s">
        <v>968</v>
      </c>
      <c r="F13">
        <v>479</v>
      </c>
      <c r="G13">
        <v>861</v>
      </c>
      <c r="H13" t="s">
        <v>17</v>
      </c>
      <c r="I13" t="s">
        <v>996</v>
      </c>
    </row>
    <row r="14" spans="1:9" x14ac:dyDescent="0.3">
      <c r="A14">
        <v>337</v>
      </c>
      <c r="B14">
        <v>4988</v>
      </c>
      <c r="C14" t="s">
        <v>977</v>
      </c>
      <c r="D14" t="s">
        <v>963</v>
      </c>
      <c r="E14" t="s">
        <v>968</v>
      </c>
      <c r="F14">
        <v>305</v>
      </c>
      <c r="G14">
        <v>834</v>
      </c>
      <c r="H14" t="s">
        <v>997</v>
      </c>
      <c r="I14" t="s">
        <v>998</v>
      </c>
    </row>
    <row r="15" spans="1:9" x14ac:dyDescent="0.3">
      <c r="A15">
        <v>634</v>
      </c>
      <c r="B15">
        <v>175</v>
      </c>
      <c r="C15" t="s">
        <v>962</v>
      </c>
      <c r="D15" t="s">
        <v>967</v>
      </c>
      <c r="E15" t="s">
        <v>968</v>
      </c>
      <c r="F15">
        <v>939</v>
      </c>
      <c r="G15">
        <v>1446</v>
      </c>
      <c r="H15" t="s">
        <v>999</v>
      </c>
      <c r="I15" t="s">
        <v>1000</v>
      </c>
    </row>
    <row r="16" spans="1:9" x14ac:dyDescent="0.3">
      <c r="A16">
        <v>577</v>
      </c>
      <c r="B16">
        <v>4233</v>
      </c>
      <c r="C16" t="s">
        <v>983</v>
      </c>
      <c r="D16" t="s">
        <v>963</v>
      </c>
      <c r="E16" t="s">
        <v>964</v>
      </c>
      <c r="F16">
        <v>679</v>
      </c>
      <c r="G16">
        <v>1455</v>
      </c>
      <c r="H16" t="s">
        <v>1001</v>
      </c>
      <c r="I16" t="s">
        <v>17</v>
      </c>
    </row>
    <row r="17" spans="1:9" x14ac:dyDescent="0.3">
      <c r="A17">
        <v>907</v>
      </c>
      <c r="B17">
        <v>4351</v>
      </c>
      <c r="C17" t="s">
        <v>977</v>
      </c>
      <c r="D17" t="s">
        <v>967</v>
      </c>
      <c r="E17" t="s">
        <v>968</v>
      </c>
      <c r="F17">
        <v>803</v>
      </c>
      <c r="G17">
        <v>1020</v>
      </c>
      <c r="H17" t="s">
        <v>1002</v>
      </c>
      <c r="I17" t="s">
        <v>607</v>
      </c>
    </row>
    <row r="18" spans="1:9" x14ac:dyDescent="0.3">
      <c r="A18">
        <v>870</v>
      </c>
      <c r="B18">
        <v>5578</v>
      </c>
      <c r="C18" t="s">
        <v>1003</v>
      </c>
      <c r="D18" t="s">
        <v>963</v>
      </c>
      <c r="E18" t="s">
        <v>964</v>
      </c>
      <c r="F18">
        <v>783</v>
      </c>
      <c r="G18">
        <v>1042</v>
      </c>
      <c r="H18" t="s">
        <v>1004</v>
      </c>
      <c r="I18" t="s">
        <v>1005</v>
      </c>
    </row>
    <row r="19" spans="1:9" x14ac:dyDescent="0.3">
      <c r="A19">
        <v>982</v>
      </c>
      <c r="B19">
        <v>4523</v>
      </c>
      <c r="C19" t="s">
        <v>986</v>
      </c>
      <c r="D19" t="s">
        <v>963</v>
      </c>
      <c r="E19" t="s">
        <v>964</v>
      </c>
      <c r="F19">
        <v>432</v>
      </c>
      <c r="G19">
        <v>915</v>
      </c>
      <c r="H19" t="s">
        <v>17</v>
      </c>
      <c r="I19" t="s">
        <v>1006</v>
      </c>
    </row>
    <row r="20" spans="1:9" x14ac:dyDescent="0.3">
      <c r="A20">
        <v>351</v>
      </c>
      <c r="B20">
        <v>2972</v>
      </c>
      <c r="C20" t="s">
        <v>986</v>
      </c>
      <c r="D20" t="s">
        <v>963</v>
      </c>
      <c r="E20" t="s">
        <v>964</v>
      </c>
      <c r="F20">
        <v>776</v>
      </c>
      <c r="G20">
        <v>1053</v>
      </c>
      <c r="H20" t="s">
        <v>1007</v>
      </c>
      <c r="I20" t="s">
        <v>1008</v>
      </c>
    </row>
    <row r="21" spans="1:9" x14ac:dyDescent="0.3">
      <c r="A21">
        <v>328</v>
      </c>
      <c r="B21">
        <v>6153</v>
      </c>
      <c r="C21" t="s">
        <v>962</v>
      </c>
      <c r="D21" t="s">
        <v>963</v>
      </c>
      <c r="E21" t="s">
        <v>968</v>
      </c>
      <c r="F21">
        <v>710</v>
      </c>
      <c r="G21">
        <v>1066</v>
      </c>
      <c r="H21" t="s">
        <v>1009</v>
      </c>
      <c r="I21" t="s">
        <v>1010</v>
      </c>
    </row>
    <row r="22" spans="1:9" x14ac:dyDescent="0.3">
      <c r="A22">
        <v>242</v>
      </c>
      <c r="B22">
        <v>4852</v>
      </c>
      <c r="C22" t="s">
        <v>1003</v>
      </c>
      <c r="D22" t="s">
        <v>963</v>
      </c>
      <c r="E22" t="s">
        <v>964</v>
      </c>
      <c r="F22">
        <v>959</v>
      </c>
      <c r="G22">
        <v>1253</v>
      </c>
      <c r="H22" t="s">
        <v>1011</v>
      </c>
      <c r="I22" t="s">
        <v>1012</v>
      </c>
    </row>
    <row r="23" spans="1:9" x14ac:dyDescent="0.3">
      <c r="A23">
        <v>421</v>
      </c>
      <c r="B23">
        <v>8106</v>
      </c>
      <c r="C23" t="s">
        <v>991</v>
      </c>
      <c r="D23" t="s">
        <v>967</v>
      </c>
      <c r="E23" t="s">
        <v>964</v>
      </c>
      <c r="F23">
        <v>147</v>
      </c>
      <c r="G23">
        <v>535</v>
      </c>
      <c r="H23" t="s">
        <v>17</v>
      </c>
      <c r="I23" t="s">
        <v>1013</v>
      </c>
    </row>
    <row r="24" spans="1:9" x14ac:dyDescent="0.3">
      <c r="A24">
        <v>6</v>
      </c>
      <c r="B24">
        <v>3917</v>
      </c>
      <c r="C24" t="s">
        <v>1014</v>
      </c>
      <c r="D24" t="s">
        <v>967</v>
      </c>
      <c r="E24" t="s">
        <v>968</v>
      </c>
      <c r="F24">
        <v>613</v>
      </c>
      <c r="G24">
        <v>1256</v>
      </c>
      <c r="H24" t="s">
        <v>17</v>
      </c>
      <c r="I24" t="s">
        <v>420</v>
      </c>
    </row>
    <row r="25" spans="1:9" x14ac:dyDescent="0.3">
      <c r="A25">
        <v>384</v>
      </c>
      <c r="B25">
        <v>9377</v>
      </c>
      <c r="C25" t="s">
        <v>971</v>
      </c>
      <c r="D25" t="s">
        <v>963</v>
      </c>
      <c r="E25" t="s">
        <v>964</v>
      </c>
      <c r="F25">
        <v>590</v>
      </c>
      <c r="G25">
        <v>1033</v>
      </c>
      <c r="H25" t="s">
        <v>1015</v>
      </c>
      <c r="I25" t="s">
        <v>1016</v>
      </c>
    </row>
    <row r="26" spans="1:9" x14ac:dyDescent="0.3">
      <c r="A26">
        <v>286</v>
      </c>
      <c r="B26">
        <v>5387</v>
      </c>
      <c r="C26" t="s">
        <v>977</v>
      </c>
      <c r="D26" t="s">
        <v>963</v>
      </c>
      <c r="E26" t="s">
        <v>964</v>
      </c>
      <c r="F26">
        <v>193</v>
      </c>
      <c r="G26">
        <v>817</v>
      </c>
      <c r="H26" t="s">
        <v>1017</v>
      </c>
      <c r="I26" t="s">
        <v>1018</v>
      </c>
    </row>
    <row r="27" spans="1:9" x14ac:dyDescent="0.3">
      <c r="A27">
        <v>892</v>
      </c>
      <c r="B27">
        <v>6513</v>
      </c>
      <c r="C27" t="s">
        <v>971</v>
      </c>
      <c r="D27" t="s">
        <v>963</v>
      </c>
      <c r="E27" t="s">
        <v>964</v>
      </c>
      <c r="F27">
        <v>879</v>
      </c>
      <c r="G27">
        <v>1037</v>
      </c>
      <c r="H27" t="s">
        <v>1019</v>
      </c>
      <c r="I27" t="s">
        <v>1020</v>
      </c>
    </row>
    <row r="28" spans="1:9" x14ac:dyDescent="0.3">
      <c r="A28">
        <v>558</v>
      </c>
      <c r="B28">
        <v>3965</v>
      </c>
      <c r="C28" t="s">
        <v>986</v>
      </c>
      <c r="D28" t="s">
        <v>963</v>
      </c>
      <c r="E28" t="s">
        <v>964</v>
      </c>
      <c r="F28">
        <v>275</v>
      </c>
      <c r="G28">
        <v>951</v>
      </c>
      <c r="H28" t="s">
        <v>1021</v>
      </c>
      <c r="I28" t="s">
        <v>1022</v>
      </c>
    </row>
    <row r="29" spans="1:9" x14ac:dyDescent="0.3">
      <c r="A29">
        <v>481</v>
      </c>
      <c r="B29">
        <v>8893</v>
      </c>
      <c r="C29" t="s">
        <v>1003</v>
      </c>
      <c r="D29" t="s">
        <v>967</v>
      </c>
      <c r="E29" t="s">
        <v>964</v>
      </c>
      <c r="F29">
        <v>319</v>
      </c>
      <c r="G29">
        <v>770</v>
      </c>
      <c r="H29" t="s">
        <v>489</v>
      </c>
      <c r="I29" t="s">
        <v>1023</v>
      </c>
    </row>
    <row r="30" spans="1:9" x14ac:dyDescent="0.3">
      <c r="A30">
        <v>155</v>
      </c>
      <c r="B30">
        <v>1897</v>
      </c>
      <c r="C30" t="s">
        <v>988</v>
      </c>
      <c r="D30" t="s">
        <v>963</v>
      </c>
      <c r="E30" t="s">
        <v>968</v>
      </c>
      <c r="F30">
        <v>52</v>
      </c>
      <c r="G30">
        <v>293</v>
      </c>
      <c r="H30" t="s">
        <v>17</v>
      </c>
      <c r="I30" t="s">
        <v>1024</v>
      </c>
    </row>
    <row r="31" spans="1:9" x14ac:dyDescent="0.3">
      <c r="A31">
        <v>771</v>
      </c>
      <c r="B31">
        <v>390</v>
      </c>
      <c r="C31" t="s">
        <v>977</v>
      </c>
      <c r="D31" t="s">
        <v>963</v>
      </c>
      <c r="E31" t="s">
        <v>964</v>
      </c>
      <c r="F31">
        <v>702</v>
      </c>
      <c r="G31">
        <v>1414</v>
      </c>
      <c r="H31" t="s">
        <v>1025</v>
      </c>
      <c r="I31" t="s">
        <v>1026</v>
      </c>
    </row>
    <row r="32" spans="1:9" x14ac:dyDescent="0.3">
      <c r="A32">
        <v>945</v>
      </c>
      <c r="B32">
        <v>3633</v>
      </c>
      <c r="C32" t="s">
        <v>962</v>
      </c>
      <c r="D32" t="s">
        <v>963</v>
      </c>
      <c r="E32" t="s">
        <v>968</v>
      </c>
      <c r="F32">
        <v>299</v>
      </c>
      <c r="G32">
        <v>524</v>
      </c>
      <c r="H32" t="s">
        <v>1027</v>
      </c>
      <c r="I32" t="s">
        <v>1028</v>
      </c>
    </row>
    <row r="33" spans="1:9" x14ac:dyDescent="0.3">
      <c r="A33">
        <v>719</v>
      </c>
      <c r="B33">
        <v>7828</v>
      </c>
      <c r="C33" t="s">
        <v>1014</v>
      </c>
      <c r="D33" t="s">
        <v>963</v>
      </c>
      <c r="E33" t="s">
        <v>964</v>
      </c>
      <c r="F33">
        <v>930</v>
      </c>
      <c r="G33">
        <v>1183</v>
      </c>
      <c r="H33" t="s">
        <v>1029</v>
      </c>
      <c r="I33" t="s">
        <v>1030</v>
      </c>
    </row>
    <row r="34" spans="1:9" x14ac:dyDescent="0.3">
      <c r="A34">
        <v>493</v>
      </c>
      <c r="B34">
        <v>2241</v>
      </c>
      <c r="C34" t="s">
        <v>974</v>
      </c>
      <c r="D34" t="s">
        <v>963</v>
      </c>
      <c r="E34" t="s">
        <v>964</v>
      </c>
      <c r="F34">
        <v>314</v>
      </c>
      <c r="G34">
        <v>566</v>
      </c>
      <c r="H34" t="s">
        <v>1031</v>
      </c>
      <c r="I34" t="s">
        <v>1032</v>
      </c>
    </row>
    <row r="35" spans="1:9" x14ac:dyDescent="0.3">
      <c r="A35">
        <v>998</v>
      </c>
      <c r="B35">
        <v>896</v>
      </c>
      <c r="C35" t="s">
        <v>988</v>
      </c>
      <c r="D35" t="s">
        <v>967</v>
      </c>
      <c r="E35" t="s">
        <v>968</v>
      </c>
      <c r="F35">
        <v>109</v>
      </c>
      <c r="G35">
        <v>961</v>
      </c>
      <c r="H35" t="s">
        <v>1033</v>
      </c>
      <c r="I35" t="s">
        <v>1034</v>
      </c>
    </row>
    <row r="36" spans="1:9" x14ac:dyDescent="0.3">
      <c r="A36">
        <v>968</v>
      </c>
      <c r="B36">
        <v>6361</v>
      </c>
      <c r="C36" t="s">
        <v>980</v>
      </c>
      <c r="D36" t="s">
        <v>963</v>
      </c>
      <c r="E36" t="s">
        <v>964</v>
      </c>
      <c r="F36">
        <v>24</v>
      </c>
      <c r="G36">
        <v>54</v>
      </c>
      <c r="H36" t="s">
        <v>1035</v>
      </c>
      <c r="I36" t="s">
        <v>256</v>
      </c>
    </row>
    <row r="37" spans="1:9" x14ac:dyDescent="0.3">
      <c r="A37">
        <v>738</v>
      </c>
      <c r="B37">
        <v>6713</v>
      </c>
      <c r="C37" t="s">
        <v>977</v>
      </c>
      <c r="D37" t="s">
        <v>963</v>
      </c>
      <c r="E37" t="s">
        <v>968</v>
      </c>
      <c r="F37">
        <v>545</v>
      </c>
      <c r="G37">
        <v>1044</v>
      </c>
      <c r="H37" t="s">
        <v>1036</v>
      </c>
      <c r="I37" t="s">
        <v>1037</v>
      </c>
    </row>
    <row r="38" spans="1:9" x14ac:dyDescent="0.3">
      <c r="A38">
        <v>912</v>
      </c>
      <c r="B38">
        <v>4283</v>
      </c>
      <c r="C38" t="s">
        <v>983</v>
      </c>
      <c r="D38" t="s">
        <v>967</v>
      </c>
      <c r="E38" t="s">
        <v>964</v>
      </c>
      <c r="F38">
        <v>505</v>
      </c>
      <c r="G38">
        <v>1082</v>
      </c>
      <c r="H38" t="s">
        <v>1038</v>
      </c>
      <c r="I38" t="s">
        <v>1039</v>
      </c>
    </row>
    <row r="39" spans="1:9" x14ac:dyDescent="0.3">
      <c r="A39">
        <v>782</v>
      </c>
      <c r="B39">
        <v>9486</v>
      </c>
      <c r="C39" t="s">
        <v>977</v>
      </c>
      <c r="D39" t="s">
        <v>967</v>
      </c>
      <c r="E39" t="s">
        <v>964</v>
      </c>
      <c r="F39">
        <v>182</v>
      </c>
      <c r="G39">
        <v>871</v>
      </c>
      <c r="H39" t="s">
        <v>1040</v>
      </c>
      <c r="I39" t="s">
        <v>1041</v>
      </c>
    </row>
    <row r="40" spans="1:9" x14ac:dyDescent="0.3">
      <c r="A40">
        <v>140</v>
      </c>
      <c r="B40">
        <v>308</v>
      </c>
      <c r="C40" t="s">
        <v>971</v>
      </c>
      <c r="D40" t="s">
        <v>967</v>
      </c>
      <c r="E40" t="s">
        <v>964</v>
      </c>
      <c r="F40">
        <v>226</v>
      </c>
      <c r="G40">
        <v>970</v>
      </c>
      <c r="H40" t="s">
        <v>1042</v>
      </c>
      <c r="I40" t="s">
        <v>1043</v>
      </c>
    </row>
    <row r="41" spans="1:9" x14ac:dyDescent="0.3">
      <c r="A41">
        <v>702</v>
      </c>
      <c r="B41">
        <v>8927</v>
      </c>
      <c r="C41" t="s">
        <v>974</v>
      </c>
      <c r="D41" t="s">
        <v>967</v>
      </c>
      <c r="E41" t="s">
        <v>964</v>
      </c>
      <c r="F41">
        <v>111</v>
      </c>
      <c r="G41">
        <v>617</v>
      </c>
      <c r="H41" t="s">
        <v>1044</v>
      </c>
      <c r="I41" t="s">
        <v>1045</v>
      </c>
    </row>
    <row r="42" spans="1:9" x14ac:dyDescent="0.3">
      <c r="A42">
        <v>284</v>
      </c>
      <c r="B42">
        <v>249</v>
      </c>
      <c r="C42" t="s">
        <v>988</v>
      </c>
      <c r="D42" t="s">
        <v>967</v>
      </c>
      <c r="E42" t="s">
        <v>968</v>
      </c>
      <c r="F42">
        <v>145</v>
      </c>
      <c r="G42">
        <v>814</v>
      </c>
      <c r="H42" t="s">
        <v>1046</v>
      </c>
      <c r="I42" t="s">
        <v>17</v>
      </c>
    </row>
    <row r="43" spans="1:9" x14ac:dyDescent="0.3">
      <c r="A43">
        <v>199</v>
      </c>
      <c r="B43">
        <v>2620</v>
      </c>
      <c r="C43" t="s">
        <v>977</v>
      </c>
      <c r="D43" t="s">
        <v>963</v>
      </c>
      <c r="E43" t="s">
        <v>964</v>
      </c>
      <c r="F43">
        <v>829</v>
      </c>
      <c r="G43">
        <v>1145</v>
      </c>
      <c r="H43" t="s">
        <v>1047</v>
      </c>
      <c r="I43" t="s">
        <v>1048</v>
      </c>
    </row>
    <row r="44" spans="1:9" x14ac:dyDescent="0.3">
      <c r="A44">
        <v>228</v>
      </c>
      <c r="B44">
        <v>1164</v>
      </c>
      <c r="C44" t="s">
        <v>977</v>
      </c>
      <c r="D44" t="s">
        <v>963</v>
      </c>
      <c r="E44" t="s">
        <v>964</v>
      </c>
      <c r="F44">
        <v>269</v>
      </c>
      <c r="G44">
        <v>902</v>
      </c>
      <c r="H44" t="s">
        <v>17</v>
      </c>
      <c r="I44" t="s">
        <v>1049</v>
      </c>
    </row>
    <row r="45" spans="1:9" x14ac:dyDescent="0.3">
      <c r="A45">
        <v>908</v>
      </c>
      <c r="B45">
        <v>4711</v>
      </c>
      <c r="C45" t="s">
        <v>988</v>
      </c>
      <c r="D45" t="s">
        <v>967</v>
      </c>
      <c r="E45" t="s">
        <v>964</v>
      </c>
      <c r="F45">
        <v>660</v>
      </c>
      <c r="G45">
        <v>1470</v>
      </c>
      <c r="H45" t="s">
        <v>1050</v>
      </c>
      <c r="I45" t="s">
        <v>1051</v>
      </c>
    </row>
    <row r="46" spans="1:9" x14ac:dyDescent="0.3">
      <c r="A46">
        <v>594</v>
      </c>
      <c r="B46">
        <v>4053</v>
      </c>
      <c r="C46" t="s">
        <v>974</v>
      </c>
      <c r="D46" t="s">
        <v>963</v>
      </c>
      <c r="E46" t="s">
        <v>964</v>
      </c>
      <c r="F46">
        <v>484</v>
      </c>
      <c r="G46">
        <v>568</v>
      </c>
      <c r="H46" t="s">
        <v>434</v>
      </c>
      <c r="I46" t="s">
        <v>1052</v>
      </c>
    </row>
    <row r="47" spans="1:9" x14ac:dyDescent="0.3">
      <c r="A47">
        <v>542</v>
      </c>
      <c r="B47">
        <v>4272</v>
      </c>
      <c r="C47" t="s">
        <v>980</v>
      </c>
      <c r="D47" t="s">
        <v>967</v>
      </c>
      <c r="E47" t="s">
        <v>964</v>
      </c>
      <c r="F47">
        <v>100</v>
      </c>
      <c r="G47">
        <v>487</v>
      </c>
      <c r="H47" t="s">
        <v>335</v>
      </c>
      <c r="I47" t="s">
        <v>1053</v>
      </c>
    </row>
    <row r="48" spans="1:9" x14ac:dyDescent="0.3">
      <c r="A48">
        <v>586</v>
      </c>
      <c r="B48">
        <v>7005</v>
      </c>
      <c r="C48" t="s">
        <v>1003</v>
      </c>
      <c r="D48" t="s">
        <v>963</v>
      </c>
      <c r="E48" t="s">
        <v>968</v>
      </c>
      <c r="F48">
        <v>711</v>
      </c>
      <c r="G48">
        <v>1197</v>
      </c>
      <c r="H48" t="s">
        <v>1054</v>
      </c>
      <c r="I48" t="s">
        <v>1055</v>
      </c>
    </row>
    <row r="49" spans="1:9" x14ac:dyDescent="0.3">
      <c r="A49">
        <v>636</v>
      </c>
      <c r="B49">
        <v>2308</v>
      </c>
      <c r="C49" t="s">
        <v>974</v>
      </c>
      <c r="D49" t="s">
        <v>967</v>
      </c>
      <c r="E49" t="s">
        <v>964</v>
      </c>
      <c r="F49">
        <v>325</v>
      </c>
      <c r="G49">
        <v>994</v>
      </c>
      <c r="H49" t="s">
        <v>1056</v>
      </c>
      <c r="I49" t="s">
        <v>1057</v>
      </c>
    </row>
    <row r="50" spans="1:9" x14ac:dyDescent="0.3">
      <c r="A50">
        <v>581</v>
      </c>
      <c r="B50">
        <v>5150</v>
      </c>
      <c r="C50" t="s">
        <v>991</v>
      </c>
      <c r="D50" t="s">
        <v>963</v>
      </c>
      <c r="E50" t="s">
        <v>964</v>
      </c>
      <c r="F50">
        <v>209</v>
      </c>
      <c r="G50">
        <v>933</v>
      </c>
      <c r="H50" t="s">
        <v>1058</v>
      </c>
      <c r="I50" t="s">
        <v>1059</v>
      </c>
    </row>
    <row r="51" spans="1:9" x14ac:dyDescent="0.3">
      <c r="A51">
        <v>336</v>
      </c>
      <c r="B51">
        <v>693</v>
      </c>
      <c r="C51" t="s">
        <v>1003</v>
      </c>
      <c r="D51" t="s">
        <v>967</v>
      </c>
      <c r="E51" t="s">
        <v>968</v>
      </c>
      <c r="F51">
        <v>996</v>
      </c>
      <c r="G51">
        <v>1168</v>
      </c>
      <c r="H51" t="s">
        <v>17</v>
      </c>
      <c r="I51" t="s">
        <v>1060</v>
      </c>
    </row>
    <row r="52" spans="1:9" x14ac:dyDescent="0.3">
      <c r="A52">
        <v>504</v>
      </c>
      <c r="B52">
        <v>9598</v>
      </c>
      <c r="C52" t="s">
        <v>971</v>
      </c>
      <c r="D52" t="s">
        <v>967</v>
      </c>
      <c r="E52" t="s">
        <v>964</v>
      </c>
      <c r="F52">
        <v>420</v>
      </c>
      <c r="G52">
        <v>561</v>
      </c>
      <c r="H52" t="s">
        <v>1061</v>
      </c>
      <c r="I52" t="s">
        <v>1062</v>
      </c>
    </row>
    <row r="53" spans="1:9" x14ac:dyDescent="0.3">
      <c r="A53">
        <v>346</v>
      </c>
      <c r="B53">
        <v>8103</v>
      </c>
      <c r="C53" t="s">
        <v>986</v>
      </c>
      <c r="D53" t="s">
        <v>967</v>
      </c>
      <c r="E53" t="s">
        <v>968</v>
      </c>
      <c r="F53">
        <v>182</v>
      </c>
      <c r="G53">
        <v>850</v>
      </c>
      <c r="H53" t="s">
        <v>1063</v>
      </c>
      <c r="I53" t="s">
        <v>1064</v>
      </c>
    </row>
    <row r="54" spans="1:9" x14ac:dyDescent="0.3">
      <c r="A54">
        <v>135</v>
      </c>
      <c r="B54">
        <v>8894</v>
      </c>
      <c r="C54" t="s">
        <v>1003</v>
      </c>
      <c r="D54" t="s">
        <v>963</v>
      </c>
      <c r="E54" t="s">
        <v>968</v>
      </c>
      <c r="F54">
        <v>901</v>
      </c>
      <c r="G54">
        <v>1393</v>
      </c>
      <c r="H54" t="s">
        <v>1065</v>
      </c>
      <c r="I54" t="s">
        <v>1066</v>
      </c>
    </row>
    <row r="55" spans="1:9" x14ac:dyDescent="0.3">
      <c r="A55">
        <v>822</v>
      </c>
      <c r="B55">
        <v>114</v>
      </c>
      <c r="C55" t="s">
        <v>1003</v>
      </c>
      <c r="D55" t="s">
        <v>967</v>
      </c>
      <c r="E55" t="s">
        <v>964</v>
      </c>
      <c r="F55">
        <v>88</v>
      </c>
      <c r="G55">
        <v>426</v>
      </c>
      <c r="H55" t="s">
        <v>1067</v>
      </c>
      <c r="I55" t="s">
        <v>1068</v>
      </c>
    </row>
    <row r="56" spans="1:9" x14ac:dyDescent="0.3">
      <c r="A56">
        <v>95</v>
      </c>
      <c r="B56">
        <v>6546</v>
      </c>
      <c r="C56" t="s">
        <v>977</v>
      </c>
      <c r="D56" t="s">
        <v>963</v>
      </c>
      <c r="E56" t="s">
        <v>964</v>
      </c>
      <c r="F56">
        <v>660</v>
      </c>
      <c r="G56">
        <v>1208</v>
      </c>
      <c r="H56" t="s">
        <v>1069</v>
      </c>
      <c r="I56" t="s">
        <v>1070</v>
      </c>
    </row>
    <row r="57" spans="1:9" x14ac:dyDescent="0.3">
      <c r="A57">
        <v>597</v>
      </c>
      <c r="B57">
        <v>3571</v>
      </c>
      <c r="C57" t="s">
        <v>971</v>
      </c>
      <c r="D57" t="s">
        <v>963</v>
      </c>
      <c r="E57" t="s">
        <v>964</v>
      </c>
      <c r="F57">
        <v>267</v>
      </c>
      <c r="G57">
        <v>925</v>
      </c>
      <c r="H57" t="s">
        <v>1071</v>
      </c>
      <c r="I57" t="s">
        <v>1072</v>
      </c>
    </row>
    <row r="58" spans="1:9" x14ac:dyDescent="0.3">
      <c r="A58">
        <v>340</v>
      </c>
      <c r="B58">
        <v>7316</v>
      </c>
      <c r="C58" t="s">
        <v>983</v>
      </c>
      <c r="D58" t="s">
        <v>967</v>
      </c>
      <c r="E58" t="s">
        <v>968</v>
      </c>
      <c r="F58">
        <v>905</v>
      </c>
      <c r="G58">
        <v>1392</v>
      </c>
      <c r="H58" t="s">
        <v>1073</v>
      </c>
      <c r="I58" t="s">
        <v>1074</v>
      </c>
    </row>
    <row r="59" spans="1:9" x14ac:dyDescent="0.3">
      <c r="A59">
        <v>905</v>
      </c>
      <c r="B59">
        <v>2478</v>
      </c>
      <c r="C59" t="s">
        <v>971</v>
      </c>
      <c r="D59" t="s">
        <v>963</v>
      </c>
      <c r="E59" t="s">
        <v>968</v>
      </c>
      <c r="F59">
        <v>799</v>
      </c>
      <c r="G59">
        <v>1425</v>
      </c>
      <c r="H59" t="s">
        <v>1075</v>
      </c>
      <c r="I59" t="s">
        <v>1076</v>
      </c>
    </row>
    <row r="60" spans="1:9" x14ac:dyDescent="0.3">
      <c r="A60">
        <v>250</v>
      </c>
      <c r="B60">
        <v>1215</v>
      </c>
      <c r="C60" t="s">
        <v>1003</v>
      </c>
      <c r="D60" t="s">
        <v>967</v>
      </c>
      <c r="E60" t="s">
        <v>968</v>
      </c>
      <c r="F60">
        <v>773</v>
      </c>
      <c r="G60">
        <v>1225</v>
      </c>
      <c r="H60" t="s">
        <v>686</v>
      </c>
      <c r="I60" t="s">
        <v>521</v>
      </c>
    </row>
    <row r="61" spans="1:9" x14ac:dyDescent="0.3">
      <c r="A61">
        <v>400</v>
      </c>
      <c r="B61">
        <v>5402</v>
      </c>
      <c r="C61" t="s">
        <v>971</v>
      </c>
      <c r="D61" t="s">
        <v>963</v>
      </c>
      <c r="E61" t="s">
        <v>968</v>
      </c>
      <c r="F61">
        <v>78</v>
      </c>
      <c r="G61">
        <v>403</v>
      </c>
      <c r="H61" t="s">
        <v>1077</v>
      </c>
      <c r="I61" t="s">
        <v>1078</v>
      </c>
    </row>
    <row r="62" spans="1:9" x14ac:dyDescent="0.3">
      <c r="A62">
        <v>877</v>
      </c>
      <c r="B62">
        <v>1647</v>
      </c>
      <c r="C62" t="s">
        <v>986</v>
      </c>
      <c r="D62" t="s">
        <v>963</v>
      </c>
      <c r="E62" t="s">
        <v>968</v>
      </c>
      <c r="F62">
        <v>791</v>
      </c>
      <c r="G62">
        <v>1169</v>
      </c>
      <c r="H62" t="s">
        <v>1079</v>
      </c>
      <c r="I62" t="s">
        <v>1080</v>
      </c>
    </row>
    <row r="63" spans="1:9" x14ac:dyDescent="0.3">
      <c r="A63">
        <v>97</v>
      </c>
      <c r="B63">
        <v>9423</v>
      </c>
      <c r="C63" t="s">
        <v>1003</v>
      </c>
      <c r="D63" t="s">
        <v>963</v>
      </c>
      <c r="E63" t="s">
        <v>968</v>
      </c>
      <c r="F63">
        <v>603</v>
      </c>
      <c r="G63">
        <v>1167</v>
      </c>
      <c r="H63" t="s">
        <v>1081</v>
      </c>
      <c r="I63" t="s">
        <v>987</v>
      </c>
    </row>
    <row r="64" spans="1:9" x14ac:dyDescent="0.3">
      <c r="A64">
        <v>12</v>
      </c>
      <c r="B64">
        <v>6404</v>
      </c>
      <c r="C64" t="s">
        <v>1003</v>
      </c>
      <c r="D64" t="s">
        <v>963</v>
      </c>
      <c r="E64" t="s">
        <v>964</v>
      </c>
      <c r="F64">
        <v>360</v>
      </c>
      <c r="G64">
        <v>565</v>
      </c>
      <c r="H64" t="s">
        <v>1082</v>
      </c>
      <c r="I64" t="s">
        <v>1083</v>
      </c>
    </row>
    <row r="65" spans="1:9" x14ac:dyDescent="0.3">
      <c r="A65">
        <v>353</v>
      </c>
      <c r="B65">
        <v>6767</v>
      </c>
      <c r="C65" t="s">
        <v>983</v>
      </c>
      <c r="D65" t="s">
        <v>963</v>
      </c>
      <c r="E65" t="s">
        <v>968</v>
      </c>
      <c r="F65">
        <v>84</v>
      </c>
      <c r="G65">
        <v>354</v>
      </c>
      <c r="H65" t="s">
        <v>1084</v>
      </c>
      <c r="I65" t="s">
        <v>1085</v>
      </c>
    </row>
    <row r="66" spans="1:9" x14ac:dyDescent="0.3">
      <c r="A66">
        <v>856</v>
      </c>
      <c r="B66">
        <v>1278</v>
      </c>
      <c r="C66" t="s">
        <v>991</v>
      </c>
      <c r="D66" t="s">
        <v>963</v>
      </c>
      <c r="E66" t="s">
        <v>964</v>
      </c>
      <c r="F66">
        <v>880</v>
      </c>
      <c r="G66">
        <v>1178</v>
      </c>
      <c r="H66" t="s">
        <v>1086</v>
      </c>
      <c r="I66" t="s">
        <v>1087</v>
      </c>
    </row>
    <row r="67" spans="1:9" x14ac:dyDescent="0.3">
      <c r="A67">
        <v>1</v>
      </c>
      <c r="B67">
        <v>1334</v>
      </c>
      <c r="C67" t="s">
        <v>1014</v>
      </c>
      <c r="D67" t="s">
        <v>967</v>
      </c>
      <c r="E67" t="s">
        <v>968</v>
      </c>
      <c r="F67">
        <v>947</v>
      </c>
      <c r="G67">
        <v>1385</v>
      </c>
      <c r="H67" t="s">
        <v>1088</v>
      </c>
      <c r="I67" t="s">
        <v>1089</v>
      </c>
    </row>
    <row r="68" spans="1:9" x14ac:dyDescent="0.3">
      <c r="A68">
        <v>390</v>
      </c>
      <c r="B68">
        <v>8887</v>
      </c>
      <c r="C68" t="s">
        <v>991</v>
      </c>
      <c r="D68" t="s">
        <v>963</v>
      </c>
      <c r="E68" t="s">
        <v>964</v>
      </c>
      <c r="F68">
        <v>234</v>
      </c>
      <c r="G68">
        <v>780</v>
      </c>
      <c r="H68" t="s">
        <v>1090</v>
      </c>
      <c r="I68" t="s">
        <v>1091</v>
      </c>
    </row>
    <row r="69" spans="1:9" x14ac:dyDescent="0.3">
      <c r="A69">
        <v>446</v>
      </c>
      <c r="B69">
        <v>9858</v>
      </c>
      <c r="C69" t="s">
        <v>980</v>
      </c>
      <c r="D69" t="s">
        <v>963</v>
      </c>
      <c r="E69" t="s">
        <v>968</v>
      </c>
      <c r="F69">
        <v>931</v>
      </c>
      <c r="G69">
        <v>1247</v>
      </c>
      <c r="H69" t="s">
        <v>454</v>
      </c>
      <c r="I69" t="s">
        <v>1092</v>
      </c>
    </row>
    <row r="70" spans="1:9" x14ac:dyDescent="0.3">
      <c r="A70">
        <v>32</v>
      </c>
      <c r="B70">
        <v>9636</v>
      </c>
      <c r="C70" t="s">
        <v>1014</v>
      </c>
      <c r="D70" t="s">
        <v>963</v>
      </c>
      <c r="E70" t="s">
        <v>968</v>
      </c>
      <c r="F70">
        <v>478</v>
      </c>
      <c r="G70">
        <v>705</v>
      </c>
      <c r="H70" t="s">
        <v>1093</v>
      </c>
      <c r="I70" t="s">
        <v>1094</v>
      </c>
    </row>
    <row r="71" spans="1:9" x14ac:dyDescent="0.3">
      <c r="A71">
        <v>420</v>
      </c>
      <c r="B71">
        <v>9943</v>
      </c>
      <c r="C71" t="s">
        <v>986</v>
      </c>
      <c r="D71" t="s">
        <v>963</v>
      </c>
      <c r="E71" t="s">
        <v>968</v>
      </c>
      <c r="F71">
        <v>638</v>
      </c>
      <c r="G71">
        <v>1130</v>
      </c>
      <c r="H71" t="s">
        <v>1095</v>
      </c>
      <c r="I71" t="s">
        <v>166</v>
      </c>
    </row>
    <row r="72" spans="1:9" x14ac:dyDescent="0.3">
      <c r="A72">
        <v>708</v>
      </c>
      <c r="B72">
        <v>1246</v>
      </c>
      <c r="C72" t="s">
        <v>986</v>
      </c>
      <c r="D72" t="s">
        <v>963</v>
      </c>
      <c r="E72" t="s">
        <v>968</v>
      </c>
      <c r="F72">
        <v>50</v>
      </c>
      <c r="G72">
        <v>72</v>
      </c>
      <c r="H72" t="s">
        <v>1096</v>
      </c>
      <c r="I72" t="s">
        <v>1097</v>
      </c>
    </row>
    <row r="73" spans="1:9" x14ac:dyDescent="0.3">
      <c r="A73">
        <v>227</v>
      </c>
      <c r="B73">
        <v>4527</v>
      </c>
      <c r="C73" t="s">
        <v>986</v>
      </c>
      <c r="D73" t="s">
        <v>967</v>
      </c>
      <c r="E73" t="s">
        <v>964</v>
      </c>
      <c r="F73">
        <v>477</v>
      </c>
      <c r="G73">
        <v>564</v>
      </c>
      <c r="H73" t="s">
        <v>1098</v>
      </c>
      <c r="I73" t="s">
        <v>1099</v>
      </c>
    </row>
    <row r="74" spans="1:9" x14ac:dyDescent="0.3">
      <c r="A74">
        <v>595</v>
      </c>
      <c r="B74">
        <v>3782</v>
      </c>
      <c r="C74" t="s">
        <v>983</v>
      </c>
      <c r="D74" t="s">
        <v>967</v>
      </c>
      <c r="E74" t="s">
        <v>964</v>
      </c>
      <c r="F74">
        <v>879</v>
      </c>
      <c r="G74">
        <v>1040</v>
      </c>
      <c r="H74" t="s">
        <v>1100</v>
      </c>
      <c r="I74" t="s">
        <v>1101</v>
      </c>
    </row>
    <row r="75" spans="1:9" x14ac:dyDescent="0.3">
      <c r="A75">
        <v>211</v>
      </c>
      <c r="B75">
        <v>6225</v>
      </c>
      <c r="C75" t="s">
        <v>977</v>
      </c>
      <c r="D75" t="s">
        <v>963</v>
      </c>
      <c r="E75" t="s">
        <v>968</v>
      </c>
      <c r="F75">
        <v>912</v>
      </c>
      <c r="G75">
        <v>1220</v>
      </c>
      <c r="H75" t="s">
        <v>1102</v>
      </c>
      <c r="I75" t="s">
        <v>1103</v>
      </c>
    </row>
    <row r="76" spans="1:9" x14ac:dyDescent="0.3">
      <c r="A76">
        <v>650</v>
      </c>
      <c r="B76">
        <v>2257</v>
      </c>
      <c r="C76" t="s">
        <v>980</v>
      </c>
      <c r="D76" t="s">
        <v>967</v>
      </c>
      <c r="E76" t="s">
        <v>964</v>
      </c>
      <c r="F76">
        <v>868</v>
      </c>
      <c r="G76">
        <v>1141</v>
      </c>
      <c r="H76" t="s">
        <v>1104</v>
      </c>
      <c r="I76" t="s">
        <v>1105</v>
      </c>
    </row>
    <row r="77" spans="1:9" x14ac:dyDescent="0.3">
      <c r="A77">
        <v>45</v>
      </c>
      <c r="B77">
        <v>9177</v>
      </c>
      <c r="C77" t="s">
        <v>962</v>
      </c>
      <c r="D77" t="s">
        <v>963</v>
      </c>
      <c r="E77" t="s">
        <v>968</v>
      </c>
      <c r="F77">
        <v>889</v>
      </c>
      <c r="G77">
        <v>1050</v>
      </c>
      <c r="H77" t="s">
        <v>1106</v>
      </c>
      <c r="I77" t="s">
        <v>1107</v>
      </c>
    </row>
    <row r="78" spans="1:9" x14ac:dyDescent="0.3">
      <c r="A78">
        <v>201</v>
      </c>
      <c r="B78">
        <v>8703</v>
      </c>
      <c r="C78" t="s">
        <v>974</v>
      </c>
      <c r="D78" t="s">
        <v>963</v>
      </c>
      <c r="E78" t="s">
        <v>964</v>
      </c>
      <c r="F78">
        <v>482</v>
      </c>
      <c r="G78">
        <v>850</v>
      </c>
      <c r="H78" t="s">
        <v>1108</v>
      </c>
      <c r="I78" t="s">
        <v>1109</v>
      </c>
    </row>
    <row r="79" spans="1:9" x14ac:dyDescent="0.3">
      <c r="A79">
        <v>564</v>
      </c>
      <c r="B79">
        <v>3514</v>
      </c>
      <c r="C79" t="s">
        <v>962</v>
      </c>
      <c r="D79" t="s">
        <v>967</v>
      </c>
      <c r="E79" t="s">
        <v>968</v>
      </c>
      <c r="F79">
        <v>683</v>
      </c>
      <c r="G79">
        <v>1275</v>
      </c>
      <c r="H79" t="s">
        <v>1110</v>
      </c>
      <c r="I79" t="s">
        <v>1111</v>
      </c>
    </row>
    <row r="80" spans="1:9" x14ac:dyDescent="0.3">
      <c r="A80">
        <v>138</v>
      </c>
      <c r="B80">
        <v>3089</v>
      </c>
      <c r="C80" t="s">
        <v>974</v>
      </c>
      <c r="D80" t="s">
        <v>963</v>
      </c>
      <c r="E80" t="s">
        <v>964</v>
      </c>
      <c r="F80">
        <v>382</v>
      </c>
      <c r="G80">
        <v>714</v>
      </c>
      <c r="H80" t="s">
        <v>1112</v>
      </c>
      <c r="I80" t="s">
        <v>29</v>
      </c>
    </row>
    <row r="81" spans="1:9" x14ac:dyDescent="0.3">
      <c r="A81">
        <v>57</v>
      </c>
      <c r="B81">
        <v>7253</v>
      </c>
      <c r="C81" t="s">
        <v>1003</v>
      </c>
      <c r="D81" t="s">
        <v>963</v>
      </c>
      <c r="E81" t="s">
        <v>964</v>
      </c>
      <c r="F81">
        <v>753</v>
      </c>
      <c r="G81">
        <v>1027</v>
      </c>
      <c r="H81" t="s">
        <v>1113</v>
      </c>
      <c r="I81" t="s">
        <v>1114</v>
      </c>
    </row>
    <row r="82" spans="1:9" x14ac:dyDescent="0.3">
      <c r="A82">
        <v>128</v>
      </c>
      <c r="B82">
        <v>8786</v>
      </c>
      <c r="C82" t="s">
        <v>1014</v>
      </c>
      <c r="D82" t="s">
        <v>967</v>
      </c>
      <c r="E82" t="s">
        <v>968</v>
      </c>
      <c r="F82">
        <v>718</v>
      </c>
      <c r="G82">
        <v>1486</v>
      </c>
      <c r="H82" t="s">
        <v>105</v>
      </c>
      <c r="I82" t="s">
        <v>1115</v>
      </c>
    </row>
    <row r="83" spans="1:9" x14ac:dyDescent="0.3">
      <c r="A83">
        <v>33</v>
      </c>
      <c r="B83">
        <v>1211</v>
      </c>
      <c r="C83" t="s">
        <v>986</v>
      </c>
      <c r="D83" t="s">
        <v>963</v>
      </c>
      <c r="E83" t="s">
        <v>968</v>
      </c>
      <c r="F83">
        <v>577</v>
      </c>
      <c r="G83">
        <v>1312</v>
      </c>
      <c r="H83" t="s">
        <v>1116</v>
      </c>
      <c r="I83" t="s">
        <v>1117</v>
      </c>
    </row>
    <row r="84" spans="1:9" x14ac:dyDescent="0.3">
      <c r="A84">
        <v>936</v>
      </c>
      <c r="B84">
        <v>359</v>
      </c>
      <c r="C84" t="s">
        <v>977</v>
      </c>
      <c r="D84" t="s">
        <v>967</v>
      </c>
      <c r="E84" t="s">
        <v>968</v>
      </c>
      <c r="F84">
        <v>607</v>
      </c>
      <c r="G84">
        <v>1007</v>
      </c>
      <c r="H84" t="s">
        <v>1118</v>
      </c>
      <c r="I84" t="s">
        <v>1119</v>
      </c>
    </row>
    <row r="85" spans="1:9" x14ac:dyDescent="0.3">
      <c r="A85">
        <v>762</v>
      </c>
      <c r="B85">
        <v>2066</v>
      </c>
      <c r="C85" t="s">
        <v>991</v>
      </c>
      <c r="D85" t="s">
        <v>967</v>
      </c>
      <c r="E85" t="s">
        <v>964</v>
      </c>
      <c r="F85">
        <v>242</v>
      </c>
      <c r="G85">
        <v>926</v>
      </c>
      <c r="H85" t="s">
        <v>1120</v>
      </c>
      <c r="I85" t="s">
        <v>465</v>
      </c>
    </row>
    <row r="86" spans="1:9" x14ac:dyDescent="0.3">
      <c r="A86">
        <v>838</v>
      </c>
      <c r="B86">
        <v>4322</v>
      </c>
      <c r="C86" t="s">
        <v>986</v>
      </c>
      <c r="D86" t="s">
        <v>967</v>
      </c>
      <c r="E86" t="s">
        <v>968</v>
      </c>
      <c r="F86">
        <v>593</v>
      </c>
      <c r="G86">
        <v>1036</v>
      </c>
      <c r="H86" t="s">
        <v>30</v>
      </c>
      <c r="I86" t="s">
        <v>1121</v>
      </c>
    </row>
    <row r="87" spans="1:9" x14ac:dyDescent="0.3">
      <c r="A87">
        <v>215</v>
      </c>
      <c r="B87">
        <v>7773</v>
      </c>
      <c r="C87" t="s">
        <v>977</v>
      </c>
      <c r="D87" t="s">
        <v>963</v>
      </c>
      <c r="E87" t="s">
        <v>968</v>
      </c>
      <c r="F87">
        <v>812</v>
      </c>
      <c r="G87">
        <v>1161</v>
      </c>
      <c r="H87" t="s">
        <v>1122</v>
      </c>
      <c r="I87" t="s">
        <v>1123</v>
      </c>
    </row>
    <row r="88" spans="1:9" x14ac:dyDescent="0.3">
      <c r="A88">
        <v>818</v>
      </c>
      <c r="B88">
        <v>6746</v>
      </c>
      <c r="C88" t="s">
        <v>988</v>
      </c>
      <c r="D88" t="s">
        <v>963</v>
      </c>
      <c r="E88" t="s">
        <v>968</v>
      </c>
      <c r="F88">
        <v>833</v>
      </c>
      <c r="G88">
        <v>1016</v>
      </c>
      <c r="H88" t="s">
        <v>139</v>
      </c>
      <c r="I88" t="s">
        <v>1124</v>
      </c>
    </row>
    <row r="89" spans="1:9" x14ac:dyDescent="0.3">
      <c r="A89">
        <v>780</v>
      </c>
      <c r="B89">
        <v>6732</v>
      </c>
      <c r="C89" t="s">
        <v>962</v>
      </c>
      <c r="D89" t="s">
        <v>967</v>
      </c>
      <c r="E89" t="s">
        <v>968</v>
      </c>
      <c r="F89">
        <v>872</v>
      </c>
      <c r="G89">
        <v>1058</v>
      </c>
      <c r="H89" t="s">
        <v>1125</v>
      </c>
      <c r="I89" t="s">
        <v>276</v>
      </c>
    </row>
    <row r="90" spans="1:9" x14ac:dyDescent="0.3">
      <c r="A90">
        <v>40</v>
      </c>
      <c r="B90">
        <v>805</v>
      </c>
      <c r="C90" t="s">
        <v>1014</v>
      </c>
      <c r="D90" t="s">
        <v>963</v>
      </c>
      <c r="E90" t="s">
        <v>964</v>
      </c>
      <c r="F90">
        <v>483</v>
      </c>
      <c r="G90">
        <v>648</v>
      </c>
      <c r="H90" t="s">
        <v>1062</v>
      </c>
      <c r="I90" t="s">
        <v>1126</v>
      </c>
    </row>
    <row r="91" spans="1:9" x14ac:dyDescent="0.3">
      <c r="A91">
        <v>366</v>
      </c>
      <c r="B91">
        <v>7540</v>
      </c>
      <c r="C91" t="s">
        <v>983</v>
      </c>
      <c r="D91" t="s">
        <v>967</v>
      </c>
      <c r="E91" t="s">
        <v>964</v>
      </c>
      <c r="F91">
        <v>679</v>
      </c>
      <c r="G91">
        <v>1015</v>
      </c>
      <c r="H91" t="s">
        <v>1127</v>
      </c>
      <c r="I91" t="s">
        <v>1128</v>
      </c>
    </row>
    <row r="92" spans="1:9" x14ac:dyDescent="0.3">
      <c r="A92">
        <v>678</v>
      </c>
      <c r="B92">
        <v>5269</v>
      </c>
      <c r="C92" t="s">
        <v>988</v>
      </c>
      <c r="D92" t="s">
        <v>967</v>
      </c>
      <c r="E92" t="s">
        <v>968</v>
      </c>
      <c r="F92">
        <v>318</v>
      </c>
      <c r="G92">
        <v>938</v>
      </c>
      <c r="H92" t="s">
        <v>1129</v>
      </c>
      <c r="I92" t="s">
        <v>36</v>
      </c>
    </row>
    <row r="93" spans="1:9" x14ac:dyDescent="0.3">
      <c r="A93">
        <v>703</v>
      </c>
      <c r="B93">
        <v>8404</v>
      </c>
      <c r="C93" t="s">
        <v>974</v>
      </c>
      <c r="D93" t="s">
        <v>963</v>
      </c>
      <c r="E93" t="s">
        <v>968</v>
      </c>
      <c r="F93">
        <v>329</v>
      </c>
      <c r="G93">
        <v>597</v>
      </c>
      <c r="H93" t="s">
        <v>1130</v>
      </c>
      <c r="I93" t="s">
        <v>1131</v>
      </c>
    </row>
    <row r="94" spans="1:9" x14ac:dyDescent="0.3">
      <c r="A94">
        <v>180</v>
      </c>
      <c r="B94">
        <v>519</v>
      </c>
      <c r="C94" t="s">
        <v>971</v>
      </c>
      <c r="D94" t="s">
        <v>963</v>
      </c>
      <c r="E94" t="s">
        <v>964</v>
      </c>
      <c r="F94">
        <v>588</v>
      </c>
      <c r="G94">
        <v>1182</v>
      </c>
      <c r="H94" t="s">
        <v>325</v>
      </c>
      <c r="I94" t="s">
        <v>1132</v>
      </c>
    </row>
    <row r="95" spans="1:9" x14ac:dyDescent="0.3">
      <c r="A95">
        <v>214</v>
      </c>
      <c r="B95">
        <v>4060</v>
      </c>
      <c r="C95" t="s">
        <v>980</v>
      </c>
      <c r="D95" t="s">
        <v>967</v>
      </c>
      <c r="E95" t="s">
        <v>964</v>
      </c>
      <c r="F95">
        <v>442</v>
      </c>
      <c r="G95">
        <v>713</v>
      </c>
      <c r="H95" t="s">
        <v>1133</v>
      </c>
      <c r="I95" t="s">
        <v>1134</v>
      </c>
    </row>
    <row r="96" spans="1:9" x14ac:dyDescent="0.3">
      <c r="A96">
        <v>408</v>
      </c>
      <c r="B96">
        <v>8860</v>
      </c>
      <c r="C96" t="s">
        <v>988</v>
      </c>
      <c r="D96" t="s">
        <v>963</v>
      </c>
      <c r="E96" t="s">
        <v>968</v>
      </c>
      <c r="F96">
        <v>216</v>
      </c>
      <c r="G96">
        <v>939</v>
      </c>
      <c r="H96" t="s">
        <v>1024</v>
      </c>
      <c r="I96" t="s">
        <v>1135</v>
      </c>
    </row>
    <row r="97" spans="1:9" x14ac:dyDescent="0.3">
      <c r="A97">
        <v>902</v>
      </c>
      <c r="B97">
        <v>7164</v>
      </c>
      <c r="C97" t="s">
        <v>1003</v>
      </c>
      <c r="D97" t="s">
        <v>963</v>
      </c>
      <c r="E97" t="s">
        <v>968</v>
      </c>
      <c r="F97">
        <v>946</v>
      </c>
      <c r="G97">
        <v>1082</v>
      </c>
      <c r="H97" t="s">
        <v>1136</v>
      </c>
      <c r="I97" t="s">
        <v>1137</v>
      </c>
    </row>
    <row r="98" spans="1:9" x14ac:dyDescent="0.3">
      <c r="A98">
        <v>763</v>
      </c>
      <c r="B98">
        <v>9792</v>
      </c>
      <c r="C98" t="s">
        <v>971</v>
      </c>
      <c r="D98" t="s">
        <v>967</v>
      </c>
      <c r="E98" t="s">
        <v>968</v>
      </c>
      <c r="F98">
        <v>796</v>
      </c>
      <c r="G98">
        <v>1347</v>
      </c>
      <c r="H98" t="s">
        <v>1008</v>
      </c>
      <c r="I98" t="s">
        <v>30</v>
      </c>
    </row>
    <row r="99" spans="1:9" x14ac:dyDescent="0.3">
      <c r="A99">
        <v>168</v>
      </c>
      <c r="B99">
        <v>9934</v>
      </c>
      <c r="C99" t="s">
        <v>1014</v>
      </c>
      <c r="D99" t="s">
        <v>963</v>
      </c>
      <c r="E99" t="s">
        <v>964</v>
      </c>
      <c r="F99">
        <v>26</v>
      </c>
      <c r="G99">
        <v>47</v>
      </c>
      <c r="H99" t="s">
        <v>1138</v>
      </c>
      <c r="I99" t="s">
        <v>1139</v>
      </c>
    </row>
    <row r="100" spans="1:9" x14ac:dyDescent="0.3">
      <c r="A100">
        <v>723</v>
      </c>
      <c r="B100">
        <v>1980</v>
      </c>
      <c r="C100" t="s">
        <v>991</v>
      </c>
      <c r="D100" t="s">
        <v>963</v>
      </c>
      <c r="E100" t="s">
        <v>968</v>
      </c>
      <c r="F100">
        <v>490</v>
      </c>
      <c r="G100">
        <v>762</v>
      </c>
      <c r="H100" t="s">
        <v>1140</v>
      </c>
      <c r="I100" t="s">
        <v>1141</v>
      </c>
    </row>
    <row r="101" spans="1:9" x14ac:dyDescent="0.3">
      <c r="A101">
        <v>438</v>
      </c>
      <c r="B101">
        <v>9251</v>
      </c>
      <c r="C101" t="s">
        <v>974</v>
      </c>
      <c r="D101" t="s">
        <v>963</v>
      </c>
      <c r="E101" t="s">
        <v>964</v>
      </c>
      <c r="F101">
        <v>430</v>
      </c>
      <c r="G101">
        <v>642</v>
      </c>
      <c r="H101" t="s">
        <v>1142</v>
      </c>
      <c r="I101" t="s">
        <v>1143</v>
      </c>
    </row>
    <row r="102" spans="1:9" x14ac:dyDescent="0.3">
      <c r="A102">
        <v>162</v>
      </c>
      <c r="B102">
        <v>6717</v>
      </c>
      <c r="C102" t="s">
        <v>1014</v>
      </c>
      <c r="D102" t="s">
        <v>963</v>
      </c>
      <c r="E102" t="s">
        <v>968</v>
      </c>
      <c r="F102">
        <v>209</v>
      </c>
      <c r="G102">
        <v>665</v>
      </c>
      <c r="H102" t="s">
        <v>1144</v>
      </c>
      <c r="I102" t="s">
        <v>1145</v>
      </c>
    </row>
    <row r="103" spans="1:9" x14ac:dyDescent="0.3">
      <c r="A103">
        <v>246</v>
      </c>
      <c r="B103">
        <v>3622</v>
      </c>
      <c r="C103" t="s">
        <v>991</v>
      </c>
      <c r="D103" t="s">
        <v>967</v>
      </c>
      <c r="E103" t="s">
        <v>968</v>
      </c>
      <c r="F103">
        <v>379</v>
      </c>
      <c r="G103">
        <v>963</v>
      </c>
      <c r="H103" t="s">
        <v>1146</v>
      </c>
      <c r="I103" t="s">
        <v>1147</v>
      </c>
    </row>
    <row r="104" spans="1:9" x14ac:dyDescent="0.3">
      <c r="A104">
        <v>105</v>
      </c>
      <c r="B104">
        <v>8808</v>
      </c>
      <c r="C104" t="s">
        <v>986</v>
      </c>
      <c r="D104" t="s">
        <v>963</v>
      </c>
      <c r="E104" t="s">
        <v>964</v>
      </c>
      <c r="F104">
        <v>949</v>
      </c>
      <c r="G104">
        <v>1419</v>
      </c>
      <c r="H104" t="s">
        <v>1148</v>
      </c>
      <c r="I104" t="s">
        <v>1149</v>
      </c>
    </row>
    <row r="105" spans="1:9" x14ac:dyDescent="0.3">
      <c r="A105">
        <v>308</v>
      </c>
      <c r="B105">
        <v>4920</v>
      </c>
      <c r="C105" t="s">
        <v>977</v>
      </c>
      <c r="D105" t="s">
        <v>963</v>
      </c>
      <c r="E105" t="s">
        <v>968</v>
      </c>
      <c r="F105">
        <v>438</v>
      </c>
      <c r="G105">
        <v>656</v>
      </c>
      <c r="H105" t="s">
        <v>1150</v>
      </c>
      <c r="I105" t="s">
        <v>1124</v>
      </c>
    </row>
    <row r="106" spans="1:9" x14ac:dyDescent="0.3">
      <c r="A106">
        <v>172</v>
      </c>
      <c r="B106">
        <v>3140</v>
      </c>
      <c r="C106" t="s">
        <v>980</v>
      </c>
      <c r="D106" t="s">
        <v>967</v>
      </c>
      <c r="E106" t="s">
        <v>968</v>
      </c>
      <c r="F106">
        <v>726</v>
      </c>
      <c r="G106">
        <v>1381</v>
      </c>
      <c r="H106" t="s">
        <v>1151</v>
      </c>
      <c r="I106" t="s">
        <v>1152</v>
      </c>
    </row>
    <row r="107" spans="1:9" x14ac:dyDescent="0.3">
      <c r="A107">
        <v>775</v>
      </c>
      <c r="B107">
        <v>8104</v>
      </c>
      <c r="C107" t="s">
        <v>974</v>
      </c>
      <c r="D107" t="s">
        <v>963</v>
      </c>
      <c r="E107" t="s">
        <v>968</v>
      </c>
      <c r="F107">
        <v>451</v>
      </c>
      <c r="G107">
        <v>713</v>
      </c>
      <c r="H107" t="s">
        <v>420</v>
      </c>
      <c r="I107" t="s">
        <v>1153</v>
      </c>
    </row>
    <row r="108" spans="1:9" x14ac:dyDescent="0.3">
      <c r="A108">
        <v>333</v>
      </c>
      <c r="B108">
        <v>2208</v>
      </c>
      <c r="C108" t="s">
        <v>971</v>
      </c>
      <c r="D108" t="s">
        <v>963</v>
      </c>
      <c r="E108" t="s">
        <v>964</v>
      </c>
      <c r="F108">
        <v>812</v>
      </c>
      <c r="G108">
        <v>1104</v>
      </c>
      <c r="H108" t="s">
        <v>1154</v>
      </c>
      <c r="I108" t="s">
        <v>1155</v>
      </c>
    </row>
    <row r="109" spans="1:9" x14ac:dyDescent="0.3">
      <c r="A109">
        <v>548</v>
      </c>
      <c r="B109">
        <v>7043</v>
      </c>
      <c r="C109" t="s">
        <v>962</v>
      </c>
      <c r="D109" t="s">
        <v>967</v>
      </c>
      <c r="E109" t="s">
        <v>964</v>
      </c>
      <c r="F109">
        <v>240</v>
      </c>
      <c r="G109">
        <v>571</v>
      </c>
      <c r="H109" t="s">
        <v>1156</v>
      </c>
      <c r="I109" t="s">
        <v>1157</v>
      </c>
    </row>
    <row r="110" spans="1:9" x14ac:dyDescent="0.3">
      <c r="A110">
        <v>665</v>
      </c>
      <c r="B110">
        <v>7485</v>
      </c>
      <c r="C110" t="s">
        <v>1014</v>
      </c>
      <c r="D110" t="s">
        <v>963</v>
      </c>
      <c r="E110" t="s">
        <v>964</v>
      </c>
      <c r="F110">
        <v>982</v>
      </c>
      <c r="G110">
        <v>1405</v>
      </c>
      <c r="H110" t="s">
        <v>1158</v>
      </c>
      <c r="I110" t="s">
        <v>1159</v>
      </c>
    </row>
    <row r="111" spans="1:9" x14ac:dyDescent="0.3">
      <c r="A111">
        <v>305</v>
      </c>
      <c r="B111">
        <v>1748</v>
      </c>
      <c r="C111" t="s">
        <v>991</v>
      </c>
      <c r="D111" t="s">
        <v>963</v>
      </c>
      <c r="E111" t="s">
        <v>968</v>
      </c>
      <c r="F111">
        <v>954</v>
      </c>
      <c r="G111">
        <v>1473</v>
      </c>
      <c r="H111" t="s">
        <v>1160</v>
      </c>
      <c r="I111" t="s">
        <v>1161</v>
      </c>
    </row>
    <row r="112" spans="1:9" x14ac:dyDescent="0.3">
      <c r="A112">
        <v>938</v>
      </c>
      <c r="B112">
        <v>9968</v>
      </c>
      <c r="C112" t="s">
        <v>988</v>
      </c>
      <c r="D112" t="s">
        <v>963</v>
      </c>
      <c r="E112" t="s">
        <v>964</v>
      </c>
      <c r="F112">
        <v>35</v>
      </c>
      <c r="G112">
        <v>20</v>
      </c>
      <c r="H112" t="s">
        <v>631</v>
      </c>
      <c r="I112" t="s">
        <v>1162</v>
      </c>
    </row>
    <row r="113" spans="1:9" x14ac:dyDescent="0.3">
      <c r="A113">
        <v>714</v>
      </c>
      <c r="B113">
        <v>5330</v>
      </c>
      <c r="C113" t="s">
        <v>977</v>
      </c>
      <c r="D113" t="s">
        <v>963</v>
      </c>
      <c r="E113" t="s">
        <v>968</v>
      </c>
      <c r="F113">
        <v>148</v>
      </c>
      <c r="G113">
        <v>835</v>
      </c>
      <c r="H113" t="s">
        <v>1163</v>
      </c>
      <c r="I113" t="s">
        <v>1164</v>
      </c>
    </row>
    <row r="114" spans="1:9" x14ac:dyDescent="0.3">
      <c r="A114">
        <v>251</v>
      </c>
      <c r="B114">
        <v>2183</v>
      </c>
      <c r="C114" t="s">
        <v>980</v>
      </c>
      <c r="D114" t="s">
        <v>967</v>
      </c>
      <c r="E114" t="s">
        <v>964</v>
      </c>
      <c r="F114">
        <v>422</v>
      </c>
      <c r="G114">
        <v>651</v>
      </c>
      <c r="H114" t="s">
        <v>1165</v>
      </c>
      <c r="I114" t="s">
        <v>1166</v>
      </c>
    </row>
    <row r="115" spans="1:9" x14ac:dyDescent="0.3">
      <c r="A115">
        <v>330</v>
      </c>
      <c r="B115">
        <v>2182</v>
      </c>
      <c r="C115" t="s">
        <v>974</v>
      </c>
      <c r="D115" t="s">
        <v>963</v>
      </c>
      <c r="E115" t="s">
        <v>968</v>
      </c>
      <c r="F115">
        <v>275</v>
      </c>
      <c r="G115">
        <v>653</v>
      </c>
      <c r="H115" t="s">
        <v>1167</v>
      </c>
      <c r="I115" t="s">
        <v>1168</v>
      </c>
    </row>
    <row r="116" spans="1:9" x14ac:dyDescent="0.3">
      <c r="A116">
        <v>69</v>
      </c>
      <c r="B116">
        <v>1087</v>
      </c>
      <c r="C116" t="s">
        <v>962</v>
      </c>
      <c r="D116" t="s">
        <v>963</v>
      </c>
      <c r="E116" t="s">
        <v>964</v>
      </c>
      <c r="F116">
        <v>367</v>
      </c>
      <c r="G116">
        <v>740</v>
      </c>
      <c r="H116" t="s">
        <v>305</v>
      </c>
      <c r="I116" t="s">
        <v>678</v>
      </c>
    </row>
    <row r="117" spans="1:9" x14ac:dyDescent="0.3">
      <c r="A117">
        <v>969</v>
      </c>
      <c r="B117">
        <v>4296</v>
      </c>
      <c r="C117" t="s">
        <v>986</v>
      </c>
      <c r="D117" t="s">
        <v>967</v>
      </c>
      <c r="E117" t="s">
        <v>968</v>
      </c>
      <c r="F117">
        <v>507</v>
      </c>
      <c r="G117">
        <v>1334</v>
      </c>
      <c r="H117" t="s">
        <v>1169</v>
      </c>
      <c r="I117" t="s">
        <v>1170</v>
      </c>
    </row>
    <row r="118" spans="1:9" x14ac:dyDescent="0.3">
      <c r="A118">
        <v>974</v>
      </c>
      <c r="B118">
        <v>9784</v>
      </c>
      <c r="C118" t="s">
        <v>991</v>
      </c>
      <c r="D118" t="s">
        <v>967</v>
      </c>
      <c r="E118" t="s">
        <v>964</v>
      </c>
      <c r="F118">
        <v>442</v>
      </c>
      <c r="G118">
        <v>770</v>
      </c>
      <c r="H118" t="s">
        <v>434</v>
      </c>
      <c r="I118" t="s">
        <v>1171</v>
      </c>
    </row>
    <row r="119" spans="1:9" x14ac:dyDescent="0.3">
      <c r="A119">
        <v>526</v>
      </c>
      <c r="B119">
        <v>6210</v>
      </c>
      <c r="C119" t="s">
        <v>1014</v>
      </c>
      <c r="D119" t="s">
        <v>967</v>
      </c>
      <c r="E119" t="s">
        <v>964</v>
      </c>
      <c r="F119">
        <v>510</v>
      </c>
      <c r="G119">
        <v>1205</v>
      </c>
      <c r="H119" t="s">
        <v>1172</v>
      </c>
      <c r="I119" t="s">
        <v>1173</v>
      </c>
    </row>
    <row r="120" spans="1:9" x14ac:dyDescent="0.3">
      <c r="A120">
        <v>510</v>
      </c>
      <c r="B120">
        <v>5781</v>
      </c>
      <c r="C120" t="s">
        <v>983</v>
      </c>
      <c r="D120" t="s">
        <v>967</v>
      </c>
      <c r="E120" t="s">
        <v>964</v>
      </c>
      <c r="F120">
        <v>117</v>
      </c>
      <c r="G120">
        <v>716</v>
      </c>
      <c r="H120" t="s">
        <v>282</v>
      </c>
      <c r="I120" t="s">
        <v>1174</v>
      </c>
    </row>
    <row r="121" spans="1:9" x14ac:dyDescent="0.3">
      <c r="A121">
        <v>444</v>
      </c>
      <c r="B121">
        <v>8306</v>
      </c>
      <c r="C121" t="s">
        <v>1003</v>
      </c>
      <c r="D121" t="s">
        <v>963</v>
      </c>
      <c r="E121" t="s">
        <v>968</v>
      </c>
      <c r="F121">
        <v>973</v>
      </c>
      <c r="G121">
        <v>1250</v>
      </c>
      <c r="H121" t="s">
        <v>1175</v>
      </c>
      <c r="I121" t="s">
        <v>1176</v>
      </c>
    </row>
    <row r="122" spans="1:9" x14ac:dyDescent="0.3">
      <c r="A122">
        <v>503</v>
      </c>
      <c r="B122">
        <v>3270</v>
      </c>
      <c r="C122" t="s">
        <v>980</v>
      </c>
      <c r="D122" t="s">
        <v>963</v>
      </c>
      <c r="E122" t="s">
        <v>964</v>
      </c>
      <c r="F122">
        <v>243</v>
      </c>
      <c r="G122">
        <v>935</v>
      </c>
      <c r="H122" t="s">
        <v>1177</v>
      </c>
      <c r="I122" t="s">
        <v>521</v>
      </c>
    </row>
    <row r="123" spans="1:9" x14ac:dyDescent="0.3">
      <c r="A123">
        <v>109</v>
      </c>
      <c r="B123">
        <v>6787</v>
      </c>
      <c r="C123" t="s">
        <v>971</v>
      </c>
      <c r="D123" t="s">
        <v>963</v>
      </c>
      <c r="E123" t="s">
        <v>968</v>
      </c>
      <c r="F123">
        <v>715</v>
      </c>
      <c r="G123">
        <v>1185</v>
      </c>
      <c r="H123" t="s">
        <v>305</v>
      </c>
      <c r="I123" t="s">
        <v>1178</v>
      </c>
    </row>
    <row r="124" spans="1:9" x14ac:dyDescent="0.3">
      <c r="A124">
        <v>823</v>
      </c>
      <c r="B124">
        <v>3733</v>
      </c>
      <c r="C124" t="s">
        <v>962</v>
      </c>
      <c r="D124" t="s">
        <v>963</v>
      </c>
      <c r="E124" t="s">
        <v>968</v>
      </c>
      <c r="F124">
        <v>571</v>
      </c>
      <c r="G124">
        <v>1031</v>
      </c>
      <c r="H124" t="s">
        <v>173</v>
      </c>
      <c r="I124" t="s">
        <v>1179</v>
      </c>
    </row>
    <row r="125" spans="1:9" x14ac:dyDescent="0.3">
      <c r="A125">
        <v>147</v>
      </c>
      <c r="B125">
        <v>207</v>
      </c>
      <c r="C125" t="s">
        <v>986</v>
      </c>
      <c r="D125" t="s">
        <v>963</v>
      </c>
      <c r="E125" t="s">
        <v>968</v>
      </c>
      <c r="F125">
        <v>369</v>
      </c>
      <c r="G125">
        <v>646</v>
      </c>
      <c r="H125" t="s">
        <v>284</v>
      </c>
      <c r="I125" t="s">
        <v>1180</v>
      </c>
    </row>
    <row r="126" spans="1:9" x14ac:dyDescent="0.3">
      <c r="A126">
        <v>625</v>
      </c>
      <c r="B126">
        <v>3</v>
      </c>
      <c r="C126" t="s">
        <v>986</v>
      </c>
      <c r="D126" t="s">
        <v>967</v>
      </c>
      <c r="E126" t="s">
        <v>964</v>
      </c>
      <c r="F126">
        <v>318</v>
      </c>
      <c r="G126">
        <v>980</v>
      </c>
      <c r="H126" t="s">
        <v>1181</v>
      </c>
      <c r="I126" t="s">
        <v>1182</v>
      </c>
    </row>
    <row r="127" spans="1:9" x14ac:dyDescent="0.3">
      <c r="A127">
        <v>695</v>
      </c>
      <c r="B127">
        <v>1896</v>
      </c>
      <c r="C127" t="s">
        <v>980</v>
      </c>
      <c r="D127" t="s">
        <v>963</v>
      </c>
      <c r="E127" t="s">
        <v>964</v>
      </c>
      <c r="F127">
        <v>266</v>
      </c>
      <c r="G127">
        <v>833</v>
      </c>
      <c r="H127" t="s">
        <v>305</v>
      </c>
      <c r="I127" t="s">
        <v>1183</v>
      </c>
    </row>
    <row r="128" spans="1:9" x14ac:dyDescent="0.3">
      <c r="A128">
        <v>983</v>
      </c>
      <c r="B128">
        <v>9631</v>
      </c>
      <c r="C128" t="s">
        <v>974</v>
      </c>
      <c r="D128" t="s">
        <v>967</v>
      </c>
      <c r="E128" t="s">
        <v>964</v>
      </c>
      <c r="F128">
        <v>60</v>
      </c>
      <c r="G128">
        <v>166</v>
      </c>
      <c r="H128" t="s">
        <v>1184</v>
      </c>
      <c r="I128" t="s">
        <v>1185</v>
      </c>
    </row>
    <row r="129" spans="1:9" x14ac:dyDescent="0.3">
      <c r="A129">
        <v>82</v>
      </c>
      <c r="B129">
        <v>3132</v>
      </c>
      <c r="C129" t="s">
        <v>971</v>
      </c>
      <c r="D129" t="s">
        <v>967</v>
      </c>
      <c r="E129" t="s">
        <v>968</v>
      </c>
      <c r="F129">
        <v>121</v>
      </c>
      <c r="G129">
        <v>557</v>
      </c>
      <c r="H129" t="s">
        <v>1186</v>
      </c>
      <c r="I129" t="s">
        <v>1187</v>
      </c>
    </row>
    <row r="130" spans="1:9" x14ac:dyDescent="0.3">
      <c r="A130">
        <v>397</v>
      </c>
      <c r="B130">
        <v>1202</v>
      </c>
      <c r="C130" t="s">
        <v>991</v>
      </c>
      <c r="D130" t="s">
        <v>967</v>
      </c>
      <c r="E130" t="s">
        <v>968</v>
      </c>
      <c r="F130">
        <v>876</v>
      </c>
      <c r="G130">
        <v>1045</v>
      </c>
      <c r="H130" t="s">
        <v>1188</v>
      </c>
      <c r="I130" t="s">
        <v>1189</v>
      </c>
    </row>
    <row r="131" spans="1:9" x14ac:dyDescent="0.3">
      <c r="A131">
        <v>599</v>
      </c>
      <c r="B131">
        <v>8834</v>
      </c>
      <c r="C131" t="s">
        <v>986</v>
      </c>
      <c r="D131" t="s">
        <v>963</v>
      </c>
      <c r="E131" t="s">
        <v>964</v>
      </c>
      <c r="F131">
        <v>946</v>
      </c>
      <c r="G131">
        <v>1100</v>
      </c>
      <c r="H131" t="s">
        <v>168</v>
      </c>
      <c r="I131" t="s">
        <v>355</v>
      </c>
    </row>
    <row r="132" spans="1:9" x14ac:dyDescent="0.3">
      <c r="A132">
        <v>306</v>
      </c>
      <c r="B132">
        <v>1201</v>
      </c>
      <c r="C132" t="s">
        <v>988</v>
      </c>
      <c r="D132" t="s">
        <v>963</v>
      </c>
      <c r="E132" t="s">
        <v>964</v>
      </c>
      <c r="F132">
        <v>654</v>
      </c>
      <c r="G132">
        <v>1150</v>
      </c>
      <c r="H132" t="s">
        <v>190</v>
      </c>
      <c r="I132" t="s">
        <v>1190</v>
      </c>
    </row>
    <row r="133" spans="1:9" x14ac:dyDescent="0.3">
      <c r="A133">
        <v>536</v>
      </c>
      <c r="B133">
        <v>2573</v>
      </c>
      <c r="C133" t="s">
        <v>1003</v>
      </c>
      <c r="D133" t="s">
        <v>963</v>
      </c>
      <c r="E133" t="s">
        <v>968</v>
      </c>
      <c r="F133">
        <v>74</v>
      </c>
      <c r="G133">
        <v>281</v>
      </c>
      <c r="H133" t="s">
        <v>1191</v>
      </c>
      <c r="I133" t="s">
        <v>701</v>
      </c>
    </row>
    <row r="134" spans="1:9" x14ac:dyDescent="0.3">
      <c r="A134">
        <v>20</v>
      </c>
      <c r="B134">
        <v>6759</v>
      </c>
      <c r="C134" t="s">
        <v>1003</v>
      </c>
      <c r="D134" t="s">
        <v>963</v>
      </c>
      <c r="E134" t="s">
        <v>964</v>
      </c>
      <c r="F134">
        <v>630</v>
      </c>
      <c r="G134">
        <v>1062</v>
      </c>
      <c r="H134" t="s">
        <v>1192</v>
      </c>
      <c r="I134" t="s">
        <v>1193</v>
      </c>
    </row>
    <row r="135" spans="1:9" x14ac:dyDescent="0.3">
      <c r="A135">
        <v>515</v>
      </c>
      <c r="B135">
        <v>2601</v>
      </c>
      <c r="C135" t="s">
        <v>962</v>
      </c>
      <c r="D135" t="s">
        <v>963</v>
      </c>
      <c r="E135" t="s">
        <v>968</v>
      </c>
      <c r="F135">
        <v>782</v>
      </c>
      <c r="G135">
        <v>1425</v>
      </c>
      <c r="H135" t="s">
        <v>1194</v>
      </c>
      <c r="I135" t="s">
        <v>1195</v>
      </c>
    </row>
    <row r="136" spans="1:9" x14ac:dyDescent="0.3">
      <c r="A136">
        <v>332</v>
      </c>
      <c r="B136">
        <v>2656</v>
      </c>
      <c r="C136" t="s">
        <v>971</v>
      </c>
      <c r="D136" t="s">
        <v>967</v>
      </c>
      <c r="E136" t="s">
        <v>964</v>
      </c>
      <c r="F136">
        <v>45</v>
      </c>
      <c r="G136">
        <v>39</v>
      </c>
      <c r="H136" t="s">
        <v>1196</v>
      </c>
      <c r="I136" t="s">
        <v>1197</v>
      </c>
    </row>
    <row r="137" spans="1:9" x14ac:dyDescent="0.3">
      <c r="A137">
        <v>127</v>
      </c>
      <c r="B137">
        <v>9645</v>
      </c>
      <c r="C137" t="s">
        <v>971</v>
      </c>
      <c r="D137" t="s">
        <v>967</v>
      </c>
      <c r="E137" t="s">
        <v>968</v>
      </c>
      <c r="F137">
        <v>916</v>
      </c>
      <c r="G137">
        <v>1143</v>
      </c>
      <c r="H137" t="s">
        <v>1198</v>
      </c>
      <c r="I137" t="s">
        <v>1199</v>
      </c>
    </row>
    <row r="138" spans="1:9" x14ac:dyDescent="0.3">
      <c r="A138">
        <v>958</v>
      </c>
      <c r="B138">
        <v>584</v>
      </c>
      <c r="C138" t="s">
        <v>988</v>
      </c>
      <c r="D138" t="s">
        <v>967</v>
      </c>
      <c r="E138" t="s">
        <v>968</v>
      </c>
      <c r="F138">
        <v>274</v>
      </c>
      <c r="G138">
        <v>669</v>
      </c>
      <c r="H138" t="s">
        <v>1200</v>
      </c>
      <c r="I138" t="s">
        <v>1201</v>
      </c>
    </row>
    <row r="139" spans="1:9" x14ac:dyDescent="0.3">
      <c r="A139">
        <v>42</v>
      </c>
      <c r="B139">
        <v>2121</v>
      </c>
      <c r="C139" t="s">
        <v>1014</v>
      </c>
      <c r="D139" t="s">
        <v>963</v>
      </c>
      <c r="E139" t="s">
        <v>964</v>
      </c>
      <c r="F139">
        <v>987</v>
      </c>
      <c r="G139">
        <v>1134</v>
      </c>
      <c r="H139" t="s">
        <v>1202</v>
      </c>
      <c r="I139" t="s">
        <v>1203</v>
      </c>
    </row>
    <row r="140" spans="1:9" x14ac:dyDescent="0.3">
      <c r="A140">
        <v>977</v>
      </c>
      <c r="B140">
        <v>2142</v>
      </c>
      <c r="C140" t="s">
        <v>1014</v>
      </c>
      <c r="D140" t="s">
        <v>967</v>
      </c>
      <c r="E140" t="s">
        <v>964</v>
      </c>
      <c r="F140">
        <v>434</v>
      </c>
      <c r="G140">
        <v>558</v>
      </c>
      <c r="H140" t="s">
        <v>1204</v>
      </c>
      <c r="I140" t="s">
        <v>1009</v>
      </c>
    </row>
    <row r="141" spans="1:9" x14ac:dyDescent="0.3">
      <c r="A141">
        <v>460</v>
      </c>
      <c r="B141">
        <v>2396</v>
      </c>
      <c r="C141" t="s">
        <v>977</v>
      </c>
      <c r="D141" t="s">
        <v>967</v>
      </c>
      <c r="E141" t="s">
        <v>968</v>
      </c>
      <c r="F141">
        <v>897</v>
      </c>
      <c r="G141">
        <v>1313</v>
      </c>
      <c r="H141" t="s">
        <v>316</v>
      </c>
      <c r="I141" t="s">
        <v>1078</v>
      </c>
    </row>
    <row r="142" spans="1:9" x14ac:dyDescent="0.3">
      <c r="A142">
        <v>659</v>
      </c>
      <c r="B142">
        <v>8747</v>
      </c>
      <c r="C142" t="s">
        <v>991</v>
      </c>
      <c r="D142" t="s">
        <v>967</v>
      </c>
      <c r="E142" t="s">
        <v>964</v>
      </c>
      <c r="F142">
        <v>442</v>
      </c>
      <c r="G142">
        <v>595</v>
      </c>
      <c r="H142" t="s">
        <v>1205</v>
      </c>
      <c r="I142" t="s">
        <v>1206</v>
      </c>
    </row>
    <row r="143" spans="1:9" x14ac:dyDescent="0.3">
      <c r="A143">
        <v>197</v>
      </c>
      <c r="B143">
        <v>4142</v>
      </c>
      <c r="C143" t="s">
        <v>980</v>
      </c>
      <c r="D143" t="s">
        <v>963</v>
      </c>
      <c r="E143" t="s">
        <v>968</v>
      </c>
      <c r="F143">
        <v>98</v>
      </c>
      <c r="G143">
        <v>360</v>
      </c>
      <c r="H143" t="s">
        <v>1207</v>
      </c>
      <c r="I143" t="s">
        <v>1208</v>
      </c>
    </row>
    <row r="144" spans="1:9" x14ac:dyDescent="0.3">
      <c r="A144">
        <v>540</v>
      </c>
      <c r="B144">
        <v>9770</v>
      </c>
      <c r="C144" t="s">
        <v>971</v>
      </c>
      <c r="D144" t="s">
        <v>967</v>
      </c>
      <c r="E144" t="s">
        <v>968</v>
      </c>
      <c r="F144">
        <v>431</v>
      </c>
      <c r="G144">
        <v>934</v>
      </c>
      <c r="H144" t="s">
        <v>1209</v>
      </c>
      <c r="I144" t="s">
        <v>434</v>
      </c>
    </row>
    <row r="145" spans="1:9" x14ac:dyDescent="0.3">
      <c r="A145">
        <v>178</v>
      </c>
      <c r="B145">
        <v>2593</v>
      </c>
      <c r="C145" t="s">
        <v>1003</v>
      </c>
      <c r="D145" t="s">
        <v>967</v>
      </c>
      <c r="E145" t="s">
        <v>968</v>
      </c>
      <c r="F145">
        <v>745</v>
      </c>
      <c r="G145">
        <v>1383</v>
      </c>
      <c r="H145" t="s">
        <v>1210</v>
      </c>
      <c r="I145" t="s">
        <v>1211</v>
      </c>
    </row>
    <row r="146" spans="1:9" x14ac:dyDescent="0.3">
      <c r="A146">
        <v>202</v>
      </c>
      <c r="B146">
        <v>9807</v>
      </c>
      <c r="C146" t="s">
        <v>974</v>
      </c>
      <c r="D146" t="s">
        <v>967</v>
      </c>
      <c r="E146" t="s">
        <v>968</v>
      </c>
      <c r="F146">
        <v>871</v>
      </c>
      <c r="G146">
        <v>1274</v>
      </c>
      <c r="H146" t="s">
        <v>1206</v>
      </c>
      <c r="I146" t="s">
        <v>1024</v>
      </c>
    </row>
    <row r="147" spans="1:9" x14ac:dyDescent="0.3">
      <c r="A147">
        <v>632</v>
      </c>
      <c r="B147">
        <v>2525</v>
      </c>
      <c r="C147" t="s">
        <v>986</v>
      </c>
      <c r="D147" t="s">
        <v>963</v>
      </c>
      <c r="E147" t="s">
        <v>964</v>
      </c>
      <c r="F147">
        <v>67</v>
      </c>
      <c r="G147">
        <v>193</v>
      </c>
      <c r="H147" t="s">
        <v>82</v>
      </c>
      <c r="I147" t="s">
        <v>1212</v>
      </c>
    </row>
    <row r="148" spans="1:9" x14ac:dyDescent="0.3">
      <c r="A148">
        <v>25</v>
      </c>
      <c r="B148">
        <v>1724</v>
      </c>
      <c r="C148" t="s">
        <v>974</v>
      </c>
      <c r="D148" t="s">
        <v>963</v>
      </c>
      <c r="E148" t="s">
        <v>968</v>
      </c>
      <c r="F148">
        <v>431</v>
      </c>
      <c r="G148">
        <v>702</v>
      </c>
      <c r="H148" t="s">
        <v>1213</v>
      </c>
      <c r="I148" t="s">
        <v>1214</v>
      </c>
    </row>
    <row r="149" spans="1:9" x14ac:dyDescent="0.3">
      <c r="A149">
        <v>990</v>
      </c>
      <c r="B149">
        <v>7146</v>
      </c>
      <c r="C149" t="s">
        <v>1003</v>
      </c>
      <c r="D149" t="s">
        <v>967</v>
      </c>
      <c r="E149" t="s">
        <v>964</v>
      </c>
      <c r="F149">
        <v>178</v>
      </c>
      <c r="G149">
        <v>646</v>
      </c>
      <c r="H149" t="s">
        <v>1215</v>
      </c>
      <c r="I149" t="s">
        <v>1216</v>
      </c>
    </row>
    <row r="150" spans="1:9" x14ac:dyDescent="0.3">
      <c r="A150">
        <v>913</v>
      </c>
      <c r="B150">
        <v>563</v>
      </c>
      <c r="C150" t="s">
        <v>974</v>
      </c>
      <c r="D150" t="s">
        <v>963</v>
      </c>
      <c r="E150" t="s">
        <v>968</v>
      </c>
      <c r="F150">
        <v>180</v>
      </c>
      <c r="G150">
        <v>755</v>
      </c>
      <c r="H150" t="s">
        <v>1217</v>
      </c>
      <c r="I150" t="s">
        <v>1218</v>
      </c>
    </row>
    <row r="151" spans="1:9" x14ac:dyDescent="0.3">
      <c r="A151">
        <v>371</v>
      </c>
      <c r="B151">
        <v>7771</v>
      </c>
      <c r="C151" t="s">
        <v>1014</v>
      </c>
      <c r="D151" t="s">
        <v>963</v>
      </c>
      <c r="E151" t="s">
        <v>968</v>
      </c>
      <c r="F151">
        <v>280</v>
      </c>
      <c r="G151">
        <v>990</v>
      </c>
      <c r="H151" t="s">
        <v>584</v>
      </c>
      <c r="I151" t="s">
        <v>1219</v>
      </c>
    </row>
    <row r="152" spans="1:9" x14ac:dyDescent="0.3">
      <c r="A152">
        <v>514</v>
      </c>
      <c r="B152">
        <v>4789</v>
      </c>
      <c r="C152" t="s">
        <v>988</v>
      </c>
      <c r="D152" t="s">
        <v>963</v>
      </c>
      <c r="E152" t="s">
        <v>968</v>
      </c>
      <c r="F152">
        <v>263</v>
      </c>
      <c r="G152">
        <v>965</v>
      </c>
      <c r="H152" t="s">
        <v>1220</v>
      </c>
      <c r="I152" t="s">
        <v>380</v>
      </c>
    </row>
    <row r="153" spans="1:9" x14ac:dyDescent="0.3">
      <c r="A153">
        <v>707</v>
      </c>
      <c r="B153">
        <v>3221</v>
      </c>
      <c r="C153" t="s">
        <v>991</v>
      </c>
      <c r="D153" t="s">
        <v>963</v>
      </c>
      <c r="E153" t="s">
        <v>964</v>
      </c>
      <c r="F153">
        <v>187</v>
      </c>
      <c r="G153">
        <v>931</v>
      </c>
      <c r="H153" t="s">
        <v>1221</v>
      </c>
      <c r="I153" t="s">
        <v>1222</v>
      </c>
    </row>
    <row r="154" spans="1:9" x14ac:dyDescent="0.3">
      <c r="A154">
        <v>473</v>
      </c>
      <c r="B154">
        <v>5197</v>
      </c>
      <c r="C154" t="s">
        <v>1014</v>
      </c>
      <c r="D154" t="s">
        <v>967</v>
      </c>
      <c r="E154" t="s">
        <v>964</v>
      </c>
      <c r="F154">
        <v>94</v>
      </c>
      <c r="G154">
        <v>361</v>
      </c>
      <c r="H154" t="s">
        <v>1223</v>
      </c>
      <c r="I154" t="s">
        <v>1224</v>
      </c>
    </row>
    <row r="155" spans="1:9" x14ac:dyDescent="0.3">
      <c r="A155">
        <v>847</v>
      </c>
      <c r="B155">
        <v>8183</v>
      </c>
      <c r="C155" t="s">
        <v>983</v>
      </c>
      <c r="D155" t="s">
        <v>967</v>
      </c>
      <c r="E155" t="s">
        <v>968</v>
      </c>
      <c r="F155">
        <v>906</v>
      </c>
      <c r="G155">
        <v>1297</v>
      </c>
      <c r="H155" t="s">
        <v>1225</v>
      </c>
      <c r="I155" t="s">
        <v>1226</v>
      </c>
    </row>
    <row r="156" spans="1:9" x14ac:dyDescent="0.3">
      <c r="A156">
        <v>815</v>
      </c>
      <c r="B156">
        <v>1126</v>
      </c>
      <c r="C156" t="s">
        <v>962</v>
      </c>
      <c r="D156" t="s">
        <v>967</v>
      </c>
      <c r="E156" t="s">
        <v>964</v>
      </c>
      <c r="F156">
        <v>71</v>
      </c>
      <c r="G156">
        <v>130</v>
      </c>
      <c r="H156" t="s">
        <v>1227</v>
      </c>
      <c r="I156" t="s">
        <v>1228</v>
      </c>
    </row>
    <row r="157" spans="1:9" x14ac:dyDescent="0.3">
      <c r="A157">
        <v>928</v>
      </c>
      <c r="B157">
        <v>4899</v>
      </c>
      <c r="C157" t="s">
        <v>988</v>
      </c>
      <c r="D157" t="s">
        <v>967</v>
      </c>
      <c r="E157" t="s">
        <v>968</v>
      </c>
      <c r="F157">
        <v>253</v>
      </c>
      <c r="G157">
        <v>904</v>
      </c>
      <c r="H157" t="s">
        <v>489</v>
      </c>
      <c r="I157" t="s">
        <v>489</v>
      </c>
    </row>
    <row r="158" spans="1:9" x14ac:dyDescent="0.3">
      <c r="A158">
        <v>210</v>
      </c>
      <c r="B158">
        <v>4732</v>
      </c>
      <c r="C158" t="s">
        <v>974</v>
      </c>
      <c r="D158" t="s">
        <v>967</v>
      </c>
      <c r="E158" t="s">
        <v>968</v>
      </c>
      <c r="F158">
        <v>591</v>
      </c>
      <c r="G158">
        <v>1433</v>
      </c>
      <c r="H158" t="s">
        <v>1229</v>
      </c>
      <c r="I158" t="s">
        <v>276</v>
      </c>
    </row>
    <row r="159" spans="1:9" x14ac:dyDescent="0.3">
      <c r="A159">
        <v>793</v>
      </c>
      <c r="B159">
        <v>4103</v>
      </c>
      <c r="C159" t="s">
        <v>991</v>
      </c>
      <c r="D159" t="s">
        <v>963</v>
      </c>
      <c r="E159" t="s">
        <v>964</v>
      </c>
      <c r="F159">
        <v>399</v>
      </c>
      <c r="G159">
        <v>835</v>
      </c>
      <c r="H159" t="s">
        <v>168</v>
      </c>
      <c r="I159" t="s">
        <v>119</v>
      </c>
    </row>
    <row r="160" spans="1:9" x14ac:dyDescent="0.3">
      <c r="A160">
        <v>872</v>
      </c>
      <c r="B160">
        <v>7861</v>
      </c>
      <c r="C160" t="s">
        <v>991</v>
      </c>
      <c r="D160" t="s">
        <v>967</v>
      </c>
      <c r="E160" t="s">
        <v>968</v>
      </c>
      <c r="F160">
        <v>91</v>
      </c>
      <c r="G160">
        <v>242</v>
      </c>
      <c r="H160" t="s">
        <v>1230</v>
      </c>
      <c r="I160" t="s">
        <v>1104</v>
      </c>
    </row>
    <row r="161" spans="1:9" x14ac:dyDescent="0.3">
      <c r="A161">
        <v>298</v>
      </c>
      <c r="B161">
        <v>7764</v>
      </c>
      <c r="C161" t="s">
        <v>988</v>
      </c>
      <c r="D161" t="s">
        <v>967</v>
      </c>
      <c r="E161" t="s">
        <v>964</v>
      </c>
      <c r="F161">
        <v>717</v>
      </c>
      <c r="G161">
        <v>1297</v>
      </c>
      <c r="H161" t="s">
        <v>1231</v>
      </c>
      <c r="I161" t="s">
        <v>1232</v>
      </c>
    </row>
    <row r="162" spans="1:9" x14ac:dyDescent="0.3">
      <c r="A162">
        <v>941</v>
      </c>
      <c r="B162">
        <v>5345</v>
      </c>
      <c r="C162" t="s">
        <v>980</v>
      </c>
      <c r="D162" t="s">
        <v>967</v>
      </c>
      <c r="E162" t="s">
        <v>964</v>
      </c>
      <c r="F162">
        <v>735</v>
      </c>
      <c r="G162">
        <v>1181</v>
      </c>
      <c r="H162" t="s">
        <v>1233</v>
      </c>
      <c r="I162" t="s">
        <v>1234</v>
      </c>
    </row>
    <row r="163" spans="1:9" x14ac:dyDescent="0.3">
      <c r="A163">
        <v>731</v>
      </c>
      <c r="B163">
        <v>6191</v>
      </c>
      <c r="C163" t="s">
        <v>988</v>
      </c>
      <c r="D163" t="s">
        <v>963</v>
      </c>
      <c r="E163" t="s">
        <v>968</v>
      </c>
      <c r="F163">
        <v>970</v>
      </c>
      <c r="G163">
        <v>1242</v>
      </c>
      <c r="H163" t="s">
        <v>1235</v>
      </c>
      <c r="I163" t="s">
        <v>1236</v>
      </c>
    </row>
    <row r="164" spans="1:9" x14ac:dyDescent="0.3">
      <c r="A164">
        <v>500</v>
      </c>
      <c r="B164">
        <v>310</v>
      </c>
      <c r="C164" t="s">
        <v>1014</v>
      </c>
      <c r="D164" t="s">
        <v>963</v>
      </c>
      <c r="E164" t="s">
        <v>964</v>
      </c>
      <c r="F164">
        <v>80</v>
      </c>
      <c r="G164">
        <v>236</v>
      </c>
      <c r="H164" t="s">
        <v>1237</v>
      </c>
      <c r="I164" t="s">
        <v>1238</v>
      </c>
    </row>
    <row r="165" spans="1:9" x14ac:dyDescent="0.3">
      <c r="A165">
        <v>142</v>
      </c>
      <c r="B165">
        <v>3095</v>
      </c>
      <c r="C165" t="s">
        <v>1014</v>
      </c>
      <c r="D165" t="s">
        <v>963</v>
      </c>
      <c r="E165" t="s">
        <v>968</v>
      </c>
      <c r="F165">
        <v>550</v>
      </c>
      <c r="G165">
        <v>1171</v>
      </c>
      <c r="H165" t="s">
        <v>1232</v>
      </c>
      <c r="I165" t="s">
        <v>1239</v>
      </c>
    </row>
    <row r="166" spans="1:9" x14ac:dyDescent="0.3">
      <c r="A166">
        <v>787</v>
      </c>
      <c r="B166">
        <v>2159</v>
      </c>
      <c r="C166" t="s">
        <v>1014</v>
      </c>
      <c r="D166" t="s">
        <v>967</v>
      </c>
      <c r="E166" t="s">
        <v>968</v>
      </c>
      <c r="F166">
        <v>187</v>
      </c>
      <c r="G166">
        <v>864</v>
      </c>
      <c r="H166" t="s">
        <v>87</v>
      </c>
      <c r="I166" t="s">
        <v>1184</v>
      </c>
    </row>
    <row r="167" spans="1:9" x14ac:dyDescent="0.3">
      <c r="A167">
        <v>749</v>
      </c>
      <c r="B167">
        <v>3569</v>
      </c>
      <c r="C167" t="s">
        <v>991</v>
      </c>
      <c r="D167" t="s">
        <v>967</v>
      </c>
      <c r="E167" t="s">
        <v>968</v>
      </c>
      <c r="F167">
        <v>262</v>
      </c>
      <c r="G167">
        <v>875</v>
      </c>
      <c r="H167" t="s">
        <v>1240</v>
      </c>
      <c r="I167" t="s">
        <v>207</v>
      </c>
    </row>
    <row r="168" spans="1:9" x14ac:dyDescent="0.3">
      <c r="A168">
        <v>304</v>
      </c>
      <c r="B168">
        <v>5958</v>
      </c>
      <c r="C168" t="s">
        <v>980</v>
      </c>
      <c r="D168" t="s">
        <v>963</v>
      </c>
      <c r="E168" t="s">
        <v>964</v>
      </c>
      <c r="F168">
        <v>540</v>
      </c>
      <c r="G168">
        <v>1172</v>
      </c>
      <c r="H168" t="s">
        <v>1241</v>
      </c>
      <c r="I168" t="s">
        <v>1242</v>
      </c>
    </row>
    <row r="169" spans="1:9" x14ac:dyDescent="0.3">
      <c r="A169">
        <v>30</v>
      </c>
      <c r="B169">
        <v>1275</v>
      </c>
      <c r="C169" t="s">
        <v>983</v>
      </c>
      <c r="D169" t="s">
        <v>963</v>
      </c>
      <c r="E169" t="s">
        <v>964</v>
      </c>
      <c r="F169">
        <v>581</v>
      </c>
      <c r="G169">
        <v>1422</v>
      </c>
      <c r="H169" t="s">
        <v>1243</v>
      </c>
      <c r="I169" t="s">
        <v>333</v>
      </c>
    </row>
    <row r="170" spans="1:9" x14ac:dyDescent="0.3">
      <c r="A170">
        <v>477</v>
      </c>
      <c r="B170">
        <v>6357</v>
      </c>
      <c r="C170" t="s">
        <v>983</v>
      </c>
      <c r="D170" t="s">
        <v>967</v>
      </c>
      <c r="E170" t="s">
        <v>964</v>
      </c>
      <c r="F170">
        <v>840</v>
      </c>
      <c r="G170">
        <v>1061</v>
      </c>
      <c r="H170" t="s">
        <v>39</v>
      </c>
      <c r="I170" t="s">
        <v>1244</v>
      </c>
    </row>
    <row r="171" spans="1:9" x14ac:dyDescent="0.3">
      <c r="A171">
        <v>52</v>
      </c>
      <c r="B171">
        <v>4551</v>
      </c>
      <c r="C171" t="s">
        <v>988</v>
      </c>
      <c r="D171" t="s">
        <v>963</v>
      </c>
      <c r="E171" t="s">
        <v>968</v>
      </c>
      <c r="F171">
        <v>873</v>
      </c>
      <c r="G171">
        <v>1199</v>
      </c>
      <c r="H171" t="s">
        <v>1245</v>
      </c>
      <c r="I171" t="s">
        <v>1246</v>
      </c>
    </row>
    <row r="172" spans="1:9" x14ac:dyDescent="0.3">
      <c r="A172">
        <v>73</v>
      </c>
      <c r="B172">
        <v>4252</v>
      </c>
      <c r="C172" t="s">
        <v>974</v>
      </c>
      <c r="D172" t="s">
        <v>963</v>
      </c>
      <c r="E172" t="s">
        <v>968</v>
      </c>
      <c r="F172">
        <v>315</v>
      </c>
      <c r="G172">
        <v>937</v>
      </c>
      <c r="H172" t="s">
        <v>17</v>
      </c>
      <c r="I172" t="s">
        <v>1247</v>
      </c>
    </row>
    <row r="173" spans="1:9" x14ac:dyDescent="0.3">
      <c r="A173">
        <v>691</v>
      </c>
      <c r="B173">
        <v>2096</v>
      </c>
      <c r="C173" t="s">
        <v>986</v>
      </c>
      <c r="D173" t="s">
        <v>963</v>
      </c>
      <c r="E173" t="s">
        <v>964</v>
      </c>
      <c r="F173">
        <v>955</v>
      </c>
      <c r="G173">
        <v>1369</v>
      </c>
      <c r="H173" t="s">
        <v>1248</v>
      </c>
      <c r="I173" t="s">
        <v>1249</v>
      </c>
    </row>
    <row r="174" spans="1:9" x14ac:dyDescent="0.3">
      <c r="A174">
        <v>786</v>
      </c>
      <c r="B174">
        <v>5209</v>
      </c>
      <c r="C174" t="s">
        <v>962</v>
      </c>
      <c r="D174" t="s">
        <v>967</v>
      </c>
      <c r="E174" t="s">
        <v>968</v>
      </c>
      <c r="F174">
        <v>372</v>
      </c>
      <c r="G174">
        <v>679</v>
      </c>
      <c r="H174" t="s">
        <v>1250</v>
      </c>
      <c r="I174" t="s">
        <v>1251</v>
      </c>
    </row>
    <row r="175" spans="1:9" x14ac:dyDescent="0.3">
      <c r="A175">
        <v>68</v>
      </c>
      <c r="B175">
        <v>9271</v>
      </c>
      <c r="C175" t="s">
        <v>1014</v>
      </c>
      <c r="D175" t="s">
        <v>963</v>
      </c>
      <c r="E175" t="s">
        <v>968</v>
      </c>
      <c r="F175">
        <v>182</v>
      </c>
      <c r="G175">
        <v>726</v>
      </c>
      <c r="H175" t="s">
        <v>1008</v>
      </c>
      <c r="I175" t="s">
        <v>1252</v>
      </c>
    </row>
    <row r="176" spans="1:9" x14ac:dyDescent="0.3">
      <c r="A176">
        <v>630</v>
      </c>
      <c r="B176">
        <v>6772</v>
      </c>
      <c r="C176" t="s">
        <v>988</v>
      </c>
      <c r="D176" t="s">
        <v>963</v>
      </c>
      <c r="E176" t="s">
        <v>964</v>
      </c>
      <c r="F176">
        <v>868</v>
      </c>
      <c r="G176">
        <v>1320</v>
      </c>
      <c r="H176" t="s">
        <v>1253</v>
      </c>
      <c r="I176" t="s">
        <v>12</v>
      </c>
    </row>
    <row r="177" spans="1:9" x14ac:dyDescent="0.3">
      <c r="A177">
        <v>357</v>
      </c>
      <c r="B177">
        <v>4628</v>
      </c>
      <c r="C177" t="s">
        <v>962</v>
      </c>
      <c r="D177" t="s">
        <v>967</v>
      </c>
      <c r="E177" t="s">
        <v>968</v>
      </c>
      <c r="F177">
        <v>777</v>
      </c>
      <c r="G177">
        <v>1113</v>
      </c>
      <c r="H177" t="s">
        <v>1254</v>
      </c>
      <c r="I177" t="s">
        <v>1255</v>
      </c>
    </row>
    <row r="178" spans="1:9" x14ac:dyDescent="0.3">
      <c r="A178">
        <v>455</v>
      </c>
      <c r="B178">
        <v>3853</v>
      </c>
      <c r="C178" t="s">
        <v>1003</v>
      </c>
      <c r="D178" t="s">
        <v>967</v>
      </c>
      <c r="E178" t="s">
        <v>964</v>
      </c>
      <c r="F178">
        <v>172</v>
      </c>
      <c r="G178">
        <v>580</v>
      </c>
      <c r="H178" t="s">
        <v>1256</v>
      </c>
      <c r="I178" t="s">
        <v>305</v>
      </c>
    </row>
    <row r="179" spans="1:9" x14ac:dyDescent="0.3">
      <c r="A179">
        <v>947</v>
      </c>
      <c r="B179">
        <v>515</v>
      </c>
      <c r="C179" t="s">
        <v>983</v>
      </c>
      <c r="D179" t="s">
        <v>967</v>
      </c>
      <c r="E179" t="s">
        <v>968</v>
      </c>
      <c r="F179">
        <v>665</v>
      </c>
      <c r="G179">
        <v>1257</v>
      </c>
      <c r="H179" t="s">
        <v>1257</v>
      </c>
      <c r="I179" t="s">
        <v>1258</v>
      </c>
    </row>
    <row r="180" spans="1:9" x14ac:dyDescent="0.3">
      <c r="A180">
        <v>589</v>
      </c>
      <c r="B180">
        <v>7513</v>
      </c>
      <c r="C180" t="s">
        <v>1014</v>
      </c>
      <c r="D180" t="s">
        <v>967</v>
      </c>
      <c r="E180" t="s">
        <v>968</v>
      </c>
      <c r="F180">
        <v>516</v>
      </c>
      <c r="G180">
        <v>1084</v>
      </c>
      <c r="H180" t="s">
        <v>1259</v>
      </c>
      <c r="I180" t="s">
        <v>1260</v>
      </c>
    </row>
    <row r="181" spans="1:9" x14ac:dyDescent="0.3">
      <c r="A181">
        <v>863</v>
      </c>
      <c r="B181">
        <v>9030</v>
      </c>
      <c r="C181" t="s">
        <v>991</v>
      </c>
      <c r="D181" t="s">
        <v>967</v>
      </c>
      <c r="E181" t="s">
        <v>964</v>
      </c>
      <c r="F181">
        <v>412</v>
      </c>
      <c r="G181">
        <v>872</v>
      </c>
      <c r="H181" t="s">
        <v>1261</v>
      </c>
      <c r="I181" t="s">
        <v>1262</v>
      </c>
    </row>
    <row r="182" spans="1:9" x14ac:dyDescent="0.3">
      <c r="A182">
        <v>668</v>
      </c>
      <c r="B182">
        <v>2378</v>
      </c>
      <c r="C182" t="s">
        <v>971</v>
      </c>
      <c r="D182" t="s">
        <v>963</v>
      </c>
      <c r="E182" t="s">
        <v>968</v>
      </c>
      <c r="F182">
        <v>938</v>
      </c>
      <c r="G182">
        <v>1067</v>
      </c>
      <c r="H182" t="s">
        <v>1263</v>
      </c>
      <c r="I182" t="s">
        <v>1217</v>
      </c>
    </row>
    <row r="183" spans="1:9" x14ac:dyDescent="0.3">
      <c r="A183">
        <v>206</v>
      </c>
      <c r="B183">
        <v>5894</v>
      </c>
      <c r="C183" t="s">
        <v>971</v>
      </c>
      <c r="D183" t="s">
        <v>967</v>
      </c>
      <c r="E183" t="s">
        <v>968</v>
      </c>
      <c r="F183">
        <v>854</v>
      </c>
      <c r="G183">
        <v>1251</v>
      </c>
      <c r="H183" t="s">
        <v>1264</v>
      </c>
      <c r="I183" t="s">
        <v>157</v>
      </c>
    </row>
    <row r="184" spans="1:9" x14ac:dyDescent="0.3">
      <c r="A184">
        <v>835</v>
      </c>
      <c r="B184">
        <v>7587</v>
      </c>
      <c r="C184" t="s">
        <v>971</v>
      </c>
      <c r="D184" t="s">
        <v>967</v>
      </c>
      <c r="E184" t="s">
        <v>964</v>
      </c>
      <c r="F184">
        <v>638</v>
      </c>
      <c r="G184">
        <v>1314</v>
      </c>
      <c r="H184" t="s">
        <v>1265</v>
      </c>
      <c r="I184" t="s">
        <v>1062</v>
      </c>
    </row>
    <row r="185" spans="1:9" x14ac:dyDescent="0.3">
      <c r="A185">
        <v>315</v>
      </c>
      <c r="B185">
        <v>1424</v>
      </c>
      <c r="C185" t="s">
        <v>980</v>
      </c>
      <c r="D185" t="s">
        <v>963</v>
      </c>
      <c r="E185" t="s">
        <v>968</v>
      </c>
      <c r="F185">
        <v>230</v>
      </c>
      <c r="G185">
        <v>638</v>
      </c>
      <c r="H185" t="s">
        <v>1266</v>
      </c>
      <c r="I185" t="s">
        <v>1267</v>
      </c>
    </row>
    <row r="186" spans="1:9" x14ac:dyDescent="0.3">
      <c r="A186">
        <v>553</v>
      </c>
      <c r="B186">
        <v>5214</v>
      </c>
      <c r="C186" t="s">
        <v>1014</v>
      </c>
      <c r="D186" t="s">
        <v>963</v>
      </c>
      <c r="E186" t="s">
        <v>964</v>
      </c>
      <c r="F186">
        <v>245</v>
      </c>
      <c r="G186">
        <v>611</v>
      </c>
      <c r="H186" t="s">
        <v>1268</v>
      </c>
      <c r="I186" t="s">
        <v>1269</v>
      </c>
    </row>
    <row r="187" spans="1:9" x14ac:dyDescent="0.3">
      <c r="A187">
        <v>861</v>
      </c>
      <c r="B187">
        <v>8249</v>
      </c>
      <c r="C187" t="s">
        <v>971</v>
      </c>
      <c r="D187" t="s">
        <v>967</v>
      </c>
      <c r="E187" t="s">
        <v>964</v>
      </c>
      <c r="F187">
        <v>916</v>
      </c>
      <c r="G187">
        <v>1255</v>
      </c>
      <c r="H187" t="s">
        <v>272</v>
      </c>
      <c r="I187" t="s">
        <v>1270</v>
      </c>
    </row>
    <row r="188" spans="1:9" x14ac:dyDescent="0.3">
      <c r="A188">
        <v>279</v>
      </c>
      <c r="B188">
        <v>3172</v>
      </c>
      <c r="C188" t="s">
        <v>1003</v>
      </c>
      <c r="D188" t="s">
        <v>967</v>
      </c>
      <c r="E188" t="s">
        <v>964</v>
      </c>
      <c r="F188">
        <v>84</v>
      </c>
      <c r="G188">
        <v>464</v>
      </c>
      <c r="H188" t="s">
        <v>489</v>
      </c>
      <c r="I188" t="s">
        <v>724</v>
      </c>
    </row>
    <row r="189" spans="1:9" x14ac:dyDescent="0.3">
      <c r="A189">
        <v>75</v>
      </c>
      <c r="B189">
        <v>5489</v>
      </c>
      <c r="C189" t="s">
        <v>983</v>
      </c>
      <c r="D189" t="s">
        <v>963</v>
      </c>
      <c r="E189" t="s">
        <v>964</v>
      </c>
      <c r="F189">
        <v>869</v>
      </c>
      <c r="G189">
        <v>1317</v>
      </c>
      <c r="H189" t="s">
        <v>1191</v>
      </c>
      <c r="I189" t="s">
        <v>1271</v>
      </c>
    </row>
    <row r="190" spans="1:9" x14ac:dyDescent="0.3">
      <c r="A190">
        <v>895</v>
      </c>
      <c r="B190">
        <v>2037</v>
      </c>
      <c r="C190" t="s">
        <v>1014</v>
      </c>
      <c r="D190" t="s">
        <v>967</v>
      </c>
      <c r="E190" t="s">
        <v>968</v>
      </c>
      <c r="F190">
        <v>271</v>
      </c>
      <c r="G190">
        <v>704</v>
      </c>
      <c r="H190" t="s">
        <v>1272</v>
      </c>
      <c r="I190" t="s">
        <v>1273</v>
      </c>
    </row>
    <row r="191" spans="1:9" x14ac:dyDescent="0.3">
      <c r="A191">
        <v>866</v>
      </c>
      <c r="B191">
        <v>2401</v>
      </c>
      <c r="C191" t="s">
        <v>971</v>
      </c>
      <c r="D191" t="s">
        <v>967</v>
      </c>
      <c r="E191" t="s">
        <v>964</v>
      </c>
      <c r="F191">
        <v>691</v>
      </c>
      <c r="G191">
        <v>1260</v>
      </c>
      <c r="H191" t="s">
        <v>95</v>
      </c>
      <c r="I191" t="s">
        <v>1274</v>
      </c>
    </row>
    <row r="192" spans="1:9" x14ac:dyDescent="0.3">
      <c r="A192">
        <v>792</v>
      </c>
      <c r="B192">
        <v>1303</v>
      </c>
      <c r="C192" t="s">
        <v>1014</v>
      </c>
      <c r="D192" t="s">
        <v>963</v>
      </c>
      <c r="E192" t="s">
        <v>964</v>
      </c>
      <c r="F192">
        <v>808</v>
      </c>
      <c r="G192">
        <v>1257</v>
      </c>
      <c r="H192" t="s">
        <v>1275</v>
      </c>
      <c r="I192" t="s">
        <v>1276</v>
      </c>
    </row>
    <row r="193" spans="1:9" x14ac:dyDescent="0.3">
      <c r="A193">
        <v>191</v>
      </c>
      <c r="B193">
        <v>6798</v>
      </c>
      <c r="C193" t="s">
        <v>974</v>
      </c>
      <c r="D193" t="s">
        <v>967</v>
      </c>
      <c r="E193" t="s">
        <v>968</v>
      </c>
      <c r="F193">
        <v>997</v>
      </c>
      <c r="G193">
        <v>1382</v>
      </c>
      <c r="H193" t="s">
        <v>1277</v>
      </c>
      <c r="I193" t="s">
        <v>1278</v>
      </c>
    </row>
    <row r="194" spans="1:9" x14ac:dyDescent="0.3">
      <c r="A194">
        <v>59</v>
      </c>
      <c r="B194">
        <v>9917</v>
      </c>
      <c r="C194" t="s">
        <v>1003</v>
      </c>
      <c r="D194" t="s">
        <v>967</v>
      </c>
      <c r="E194" t="s">
        <v>964</v>
      </c>
      <c r="F194">
        <v>329</v>
      </c>
      <c r="G194">
        <v>977</v>
      </c>
      <c r="H194" t="s">
        <v>1279</v>
      </c>
      <c r="I194" t="s">
        <v>1280</v>
      </c>
    </row>
    <row r="195" spans="1:9" x14ac:dyDescent="0.3">
      <c r="A195">
        <v>748</v>
      </c>
      <c r="B195">
        <v>2969</v>
      </c>
      <c r="C195" t="s">
        <v>974</v>
      </c>
      <c r="D195" t="s">
        <v>963</v>
      </c>
      <c r="E195" t="s">
        <v>964</v>
      </c>
      <c r="F195">
        <v>600</v>
      </c>
      <c r="G195">
        <v>1048</v>
      </c>
      <c r="H195" t="s">
        <v>1281</v>
      </c>
      <c r="I195" t="s">
        <v>1282</v>
      </c>
    </row>
    <row r="196" spans="1:9" x14ac:dyDescent="0.3">
      <c r="A196">
        <v>693</v>
      </c>
      <c r="B196">
        <v>8737</v>
      </c>
      <c r="C196" t="s">
        <v>974</v>
      </c>
      <c r="D196" t="s">
        <v>967</v>
      </c>
      <c r="E196" t="s">
        <v>968</v>
      </c>
      <c r="F196">
        <v>715</v>
      </c>
      <c r="G196">
        <v>1271</v>
      </c>
      <c r="H196" t="s">
        <v>207</v>
      </c>
      <c r="I196" t="s">
        <v>1024</v>
      </c>
    </row>
    <row r="197" spans="1:9" x14ac:dyDescent="0.3">
      <c r="A197">
        <v>955</v>
      </c>
      <c r="B197">
        <v>2104</v>
      </c>
      <c r="C197" t="s">
        <v>974</v>
      </c>
      <c r="D197" t="s">
        <v>967</v>
      </c>
      <c r="E197" t="s">
        <v>968</v>
      </c>
      <c r="F197">
        <v>957</v>
      </c>
      <c r="G197">
        <v>1007</v>
      </c>
      <c r="H197" t="s">
        <v>1283</v>
      </c>
      <c r="I197" t="s">
        <v>1284</v>
      </c>
    </row>
    <row r="198" spans="1:9" x14ac:dyDescent="0.3">
      <c r="A198">
        <v>538</v>
      </c>
      <c r="B198">
        <v>1702</v>
      </c>
      <c r="C198" t="s">
        <v>986</v>
      </c>
      <c r="D198" t="s">
        <v>967</v>
      </c>
      <c r="E198" t="s">
        <v>968</v>
      </c>
      <c r="F198">
        <v>484</v>
      </c>
      <c r="G198">
        <v>863</v>
      </c>
      <c r="H198" t="s">
        <v>282</v>
      </c>
      <c r="I198" t="s">
        <v>1285</v>
      </c>
    </row>
    <row r="199" spans="1:9" x14ac:dyDescent="0.3">
      <c r="A199">
        <v>169</v>
      </c>
      <c r="B199">
        <v>8933</v>
      </c>
      <c r="C199" t="s">
        <v>977</v>
      </c>
      <c r="D199" t="s">
        <v>967</v>
      </c>
      <c r="E199" t="s">
        <v>968</v>
      </c>
      <c r="F199">
        <v>576</v>
      </c>
      <c r="G199">
        <v>1077</v>
      </c>
      <c r="H199" t="s">
        <v>1286</v>
      </c>
      <c r="I199" t="s">
        <v>1287</v>
      </c>
    </row>
    <row r="200" spans="1:9" x14ac:dyDescent="0.3">
      <c r="A200">
        <v>924</v>
      </c>
      <c r="B200">
        <v>3624</v>
      </c>
      <c r="C200" t="s">
        <v>1003</v>
      </c>
      <c r="D200" t="s">
        <v>967</v>
      </c>
      <c r="E200" t="s">
        <v>964</v>
      </c>
      <c r="F200">
        <v>606</v>
      </c>
      <c r="G200">
        <v>1021</v>
      </c>
      <c r="H200" t="s">
        <v>1288</v>
      </c>
      <c r="I200" t="s">
        <v>1289</v>
      </c>
    </row>
    <row r="201" spans="1:9" x14ac:dyDescent="0.3">
      <c r="A201">
        <v>579</v>
      </c>
      <c r="B201">
        <v>4892</v>
      </c>
      <c r="C201" t="s">
        <v>974</v>
      </c>
      <c r="D201" t="s">
        <v>963</v>
      </c>
      <c r="E201" t="s">
        <v>968</v>
      </c>
      <c r="F201">
        <v>913</v>
      </c>
      <c r="G201">
        <v>1385</v>
      </c>
      <c r="H201" t="s">
        <v>1290</v>
      </c>
      <c r="I201" t="s">
        <v>1291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0B5BF-571F-49A0-A8A7-F12A3CD07119}">
  <dimension ref="A1"/>
  <sheetViews>
    <sheetView showGridLines="0" tabSelected="1" workbookViewId="0">
      <selection activeCell="U25" sqref="U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201"/>
  <sheetViews>
    <sheetView workbookViewId="0">
      <selection activeCell="I23" sqref="I23"/>
    </sheetView>
  </sheetViews>
  <sheetFormatPr defaultRowHeight="14.4" x14ac:dyDescent="0.3"/>
  <cols>
    <col min="1" max="3" width="15.33203125" customWidth="1"/>
    <col min="4" max="4" width="24.88671875" bestFit="1" customWidth="1"/>
    <col min="5" max="5" width="15.33203125" customWidth="1"/>
    <col min="6" max="6" width="28.44140625" customWidth="1"/>
    <col min="7" max="7" width="15.33203125" customWidth="1"/>
    <col min="8" max="8" width="10.44140625" customWidth="1"/>
    <col min="9" max="9" width="56.6640625" bestFit="1" customWidth="1"/>
    <col min="10" max="16" width="10.44140625" customWidth="1"/>
    <col min="17" max="106" width="11.44140625" customWidth="1"/>
    <col min="107" max="1006" width="12.44140625" customWidth="1"/>
    <col min="1007" max="10006" width="13.44140625" customWidth="1"/>
    <col min="10007" max="16384" width="14.44140625" customWidth="1"/>
  </cols>
  <sheetData>
    <row r="1" spans="1:16384" x14ac:dyDescent="0.3">
      <c r="A1" t="s">
        <v>0</v>
      </c>
      <c r="B1" t="s">
        <v>1</v>
      </c>
      <c r="C1" t="s">
        <v>2</v>
      </c>
      <c r="D1" t="s">
        <v>3</v>
      </c>
      <c r="E1" t="s">
        <v>4</v>
      </c>
      <c r="F1" t="s">
        <v>5</v>
      </c>
      <c r="G1" t="s">
        <v>6</v>
      </c>
      <c r="H1" t="s">
        <v>1591</v>
      </c>
      <c r="I1" t="s">
        <v>1592</v>
      </c>
      <c r="J1" t="s">
        <v>1593</v>
      </c>
      <c r="K1" t="s">
        <v>1594</v>
      </c>
      <c r="L1" t="s">
        <v>1595</v>
      </c>
      <c r="M1" t="s">
        <v>1596</v>
      </c>
      <c r="N1" t="s">
        <v>1597</v>
      </c>
      <c r="O1" t="s">
        <v>1598</v>
      </c>
      <c r="P1" t="s">
        <v>1599</v>
      </c>
      <c r="Q1" t="s">
        <v>1600</v>
      </c>
      <c r="R1" t="s">
        <v>1601</v>
      </c>
      <c r="S1" t="s">
        <v>1602</v>
      </c>
      <c r="T1" t="s">
        <v>1603</v>
      </c>
      <c r="U1" t="s">
        <v>1604</v>
      </c>
      <c r="V1" t="s">
        <v>1605</v>
      </c>
      <c r="W1" t="s">
        <v>1606</v>
      </c>
      <c r="X1" t="s">
        <v>1607</v>
      </c>
      <c r="Y1" t="s">
        <v>1608</v>
      </c>
      <c r="Z1" t="s">
        <v>1609</v>
      </c>
      <c r="AA1" t="s">
        <v>1610</v>
      </c>
      <c r="AB1" t="s">
        <v>1611</v>
      </c>
      <c r="AC1" t="s">
        <v>1612</v>
      </c>
      <c r="AD1" t="s">
        <v>1613</v>
      </c>
      <c r="AE1" t="s">
        <v>1614</v>
      </c>
      <c r="AF1" t="s">
        <v>1615</v>
      </c>
      <c r="AG1" t="s">
        <v>1616</v>
      </c>
      <c r="AH1" t="s">
        <v>1617</v>
      </c>
      <c r="AI1" t="s">
        <v>1618</v>
      </c>
      <c r="AJ1" t="s">
        <v>1619</v>
      </c>
      <c r="AK1" t="s">
        <v>1620</v>
      </c>
      <c r="AL1" t="s">
        <v>1621</v>
      </c>
      <c r="AM1" t="s">
        <v>1622</v>
      </c>
      <c r="AN1" t="s">
        <v>1623</v>
      </c>
      <c r="AO1" t="s">
        <v>1624</v>
      </c>
      <c r="AP1" t="s">
        <v>1625</v>
      </c>
      <c r="AQ1" t="s">
        <v>1626</v>
      </c>
      <c r="AR1" t="s">
        <v>1627</v>
      </c>
      <c r="AS1" t="s">
        <v>1628</v>
      </c>
      <c r="AT1" t="s">
        <v>1629</v>
      </c>
      <c r="AU1" t="s">
        <v>1630</v>
      </c>
      <c r="AV1" t="s">
        <v>1631</v>
      </c>
      <c r="AW1" t="s">
        <v>1632</v>
      </c>
      <c r="AX1" t="s">
        <v>1633</v>
      </c>
      <c r="AY1" t="s">
        <v>1634</v>
      </c>
      <c r="AZ1" t="s">
        <v>1635</v>
      </c>
      <c r="BA1" t="s">
        <v>1636</v>
      </c>
      <c r="BB1" t="s">
        <v>1637</v>
      </c>
      <c r="BC1" t="s">
        <v>1638</v>
      </c>
      <c r="BD1" t="s">
        <v>1639</v>
      </c>
      <c r="BE1" t="s">
        <v>1640</v>
      </c>
      <c r="BF1" t="s">
        <v>1641</v>
      </c>
      <c r="BG1" t="s">
        <v>1642</v>
      </c>
      <c r="BH1" t="s">
        <v>1643</v>
      </c>
      <c r="BI1" t="s">
        <v>1644</v>
      </c>
      <c r="BJ1" t="s">
        <v>1645</v>
      </c>
      <c r="BK1" t="s">
        <v>1646</v>
      </c>
      <c r="BL1" t="s">
        <v>1647</v>
      </c>
      <c r="BM1" t="s">
        <v>1648</v>
      </c>
      <c r="BN1" t="s">
        <v>1649</v>
      </c>
      <c r="BO1" t="s">
        <v>1650</v>
      </c>
      <c r="BP1" t="s">
        <v>1651</v>
      </c>
      <c r="BQ1" t="s">
        <v>1652</v>
      </c>
      <c r="BR1" t="s">
        <v>1653</v>
      </c>
      <c r="BS1" t="s">
        <v>1654</v>
      </c>
      <c r="BT1" t="s">
        <v>1655</v>
      </c>
      <c r="BU1" t="s">
        <v>1656</v>
      </c>
      <c r="BV1" t="s">
        <v>1657</v>
      </c>
      <c r="BW1" t="s">
        <v>1658</v>
      </c>
      <c r="BX1" t="s">
        <v>1659</v>
      </c>
      <c r="BY1" t="s">
        <v>1660</v>
      </c>
      <c r="BZ1" t="s">
        <v>1661</v>
      </c>
      <c r="CA1" t="s">
        <v>1662</v>
      </c>
      <c r="CB1" t="s">
        <v>1663</v>
      </c>
      <c r="CC1" t="s">
        <v>1664</v>
      </c>
      <c r="CD1" t="s">
        <v>1665</v>
      </c>
      <c r="CE1" t="s">
        <v>1666</v>
      </c>
      <c r="CF1" t="s">
        <v>1667</v>
      </c>
      <c r="CG1" t="s">
        <v>1668</v>
      </c>
      <c r="CH1" t="s">
        <v>1669</v>
      </c>
      <c r="CI1" t="s">
        <v>1670</v>
      </c>
      <c r="CJ1" t="s">
        <v>1671</v>
      </c>
      <c r="CK1" t="s">
        <v>1672</v>
      </c>
      <c r="CL1" t="s">
        <v>1673</v>
      </c>
      <c r="CM1" t="s">
        <v>1674</v>
      </c>
      <c r="CN1" t="s">
        <v>1675</v>
      </c>
      <c r="CO1" t="s">
        <v>1676</v>
      </c>
      <c r="CP1" t="s">
        <v>1677</v>
      </c>
      <c r="CQ1" t="s">
        <v>1678</v>
      </c>
      <c r="CR1" t="s">
        <v>1679</v>
      </c>
      <c r="CS1" t="s">
        <v>1680</v>
      </c>
      <c r="CT1" t="s">
        <v>1681</v>
      </c>
      <c r="CU1" t="s">
        <v>1682</v>
      </c>
      <c r="CV1" t="s">
        <v>1683</v>
      </c>
      <c r="CW1" t="s">
        <v>1684</v>
      </c>
      <c r="CX1" t="s">
        <v>1685</v>
      </c>
      <c r="CY1" t="s">
        <v>1686</v>
      </c>
      <c r="CZ1" t="s">
        <v>1687</v>
      </c>
      <c r="DA1" t="s">
        <v>1688</v>
      </c>
      <c r="DB1" t="s">
        <v>1689</v>
      </c>
      <c r="DC1" t="s">
        <v>1690</v>
      </c>
      <c r="DD1" t="s">
        <v>1691</v>
      </c>
      <c r="DE1" t="s">
        <v>1692</v>
      </c>
      <c r="DF1" t="s">
        <v>1693</v>
      </c>
      <c r="DG1" t="s">
        <v>1694</v>
      </c>
      <c r="DH1" t="s">
        <v>1695</v>
      </c>
      <c r="DI1" t="s">
        <v>1696</v>
      </c>
      <c r="DJ1" t="s">
        <v>1697</v>
      </c>
      <c r="DK1" t="s">
        <v>1698</v>
      </c>
      <c r="DL1" t="s">
        <v>1699</v>
      </c>
      <c r="DM1" t="s">
        <v>1700</v>
      </c>
      <c r="DN1" t="s">
        <v>1701</v>
      </c>
      <c r="DO1" t="s">
        <v>1702</v>
      </c>
      <c r="DP1" t="s">
        <v>1703</v>
      </c>
      <c r="DQ1" t="s">
        <v>1704</v>
      </c>
      <c r="DR1" t="s">
        <v>1705</v>
      </c>
      <c r="DS1" t="s">
        <v>1706</v>
      </c>
      <c r="DT1" t="s">
        <v>1707</v>
      </c>
      <c r="DU1" t="s">
        <v>1708</v>
      </c>
      <c r="DV1" t="s">
        <v>1709</v>
      </c>
      <c r="DW1" t="s">
        <v>1710</v>
      </c>
      <c r="DX1" t="s">
        <v>1711</v>
      </c>
      <c r="DY1" t="s">
        <v>1712</v>
      </c>
      <c r="DZ1" t="s">
        <v>1713</v>
      </c>
      <c r="EA1" t="s">
        <v>1714</v>
      </c>
      <c r="EB1" t="s">
        <v>1715</v>
      </c>
      <c r="EC1" t="s">
        <v>1716</v>
      </c>
      <c r="ED1" t="s">
        <v>1717</v>
      </c>
      <c r="EE1" t="s">
        <v>1718</v>
      </c>
      <c r="EF1" t="s">
        <v>1719</v>
      </c>
      <c r="EG1" t="s">
        <v>1720</v>
      </c>
      <c r="EH1" t="s">
        <v>1721</v>
      </c>
      <c r="EI1" t="s">
        <v>1722</v>
      </c>
      <c r="EJ1" t="s">
        <v>1723</v>
      </c>
      <c r="EK1" t="s">
        <v>1724</v>
      </c>
      <c r="EL1" t="s">
        <v>1725</v>
      </c>
      <c r="EM1" t="s">
        <v>1726</v>
      </c>
      <c r="EN1" t="s">
        <v>1727</v>
      </c>
      <c r="EO1" t="s">
        <v>1728</v>
      </c>
      <c r="EP1" t="s">
        <v>1729</v>
      </c>
      <c r="EQ1" t="s">
        <v>1730</v>
      </c>
      <c r="ER1" t="s">
        <v>1731</v>
      </c>
      <c r="ES1" t="s">
        <v>1732</v>
      </c>
      <c r="ET1" t="s">
        <v>1733</v>
      </c>
      <c r="EU1" t="s">
        <v>1734</v>
      </c>
      <c r="EV1" t="s">
        <v>1735</v>
      </c>
      <c r="EW1" t="s">
        <v>1736</v>
      </c>
      <c r="EX1" t="s">
        <v>1737</v>
      </c>
      <c r="EY1" t="s">
        <v>1738</v>
      </c>
      <c r="EZ1" t="s">
        <v>1739</v>
      </c>
      <c r="FA1" t="s">
        <v>1740</v>
      </c>
      <c r="FB1" t="s">
        <v>1741</v>
      </c>
      <c r="FC1" t="s">
        <v>1742</v>
      </c>
      <c r="FD1" t="s">
        <v>1743</v>
      </c>
      <c r="FE1" t="s">
        <v>1744</v>
      </c>
      <c r="FF1" t="s">
        <v>1745</v>
      </c>
      <c r="FG1" t="s">
        <v>1746</v>
      </c>
      <c r="FH1" t="s">
        <v>1747</v>
      </c>
      <c r="FI1" t="s">
        <v>1748</v>
      </c>
      <c r="FJ1" t="s">
        <v>1749</v>
      </c>
      <c r="FK1" t="s">
        <v>1750</v>
      </c>
      <c r="FL1" t="s">
        <v>1751</v>
      </c>
      <c r="FM1" t="s">
        <v>1752</v>
      </c>
      <c r="FN1" t="s">
        <v>1753</v>
      </c>
      <c r="FO1" t="s">
        <v>1754</v>
      </c>
      <c r="FP1" t="s">
        <v>1755</v>
      </c>
      <c r="FQ1" t="s">
        <v>1756</v>
      </c>
      <c r="FR1" t="s">
        <v>1757</v>
      </c>
      <c r="FS1" t="s">
        <v>1758</v>
      </c>
      <c r="FT1" t="s">
        <v>1759</v>
      </c>
      <c r="FU1" t="s">
        <v>1760</v>
      </c>
      <c r="FV1" t="s">
        <v>1761</v>
      </c>
      <c r="FW1" t="s">
        <v>1762</v>
      </c>
      <c r="FX1" t="s">
        <v>1763</v>
      </c>
      <c r="FY1" t="s">
        <v>1764</v>
      </c>
      <c r="FZ1" t="s">
        <v>1765</v>
      </c>
      <c r="GA1" t="s">
        <v>1766</v>
      </c>
      <c r="GB1" t="s">
        <v>1767</v>
      </c>
      <c r="GC1" t="s">
        <v>1768</v>
      </c>
      <c r="GD1" t="s">
        <v>1769</v>
      </c>
      <c r="GE1" t="s">
        <v>1770</v>
      </c>
      <c r="GF1" t="s">
        <v>1771</v>
      </c>
      <c r="GG1" t="s">
        <v>1772</v>
      </c>
      <c r="GH1" t="s">
        <v>1773</v>
      </c>
      <c r="GI1" t="s">
        <v>1774</v>
      </c>
      <c r="GJ1" t="s">
        <v>1775</v>
      </c>
      <c r="GK1" t="s">
        <v>1776</v>
      </c>
      <c r="GL1" t="s">
        <v>1777</v>
      </c>
      <c r="GM1" t="s">
        <v>1778</v>
      </c>
      <c r="GN1" t="s">
        <v>1779</v>
      </c>
      <c r="GO1" t="s">
        <v>1780</v>
      </c>
      <c r="GP1" t="s">
        <v>1781</v>
      </c>
      <c r="GQ1" t="s">
        <v>1782</v>
      </c>
      <c r="GR1" t="s">
        <v>1783</v>
      </c>
      <c r="GS1" t="s">
        <v>1784</v>
      </c>
      <c r="GT1" t="s">
        <v>1785</v>
      </c>
      <c r="GU1" t="s">
        <v>1786</v>
      </c>
      <c r="GV1" t="s">
        <v>1787</v>
      </c>
      <c r="GW1" t="s">
        <v>1788</v>
      </c>
      <c r="GX1" t="s">
        <v>1789</v>
      </c>
      <c r="GY1" t="s">
        <v>1790</v>
      </c>
      <c r="GZ1" t="s">
        <v>1791</v>
      </c>
      <c r="HA1" t="s">
        <v>1792</v>
      </c>
      <c r="HB1" t="s">
        <v>1793</v>
      </c>
      <c r="HC1" t="s">
        <v>1794</v>
      </c>
      <c r="HD1" t="s">
        <v>1795</v>
      </c>
      <c r="HE1" t="s">
        <v>1796</v>
      </c>
      <c r="HF1" t="s">
        <v>1797</v>
      </c>
      <c r="HG1" t="s">
        <v>1798</v>
      </c>
      <c r="HH1" t="s">
        <v>1799</v>
      </c>
      <c r="HI1" t="s">
        <v>1800</v>
      </c>
      <c r="HJ1" t="s">
        <v>1801</v>
      </c>
      <c r="HK1" t="s">
        <v>1802</v>
      </c>
      <c r="HL1" t="s">
        <v>1803</v>
      </c>
      <c r="HM1" t="s">
        <v>1804</v>
      </c>
      <c r="HN1" t="s">
        <v>1805</v>
      </c>
      <c r="HO1" t="s">
        <v>1806</v>
      </c>
      <c r="HP1" t="s">
        <v>1807</v>
      </c>
      <c r="HQ1" t="s">
        <v>1808</v>
      </c>
      <c r="HR1" t="s">
        <v>1809</v>
      </c>
      <c r="HS1" t="s">
        <v>1810</v>
      </c>
      <c r="HT1" t="s">
        <v>1811</v>
      </c>
      <c r="HU1" t="s">
        <v>1812</v>
      </c>
      <c r="HV1" t="s">
        <v>1813</v>
      </c>
      <c r="HW1" t="s">
        <v>1814</v>
      </c>
      <c r="HX1" t="s">
        <v>1815</v>
      </c>
      <c r="HY1" t="s">
        <v>1816</v>
      </c>
      <c r="HZ1" t="s">
        <v>1817</v>
      </c>
      <c r="IA1" t="s">
        <v>1818</v>
      </c>
      <c r="IB1" t="s">
        <v>1819</v>
      </c>
      <c r="IC1" t="s">
        <v>1820</v>
      </c>
      <c r="ID1" t="s">
        <v>1821</v>
      </c>
      <c r="IE1" t="s">
        <v>1822</v>
      </c>
      <c r="IF1" t="s">
        <v>1823</v>
      </c>
      <c r="IG1" t="s">
        <v>1824</v>
      </c>
      <c r="IH1" t="s">
        <v>1825</v>
      </c>
      <c r="II1" t="s">
        <v>1826</v>
      </c>
      <c r="IJ1" t="s">
        <v>1827</v>
      </c>
      <c r="IK1" t="s">
        <v>1828</v>
      </c>
      <c r="IL1" t="s">
        <v>1829</v>
      </c>
      <c r="IM1" t="s">
        <v>1830</v>
      </c>
      <c r="IN1" t="s">
        <v>1831</v>
      </c>
      <c r="IO1" t="s">
        <v>1832</v>
      </c>
      <c r="IP1" t="s">
        <v>1833</v>
      </c>
      <c r="IQ1" t="s">
        <v>1834</v>
      </c>
      <c r="IR1" t="s">
        <v>1835</v>
      </c>
      <c r="IS1" t="s">
        <v>1836</v>
      </c>
      <c r="IT1" t="s">
        <v>1837</v>
      </c>
      <c r="IU1" t="s">
        <v>1838</v>
      </c>
      <c r="IV1" t="s">
        <v>1839</v>
      </c>
      <c r="IW1" t="s">
        <v>1840</v>
      </c>
      <c r="IX1" t="s">
        <v>1841</v>
      </c>
      <c r="IY1" t="s">
        <v>1842</v>
      </c>
      <c r="IZ1" t="s">
        <v>1843</v>
      </c>
      <c r="JA1" t="s">
        <v>1844</v>
      </c>
      <c r="JB1" t="s">
        <v>1845</v>
      </c>
      <c r="JC1" t="s">
        <v>1846</v>
      </c>
      <c r="JD1" t="s">
        <v>1847</v>
      </c>
      <c r="JE1" t="s">
        <v>1848</v>
      </c>
      <c r="JF1" t="s">
        <v>1849</v>
      </c>
      <c r="JG1" t="s">
        <v>1850</v>
      </c>
      <c r="JH1" t="s">
        <v>1851</v>
      </c>
      <c r="JI1" t="s">
        <v>1852</v>
      </c>
      <c r="JJ1" t="s">
        <v>1853</v>
      </c>
      <c r="JK1" t="s">
        <v>1854</v>
      </c>
      <c r="JL1" t="s">
        <v>1855</v>
      </c>
      <c r="JM1" t="s">
        <v>1856</v>
      </c>
      <c r="JN1" t="s">
        <v>1857</v>
      </c>
      <c r="JO1" t="s">
        <v>1858</v>
      </c>
      <c r="JP1" t="s">
        <v>1859</v>
      </c>
      <c r="JQ1" t="s">
        <v>1860</v>
      </c>
      <c r="JR1" t="s">
        <v>1861</v>
      </c>
      <c r="JS1" t="s">
        <v>1862</v>
      </c>
      <c r="JT1" t="s">
        <v>1863</v>
      </c>
      <c r="JU1" t="s">
        <v>1864</v>
      </c>
      <c r="JV1" t="s">
        <v>1865</v>
      </c>
      <c r="JW1" t="s">
        <v>1866</v>
      </c>
      <c r="JX1" t="s">
        <v>1867</v>
      </c>
      <c r="JY1" t="s">
        <v>1868</v>
      </c>
      <c r="JZ1" t="s">
        <v>1869</v>
      </c>
      <c r="KA1" t="s">
        <v>1870</v>
      </c>
      <c r="KB1" t="s">
        <v>1871</v>
      </c>
      <c r="KC1" t="s">
        <v>1872</v>
      </c>
      <c r="KD1" t="s">
        <v>1873</v>
      </c>
      <c r="KE1" t="s">
        <v>1874</v>
      </c>
      <c r="KF1" t="s">
        <v>1875</v>
      </c>
      <c r="KG1" t="s">
        <v>1876</v>
      </c>
      <c r="KH1" t="s">
        <v>1877</v>
      </c>
      <c r="KI1" t="s">
        <v>1878</v>
      </c>
      <c r="KJ1" t="s">
        <v>1879</v>
      </c>
      <c r="KK1" t="s">
        <v>1880</v>
      </c>
      <c r="KL1" t="s">
        <v>1881</v>
      </c>
      <c r="KM1" t="s">
        <v>1882</v>
      </c>
      <c r="KN1" t="s">
        <v>1883</v>
      </c>
      <c r="KO1" t="s">
        <v>1884</v>
      </c>
      <c r="KP1" t="s">
        <v>1885</v>
      </c>
      <c r="KQ1" t="s">
        <v>1886</v>
      </c>
      <c r="KR1" t="s">
        <v>1887</v>
      </c>
      <c r="KS1" t="s">
        <v>1888</v>
      </c>
      <c r="KT1" t="s">
        <v>1889</v>
      </c>
      <c r="KU1" t="s">
        <v>1890</v>
      </c>
      <c r="KV1" t="s">
        <v>1891</v>
      </c>
      <c r="KW1" t="s">
        <v>1892</v>
      </c>
      <c r="KX1" t="s">
        <v>1893</v>
      </c>
      <c r="KY1" t="s">
        <v>1894</v>
      </c>
      <c r="KZ1" t="s">
        <v>1895</v>
      </c>
      <c r="LA1" t="s">
        <v>1896</v>
      </c>
      <c r="LB1" t="s">
        <v>1897</v>
      </c>
      <c r="LC1" t="s">
        <v>1898</v>
      </c>
      <c r="LD1" t="s">
        <v>1899</v>
      </c>
      <c r="LE1" t="s">
        <v>1900</v>
      </c>
      <c r="LF1" t="s">
        <v>1901</v>
      </c>
      <c r="LG1" t="s">
        <v>1902</v>
      </c>
      <c r="LH1" t="s">
        <v>1903</v>
      </c>
      <c r="LI1" t="s">
        <v>1904</v>
      </c>
      <c r="LJ1" t="s">
        <v>1905</v>
      </c>
      <c r="LK1" t="s">
        <v>1906</v>
      </c>
      <c r="LL1" t="s">
        <v>1907</v>
      </c>
      <c r="LM1" t="s">
        <v>1908</v>
      </c>
      <c r="LN1" t="s">
        <v>1909</v>
      </c>
      <c r="LO1" t="s">
        <v>1910</v>
      </c>
      <c r="LP1" t="s">
        <v>1911</v>
      </c>
      <c r="LQ1" t="s">
        <v>1912</v>
      </c>
      <c r="LR1" t="s">
        <v>1913</v>
      </c>
      <c r="LS1" t="s">
        <v>1914</v>
      </c>
      <c r="LT1" t="s">
        <v>1915</v>
      </c>
      <c r="LU1" t="s">
        <v>1916</v>
      </c>
      <c r="LV1" t="s">
        <v>1917</v>
      </c>
      <c r="LW1" t="s">
        <v>1918</v>
      </c>
      <c r="LX1" t="s">
        <v>1919</v>
      </c>
      <c r="LY1" t="s">
        <v>1920</v>
      </c>
      <c r="LZ1" t="s">
        <v>1921</v>
      </c>
      <c r="MA1" t="s">
        <v>1922</v>
      </c>
      <c r="MB1" t="s">
        <v>1923</v>
      </c>
      <c r="MC1" t="s">
        <v>1924</v>
      </c>
      <c r="MD1" t="s">
        <v>1925</v>
      </c>
      <c r="ME1" t="s">
        <v>1926</v>
      </c>
      <c r="MF1" t="s">
        <v>1927</v>
      </c>
      <c r="MG1" t="s">
        <v>1928</v>
      </c>
      <c r="MH1" t="s">
        <v>1929</v>
      </c>
      <c r="MI1" t="s">
        <v>1930</v>
      </c>
      <c r="MJ1" t="s">
        <v>1931</v>
      </c>
      <c r="MK1" t="s">
        <v>1932</v>
      </c>
      <c r="ML1" t="s">
        <v>1933</v>
      </c>
      <c r="MM1" t="s">
        <v>1934</v>
      </c>
      <c r="MN1" t="s">
        <v>1935</v>
      </c>
      <c r="MO1" t="s">
        <v>1936</v>
      </c>
      <c r="MP1" t="s">
        <v>1937</v>
      </c>
      <c r="MQ1" t="s">
        <v>1938</v>
      </c>
      <c r="MR1" t="s">
        <v>1939</v>
      </c>
      <c r="MS1" t="s">
        <v>1940</v>
      </c>
      <c r="MT1" t="s">
        <v>1941</v>
      </c>
      <c r="MU1" t="s">
        <v>1942</v>
      </c>
      <c r="MV1" t="s">
        <v>1943</v>
      </c>
      <c r="MW1" t="s">
        <v>1944</v>
      </c>
      <c r="MX1" t="s">
        <v>1945</v>
      </c>
      <c r="MY1" t="s">
        <v>1946</v>
      </c>
      <c r="MZ1" t="s">
        <v>1947</v>
      </c>
      <c r="NA1" t="s">
        <v>1948</v>
      </c>
      <c r="NB1" t="s">
        <v>1949</v>
      </c>
      <c r="NC1" t="s">
        <v>1950</v>
      </c>
      <c r="ND1" t="s">
        <v>1951</v>
      </c>
      <c r="NE1" t="s">
        <v>1952</v>
      </c>
      <c r="NF1" t="s">
        <v>1953</v>
      </c>
      <c r="NG1" t="s">
        <v>1954</v>
      </c>
      <c r="NH1" t="s">
        <v>1955</v>
      </c>
      <c r="NI1" t="s">
        <v>1956</v>
      </c>
      <c r="NJ1" t="s">
        <v>1957</v>
      </c>
      <c r="NK1" t="s">
        <v>1958</v>
      </c>
      <c r="NL1" t="s">
        <v>1959</v>
      </c>
      <c r="NM1" t="s">
        <v>1960</v>
      </c>
      <c r="NN1" t="s">
        <v>1961</v>
      </c>
      <c r="NO1" t="s">
        <v>1962</v>
      </c>
      <c r="NP1" t="s">
        <v>1963</v>
      </c>
      <c r="NQ1" t="s">
        <v>1964</v>
      </c>
      <c r="NR1" t="s">
        <v>1965</v>
      </c>
      <c r="NS1" t="s">
        <v>1966</v>
      </c>
      <c r="NT1" t="s">
        <v>1967</v>
      </c>
      <c r="NU1" t="s">
        <v>1968</v>
      </c>
      <c r="NV1" t="s">
        <v>1969</v>
      </c>
      <c r="NW1" t="s">
        <v>1970</v>
      </c>
      <c r="NX1" t="s">
        <v>1971</v>
      </c>
      <c r="NY1" t="s">
        <v>1972</v>
      </c>
      <c r="NZ1" t="s">
        <v>1973</v>
      </c>
      <c r="OA1" t="s">
        <v>1974</v>
      </c>
      <c r="OB1" t="s">
        <v>1975</v>
      </c>
      <c r="OC1" t="s">
        <v>1976</v>
      </c>
      <c r="OD1" t="s">
        <v>1977</v>
      </c>
      <c r="OE1" t="s">
        <v>1978</v>
      </c>
      <c r="OF1" t="s">
        <v>1979</v>
      </c>
      <c r="OG1" t="s">
        <v>1980</v>
      </c>
      <c r="OH1" t="s">
        <v>1981</v>
      </c>
      <c r="OI1" t="s">
        <v>1982</v>
      </c>
      <c r="OJ1" t="s">
        <v>1983</v>
      </c>
      <c r="OK1" t="s">
        <v>1984</v>
      </c>
      <c r="OL1" t="s">
        <v>1985</v>
      </c>
      <c r="OM1" t="s">
        <v>1986</v>
      </c>
      <c r="ON1" t="s">
        <v>1987</v>
      </c>
      <c r="OO1" t="s">
        <v>1988</v>
      </c>
      <c r="OP1" t="s">
        <v>1989</v>
      </c>
      <c r="OQ1" t="s">
        <v>1990</v>
      </c>
      <c r="OR1" t="s">
        <v>1991</v>
      </c>
      <c r="OS1" t="s">
        <v>1992</v>
      </c>
      <c r="OT1" t="s">
        <v>1993</v>
      </c>
      <c r="OU1" t="s">
        <v>1994</v>
      </c>
      <c r="OV1" t="s">
        <v>1995</v>
      </c>
      <c r="OW1" t="s">
        <v>1996</v>
      </c>
      <c r="OX1" t="s">
        <v>1997</v>
      </c>
      <c r="OY1" t="s">
        <v>1998</v>
      </c>
      <c r="OZ1" t="s">
        <v>1999</v>
      </c>
      <c r="PA1" t="s">
        <v>2000</v>
      </c>
      <c r="PB1" t="s">
        <v>2001</v>
      </c>
      <c r="PC1" t="s">
        <v>2002</v>
      </c>
      <c r="PD1" t="s">
        <v>2003</v>
      </c>
      <c r="PE1" t="s">
        <v>2004</v>
      </c>
      <c r="PF1" t="s">
        <v>2005</v>
      </c>
      <c r="PG1" t="s">
        <v>2006</v>
      </c>
      <c r="PH1" t="s">
        <v>2007</v>
      </c>
      <c r="PI1" t="s">
        <v>2008</v>
      </c>
      <c r="PJ1" t="s">
        <v>2009</v>
      </c>
      <c r="PK1" t="s">
        <v>2010</v>
      </c>
      <c r="PL1" t="s">
        <v>2011</v>
      </c>
      <c r="PM1" t="s">
        <v>2012</v>
      </c>
      <c r="PN1" t="s">
        <v>2013</v>
      </c>
      <c r="PO1" t="s">
        <v>2014</v>
      </c>
      <c r="PP1" t="s">
        <v>2015</v>
      </c>
      <c r="PQ1" t="s">
        <v>2016</v>
      </c>
      <c r="PR1" t="s">
        <v>2017</v>
      </c>
      <c r="PS1" t="s">
        <v>2018</v>
      </c>
      <c r="PT1" t="s">
        <v>2019</v>
      </c>
      <c r="PU1" t="s">
        <v>2020</v>
      </c>
      <c r="PV1" t="s">
        <v>2021</v>
      </c>
      <c r="PW1" t="s">
        <v>2022</v>
      </c>
      <c r="PX1" t="s">
        <v>2023</v>
      </c>
      <c r="PY1" t="s">
        <v>2024</v>
      </c>
      <c r="PZ1" t="s">
        <v>2025</v>
      </c>
      <c r="QA1" t="s">
        <v>2026</v>
      </c>
      <c r="QB1" t="s">
        <v>2027</v>
      </c>
      <c r="QC1" t="s">
        <v>2028</v>
      </c>
      <c r="QD1" t="s">
        <v>2029</v>
      </c>
      <c r="QE1" t="s">
        <v>2030</v>
      </c>
      <c r="QF1" t="s">
        <v>2031</v>
      </c>
      <c r="QG1" t="s">
        <v>2032</v>
      </c>
      <c r="QH1" t="s">
        <v>2033</v>
      </c>
      <c r="QI1" t="s">
        <v>2034</v>
      </c>
      <c r="QJ1" t="s">
        <v>2035</v>
      </c>
      <c r="QK1" t="s">
        <v>2036</v>
      </c>
      <c r="QL1" t="s">
        <v>2037</v>
      </c>
      <c r="QM1" t="s">
        <v>2038</v>
      </c>
      <c r="QN1" t="s">
        <v>2039</v>
      </c>
      <c r="QO1" t="s">
        <v>2040</v>
      </c>
      <c r="QP1" t="s">
        <v>2041</v>
      </c>
      <c r="QQ1" t="s">
        <v>2042</v>
      </c>
      <c r="QR1" t="s">
        <v>2043</v>
      </c>
      <c r="QS1" t="s">
        <v>2044</v>
      </c>
      <c r="QT1" t="s">
        <v>2045</v>
      </c>
      <c r="QU1" t="s">
        <v>2046</v>
      </c>
      <c r="QV1" t="s">
        <v>2047</v>
      </c>
      <c r="QW1" t="s">
        <v>2048</v>
      </c>
      <c r="QX1" t="s">
        <v>2049</v>
      </c>
      <c r="QY1" t="s">
        <v>2050</v>
      </c>
      <c r="QZ1" t="s">
        <v>2051</v>
      </c>
      <c r="RA1" t="s">
        <v>2052</v>
      </c>
      <c r="RB1" t="s">
        <v>2053</v>
      </c>
      <c r="RC1" t="s">
        <v>2054</v>
      </c>
      <c r="RD1" t="s">
        <v>2055</v>
      </c>
      <c r="RE1" t="s">
        <v>2056</v>
      </c>
      <c r="RF1" t="s">
        <v>2057</v>
      </c>
      <c r="RG1" t="s">
        <v>2058</v>
      </c>
      <c r="RH1" t="s">
        <v>2059</v>
      </c>
      <c r="RI1" t="s">
        <v>2060</v>
      </c>
      <c r="RJ1" t="s">
        <v>2061</v>
      </c>
      <c r="RK1" t="s">
        <v>2062</v>
      </c>
      <c r="RL1" t="s">
        <v>2063</v>
      </c>
      <c r="RM1" t="s">
        <v>2064</v>
      </c>
      <c r="RN1" t="s">
        <v>2065</v>
      </c>
      <c r="RO1" t="s">
        <v>2066</v>
      </c>
      <c r="RP1" t="s">
        <v>2067</v>
      </c>
      <c r="RQ1" t="s">
        <v>2068</v>
      </c>
      <c r="RR1" t="s">
        <v>2069</v>
      </c>
      <c r="RS1" t="s">
        <v>2070</v>
      </c>
      <c r="RT1" t="s">
        <v>2071</v>
      </c>
      <c r="RU1" t="s">
        <v>2072</v>
      </c>
      <c r="RV1" t="s">
        <v>2073</v>
      </c>
      <c r="RW1" t="s">
        <v>2074</v>
      </c>
      <c r="RX1" t="s">
        <v>2075</v>
      </c>
      <c r="RY1" t="s">
        <v>2076</v>
      </c>
      <c r="RZ1" t="s">
        <v>2077</v>
      </c>
      <c r="SA1" t="s">
        <v>2078</v>
      </c>
      <c r="SB1" t="s">
        <v>2079</v>
      </c>
      <c r="SC1" t="s">
        <v>2080</v>
      </c>
      <c r="SD1" t="s">
        <v>2081</v>
      </c>
      <c r="SE1" t="s">
        <v>2082</v>
      </c>
      <c r="SF1" t="s">
        <v>2083</v>
      </c>
      <c r="SG1" t="s">
        <v>2084</v>
      </c>
      <c r="SH1" t="s">
        <v>2085</v>
      </c>
      <c r="SI1" t="s">
        <v>2086</v>
      </c>
      <c r="SJ1" t="s">
        <v>2087</v>
      </c>
      <c r="SK1" t="s">
        <v>2088</v>
      </c>
      <c r="SL1" t="s">
        <v>2089</v>
      </c>
      <c r="SM1" t="s">
        <v>2090</v>
      </c>
      <c r="SN1" t="s">
        <v>2091</v>
      </c>
      <c r="SO1" t="s">
        <v>2092</v>
      </c>
      <c r="SP1" t="s">
        <v>2093</v>
      </c>
      <c r="SQ1" t="s">
        <v>2094</v>
      </c>
      <c r="SR1" t="s">
        <v>2095</v>
      </c>
      <c r="SS1" t="s">
        <v>2096</v>
      </c>
      <c r="ST1" t="s">
        <v>2097</v>
      </c>
      <c r="SU1" t="s">
        <v>2098</v>
      </c>
      <c r="SV1" t="s">
        <v>2099</v>
      </c>
      <c r="SW1" t="s">
        <v>2100</v>
      </c>
      <c r="SX1" t="s">
        <v>2101</v>
      </c>
      <c r="SY1" t="s">
        <v>2102</v>
      </c>
      <c r="SZ1" t="s">
        <v>2103</v>
      </c>
      <c r="TA1" t="s">
        <v>2104</v>
      </c>
      <c r="TB1" t="s">
        <v>2105</v>
      </c>
      <c r="TC1" t="s">
        <v>2106</v>
      </c>
      <c r="TD1" t="s">
        <v>2107</v>
      </c>
      <c r="TE1" t="s">
        <v>2108</v>
      </c>
      <c r="TF1" t="s">
        <v>2109</v>
      </c>
      <c r="TG1" t="s">
        <v>2110</v>
      </c>
      <c r="TH1" t="s">
        <v>2111</v>
      </c>
      <c r="TI1" t="s">
        <v>2112</v>
      </c>
      <c r="TJ1" t="s">
        <v>2113</v>
      </c>
      <c r="TK1" t="s">
        <v>2114</v>
      </c>
      <c r="TL1" t="s">
        <v>2115</v>
      </c>
      <c r="TM1" t="s">
        <v>2116</v>
      </c>
      <c r="TN1" t="s">
        <v>2117</v>
      </c>
      <c r="TO1" t="s">
        <v>2118</v>
      </c>
      <c r="TP1" t="s">
        <v>2119</v>
      </c>
      <c r="TQ1" t="s">
        <v>2120</v>
      </c>
      <c r="TR1" t="s">
        <v>2121</v>
      </c>
      <c r="TS1" t="s">
        <v>2122</v>
      </c>
      <c r="TT1" t="s">
        <v>2123</v>
      </c>
      <c r="TU1" t="s">
        <v>2124</v>
      </c>
      <c r="TV1" t="s">
        <v>2125</v>
      </c>
      <c r="TW1" t="s">
        <v>2126</v>
      </c>
      <c r="TX1" t="s">
        <v>2127</v>
      </c>
      <c r="TY1" t="s">
        <v>2128</v>
      </c>
      <c r="TZ1" t="s">
        <v>2129</v>
      </c>
      <c r="UA1" t="s">
        <v>2130</v>
      </c>
      <c r="UB1" t="s">
        <v>2131</v>
      </c>
      <c r="UC1" t="s">
        <v>2132</v>
      </c>
      <c r="UD1" t="s">
        <v>2133</v>
      </c>
      <c r="UE1" t="s">
        <v>2134</v>
      </c>
      <c r="UF1" t="s">
        <v>2135</v>
      </c>
      <c r="UG1" t="s">
        <v>2136</v>
      </c>
      <c r="UH1" t="s">
        <v>2137</v>
      </c>
      <c r="UI1" t="s">
        <v>2138</v>
      </c>
      <c r="UJ1" t="s">
        <v>2139</v>
      </c>
      <c r="UK1" t="s">
        <v>2140</v>
      </c>
      <c r="UL1" t="s">
        <v>2141</v>
      </c>
      <c r="UM1" t="s">
        <v>2142</v>
      </c>
      <c r="UN1" t="s">
        <v>2143</v>
      </c>
      <c r="UO1" t="s">
        <v>2144</v>
      </c>
      <c r="UP1" t="s">
        <v>2145</v>
      </c>
      <c r="UQ1" t="s">
        <v>2146</v>
      </c>
      <c r="UR1" t="s">
        <v>2147</v>
      </c>
      <c r="US1" t="s">
        <v>2148</v>
      </c>
      <c r="UT1" t="s">
        <v>2149</v>
      </c>
      <c r="UU1" t="s">
        <v>2150</v>
      </c>
      <c r="UV1" t="s">
        <v>2151</v>
      </c>
      <c r="UW1" t="s">
        <v>2152</v>
      </c>
      <c r="UX1" t="s">
        <v>2153</v>
      </c>
      <c r="UY1" t="s">
        <v>2154</v>
      </c>
      <c r="UZ1" t="s">
        <v>2155</v>
      </c>
      <c r="VA1" t="s">
        <v>2156</v>
      </c>
      <c r="VB1" t="s">
        <v>2157</v>
      </c>
      <c r="VC1" t="s">
        <v>2158</v>
      </c>
      <c r="VD1" t="s">
        <v>2159</v>
      </c>
      <c r="VE1" t="s">
        <v>2160</v>
      </c>
      <c r="VF1" t="s">
        <v>2161</v>
      </c>
      <c r="VG1" t="s">
        <v>2162</v>
      </c>
      <c r="VH1" t="s">
        <v>2163</v>
      </c>
      <c r="VI1" t="s">
        <v>2164</v>
      </c>
      <c r="VJ1" t="s">
        <v>2165</v>
      </c>
      <c r="VK1" t="s">
        <v>2166</v>
      </c>
      <c r="VL1" t="s">
        <v>2167</v>
      </c>
      <c r="VM1" t="s">
        <v>2168</v>
      </c>
      <c r="VN1" t="s">
        <v>2169</v>
      </c>
      <c r="VO1" t="s">
        <v>2170</v>
      </c>
      <c r="VP1" t="s">
        <v>2171</v>
      </c>
      <c r="VQ1" t="s">
        <v>2172</v>
      </c>
      <c r="VR1" t="s">
        <v>2173</v>
      </c>
      <c r="VS1" t="s">
        <v>2174</v>
      </c>
      <c r="VT1" t="s">
        <v>2175</v>
      </c>
      <c r="VU1" t="s">
        <v>2176</v>
      </c>
      <c r="VV1" t="s">
        <v>2177</v>
      </c>
      <c r="VW1" t="s">
        <v>2178</v>
      </c>
      <c r="VX1" t="s">
        <v>2179</v>
      </c>
      <c r="VY1" t="s">
        <v>2180</v>
      </c>
      <c r="VZ1" t="s">
        <v>2181</v>
      </c>
      <c r="WA1" t="s">
        <v>2182</v>
      </c>
      <c r="WB1" t="s">
        <v>2183</v>
      </c>
      <c r="WC1" t="s">
        <v>2184</v>
      </c>
      <c r="WD1" t="s">
        <v>2185</v>
      </c>
      <c r="WE1" t="s">
        <v>2186</v>
      </c>
      <c r="WF1" t="s">
        <v>2187</v>
      </c>
      <c r="WG1" t="s">
        <v>2188</v>
      </c>
      <c r="WH1" t="s">
        <v>2189</v>
      </c>
      <c r="WI1" t="s">
        <v>2190</v>
      </c>
      <c r="WJ1" t="s">
        <v>2191</v>
      </c>
      <c r="WK1" t="s">
        <v>2192</v>
      </c>
      <c r="WL1" t="s">
        <v>2193</v>
      </c>
      <c r="WM1" t="s">
        <v>2194</v>
      </c>
      <c r="WN1" t="s">
        <v>2195</v>
      </c>
      <c r="WO1" t="s">
        <v>2196</v>
      </c>
      <c r="WP1" t="s">
        <v>2197</v>
      </c>
      <c r="WQ1" t="s">
        <v>2198</v>
      </c>
      <c r="WR1" t="s">
        <v>2199</v>
      </c>
      <c r="WS1" t="s">
        <v>2200</v>
      </c>
      <c r="WT1" t="s">
        <v>2201</v>
      </c>
      <c r="WU1" t="s">
        <v>2202</v>
      </c>
      <c r="WV1" t="s">
        <v>2203</v>
      </c>
      <c r="WW1" t="s">
        <v>2204</v>
      </c>
      <c r="WX1" t="s">
        <v>2205</v>
      </c>
      <c r="WY1" t="s">
        <v>2206</v>
      </c>
      <c r="WZ1" t="s">
        <v>2207</v>
      </c>
      <c r="XA1" t="s">
        <v>2208</v>
      </c>
      <c r="XB1" t="s">
        <v>2209</v>
      </c>
      <c r="XC1" t="s">
        <v>2210</v>
      </c>
      <c r="XD1" t="s">
        <v>2211</v>
      </c>
      <c r="XE1" t="s">
        <v>2212</v>
      </c>
      <c r="XF1" t="s">
        <v>2213</v>
      </c>
      <c r="XG1" t="s">
        <v>2214</v>
      </c>
      <c r="XH1" t="s">
        <v>2215</v>
      </c>
      <c r="XI1" t="s">
        <v>2216</v>
      </c>
      <c r="XJ1" t="s">
        <v>2217</v>
      </c>
      <c r="XK1" t="s">
        <v>2218</v>
      </c>
      <c r="XL1" t="s">
        <v>2219</v>
      </c>
      <c r="XM1" t="s">
        <v>2220</v>
      </c>
      <c r="XN1" t="s">
        <v>2221</v>
      </c>
      <c r="XO1" t="s">
        <v>2222</v>
      </c>
      <c r="XP1" t="s">
        <v>2223</v>
      </c>
      <c r="XQ1" t="s">
        <v>2224</v>
      </c>
      <c r="XR1" t="s">
        <v>2225</v>
      </c>
      <c r="XS1" t="s">
        <v>2226</v>
      </c>
      <c r="XT1" t="s">
        <v>2227</v>
      </c>
      <c r="XU1" t="s">
        <v>2228</v>
      </c>
      <c r="XV1" t="s">
        <v>2229</v>
      </c>
      <c r="XW1" t="s">
        <v>2230</v>
      </c>
      <c r="XX1" t="s">
        <v>2231</v>
      </c>
      <c r="XY1" t="s">
        <v>2232</v>
      </c>
      <c r="XZ1" t="s">
        <v>2233</v>
      </c>
      <c r="YA1" t="s">
        <v>2234</v>
      </c>
      <c r="YB1" t="s">
        <v>2235</v>
      </c>
      <c r="YC1" t="s">
        <v>2236</v>
      </c>
      <c r="YD1" t="s">
        <v>2237</v>
      </c>
      <c r="YE1" t="s">
        <v>2238</v>
      </c>
      <c r="YF1" t="s">
        <v>2239</v>
      </c>
      <c r="YG1" t="s">
        <v>2240</v>
      </c>
      <c r="YH1" t="s">
        <v>2241</v>
      </c>
      <c r="YI1" t="s">
        <v>2242</v>
      </c>
      <c r="YJ1" t="s">
        <v>2243</v>
      </c>
      <c r="YK1" t="s">
        <v>2244</v>
      </c>
      <c r="YL1" t="s">
        <v>2245</v>
      </c>
      <c r="YM1" t="s">
        <v>2246</v>
      </c>
      <c r="YN1" t="s">
        <v>2247</v>
      </c>
      <c r="YO1" t="s">
        <v>2248</v>
      </c>
      <c r="YP1" t="s">
        <v>2249</v>
      </c>
      <c r="YQ1" t="s">
        <v>2250</v>
      </c>
      <c r="YR1" t="s">
        <v>2251</v>
      </c>
      <c r="YS1" t="s">
        <v>2252</v>
      </c>
      <c r="YT1" t="s">
        <v>2253</v>
      </c>
      <c r="YU1" t="s">
        <v>2254</v>
      </c>
      <c r="YV1" t="s">
        <v>2255</v>
      </c>
      <c r="YW1" t="s">
        <v>2256</v>
      </c>
      <c r="YX1" t="s">
        <v>2257</v>
      </c>
      <c r="YY1" t="s">
        <v>2258</v>
      </c>
      <c r="YZ1" t="s">
        <v>2259</v>
      </c>
      <c r="ZA1" t="s">
        <v>2260</v>
      </c>
      <c r="ZB1" t="s">
        <v>2261</v>
      </c>
      <c r="ZC1" t="s">
        <v>2262</v>
      </c>
      <c r="ZD1" t="s">
        <v>2263</v>
      </c>
      <c r="ZE1" t="s">
        <v>2264</v>
      </c>
      <c r="ZF1" t="s">
        <v>2265</v>
      </c>
      <c r="ZG1" t="s">
        <v>2266</v>
      </c>
      <c r="ZH1" t="s">
        <v>2267</v>
      </c>
      <c r="ZI1" t="s">
        <v>2268</v>
      </c>
      <c r="ZJ1" t="s">
        <v>2269</v>
      </c>
      <c r="ZK1" t="s">
        <v>2270</v>
      </c>
      <c r="ZL1" t="s">
        <v>2271</v>
      </c>
      <c r="ZM1" t="s">
        <v>2272</v>
      </c>
      <c r="ZN1" t="s">
        <v>2273</v>
      </c>
      <c r="ZO1" t="s">
        <v>2274</v>
      </c>
      <c r="ZP1" t="s">
        <v>2275</v>
      </c>
      <c r="ZQ1" t="s">
        <v>2276</v>
      </c>
      <c r="ZR1" t="s">
        <v>2277</v>
      </c>
      <c r="ZS1" t="s">
        <v>2278</v>
      </c>
      <c r="ZT1" t="s">
        <v>2279</v>
      </c>
      <c r="ZU1" t="s">
        <v>2280</v>
      </c>
      <c r="ZV1" t="s">
        <v>2281</v>
      </c>
      <c r="ZW1" t="s">
        <v>2282</v>
      </c>
      <c r="ZX1" t="s">
        <v>2283</v>
      </c>
      <c r="ZY1" t="s">
        <v>2284</v>
      </c>
      <c r="ZZ1" t="s">
        <v>2285</v>
      </c>
      <c r="AAA1" t="s">
        <v>2286</v>
      </c>
      <c r="AAB1" t="s">
        <v>2287</v>
      </c>
      <c r="AAC1" t="s">
        <v>2288</v>
      </c>
      <c r="AAD1" t="s">
        <v>2289</v>
      </c>
      <c r="AAE1" t="s">
        <v>2290</v>
      </c>
      <c r="AAF1" t="s">
        <v>2291</v>
      </c>
      <c r="AAG1" t="s">
        <v>2292</v>
      </c>
      <c r="AAH1" t="s">
        <v>2293</v>
      </c>
      <c r="AAI1" t="s">
        <v>2294</v>
      </c>
      <c r="AAJ1" t="s">
        <v>2295</v>
      </c>
      <c r="AAK1" t="s">
        <v>2296</v>
      </c>
      <c r="AAL1" t="s">
        <v>2297</v>
      </c>
      <c r="AAM1" t="s">
        <v>2298</v>
      </c>
      <c r="AAN1" t="s">
        <v>2299</v>
      </c>
      <c r="AAO1" t="s">
        <v>2300</v>
      </c>
      <c r="AAP1" t="s">
        <v>2301</v>
      </c>
      <c r="AAQ1" t="s">
        <v>2302</v>
      </c>
      <c r="AAR1" t="s">
        <v>2303</v>
      </c>
      <c r="AAS1" t="s">
        <v>2304</v>
      </c>
      <c r="AAT1" t="s">
        <v>2305</v>
      </c>
      <c r="AAU1" t="s">
        <v>2306</v>
      </c>
      <c r="AAV1" t="s">
        <v>2307</v>
      </c>
      <c r="AAW1" t="s">
        <v>2308</v>
      </c>
      <c r="AAX1" t="s">
        <v>2309</v>
      </c>
      <c r="AAY1" t="s">
        <v>2310</v>
      </c>
      <c r="AAZ1" t="s">
        <v>2311</v>
      </c>
      <c r="ABA1" t="s">
        <v>2312</v>
      </c>
      <c r="ABB1" t="s">
        <v>2313</v>
      </c>
      <c r="ABC1" t="s">
        <v>2314</v>
      </c>
      <c r="ABD1" t="s">
        <v>2315</v>
      </c>
      <c r="ABE1" t="s">
        <v>2316</v>
      </c>
      <c r="ABF1" t="s">
        <v>2317</v>
      </c>
      <c r="ABG1" t="s">
        <v>2318</v>
      </c>
      <c r="ABH1" t="s">
        <v>2319</v>
      </c>
      <c r="ABI1" t="s">
        <v>2320</v>
      </c>
      <c r="ABJ1" t="s">
        <v>2321</v>
      </c>
      <c r="ABK1" t="s">
        <v>2322</v>
      </c>
      <c r="ABL1" t="s">
        <v>2323</v>
      </c>
      <c r="ABM1" t="s">
        <v>2324</v>
      </c>
      <c r="ABN1" t="s">
        <v>2325</v>
      </c>
      <c r="ABO1" t="s">
        <v>2326</v>
      </c>
      <c r="ABP1" t="s">
        <v>2327</v>
      </c>
      <c r="ABQ1" t="s">
        <v>2328</v>
      </c>
      <c r="ABR1" t="s">
        <v>2329</v>
      </c>
      <c r="ABS1" t="s">
        <v>2330</v>
      </c>
      <c r="ABT1" t="s">
        <v>2331</v>
      </c>
      <c r="ABU1" t="s">
        <v>2332</v>
      </c>
      <c r="ABV1" t="s">
        <v>2333</v>
      </c>
      <c r="ABW1" t="s">
        <v>2334</v>
      </c>
      <c r="ABX1" t="s">
        <v>2335</v>
      </c>
      <c r="ABY1" t="s">
        <v>2336</v>
      </c>
      <c r="ABZ1" t="s">
        <v>2337</v>
      </c>
      <c r="ACA1" t="s">
        <v>2338</v>
      </c>
      <c r="ACB1" t="s">
        <v>2339</v>
      </c>
      <c r="ACC1" t="s">
        <v>2340</v>
      </c>
      <c r="ACD1" t="s">
        <v>2341</v>
      </c>
      <c r="ACE1" t="s">
        <v>2342</v>
      </c>
      <c r="ACF1" t="s">
        <v>2343</v>
      </c>
      <c r="ACG1" t="s">
        <v>2344</v>
      </c>
      <c r="ACH1" t="s">
        <v>2345</v>
      </c>
      <c r="ACI1" t="s">
        <v>2346</v>
      </c>
      <c r="ACJ1" t="s">
        <v>2347</v>
      </c>
      <c r="ACK1" t="s">
        <v>2348</v>
      </c>
      <c r="ACL1" t="s">
        <v>2349</v>
      </c>
      <c r="ACM1" t="s">
        <v>2350</v>
      </c>
      <c r="ACN1" t="s">
        <v>2351</v>
      </c>
      <c r="ACO1" t="s">
        <v>2352</v>
      </c>
      <c r="ACP1" t="s">
        <v>2353</v>
      </c>
      <c r="ACQ1" t="s">
        <v>2354</v>
      </c>
      <c r="ACR1" t="s">
        <v>2355</v>
      </c>
      <c r="ACS1" t="s">
        <v>2356</v>
      </c>
      <c r="ACT1" t="s">
        <v>2357</v>
      </c>
      <c r="ACU1" t="s">
        <v>2358</v>
      </c>
      <c r="ACV1" t="s">
        <v>2359</v>
      </c>
      <c r="ACW1" t="s">
        <v>2360</v>
      </c>
      <c r="ACX1" t="s">
        <v>2361</v>
      </c>
      <c r="ACY1" t="s">
        <v>2362</v>
      </c>
      <c r="ACZ1" t="s">
        <v>2363</v>
      </c>
      <c r="ADA1" t="s">
        <v>2364</v>
      </c>
      <c r="ADB1" t="s">
        <v>2365</v>
      </c>
      <c r="ADC1" t="s">
        <v>2366</v>
      </c>
      <c r="ADD1" t="s">
        <v>2367</v>
      </c>
      <c r="ADE1" t="s">
        <v>2368</v>
      </c>
      <c r="ADF1" t="s">
        <v>2369</v>
      </c>
      <c r="ADG1" t="s">
        <v>2370</v>
      </c>
      <c r="ADH1" t="s">
        <v>2371</v>
      </c>
      <c r="ADI1" t="s">
        <v>2372</v>
      </c>
      <c r="ADJ1" t="s">
        <v>2373</v>
      </c>
      <c r="ADK1" t="s">
        <v>2374</v>
      </c>
      <c r="ADL1" t="s">
        <v>2375</v>
      </c>
      <c r="ADM1" t="s">
        <v>2376</v>
      </c>
      <c r="ADN1" t="s">
        <v>2377</v>
      </c>
      <c r="ADO1" t="s">
        <v>2378</v>
      </c>
      <c r="ADP1" t="s">
        <v>2379</v>
      </c>
      <c r="ADQ1" t="s">
        <v>2380</v>
      </c>
      <c r="ADR1" t="s">
        <v>2381</v>
      </c>
      <c r="ADS1" t="s">
        <v>2382</v>
      </c>
      <c r="ADT1" t="s">
        <v>2383</v>
      </c>
      <c r="ADU1" t="s">
        <v>2384</v>
      </c>
      <c r="ADV1" t="s">
        <v>2385</v>
      </c>
      <c r="ADW1" t="s">
        <v>2386</v>
      </c>
      <c r="ADX1" t="s">
        <v>2387</v>
      </c>
      <c r="ADY1" t="s">
        <v>2388</v>
      </c>
      <c r="ADZ1" t="s">
        <v>2389</v>
      </c>
      <c r="AEA1" t="s">
        <v>2390</v>
      </c>
      <c r="AEB1" t="s">
        <v>2391</v>
      </c>
      <c r="AEC1" t="s">
        <v>2392</v>
      </c>
      <c r="AED1" t="s">
        <v>2393</v>
      </c>
      <c r="AEE1" t="s">
        <v>2394</v>
      </c>
      <c r="AEF1" t="s">
        <v>2395</v>
      </c>
      <c r="AEG1" t="s">
        <v>2396</v>
      </c>
      <c r="AEH1" t="s">
        <v>2397</v>
      </c>
      <c r="AEI1" t="s">
        <v>2398</v>
      </c>
      <c r="AEJ1" t="s">
        <v>2399</v>
      </c>
      <c r="AEK1" t="s">
        <v>2400</v>
      </c>
      <c r="AEL1" t="s">
        <v>2401</v>
      </c>
      <c r="AEM1" t="s">
        <v>2402</v>
      </c>
      <c r="AEN1" t="s">
        <v>2403</v>
      </c>
      <c r="AEO1" t="s">
        <v>2404</v>
      </c>
      <c r="AEP1" t="s">
        <v>2405</v>
      </c>
      <c r="AEQ1" t="s">
        <v>2406</v>
      </c>
      <c r="AER1" t="s">
        <v>2407</v>
      </c>
      <c r="AES1" t="s">
        <v>2408</v>
      </c>
      <c r="AET1" t="s">
        <v>2409</v>
      </c>
      <c r="AEU1" t="s">
        <v>2410</v>
      </c>
      <c r="AEV1" t="s">
        <v>2411</v>
      </c>
      <c r="AEW1" t="s">
        <v>2412</v>
      </c>
      <c r="AEX1" t="s">
        <v>2413</v>
      </c>
      <c r="AEY1" t="s">
        <v>2414</v>
      </c>
      <c r="AEZ1" t="s">
        <v>2415</v>
      </c>
      <c r="AFA1" t="s">
        <v>2416</v>
      </c>
      <c r="AFB1" t="s">
        <v>2417</v>
      </c>
      <c r="AFC1" t="s">
        <v>2418</v>
      </c>
      <c r="AFD1" t="s">
        <v>2419</v>
      </c>
      <c r="AFE1" t="s">
        <v>2420</v>
      </c>
      <c r="AFF1" t="s">
        <v>2421</v>
      </c>
      <c r="AFG1" t="s">
        <v>2422</v>
      </c>
      <c r="AFH1" t="s">
        <v>2423</v>
      </c>
      <c r="AFI1" t="s">
        <v>2424</v>
      </c>
      <c r="AFJ1" t="s">
        <v>2425</v>
      </c>
      <c r="AFK1" t="s">
        <v>2426</v>
      </c>
      <c r="AFL1" t="s">
        <v>2427</v>
      </c>
      <c r="AFM1" t="s">
        <v>2428</v>
      </c>
      <c r="AFN1" t="s">
        <v>2429</v>
      </c>
      <c r="AFO1" t="s">
        <v>2430</v>
      </c>
      <c r="AFP1" t="s">
        <v>2431</v>
      </c>
      <c r="AFQ1" t="s">
        <v>2432</v>
      </c>
      <c r="AFR1" t="s">
        <v>2433</v>
      </c>
      <c r="AFS1" t="s">
        <v>2434</v>
      </c>
      <c r="AFT1" t="s">
        <v>2435</v>
      </c>
      <c r="AFU1" t="s">
        <v>2436</v>
      </c>
      <c r="AFV1" t="s">
        <v>2437</v>
      </c>
      <c r="AFW1" t="s">
        <v>2438</v>
      </c>
      <c r="AFX1" t="s">
        <v>2439</v>
      </c>
      <c r="AFY1" t="s">
        <v>2440</v>
      </c>
      <c r="AFZ1" t="s">
        <v>2441</v>
      </c>
      <c r="AGA1" t="s">
        <v>2442</v>
      </c>
      <c r="AGB1" t="s">
        <v>2443</v>
      </c>
      <c r="AGC1" t="s">
        <v>2444</v>
      </c>
      <c r="AGD1" t="s">
        <v>2445</v>
      </c>
      <c r="AGE1" t="s">
        <v>2446</v>
      </c>
      <c r="AGF1" t="s">
        <v>2447</v>
      </c>
      <c r="AGG1" t="s">
        <v>2448</v>
      </c>
      <c r="AGH1" t="s">
        <v>2449</v>
      </c>
      <c r="AGI1" t="s">
        <v>2450</v>
      </c>
      <c r="AGJ1" t="s">
        <v>2451</v>
      </c>
      <c r="AGK1" t="s">
        <v>2452</v>
      </c>
      <c r="AGL1" t="s">
        <v>2453</v>
      </c>
      <c r="AGM1" t="s">
        <v>2454</v>
      </c>
      <c r="AGN1" t="s">
        <v>2455</v>
      </c>
      <c r="AGO1" t="s">
        <v>2456</v>
      </c>
      <c r="AGP1" t="s">
        <v>2457</v>
      </c>
      <c r="AGQ1" t="s">
        <v>2458</v>
      </c>
      <c r="AGR1" t="s">
        <v>2459</v>
      </c>
      <c r="AGS1" t="s">
        <v>2460</v>
      </c>
      <c r="AGT1" t="s">
        <v>2461</v>
      </c>
      <c r="AGU1" t="s">
        <v>2462</v>
      </c>
      <c r="AGV1" t="s">
        <v>2463</v>
      </c>
      <c r="AGW1" t="s">
        <v>2464</v>
      </c>
      <c r="AGX1" t="s">
        <v>2465</v>
      </c>
      <c r="AGY1" t="s">
        <v>2466</v>
      </c>
      <c r="AGZ1" t="s">
        <v>2467</v>
      </c>
      <c r="AHA1" t="s">
        <v>2468</v>
      </c>
      <c r="AHB1" t="s">
        <v>2469</v>
      </c>
      <c r="AHC1" t="s">
        <v>2470</v>
      </c>
      <c r="AHD1" t="s">
        <v>2471</v>
      </c>
      <c r="AHE1" t="s">
        <v>2472</v>
      </c>
      <c r="AHF1" t="s">
        <v>2473</v>
      </c>
      <c r="AHG1" t="s">
        <v>2474</v>
      </c>
      <c r="AHH1" t="s">
        <v>2475</v>
      </c>
      <c r="AHI1" t="s">
        <v>2476</v>
      </c>
      <c r="AHJ1" t="s">
        <v>2477</v>
      </c>
      <c r="AHK1" t="s">
        <v>2478</v>
      </c>
      <c r="AHL1" t="s">
        <v>2479</v>
      </c>
      <c r="AHM1" t="s">
        <v>2480</v>
      </c>
      <c r="AHN1" t="s">
        <v>2481</v>
      </c>
      <c r="AHO1" t="s">
        <v>2482</v>
      </c>
      <c r="AHP1" t="s">
        <v>2483</v>
      </c>
      <c r="AHQ1" t="s">
        <v>2484</v>
      </c>
      <c r="AHR1" t="s">
        <v>2485</v>
      </c>
      <c r="AHS1" t="s">
        <v>2486</v>
      </c>
      <c r="AHT1" t="s">
        <v>2487</v>
      </c>
      <c r="AHU1" t="s">
        <v>2488</v>
      </c>
      <c r="AHV1" t="s">
        <v>2489</v>
      </c>
      <c r="AHW1" t="s">
        <v>2490</v>
      </c>
      <c r="AHX1" t="s">
        <v>2491</v>
      </c>
      <c r="AHY1" t="s">
        <v>2492</v>
      </c>
      <c r="AHZ1" t="s">
        <v>2493</v>
      </c>
      <c r="AIA1" t="s">
        <v>2494</v>
      </c>
      <c r="AIB1" t="s">
        <v>2495</v>
      </c>
      <c r="AIC1" t="s">
        <v>2496</v>
      </c>
      <c r="AID1" t="s">
        <v>2497</v>
      </c>
      <c r="AIE1" t="s">
        <v>2498</v>
      </c>
      <c r="AIF1" t="s">
        <v>2499</v>
      </c>
      <c r="AIG1" t="s">
        <v>2500</v>
      </c>
      <c r="AIH1" t="s">
        <v>2501</v>
      </c>
      <c r="AII1" t="s">
        <v>2502</v>
      </c>
      <c r="AIJ1" t="s">
        <v>2503</v>
      </c>
      <c r="AIK1" t="s">
        <v>2504</v>
      </c>
      <c r="AIL1" t="s">
        <v>2505</v>
      </c>
      <c r="AIM1" t="s">
        <v>2506</v>
      </c>
      <c r="AIN1" t="s">
        <v>2507</v>
      </c>
      <c r="AIO1" t="s">
        <v>2508</v>
      </c>
      <c r="AIP1" t="s">
        <v>2509</v>
      </c>
      <c r="AIQ1" t="s">
        <v>2510</v>
      </c>
      <c r="AIR1" t="s">
        <v>2511</v>
      </c>
      <c r="AIS1" t="s">
        <v>2512</v>
      </c>
      <c r="AIT1" t="s">
        <v>2513</v>
      </c>
      <c r="AIU1" t="s">
        <v>2514</v>
      </c>
      <c r="AIV1" t="s">
        <v>2515</v>
      </c>
      <c r="AIW1" t="s">
        <v>2516</v>
      </c>
      <c r="AIX1" t="s">
        <v>2517</v>
      </c>
      <c r="AIY1" t="s">
        <v>2518</v>
      </c>
      <c r="AIZ1" t="s">
        <v>2519</v>
      </c>
      <c r="AJA1" t="s">
        <v>2520</v>
      </c>
      <c r="AJB1" t="s">
        <v>2521</v>
      </c>
      <c r="AJC1" t="s">
        <v>2522</v>
      </c>
      <c r="AJD1" t="s">
        <v>2523</v>
      </c>
      <c r="AJE1" t="s">
        <v>2524</v>
      </c>
      <c r="AJF1" t="s">
        <v>2525</v>
      </c>
      <c r="AJG1" t="s">
        <v>2526</v>
      </c>
      <c r="AJH1" t="s">
        <v>2527</v>
      </c>
      <c r="AJI1" t="s">
        <v>2528</v>
      </c>
      <c r="AJJ1" t="s">
        <v>2529</v>
      </c>
      <c r="AJK1" t="s">
        <v>2530</v>
      </c>
      <c r="AJL1" t="s">
        <v>2531</v>
      </c>
      <c r="AJM1" t="s">
        <v>2532</v>
      </c>
      <c r="AJN1" t="s">
        <v>2533</v>
      </c>
      <c r="AJO1" t="s">
        <v>2534</v>
      </c>
      <c r="AJP1" t="s">
        <v>2535</v>
      </c>
      <c r="AJQ1" t="s">
        <v>2536</v>
      </c>
      <c r="AJR1" t="s">
        <v>2537</v>
      </c>
      <c r="AJS1" t="s">
        <v>2538</v>
      </c>
      <c r="AJT1" t="s">
        <v>2539</v>
      </c>
      <c r="AJU1" t="s">
        <v>2540</v>
      </c>
      <c r="AJV1" t="s">
        <v>2541</v>
      </c>
      <c r="AJW1" t="s">
        <v>2542</v>
      </c>
      <c r="AJX1" t="s">
        <v>2543</v>
      </c>
      <c r="AJY1" t="s">
        <v>2544</v>
      </c>
      <c r="AJZ1" t="s">
        <v>2545</v>
      </c>
      <c r="AKA1" t="s">
        <v>2546</v>
      </c>
      <c r="AKB1" t="s">
        <v>2547</v>
      </c>
      <c r="AKC1" t="s">
        <v>2548</v>
      </c>
      <c r="AKD1" t="s">
        <v>2549</v>
      </c>
      <c r="AKE1" t="s">
        <v>2550</v>
      </c>
      <c r="AKF1" t="s">
        <v>2551</v>
      </c>
      <c r="AKG1" t="s">
        <v>2552</v>
      </c>
      <c r="AKH1" t="s">
        <v>2553</v>
      </c>
      <c r="AKI1" t="s">
        <v>2554</v>
      </c>
      <c r="AKJ1" t="s">
        <v>2555</v>
      </c>
      <c r="AKK1" t="s">
        <v>2556</v>
      </c>
      <c r="AKL1" t="s">
        <v>2557</v>
      </c>
      <c r="AKM1" t="s">
        <v>2558</v>
      </c>
      <c r="AKN1" t="s">
        <v>2559</v>
      </c>
      <c r="AKO1" t="s">
        <v>2560</v>
      </c>
      <c r="AKP1" t="s">
        <v>2561</v>
      </c>
      <c r="AKQ1" t="s">
        <v>2562</v>
      </c>
      <c r="AKR1" t="s">
        <v>2563</v>
      </c>
      <c r="AKS1" t="s">
        <v>2564</v>
      </c>
      <c r="AKT1" t="s">
        <v>2565</v>
      </c>
      <c r="AKU1" t="s">
        <v>2566</v>
      </c>
      <c r="AKV1" t="s">
        <v>2567</v>
      </c>
      <c r="AKW1" t="s">
        <v>2568</v>
      </c>
      <c r="AKX1" t="s">
        <v>2569</v>
      </c>
      <c r="AKY1" t="s">
        <v>2570</v>
      </c>
      <c r="AKZ1" t="s">
        <v>2571</v>
      </c>
      <c r="ALA1" t="s">
        <v>2572</v>
      </c>
      <c r="ALB1" t="s">
        <v>2573</v>
      </c>
      <c r="ALC1" t="s">
        <v>2574</v>
      </c>
      <c r="ALD1" t="s">
        <v>2575</v>
      </c>
      <c r="ALE1" t="s">
        <v>2576</v>
      </c>
      <c r="ALF1" t="s">
        <v>2577</v>
      </c>
      <c r="ALG1" t="s">
        <v>2578</v>
      </c>
      <c r="ALH1" t="s">
        <v>2579</v>
      </c>
      <c r="ALI1" t="s">
        <v>2580</v>
      </c>
      <c r="ALJ1" t="s">
        <v>2581</v>
      </c>
      <c r="ALK1" t="s">
        <v>2582</v>
      </c>
      <c r="ALL1" t="s">
        <v>2583</v>
      </c>
      <c r="ALM1" t="s">
        <v>2584</v>
      </c>
      <c r="ALN1" t="s">
        <v>2585</v>
      </c>
      <c r="ALO1" t="s">
        <v>2586</v>
      </c>
      <c r="ALP1" t="s">
        <v>2587</v>
      </c>
      <c r="ALQ1" t="s">
        <v>2588</v>
      </c>
      <c r="ALR1" t="s">
        <v>2589</v>
      </c>
      <c r="ALS1" t="s">
        <v>2590</v>
      </c>
      <c r="ALT1" t="s">
        <v>2591</v>
      </c>
      <c r="ALU1" t="s">
        <v>2592</v>
      </c>
      <c r="ALV1" t="s">
        <v>2593</v>
      </c>
      <c r="ALW1" t="s">
        <v>2594</v>
      </c>
      <c r="ALX1" t="s">
        <v>2595</v>
      </c>
      <c r="ALY1" t="s">
        <v>2596</v>
      </c>
      <c r="ALZ1" t="s">
        <v>2597</v>
      </c>
      <c r="AMA1" t="s">
        <v>2598</v>
      </c>
      <c r="AMB1" t="s">
        <v>2599</v>
      </c>
      <c r="AMC1" t="s">
        <v>2600</v>
      </c>
      <c r="AMD1" t="s">
        <v>2601</v>
      </c>
      <c r="AME1" t="s">
        <v>2602</v>
      </c>
      <c r="AMF1" t="s">
        <v>2603</v>
      </c>
      <c r="AMG1" t="s">
        <v>2604</v>
      </c>
      <c r="AMH1" t="s">
        <v>2605</v>
      </c>
      <c r="AMI1" t="s">
        <v>2606</v>
      </c>
      <c r="AMJ1" t="s">
        <v>2607</v>
      </c>
      <c r="AMK1" t="s">
        <v>2608</v>
      </c>
      <c r="AML1" t="s">
        <v>2609</v>
      </c>
      <c r="AMM1" t="s">
        <v>2610</v>
      </c>
      <c r="AMN1" t="s">
        <v>2611</v>
      </c>
      <c r="AMO1" t="s">
        <v>2612</v>
      </c>
      <c r="AMP1" t="s">
        <v>2613</v>
      </c>
      <c r="AMQ1" t="s">
        <v>2614</v>
      </c>
      <c r="AMR1" t="s">
        <v>2615</v>
      </c>
      <c r="AMS1" t="s">
        <v>2616</v>
      </c>
      <c r="AMT1" t="s">
        <v>2617</v>
      </c>
      <c r="AMU1" t="s">
        <v>2618</v>
      </c>
      <c r="AMV1" t="s">
        <v>2619</v>
      </c>
      <c r="AMW1" t="s">
        <v>2620</v>
      </c>
      <c r="AMX1" t="s">
        <v>2621</v>
      </c>
      <c r="AMY1" t="s">
        <v>2622</v>
      </c>
      <c r="AMZ1" t="s">
        <v>2623</v>
      </c>
      <c r="ANA1" t="s">
        <v>2624</v>
      </c>
      <c r="ANB1" t="s">
        <v>2625</v>
      </c>
      <c r="ANC1" t="s">
        <v>2626</v>
      </c>
      <c r="AND1" t="s">
        <v>2627</v>
      </c>
      <c r="ANE1" t="s">
        <v>2628</v>
      </c>
      <c r="ANF1" t="s">
        <v>2629</v>
      </c>
      <c r="ANG1" t="s">
        <v>2630</v>
      </c>
      <c r="ANH1" t="s">
        <v>2631</v>
      </c>
      <c r="ANI1" t="s">
        <v>2632</v>
      </c>
      <c r="ANJ1" t="s">
        <v>2633</v>
      </c>
      <c r="ANK1" t="s">
        <v>2634</v>
      </c>
      <c r="ANL1" t="s">
        <v>2635</v>
      </c>
      <c r="ANM1" t="s">
        <v>2636</v>
      </c>
      <c r="ANN1" t="s">
        <v>2637</v>
      </c>
      <c r="ANO1" t="s">
        <v>2638</v>
      </c>
      <c r="ANP1" t="s">
        <v>2639</v>
      </c>
      <c r="ANQ1" t="s">
        <v>2640</v>
      </c>
      <c r="ANR1" t="s">
        <v>2641</v>
      </c>
      <c r="ANS1" t="s">
        <v>2642</v>
      </c>
      <c r="ANT1" t="s">
        <v>2643</v>
      </c>
      <c r="ANU1" t="s">
        <v>2644</v>
      </c>
      <c r="ANV1" t="s">
        <v>2645</v>
      </c>
      <c r="ANW1" t="s">
        <v>2646</v>
      </c>
      <c r="ANX1" t="s">
        <v>2647</v>
      </c>
      <c r="ANY1" t="s">
        <v>2648</v>
      </c>
      <c r="ANZ1" t="s">
        <v>2649</v>
      </c>
      <c r="AOA1" t="s">
        <v>2650</v>
      </c>
      <c r="AOB1" t="s">
        <v>2651</v>
      </c>
      <c r="AOC1" t="s">
        <v>2652</v>
      </c>
      <c r="AOD1" t="s">
        <v>2653</v>
      </c>
      <c r="AOE1" t="s">
        <v>2654</v>
      </c>
      <c r="AOF1" t="s">
        <v>2655</v>
      </c>
      <c r="AOG1" t="s">
        <v>2656</v>
      </c>
      <c r="AOH1" t="s">
        <v>2657</v>
      </c>
      <c r="AOI1" t="s">
        <v>2658</v>
      </c>
      <c r="AOJ1" t="s">
        <v>2659</v>
      </c>
      <c r="AOK1" t="s">
        <v>2660</v>
      </c>
      <c r="AOL1" t="s">
        <v>2661</v>
      </c>
      <c r="AOM1" t="s">
        <v>2662</v>
      </c>
      <c r="AON1" t="s">
        <v>2663</v>
      </c>
      <c r="AOO1" t="s">
        <v>2664</v>
      </c>
      <c r="AOP1" t="s">
        <v>2665</v>
      </c>
      <c r="AOQ1" t="s">
        <v>2666</v>
      </c>
      <c r="AOR1" t="s">
        <v>2667</v>
      </c>
      <c r="AOS1" t="s">
        <v>2668</v>
      </c>
      <c r="AOT1" t="s">
        <v>2669</v>
      </c>
      <c r="AOU1" t="s">
        <v>2670</v>
      </c>
      <c r="AOV1" t="s">
        <v>2671</v>
      </c>
      <c r="AOW1" t="s">
        <v>2672</v>
      </c>
      <c r="AOX1" t="s">
        <v>2673</v>
      </c>
      <c r="AOY1" t="s">
        <v>2674</v>
      </c>
      <c r="AOZ1" t="s">
        <v>2675</v>
      </c>
      <c r="APA1" t="s">
        <v>2676</v>
      </c>
      <c r="APB1" t="s">
        <v>2677</v>
      </c>
      <c r="APC1" t="s">
        <v>2678</v>
      </c>
      <c r="APD1" t="s">
        <v>2679</v>
      </c>
      <c r="APE1" t="s">
        <v>2680</v>
      </c>
      <c r="APF1" t="s">
        <v>2681</v>
      </c>
      <c r="APG1" t="s">
        <v>2682</v>
      </c>
      <c r="APH1" t="s">
        <v>2683</v>
      </c>
      <c r="API1" t="s">
        <v>2684</v>
      </c>
      <c r="APJ1" t="s">
        <v>2685</v>
      </c>
      <c r="APK1" t="s">
        <v>2686</v>
      </c>
      <c r="APL1" t="s">
        <v>2687</v>
      </c>
      <c r="APM1" t="s">
        <v>2688</v>
      </c>
      <c r="APN1" t="s">
        <v>2689</v>
      </c>
      <c r="APO1" t="s">
        <v>2690</v>
      </c>
      <c r="APP1" t="s">
        <v>2691</v>
      </c>
      <c r="APQ1" t="s">
        <v>2692</v>
      </c>
      <c r="APR1" t="s">
        <v>2693</v>
      </c>
      <c r="APS1" t="s">
        <v>2694</v>
      </c>
      <c r="APT1" t="s">
        <v>2695</v>
      </c>
      <c r="APU1" t="s">
        <v>2696</v>
      </c>
      <c r="APV1" t="s">
        <v>2697</v>
      </c>
      <c r="APW1" t="s">
        <v>2698</v>
      </c>
      <c r="APX1" t="s">
        <v>2699</v>
      </c>
      <c r="APY1" t="s">
        <v>2700</v>
      </c>
      <c r="APZ1" t="s">
        <v>2701</v>
      </c>
      <c r="AQA1" t="s">
        <v>2702</v>
      </c>
      <c r="AQB1" t="s">
        <v>2703</v>
      </c>
      <c r="AQC1" t="s">
        <v>2704</v>
      </c>
      <c r="AQD1" t="s">
        <v>2705</v>
      </c>
      <c r="AQE1" t="s">
        <v>2706</v>
      </c>
      <c r="AQF1" t="s">
        <v>2707</v>
      </c>
      <c r="AQG1" t="s">
        <v>2708</v>
      </c>
      <c r="AQH1" t="s">
        <v>2709</v>
      </c>
      <c r="AQI1" t="s">
        <v>2710</v>
      </c>
      <c r="AQJ1" t="s">
        <v>2711</v>
      </c>
      <c r="AQK1" t="s">
        <v>2712</v>
      </c>
      <c r="AQL1" t="s">
        <v>2713</v>
      </c>
      <c r="AQM1" t="s">
        <v>2714</v>
      </c>
      <c r="AQN1" t="s">
        <v>2715</v>
      </c>
      <c r="AQO1" t="s">
        <v>2716</v>
      </c>
      <c r="AQP1" t="s">
        <v>2717</v>
      </c>
      <c r="AQQ1" t="s">
        <v>2718</v>
      </c>
      <c r="AQR1" t="s">
        <v>2719</v>
      </c>
      <c r="AQS1" t="s">
        <v>2720</v>
      </c>
      <c r="AQT1" t="s">
        <v>2721</v>
      </c>
      <c r="AQU1" t="s">
        <v>2722</v>
      </c>
      <c r="AQV1" t="s">
        <v>2723</v>
      </c>
      <c r="AQW1" t="s">
        <v>2724</v>
      </c>
      <c r="AQX1" t="s">
        <v>2725</v>
      </c>
      <c r="AQY1" t="s">
        <v>2726</v>
      </c>
      <c r="AQZ1" t="s">
        <v>2727</v>
      </c>
      <c r="ARA1" t="s">
        <v>2728</v>
      </c>
      <c r="ARB1" t="s">
        <v>2729</v>
      </c>
      <c r="ARC1" t="s">
        <v>2730</v>
      </c>
      <c r="ARD1" t="s">
        <v>2731</v>
      </c>
      <c r="ARE1" t="s">
        <v>2732</v>
      </c>
      <c r="ARF1" t="s">
        <v>2733</v>
      </c>
      <c r="ARG1" t="s">
        <v>2734</v>
      </c>
      <c r="ARH1" t="s">
        <v>2735</v>
      </c>
      <c r="ARI1" t="s">
        <v>2736</v>
      </c>
      <c r="ARJ1" t="s">
        <v>2737</v>
      </c>
      <c r="ARK1" t="s">
        <v>2738</v>
      </c>
      <c r="ARL1" t="s">
        <v>2739</v>
      </c>
      <c r="ARM1" t="s">
        <v>2740</v>
      </c>
      <c r="ARN1" t="s">
        <v>2741</v>
      </c>
      <c r="ARO1" t="s">
        <v>2742</v>
      </c>
      <c r="ARP1" t="s">
        <v>2743</v>
      </c>
      <c r="ARQ1" t="s">
        <v>2744</v>
      </c>
      <c r="ARR1" t="s">
        <v>2745</v>
      </c>
      <c r="ARS1" t="s">
        <v>2746</v>
      </c>
      <c r="ART1" t="s">
        <v>2747</v>
      </c>
      <c r="ARU1" t="s">
        <v>2748</v>
      </c>
      <c r="ARV1" t="s">
        <v>2749</v>
      </c>
      <c r="ARW1" t="s">
        <v>2750</v>
      </c>
      <c r="ARX1" t="s">
        <v>2751</v>
      </c>
      <c r="ARY1" t="s">
        <v>2752</v>
      </c>
      <c r="ARZ1" t="s">
        <v>2753</v>
      </c>
      <c r="ASA1" t="s">
        <v>2754</v>
      </c>
      <c r="ASB1" t="s">
        <v>2755</v>
      </c>
      <c r="ASC1" t="s">
        <v>2756</v>
      </c>
      <c r="ASD1" t="s">
        <v>2757</v>
      </c>
      <c r="ASE1" t="s">
        <v>2758</v>
      </c>
      <c r="ASF1" t="s">
        <v>2759</v>
      </c>
      <c r="ASG1" t="s">
        <v>2760</v>
      </c>
      <c r="ASH1" t="s">
        <v>2761</v>
      </c>
      <c r="ASI1" t="s">
        <v>2762</v>
      </c>
      <c r="ASJ1" t="s">
        <v>2763</v>
      </c>
      <c r="ASK1" t="s">
        <v>2764</v>
      </c>
      <c r="ASL1" t="s">
        <v>2765</v>
      </c>
      <c r="ASM1" t="s">
        <v>2766</v>
      </c>
      <c r="ASN1" t="s">
        <v>2767</v>
      </c>
      <c r="ASO1" t="s">
        <v>2768</v>
      </c>
      <c r="ASP1" t="s">
        <v>2769</v>
      </c>
      <c r="ASQ1" t="s">
        <v>2770</v>
      </c>
      <c r="ASR1" t="s">
        <v>2771</v>
      </c>
      <c r="ASS1" t="s">
        <v>2772</v>
      </c>
      <c r="AST1" t="s">
        <v>2773</v>
      </c>
      <c r="ASU1" t="s">
        <v>2774</v>
      </c>
      <c r="ASV1" t="s">
        <v>2775</v>
      </c>
      <c r="ASW1" t="s">
        <v>2776</v>
      </c>
      <c r="ASX1" t="s">
        <v>2777</v>
      </c>
      <c r="ASY1" t="s">
        <v>2778</v>
      </c>
      <c r="ASZ1" t="s">
        <v>2779</v>
      </c>
      <c r="ATA1" t="s">
        <v>2780</v>
      </c>
      <c r="ATB1" t="s">
        <v>2781</v>
      </c>
      <c r="ATC1" t="s">
        <v>2782</v>
      </c>
      <c r="ATD1" t="s">
        <v>2783</v>
      </c>
      <c r="ATE1" t="s">
        <v>2784</v>
      </c>
      <c r="ATF1" t="s">
        <v>2785</v>
      </c>
      <c r="ATG1" t="s">
        <v>2786</v>
      </c>
      <c r="ATH1" t="s">
        <v>2787</v>
      </c>
      <c r="ATI1" t="s">
        <v>2788</v>
      </c>
      <c r="ATJ1" t="s">
        <v>2789</v>
      </c>
      <c r="ATK1" t="s">
        <v>2790</v>
      </c>
      <c r="ATL1" t="s">
        <v>2791</v>
      </c>
      <c r="ATM1" t="s">
        <v>2792</v>
      </c>
      <c r="ATN1" t="s">
        <v>2793</v>
      </c>
      <c r="ATO1" t="s">
        <v>2794</v>
      </c>
      <c r="ATP1" t="s">
        <v>2795</v>
      </c>
      <c r="ATQ1" t="s">
        <v>2796</v>
      </c>
      <c r="ATR1" t="s">
        <v>2797</v>
      </c>
      <c r="ATS1" t="s">
        <v>2798</v>
      </c>
      <c r="ATT1" t="s">
        <v>2799</v>
      </c>
      <c r="ATU1" t="s">
        <v>2800</v>
      </c>
      <c r="ATV1" t="s">
        <v>2801</v>
      </c>
      <c r="ATW1" t="s">
        <v>2802</v>
      </c>
      <c r="ATX1" t="s">
        <v>2803</v>
      </c>
      <c r="ATY1" t="s">
        <v>2804</v>
      </c>
      <c r="ATZ1" t="s">
        <v>2805</v>
      </c>
      <c r="AUA1" t="s">
        <v>2806</v>
      </c>
      <c r="AUB1" t="s">
        <v>2807</v>
      </c>
      <c r="AUC1" t="s">
        <v>2808</v>
      </c>
      <c r="AUD1" t="s">
        <v>2809</v>
      </c>
      <c r="AUE1" t="s">
        <v>2810</v>
      </c>
      <c r="AUF1" t="s">
        <v>2811</v>
      </c>
      <c r="AUG1" t="s">
        <v>2812</v>
      </c>
      <c r="AUH1" t="s">
        <v>2813</v>
      </c>
      <c r="AUI1" t="s">
        <v>2814</v>
      </c>
      <c r="AUJ1" t="s">
        <v>2815</v>
      </c>
      <c r="AUK1" t="s">
        <v>2816</v>
      </c>
      <c r="AUL1" t="s">
        <v>2817</v>
      </c>
      <c r="AUM1" t="s">
        <v>2818</v>
      </c>
      <c r="AUN1" t="s">
        <v>2819</v>
      </c>
      <c r="AUO1" t="s">
        <v>2820</v>
      </c>
      <c r="AUP1" t="s">
        <v>2821</v>
      </c>
      <c r="AUQ1" t="s">
        <v>2822</v>
      </c>
      <c r="AUR1" t="s">
        <v>2823</v>
      </c>
      <c r="AUS1" t="s">
        <v>2824</v>
      </c>
      <c r="AUT1" t="s">
        <v>2825</v>
      </c>
      <c r="AUU1" t="s">
        <v>2826</v>
      </c>
      <c r="AUV1" t="s">
        <v>2827</v>
      </c>
      <c r="AUW1" t="s">
        <v>2828</v>
      </c>
      <c r="AUX1" t="s">
        <v>2829</v>
      </c>
      <c r="AUY1" t="s">
        <v>2830</v>
      </c>
      <c r="AUZ1" t="s">
        <v>2831</v>
      </c>
      <c r="AVA1" t="s">
        <v>2832</v>
      </c>
      <c r="AVB1" t="s">
        <v>2833</v>
      </c>
      <c r="AVC1" t="s">
        <v>2834</v>
      </c>
      <c r="AVD1" t="s">
        <v>2835</v>
      </c>
      <c r="AVE1" t="s">
        <v>2836</v>
      </c>
      <c r="AVF1" t="s">
        <v>2837</v>
      </c>
      <c r="AVG1" t="s">
        <v>2838</v>
      </c>
      <c r="AVH1" t="s">
        <v>2839</v>
      </c>
      <c r="AVI1" t="s">
        <v>2840</v>
      </c>
      <c r="AVJ1" t="s">
        <v>2841</v>
      </c>
      <c r="AVK1" t="s">
        <v>2842</v>
      </c>
      <c r="AVL1" t="s">
        <v>2843</v>
      </c>
      <c r="AVM1" t="s">
        <v>2844</v>
      </c>
      <c r="AVN1" t="s">
        <v>2845</v>
      </c>
      <c r="AVO1" t="s">
        <v>2846</v>
      </c>
      <c r="AVP1" t="s">
        <v>2847</v>
      </c>
      <c r="AVQ1" t="s">
        <v>2848</v>
      </c>
      <c r="AVR1" t="s">
        <v>2849</v>
      </c>
      <c r="AVS1" t="s">
        <v>2850</v>
      </c>
      <c r="AVT1" t="s">
        <v>2851</v>
      </c>
      <c r="AVU1" t="s">
        <v>2852</v>
      </c>
      <c r="AVV1" t="s">
        <v>2853</v>
      </c>
      <c r="AVW1" t="s">
        <v>2854</v>
      </c>
      <c r="AVX1" t="s">
        <v>2855</v>
      </c>
      <c r="AVY1" t="s">
        <v>2856</v>
      </c>
      <c r="AVZ1" t="s">
        <v>2857</v>
      </c>
      <c r="AWA1" t="s">
        <v>2858</v>
      </c>
      <c r="AWB1" t="s">
        <v>2859</v>
      </c>
      <c r="AWC1" t="s">
        <v>2860</v>
      </c>
      <c r="AWD1" t="s">
        <v>2861</v>
      </c>
      <c r="AWE1" t="s">
        <v>2862</v>
      </c>
      <c r="AWF1" t="s">
        <v>2863</v>
      </c>
      <c r="AWG1" t="s">
        <v>2864</v>
      </c>
      <c r="AWH1" t="s">
        <v>2865</v>
      </c>
      <c r="AWI1" t="s">
        <v>2866</v>
      </c>
      <c r="AWJ1" t="s">
        <v>2867</v>
      </c>
      <c r="AWK1" t="s">
        <v>2868</v>
      </c>
      <c r="AWL1" t="s">
        <v>2869</v>
      </c>
      <c r="AWM1" t="s">
        <v>2870</v>
      </c>
      <c r="AWN1" t="s">
        <v>2871</v>
      </c>
      <c r="AWO1" t="s">
        <v>2872</v>
      </c>
      <c r="AWP1" t="s">
        <v>2873</v>
      </c>
      <c r="AWQ1" t="s">
        <v>2874</v>
      </c>
      <c r="AWR1" t="s">
        <v>2875</v>
      </c>
      <c r="AWS1" t="s">
        <v>2876</v>
      </c>
      <c r="AWT1" t="s">
        <v>2877</v>
      </c>
      <c r="AWU1" t="s">
        <v>2878</v>
      </c>
      <c r="AWV1" t="s">
        <v>2879</v>
      </c>
      <c r="AWW1" t="s">
        <v>2880</v>
      </c>
      <c r="AWX1" t="s">
        <v>2881</v>
      </c>
      <c r="AWY1" t="s">
        <v>2882</v>
      </c>
      <c r="AWZ1" t="s">
        <v>2883</v>
      </c>
      <c r="AXA1" t="s">
        <v>2884</v>
      </c>
      <c r="AXB1" t="s">
        <v>2885</v>
      </c>
      <c r="AXC1" t="s">
        <v>2886</v>
      </c>
      <c r="AXD1" t="s">
        <v>2887</v>
      </c>
      <c r="AXE1" t="s">
        <v>2888</v>
      </c>
      <c r="AXF1" t="s">
        <v>2889</v>
      </c>
      <c r="AXG1" t="s">
        <v>2890</v>
      </c>
      <c r="AXH1" t="s">
        <v>2891</v>
      </c>
      <c r="AXI1" t="s">
        <v>2892</v>
      </c>
      <c r="AXJ1" t="s">
        <v>2893</v>
      </c>
      <c r="AXK1" t="s">
        <v>2894</v>
      </c>
      <c r="AXL1" t="s">
        <v>2895</v>
      </c>
      <c r="AXM1" t="s">
        <v>2896</v>
      </c>
      <c r="AXN1" t="s">
        <v>2897</v>
      </c>
      <c r="AXO1" t="s">
        <v>2898</v>
      </c>
      <c r="AXP1" t="s">
        <v>2899</v>
      </c>
      <c r="AXQ1" t="s">
        <v>2900</v>
      </c>
      <c r="AXR1" t="s">
        <v>2901</v>
      </c>
      <c r="AXS1" t="s">
        <v>2902</v>
      </c>
      <c r="AXT1" t="s">
        <v>2903</v>
      </c>
      <c r="AXU1" t="s">
        <v>2904</v>
      </c>
      <c r="AXV1" t="s">
        <v>2905</v>
      </c>
      <c r="AXW1" t="s">
        <v>2906</v>
      </c>
      <c r="AXX1" t="s">
        <v>2907</v>
      </c>
      <c r="AXY1" t="s">
        <v>2908</v>
      </c>
      <c r="AXZ1" t="s">
        <v>2909</v>
      </c>
      <c r="AYA1" t="s">
        <v>2910</v>
      </c>
      <c r="AYB1" t="s">
        <v>2911</v>
      </c>
      <c r="AYC1" t="s">
        <v>2912</v>
      </c>
      <c r="AYD1" t="s">
        <v>2913</v>
      </c>
      <c r="AYE1" t="s">
        <v>2914</v>
      </c>
      <c r="AYF1" t="s">
        <v>2915</v>
      </c>
      <c r="AYG1" t="s">
        <v>2916</v>
      </c>
      <c r="AYH1" t="s">
        <v>2917</v>
      </c>
      <c r="AYI1" t="s">
        <v>2918</v>
      </c>
      <c r="AYJ1" t="s">
        <v>2919</v>
      </c>
      <c r="AYK1" t="s">
        <v>2920</v>
      </c>
      <c r="AYL1" t="s">
        <v>2921</v>
      </c>
      <c r="AYM1" t="s">
        <v>2922</v>
      </c>
      <c r="AYN1" t="s">
        <v>2923</v>
      </c>
      <c r="AYO1" t="s">
        <v>2924</v>
      </c>
      <c r="AYP1" t="s">
        <v>2925</v>
      </c>
      <c r="AYQ1" t="s">
        <v>2926</v>
      </c>
      <c r="AYR1" t="s">
        <v>2927</v>
      </c>
      <c r="AYS1" t="s">
        <v>2928</v>
      </c>
      <c r="AYT1" t="s">
        <v>2929</v>
      </c>
      <c r="AYU1" t="s">
        <v>2930</v>
      </c>
      <c r="AYV1" t="s">
        <v>2931</v>
      </c>
      <c r="AYW1" t="s">
        <v>2932</v>
      </c>
      <c r="AYX1" t="s">
        <v>2933</v>
      </c>
      <c r="AYY1" t="s">
        <v>2934</v>
      </c>
      <c r="AYZ1" t="s">
        <v>2935</v>
      </c>
      <c r="AZA1" t="s">
        <v>2936</v>
      </c>
      <c r="AZB1" t="s">
        <v>2937</v>
      </c>
      <c r="AZC1" t="s">
        <v>2938</v>
      </c>
      <c r="AZD1" t="s">
        <v>2939</v>
      </c>
      <c r="AZE1" t="s">
        <v>2940</v>
      </c>
      <c r="AZF1" t="s">
        <v>2941</v>
      </c>
      <c r="AZG1" t="s">
        <v>2942</v>
      </c>
      <c r="AZH1" t="s">
        <v>2943</v>
      </c>
      <c r="AZI1" t="s">
        <v>2944</v>
      </c>
      <c r="AZJ1" t="s">
        <v>2945</v>
      </c>
      <c r="AZK1" t="s">
        <v>2946</v>
      </c>
      <c r="AZL1" t="s">
        <v>2947</v>
      </c>
      <c r="AZM1" t="s">
        <v>2948</v>
      </c>
      <c r="AZN1" t="s">
        <v>2949</v>
      </c>
      <c r="AZO1" t="s">
        <v>2950</v>
      </c>
      <c r="AZP1" t="s">
        <v>2951</v>
      </c>
      <c r="AZQ1" t="s">
        <v>2952</v>
      </c>
      <c r="AZR1" t="s">
        <v>2953</v>
      </c>
      <c r="AZS1" t="s">
        <v>2954</v>
      </c>
      <c r="AZT1" t="s">
        <v>2955</v>
      </c>
      <c r="AZU1" t="s">
        <v>2956</v>
      </c>
      <c r="AZV1" t="s">
        <v>2957</v>
      </c>
      <c r="AZW1" t="s">
        <v>2958</v>
      </c>
      <c r="AZX1" t="s">
        <v>2959</v>
      </c>
      <c r="AZY1" t="s">
        <v>2960</v>
      </c>
      <c r="AZZ1" t="s">
        <v>2961</v>
      </c>
      <c r="BAA1" t="s">
        <v>2962</v>
      </c>
      <c r="BAB1" t="s">
        <v>2963</v>
      </c>
      <c r="BAC1" t="s">
        <v>2964</v>
      </c>
      <c r="BAD1" t="s">
        <v>2965</v>
      </c>
      <c r="BAE1" t="s">
        <v>2966</v>
      </c>
      <c r="BAF1" t="s">
        <v>2967</v>
      </c>
      <c r="BAG1" t="s">
        <v>2968</v>
      </c>
      <c r="BAH1" t="s">
        <v>2969</v>
      </c>
      <c r="BAI1" t="s">
        <v>2970</v>
      </c>
      <c r="BAJ1" t="s">
        <v>2971</v>
      </c>
      <c r="BAK1" t="s">
        <v>2972</v>
      </c>
      <c r="BAL1" t="s">
        <v>2973</v>
      </c>
      <c r="BAM1" t="s">
        <v>2974</v>
      </c>
      <c r="BAN1" t="s">
        <v>2975</v>
      </c>
      <c r="BAO1" t="s">
        <v>2976</v>
      </c>
      <c r="BAP1" t="s">
        <v>2977</v>
      </c>
      <c r="BAQ1" t="s">
        <v>2978</v>
      </c>
      <c r="BAR1" t="s">
        <v>2979</v>
      </c>
      <c r="BAS1" t="s">
        <v>2980</v>
      </c>
      <c r="BAT1" t="s">
        <v>2981</v>
      </c>
      <c r="BAU1" t="s">
        <v>2982</v>
      </c>
      <c r="BAV1" t="s">
        <v>2983</v>
      </c>
      <c r="BAW1" t="s">
        <v>2984</v>
      </c>
      <c r="BAX1" t="s">
        <v>2985</v>
      </c>
      <c r="BAY1" t="s">
        <v>2986</v>
      </c>
      <c r="BAZ1" t="s">
        <v>2987</v>
      </c>
      <c r="BBA1" t="s">
        <v>2988</v>
      </c>
      <c r="BBB1" t="s">
        <v>2989</v>
      </c>
      <c r="BBC1" t="s">
        <v>2990</v>
      </c>
      <c r="BBD1" t="s">
        <v>2991</v>
      </c>
      <c r="BBE1" t="s">
        <v>2992</v>
      </c>
      <c r="BBF1" t="s">
        <v>2993</v>
      </c>
      <c r="BBG1" t="s">
        <v>2994</v>
      </c>
      <c r="BBH1" t="s">
        <v>2995</v>
      </c>
      <c r="BBI1" t="s">
        <v>2996</v>
      </c>
      <c r="BBJ1" t="s">
        <v>2997</v>
      </c>
      <c r="BBK1" t="s">
        <v>2998</v>
      </c>
      <c r="BBL1" t="s">
        <v>2999</v>
      </c>
      <c r="BBM1" t="s">
        <v>3000</v>
      </c>
      <c r="BBN1" t="s">
        <v>3001</v>
      </c>
      <c r="BBO1" t="s">
        <v>3002</v>
      </c>
      <c r="BBP1" t="s">
        <v>3003</v>
      </c>
      <c r="BBQ1" t="s">
        <v>3004</v>
      </c>
      <c r="BBR1" t="s">
        <v>3005</v>
      </c>
      <c r="BBS1" t="s">
        <v>3006</v>
      </c>
      <c r="BBT1" t="s">
        <v>3007</v>
      </c>
      <c r="BBU1" t="s">
        <v>3008</v>
      </c>
      <c r="BBV1" t="s">
        <v>3009</v>
      </c>
      <c r="BBW1" t="s">
        <v>3010</v>
      </c>
      <c r="BBX1" t="s">
        <v>3011</v>
      </c>
      <c r="BBY1" t="s">
        <v>3012</v>
      </c>
      <c r="BBZ1" t="s">
        <v>3013</v>
      </c>
      <c r="BCA1" t="s">
        <v>3014</v>
      </c>
      <c r="BCB1" t="s">
        <v>3015</v>
      </c>
      <c r="BCC1" t="s">
        <v>3016</v>
      </c>
      <c r="BCD1" t="s">
        <v>3017</v>
      </c>
      <c r="BCE1" t="s">
        <v>3018</v>
      </c>
      <c r="BCF1" t="s">
        <v>3019</v>
      </c>
      <c r="BCG1" t="s">
        <v>3020</v>
      </c>
      <c r="BCH1" t="s">
        <v>3021</v>
      </c>
      <c r="BCI1" t="s">
        <v>3022</v>
      </c>
      <c r="BCJ1" t="s">
        <v>3023</v>
      </c>
      <c r="BCK1" t="s">
        <v>3024</v>
      </c>
      <c r="BCL1" t="s">
        <v>3025</v>
      </c>
      <c r="BCM1" t="s">
        <v>3026</v>
      </c>
      <c r="BCN1" t="s">
        <v>3027</v>
      </c>
      <c r="BCO1" t="s">
        <v>3028</v>
      </c>
      <c r="BCP1" t="s">
        <v>3029</v>
      </c>
      <c r="BCQ1" t="s">
        <v>3030</v>
      </c>
      <c r="BCR1" t="s">
        <v>3031</v>
      </c>
      <c r="BCS1" t="s">
        <v>3032</v>
      </c>
      <c r="BCT1" t="s">
        <v>3033</v>
      </c>
      <c r="BCU1" t="s">
        <v>3034</v>
      </c>
      <c r="BCV1" t="s">
        <v>3035</v>
      </c>
      <c r="BCW1" t="s">
        <v>3036</v>
      </c>
      <c r="BCX1" t="s">
        <v>3037</v>
      </c>
      <c r="BCY1" t="s">
        <v>3038</v>
      </c>
      <c r="BCZ1" t="s">
        <v>3039</v>
      </c>
      <c r="BDA1" t="s">
        <v>3040</v>
      </c>
      <c r="BDB1" t="s">
        <v>3041</v>
      </c>
      <c r="BDC1" t="s">
        <v>3042</v>
      </c>
      <c r="BDD1" t="s">
        <v>3043</v>
      </c>
      <c r="BDE1" t="s">
        <v>3044</v>
      </c>
      <c r="BDF1" t="s">
        <v>3045</v>
      </c>
      <c r="BDG1" t="s">
        <v>3046</v>
      </c>
      <c r="BDH1" t="s">
        <v>3047</v>
      </c>
      <c r="BDI1" t="s">
        <v>3048</v>
      </c>
      <c r="BDJ1" t="s">
        <v>3049</v>
      </c>
      <c r="BDK1" t="s">
        <v>3050</v>
      </c>
      <c r="BDL1" t="s">
        <v>3051</v>
      </c>
      <c r="BDM1" t="s">
        <v>3052</v>
      </c>
      <c r="BDN1" t="s">
        <v>3053</v>
      </c>
      <c r="BDO1" t="s">
        <v>3054</v>
      </c>
      <c r="BDP1" t="s">
        <v>3055</v>
      </c>
      <c r="BDQ1" t="s">
        <v>3056</v>
      </c>
      <c r="BDR1" t="s">
        <v>3057</v>
      </c>
      <c r="BDS1" t="s">
        <v>3058</v>
      </c>
      <c r="BDT1" t="s">
        <v>3059</v>
      </c>
      <c r="BDU1" t="s">
        <v>3060</v>
      </c>
      <c r="BDV1" t="s">
        <v>3061</v>
      </c>
      <c r="BDW1" t="s">
        <v>3062</v>
      </c>
      <c r="BDX1" t="s">
        <v>3063</v>
      </c>
      <c r="BDY1" t="s">
        <v>3064</v>
      </c>
      <c r="BDZ1" t="s">
        <v>3065</v>
      </c>
      <c r="BEA1" t="s">
        <v>3066</v>
      </c>
      <c r="BEB1" t="s">
        <v>3067</v>
      </c>
      <c r="BEC1" t="s">
        <v>3068</v>
      </c>
      <c r="BED1" t="s">
        <v>3069</v>
      </c>
      <c r="BEE1" t="s">
        <v>3070</v>
      </c>
      <c r="BEF1" t="s">
        <v>3071</v>
      </c>
      <c r="BEG1" t="s">
        <v>3072</v>
      </c>
      <c r="BEH1" t="s">
        <v>3073</v>
      </c>
      <c r="BEI1" t="s">
        <v>3074</v>
      </c>
      <c r="BEJ1" t="s">
        <v>3075</v>
      </c>
      <c r="BEK1" t="s">
        <v>3076</v>
      </c>
      <c r="BEL1" t="s">
        <v>3077</v>
      </c>
      <c r="BEM1" t="s">
        <v>3078</v>
      </c>
      <c r="BEN1" t="s">
        <v>3079</v>
      </c>
      <c r="BEO1" t="s">
        <v>3080</v>
      </c>
      <c r="BEP1" t="s">
        <v>3081</v>
      </c>
      <c r="BEQ1" t="s">
        <v>3082</v>
      </c>
      <c r="BER1" t="s">
        <v>3083</v>
      </c>
      <c r="BES1" t="s">
        <v>3084</v>
      </c>
      <c r="BET1" t="s">
        <v>3085</v>
      </c>
      <c r="BEU1" t="s">
        <v>3086</v>
      </c>
      <c r="BEV1" t="s">
        <v>3087</v>
      </c>
      <c r="BEW1" t="s">
        <v>3088</v>
      </c>
      <c r="BEX1" t="s">
        <v>3089</v>
      </c>
      <c r="BEY1" t="s">
        <v>3090</v>
      </c>
      <c r="BEZ1" t="s">
        <v>3091</v>
      </c>
      <c r="BFA1" t="s">
        <v>3092</v>
      </c>
      <c r="BFB1" t="s">
        <v>3093</v>
      </c>
      <c r="BFC1" t="s">
        <v>3094</v>
      </c>
      <c r="BFD1" t="s">
        <v>3095</v>
      </c>
      <c r="BFE1" t="s">
        <v>3096</v>
      </c>
      <c r="BFF1" t="s">
        <v>3097</v>
      </c>
      <c r="BFG1" t="s">
        <v>3098</v>
      </c>
      <c r="BFH1" t="s">
        <v>3099</v>
      </c>
      <c r="BFI1" t="s">
        <v>3100</v>
      </c>
      <c r="BFJ1" t="s">
        <v>3101</v>
      </c>
      <c r="BFK1" t="s">
        <v>3102</v>
      </c>
      <c r="BFL1" t="s">
        <v>3103</v>
      </c>
      <c r="BFM1" t="s">
        <v>3104</v>
      </c>
      <c r="BFN1" t="s">
        <v>3105</v>
      </c>
      <c r="BFO1" t="s">
        <v>3106</v>
      </c>
      <c r="BFP1" t="s">
        <v>3107</v>
      </c>
      <c r="BFQ1" t="s">
        <v>3108</v>
      </c>
      <c r="BFR1" t="s">
        <v>3109</v>
      </c>
      <c r="BFS1" t="s">
        <v>3110</v>
      </c>
      <c r="BFT1" t="s">
        <v>3111</v>
      </c>
      <c r="BFU1" t="s">
        <v>3112</v>
      </c>
      <c r="BFV1" t="s">
        <v>3113</v>
      </c>
      <c r="BFW1" t="s">
        <v>3114</v>
      </c>
      <c r="BFX1" t="s">
        <v>3115</v>
      </c>
      <c r="BFY1" t="s">
        <v>3116</v>
      </c>
      <c r="BFZ1" t="s">
        <v>3117</v>
      </c>
      <c r="BGA1" t="s">
        <v>3118</v>
      </c>
      <c r="BGB1" t="s">
        <v>3119</v>
      </c>
      <c r="BGC1" t="s">
        <v>3120</v>
      </c>
      <c r="BGD1" t="s">
        <v>3121</v>
      </c>
      <c r="BGE1" t="s">
        <v>3122</v>
      </c>
      <c r="BGF1" t="s">
        <v>3123</v>
      </c>
      <c r="BGG1" t="s">
        <v>3124</v>
      </c>
      <c r="BGH1" t="s">
        <v>3125</v>
      </c>
      <c r="BGI1" t="s">
        <v>3126</v>
      </c>
      <c r="BGJ1" t="s">
        <v>3127</v>
      </c>
      <c r="BGK1" t="s">
        <v>3128</v>
      </c>
      <c r="BGL1" t="s">
        <v>3129</v>
      </c>
      <c r="BGM1" t="s">
        <v>3130</v>
      </c>
      <c r="BGN1" t="s">
        <v>3131</v>
      </c>
      <c r="BGO1" t="s">
        <v>3132</v>
      </c>
      <c r="BGP1" t="s">
        <v>3133</v>
      </c>
      <c r="BGQ1" t="s">
        <v>3134</v>
      </c>
      <c r="BGR1" t="s">
        <v>3135</v>
      </c>
      <c r="BGS1" t="s">
        <v>3136</v>
      </c>
      <c r="BGT1" t="s">
        <v>3137</v>
      </c>
      <c r="BGU1" t="s">
        <v>3138</v>
      </c>
      <c r="BGV1" t="s">
        <v>3139</v>
      </c>
      <c r="BGW1" t="s">
        <v>3140</v>
      </c>
      <c r="BGX1" t="s">
        <v>3141</v>
      </c>
      <c r="BGY1" t="s">
        <v>3142</v>
      </c>
      <c r="BGZ1" t="s">
        <v>3143</v>
      </c>
      <c r="BHA1" t="s">
        <v>3144</v>
      </c>
      <c r="BHB1" t="s">
        <v>3145</v>
      </c>
      <c r="BHC1" t="s">
        <v>3146</v>
      </c>
      <c r="BHD1" t="s">
        <v>3147</v>
      </c>
      <c r="BHE1" t="s">
        <v>3148</v>
      </c>
      <c r="BHF1" t="s">
        <v>3149</v>
      </c>
      <c r="BHG1" t="s">
        <v>3150</v>
      </c>
      <c r="BHH1" t="s">
        <v>3151</v>
      </c>
      <c r="BHI1" t="s">
        <v>3152</v>
      </c>
      <c r="BHJ1" t="s">
        <v>3153</v>
      </c>
      <c r="BHK1" t="s">
        <v>3154</v>
      </c>
      <c r="BHL1" t="s">
        <v>3155</v>
      </c>
      <c r="BHM1" t="s">
        <v>3156</v>
      </c>
      <c r="BHN1" t="s">
        <v>3157</v>
      </c>
      <c r="BHO1" t="s">
        <v>3158</v>
      </c>
      <c r="BHP1" t="s">
        <v>3159</v>
      </c>
      <c r="BHQ1" t="s">
        <v>3160</v>
      </c>
      <c r="BHR1" t="s">
        <v>3161</v>
      </c>
      <c r="BHS1" t="s">
        <v>3162</v>
      </c>
      <c r="BHT1" t="s">
        <v>3163</v>
      </c>
      <c r="BHU1" t="s">
        <v>3164</v>
      </c>
      <c r="BHV1" t="s">
        <v>3165</v>
      </c>
      <c r="BHW1" t="s">
        <v>3166</v>
      </c>
      <c r="BHX1" t="s">
        <v>3167</v>
      </c>
      <c r="BHY1" t="s">
        <v>3168</v>
      </c>
      <c r="BHZ1" t="s">
        <v>3169</v>
      </c>
      <c r="BIA1" t="s">
        <v>3170</v>
      </c>
      <c r="BIB1" t="s">
        <v>3171</v>
      </c>
      <c r="BIC1" t="s">
        <v>3172</v>
      </c>
      <c r="BID1" t="s">
        <v>3173</v>
      </c>
      <c r="BIE1" t="s">
        <v>3174</v>
      </c>
      <c r="BIF1" t="s">
        <v>3175</v>
      </c>
      <c r="BIG1" t="s">
        <v>3176</v>
      </c>
      <c r="BIH1" t="s">
        <v>3177</v>
      </c>
      <c r="BII1" t="s">
        <v>3178</v>
      </c>
      <c r="BIJ1" t="s">
        <v>3179</v>
      </c>
      <c r="BIK1" t="s">
        <v>3180</v>
      </c>
      <c r="BIL1" t="s">
        <v>3181</v>
      </c>
      <c r="BIM1" t="s">
        <v>3182</v>
      </c>
      <c r="BIN1" t="s">
        <v>3183</v>
      </c>
      <c r="BIO1" t="s">
        <v>3184</v>
      </c>
      <c r="BIP1" t="s">
        <v>3185</v>
      </c>
      <c r="BIQ1" t="s">
        <v>3186</v>
      </c>
      <c r="BIR1" t="s">
        <v>3187</v>
      </c>
      <c r="BIS1" t="s">
        <v>3188</v>
      </c>
      <c r="BIT1" t="s">
        <v>3189</v>
      </c>
      <c r="BIU1" t="s">
        <v>3190</v>
      </c>
      <c r="BIV1" t="s">
        <v>3191</v>
      </c>
      <c r="BIW1" t="s">
        <v>3192</v>
      </c>
      <c r="BIX1" t="s">
        <v>3193</v>
      </c>
      <c r="BIY1" t="s">
        <v>3194</v>
      </c>
      <c r="BIZ1" t="s">
        <v>3195</v>
      </c>
      <c r="BJA1" t="s">
        <v>3196</v>
      </c>
      <c r="BJB1" t="s">
        <v>3197</v>
      </c>
      <c r="BJC1" t="s">
        <v>3198</v>
      </c>
      <c r="BJD1" t="s">
        <v>3199</v>
      </c>
      <c r="BJE1" t="s">
        <v>3200</v>
      </c>
      <c r="BJF1" t="s">
        <v>3201</v>
      </c>
      <c r="BJG1" t="s">
        <v>3202</v>
      </c>
      <c r="BJH1" t="s">
        <v>3203</v>
      </c>
      <c r="BJI1" t="s">
        <v>3204</v>
      </c>
      <c r="BJJ1" t="s">
        <v>3205</v>
      </c>
      <c r="BJK1" t="s">
        <v>3206</v>
      </c>
      <c r="BJL1" t="s">
        <v>3207</v>
      </c>
      <c r="BJM1" t="s">
        <v>3208</v>
      </c>
      <c r="BJN1" t="s">
        <v>3209</v>
      </c>
      <c r="BJO1" t="s">
        <v>3210</v>
      </c>
      <c r="BJP1" t="s">
        <v>3211</v>
      </c>
      <c r="BJQ1" t="s">
        <v>3212</v>
      </c>
      <c r="BJR1" t="s">
        <v>3213</v>
      </c>
      <c r="BJS1" t="s">
        <v>3214</v>
      </c>
      <c r="BJT1" t="s">
        <v>3215</v>
      </c>
      <c r="BJU1" t="s">
        <v>3216</v>
      </c>
      <c r="BJV1" t="s">
        <v>3217</v>
      </c>
      <c r="BJW1" t="s">
        <v>3218</v>
      </c>
      <c r="BJX1" t="s">
        <v>3219</v>
      </c>
      <c r="BJY1" t="s">
        <v>3220</v>
      </c>
      <c r="BJZ1" t="s">
        <v>3221</v>
      </c>
      <c r="BKA1" t="s">
        <v>3222</v>
      </c>
      <c r="BKB1" t="s">
        <v>3223</v>
      </c>
      <c r="BKC1" t="s">
        <v>3224</v>
      </c>
      <c r="BKD1" t="s">
        <v>3225</v>
      </c>
      <c r="BKE1" t="s">
        <v>3226</v>
      </c>
      <c r="BKF1" t="s">
        <v>3227</v>
      </c>
      <c r="BKG1" t="s">
        <v>3228</v>
      </c>
      <c r="BKH1" t="s">
        <v>3229</v>
      </c>
      <c r="BKI1" t="s">
        <v>3230</v>
      </c>
      <c r="BKJ1" t="s">
        <v>3231</v>
      </c>
      <c r="BKK1" t="s">
        <v>3232</v>
      </c>
      <c r="BKL1" t="s">
        <v>3233</v>
      </c>
      <c r="BKM1" t="s">
        <v>3234</v>
      </c>
      <c r="BKN1" t="s">
        <v>3235</v>
      </c>
      <c r="BKO1" t="s">
        <v>3236</v>
      </c>
      <c r="BKP1" t="s">
        <v>3237</v>
      </c>
      <c r="BKQ1" t="s">
        <v>3238</v>
      </c>
      <c r="BKR1" t="s">
        <v>3239</v>
      </c>
      <c r="BKS1" t="s">
        <v>3240</v>
      </c>
      <c r="BKT1" t="s">
        <v>3241</v>
      </c>
      <c r="BKU1" t="s">
        <v>3242</v>
      </c>
      <c r="BKV1" t="s">
        <v>3243</v>
      </c>
      <c r="BKW1" t="s">
        <v>3244</v>
      </c>
      <c r="BKX1" t="s">
        <v>3245</v>
      </c>
      <c r="BKY1" t="s">
        <v>3246</v>
      </c>
      <c r="BKZ1" t="s">
        <v>3247</v>
      </c>
      <c r="BLA1" t="s">
        <v>3248</v>
      </c>
      <c r="BLB1" t="s">
        <v>3249</v>
      </c>
      <c r="BLC1" t="s">
        <v>3250</v>
      </c>
      <c r="BLD1" t="s">
        <v>3251</v>
      </c>
      <c r="BLE1" t="s">
        <v>3252</v>
      </c>
      <c r="BLF1" t="s">
        <v>3253</v>
      </c>
      <c r="BLG1" t="s">
        <v>3254</v>
      </c>
      <c r="BLH1" t="s">
        <v>3255</v>
      </c>
      <c r="BLI1" t="s">
        <v>3256</v>
      </c>
      <c r="BLJ1" t="s">
        <v>3257</v>
      </c>
      <c r="BLK1" t="s">
        <v>3258</v>
      </c>
      <c r="BLL1" t="s">
        <v>3259</v>
      </c>
      <c r="BLM1" t="s">
        <v>3260</v>
      </c>
      <c r="BLN1" t="s">
        <v>3261</v>
      </c>
      <c r="BLO1" t="s">
        <v>3262</v>
      </c>
      <c r="BLP1" t="s">
        <v>3263</v>
      </c>
      <c r="BLQ1" t="s">
        <v>3264</v>
      </c>
      <c r="BLR1" t="s">
        <v>3265</v>
      </c>
      <c r="BLS1" t="s">
        <v>3266</v>
      </c>
      <c r="BLT1" t="s">
        <v>3267</v>
      </c>
      <c r="BLU1" t="s">
        <v>3268</v>
      </c>
      <c r="BLV1" t="s">
        <v>3269</v>
      </c>
      <c r="BLW1" t="s">
        <v>3270</v>
      </c>
      <c r="BLX1" t="s">
        <v>3271</v>
      </c>
      <c r="BLY1" t="s">
        <v>3272</v>
      </c>
      <c r="BLZ1" t="s">
        <v>3273</v>
      </c>
      <c r="BMA1" t="s">
        <v>3274</v>
      </c>
      <c r="BMB1" t="s">
        <v>3275</v>
      </c>
      <c r="BMC1" t="s">
        <v>3276</v>
      </c>
      <c r="BMD1" t="s">
        <v>3277</v>
      </c>
      <c r="BME1" t="s">
        <v>3278</v>
      </c>
      <c r="BMF1" t="s">
        <v>3279</v>
      </c>
      <c r="BMG1" t="s">
        <v>3280</v>
      </c>
      <c r="BMH1" t="s">
        <v>3281</v>
      </c>
      <c r="BMI1" t="s">
        <v>3282</v>
      </c>
      <c r="BMJ1" t="s">
        <v>3283</v>
      </c>
      <c r="BMK1" t="s">
        <v>3284</v>
      </c>
      <c r="BML1" t="s">
        <v>3285</v>
      </c>
      <c r="BMM1" t="s">
        <v>3286</v>
      </c>
      <c r="BMN1" t="s">
        <v>3287</v>
      </c>
      <c r="BMO1" t="s">
        <v>3288</v>
      </c>
      <c r="BMP1" t="s">
        <v>3289</v>
      </c>
      <c r="BMQ1" t="s">
        <v>3290</v>
      </c>
      <c r="BMR1" t="s">
        <v>3291</v>
      </c>
      <c r="BMS1" t="s">
        <v>3292</v>
      </c>
      <c r="BMT1" t="s">
        <v>3293</v>
      </c>
      <c r="BMU1" t="s">
        <v>3294</v>
      </c>
      <c r="BMV1" t="s">
        <v>3295</v>
      </c>
      <c r="BMW1" t="s">
        <v>3296</v>
      </c>
      <c r="BMX1" t="s">
        <v>3297</v>
      </c>
      <c r="BMY1" t="s">
        <v>3298</v>
      </c>
      <c r="BMZ1" t="s">
        <v>3299</v>
      </c>
      <c r="BNA1" t="s">
        <v>3300</v>
      </c>
      <c r="BNB1" t="s">
        <v>3301</v>
      </c>
      <c r="BNC1" t="s">
        <v>3302</v>
      </c>
      <c r="BND1" t="s">
        <v>3303</v>
      </c>
      <c r="BNE1" t="s">
        <v>3304</v>
      </c>
      <c r="BNF1" t="s">
        <v>3305</v>
      </c>
      <c r="BNG1" t="s">
        <v>3306</v>
      </c>
      <c r="BNH1" t="s">
        <v>3307</v>
      </c>
      <c r="BNI1" t="s">
        <v>3308</v>
      </c>
      <c r="BNJ1" t="s">
        <v>3309</v>
      </c>
      <c r="BNK1" t="s">
        <v>3310</v>
      </c>
      <c r="BNL1" t="s">
        <v>3311</v>
      </c>
      <c r="BNM1" t="s">
        <v>3312</v>
      </c>
      <c r="BNN1" t="s">
        <v>3313</v>
      </c>
      <c r="BNO1" t="s">
        <v>3314</v>
      </c>
      <c r="BNP1" t="s">
        <v>3315</v>
      </c>
      <c r="BNQ1" t="s">
        <v>3316</v>
      </c>
      <c r="BNR1" t="s">
        <v>3317</v>
      </c>
      <c r="BNS1" t="s">
        <v>3318</v>
      </c>
      <c r="BNT1" t="s">
        <v>3319</v>
      </c>
      <c r="BNU1" t="s">
        <v>3320</v>
      </c>
      <c r="BNV1" t="s">
        <v>3321</v>
      </c>
      <c r="BNW1" t="s">
        <v>3322</v>
      </c>
      <c r="BNX1" t="s">
        <v>3323</v>
      </c>
      <c r="BNY1" t="s">
        <v>3324</v>
      </c>
      <c r="BNZ1" t="s">
        <v>3325</v>
      </c>
      <c r="BOA1" t="s">
        <v>3326</v>
      </c>
      <c r="BOB1" t="s">
        <v>3327</v>
      </c>
      <c r="BOC1" t="s">
        <v>3328</v>
      </c>
      <c r="BOD1" t="s">
        <v>3329</v>
      </c>
      <c r="BOE1" t="s">
        <v>3330</v>
      </c>
      <c r="BOF1" t="s">
        <v>3331</v>
      </c>
      <c r="BOG1" t="s">
        <v>3332</v>
      </c>
      <c r="BOH1" t="s">
        <v>3333</v>
      </c>
      <c r="BOI1" t="s">
        <v>3334</v>
      </c>
      <c r="BOJ1" t="s">
        <v>3335</v>
      </c>
      <c r="BOK1" t="s">
        <v>3336</v>
      </c>
      <c r="BOL1" t="s">
        <v>3337</v>
      </c>
      <c r="BOM1" t="s">
        <v>3338</v>
      </c>
      <c r="BON1" t="s">
        <v>3339</v>
      </c>
      <c r="BOO1" t="s">
        <v>3340</v>
      </c>
      <c r="BOP1" t="s">
        <v>3341</v>
      </c>
      <c r="BOQ1" t="s">
        <v>3342</v>
      </c>
      <c r="BOR1" t="s">
        <v>3343</v>
      </c>
      <c r="BOS1" t="s">
        <v>3344</v>
      </c>
      <c r="BOT1" t="s">
        <v>3345</v>
      </c>
      <c r="BOU1" t="s">
        <v>3346</v>
      </c>
      <c r="BOV1" t="s">
        <v>3347</v>
      </c>
      <c r="BOW1" t="s">
        <v>3348</v>
      </c>
      <c r="BOX1" t="s">
        <v>3349</v>
      </c>
      <c r="BOY1" t="s">
        <v>3350</v>
      </c>
      <c r="BOZ1" t="s">
        <v>3351</v>
      </c>
      <c r="BPA1" t="s">
        <v>3352</v>
      </c>
      <c r="BPB1" t="s">
        <v>3353</v>
      </c>
      <c r="BPC1" t="s">
        <v>3354</v>
      </c>
      <c r="BPD1" t="s">
        <v>3355</v>
      </c>
      <c r="BPE1" t="s">
        <v>3356</v>
      </c>
      <c r="BPF1" t="s">
        <v>3357</v>
      </c>
      <c r="BPG1" t="s">
        <v>3358</v>
      </c>
      <c r="BPH1" t="s">
        <v>3359</v>
      </c>
      <c r="BPI1" t="s">
        <v>3360</v>
      </c>
      <c r="BPJ1" t="s">
        <v>3361</v>
      </c>
      <c r="BPK1" t="s">
        <v>3362</v>
      </c>
      <c r="BPL1" t="s">
        <v>3363</v>
      </c>
      <c r="BPM1" t="s">
        <v>3364</v>
      </c>
      <c r="BPN1" t="s">
        <v>3365</v>
      </c>
      <c r="BPO1" t="s">
        <v>3366</v>
      </c>
      <c r="BPP1" t="s">
        <v>3367</v>
      </c>
      <c r="BPQ1" t="s">
        <v>3368</v>
      </c>
      <c r="BPR1" t="s">
        <v>3369</v>
      </c>
      <c r="BPS1" t="s">
        <v>3370</v>
      </c>
      <c r="BPT1" t="s">
        <v>3371</v>
      </c>
      <c r="BPU1" t="s">
        <v>3372</v>
      </c>
      <c r="BPV1" t="s">
        <v>3373</v>
      </c>
      <c r="BPW1" t="s">
        <v>3374</v>
      </c>
      <c r="BPX1" t="s">
        <v>3375</v>
      </c>
      <c r="BPY1" t="s">
        <v>3376</v>
      </c>
      <c r="BPZ1" t="s">
        <v>3377</v>
      </c>
      <c r="BQA1" t="s">
        <v>3378</v>
      </c>
      <c r="BQB1" t="s">
        <v>3379</v>
      </c>
      <c r="BQC1" t="s">
        <v>3380</v>
      </c>
      <c r="BQD1" t="s">
        <v>3381</v>
      </c>
      <c r="BQE1" t="s">
        <v>3382</v>
      </c>
      <c r="BQF1" t="s">
        <v>3383</v>
      </c>
      <c r="BQG1" t="s">
        <v>3384</v>
      </c>
      <c r="BQH1" t="s">
        <v>3385</v>
      </c>
      <c r="BQI1" t="s">
        <v>3386</v>
      </c>
      <c r="BQJ1" t="s">
        <v>3387</v>
      </c>
      <c r="BQK1" t="s">
        <v>3388</v>
      </c>
      <c r="BQL1" t="s">
        <v>3389</v>
      </c>
      <c r="BQM1" t="s">
        <v>3390</v>
      </c>
      <c r="BQN1" t="s">
        <v>3391</v>
      </c>
      <c r="BQO1" t="s">
        <v>3392</v>
      </c>
      <c r="BQP1" t="s">
        <v>3393</v>
      </c>
      <c r="BQQ1" t="s">
        <v>3394</v>
      </c>
      <c r="BQR1" t="s">
        <v>3395</v>
      </c>
      <c r="BQS1" t="s">
        <v>3396</v>
      </c>
      <c r="BQT1" t="s">
        <v>3397</v>
      </c>
      <c r="BQU1" t="s">
        <v>3398</v>
      </c>
      <c r="BQV1" t="s">
        <v>3399</v>
      </c>
      <c r="BQW1" t="s">
        <v>3400</v>
      </c>
      <c r="BQX1" t="s">
        <v>3401</v>
      </c>
      <c r="BQY1" t="s">
        <v>3402</v>
      </c>
      <c r="BQZ1" t="s">
        <v>3403</v>
      </c>
      <c r="BRA1" t="s">
        <v>3404</v>
      </c>
      <c r="BRB1" t="s">
        <v>3405</v>
      </c>
      <c r="BRC1" t="s">
        <v>3406</v>
      </c>
      <c r="BRD1" t="s">
        <v>3407</v>
      </c>
      <c r="BRE1" t="s">
        <v>3408</v>
      </c>
      <c r="BRF1" t="s">
        <v>3409</v>
      </c>
      <c r="BRG1" t="s">
        <v>3410</v>
      </c>
      <c r="BRH1" t="s">
        <v>3411</v>
      </c>
      <c r="BRI1" t="s">
        <v>3412</v>
      </c>
      <c r="BRJ1" t="s">
        <v>3413</v>
      </c>
      <c r="BRK1" t="s">
        <v>3414</v>
      </c>
      <c r="BRL1" t="s">
        <v>3415</v>
      </c>
      <c r="BRM1" t="s">
        <v>3416</v>
      </c>
      <c r="BRN1" t="s">
        <v>3417</v>
      </c>
      <c r="BRO1" t="s">
        <v>3418</v>
      </c>
      <c r="BRP1" t="s">
        <v>3419</v>
      </c>
      <c r="BRQ1" t="s">
        <v>3420</v>
      </c>
      <c r="BRR1" t="s">
        <v>3421</v>
      </c>
      <c r="BRS1" t="s">
        <v>3422</v>
      </c>
      <c r="BRT1" t="s">
        <v>3423</v>
      </c>
      <c r="BRU1" t="s">
        <v>3424</v>
      </c>
      <c r="BRV1" t="s">
        <v>3425</v>
      </c>
      <c r="BRW1" t="s">
        <v>3426</v>
      </c>
      <c r="BRX1" t="s">
        <v>3427</v>
      </c>
      <c r="BRY1" t="s">
        <v>3428</v>
      </c>
      <c r="BRZ1" t="s">
        <v>3429</v>
      </c>
      <c r="BSA1" t="s">
        <v>3430</v>
      </c>
      <c r="BSB1" t="s">
        <v>3431</v>
      </c>
      <c r="BSC1" t="s">
        <v>3432</v>
      </c>
      <c r="BSD1" t="s">
        <v>3433</v>
      </c>
      <c r="BSE1" t="s">
        <v>3434</v>
      </c>
      <c r="BSF1" t="s">
        <v>3435</v>
      </c>
      <c r="BSG1" t="s">
        <v>3436</v>
      </c>
      <c r="BSH1" t="s">
        <v>3437</v>
      </c>
      <c r="BSI1" t="s">
        <v>3438</v>
      </c>
      <c r="BSJ1" t="s">
        <v>3439</v>
      </c>
      <c r="BSK1" t="s">
        <v>3440</v>
      </c>
      <c r="BSL1" t="s">
        <v>3441</v>
      </c>
      <c r="BSM1" t="s">
        <v>3442</v>
      </c>
      <c r="BSN1" t="s">
        <v>3443</v>
      </c>
      <c r="BSO1" t="s">
        <v>3444</v>
      </c>
      <c r="BSP1" t="s">
        <v>3445</v>
      </c>
      <c r="BSQ1" t="s">
        <v>3446</v>
      </c>
      <c r="BSR1" t="s">
        <v>3447</v>
      </c>
      <c r="BSS1" t="s">
        <v>3448</v>
      </c>
      <c r="BST1" t="s">
        <v>3449</v>
      </c>
      <c r="BSU1" t="s">
        <v>3450</v>
      </c>
      <c r="BSV1" t="s">
        <v>3451</v>
      </c>
      <c r="BSW1" t="s">
        <v>3452</v>
      </c>
      <c r="BSX1" t="s">
        <v>3453</v>
      </c>
      <c r="BSY1" t="s">
        <v>3454</v>
      </c>
      <c r="BSZ1" t="s">
        <v>3455</v>
      </c>
      <c r="BTA1" t="s">
        <v>3456</v>
      </c>
      <c r="BTB1" t="s">
        <v>3457</v>
      </c>
      <c r="BTC1" t="s">
        <v>3458</v>
      </c>
      <c r="BTD1" t="s">
        <v>3459</v>
      </c>
      <c r="BTE1" t="s">
        <v>3460</v>
      </c>
      <c r="BTF1" t="s">
        <v>3461</v>
      </c>
      <c r="BTG1" t="s">
        <v>3462</v>
      </c>
      <c r="BTH1" t="s">
        <v>3463</v>
      </c>
      <c r="BTI1" t="s">
        <v>3464</v>
      </c>
      <c r="BTJ1" t="s">
        <v>3465</v>
      </c>
      <c r="BTK1" t="s">
        <v>3466</v>
      </c>
      <c r="BTL1" t="s">
        <v>3467</v>
      </c>
      <c r="BTM1" t="s">
        <v>3468</v>
      </c>
      <c r="BTN1" t="s">
        <v>3469</v>
      </c>
      <c r="BTO1" t="s">
        <v>3470</v>
      </c>
      <c r="BTP1" t="s">
        <v>3471</v>
      </c>
      <c r="BTQ1" t="s">
        <v>3472</v>
      </c>
      <c r="BTR1" t="s">
        <v>3473</v>
      </c>
      <c r="BTS1" t="s">
        <v>3474</v>
      </c>
      <c r="BTT1" t="s">
        <v>3475</v>
      </c>
      <c r="BTU1" t="s">
        <v>3476</v>
      </c>
      <c r="BTV1" t="s">
        <v>3477</v>
      </c>
      <c r="BTW1" t="s">
        <v>3478</v>
      </c>
      <c r="BTX1" t="s">
        <v>3479</v>
      </c>
      <c r="BTY1" t="s">
        <v>3480</v>
      </c>
      <c r="BTZ1" t="s">
        <v>3481</v>
      </c>
      <c r="BUA1" t="s">
        <v>3482</v>
      </c>
      <c r="BUB1" t="s">
        <v>3483</v>
      </c>
      <c r="BUC1" t="s">
        <v>3484</v>
      </c>
      <c r="BUD1" t="s">
        <v>3485</v>
      </c>
      <c r="BUE1" t="s">
        <v>3486</v>
      </c>
      <c r="BUF1" t="s">
        <v>3487</v>
      </c>
      <c r="BUG1" t="s">
        <v>3488</v>
      </c>
      <c r="BUH1" t="s">
        <v>3489</v>
      </c>
      <c r="BUI1" t="s">
        <v>3490</v>
      </c>
      <c r="BUJ1" t="s">
        <v>3491</v>
      </c>
      <c r="BUK1" t="s">
        <v>3492</v>
      </c>
      <c r="BUL1" t="s">
        <v>3493</v>
      </c>
      <c r="BUM1" t="s">
        <v>3494</v>
      </c>
      <c r="BUN1" t="s">
        <v>3495</v>
      </c>
      <c r="BUO1" t="s">
        <v>3496</v>
      </c>
      <c r="BUP1" t="s">
        <v>3497</v>
      </c>
      <c r="BUQ1" t="s">
        <v>3498</v>
      </c>
      <c r="BUR1" t="s">
        <v>3499</v>
      </c>
      <c r="BUS1" t="s">
        <v>3500</v>
      </c>
      <c r="BUT1" t="s">
        <v>3501</v>
      </c>
      <c r="BUU1" t="s">
        <v>3502</v>
      </c>
      <c r="BUV1" t="s">
        <v>3503</v>
      </c>
      <c r="BUW1" t="s">
        <v>3504</v>
      </c>
      <c r="BUX1" t="s">
        <v>3505</v>
      </c>
      <c r="BUY1" t="s">
        <v>3506</v>
      </c>
      <c r="BUZ1" t="s">
        <v>3507</v>
      </c>
      <c r="BVA1" t="s">
        <v>3508</v>
      </c>
      <c r="BVB1" t="s">
        <v>3509</v>
      </c>
      <c r="BVC1" t="s">
        <v>3510</v>
      </c>
      <c r="BVD1" t="s">
        <v>3511</v>
      </c>
      <c r="BVE1" t="s">
        <v>3512</v>
      </c>
      <c r="BVF1" t="s">
        <v>3513</v>
      </c>
      <c r="BVG1" t="s">
        <v>3514</v>
      </c>
      <c r="BVH1" t="s">
        <v>3515</v>
      </c>
      <c r="BVI1" t="s">
        <v>3516</v>
      </c>
      <c r="BVJ1" t="s">
        <v>3517</v>
      </c>
      <c r="BVK1" t="s">
        <v>3518</v>
      </c>
      <c r="BVL1" t="s">
        <v>3519</v>
      </c>
      <c r="BVM1" t="s">
        <v>3520</v>
      </c>
      <c r="BVN1" t="s">
        <v>3521</v>
      </c>
      <c r="BVO1" t="s">
        <v>3522</v>
      </c>
      <c r="BVP1" t="s">
        <v>3523</v>
      </c>
      <c r="BVQ1" t="s">
        <v>3524</v>
      </c>
      <c r="BVR1" t="s">
        <v>3525</v>
      </c>
      <c r="BVS1" t="s">
        <v>3526</v>
      </c>
      <c r="BVT1" t="s">
        <v>3527</v>
      </c>
      <c r="BVU1" t="s">
        <v>3528</v>
      </c>
      <c r="BVV1" t="s">
        <v>3529</v>
      </c>
      <c r="BVW1" t="s">
        <v>3530</v>
      </c>
      <c r="BVX1" t="s">
        <v>3531</v>
      </c>
      <c r="BVY1" t="s">
        <v>3532</v>
      </c>
      <c r="BVZ1" t="s">
        <v>3533</v>
      </c>
      <c r="BWA1" t="s">
        <v>3534</v>
      </c>
      <c r="BWB1" t="s">
        <v>3535</v>
      </c>
      <c r="BWC1" t="s">
        <v>3536</v>
      </c>
      <c r="BWD1" t="s">
        <v>3537</v>
      </c>
      <c r="BWE1" t="s">
        <v>3538</v>
      </c>
      <c r="BWF1" t="s">
        <v>3539</v>
      </c>
      <c r="BWG1" t="s">
        <v>3540</v>
      </c>
      <c r="BWH1" t="s">
        <v>3541</v>
      </c>
      <c r="BWI1" t="s">
        <v>3542</v>
      </c>
      <c r="BWJ1" t="s">
        <v>3543</v>
      </c>
      <c r="BWK1" t="s">
        <v>3544</v>
      </c>
      <c r="BWL1" t="s">
        <v>3545</v>
      </c>
      <c r="BWM1" t="s">
        <v>3546</v>
      </c>
      <c r="BWN1" t="s">
        <v>3547</v>
      </c>
      <c r="BWO1" t="s">
        <v>3548</v>
      </c>
      <c r="BWP1" t="s">
        <v>3549</v>
      </c>
      <c r="BWQ1" t="s">
        <v>3550</v>
      </c>
      <c r="BWR1" t="s">
        <v>3551</v>
      </c>
      <c r="BWS1" t="s">
        <v>3552</v>
      </c>
      <c r="BWT1" t="s">
        <v>3553</v>
      </c>
      <c r="BWU1" t="s">
        <v>3554</v>
      </c>
      <c r="BWV1" t="s">
        <v>3555</v>
      </c>
      <c r="BWW1" t="s">
        <v>3556</v>
      </c>
      <c r="BWX1" t="s">
        <v>3557</v>
      </c>
      <c r="BWY1" t="s">
        <v>3558</v>
      </c>
      <c r="BWZ1" t="s">
        <v>3559</v>
      </c>
      <c r="BXA1" t="s">
        <v>3560</v>
      </c>
      <c r="BXB1" t="s">
        <v>3561</v>
      </c>
      <c r="BXC1" t="s">
        <v>3562</v>
      </c>
      <c r="BXD1" t="s">
        <v>3563</v>
      </c>
      <c r="BXE1" t="s">
        <v>3564</v>
      </c>
      <c r="BXF1" t="s">
        <v>3565</v>
      </c>
      <c r="BXG1" t="s">
        <v>3566</v>
      </c>
      <c r="BXH1" t="s">
        <v>3567</v>
      </c>
      <c r="BXI1" t="s">
        <v>3568</v>
      </c>
      <c r="BXJ1" t="s">
        <v>3569</v>
      </c>
      <c r="BXK1" t="s">
        <v>3570</v>
      </c>
      <c r="BXL1" t="s">
        <v>3571</v>
      </c>
      <c r="BXM1" t="s">
        <v>3572</v>
      </c>
      <c r="BXN1" t="s">
        <v>3573</v>
      </c>
      <c r="BXO1" t="s">
        <v>3574</v>
      </c>
      <c r="BXP1" t="s">
        <v>3575</v>
      </c>
      <c r="BXQ1" t="s">
        <v>3576</v>
      </c>
      <c r="BXR1" t="s">
        <v>3577</v>
      </c>
      <c r="BXS1" t="s">
        <v>3578</v>
      </c>
      <c r="BXT1" t="s">
        <v>3579</v>
      </c>
      <c r="BXU1" t="s">
        <v>3580</v>
      </c>
      <c r="BXV1" t="s">
        <v>3581</v>
      </c>
      <c r="BXW1" t="s">
        <v>3582</v>
      </c>
      <c r="BXX1" t="s">
        <v>3583</v>
      </c>
      <c r="BXY1" t="s">
        <v>3584</v>
      </c>
      <c r="BXZ1" t="s">
        <v>3585</v>
      </c>
      <c r="BYA1" t="s">
        <v>3586</v>
      </c>
      <c r="BYB1" t="s">
        <v>3587</v>
      </c>
      <c r="BYC1" t="s">
        <v>3588</v>
      </c>
      <c r="BYD1" t="s">
        <v>3589</v>
      </c>
      <c r="BYE1" t="s">
        <v>3590</v>
      </c>
      <c r="BYF1" t="s">
        <v>3591</v>
      </c>
      <c r="BYG1" t="s">
        <v>3592</v>
      </c>
      <c r="BYH1" t="s">
        <v>3593</v>
      </c>
      <c r="BYI1" t="s">
        <v>3594</v>
      </c>
      <c r="BYJ1" t="s">
        <v>3595</v>
      </c>
      <c r="BYK1" t="s">
        <v>3596</v>
      </c>
      <c r="BYL1" t="s">
        <v>3597</v>
      </c>
      <c r="BYM1" t="s">
        <v>3598</v>
      </c>
      <c r="BYN1" t="s">
        <v>3599</v>
      </c>
      <c r="BYO1" t="s">
        <v>3600</v>
      </c>
      <c r="BYP1" t="s">
        <v>3601</v>
      </c>
      <c r="BYQ1" t="s">
        <v>3602</v>
      </c>
      <c r="BYR1" t="s">
        <v>3603</v>
      </c>
      <c r="BYS1" t="s">
        <v>3604</v>
      </c>
      <c r="BYT1" t="s">
        <v>3605</v>
      </c>
      <c r="BYU1" t="s">
        <v>3606</v>
      </c>
      <c r="BYV1" t="s">
        <v>3607</v>
      </c>
      <c r="BYW1" t="s">
        <v>3608</v>
      </c>
      <c r="BYX1" t="s">
        <v>3609</v>
      </c>
      <c r="BYY1" t="s">
        <v>3610</v>
      </c>
      <c r="BYZ1" t="s">
        <v>3611</v>
      </c>
      <c r="BZA1" t="s">
        <v>3612</v>
      </c>
      <c r="BZB1" t="s">
        <v>3613</v>
      </c>
      <c r="BZC1" t="s">
        <v>3614</v>
      </c>
      <c r="BZD1" t="s">
        <v>3615</v>
      </c>
      <c r="BZE1" t="s">
        <v>3616</v>
      </c>
      <c r="BZF1" t="s">
        <v>3617</v>
      </c>
      <c r="BZG1" t="s">
        <v>3618</v>
      </c>
      <c r="BZH1" t="s">
        <v>3619</v>
      </c>
      <c r="BZI1" t="s">
        <v>3620</v>
      </c>
      <c r="BZJ1" t="s">
        <v>3621</v>
      </c>
      <c r="BZK1" t="s">
        <v>3622</v>
      </c>
      <c r="BZL1" t="s">
        <v>3623</v>
      </c>
      <c r="BZM1" t="s">
        <v>3624</v>
      </c>
      <c r="BZN1" t="s">
        <v>3625</v>
      </c>
      <c r="BZO1" t="s">
        <v>3626</v>
      </c>
      <c r="BZP1" t="s">
        <v>3627</v>
      </c>
      <c r="BZQ1" t="s">
        <v>3628</v>
      </c>
      <c r="BZR1" t="s">
        <v>3629</v>
      </c>
      <c r="BZS1" t="s">
        <v>3630</v>
      </c>
      <c r="BZT1" t="s">
        <v>3631</v>
      </c>
      <c r="BZU1" t="s">
        <v>3632</v>
      </c>
      <c r="BZV1" t="s">
        <v>3633</v>
      </c>
      <c r="BZW1" t="s">
        <v>3634</v>
      </c>
      <c r="BZX1" t="s">
        <v>3635</v>
      </c>
      <c r="BZY1" t="s">
        <v>3636</v>
      </c>
      <c r="BZZ1" t="s">
        <v>3637</v>
      </c>
      <c r="CAA1" t="s">
        <v>3638</v>
      </c>
      <c r="CAB1" t="s">
        <v>3639</v>
      </c>
      <c r="CAC1" t="s">
        <v>3640</v>
      </c>
      <c r="CAD1" t="s">
        <v>3641</v>
      </c>
      <c r="CAE1" t="s">
        <v>3642</v>
      </c>
      <c r="CAF1" t="s">
        <v>3643</v>
      </c>
      <c r="CAG1" t="s">
        <v>3644</v>
      </c>
      <c r="CAH1" t="s">
        <v>3645</v>
      </c>
      <c r="CAI1" t="s">
        <v>3646</v>
      </c>
      <c r="CAJ1" t="s">
        <v>3647</v>
      </c>
      <c r="CAK1" t="s">
        <v>3648</v>
      </c>
      <c r="CAL1" t="s">
        <v>3649</v>
      </c>
      <c r="CAM1" t="s">
        <v>3650</v>
      </c>
      <c r="CAN1" t="s">
        <v>3651</v>
      </c>
      <c r="CAO1" t="s">
        <v>3652</v>
      </c>
      <c r="CAP1" t="s">
        <v>3653</v>
      </c>
      <c r="CAQ1" t="s">
        <v>3654</v>
      </c>
      <c r="CAR1" t="s">
        <v>3655</v>
      </c>
      <c r="CAS1" t="s">
        <v>3656</v>
      </c>
      <c r="CAT1" t="s">
        <v>3657</v>
      </c>
      <c r="CAU1" t="s">
        <v>3658</v>
      </c>
      <c r="CAV1" t="s">
        <v>3659</v>
      </c>
      <c r="CAW1" t="s">
        <v>3660</v>
      </c>
      <c r="CAX1" t="s">
        <v>3661</v>
      </c>
      <c r="CAY1" t="s">
        <v>3662</v>
      </c>
      <c r="CAZ1" t="s">
        <v>3663</v>
      </c>
      <c r="CBA1" t="s">
        <v>3664</v>
      </c>
      <c r="CBB1" t="s">
        <v>3665</v>
      </c>
      <c r="CBC1" t="s">
        <v>3666</v>
      </c>
      <c r="CBD1" t="s">
        <v>3667</v>
      </c>
      <c r="CBE1" t="s">
        <v>3668</v>
      </c>
      <c r="CBF1" t="s">
        <v>3669</v>
      </c>
      <c r="CBG1" t="s">
        <v>3670</v>
      </c>
      <c r="CBH1" t="s">
        <v>3671</v>
      </c>
      <c r="CBI1" t="s">
        <v>3672</v>
      </c>
      <c r="CBJ1" t="s">
        <v>3673</v>
      </c>
      <c r="CBK1" t="s">
        <v>3674</v>
      </c>
      <c r="CBL1" t="s">
        <v>3675</v>
      </c>
      <c r="CBM1" t="s">
        <v>3676</v>
      </c>
      <c r="CBN1" t="s">
        <v>3677</v>
      </c>
      <c r="CBO1" t="s">
        <v>3678</v>
      </c>
      <c r="CBP1" t="s">
        <v>3679</v>
      </c>
      <c r="CBQ1" t="s">
        <v>3680</v>
      </c>
      <c r="CBR1" t="s">
        <v>3681</v>
      </c>
      <c r="CBS1" t="s">
        <v>3682</v>
      </c>
      <c r="CBT1" t="s">
        <v>3683</v>
      </c>
      <c r="CBU1" t="s">
        <v>3684</v>
      </c>
      <c r="CBV1" t="s">
        <v>3685</v>
      </c>
      <c r="CBW1" t="s">
        <v>3686</v>
      </c>
      <c r="CBX1" t="s">
        <v>3687</v>
      </c>
      <c r="CBY1" t="s">
        <v>3688</v>
      </c>
      <c r="CBZ1" t="s">
        <v>3689</v>
      </c>
      <c r="CCA1" t="s">
        <v>3690</v>
      </c>
      <c r="CCB1" t="s">
        <v>3691</v>
      </c>
      <c r="CCC1" t="s">
        <v>3692</v>
      </c>
      <c r="CCD1" t="s">
        <v>3693</v>
      </c>
      <c r="CCE1" t="s">
        <v>3694</v>
      </c>
      <c r="CCF1" t="s">
        <v>3695</v>
      </c>
      <c r="CCG1" t="s">
        <v>3696</v>
      </c>
      <c r="CCH1" t="s">
        <v>3697</v>
      </c>
      <c r="CCI1" t="s">
        <v>3698</v>
      </c>
      <c r="CCJ1" t="s">
        <v>3699</v>
      </c>
      <c r="CCK1" t="s">
        <v>3700</v>
      </c>
      <c r="CCL1" t="s">
        <v>3701</v>
      </c>
      <c r="CCM1" t="s">
        <v>3702</v>
      </c>
      <c r="CCN1" t="s">
        <v>3703</v>
      </c>
      <c r="CCO1" t="s">
        <v>3704</v>
      </c>
      <c r="CCP1" t="s">
        <v>3705</v>
      </c>
      <c r="CCQ1" t="s">
        <v>3706</v>
      </c>
      <c r="CCR1" t="s">
        <v>3707</v>
      </c>
      <c r="CCS1" t="s">
        <v>3708</v>
      </c>
      <c r="CCT1" t="s">
        <v>3709</v>
      </c>
      <c r="CCU1" t="s">
        <v>3710</v>
      </c>
      <c r="CCV1" t="s">
        <v>3711</v>
      </c>
      <c r="CCW1" t="s">
        <v>3712</v>
      </c>
      <c r="CCX1" t="s">
        <v>3713</v>
      </c>
      <c r="CCY1" t="s">
        <v>3714</v>
      </c>
      <c r="CCZ1" t="s">
        <v>3715</v>
      </c>
      <c r="CDA1" t="s">
        <v>3716</v>
      </c>
      <c r="CDB1" t="s">
        <v>3717</v>
      </c>
      <c r="CDC1" t="s">
        <v>3718</v>
      </c>
      <c r="CDD1" t="s">
        <v>3719</v>
      </c>
      <c r="CDE1" t="s">
        <v>3720</v>
      </c>
      <c r="CDF1" t="s">
        <v>3721</v>
      </c>
      <c r="CDG1" t="s">
        <v>3722</v>
      </c>
      <c r="CDH1" t="s">
        <v>3723</v>
      </c>
      <c r="CDI1" t="s">
        <v>3724</v>
      </c>
      <c r="CDJ1" t="s">
        <v>3725</v>
      </c>
      <c r="CDK1" t="s">
        <v>3726</v>
      </c>
      <c r="CDL1" t="s">
        <v>3727</v>
      </c>
      <c r="CDM1" t="s">
        <v>3728</v>
      </c>
      <c r="CDN1" t="s">
        <v>3729</v>
      </c>
      <c r="CDO1" t="s">
        <v>3730</v>
      </c>
      <c r="CDP1" t="s">
        <v>3731</v>
      </c>
      <c r="CDQ1" t="s">
        <v>3732</v>
      </c>
      <c r="CDR1" t="s">
        <v>3733</v>
      </c>
      <c r="CDS1" t="s">
        <v>3734</v>
      </c>
      <c r="CDT1" t="s">
        <v>3735</v>
      </c>
      <c r="CDU1" t="s">
        <v>3736</v>
      </c>
      <c r="CDV1" t="s">
        <v>3737</v>
      </c>
      <c r="CDW1" t="s">
        <v>3738</v>
      </c>
      <c r="CDX1" t="s">
        <v>3739</v>
      </c>
      <c r="CDY1" t="s">
        <v>3740</v>
      </c>
      <c r="CDZ1" t="s">
        <v>3741</v>
      </c>
      <c r="CEA1" t="s">
        <v>3742</v>
      </c>
      <c r="CEB1" t="s">
        <v>3743</v>
      </c>
      <c r="CEC1" t="s">
        <v>3744</v>
      </c>
      <c r="CED1" t="s">
        <v>3745</v>
      </c>
      <c r="CEE1" t="s">
        <v>3746</v>
      </c>
      <c r="CEF1" t="s">
        <v>3747</v>
      </c>
      <c r="CEG1" t="s">
        <v>3748</v>
      </c>
      <c r="CEH1" t="s">
        <v>3749</v>
      </c>
      <c r="CEI1" t="s">
        <v>3750</v>
      </c>
      <c r="CEJ1" t="s">
        <v>3751</v>
      </c>
      <c r="CEK1" t="s">
        <v>3752</v>
      </c>
      <c r="CEL1" t="s">
        <v>3753</v>
      </c>
      <c r="CEM1" t="s">
        <v>3754</v>
      </c>
      <c r="CEN1" t="s">
        <v>3755</v>
      </c>
      <c r="CEO1" t="s">
        <v>3756</v>
      </c>
      <c r="CEP1" t="s">
        <v>3757</v>
      </c>
      <c r="CEQ1" t="s">
        <v>3758</v>
      </c>
      <c r="CER1" t="s">
        <v>3759</v>
      </c>
      <c r="CES1" t="s">
        <v>3760</v>
      </c>
      <c r="CET1" t="s">
        <v>3761</v>
      </c>
      <c r="CEU1" t="s">
        <v>3762</v>
      </c>
      <c r="CEV1" t="s">
        <v>3763</v>
      </c>
      <c r="CEW1" t="s">
        <v>3764</v>
      </c>
      <c r="CEX1" t="s">
        <v>3765</v>
      </c>
      <c r="CEY1" t="s">
        <v>3766</v>
      </c>
      <c r="CEZ1" t="s">
        <v>3767</v>
      </c>
      <c r="CFA1" t="s">
        <v>3768</v>
      </c>
      <c r="CFB1" t="s">
        <v>3769</v>
      </c>
      <c r="CFC1" t="s">
        <v>3770</v>
      </c>
      <c r="CFD1" t="s">
        <v>3771</v>
      </c>
      <c r="CFE1" t="s">
        <v>3772</v>
      </c>
      <c r="CFF1" t="s">
        <v>3773</v>
      </c>
      <c r="CFG1" t="s">
        <v>3774</v>
      </c>
      <c r="CFH1" t="s">
        <v>3775</v>
      </c>
      <c r="CFI1" t="s">
        <v>3776</v>
      </c>
      <c r="CFJ1" t="s">
        <v>3777</v>
      </c>
      <c r="CFK1" t="s">
        <v>3778</v>
      </c>
      <c r="CFL1" t="s">
        <v>3779</v>
      </c>
      <c r="CFM1" t="s">
        <v>3780</v>
      </c>
      <c r="CFN1" t="s">
        <v>3781</v>
      </c>
      <c r="CFO1" t="s">
        <v>3782</v>
      </c>
      <c r="CFP1" t="s">
        <v>3783</v>
      </c>
      <c r="CFQ1" t="s">
        <v>3784</v>
      </c>
      <c r="CFR1" t="s">
        <v>3785</v>
      </c>
      <c r="CFS1" t="s">
        <v>3786</v>
      </c>
      <c r="CFT1" t="s">
        <v>3787</v>
      </c>
      <c r="CFU1" t="s">
        <v>3788</v>
      </c>
      <c r="CFV1" t="s">
        <v>3789</v>
      </c>
      <c r="CFW1" t="s">
        <v>3790</v>
      </c>
      <c r="CFX1" t="s">
        <v>3791</v>
      </c>
      <c r="CFY1" t="s">
        <v>3792</v>
      </c>
      <c r="CFZ1" t="s">
        <v>3793</v>
      </c>
      <c r="CGA1" t="s">
        <v>3794</v>
      </c>
      <c r="CGB1" t="s">
        <v>3795</v>
      </c>
      <c r="CGC1" t="s">
        <v>3796</v>
      </c>
      <c r="CGD1" t="s">
        <v>3797</v>
      </c>
      <c r="CGE1" t="s">
        <v>3798</v>
      </c>
      <c r="CGF1" t="s">
        <v>3799</v>
      </c>
      <c r="CGG1" t="s">
        <v>3800</v>
      </c>
      <c r="CGH1" t="s">
        <v>3801</v>
      </c>
      <c r="CGI1" t="s">
        <v>3802</v>
      </c>
      <c r="CGJ1" t="s">
        <v>3803</v>
      </c>
      <c r="CGK1" t="s">
        <v>3804</v>
      </c>
      <c r="CGL1" t="s">
        <v>3805</v>
      </c>
      <c r="CGM1" t="s">
        <v>3806</v>
      </c>
      <c r="CGN1" t="s">
        <v>3807</v>
      </c>
      <c r="CGO1" t="s">
        <v>3808</v>
      </c>
      <c r="CGP1" t="s">
        <v>3809</v>
      </c>
      <c r="CGQ1" t="s">
        <v>3810</v>
      </c>
      <c r="CGR1" t="s">
        <v>3811</v>
      </c>
      <c r="CGS1" t="s">
        <v>3812</v>
      </c>
      <c r="CGT1" t="s">
        <v>3813</v>
      </c>
      <c r="CGU1" t="s">
        <v>3814</v>
      </c>
      <c r="CGV1" t="s">
        <v>3815</v>
      </c>
      <c r="CGW1" t="s">
        <v>3816</v>
      </c>
      <c r="CGX1" t="s">
        <v>3817</v>
      </c>
      <c r="CGY1" t="s">
        <v>3818</v>
      </c>
      <c r="CGZ1" t="s">
        <v>3819</v>
      </c>
      <c r="CHA1" t="s">
        <v>3820</v>
      </c>
      <c r="CHB1" t="s">
        <v>3821</v>
      </c>
      <c r="CHC1" t="s">
        <v>3822</v>
      </c>
      <c r="CHD1" t="s">
        <v>3823</v>
      </c>
      <c r="CHE1" t="s">
        <v>3824</v>
      </c>
      <c r="CHF1" t="s">
        <v>3825</v>
      </c>
      <c r="CHG1" t="s">
        <v>3826</v>
      </c>
      <c r="CHH1" t="s">
        <v>3827</v>
      </c>
      <c r="CHI1" t="s">
        <v>3828</v>
      </c>
      <c r="CHJ1" t="s">
        <v>3829</v>
      </c>
      <c r="CHK1" t="s">
        <v>3830</v>
      </c>
      <c r="CHL1" t="s">
        <v>3831</v>
      </c>
      <c r="CHM1" t="s">
        <v>3832</v>
      </c>
      <c r="CHN1" t="s">
        <v>3833</v>
      </c>
      <c r="CHO1" t="s">
        <v>3834</v>
      </c>
      <c r="CHP1" t="s">
        <v>3835</v>
      </c>
      <c r="CHQ1" t="s">
        <v>3836</v>
      </c>
      <c r="CHR1" t="s">
        <v>3837</v>
      </c>
      <c r="CHS1" t="s">
        <v>3838</v>
      </c>
      <c r="CHT1" t="s">
        <v>3839</v>
      </c>
      <c r="CHU1" t="s">
        <v>3840</v>
      </c>
      <c r="CHV1" t="s">
        <v>3841</v>
      </c>
      <c r="CHW1" t="s">
        <v>3842</v>
      </c>
      <c r="CHX1" t="s">
        <v>3843</v>
      </c>
      <c r="CHY1" t="s">
        <v>3844</v>
      </c>
      <c r="CHZ1" t="s">
        <v>3845</v>
      </c>
      <c r="CIA1" t="s">
        <v>3846</v>
      </c>
      <c r="CIB1" t="s">
        <v>3847</v>
      </c>
      <c r="CIC1" t="s">
        <v>3848</v>
      </c>
      <c r="CID1" t="s">
        <v>3849</v>
      </c>
      <c r="CIE1" t="s">
        <v>3850</v>
      </c>
      <c r="CIF1" t="s">
        <v>3851</v>
      </c>
      <c r="CIG1" t="s">
        <v>3852</v>
      </c>
      <c r="CIH1" t="s">
        <v>3853</v>
      </c>
      <c r="CII1" t="s">
        <v>3854</v>
      </c>
      <c r="CIJ1" t="s">
        <v>3855</v>
      </c>
      <c r="CIK1" t="s">
        <v>3856</v>
      </c>
      <c r="CIL1" t="s">
        <v>3857</v>
      </c>
      <c r="CIM1" t="s">
        <v>3858</v>
      </c>
      <c r="CIN1" t="s">
        <v>3859</v>
      </c>
      <c r="CIO1" t="s">
        <v>3860</v>
      </c>
      <c r="CIP1" t="s">
        <v>3861</v>
      </c>
      <c r="CIQ1" t="s">
        <v>3862</v>
      </c>
      <c r="CIR1" t="s">
        <v>3863</v>
      </c>
      <c r="CIS1" t="s">
        <v>3864</v>
      </c>
      <c r="CIT1" t="s">
        <v>3865</v>
      </c>
      <c r="CIU1" t="s">
        <v>3866</v>
      </c>
      <c r="CIV1" t="s">
        <v>3867</v>
      </c>
      <c r="CIW1" t="s">
        <v>3868</v>
      </c>
      <c r="CIX1" t="s">
        <v>3869</v>
      </c>
      <c r="CIY1" t="s">
        <v>3870</v>
      </c>
      <c r="CIZ1" t="s">
        <v>3871</v>
      </c>
      <c r="CJA1" t="s">
        <v>3872</v>
      </c>
      <c r="CJB1" t="s">
        <v>3873</v>
      </c>
      <c r="CJC1" t="s">
        <v>3874</v>
      </c>
      <c r="CJD1" t="s">
        <v>3875</v>
      </c>
      <c r="CJE1" t="s">
        <v>3876</v>
      </c>
      <c r="CJF1" t="s">
        <v>3877</v>
      </c>
      <c r="CJG1" t="s">
        <v>3878</v>
      </c>
      <c r="CJH1" t="s">
        <v>3879</v>
      </c>
      <c r="CJI1" t="s">
        <v>3880</v>
      </c>
      <c r="CJJ1" t="s">
        <v>3881</v>
      </c>
      <c r="CJK1" t="s">
        <v>3882</v>
      </c>
      <c r="CJL1" t="s">
        <v>3883</v>
      </c>
      <c r="CJM1" t="s">
        <v>3884</v>
      </c>
      <c r="CJN1" t="s">
        <v>3885</v>
      </c>
      <c r="CJO1" t="s">
        <v>3886</v>
      </c>
      <c r="CJP1" t="s">
        <v>3887</v>
      </c>
      <c r="CJQ1" t="s">
        <v>3888</v>
      </c>
      <c r="CJR1" t="s">
        <v>3889</v>
      </c>
      <c r="CJS1" t="s">
        <v>3890</v>
      </c>
      <c r="CJT1" t="s">
        <v>3891</v>
      </c>
      <c r="CJU1" t="s">
        <v>3892</v>
      </c>
      <c r="CJV1" t="s">
        <v>3893</v>
      </c>
      <c r="CJW1" t="s">
        <v>3894</v>
      </c>
      <c r="CJX1" t="s">
        <v>3895</v>
      </c>
      <c r="CJY1" t="s">
        <v>3896</v>
      </c>
      <c r="CJZ1" t="s">
        <v>3897</v>
      </c>
      <c r="CKA1" t="s">
        <v>3898</v>
      </c>
      <c r="CKB1" t="s">
        <v>3899</v>
      </c>
      <c r="CKC1" t="s">
        <v>3900</v>
      </c>
      <c r="CKD1" t="s">
        <v>3901</v>
      </c>
      <c r="CKE1" t="s">
        <v>3902</v>
      </c>
      <c r="CKF1" t="s">
        <v>3903</v>
      </c>
      <c r="CKG1" t="s">
        <v>3904</v>
      </c>
      <c r="CKH1" t="s">
        <v>3905</v>
      </c>
      <c r="CKI1" t="s">
        <v>3906</v>
      </c>
      <c r="CKJ1" t="s">
        <v>3907</v>
      </c>
      <c r="CKK1" t="s">
        <v>3908</v>
      </c>
      <c r="CKL1" t="s">
        <v>3909</v>
      </c>
      <c r="CKM1" t="s">
        <v>3910</v>
      </c>
      <c r="CKN1" t="s">
        <v>3911</v>
      </c>
      <c r="CKO1" t="s">
        <v>3912</v>
      </c>
      <c r="CKP1" t="s">
        <v>3913</v>
      </c>
      <c r="CKQ1" t="s">
        <v>3914</v>
      </c>
      <c r="CKR1" t="s">
        <v>3915</v>
      </c>
      <c r="CKS1" t="s">
        <v>3916</v>
      </c>
      <c r="CKT1" t="s">
        <v>3917</v>
      </c>
      <c r="CKU1" t="s">
        <v>3918</v>
      </c>
      <c r="CKV1" t="s">
        <v>3919</v>
      </c>
      <c r="CKW1" t="s">
        <v>3920</v>
      </c>
      <c r="CKX1" t="s">
        <v>3921</v>
      </c>
      <c r="CKY1" t="s">
        <v>3922</v>
      </c>
      <c r="CKZ1" t="s">
        <v>3923</v>
      </c>
      <c r="CLA1" t="s">
        <v>3924</v>
      </c>
      <c r="CLB1" t="s">
        <v>3925</v>
      </c>
      <c r="CLC1" t="s">
        <v>3926</v>
      </c>
      <c r="CLD1" t="s">
        <v>3927</v>
      </c>
      <c r="CLE1" t="s">
        <v>3928</v>
      </c>
      <c r="CLF1" t="s">
        <v>3929</v>
      </c>
      <c r="CLG1" t="s">
        <v>3930</v>
      </c>
      <c r="CLH1" t="s">
        <v>3931</v>
      </c>
      <c r="CLI1" t="s">
        <v>3932</v>
      </c>
      <c r="CLJ1" t="s">
        <v>3933</v>
      </c>
      <c r="CLK1" t="s">
        <v>3934</v>
      </c>
      <c r="CLL1" t="s">
        <v>3935</v>
      </c>
      <c r="CLM1" t="s">
        <v>3936</v>
      </c>
      <c r="CLN1" t="s">
        <v>3937</v>
      </c>
      <c r="CLO1" t="s">
        <v>3938</v>
      </c>
      <c r="CLP1" t="s">
        <v>3939</v>
      </c>
      <c r="CLQ1" t="s">
        <v>3940</v>
      </c>
      <c r="CLR1" t="s">
        <v>3941</v>
      </c>
      <c r="CLS1" t="s">
        <v>3942</v>
      </c>
      <c r="CLT1" t="s">
        <v>3943</v>
      </c>
      <c r="CLU1" t="s">
        <v>3944</v>
      </c>
      <c r="CLV1" t="s">
        <v>3945</v>
      </c>
      <c r="CLW1" t="s">
        <v>3946</v>
      </c>
      <c r="CLX1" t="s">
        <v>3947</v>
      </c>
      <c r="CLY1" t="s">
        <v>3948</v>
      </c>
      <c r="CLZ1" t="s">
        <v>3949</v>
      </c>
      <c r="CMA1" t="s">
        <v>3950</v>
      </c>
      <c r="CMB1" t="s">
        <v>3951</v>
      </c>
      <c r="CMC1" t="s">
        <v>3952</v>
      </c>
      <c r="CMD1" t="s">
        <v>3953</v>
      </c>
      <c r="CME1" t="s">
        <v>3954</v>
      </c>
      <c r="CMF1" t="s">
        <v>3955</v>
      </c>
      <c r="CMG1" t="s">
        <v>3956</v>
      </c>
      <c r="CMH1" t="s">
        <v>3957</v>
      </c>
      <c r="CMI1" t="s">
        <v>3958</v>
      </c>
      <c r="CMJ1" t="s">
        <v>3959</v>
      </c>
      <c r="CMK1" t="s">
        <v>3960</v>
      </c>
      <c r="CML1" t="s">
        <v>3961</v>
      </c>
      <c r="CMM1" t="s">
        <v>3962</v>
      </c>
      <c r="CMN1" t="s">
        <v>3963</v>
      </c>
      <c r="CMO1" t="s">
        <v>3964</v>
      </c>
      <c r="CMP1" t="s">
        <v>3965</v>
      </c>
      <c r="CMQ1" t="s">
        <v>3966</v>
      </c>
      <c r="CMR1" t="s">
        <v>3967</v>
      </c>
      <c r="CMS1" t="s">
        <v>3968</v>
      </c>
      <c r="CMT1" t="s">
        <v>3969</v>
      </c>
      <c r="CMU1" t="s">
        <v>3970</v>
      </c>
      <c r="CMV1" t="s">
        <v>3971</v>
      </c>
      <c r="CMW1" t="s">
        <v>3972</v>
      </c>
      <c r="CMX1" t="s">
        <v>3973</v>
      </c>
      <c r="CMY1" t="s">
        <v>3974</v>
      </c>
      <c r="CMZ1" t="s">
        <v>3975</v>
      </c>
      <c r="CNA1" t="s">
        <v>3976</v>
      </c>
      <c r="CNB1" t="s">
        <v>3977</v>
      </c>
      <c r="CNC1" t="s">
        <v>3978</v>
      </c>
      <c r="CND1" t="s">
        <v>3979</v>
      </c>
      <c r="CNE1" t="s">
        <v>3980</v>
      </c>
      <c r="CNF1" t="s">
        <v>3981</v>
      </c>
      <c r="CNG1" t="s">
        <v>3982</v>
      </c>
      <c r="CNH1" t="s">
        <v>3983</v>
      </c>
      <c r="CNI1" t="s">
        <v>3984</v>
      </c>
      <c r="CNJ1" t="s">
        <v>3985</v>
      </c>
      <c r="CNK1" t="s">
        <v>3986</v>
      </c>
      <c r="CNL1" t="s">
        <v>3987</v>
      </c>
      <c r="CNM1" t="s">
        <v>3988</v>
      </c>
      <c r="CNN1" t="s">
        <v>3989</v>
      </c>
      <c r="CNO1" t="s">
        <v>3990</v>
      </c>
      <c r="CNP1" t="s">
        <v>3991</v>
      </c>
      <c r="CNQ1" t="s">
        <v>3992</v>
      </c>
      <c r="CNR1" t="s">
        <v>3993</v>
      </c>
      <c r="CNS1" t="s">
        <v>3994</v>
      </c>
      <c r="CNT1" t="s">
        <v>3995</v>
      </c>
      <c r="CNU1" t="s">
        <v>3996</v>
      </c>
      <c r="CNV1" t="s">
        <v>3997</v>
      </c>
      <c r="CNW1" t="s">
        <v>3998</v>
      </c>
      <c r="CNX1" t="s">
        <v>3999</v>
      </c>
      <c r="CNY1" t="s">
        <v>4000</v>
      </c>
      <c r="CNZ1" t="s">
        <v>4001</v>
      </c>
      <c r="COA1" t="s">
        <v>4002</v>
      </c>
      <c r="COB1" t="s">
        <v>4003</v>
      </c>
      <c r="COC1" t="s">
        <v>4004</v>
      </c>
      <c r="COD1" t="s">
        <v>4005</v>
      </c>
      <c r="COE1" t="s">
        <v>4006</v>
      </c>
      <c r="COF1" t="s">
        <v>4007</v>
      </c>
      <c r="COG1" t="s">
        <v>4008</v>
      </c>
      <c r="COH1" t="s">
        <v>4009</v>
      </c>
      <c r="COI1" t="s">
        <v>4010</v>
      </c>
      <c r="COJ1" t="s">
        <v>4011</v>
      </c>
      <c r="COK1" t="s">
        <v>4012</v>
      </c>
      <c r="COL1" t="s">
        <v>4013</v>
      </c>
      <c r="COM1" t="s">
        <v>4014</v>
      </c>
      <c r="CON1" t="s">
        <v>4015</v>
      </c>
      <c r="COO1" t="s">
        <v>4016</v>
      </c>
      <c r="COP1" t="s">
        <v>4017</v>
      </c>
      <c r="COQ1" t="s">
        <v>4018</v>
      </c>
      <c r="COR1" t="s">
        <v>4019</v>
      </c>
      <c r="COS1" t="s">
        <v>4020</v>
      </c>
      <c r="COT1" t="s">
        <v>4021</v>
      </c>
      <c r="COU1" t="s">
        <v>4022</v>
      </c>
      <c r="COV1" t="s">
        <v>4023</v>
      </c>
      <c r="COW1" t="s">
        <v>4024</v>
      </c>
      <c r="COX1" t="s">
        <v>4025</v>
      </c>
      <c r="COY1" t="s">
        <v>4026</v>
      </c>
      <c r="COZ1" t="s">
        <v>4027</v>
      </c>
      <c r="CPA1" t="s">
        <v>4028</v>
      </c>
      <c r="CPB1" t="s">
        <v>4029</v>
      </c>
      <c r="CPC1" t="s">
        <v>4030</v>
      </c>
      <c r="CPD1" t="s">
        <v>4031</v>
      </c>
      <c r="CPE1" t="s">
        <v>4032</v>
      </c>
      <c r="CPF1" t="s">
        <v>4033</v>
      </c>
      <c r="CPG1" t="s">
        <v>4034</v>
      </c>
      <c r="CPH1" t="s">
        <v>4035</v>
      </c>
      <c r="CPI1" t="s">
        <v>4036</v>
      </c>
      <c r="CPJ1" t="s">
        <v>4037</v>
      </c>
      <c r="CPK1" t="s">
        <v>4038</v>
      </c>
      <c r="CPL1" t="s">
        <v>4039</v>
      </c>
      <c r="CPM1" t="s">
        <v>4040</v>
      </c>
      <c r="CPN1" t="s">
        <v>4041</v>
      </c>
      <c r="CPO1" t="s">
        <v>4042</v>
      </c>
      <c r="CPP1" t="s">
        <v>4043</v>
      </c>
      <c r="CPQ1" t="s">
        <v>4044</v>
      </c>
      <c r="CPR1" t="s">
        <v>4045</v>
      </c>
      <c r="CPS1" t="s">
        <v>4046</v>
      </c>
      <c r="CPT1" t="s">
        <v>4047</v>
      </c>
      <c r="CPU1" t="s">
        <v>4048</v>
      </c>
      <c r="CPV1" t="s">
        <v>4049</v>
      </c>
      <c r="CPW1" t="s">
        <v>4050</v>
      </c>
      <c r="CPX1" t="s">
        <v>4051</v>
      </c>
      <c r="CPY1" t="s">
        <v>4052</v>
      </c>
      <c r="CPZ1" t="s">
        <v>4053</v>
      </c>
      <c r="CQA1" t="s">
        <v>4054</v>
      </c>
      <c r="CQB1" t="s">
        <v>4055</v>
      </c>
      <c r="CQC1" t="s">
        <v>4056</v>
      </c>
      <c r="CQD1" t="s">
        <v>4057</v>
      </c>
      <c r="CQE1" t="s">
        <v>4058</v>
      </c>
      <c r="CQF1" t="s">
        <v>4059</v>
      </c>
      <c r="CQG1" t="s">
        <v>4060</v>
      </c>
      <c r="CQH1" t="s">
        <v>4061</v>
      </c>
      <c r="CQI1" t="s">
        <v>4062</v>
      </c>
      <c r="CQJ1" t="s">
        <v>4063</v>
      </c>
      <c r="CQK1" t="s">
        <v>4064</v>
      </c>
      <c r="CQL1" t="s">
        <v>4065</v>
      </c>
      <c r="CQM1" t="s">
        <v>4066</v>
      </c>
      <c r="CQN1" t="s">
        <v>4067</v>
      </c>
      <c r="CQO1" t="s">
        <v>4068</v>
      </c>
      <c r="CQP1" t="s">
        <v>4069</v>
      </c>
      <c r="CQQ1" t="s">
        <v>4070</v>
      </c>
      <c r="CQR1" t="s">
        <v>4071</v>
      </c>
      <c r="CQS1" t="s">
        <v>4072</v>
      </c>
      <c r="CQT1" t="s">
        <v>4073</v>
      </c>
      <c r="CQU1" t="s">
        <v>4074</v>
      </c>
      <c r="CQV1" t="s">
        <v>4075</v>
      </c>
      <c r="CQW1" t="s">
        <v>4076</v>
      </c>
      <c r="CQX1" t="s">
        <v>4077</v>
      </c>
      <c r="CQY1" t="s">
        <v>4078</v>
      </c>
      <c r="CQZ1" t="s">
        <v>4079</v>
      </c>
      <c r="CRA1" t="s">
        <v>4080</v>
      </c>
      <c r="CRB1" t="s">
        <v>4081</v>
      </c>
      <c r="CRC1" t="s">
        <v>4082</v>
      </c>
      <c r="CRD1" t="s">
        <v>4083</v>
      </c>
      <c r="CRE1" t="s">
        <v>4084</v>
      </c>
      <c r="CRF1" t="s">
        <v>4085</v>
      </c>
      <c r="CRG1" t="s">
        <v>4086</v>
      </c>
      <c r="CRH1" t="s">
        <v>4087</v>
      </c>
      <c r="CRI1" t="s">
        <v>4088</v>
      </c>
      <c r="CRJ1" t="s">
        <v>4089</v>
      </c>
      <c r="CRK1" t="s">
        <v>4090</v>
      </c>
      <c r="CRL1" t="s">
        <v>4091</v>
      </c>
      <c r="CRM1" t="s">
        <v>4092</v>
      </c>
      <c r="CRN1" t="s">
        <v>4093</v>
      </c>
      <c r="CRO1" t="s">
        <v>4094</v>
      </c>
      <c r="CRP1" t="s">
        <v>4095</v>
      </c>
      <c r="CRQ1" t="s">
        <v>4096</v>
      </c>
      <c r="CRR1" t="s">
        <v>4097</v>
      </c>
      <c r="CRS1" t="s">
        <v>4098</v>
      </c>
      <c r="CRT1" t="s">
        <v>4099</v>
      </c>
      <c r="CRU1" t="s">
        <v>4100</v>
      </c>
      <c r="CRV1" t="s">
        <v>4101</v>
      </c>
      <c r="CRW1" t="s">
        <v>4102</v>
      </c>
      <c r="CRX1" t="s">
        <v>4103</v>
      </c>
      <c r="CRY1" t="s">
        <v>4104</v>
      </c>
      <c r="CRZ1" t="s">
        <v>4105</v>
      </c>
      <c r="CSA1" t="s">
        <v>4106</v>
      </c>
      <c r="CSB1" t="s">
        <v>4107</v>
      </c>
      <c r="CSC1" t="s">
        <v>4108</v>
      </c>
      <c r="CSD1" t="s">
        <v>4109</v>
      </c>
      <c r="CSE1" t="s">
        <v>4110</v>
      </c>
      <c r="CSF1" t="s">
        <v>4111</v>
      </c>
      <c r="CSG1" t="s">
        <v>4112</v>
      </c>
      <c r="CSH1" t="s">
        <v>4113</v>
      </c>
      <c r="CSI1" t="s">
        <v>4114</v>
      </c>
      <c r="CSJ1" t="s">
        <v>4115</v>
      </c>
      <c r="CSK1" t="s">
        <v>4116</v>
      </c>
      <c r="CSL1" t="s">
        <v>4117</v>
      </c>
      <c r="CSM1" t="s">
        <v>4118</v>
      </c>
      <c r="CSN1" t="s">
        <v>4119</v>
      </c>
      <c r="CSO1" t="s">
        <v>4120</v>
      </c>
      <c r="CSP1" t="s">
        <v>4121</v>
      </c>
      <c r="CSQ1" t="s">
        <v>4122</v>
      </c>
      <c r="CSR1" t="s">
        <v>4123</v>
      </c>
      <c r="CSS1" t="s">
        <v>4124</v>
      </c>
      <c r="CST1" t="s">
        <v>4125</v>
      </c>
      <c r="CSU1" t="s">
        <v>4126</v>
      </c>
      <c r="CSV1" t="s">
        <v>4127</v>
      </c>
      <c r="CSW1" t="s">
        <v>4128</v>
      </c>
      <c r="CSX1" t="s">
        <v>4129</v>
      </c>
      <c r="CSY1" t="s">
        <v>4130</v>
      </c>
      <c r="CSZ1" t="s">
        <v>4131</v>
      </c>
      <c r="CTA1" t="s">
        <v>4132</v>
      </c>
      <c r="CTB1" t="s">
        <v>4133</v>
      </c>
      <c r="CTC1" t="s">
        <v>4134</v>
      </c>
      <c r="CTD1" t="s">
        <v>4135</v>
      </c>
      <c r="CTE1" t="s">
        <v>4136</v>
      </c>
      <c r="CTF1" t="s">
        <v>4137</v>
      </c>
      <c r="CTG1" t="s">
        <v>4138</v>
      </c>
      <c r="CTH1" t="s">
        <v>4139</v>
      </c>
      <c r="CTI1" t="s">
        <v>4140</v>
      </c>
      <c r="CTJ1" t="s">
        <v>4141</v>
      </c>
      <c r="CTK1" t="s">
        <v>4142</v>
      </c>
      <c r="CTL1" t="s">
        <v>4143</v>
      </c>
      <c r="CTM1" t="s">
        <v>4144</v>
      </c>
      <c r="CTN1" t="s">
        <v>4145</v>
      </c>
      <c r="CTO1" t="s">
        <v>4146</v>
      </c>
      <c r="CTP1" t="s">
        <v>4147</v>
      </c>
      <c r="CTQ1" t="s">
        <v>4148</v>
      </c>
      <c r="CTR1" t="s">
        <v>4149</v>
      </c>
      <c r="CTS1" t="s">
        <v>4150</v>
      </c>
      <c r="CTT1" t="s">
        <v>4151</v>
      </c>
      <c r="CTU1" t="s">
        <v>4152</v>
      </c>
      <c r="CTV1" t="s">
        <v>4153</v>
      </c>
      <c r="CTW1" t="s">
        <v>4154</v>
      </c>
      <c r="CTX1" t="s">
        <v>4155</v>
      </c>
      <c r="CTY1" t="s">
        <v>4156</v>
      </c>
      <c r="CTZ1" t="s">
        <v>4157</v>
      </c>
      <c r="CUA1" t="s">
        <v>4158</v>
      </c>
      <c r="CUB1" t="s">
        <v>4159</v>
      </c>
      <c r="CUC1" t="s">
        <v>4160</v>
      </c>
      <c r="CUD1" t="s">
        <v>4161</v>
      </c>
      <c r="CUE1" t="s">
        <v>4162</v>
      </c>
      <c r="CUF1" t="s">
        <v>4163</v>
      </c>
      <c r="CUG1" t="s">
        <v>4164</v>
      </c>
      <c r="CUH1" t="s">
        <v>4165</v>
      </c>
      <c r="CUI1" t="s">
        <v>4166</v>
      </c>
      <c r="CUJ1" t="s">
        <v>4167</v>
      </c>
      <c r="CUK1" t="s">
        <v>4168</v>
      </c>
      <c r="CUL1" t="s">
        <v>4169</v>
      </c>
      <c r="CUM1" t="s">
        <v>4170</v>
      </c>
      <c r="CUN1" t="s">
        <v>4171</v>
      </c>
      <c r="CUO1" t="s">
        <v>4172</v>
      </c>
      <c r="CUP1" t="s">
        <v>4173</v>
      </c>
      <c r="CUQ1" t="s">
        <v>4174</v>
      </c>
      <c r="CUR1" t="s">
        <v>4175</v>
      </c>
      <c r="CUS1" t="s">
        <v>4176</v>
      </c>
      <c r="CUT1" t="s">
        <v>4177</v>
      </c>
      <c r="CUU1" t="s">
        <v>4178</v>
      </c>
      <c r="CUV1" t="s">
        <v>4179</v>
      </c>
      <c r="CUW1" t="s">
        <v>4180</v>
      </c>
      <c r="CUX1" t="s">
        <v>4181</v>
      </c>
      <c r="CUY1" t="s">
        <v>4182</v>
      </c>
      <c r="CUZ1" t="s">
        <v>4183</v>
      </c>
      <c r="CVA1" t="s">
        <v>4184</v>
      </c>
      <c r="CVB1" t="s">
        <v>4185</v>
      </c>
      <c r="CVC1" t="s">
        <v>4186</v>
      </c>
      <c r="CVD1" t="s">
        <v>4187</v>
      </c>
      <c r="CVE1" t="s">
        <v>4188</v>
      </c>
      <c r="CVF1" t="s">
        <v>4189</v>
      </c>
      <c r="CVG1" t="s">
        <v>4190</v>
      </c>
      <c r="CVH1" t="s">
        <v>4191</v>
      </c>
      <c r="CVI1" t="s">
        <v>4192</v>
      </c>
      <c r="CVJ1" t="s">
        <v>4193</v>
      </c>
      <c r="CVK1" t="s">
        <v>4194</v>
      </c>
      <c r="CVL1" t="s">
        <v>4195</v>
      </c>
      <c r="CVM1" t="s">
        <v>4196</v>
      </c>
      <c r="CVN1" t="s">
        <v>4197</v>
      </c>
      <c r="CVO1" t="s">
        <v>4198</v>
      </c>
      <c r="CVP1" t="s">
        <v>4199</v>
      </c>
      <c r="CVQ1" t="s">
        <v>4200</v>
      </c>
      <c r="CVR1" t="s">
        <v>4201</v>
      </c>
      <c r="CVS1" t="s">
        <v>4202</v>
      </c>
      <c r="CVT1" t="s">
        <v>4203</v>
      </c>
      <c r="CVU1" t="s">
        <v>4204</v>
      </c>
      <c r="CVV1" t="s">
        <v>4205</v>
      </c>
      <c r="CVW1" t="s">
        <v>4206</v>
      </c>
      <c r="CVX1" t="s">
        <v>4207</v>
      </c>
      <c r="CVY1" t="s">
        <v>4208</v>
      </c>
      <c r="CVZ1" t="s">
        <v>4209</v>
      </c>
      <c r="CWA1" t="s">
        <v>4210</v>
      </c>
      <c r="CWB1" t="s">
        <v>4211</v>
      </c>
      <c r="CWC1" t="s">
        <v>4212</v>
      </c>
      <c r="CWD1" t="s">
        <v>4213</v>
      </c>
      <c r="CWE1" t="s">
        <v>4214</v>
      </c>
      <c r="CWF1" t="s">
        <v>4215</v>
      </c>
      <c r="CWG1" t="s">
        <v>4216</v>
      </c>
      <c r="CWH1" t="s">
        <v>4217</v>
      </c>
      <c r="CWI1" t="s">
        <v>4218</v>
      </c>
      <c r="CWJ1" t="s">
        <v>4219</v>
      </c>
      <c r="CWK1" t="s">
        <v>4220</v>
      </c>
      <c r="CWL1" t="s">
        <v>4221</v>
      </c>
      <c r="CWM1" t="s">
        <v>4222</v>
      </c>
      <c r="CWN1" t="s">
        <v>4223</v>
      </c>
      <c r="CWO1" t="s">
        <v>4224</v>
      </c>
      <c r="CWP1" t="s">
        <v>4225</v>
      </c>
      <c r="CWQ1" t="s">
        <v>4226</v>
      </c>
      <c r="CWR1" t="s">
        <v>4227</v>
      </c>
      <c r="CWS1" t="s">
        <v>4228</v>
      </c>
      <c r="CWT1" t="s">
        <v>4229</v>
      </c>
      <c r="CWU1" t="s">
        <v>4230</v>
      </c>
      <c r="CWV1" t="s">
        <v>4231</v>
      </c>
      <c r="CWW1" t="s">
        <v>4232</v>
      </c>
      <c r="CWX1" t="s">
        <v>4233</v>
      </c>
      <c r="CWY1" t="s">
        <v>4234</v>
      </c>
      <c r="CWZ1" t="s">
        <v>4235</v>
      </c>
      <c r="CXA1" t="s">
        <v>4236</v>
      </c>
      <c r="CXB1" t="s">
        <v>4237</v>
      </c>
      <c r="CXC1" t="s">
        <v>4238</v>
      </c>
      <c r="CXD1" t="s">
        <v>4239</v>
      </c>
      <c r="CXE1" t="s">
        <v>4240</v>
      </c>
      <c r="CXF1" t="s">
        <v>4241</v>
      </c>
      <c r="CXG1" t="s">
        <v>4242</v>
      </c>
      <c r="CXH1" t="s">
        <v>4243</v>
      </c>
      <c r="CXI1" t="s">
        <v>4244</v>
      </c>
      <c r="CXJ1" t="s">
        <v>4245</v>
      </c>
      <c r="CXK1" t="s">
        <v>4246</v>
      </c>
      <c r="CXL1" t="s">
        <v>4247</v>
      </c>
      <c r="CXM1" t="s">
        <v>4248</v>
      </c>
      <c r="CXN1" t="s">
        <v>4249</v>
      </c>
      <c r="CXO1" t="s">
        <v>4250</v>
      </c>
      <c r="CXP1" t="s">
        <v>4251</v>
      </c>
      <c r="CXQ1" t="s">
        <v>4252</v>
      </c>
      <c r="CXR1" t="s">
        <v>4253</v>
      </c>
      <c r="CXS1" t="s">
        <v>4254</v>
      </c>
      <c r="CXT1" t="s">
        <v>4255</v>
      </c>
      <c r="CXU1" t="s">
        <v>4256</v>
      </c>
      <c r="CXV1" t="s">
        <v>4257</v>
      </c>
      <c r="CXW1" t="s">
        <v>4258</v>
      </c>
      <c r="CXX1" t="s">
        <v>4259</v>
      </c>
      <c r="CXY1" t="s">
        <v>4260</v>
      </c>
      <c r="CXZ1" t="s">
        <v>4261</v>
      </c>
      <c r="CYA1" t="s">
        <v>4262</v>
      </c>
      <c r="CYB1" t="s">
        <v>4263</v>
      </c>
      <c r="CYC1" t="s">
        <v>4264</v>
      </c>
      <c r="CYD1" t="s">
        <v>4265</v>
      </c>
      <c r="CYE1" t="s">
        <v>4266</v>
      </c>
      <c r="CYF1" t="s">
        <v>4267</v>
      </c>
      <c r="CYG1" t="s">
        <v>4268</v>
      </c>
      <c r="CYH1" t="s">
        <v>4269</v>
      </c>
      <c r="CYI1" t="s">
        <v>4270</v>
      </c>
      <c r="CYJ1" t="s">
        <v>4271</v>
      </c>
      <c r="CYK1" t="s">
        <v>4272</v>
      </c>
      <c r="CYL1" t="s">
        <v>4273</v>
      </c>
      <c r="CYM1" t="s">
        <v>4274</v>
      </c>
      <c r="CYN1" t="s">
        <v>4275</v>
      </c>
      <c r="CYO1" t="s">
        <v>4276</v>
      </c>
      <c r="CYP1" t="s">
        <v>4277</v>
      </c>
      <c r="CYQ1" t="s">
        <v>4278</v>
      </c>
      <c r="CYR1" t="s">
        <v>4279</v>
      </c>
      <c r="CYS1" t="s">
        <v>4280</v>
      </c>
      <c r="CYT1" t="s">
        <v>4281</v>
      </c>
      <c r="CYU1" t="s">
        <v>4282</v>
      </c>
      <c r="CYV1" t="s">
        <v>4283</v>
      </c>
      <c r="CYW1" t="s">
        <v>4284</v>
      </c>
      <c r="CYX1" t="s">
        <v>4285</v>
      </c>
      <c r="CYY1" t="s">
        <v>4286</v>
      </c>
      <c r="CYZ1" t="s">
        <v>4287</v>
      </c>
      <c r="CZA1" t="s">
        <v>4288</v>
      </c>
      <c r="CZB1" t="s">
        <v>4289</v>
      </c>
      <c r="CZC1" t="s">
        <v>4290</v>
      </c>
      <c r="CZD1" t="s">
        <v>4291</v>
      </c>
      <c r="CZE1" t="s">
        <v>4292</v>
      </c>
      <c r="CZF1" t="s">
        <v>4293</v>
      </c>
      <c r="CZG1" t="s">
        <v>4294</v>
      </c>
      <c r="CZH1" t="s">
        <v>4295</v>
      </c>
      <c r="CZI1" t="s">
        <v>4296</v>
      </c>
      <c r="CZJ1" t="s">
        <v>4297</v>
      </c>
      <c r="CZK1" t="s">
        <v>4298</v>
      </c>
      <c r="CZL1" t="s">
        <v>4299</v>
      </c>
      <c r="CZM1" t="s">
        <v>4300</v>
      </c>
      <c r="CZN1" t="s">
        <v>4301</v>
      </c>
      <c r="CZO1" t="s">
        <v>4302</v>
      </c>
      <c r="CZP1" t="s">
        <v>4303</v>
      </c>
      <c r="CZQ1" t="s">
        <v>4304</v>
      </c>
      <c r="CZR1" t="s">
        <v>4305</v>
      </c>
      <c r="CZS1" t="s">
        <v>4306</v>
      </c>
      <c r="CZT1" t="s">
        <v>4307</v>
      </c>
      <c r="CZU1" t="s">
        <v>4308</v>
      </c>
      <c r="CZV1" t="s">
        <v>4309</v>
      </c>
      <c r="CZW1" t="s">
        <v>4310</v>
      </c>
      <c r="CZX1" t="s">
        <v>4311</v>
      </c>
      <c r="CZY1" t="s">
        <v>4312</v>
      </c>
      <c r="CZZ1" t="s">
        <v>4313</v>
      </c>
      <c r="DAA1" t="s">
        <v>4314</v>
      </c>
      <c r="DAB1" t="s">
        <v>4315</v>
      </c>
      <c r="DAC1" t="s">
        <v>4316</v>
      </c>
      <c r="DAD1" t="s">
        <v>4317</v>
      </c>
      <c r="DAE1" t="s">
        <v>4318</v>
      </c>
      <c r="DAF1" t="s">
        <v>4319</v>
      </c>
      <c r="DAG1" t="s">
        <v>4320</v>
      </c>
      <c r="DAH1" t="s">
        <v>4321</v>
      </c>
      <c r="DAI1" t="s">
        <v>4322</v>
      </c>
      <c r="DAJ1" t="s">
        <v>4323</v>
      </c>
      <c r="DAK1" t="s">
        <v>4324</v>
      </c>
      <c r="DAL1" t="s">
        <v>4325</v>
      </c>
      <c r="DAM1" t="s">
        <v>4326</v>
      </c>
      <c r="DAN1" t="s">
        <v>4327</v>
      </c>
      <c r="DAO1" t="s">
        <v>4328</v>
      </c>
      <c r="DAP1" t="s">
        <v>4329</v>
      </c>
      <c r="DAQ1" t="s">
        <v>4330</v>
      </c>
      <c r="DAR1" t="s">
        <v>4331</v>
      </c>
      <c r="DAS1" t="s">
        <v>4332</v>
      </c>
      <c r="DAT1" t="s">
        <v>4333</v>
      </c>
      <c r="DAU1" t="s">
        <v>4334</v>
      </c>
      <c r="DAV1" t="s">
        <v>4335</v>
      </c>
      <c r="DAW1" t="s">
        <v>4336</v>
      </c>
      <c r="DAX1" t="s">
        <v>4337</v>
      </c>
      <c r="DAY1" t="s">
        <v>4338</v>
      </c>
      <c r="DAZ1" t="s">
        <v>4339</v>
      </c>
      <c r="DBA1" t="s">
        <v>4340</v>
      </c>
      <c r="DBB1" t="s">
        <v>4341</v>
      </c>
      <c r="DBC1" t="s">
        <v>4342</v>
      </c>
      <c r="DBD1" t="s">
        <v>4343</v>
      </c>
      <c r="DBE1" t="s">
        <v>4344</v>
      </c>
      <c r="DBF1" t="s">
        <v>4345</v>
      </c>
      <c r="DBG1" t="s">
        <v>4346</v>
      </c>
      <c r="DBH1" t="s">
        <v>4347</v>
      </c>
      <c r="DBI1" t="s">
        <v>4348</v>
      </c>
      <c r="DBJ1" t="s">
        <v>4349</v>
      </c>
      <c r="DBK1" t="s">
        <v>4350</v>
      </c>
      <c r="DBL1" t="s">
        <v>4351</v>
      </c>
      <c r="DBM1" t="s">
        <v>4352</v>
      </c>
      <c r="DBN1" t="s">
        <v>4353</v>
      </c>
      <c r="DBO1" t="s">
        <v>4354</v>
      </c>
      <c r="DBP1" t="s">
        <v>4355</v>
      </c>
      <c r="DBQ1" t="s">
        <v>4356</v>
      </c>
      <c r="DBR1" t="s">
        <v>4357</v>
      </c>
      <c r="DBS1" t="s">
        <v>4358</v>
      </c>
      <c r="DBT1" t="s">
        <v>4359</v>
      </c>
      <c r="DBU1" t="s">
        <v>4360</v>
      </c>
      <c r="DBV1" t="s">
        <v>4361</v>
      </c>
      <c r="DBW1" t="s">
        <v>4362</v>
      </c>
      <c r="DBX1" t="s">
        <v>4363</v>
      </c>
      <c r="DBY1" t="s">
        <v>4364</v>
      </c>
      <c r="DBZ1" t="s">
        <v>4365</v>
      </c>
      <c r="DCA1" t="s">
        <v>4366</v>
      </c>
      <c r="DCB1" t="s">
        <v>4367</v>
      </c>
      <c r="DCC1" t="s">
        <v>4368</v>
      </c>
      <c r="DCD1" t="s">
        <v>4369</v>
      </c>
      <c r="DCE1" t="s">
        <v>4370</v>
      </c>
      <c r="DCF1" t="s">
        <v>4371</v>
      </c>
      <c r="DCG1" t="s">
        <v>4372</v>
      </c>
      <c r="DCH1" t="s">
        <v>4373</v>
      </c>
      <c r="DCI1" t="s">
        <v>4374</v>
      </c>
      <c r="DCJ1" t="s">
        <v>4375</v>
      </c>
      <c r="DCK1" t="s">
        <v>4376</v>
      </c>
      <c r="DCL1" t="s">
        <v>4377</v>
      </c>
      <c r="DCM1" t="s">
        <v>4378</v>
      </c>
      <c r="DCN1" t="s">
        <v>4379</v>
      </c>
      <c r="DCO1" t="s">
        <v>4380</v>
      </c>
      <c r="DCP1" t="s">
        <v>4381</v>
      </c>
      <c r="DCQ1" t="s">
        <v>4382</v>
      </c>
      <c r="DCR1" t="s">
        <v>4383</v>
      </c>
      <c r="DCS1" t="s">
        <v>4384</v>
      </c>
      <c r="DCT1" t="s">
        <v>4385</v>
      </c>
      <c r="DCU1" t="s">
        <v>4386</v>
      </c>
      <c r="DCV1" t="s">
        <v>4387</v>
      </c>
      <c r="DCW1" t="s">
        <v>4388</v>
      </c>
      <c r="DCX1" t="s">
        <v>4389</v>
      </c>
      <c r="DCY1" t="s">
        <v>4390</v>
      </c>
      <c r="DCZ1" t="s">
        <v>4391</v>
      </c>
      <c r="DDA1" t="s">
        <v>4392</v>
      </c>
      <c r="DDB1" t="s">
        <v>4393</v>
      </c>
      <c r="DDC1" t="s">
        <v>4394</v>
      </c>
      <c r="DDD1" t="s">
        <v>4395</v>
      </c>
      <c r="DDE1" t="s">
        <v>4396</v>
      </c>
      <c r="DDF1" t="s">
        <v>4397</v>
      </c>
      <c r="DDG1" t="s">
        <v>4398</v>
      </c>
      <c r="DDH1" t="s">
        <v>4399</v>
      </c>
      <c r="DDI1" t="s">
        <v>4400</v>
      </c>
      <c r="DDJ1" t="s">
        <v>4401</v>
      </c>
      <c r="DDK1" t="s">
        <v>4402</v>
      </c>
      <c r="DDL1" t="s">
        <v>4403</v>
      </c>
      <c r="DDM1" t="s">
        <v>4404</v>
      </c>
      <c r="DDN1" t="s">
        <v>4405</v>
      </c>
      <c r="DDO1" t="s">
        <v>4406</v>
      </c>
      <c r="DDP1" t="s">
        <v>4407</v>
      </c>
      <c r="DDQ1" t="s">
        <v>4408</v>
      </c>
      <c r="DDR1" t="s">
        <v>4409</v>
      </c>
      <c r="DDS1" t="s">
        <v>4410</v>
      </c>
      <c r="DDT1" t="s">
        <v>4411</v>
      </c>
      <c r="DDU1" t="s">
        <v>4412</v>
      </c>
      <c r="DDV1" t="s">
        <v>4413</v>
      </c>
      <c r="DDW1" t="s">
        <v>4414</v>
      </c>
      <c r="DDX1" t="s">
        <v>4415</v>
      </c>
      <c r="DDY1" t="s">
        <v>4416</v>
      </c>
      <c r="DDZ1" t="s">
        <v>4417</v>
      </c>
      <c r="DEA1" t="s">
        <v>4418</v>
      </c>
      <c r="DEB1" t="s">
        <v>4419</v>
      </c>
      <c r="DEC1" t="s">
        <v>4420</v>
      </c>
      <c r="DED1" t="s">
        <v>4421</v>
      </c>
      <c r="DEE1" t="s">
        <v>4422</v>
      </c>
      <c r="DEF1" t="s">
        <v>4423</v>
      </c>
      <c r="DEG1" t="s">
        <v>4424</v>
      </c>
      <c r="DEH1" t="s">
        <v>4425</v>
      </c>
      <c r="DEI1" t="s">
        <v>4426</v>
      </c>
      <c r="DEJ1" t="s">
        <v>4427</v>
      </c>
      <c r="DEK1" t="s">
        <v>4428</v>
      </c>
      <c r="DEL1" t="s">
        <v>4429</v>
      </c>
      <c r="DEM1" t="s">
        <v>4430</v>
      </c>
      <c r="DEN1" t="s">
        <v>4431</v>
      </c>
      <c r="DEO1" t="s">
        <v>4432</v>
      </c>
      <c r="DEP1" t="s">
        <v>4433</v>
      </c>
      <c r="DEQ1" t="s">
        <v>4434</v>
      </c>
      <c r="DER1" t="s">
        <v>4435</v>
      </c>
      <c r="DES1" t="s">
        <v>4436</v>
      </c>
      <c r="DET1" t="s">
        <v>4437</v>
      </c>
      <c r="DEU1" t="s">
        <v>4438</v>
      </c>
      <c r="DEV1" t="s">
        <v>4439</v>
      </c>
      <c r="DEW1" t="s">
        <v>4440</v>
      </c>
      <c r="DEX1" t="s">
        <v>4441</v>
      </c>
      <c r="DEY1" t="s">
        <v>4442</v>
      </c>
      <c r="DEZ1" t="s">
        <v>4443</v>
      </c>
      <c r="DFA1" t="s">
        <v>4444</v>
      </c>
      <c r="DFB1" t="s">
        <v>4445</v>
      </c>
      <c r="DFC1" t="s">
        <v>4446</v>
      </c>
      <c r="DFD1" t="s">
        <v>4447</v>
      </c>
      <c r="DFE1" t="s">
        <v>4448</v>
      </c>
      <c r="DFF1" t="s">
        <v>4449</v>
      </c>
      <c r="DFG1" t="s">
        <v>4450</v>
      </c>
      <c r="DFH1" t="s">
        <v>4451</v>
      </c>
      <c r="DFI1" t="s">
        <v>4452</v>
      </c>
      <c r="DFJ1" t="s">
        <v>4453</v>
      </c>
      <c r="DFK1" t="s">
        <v>4454</v>
      </c>
      <c r="DFL1" t="s">
        <v>4455</v>
      </c>
      <c r="DFM1" t="s">
        <v>4456</v>
      </c>
      <c r="DFN1" t="s">
        <v>4457</v>
      </c>
      <c r="DFO1" t="s">
        <v>4458</v>
      </c>
      <c r="DFP1" t="s">
        <v>4459</v>
      </c>
      <c r="DFQ1" t="s">
        <v>4460</v>
      </c>
      <c r="DFR1" t="s">
        <v>4461</v>
      </c>
      <c r="DFS1" t="s">
        <v>4462</v>
      </c>
      <c r="DFT1" t="s">
        <v>4463</v>
      </c>
      <c r="DFU1" t="s">
        <v>4464</v>
      </c>
      <c r="DFV1" t="s">
        <v>4465</v>
      </c>
      <c r="DFW1" t="s">
        <v>4466</v>
      </c>
      <c r="DFX1" t="s">
        <v>4467</v>
      </c>
      <c r="DFY1" t="s">
        <v>4468</v>
      </c>
      <c r="DFZ1" t="s">
        <v>4469</v>
      </c>
      <c r="DGA1" t="s">
        <v>4470</v>
      </c>
      <c r="DGB1" t="s">
        <v>4471</v>
      </c>
      <c r="DGC1" t="s">
        <v>4472</v>
      </c>
      <c r="DGD1" t="s">
        <v>4473</v>
      </c>
      <c r="DGE1" t="s">
        <v>4474</v>
      </c>
      <c r="DGF1" t="s">
        <v>4475</v>
      </c>
      <c r="DGG1" t="s">
        <v>4476</v>
      </c>
      <c r="DGH1" t="s">
        <v>4477</v>
      </c>
      <c r="DGI1" t="s">
        <v>4478</v>
      </c>
      <c r="DGJ1" t="s">
        <v>4479</v>
      </c>
      <c r="DGK1" t="s">
        <v>4480</v>
      </c>
      <c r="DGL1" t="s">
        <v>4481</v>
      </c>
      <c r="DGM1" t="s">
        <v>4482</v>
      </c>
      <c r="DGN1" t="s">
        <v>4483</v>
      </c>
      <c r="DGO1" t="s">
        <v>4484</v>
      </c>
      <c r="DGP1" t="s">
        <v>4485</v>
      </c>
      <c r="DGQ1" t="s">
        <v>4486</v>
      </c>
      <c r="DGR1" t="s">
        <v>4487</v>
      </c>
      <c r="DGS1" t="s">
        <v>4488</v>
      </c>
      <c r="DGT1" t="s">
        <v>4489</v>
      </c>
      <c r="DGU1" t="s">
        <v>4490</v>
      </c>
      <c r="DGV1" t="s">
        <v>4491</v>
      </c>
      <c r="DGW1" t="s">
        <v>4492</v>
      </c>
      <c r="DGX1" t="s">
        <v>4493</v>
      </c>
      <c r="DGY1" t="s">
        <v>4494</v>
      </c>
      <c r="DGZ1" t="s">
        <v>4495</v>
      </c>
      <c r="DHA1" t="s">
        <v>4496</v>
      </c>
      <c r="DHB1" t="s">
        <v>4497</v>
      </c>
      <c r="DHC1" t="s">
        <v>4498</v>
      </c>
      <c r="DHD1" t="s">
        <v>4499</v>
      </c>
      <c r="DHE1" t="s">
        <v>4500</v>
      </c>
      <c r="DHF1" t="s">
        <v>4501</v>
      </c>
      <c r="DHG1" t="s">
        <v>4502</v>
      </c>
      <c r="DHH1" t="s">
        <v>4503</v>
      </c>
      <c r="DHI1" t="s">
        <v>4504</v>
      </c>
      <c r="DHJ1" t="s">
        <v>4505</v>
      </c>
      <c r="DHK1" t="s">
        <v>4506</v>
      </c>
      <c r="DHL1" t="s">
        <v>4507</v>
      </c>
      <c r="DHM1" t="s">
        <v>4508</v>
      </c>
      <c r="DHN1" t="s">
        <v>4509</v>
      </c>
      <c r="DHO1" t="s">
        <v>4510</v>
      </c>
      <c r="DHP1" t="s">
        <v>4511</v>
      </c>
      <c r="DHQ1" t="s">
        <v>4512</v>
      </c>
      <c r="DHR1" t="s">
        <v>4513</v>
      </c>
      <c r="DHS1" t="s">
        <v>4514</v>
      </c>
      <c r="DHT1" t="s">
        <v>4515</v>
      </c>
      <c r="DHU1" t="s">
        <v>4516</v>
      </c>
      <c r="DHV1" t="s">
        <v>4517</v>
      </c>
      <c r="DHW1" t="s">
        <v>4518</v>
      </c>
      <c r="DHX1" t="s">
        <v>4519</v>
      </c>
      <c r="DHY1" t="s">
        <v>4520</v>
      </c>
      <c r="DHZ1" t="s">
        <v>4521</v>
      </c>
      <c r="DIA1" t="s">
        <v>4522</v>
      </c>
      <c r="DIB1" t="s">
        <v>4523</v>
      </c>
      <c r="DIC1" t="s">
        <v>4524</v>
      </c>
      <c r="DID1" t="s">
        <v>4525</v>
      </c>
      <c r="DIE1" t="s">
        <v>4526</v>
      </c>
      <c r="DIF1" t="s">
        <v>4527</v>
      </c>
      <c r="DIG1" t="s">
        <v>4528</v>
      </c>
      <c r="DIH1" t="s">
        <v>4529</v>
      </c>
      <c r="DII1" t="s">
        <v>4530</v>
      </c>
      <c r="DIJ1" t="s">
        <v>4531</v>
      </c>
      <c r="DIK1" t="s">
        <v>4532</v>
      </c>
      <c r="DIL1" t="s">
        <v>4533</v>
      </c>
      <c r="DIM1" t="s">
        <v>4534</v>
      </c>
      <c r="DIN1" t="s">
        <v>4535</v>
      </c>
      <c r="DIO1" t="s">
        <v>4536</v>
      </c>
      <c r="DIP1" t="s">
        <v>4537</v>
      </c>
      <c r="DIQ1" t="s">
        <v>4538</v>
      </c>
      <c r="DIR1" t="s">
        <v>4539</v>
      </c>
      <c r="DIS1" t="s">
        <v>4540</v>
      </c>
      <c r="DIT1" t="s">
        <v>4541</v>
      </c>
      <c r="DIU1" t="s">
        <v>4542</v>
      </c>
      <c r="DIV1" t="s">
        <v>4543</v>
      </c>
      <c r="DIW1" t="s">
        <v>4544</v>
      </c>
      <c r="DIX1" t="s">
        <v>4545</v>
      </c>
      <c r="DIY1" t="s">
        <v>4546</v>
      </c>
      <c r="DIZ1" t="s">
        <v>4547</v>
      </c>
      <c r="DJA1" t="s">
        <v>4548</v>
      </c>
      <c r="DJB1" t="s">
        <v>4549</v>
      </c>
      <c r="DJC1" t="s">
        <v>4550</v>
      </c>
      <c r="DJD1" t="s">
        <v>4551</v>
      </c>
      <c r="DJE1" t="s">
        <v>4552</v>
      </c>
      <c r="DJF1" t="s">
        <v>4553</v>
      </c>
      <c r="DJG1" t="s">
        <v>4554</v>
      </c>
      <c r="DJH1" t="s">
        <v>4555</v>
      </c>
      <c r="DJI1" t="s">
        <v>4556</v>
      </c>
      <c r="DJJ1" t="s">
        <v>4557</v>
      </c>
      <c r="DJK1" t="s">
        <v>4558</v>
      </c>
      <c r="DJL1" t="s">
        <v>4559</v>
      </c>
      <c r="DJM1" t="s">
        <v>4560</v>
      </c>
      <c r="DJN1" t="s">
        <v>4561</v>
      </c>
      <c r="DJO1" t="s">
        <v>4562</v>
      </c>
      <c r="DJP1" t="s">
        <v>4563</v>
      </c>
      <c r="DJQ1" t="s">
        <v>4564</v>
      </c>
      <c r="DJR1" t="s">
        <v>4565</v>
      </c>
      <c r="DJS1" t="s">
        <v>4566</v>
      </c>
      <c r="DJT1" t="s">
        <v>4567</v>
      </c>
      <c r="DJU1" t="s">
        <v>4568</v>
      </c>
      <c r="DJV1" t="s">
        <v>4569</v>
      </c>
      <c r="DJW1" t="s">
        <v>4570</v>
      </c>
      <c r="DJX1" t="s">
        <v>4571</v>
      </c>
      <c r="DJY1" t="s">
        <v>4572</v>
      </c>
      <c r="DJZ1" t="s">
        <v>4573</v>
      </c>
      <c r="DKA1" t="s">
        <v>4574</v>
      </c>
      <c r="DKB1" t="s">
        <v>4575</v>
      </c>
      <c r="DKC1" t="s">
        <v>4576</v>
      </c>
      <c r="DKD1" t="s">
        <v>4577</v>
      </c>
      <c r="DKE1" t="s">
        <v>4578</v>
      </c>
      <c r="DKF1" t="s">
        <v>4579</v>
      </c>
      <c r="DKG1" t="s">
        <v>4580</v>
      </c>
      <c r="DKH1" t="s">
        <v>4581</v>
      </c>
      <c r="DKI1" t="s">
        <v>4582</v>
      </c>
      <c r="DKJ1" t="s">
        <v>4583</v>
      </c>
      <c r="DKK1" t="s">
        <v>4584</v>
      </c>
      <c r="DKL1" t="s">
        <v>4585</v>
      </c>
      <c r="DKM1" t="s">
        <v>4586</v>
      </c>
      <c r="DKN1" t="s">
        <v>4587</v>
      </c>
      <c r="DKO1" t="s">
        <v>4588</v>
      </c>
      <c r="DKP1" t="s">
        <v>4589</v>
      </c>
      <c r="DKQ1" t="s">
        <v>4590</v>
      </c>
      <c r="DKR1" t="s">
        <v>4591</v>
      </c>
      <c r="DKS1" t="s">
        <v>4592</v>
      </c>
      <c r="DKT1" t="s">
        <v>4593</v>
      </c>
      <c r="DKU1" t="s">
        <v>4594</v>
      </c>
      <c r="DKV1" t="s">
        <v>4595</v>
      </c>
      <c r="DKW1" t="s">
        <v>4596</v>
      </c>
      <c r="DKX1" t="s">
        <v>4597</v>
      </c>
      <c r="DKY1" t="s">
        <v>4598</v>
      </c>
      <c r="DKZ1" t="s">
        <v>4599</v>
      </c>
      <c r="DLA1" t="s">
        <v>4600</v>
      </c>
      <c r="DLB1" t="s">
        <v>4601</v>
      </c>
      <c r="DLC1" t="s">
        <v>4602</v>
      </c>
      <c r="DLD1" t="s">
        <v>4603</v>
      </c>
      <c r="DLE1" t="s">
        <v>4604</v>
      </c>
      <c r="DLF1" t="s">
        <v>4605</v>
      </c>
      <c r="DLG1" t="s">
        <v>4606</v>
      </c>
      <c r="DLH1" t="s">
        <v>4607</v>
      </c>
      <c r="DLI1" t="s">
        <v>4608</v>
      </c>
      <c r="DLJ1" t="s">
        <v>4609</v>
      </c>
      <c r="DLK1" t="s">
        <v>4610</v>
      </c>
      <c r="DLL1" t="s">
        <v>4611</v>
      </c>
      <c r="DLM1" t="s">
        <v>4612</v>
      </c>
      <c r="DLN1" t="s">
        <v>4613</v>
      </c>
      <c r="DLO1" t="s">
        <v>4614</v>
      </c>
      <c r="DLP1" t="s">
        <v>4615</v>
      </c>
      <c r="DLQ1" t="s">
        <v>4616</v>
      </c>
      <c r="DLR1" t="s">
        <v>4617</v>
      </c>
      <c r="DLS1" t="s">
        <v>4618</v>
      </c>
      <c r="DLT1" t="s">
        <v>4619</v>
      </c>
      <c r="DLU1" t="s">
        <v>4620</v>
      </c>
      <c r="DLV1" t="s">
        <v>4621</v>
      </c>
      <c r="DLW1" t="s">
        <v>4622</v>
      </c>
      <c r="DLX1" t="s">
        <v>4623</v>
      </c>
      <c r="DLY1" t="s">
        <v>4624</v>
      </c>
      <c r="DLZ1" t="s">
        <v>4625</v>
      </c>
      <c r="DMA1" t="s">
        <v>4626</v>
      </c>
      <c r="DMB1" t="s">
        <v>4627</v>
      </c>
      <c r="DMC1" t="s">
        <v>4628</v>
      </c>
      <c r="DMD1" t="s">
        <v>4629</v>
      </c>
      <c r="DME1" t="s">
        <v>4630</v>
      </c>
      <c r="DMF1" t="s">
        <v>4631</v>
      </c>
      <c r="DMG1" t="s">
        <v>4632</v>
      </c>
      <c r="DMH1" t="s">
        <v>4633</v>
      </c>
      <c r="DMI1" t="s">
        <v>4634</v>
      </c>
      <c r="DMJ1" t="s">
        <v>4635</v>
      </c>
      <c r="DMK1" t="s">
        <v>4636</v>
      </c>
      <c r="DML1" t="s">
        <v>4637</v>
      </c>
      <c r="DMM1" t="s">
        <v>4638</v>
      </c>
      <c r="DMN1" t="s">
        <v>4639</v>
      </c>
      <c r="DMO1" t="s">
        <v>4640</v>
      </c>
      <c r="DMP1" t="s">
        <v>4641</v>
      </c>
      <c r="DMQ1" t="s">
        <v>4642</v>
      </c>
      <c r="DMR1" t="s">
        <v>4643</v>
      </c>
      <c r="DMS1" t="s">
        <v>4644</v>
      </c>
      <c r="DMT1" t="s">
        <v>4645</v>
      </c>
      <c r="DMU1" t="s">
        <v>4646</v>
      </c>
      <c r="DMV1" t="s">
        <v>4647</v>
      </c>
      <c r="DMW1" t="s">
        <v>4648</v>
      </c>
      <c r="DMX1" t="s">
        <v>4649</v>
      </c>
      <c r="DMY1" t="s">
        <v>4650</v>
      </c>
      <c r="DMZ1" t="s">
        <v>4651</v>
      </c>
      <c r="DNA1" t="s">
        <v>4652</v>
      </c>
      <c r="DNB1" t="s">
        <v>4653</v>
      </c>
      <c r="DNC1" t="s">
        <v>4654</v>
      </c>
      <c r="DND1" t="s">
        <v>4655</v>
      </c>
      <c r="DNE1" t="s">
        <v>4656</v>
      </c>
      <c r="DNF1" t="s">
        <v>4657</v>
      </c>
      <c r="DNG1" t="s">
        <v>4658</v>
      </c>
      <c r="DNH1" t="s">
        <v>4659</v>
      </c>
      <c r="DNI1" t="s">
        <v>4660</v>
      </c>
      <c r="DNJ1" t="s">
        <v>4661</v>
      </c>
      <c r="DNK1" t="s">
        <v>4662</v>
      </c>
      <c r="DNL1" t="s">
        <v>4663</v>
      </c>
      <c r="DNM1" t="s">
        <v>4664</v>
      </c>
      <c r="DNN1" t="s">
        <v>4665</v>
      </c>
      <c r="DNO1" t="s">
        <v>4666</v>
      </c>
      <c r="DNP1" t="s">
        <v>4667</v>
      </c>
      <c r="DNQ1" t="s">
        <v>4668</v>
      </c>
      <c r="DNR1" t="s">
        <v>4669</v>
      </c>
      <c r="DNS1" t="s">
        <v>4670</v>
      </c>
      <c r="DNT1" t="s">
        <v>4671</v>
      </c>
      <c r="DNU1" t="s">
        <v>4672</v>
      </c>
      <c r="DNV1" t="s">
        <v>4673</v>
      </c>
      <c r="DNW1" t="s">
        <v>4674</v>
      </c>
      <c r="DNX1" t="s">
        <v>4675</v>
      </c>
      <c r="DNY1" t="s">
        <v>4676</v>
      </c>
      <c r="DNZ1" t="s">
        <v>4677</v>
      </c>
      <c r="DOA1" t="s">
        <v>4678</v>
      </c>
      <c r="DOB1" t="s">
        <v>4679</v>
      </c>
      <c r="DOC1" t="s">
        <v>4680</v>
      </c>
      <c r="DOD1" t="s">
        <v>4681</v>
      </c>
      <c r="DOE1" t="s">
        <v>4682</v>
      </c>
      <c r="DOF1" t="s">
        <v>4683</v>
      </c>
      <c r="DOG1" t="s">
        <v>4684</v>
      </c>
      <c r="DOH1" t="s">
        <v>4685</v>
      </c>
      <c r="DOI1" t="s">
        <v>4686</v>
      </c>
      <c r="DOJ1" t="s">
        <v>4687</v>
      </c>
      <c r="DOK1" t="s">
        <v>4688</v>
      </c>
      <c r="DOL1" t="s">
        <v>4689</v>
      </c>
      <c r="DOM1" t="s">
        <v>4690</v>
      </c>
      <c r="DON1" t="s">
        <v>4691</v>
      </c>
      <c r="DOO1" t="s">
        <v>4692</v>
      </c>
      <c r="DOP1" t="s">
        <v>4693</v>
      </c>
      <c r="DOQ1" t="s">
        <v>4694</v>
      </c>
      <c r="DOR1" t="s">
        <v>4695</v>
      </c>
      <c r="DOS1" t="s">
        <v>4696</v>
      </c>
      <c r="DOT1" t="s">
        <v>4697</v>
      </c>
      <c r="DOU1" t="s">
        <v>4698</v>
      </c>
      <c r="DOV1" t="s">
        <v>4699</v>
      </c>
      <c r="DOW1" t="s">
        <v>4700</v>
      </c>
      <c r="DOX1" t="s">
        <v>4701</v>
      </c>
      <c r="DOY1" t="s">
        <v>4702</v>
      </c>
      <c r="DOZ1" t="s">
        <v>4703</v>
      </c>
      <c r="DPA1" t="s">
        <v>4704</v>
      </c>
      <c r="DPB1" t="s">
        <v>4705</v>
      </c>
      <c r="DPC1" t="s">
        <v>4706</v>
      </c>
      <c r="DPD1" t="s">
        <v>4707</v>
      </c>
      <c r="DPE1" t="s">
        <v>4708</v>
      </c>
      <c r="DPF1" t="s">
        <v>4709</v>
      </c>
      <c r="DPG1" t="s">
        <v>4710</v>
      </c>
      <c r="DPH1" t="s">
        <v>4711</v>
      </c>
      <c r="DPI1" t="s">
        <v>4712</v>
      </c>
      <c r="DPJ1" t="s">
        <v>4713</v>
      </c>
      <c r="DPK1" t="s">
        <v>4714</v>
      </c>
      <c r="DPL1" t="s">
        <v>4715</v>
      </c>
      <c r="DPM1" t="s">
        <v>4716</v>
      </c>
      <c r="DPN1" t="s">
        <v>4717</v>
      </c>
      <c r="DPO1" t="s">
        <v>4718</v>
      </c>
      <c r="DPP1" t="s">
        <v>4719</v>
      </c>
      <c r="DPQ1" t="s">
        <v>4720</v>
      </c>
      <c r="DPR1" t="s">
        <v>4721</v>
      </c>
      <c r="DPS1" t="s">
        <v>4722</v>
      </c>
      <c r="DPT1" t="s">
        <v>4723</v>
      </c>
      <c r="DPU1" t="s">
        <v>4724</v>
      </c>
      <c r="DPV1" t="s">
        <v>4725</v>
      </c>
      <c r="DPW1" t="s">
        <v>4726</v>
      </c>
      <c r="DPX1" t="s">
        <v>4727</v>
      </c>
      <c r="DPY1" t="s">
        <v>4728</v>
      </c>
      <c r="DPZ1" t="s">
        <v>4729</v>
      </c>
      <c r="DQA1" t="s">
        <v>4730</v>
      </c>
      <c r="DQB1" t="s">
        <v>4731</v>
      </c>
      <c r="DQC1" t="s">
        <v>4732</v>
      </c>
      <c r="DQD1" t="s">
        <v>4733</v>
      </c>
      <c r="DQE1" t="s">
        <v>4734</v>
      </c>
      <c r="DQF1" t="s">
        <v>4735</v>
      </c>
      <c r="DQG1" t="s">
        <v>4736</v>
      </c>
      <c r="DQH1" t="s">
        <v>4737</v>
      </c>
      <c r="DQI1" t="s">
        <v>4738</v>
      </c>
      <c r="DQJ1" t="s">
        <v>4739</v>
      </c>
      <c r="DQK1" t="s">
        <v>4740</v>
      </c>
      <c r="DQL1" t="s">
        <v>4741</v>
      </c>
      <c r="DQM1" t="s">
        <v>4742</v>
      </c>
      <c r="DQN1" t="s">
        <v>4743</v>
      </c>
      <c r="DQO1" t="s">
        <v>4744</v>
      </c>
      <c r="DQP1" t="s">
        <v>4745</v>
      </c>
      <c r="DQQ1" t="s">
        <v>4746</v>
      </c>
      <c r="DQR1" t="s">
        <v>4747</v>
      </c>
      <c r="DQS1" t="s">
        <v>4748</v>
      </c>
      <c r="DQT1" t="s">
        <v>4749</v>
      </c>
      <c r="DQU1" t="s">
        <v>4750</v>
      </c>
      <c r="DQV1" t="s">
        <v>4751</v>
      </c>
      <c r="DQW1" t="s">
        <v>4752</v>
      </c>
      <c r="DQX1" t="s">
        <v>4753</v>
      </c>
      <c r="DQY1" t="s">
        <v>4754</v>
      </c>
      <c r="DQZ1" t="s">
        <v>4755</v>
      </c>
      <c r="DRA1" t="s">
        <v>4756</v>
      </c>
      <c r="DRB1" t="s">
        <v>4757</v>
      </c>
      <c r="DRC1" t="s">
        <v>4758</v>
      </c>
      <c r="DRD1" t="s">
        <v>4759</v>
      </c>
      <c r="DRE1" t="s">
        <v>4760</v>
      </c>
      <c r="DRF1" t="s">
        <v>4761</v>
      </c>
      <c r="DRG1" t="s">
        <v>4762</v>
      </c>
      <c r="DRH1" t="s">
        <v>4763</v>
      </c>
      <c r="DRI1" t="s">
        <v>4764</v>
      </c>
      <c r="DRJ1" t="s">
        <v>4765</v>
      </c>
      <c r="DRK1" t="s">
        <v>4766</v>
      </c>
      <c r="DRL1" t="s">
        <v>4767</v>
      </c>
      <c r="DRM1" t="s">
        <v>4768</v>
      </c>
      <c r="DRN1" t="s">
        <v>4769</v>
      </c>
      <c r="DRO1" t="s">
        <v>4770</v>
      </c>
      <c r="DRP1" t="s">
        <v>4771</v>
      </c>
      <c r="DRQ1" t="s">
        <v>4772</v>
      </c>
      <c r="DRR1" t="s">
        <v>4773</v>
      </c>
      <c r="DRS1" t="s">
        <v>4774</v>
      </c>
      <c r="DRT1" t="s">
        <v>4775</v>
      </c>
      <c r="DRU1" t="s">
        <v>4776</v>
      </c>
      <c r="DRV1" t="s">
        <v>4777</v>
      </c>
      <c r="DRW1" t="s">
        <v>4778</v>
      </c>
      <c r="DRX1" t="s">
        <v>4779</v>
      </c>
      <c r="DRY1" t="s">
        <v>4780</v>
      </c>
      <c r="DRZ1" t="s">
        <v>4781</v>
      </c>
      <c r="DSA1" t="s">
        <v>4782</v>
      </c>
      <c r="DSB1" t="s">
        <v>4783</v>
      </c>
      <c r="DSC1" t="s">
        <v>4784</v>
      </c>
      <c r="DSD1" t="s">
        <v>4785</v>
      </c>
      <c r="DSE1" t="s">
        <v>4786</v>
      </c>
      <c r="DSF1" t="s">
        <v>4787</v>
      </c>
      <c r="DSG1" t="s">
        <v>4788</v>
      </c>
      <c r="DSH1" t="s">
        <v>4789</v>
      </c>
      <c r="DSI1" t="s">
        <v>4790</v>
      </c>
      <c r="DSJ1" t="s">
        <v>4791</v>
      </c>
      <c r="DSK1" t="s">
        <v>4792</v>
      </c>
      <c r="DSL1" t="s">
        <v>4793</v>
      </c>
      <c r="DSM1" t="s">
        <v>4794</v>
      </c>
      <c r="DSN1" t="s">
        <v>4795</v>
      </c>
      <c r="DSO1" t="s">
        <v>4796</v>
      </c>
      <c r="DSP1" t="s">
        <v>4797</v>
      </c>
      <c r="DSQ1" t="s">
        <v>4798</v>
      </c>
      <c r="DSR1" t="s">
        <v>4799</v>
      </c>
      <c r="DSS1" t="s">
        <v>4800</v>
      </c>
      <c r="DST1" t="s">
        <v>4801</v>
      </c>
      <c r="DSU1" t="s">
        <v>4802</v>
      </c>
      <c r="DSV1" t="s">
        <v>4803</v>
      </c>
      <c r="DSW1" t="s">
        <v>4804</v>
      </c>
      <c r="DSX1" t="s">
        <v>4805</v>
      </c>
      <c r="DSY1" t="s">
        <v>4806</v>
      </c>
      <c r="DSZ1" t="s">
        <v>4807</v>
      </c>
      <c r="DTA1" t="s">
        <v>4808</v>
      </c>
      <c r="DTB1" t="s">
        <v>4809</v>
      </c>
      <c r="DTC1" t="s">
        <v>4810</v>
      </c>
      <c r="DTD1" t="s">
        <v>4811</v>
      </c>
      <c r="DTE1" t="s">
        <v>4812</v>
      </c>
      <c r="DTF1" t="s">
        <v>4813</v>
      </c>
      <c r="DTG1" t="s">
        <v>4814</v>
      </c>
      <c r="DTH1" t="s">
        <v>4815</v>
      </c>
      <c r="DTI1" t="s">
        <v>4816</v>
      </c>
      <c r="DTJ1" t="s">
        <v>4817</v>
      </c>
      <c r="DTK1" t="s">
        <v>4818</v>
      </c>
      <c r="DTL1" t="s">
        <v>4819</v>
      </c>
      <c r="DTM1" t="s">
        <v>4820</v>
      </c>
      <c r="DTN1" t="s">
        <v>4821</v>
      </c>
      <c r="DTO1" t="s">
        <v>4822</v>
      </c>
      <c r="DTP1" t="s">
        <v>4823</v>
      </c>
      <c r="DTQ1" t="s">
        <v>4824</v>
      </c>
      <c r="DTR1" t="s">
        <v>4825</v>
      </c>
      <c r="DTS1" t="s">
        <v>4826</v>
      </c>
      <c r="DTT1" t="s">
        <v>4827</v>
      </c>
      <c r="DTU1" t="s">
        <v>4828</v>
      </c>
      <c r="DTV1" t="s">
        <v>4829</v>
      </c>
      <c r="DTW1" t="s">
        <v>4830</v>
      </c>
      <c r="DTX1" t="s">
        <v>4831</v>
      </c>
      <c r="DTY1" t="s">
        <v>4832</v>
      </c>
      <c r="DTZ1" t="s">
        <v>4833</v>
      </c>
      <c r="DUA1" t="s">
        <v>4834</v>
      </c>
      <c r="DUB1" t="s">
        <v>4835</v>
      </c>
      <c r="DUC1" t="s">
        <v>4836</v>
      </c>
      <c r="DUD1" t="s">
        <v>4837</v>
      </c>
      <c r="DUE1" t="s">
        <v>4838</v>
      </c>
      <c r="DUF1" t="s">
        <v>4839</v>
      </c>
      <c r="DUG1" t="s">
        <v>4840</v>
      </c>
      <c r="DUH1" t="s">
        <v>4841</v>
      </c>
      <c r="DUI1" t="s">
        <v>4842</v>
      </c>
      <c r="DUJ1" t="s">
        <v>4843</v>
      </c>
      <c r="DUK1" t="s">
        <v>4844</v>
      </c>
      <c r="DUL1" t="s">
        <v>4845</v>
      </c>
      <c r="DUM1" t="s">
        <v>4846</v>
      </c>
      <c r="DUN1" t="s">
        <v>4847</v>
      </c>
      <c r="DUO1" t="s">
        <v>4848</v>
      </c>
      <c r="DUP1" t="s">
        <v>4849</v>
      </c>
      <c r="DUQ1" t="s">
        <v>4850</v>
      </c>
      <c r="DUR1" t="s">
        <v>4851</v>
      </c>
      <c r="DUS1" t="s">
        <v>4852</v>
      </c>
      <c r="DUT1" t="s">
        <v>4853</v>
      </c>
      <c r="DUU1" t="s">
        <v>4854</v>
      </c>
      <c r="DUV1" t="s">
        <v>4855</v>
      </c>
      <c r="DUW1" t="s">
        <v>4856</v>
      </c>
      <c r="DUX1" t="s">
        <v>4857</v>
      </c>
      <c r="DUY1" t="s">
        <v>4858</v>
      </c>
      <c r="DUZ1" t="s">
        <v>4859</v>
      </c>
      <c r="DVA1" t="s">
        <v>4860</v>
      </c>
      <c r="DVB1" t="s">
        <v>4861</v>
      </c>
      <c r="DVC1" t="s">
        <v>4862</v>
      </c>
      <c r="DVD1" t="s">
        <v>4863</v>
      </c>
      <c r="DVE1" t="s">
        <v>4864</v>
      </c>
      <c r="DVF1" t="s">
        <v>4865</v>
      </c>
      <c r="DVG1" t="s">
        <v>4866</v>
      </c>
      <c r="DVH1" t="s">
        <v>4867</v>
      </c>
      <c r="DVI1" t="s">
        <v>4868</v>
      </c>
      <c r="DVJ1" t="s">
        <v>4869</v>
      </c>
      <c r="DVK1" t="s">
        <v>4870</v>
      </c>
      <c r="DVL1" t="s">
        <v>4871</v>
      </c>
      <c r="DVM1" t="s">
        <v>4872</v>
      </c>
      <c r="DVN1" t="s">
        <v>4873</v>
      </c>
      <c r="DVO1" t="s">
        <v>4874</v>
      </c>
      <c r="DVP1" t="s">
        <v>4875</v>
      </c>
      <c r="DVQ1" t="s">
        <v>4876</v>
      </c>
      <c r="DVR1" t="s">
        <v>4877</v>
      </c>
      <c r="DVS1" t="s">
        <v>4878</v>
      </c>
      <c r="DVT1" t="s">
        <v>4879</v>
      </c>
      <c r="DVU1" t="s">
        <v>4880</v>
      </c>
      <c r="DVV1" t="s">
        <v>4881</v>
      </c>
      <c r="DVW1" t="s">
        <v>4882</v>
      </c>
      <c r="DVX1" t="s">
        <v>4883</v>
      </c>
      <c r="DVY1" t="s">
        <v>4884</v>
      </c>
      <c r="DVZ1" t="s">
        <v>4885</v>
      </c>
      <c r="DWA1" t="s">
        <v>4886</v>
      </c>
      <c r="DWB1" t="s">
        <v>4887</v>
      </c>
      <c r="DWC1" t="s">
        <v>4888</v>
      </c>
      <c r="DWD1" t="s">
        <v>4889</v>
      </c>
      <c r="DWE1" t="s">
        <v>4890</v>
      </c>
      <c r="DWF1" t="s">
        <v>4891</v>
      </c>
      <c r="DWG1" t="s">
        <v>4892</v>
      </c>
      <c r="DWH1" t="s">
        <v>4893</v>
      </c>
      <c r="DWI1" t="s">
        <v>4894</v>
      </c>
      <c r="DWJ1" t="s">
        <v>4895</v>
      </c>
      <c r="DWK1" t="s">
        <v>4896</v>
      </c>
      <c r="DWL1" t="s">
        <v>4897</v>
      </c>
      <c r="DWM1" t="s">
        <v>4898</v>
      </c>
      <c r="DWN1" t="s">
        <v>4899</v>
      </c>
      <c r="DWO1" t="s">
        <v>4900</v>
      </c>
      <c r="DWP1" t="s">
        <v>4901</v>
      </c>
      <c r="DWQ1" t="s">
        <v>4902</v>
      </c>
      <c r="DWR1" t="s">
        <v>4903</v>
      </c>
      <c r="DWS1" t="s">
        <v>4904</v>
      </c>
      <c r="DWT1" t="s">
        <v>4905</v>
      </c>
      <c r="DWU1" t="s">
        <v>4906</v>
      </c>
      <c r="DWV1" t="s">
        <v>4907</v>
      </c>
      <c r="DWW1" t="s">
        <v>4908</v>
      </c>
      <c r="DWX1" t="s">
        <v>4909</v>
      </c>
      <c r="DWY1" t="s">
        <v>4910</v>
      </c>
      <c r="DWZ1" t="s">
        <v>4911</v>
      </c>
      <c r="DXA1" t="s">
        <v>4912</v>
      </c>
      <c r="DXB1" t="s">
        <v>4913</v>
      </c>
      <c r="DXC1" t="s">
        <v>4914</v>
      </c>
      <c r="DXD1" t="s">
        <v>4915</v>
      </c>
      <c r="DXE1" t="s">
        <v>4916</v>
      </c>
      <c r="DXF1" t="s">
        <v>4917</v>
      </c>
      <c r="DXG1" t="s">
        <v>4918</v>
      </c>
      <c r="DXH1" t="s">
        <v>4919</v>
      </c>
      <c r="DXI1" t="s">
        <v>4920</v>
      </c>
      <c r="DXJ1" t="s">
        <v>4921</v>
      </c>
      <c r="DXK1" t="s">
        <v>4922</v>
      </c>
      <c r="DXL1" t="s">
        <v>4923</v>
      </c>
      <c r="DXM1" t="s">
        <v>4924</v>
      </c>
      <c r="DXN1" t="s">
        <v>4925</v>
      </c>
      <c r="DXO1" t="s">
        <v>4926</v>
      </c>
      <c r="DXP1" t="s">
        <v>4927</v>
      </c>
      <c r="DXQ1" t="s">
        <v>4928</v>
      </c>
      <c r="DXR1" t="s">
        <v>4929</v>
      </c>
      <c r="DXS1" t="s">
        <v>4930</v>
      </c>
      <c r="DXT1" t="s">
        <v>4931</v>
      </c>
      <c r="DXU1" t="s">
        <v>4932</v>
      </c>
      <c r="DXV1" t="s">
        <v>4933</v>
      </c>
      <c r="DXW1" t="s">
        <v>4934</v>
      </c>
      <c r="DXX1" t="s">
        <v>4935</v>
      </c>
      <c r="DXY1" t="s">
        <v>4936</v>
      </c>
      <c r="DXZ1" t="s">
        <v>4937</v>
      </c>
      <c r="DYA1" t="s">
        <v>4938</v>
      </c>
      <c r="DYB1" t="s">
        <v>4939</v>
      </c>
      <c r="DYC1" t="s">
        <v>4940</v>
      </c>
      <c r="DYD1" t="s">
        <v>4941</v>
      </c>
      <c r="DYE1" t="s">
        <v>4942</v>
      </c>
      <c r="DYF1" t="s">
        <v>4943</v>
      </c>
      <c r="DYG1" t="s">
        <v>4944</v>
      </c>
      <c r="DYH1" t="s">
        <v>4945</v>
      </c>
      <c r="DYI1" t="s">
        <v>4946</v>
      </c>
      <c r="DYJ1" t="s">
        <v>4947</v>
      </c>
      <c r="DYK1" t="s">
        <v>4948</v>
      </c>
      <c r="DYL1" t="s">
        <v>4949</v>
      </c>
      <c r="DYM1" t="s">
        <v>4950</v>
      </c>
      <c r="DYN1" t="s">
        <v>4951</v>
      </c>
      <c r="DYO1" t="s">
        <v>4952</v>
      </c>
      <c r="DYP1" t="s">
        <v>4953</v>
      </c>
      <c r="DYQ1" t="s">
        <v>4954</v>
      </c>
      <c r="DYR1" t="s">
        <v>4955</v>
      </c>
      <c r="DYS1" t="s">
        <v>4956</v>
      </c>
      <c r="DYT1" t="s">
        <v>4957</v>
      </c>
      <c r="DYU1" t="s">
        <v>4958</v>
      </c>
      <c r="DYV1" t="s">
        <v>4959</v>
      </c>
      <c r="DYW1" t="s">
        <v>4960</v>
      </c>
      <c r="DYX1" t="s">
        <v>4961</v>
      </c>
      <c r="DYY1" t="s">
        <v>4962</v>
      </c>
      <c r="DYZ1" t="s">
        <v>4963</v>
      </c>
      <c r="DZA1" t="s">
        <v>4964</v>
      </c>
      <c r="DZB1" t="s">
        <v>4965</v>
      </c>
      <c r="DZC1" t="s">
        <v>4966</v>
      </c>
      <c r="DZD1" t="s">
        <v>4967</v>
      </c>
      <c r="DZE1" t="s">
        <v>4968</v>
      </c>
      <c r="DZF1" t="s">
        <v>4969</v>
      </c>
      <c r="DZG1" t="s">
        <v>4970</v>
      </c>
      <c r="DZH1" t="s">
        <v>4971</v>
      </c>
      <c r="DZI1" t="s">
        <v>4972</v>
      </c>
      <c r="DZJ1" t="s">
        <v>4973</v>
      </c>
      <c r="DZK1" t="s">
        <v>4974</v>
      </c>
      <c r="DZL1" t="s">
        <v>4975</v>
      </c>
      <c r="DZM1" t="s">
        <v>4976</v>
      </c>
      <c r="DZN1" t="s">
        <v>4977</v>
      </c>
      <c r="DZO1" t="s">
        <v>4978</v>
      </c>
      <c r="DZP1" t="s">
        <v>4979</v>
      </c>
      <c r="DZQ1" t="s">
        <v>4980</v>
      </c>
      <c r="DZR1" t="s">
        <v>4981</v>
      </c>
      <c r="DZS1" t="s">
        <v>4982</v>
      </c>
      <c r="DZT1" t="s">
        <v>4983</v>
      </c>
      <c r="DZU1" t="s">
        <v>4984</v>
      </c>
      <c r="DZV1" t="s">
        <v>4985</v>
      </c>
      <c r="DZW1" t="s">
        <v>4986</v>
      </c>
      <c r="DZX1" t="s">
        <v>4987</v>
      </c>
      <c r="DZY1" t="s">
        <v>4988</v>
      </c>
      <c r="DZZ1" t="s">
        <v>4989</v>
      </c>
      <c r="EAA1" t="s">
        <v>4990</v>
      </c>
      <c r="EAB1" t="s">
        <v>4991</v>
      </c>
      <c r="EAC1" t="s">
        <v>4992</v>
      </c>
      <c r="EAD1" t="s">
        <v>4993</v>
      </c>
      <c r="EAE1" t="s">
        <v>4994</v>
      </c>
      <c r="EAF1" t="s">
        <v>4995</v>
      </c>
      <c r="EAG1" t="s">
        <v>4996</v>
      </c>
      <c r="EAH1" t="s">
        <v>4997</v>
      </c>
      <c r="EAI1" t="s">
        <v>4998</v>
      </c>
      <c r="EAJ1" t="s">
        <v>4999</v>
      </c>
      <c r="EAK1" t="s">
        <v>5000</v>
      </c>
      <c r="EAL1" t="s">
        <v>5001</v>
      </c>
      <c r="EAM1" t="s">
        <v>5002</v>
      </c>
      <c r="EAN1" t="s">
        <v>5003</v>
      </c>
      <c r="EAO1" t="s">
        <v>5004</v>
      </c>
      <c r="EAP1" t="s">
        <v>5005</v>
      </c>
      <c r="EAQ1" t="s">
        <v>5006</v>
      </c>
      <c r="EAR1" t="s">
        <v>5007</v>
      </c>
      <c r="EAS1" t="s">
        <v>5008</v>
      </c>
      <c r="EAT1" t="s">
        <v>5009</v>
      </c>
      <c r="EAU1" t="s">
        <v>5010</v>
      </c>
      <c r="EAV1" t="s">
        <v>5011</v>
      </c>
      <c r="EAW1" t="s">
        <v>5012</v>
      </c>
      <c r="EAX1" t="s">
        <v>5013</v>
      </c>
      <c r="EAY1" t="s">
        <v>5014</v>
      </c>
      <c r="EAZ1" t="s">
        <v>5015</v>
      </c>
      <c r="EBA1" t="s">
        <v>5016</v>
      </c>
      <c r="EBB1" t="s">
        <v>5017</v>
      </c>
      <c r="EBC1" t="s">
        <v>5018</v>
      </c>
      <c r="EBD1" t="s">
        <v>5019</v>
      </c>
      <c r="EBE1" t="s">
        <v>5020</v>
      </c>
      <c r="EBF1" t="s">
        <v>5021</v>
      </c>
      <c r="EBG1" t="s">
        <v>5022</v>
      </c>
      <c r="EBH1" t="s">
        <v>5023</v>
      </c>
      <c r="EBI1" t="s">
        <v>5024</v>
      </c>
      <c r="EBJ1" t="s">
        <v>5025</v>
      </c>
      <c r="EBK1" t="s">
        <v>5026</v>
      </c>
      <c r="EBL1" t="s">
        <v>5027</v>
      </c>
      <c r="EBM1" t="s">
        <v>5028</v>
      </c>
      <c r="EBN1" t="s">
        <v>5029</v>
      </c>
      <c r="EBO1" t="s">
        <v>5030</v>
      </c>
      <c r="EBP1" t="s">
        <v>5031</v>
      </c>
      <c r="EBQ1" t="s">
        <v>5032</v>
      </c>
      <c r="EBR1" t="s">
        <v>5033</v>
      </c>
      <c r="EBS1" t="s">
        <v>5034</v>
      </c>
      <c r="EBT1" t="s">
        <v>5035</v>
      </c>
      <c r="EBU1" t="s">
        <v>5036</v>
      </c>
      <c r="EBV1" t="s">
        <v>5037</v>
      </c>
      <c r="EBW1" t="s">
        <v>5038</v>
      </c>
      <c r="EBX1" t="s">
        <v>5039</v>
      </c>
      <c r="EBY1" t="s">
        <v>5040</v>
      </c>
      <c r="EBZ1" t="s">
        <v>5041</v>
      </c>
      <c r="ECA1" t="s">
        <v>5042</v>
      </c>
      <c r="ECB1" t="s">
        <v>5043</v>
      </c>
      <c r="ECC1" t="s">
        <v>5044</v>
      </c>
      <c r="ECD1" t="s">
        <v>5045</v>
      </c>
      <c r="ECE1" t="s">
        <v>5046</v>
      </c>
      <c r="ECF1" t="s">
        <v>5047</v>
      </c>
      <c r="ECG1" t="s">
        <v>5048</v>
      </c>
      <c r="ECH1" t="s">
        <v>5049</v>
      </c>
      <c r="ECI1" t="s">
        <v>5050</v>
      </c>
      <c r="ECJ1" t="s">
        <v>5051</v>
      </c>
      <c r="ECK1" t="s">
        <v>5052</v>
      </c>
      <c r="ECL1" t="s">
        <v>5053</v>
      </c>
      <c r="ECM1" t="s">
        <v>5054</v>
      </c>
      <c r="ECN1" t="s">
        <v>5055</v>
      </c>
      <c r="ECO1" t="s">
        <v>5056</v>
      </c>
      <c r="ECP1" t="s">
        <v>5057</v>
      </c>
      <c r="ECQ1" t="s">
        <v>5058</v>
      </c>
      <c r="ECR1" t="s">
        <v>5059</v>
      </c>
      <c r="ECS1" t="s">
        <v>5060</v>
      </c>
      <c r="ECT1" t="s">
        <v>5061</v>
      </c>
      <c r="ECU1" t="s">
        <v>5062</v>
      </c>
      <c r="ECV1" t="s">
        <v>5063</v>
      </c>
      <c r="ECW1" t="s">
        <v>5064</v>
      </c>
      <c r="ECX1" t="s">
        <v>5065</v>
      </c>
      <c r="ECY1" t="s">
        <v>5066</v>
      </c>
      <c r="ECZ1" t="s">
        <v>5067</v>
      </c>
      <c r="EDA1" t="s">
        <v>5068</v>
      </c>
      <c r="EDB1" t="s">
        <v>5069</v>
      </c>
      <c r="EDC1" t="s">
        <v>5070</v>
      </c>
      <c r="EDD1" t="s">
        <v>5071</v>
      </c>
      <c r="EDE1" t="s">
        <v>5072</v>
      </c>
      <c r="EDF1" t="s">
        <v>5073</v>
      </c>
      <c r="EDG1" t="s">
        <v>5074</v>
      </c>
      <c r="EDH1" t="s">
        <v>5075</v>
      </c>
      <c r="EDI1" t="s">
        <v>5076</v>
      </c>
      <c r="EDJ1" t="s">
        <v>5077</v>
      </c>
      <c r="EDK1" t="s">
        <v>5078</v>
      </c>
      <c r="EDL1" t="s">
        <v>5079</v>
      </c>
      <c r="EDM1" t="s">
        <v>5080</v>
      </c>
      <c r="EDN1" t="s">
        <v>5081</v>
      </c>
      <c r="EDO1" t="s">
        <v>5082</v>
      </c>
      <c r="EDP1" t="s">
        <v>5083</v>
      </c>
      <c r="EDQ1" t="s">
        <v>5084</v>
      </c>
      <c r="EDR1" t="s">
        <v>5085</v>
      </c>
      <c r="EDS1" t="s">
        <v>5086</v>
      </c>
      <c r="EDT1" t="s">
        <v>5087</v>
      </c>
      <c r="EDU1" t="s">
        <v>5088</v>
      </c>
      <c r="EDV1" t="s">
        <v>5089</v>
      </c>
      <c r="EDW1" t="s">
        <v>5090</v>
      </c>
      <c r="EDX1" t="s">
        <v>5091</v>
      </c>
      <c r="EDY1" t="s">
        <v>5092</v>
      </c>
      <c r="EDZ1" t="s">
        <v>5093</v>
      </c>
      <c r="EEA1" t="s">
        <v>5094</v>
      </c>
      <c r="EEB1" t="s">
        <v>5095</v>
      </c>
      <c r="EEC1" t="s">
        <v>5096</v>
      </c>
      <c r="EED1" t="s">
        <v>5097</v>
      </c>
      <c r="EEE1" t="s">
        <v>5098</v>
      </c>
      <c r="EEF1" t="s">
        <v>5099</v>
      </c>
      <c r="EEG1" t="s">
        <v>5100</v>
      </c>
      <c r="EEH1" t="s">
        <v>5101</v>
      </c>
      <c r="EEI1" t="s">
        <v>5102</v>
      </c>
      <c r="EEJ1" t="s">
        <v>5103</v>
      </c>
      <c r="EEK1" t="s">
        <v>5104</v>
      </c>
      <c r="EEL1" t="s">
        <v>5105</v>
      </c>
      <c r="EEM1" t="s">
        <v>5106</v>
      </c>
      <c r="EEN1" t="s">
        <v>5107</v>
      </c>
      <c r="EEO1" t="s">
        <v>5108</v>
      </c>
      <c r="EEP1" t="s">
        <v>5109</v>
      </c>
      <c r="EEQ1" t="s">
        <v>5110</v>
      </c>
      <c r="EER1" t="s">
        <v>5111</v>
      </c>
      <c r="EES1" t="s">
        <v>5112</v>
      </c>
      <c r="EET1" t="s">
        <v>5113</v>
      </c>
      <c r="EEU1" t="s">
        <v>5114</v>
      </c>
      <c r="EEV1" t="s">
        <v>5115</v>
      </c>
      <c r="EEW1" t="s">
        <v>5116</v>
      </c>
      <c r="EEX1" t="s">
        <v>5117</v>
      </c>
      <c r="EEY1" t="s">
        <v>5118</v>
      </c>
      <c r="EEZ1" t="s">
        <v>5119</v>
      </c>
      <c r="EFA1" t="s">
        <v>5120</v>
      </c>
      <c r="EFB1" t="s">
        <v>5121</v>
      </c>
      <c r="EFC1" t="s">
        <v>5122</v>
      </c>
      <c r="EFD1" t="s">
        <v>5123</v>
      </c>
      <c r="EFE1" t="s">
        <v>5124</v>
      </c>
      <c r="EFF1" t="s">
        <v>5125</v>
      </c>
      <c r="EFG1" t="s">
        <v>5126</v>
      </c>
      <c r="EFH1" t="s">
        <v>5127</v>
      </c>
      <c r="EFI1" t="s">
        <v>5128</v>
      </c>
      <c r="EFJ1" t="s">
        <v>5129</v>
      </c>
      <c r="EFK1" t="s">
        <v>5130</v>
      </c>
      <c r="EFL1" t="s">
        <v>5131</v>
      </c>
      <c r="EFM1" t="s">
        <v>5132</v>
      </c>
      <c r="EFN1" t="s">
        <v>5133</v>
      </c>
      <c r="EFO1" t="s">
        <v>5134</v>
      </c>
      <c r="EFP1" t="s">
        <v>5135</v>
      </c>
      <c r="EFQ1" t="s">
        <v>5136</v>
      </c>
      <c r="EFR1" t="s">
        <v>5137</v>
      </c>
      <c r="EFS1" t="s">
        <v>5138</v>
      </c>
      <c r="EFT1" t="s">
        <v>5139</v>
      </c>
      <c r="EFU1" t="s">
        <v>5140</v>
      </c>
      <c r="EFV1" t="s">
        <v>5141</v>
      </c>
      <c r="EFW1" t="s">
        <v>5142</v>
      </c>
      <c r="EFX1" t="s">
        <v>5143</v>
      </c>
      <c r="EFY1" t="s">
        <v>5144</v>
      </c>
      <c r="EFZ1" t="s">
        <v>5145</v>
      </c>
      <c r="EGA1" t="s">
        <v>5146</v>
      </c>
      <c r="EGB1" t="s">
        <v>5147</v>
      </c>
      <c r="EGC1" t="s">
        <v>5148</v>
      </c>
      <c r="EGD1" t="s">
        <v>5149</v>
      </c>
      <c r="EGE1" t="s">
        <v>5150</v>
      </c>
      <c r="EGF1" t="s">
        <v>5151</v>
      </c>
      <c r="EGG1" t="s">
        <v>5152</v>
      </c>
      <c r="EGH1" t="s">
        <v>5153</v>
      </c>
      <c r="EGI1" t="s">
        <v>5154</v>
      </c>
      <c r="EGJ1" t="s">
        <v>5155</v>
      </c>
      <c r="EGK1" t="s">
        <v>5156</v>
      </c>
      <c r="EGL1" t="s">
        <v>5157</v>
      </c>
      <c r="EGM1" t="s">
        <v>5158</v>
      </c>
      <c r="EGN1" t="s">
        <v>5159</v>
      </c>
      <c r="EGO1" t="s">
        <v>5160</v>
      </c>
      <c r="EGP1" t="s">
        <v>5161</v>
      </c>
      <c r="EGQ1" t="s">
        <v>5162</v>
      </c>
      <c r="EGR1" t="s">
        <v>5163</v>
      </c>
      <c r="EGS1" t="s">
        <v>5164</v>
      </c>
      <c r="EGT1" t="s">
        <v>5165</v>
      </c>
      <c r="EGU1" t="s">
        <v>5166</v>
      </c>
      <c r="EGV1" t="s">
        <v>5167</v>
      </c>
      <c r="EGW1" t="s">
        <v>5168</v>
      </c>
      <c r="EGX1" t="s">
        <v>5169</v>
      </c>
      <c r="EGY1" t="s">
        <v>5170</v>
      </c>
      <c r="EGZ1" t="s">
        <v>5171</v>
      </c>
      <c r="EHA1" t="s">
        <v>5172</v>
      </c>
      <c r="EHB1" t="s">
        <v>5173</v>
      </c>
      <c r="EHC1" t="s">
        <v>5174</v>
      </c>
      <c r="EHD1" t="s">
        <v>5175</v>
      </c>
      <c r="EHE1" t="s">
        <v>5176</v>
      </c>
      <c r="EHF1" t="s">
        <v>5177</v>
      </c>
      <c r="EHG1" t="s">
        <v>5178</v>
      </c>
      <c r="EHH1" t="s">
        <v>5179</v>
      </c>
      <c r="EHI1" t="s">
        <v>5180</v>
      </c>
      <c r="EHJ1" t="s">
        <v>5181</v>
      </c>
      <c r="EHK1" t="s">
        <v>5182</v>
      </c>
      <c r="EHL1" t="s">
        <v>5183</v>
      </c>
      <c r="EHM1" t="s">
        <v>5184</v>
      </c>
      <c r="EHN1" t="s">
        <v>5185</v>
      </c>
      <c r="EHO1" t="s">
        <v>5186</v>
      </c>
      <c r="EHP1" t="s">
        <v>5187</v>
      </c>
      <c r="EHQ1" t="s">
        <v>5188</v>
      </c>
      <c r="EHR1" t="s">
        <v>5189</v>
      </c>
      <c r="EHS1" t="s">
        <v>5190</v>
      </c>
      <c r="EHT1" t="s">
        <v>5191</v>
      </c>
      <c r="EHU1" t="s">
        <v>5192</v>
      </c>
      <c r="EHV1" t="s">
        <v>5193</v>
      </c>
      <c r="EHW1" t="s">
        <v>5194</v>
      </c>
      <c r="EHX1" t="s">
        <v>5195</v>
      </c>
      <c r="EHY1" t="s">
        <v>5196</v>
      </c>
      <c r="EHZ1" t="s">
        <v>5197</v>
      </c>
      <c r="EIA1" t="s">
        <v>5198</v>
      </c>
      <c r="EIB1" t="s">
        <v>5199</v>
      </c>
      <c r="EIC1" t="s">
        <v>5200</v>
      </c>
      <c r="EID1" t="s">
        <v>5201</v>
      </c>
      <c r="EIE1" t="s">
        <v>5202</v>
      </c>
      <c r="EIF1" t="s">
        <v>5203</v>
      </c>
      <c r="EIG1" t="s">
        <v>5204</v>
      </c>
      <c r="EIH1" t="s">
        <v>5205</v>
      </c>
      <c r="EII1" t="s">
        <v>5206</v>
      </c>
      <c r="EIJ1" t="s">
        <v>5207</v>
      </c>
      <c r="EIK1" t="s">
        <v>5208</v>
      </c>
      <c r="EIL1" t="s">
        <v>5209</v>
      </c>
      <c r="EIM1" t="s">
        <v>5210</v>
      </c>
      <c r="EIN1" t="s">
        <v>5211</v>
      </c>
      <c r="EIO1" t="s">
        <v>5212</v>
      </c>
      <c r="EIP1" t="s">
        <v>5213</v>
      </c>
      <c r="EIQ1" t="s">
        <v>5214</v>
      </c>
      <c r="EIR1" t="s">
        <v>5215</v>
      </c>
      <c r="EIS1" t="s">
        <v>5216</v>
      </c>
      <c r="EIT1" t="s">
        <v>5217</v>
      </c>
      <c r="EIU1" t="s">
        <v>5218</v>
      </c>
      <c r="EIV1" t="s">
        <v>5219</v>
      </c>
      <c r="EIW1" t="s">
        <v>5220</v>
      </c>
      <c r="EIX1" t="s">
        <v>5221</v>
      </c>
      <c r="EIY1" t="s">
        <v>5222</v>
      </c>
      <c r="EIZ1" t="s">
        <v>5223</v>
      </c>
      <c r="EJA1" t="s">
        <v>5224</v>
      </c>
      <c r="EJB1" t="s">
        <v>5225</v>
      </c>
      <c r="EJC1" t="s">
        <v>5226</v>
      </c>
      <c r="EJD1" t="s">
        <v>5227</v>
      </c>
      <c r="EJE1" t="s">
        <v>5228</v>
      </c>
      <c r="EJF1" t="s">
        <v>5229</v>
      </c>
      <c r="EJG1" t="s">
        <v>5230</v>
      </c>
      <c r="EJH1" t="s">
        <v>5231</v>
      </c>
      <c r="EJI1" t="s">
        <v>5232</v>
      </c>
      <c r="EJJ1" t="s">
        <v>5233</v>
      </c>
      <c r="EJK1" t="s">
        <v>5234</v>
      </c>
      <c r="EJL1" t="s">
        <v>5235</v>
      </c>
      <c r="EJM1" t="s">
        <v>5236</v>
      </c>
      <c r="EJN1" t="s">
        <v>5237</v>
      </c>
      <c r="EJO1" t="s">
        <v>5238</v>
      </c>
      <c r="EJP1" t="s">
        <v>5239</v>
      </c>
      <c r="EJQ1" t="s">
        <v>5240</v>
      </c>
      <c r="EJR1" t="s">
        <v>5241</v>
      </c>
      <c r="EJS1" t="s">
        <v>5242</v>
      </c>
      <c r="EJT1" t="s">
        <v>5243</v>
      </c>
      <c r="EJU1" t="s">
        <v>5244</v>
      </c>
      <c r="EJV1" t="s">
        <v>5245</v>
      </c>
      <c r="EJW1" t="s">
        <v>5246</v>
      </c>
      <c r="EJX1" t="s">
        <v>5247</v>
      </c>
      <c r="EJY1" t="s">
        <v>5248</v>
      </c>
      <c r="EJZ1" t="s">
        <v>5249</v>
      </c>
      <c r="EKA1" t="s">
        <v>5250</v>
      </c>
      <c r="EKB1" t="s">
        <v>5251</v>
      </c>
      <c r="EKC1" t="s">
        <v>5252</v>
      </c>
      <c r="EKD1" t="s">
        <v>5253</v>
      </c>
      <c r="EKE1" t="s">
        <v>5254</v>
      </c>
      <c r="EKF1" t="s">
        <v>5255</v>
      </c>
      <c r="EKG1" t="s">
        <v>5256</v>
      </c>
      <c r="EKH1" t="s">
        <v>5257</v>
      </c>
      <c r="EKI1" t="s">
        <v>5258</v>
      </c>
      <c r="EKJ1" t="s">
        <v>5259</v>
      </c>
      <c r="EKK1" t="s">
        <v>5260</v>
      </c>
      <c r="EKL1" t="s">
        <v>5261</v>
      </c>
      <c r="EKM1" t="s">
        <v>5262</v>
      </c>
      <c r="EKN1" t="s">
        <v>5263</v>
      </c>
      <c r="EKO1" t="s">
        <v>5264</v>
      </c>
      <c r="EKP1" t="s">
        <v>5265</v>
      </c>
      <c r="EKQ1" t="s">
        <v>5266</v>
      </c>
      <c r="EKR1" t="s">
        <v>5267</v>
      </c>
      <c r="EKS1" t="s">
        <v>5268</v>
      </c>
      <c r="EKT1" t="s">
        <v>5269</v>
      </c>
      <c r="EKU1" t="s">
        <v>5270</v>
      </c>
      <c r="EKV1" t="s">
        <v>5271</v>
      </c>
      <c r="EKW1" t="s">
        <v>5272</v>
      </c>
      <c r="EKX1" t="s">
        <v>5273</v>
      </c>
      <c r="EKY1" t="s">
        <v>5274</v>
      </c>
      <c r="EKZ1" t="s">
        <v>5275</v>
      </c>
      <c r="ELA1" t="s">
        <v>5276</v>
      </c>
      <c r="ELB1" t="s">
        <v>5277</v>
      </c>
      <c r="ELC1" t="s">
        <v>5278</v>
      </c>
      <c r="ELD1" t="s">
        <v>5279</v>
      </c>
      <c r="ELE1" t="s">
        <v>5280</v>
      </c>
      <c r="ELF1" t="s">
        <v>5281</v>
      </c>
      <c r="ELG1" t="s">
        <v>5282</v>
      </c>
      <c r="ELH1" t="s">
        <v>5283</v>
      </c>
      <c r="ELI1" t="s">
        <v>5284</v>
      </c>
      <c r="ELJ1" t="s">
        <v>5285</v>
      </c>
      <c r="ELK1" t="s">
        <v>5286</v>
      </c>
      <c r="ELL1" t="s">
        <v>5287</v>
      </c>
      <c r="ELM1" t="s">
        <v>5288</v>
      </c>
      <c r="ELN1" t="s">
        <v>5289</v>
      </c>
      <c r="ELO1" t="s">
        <v>5290</v>
      </c>
      <c r="ELP1" t="s">
        <v>5291</v>
      </c>
      <c r="ELQ1" t="s">
        <v>5292</v>
      </c>
      <c r="ELR1" t="s">
        <v>5293</v>
      </c>
      <c r="ELS1" t="s">
        <v>5294</v>
      </c>
      <c r="ELT1" t="s">
        <v>5295</v>
      </c>
      <c r="ELU1" t="s">
        <v>5296</v>
      </c>
      <c r="ELV1" t="s">
        <v>5297</v>
      </c>
      <c r="ELW1" t="s">
        <v>5298</v>
      </c>
      <c r="ELX1" t="s">
        <v>5299</v>
      </c>
      <c r="ELY1" t="s">
        <v>5300</v>
      </c>
      <c r="ELZ1" t="s">
        <v>5301</v>
      </c>
      <c r="EMA1" t="s">
        <v>5302</v>
      </c>
      <c r="EMB1" t="s">
        <v>5303</v>
      </c>
      <c r="EMC1" t="s">
        <v>5304</v>
      </c>
      <c r="EMD1" t="s">
        <v>5305</v>
      </c>
      <c r="EME1" t="s">
        <v>5306</v>
      </c>
      <c r="EMF1" t="s">
        <v>5307</v>
      </c>
      <c r="EMG1" t="s">
        <v>5308</v>
      </c>
      <c r="EMH1" t="s">
        <v>5309</v>
      </c>
      <c r="EMI1" t="s">
        <v>5310</v>
      </c>
      <c r="EMJ1" t="s">
        <v>5311</v>
      </c>
      <c r="EMK1" t="s">
        <v>5312</v>
      </c>
      <c r="EML1" t="s">
        <v>5313</v>
      </c>
      <c r="EMM1" t="s">
        <v>5314</v>
      </c>
      <c r="EMN1" t="s">
        <v>5315</v>
      </c>
      <c r="EMO1" t="s">
        <v>5316</v>
      </c>
      <c r="EMP1" t="s">
        <v>5317</v>
      </c>
      <c r="EMQ1" t="s">
        <v>5318</v>
      </c>
      <c r="EMR1" t="s">
        <v>5319</v>
      </c>
      <c r="EMS1" t="s">
        <v>5320</v>
      </c>
      <c r="EMT1" t="s">
        <v>5321</v>
      </c>
      <c r="EMU1" t="s">
        <v>5322</v>
      </c>
      <c r="EMV1" t="s">
        <v>5323</v>
      </c>
      <c r="EMW1" t="s">
        <v>5324</v>
      </c>
      <c r="EMX1" t="s">
        <v>5325</v>
      </c>
      <c r="EMY1" t="s">
        <v>5326</v>
      </c>
      <c r="EMZ1" t="s">
        <v>5327</v>
      </c>
      <c r="ENA1" t="s">
        <v>5328</v>
      </c>
      <c r="ENB1" t="s">
        <v>5329</v>
      </c>
      <c r="ENC1" t="s">
        <v>5330</v>
      </c>
      <c r="END1" t="s">
        <v>5331</v>
      </c>
      <c r="ENE1" t="s">
        <v>5332</v>
      </c>
      <c r="ENF1" t="s">
        <v>5333</v>
      </c>
      <c r="ENG1" t="s">
        <v>5334</v>
      </c>
      <c r="ENH1" t="s">
        <v>5335</v>
      </c>
      <c r="ENI1" t="s">
        <v>5336</v>
      </c>
      <c r="ENJ1" t="s">
        <v>5337</v>
      </c>
      <c r="ENK1" t="s">
        <v>5338</v>
      </c>
      <c r="ENL1" t="s">
        <v>5339</v>
      </c>
      <c r="ENM1" t="s">
        <v>5340</v>
      </c>
      <c r="ENN1" t="s">
        <v>5341</v>
      </c>
      <c r="ENO1" t="s">
        <v>5342</v>
      </c>
      <c r="ENP1" t="s">
        <v>5343</v>
      </c>
      <c r="ENQ1" t="s">
        <v>5344</v>
      </c>
      <c r="ENR1" t="s">
        <v>5345</v>
      </c>
      <c r="ENS1" t="s">
        <v>5346</v>
      </c>
      <c r="ENT1" t="s">
        <v>5347</v>
      </c>
      <c r="ENU1" t="s">
        <v>5348</v>
      </c>
      <c r="ENV1" t="s">
        <v>5349</v>
      </c>
      <c r="ENW1" t="s">
        <v>5350</v>
      </c>
      <c r="ENX1" t="s">
        <v>5351</v>
      </c>
      <c r="ENY1" t="s">
        <v>5352</v>
      </c>
      <c r="ENZ1" t="s">
        <v>5353</v>
      </c>
      <c r="EOA1" t="s">
        <v>5354</v>
      </c>
      <c r="EOB1" t="s">
        <v>5355</v>
      </c>
      <c r="EOC1" t="s">
        <v>5356</v>
      </c>
      <c r="EOD1" t="s">
        <v>5357</v>
      </c>
      <c r="EOE1" t="s">
        <v>5358</v>
      </c>
      <c r="EOF1" t="s">
        <v>5359</v>
      </c>
      <c r="EOG1" t="s">
        <v>5360</v>
      </c>
      <c r="EOH1" t="s">
        <v>5361</v>
      </c>
      <c r="EOI1" t="s">
        <v>5362</v>
      </c>
      <c r="EOJ1" t="s">
        <v>5363</v>
      </c>
      <c r="EOK1" t="s">
        <v>5364</v>
      </c>
      <c r="EOL1" t="s">
        <v>5365</v>
      </c>
      <c r="EOM1" t="s">
        <v>5366</v>
      </c>
      <c r="EON1" t="s">
        <v>5367</v>
      </c>
      <c r="EOO1" t="s">
        <v>5368</v>
      </c>
      <c r="EOP1" t="s">
        <v>5369</v>
      </c>
      <c r="EOQ1" t="s">
        <v>5370</v>
      </c>
      <c r="EOR1" t="s">
        <v>5371</v>
      </c>
      <c r="EOS1" t="s">
        <v>5372</v>
      </c>
      <c r="EOT1" t="s">
        <v>5373</v>
      </c>
      <c r="EOU1" t="s">
        <v>5374</v>
      </c>
      <c r="EOV1" t="s">
        <v>5375</v>
      </c>
      <c r="EOW1" t="s">
        <v>5376</v>
      </c>
      <c r="EOX1" t="s">
        <v>5377</v>
      </c>
      <c r="EOY1" t="s">
        <v>5378</v>
      </c>
      <c r="EOZ1" t="s">
        <v>5379</v>
      </c>
      <c r="EPA1" t="s">
        <v>5380</v>
      </c>
      <c r="EPB1" t="s">
        <v>5381</v>
      </c>
      <c r="EPC1" t="s">
        <v>5382</v>
      </c>
      <c r="EPD1" t="s">
        <v>5383</v>
      </c>
      <c r="EPE1" t="s">
        <v>5384</v>
      </c>
      <c r="EPF1" t="s">
        <v>5385</v>
      </c>
      <c r="EPG1" t="s">
        <v>5386</v>
      </c>
      <c r="EPH1" t="s">
        <v>5387</v>
      </c>
      <c r="EPI1" t="s">
        <v>5388</v>
      </c>
      <c r="EPJ1" t="s">
        <v>5389</v>
      </c>
      <c r="EPK1" t="s">
        <v>5390</v>
      </c>
      <c r="EPL1" t="s">
        <v>5391</v>
      </c>
      <c r="EPM1" t="s">
        <v>5392</v>
      </c>
      <c r="EPN1" t="s">
        <v>5393</v>
      </c>
      <c r="EPO1" t="s">
        <v>5394</v>
      </c>
      <c r="EPP1" t="s">
        <v>5395</v>
      </c>
      <c r="EPQ1" t="s">
        <v>5396</v>
      </c>
      <c r="EPR1" t="s">
        <v>5397</v>
      </c>
      <c r="EPS1" t="s">
        <v>5398</v>
      </c>
      <c r="EPT1" t="s">
        <v>5399</v>
      </c>
      <c r="EPU1" t="s">
        <v>5400</v>
      </c>
      <c r="EPV1" t="s">
        <v>5401</v>
      </c>
      <c r="EPW1" t="s">
        <v>5402</v>
      </c>
      <c r="EPX1" t="s">
        <v>5403</v>
      </c>
      <c r="EPY1" t="s">
        <v>5404</v>
      </c>
      <c r="EPZ1" t="s">
        <v>5405</v>
      </c>
      <c r="EQA1" t="s">
        <v>5406</v>
      </c>
      <c r="EQB1" t="s">
        <v>5407</v>
      </c>
      <c r="EQC1" t="s">
        <v>5408</v>
      </c>
      <c r="EQD1" t="s">
        <v>5409</v>
      </c>
      <c r="EQE1" t="s">
        <v>5410</v>
      </c>
      <c r="EQF1" t="s">
        <v>5411</v>
      </c>
      <c r="EQG1" t="s">
        <v>5412</v>
      </c>
      <c r="EQH1" t="s">
        <v>5413</v>
      </c>
      <c r="EQI1" t="s">
        <v>5414</v>
      </c>
      <c r="EQJ1" t="s">
        <v>5415</v>
      </c>
      <c r="EQK1" t="s">
        <v>5416</v>
      </c>
      <c r="EQL1" t="s">
        <v>5417</v>
      </c>
      <c r="EQM1" t="s">
        <v>5418</v>
      </c>
      <c r="EQN1" t="s">
        <v>5419</v>
      </c>
      <c r="EQO1" t="s">
        <v>5420</v>
      </c>
      <c r="EQP1" t="s">
        <v>5421</v>
      </c>
      <c r="EQQ1" t="s">
        <v>5422</v>
      </c>
      <c r="EQR1" t="s">
        <v>5423</v>
      </c>
      <c r="EQS1" t="s">
        <v>5424</v>
      </c>
      <c r="EQT1" t="s">
        <v>5425</v>
      </c>
      <c r="EQU1" t="s">
        <v>5426</v>
      </c>
      <c r="EQV1" t="s">
        <v>5427</v>
      </c>
      <c r="EQW1" t="s">
        <v>5428</v>
      </c>
      <c r="EQX1" t="s">
        <v>5429</v>
      </c>
      <c r="EQY1" t="s">
        <v>5430</v>
      </c>
      <c r="EQZ1" t="s">
        <v>5431</v>
      </c>
      <c r="ERA1" t="s">
        <v>5432</v>
      </c>
      <c r="ERB1" t="s">
        <v>5433</v>
      </c>
      <c r="ERC1" t="s">
        <v>5434</v>
      </c>
      <c r="ERD1" t="s">
        <v>5435</v>
      </c>
      <c r="ERE1" t="s">
        <v>5436</v>
      </c>
      <c r="ERF1" t="s">
        <v>5437</v>
      </c>
      <c r="ERG1" t="s">
        <v>5438</v>
      </c>
      <c r="ERH1" t="s">
        <v>5439</v>
      </c>
      <c r="ERI1" t="s">
        <v>5440</v>
      </c>
      <c r="ERJ1" t="s">
        <v>5441</v>
      </c>
      <c r="ERK1" t="s">
        <v>5442</v>
      </c>
      <c r="ERL1" t="s">
        <v>5443</v>
      </c>
      <c r="ERM1" t="s">
        <v>5444</v>
      </c>
      <c r="ERN1" t="s">
        <v>5445</v>
      </c>
      <c r="ERO1" t="s">
        <v>5446</v>
      </c>
      <c r="ERP1" t="s">
        <v>5447</v>
      </c>
      <c r="ERQ1" t="s">
        <v>5448</v>
      </c>
      <c r="ERR1" t="s">
        <v>5449</v>
      </c>
      <c r="ERS1" t="s">
        <v>5450</v>
      </c>
      <c r="ERT1" t="s">
        <v>5451</v>
      </c>
      <c r="ERU1" t="s">
        <v>5452</v>
      </c>
      <c r="ERV1" t="s">
        <v>5453</v>
      </c>
      <c r="ERW1" t="s">
        <v>5454</v>
      </c>
      <c r="ERX1" t="s">
        <v>5455</v>
      </c>
      <c r="ERY1" t="s">
        <v>5456</v>
      </c>
      <c r="ERZ1" t="s">
        <v>5457</v>
      </c>
      <c r="ESA1" t="s">
        <v>5458</v>
      </c>
      <c r="ESB1" t="s">
        <v>5459</v>
      </c>
      <c r="ESC1" t="s">
        <v>5460</v>
      </c>
      <c r="ESD1" t="s">
        <v>5461</v>
      </c>
      <c r="ESE1" t="s">
        <v>5462</v>
      </c>
      <c r="ESF1" t="s">
        <v>5463</v>
      </c>
      <c r="ESG1" t="s">
        <v>5464</v>
      </c>
      <c r="ESH1" t="s">
        <v>5465</v>
      </c>
      <c r="ESI1" t="s">
        <v>5466</v>
      </c>
      <c r="ESJ1" t="s">
        <v>5467</v>
      </c>
      <c r="ESK1" t="s">
        <v>5468</v>
      </c>
      <c r="ESL1" t="s">
        <v>5469</v>
      </c>
      <c r="ESM1" t="s">
        <v>5470</v>
      </c>
      <c r="ESN1" t="s">
        <v>5471</v>
      </c>
      <c r="ESO1" t="s">
        <v>5472</v>
      </c>
      <c r="ESP1" t="s">
        <v>5473</v>
      </c>
      <c r="ESQ1" t="s">
        <v>5474</v>
      </c>
      <c r="ESR1" t="s">
        <v>5475</v>
      </c>
      <c r="ESS1" t="s">
        <v>5476</v>
      </c>
      <c r="EST1" t="s">
        <v>5477</v>
      </c>
      <c r="ESU1" t="s">
        <v>5478</v>
      </c>
      <c r="ESV1" t="s">
        <v>5479</v>
      </c>
      <c r="ESW1" t="s">
        <v>5480</v>
      </c>
      <c r="ESX1" t="s">
        <v>5481</v>
      </c>
      <c r="ESY1" t="s">
        <v>5482</v>
      </c>
      <c r="ESZ1" t="s">
        <v>5483</v>
      </c>
      <c r="ETA1" t="s">
        <v>5484</v>
      </c>
      <c r="ETB1" t="s">
        <v>5485</v>
      </c>
      <c r="ETC1" t="s">
        <v>5486</v>
      </c>
      <c r="ETD1" t="s">
        <v>5487</v>
      </c>
      <c r="ETE1" t="s">
        <v>5488</v>
      </c>
      <c r="ETF1" t="s">
        <v>5489</v>
      </c>
      <c r="ETG1" t="s">
        <v>5490</v>
      </c>
      <c r="ETH1" t="s">
        <v>5491</v>
      </c>
      <c r="ETI1" t="s">
        <v>5492</v>
      </c>
      <c r="ETJ1" t="s">
        <v>5493</v>
      </c>
      <c r="ETK1" t="s">
        <v>5494</v>
      </c>
      <c r="ETL1" t="s">
        <v>5495</v>
      </c>
      <c r="ETM1" t="s">
        <v>5496</v>
      </c>
      <c r="ETN1" t="s">
        <v>5497</v>
      </c>
      <c r="ETO1" t="s">
        <v>5498</v>
      </c>
      <c r="ETP1" t="s">
        <v>5499</v>
      </c>
      <c r="ETQ1" t="s">
        <v>5500</v>
      </c>
      <c r="ETR1" t="s">
        <v>5501</v>
      </c>
      <c r="ETS1" t="s">
        <v>5502</v>
      </c>
      <c r="ETT1" t="s">
        <v>5503</v>
      </c>
      <c r="ETU1" t="s">
        <v>5504</v>
      </c>
      <c r="ETV1" t="s">
        <v>5505</v>
      </c>
      <c r="ETW1" t="s">
        <v>5506</v>
      </c>
      <c r="ETX1" t="s">
        <v>5507</v>
      </c>
      <c r="ETY1" t="s">
        <v>5508</v>
      </c>
      <c r="ETZ1" t="s">
        <v>5509</v>
      </c>
      <c r="EUA1" t="s">
        <v>5510</v>
      </c>
      <c r="EUB1" t="s">
        <v>5511</v>
      </c>
      <c r="EUC1" t="s">
        <v>5512</v>
      </c>
      <c r="EUD1" t="s">
        <v>5513</v>
      </c>
      <c r="EUE1" t="s">
        <v>5514</v>
      </c>
      <c r="EUF1" t="s">
        <v>5515</v>
      </c>
      <c r="EUG1" t="s">
        <v>5516</v>
      </c>
      <c r="EUH1" t="s">
        <v>5517</v>
      </c>
      <c r="EUI1" t="s">
        <v>5518</v>
      </c>
      <c r="EUJ1" t="s">
        <v>5519</v>
      </c>
      <c r="EUK1" t="s">
        <v>5520</v>
      </c>
      <c r="EUL1" t="s">
        <v>5521</v>
      </c>
      <c r="EUM1" t="s">
        <v>5522</v>
      </c>
      <c r="EUN1" t="s">
        <v>5523</v>
      </c>
      <c r="EUO1" t="s">
        <v>5524</v>
      </c>
      <c r="EUP1" t="s">
        <v>5525</v>
      </c>
      <c r="EUQ1" t="s">
        <v>5526</v>
      </c>
      <c r="EUR1" t="s">
        <v>5527</v>
      </c>
      <c r="EUS1" t="s">
        <v>5528</v>
      </c>
      <c r="EUT1" t="s">
        <v>5529</v>
      </c>
      <c r="EUU1" t="s">
        <v>5530</v>
      </c>
      <c r="EUV1" t="s">
        <v>5531</v>
      </c>
      <c r="EUW1" t="s">
        <v>5532</v>
      </c>
      <c r="EUX1" t="s">
        <v>5533</v>
      </c>
      <c r="EUY1" t="s">
        <v>5534</v>
      </c>
      <c r="EUZ1" t="s">
        <v>5535</v>
      </c>
      <c r="EVA1" t="s">
        <v>5536</v>
      </c>
      <c r="EVB1" t="s">
        <v>5537</v>
      </c>
      <c r="EVC1" t="s">
        <v>5538</v>
      </c>
      <c r="EVD1" t="s">
        <v>5539</v>
      </c>
      <c r="EVE1" t="s">
        <v>5540</v>
      </c>
      <c r="EVF1" t="s">
        <v>5541</v>
      </c>
      <c r="EVG1" t="s">
        <v>5542</v>
      </c>
      <c r="EVH1" t="s">
        <v>5543</v>
      </c>
      <c r="EVI1" t="s">
        <v>5544</v>
      </c>
      <c r="EVJ1" t="s">
        <v>5545</v>
      </c>
      <c r="EVK1" t="s">
        <v>5546</v>
      </c>
      <c r="EVL1" t="s">
        <v>5547</v>
      </c>
      <c r="EVM1" t="s">
        <v>5548</v>
      </c>
      <c r="EVN1" t="s">
        <v>5549</v>
      </c>
      <c r="EVO1" t="s">
        <v>5550</v>
      </c>
      <c r="EVP1" t="s">
        <v>5551</v>
      </c>
      <c r="EVQ1" t="s">
        <v>5552</v>
      </c>
      <c r="EVR1" t="s">
        <v>5553</v>
      </c>
      <c r="EVS1" t="s">
        <v>5554</v>
      </c>
      <c r="EVT1" t="s">
        <v>5555</v>
      </c>
      <c r="EVU1" t="s">
        <v>5556</v>
      </c>
      <c r="EVV1" t="s">
        <v>5557</v>
      </c>
      <c r="EVW1" t="s">
        <v>5558</v>
      </c>
      <c r="EVX1" t="s">
        <v>5559</v>
      </c>
      <c r="EVY1" t="s">
        <v>5560</v>
      </c>
      <c r="EVZ1" t="s">
        <v>5561</v>
      </c>
      <c r="EWA1" t="s">
        <v>5562</v>
      </c>
      <c r="EWB1" t="s">
        <v>5563</v>
      </c>
      <c r="EWC1" t="s">
        <v>5564</v>
      </c>
      <c r="EWD1" t="s">
        <v>5565</v>
      </c>
      <c r="EWE1" t="s">
        <v>5566</v>
      </c>
      <c r="EWF1" t="s">
        <v>5567</v>
      </c>
      <c r="EWG1" t="s">
        <v>5568</v>
      </c>
      <c r="EWH1" t="s">
        <v>5569</v>
      </c>
      <c r="EWI1" t="s">
        <v>5570</v>
      </c>
      <c r="EWJ1" t="s">
        <v>5571</v>
      </c>
      <c r="EWK1" t="s">
        <v>5572</v>
      </c>
      <c r="EWL1" t="s">
        <v>5573</v>
      </c>
      <c r="EWM1" t="s">
        <v>5574</v>
      </c>
      <c r="EWN1" t="s">
        <v>5575</v>
      </c>
      <c r="EWO1" t="s">
        <v>5576</v>
      </c>
      <c r="EWP1" t="s">
        <v>5577</v>
      </c>
      <c r="EWQ1" t="s">
        <v>5578</v>
      </c>
      <c r="EWR1" t="s">
        <v>5579</v>
      </c>
      <c r="EWS1" t="s">
        <v>5580</v>
      </c>
      <c r="EWT1" t="s">
        <v>5581</v>
      </c>
      <c r="EWU1" t="s">
        <v>5582</v>
      </c>
      <c r="EWV1" t="s">
        <v>5583</v>
      </c>
      <c r="EWW1" t="s">
        <v>5584</v>
      </c>
      <c r="EWX1" t="s">
        <v>5585</v>
      </c>
      <c r="EWY1" t="s">
        <v>5586</v>
      </c>
      <c r="EWZ1" t="s">
        <v>5587</v>
      </c>
      <c r="EXA1" t="s">
        <v>5588</v>
      </c>
      <c r="EXB1" t="s">
        <v>5589</v>
      </c>
      <c r="EXC1" t="s">
        <v>5590</v>
      </c>
      <c r="EXD1" t="s">
        <v>5591</v>
      </c>
      <c r="EXE1" t="s">
        <v>5592</v>
      </c>
      <c r="EXF1" t="s">
        <v>5593</v>
      </c>
      <c r="EXG1" t="s">
        <v>5594</v>
      </c>
      <c r="EXH1" t="s">
        <v>5595</v>
      </c>
      <c r="EXI1" t="s">
        <v>5596</v>
      </c>
      <c r="EXJ1" t="s">
        <v>5597</v>
      </c>
      <c r="EXK1" t="s">
        <v>5598</v>
      </c>
      <c r="EXL1" t="s">
        <v>5599</v>
      </c>
      <c r="EXM1" t="s">
        <v>5600</v>
      </c>
      <c r="EXN1" t="s">
        <v>5601</v>
      </c>
      <c r="EXO1" t="s">
        <v>5602</v>
      </c>
      <c r="EXP1" t="s">
        <v>5603</v>
      </c>
      <c r="EXQ1" t="s">
        <v>5604</v>
      </c>
      <c r="EXR1" t="s">
        <v>5605</v>
      </c>
      <c r="EXS1" t="s">
        <v>5606</v>
      </c>
      <c r="EXT1" t="s">
        <v>5607</v>
      </c>
      <c r="EXU1" t="s">
        <v>5608</v>
      </c>
      <c r="EXV1" t="s">
        <v>5609</v>
      </c>
      <c r="EXW1" t="s">
        <v>5610</v>
      </c>
      <c r="EXX1" t="s">
        <v>5611</v>
      </c>
      <c r="EXY1" t="s">
        <v>5612</v>
      </c>
      <c r="EXZ1" t="s">
        <v>5613</v>
      </c>
      <c r="EYA1" t="s">
        <v>5614</v>
      </c>
      <c r="EYB1" t="s">
        <v>5615</v>
      </c>
      <c r="EYC1" t="s">
        <v>5616</v>
      </c>
      <c r="EYD1" t="s">
        <v>5617</v>
      </c>
      <c r="EYE1" t="s">
        <v>5618</v>
      </c>
      <c r="EYF1" t="s">
        <v>5619</v>
      </c>
      <c r="EYG1" t="s">
        <v>5620</v>
      </c>
      <c r="EYH1" t="s">
        <v>5621</v>
      </c>
      <c r="EYI1" t="s">
        <v>5622</v>
      </c>
      <c r="EYJ1" t="s">
        <v>5623</v>
      </c>
      <c r="EYK1" t="s">
        <v>5624</v>
      </c>
      <c r="EYL1" t="s">
        <v>5625</v>
      </c>
      <c r="EYM1" t="s">
        <v>5626</v>
      </c>
      <c r="EYN1" t="s">
        <v>5627</v>
      </c>
      <c r="EYO1" t="s">
        <v>5628</v>
      </c>
      <c r="EYP1" t="s">
        <v>5629</v>
      </c>
      <c r="EYQ1" t="s">
        <v>5630</v>
      </c>
      <c r="EYR1" t="s">
        <v>5631</v>
      </c>
      <c r="EYS1" t="s">
        <v>5632</v>
      </c>
      <c r="EYT1" t="s">
        <v>5633</v>
      </c>
      <c r="EYU1" t="s">
        <v>5634</v>
      </c>
      <c r="EYV1" t="s">
        <v>5635</v>
      </c>
      <c r="EYW1" t="s">
        <v>5636</v>
      </c>
      <c r="EYX1" t="s">
        <v>5637</v>
      </c>
      <c r="EYY1" t="s">
        <v>5638</v>
      </c>
      <c r="EYZ1" t="s">
        <v>5639</v>
      </c>
      <c r="EZA1" t="s">
        <v>5640</v>
      </c>
      <c r="EZB1" t="s">
        <v>5641</v>
      </c>
      <c r="EZC1" t="s">
        <v>5642</v>
      </c>
      <c r="EZD1" t="s">
        <v>5643</v>
      </c>
      <c r="EZE1" t="s">
        <v>5644</v>
      </c>
      <c r="EZF1" t="s">
        <v>5645</v>
      </c>
      <c r="EZG1" t="s">
        <v>5646</v>
      </c>
      <c r="EZH1" t="s">
        <v>5647</v>
      </c>
      <c r="EZI1" t="s">
        <v>5648</v>
      </c>
      <c r="EZJ1" t="s">
        <v>5649</v>
      </c>
      <c r="EZK1" t="s">
        <v>5650</v>
      </c>
      <c r="EZL1" t="s">
        <v>5651</v>
      </c>
      <c r="EZM1" t="s">
        <v>5652</v>
      </c>
      <c r="EZN1" t="s">
        <v>5653</v>
      </c>
      <c r="EZO1" t="s">
        <v>5654</v>
      </c>
      <c r="EZP1" t="s">
        <v>5655</v>
      </c>
      <c r="EZQ1" t="s">
        <v>5656</v>
      </c>
      <c r="EZR1" t="s">
        <v>5657</v>
      </c>
      <c r="EZS1" t="s">
        <v>5658</v>
      </c>
      <c r="EZT1" t="s">
        <v>5659</v>
      </c>
      <c r="EZU1" t="s">
        <v>5660</v>
      </c>
      <c r="EZV1" t="s">
        <v>5661</v>
      </c>
      <c r="EZW1" t="s">
        <v>5662</v>
      </c>
      <c r="EZX1" t="s">
        <v>5663</v>
      </c>
      <c r="EZY1" t="s">
        <v>5664</v>
      </c>
      <c r="EZZ1" t="s">
        <v>5665</v>
      </c>
      <c r="FAA1" t="s">
        <v>5666</v>
      </c>
      <c r="FAB1" t="s">
        <v>5667</v>
      </c>
      <c r="FAC1" t="s">
        <v>5668</v>
      </c>
      <c r="FAD1" t="s">
        <v>5669</v>
      </c>
      <c r="FAE1" t="s">
        <v>5670</v>
      </c>
      <c r="FAF1" t="s">
        <v>5671</v>
      </c>
      <c r="FAG1" t="s">
        <v>5672</v>
      </c>
      <c r="FAH1" t="s">
        <v>5673</v>
      </c>
      <c r="FAI1" t="s">
        <v>5674</v>
      </c>
      <c r="FAJ1" t="s">
        <v>5675</v>
      </c>
      <c r="FAK1" t="s">
        <v>5676</v>
      </c>
      <c r="FAL1" t="s">
        <v>5677</v>
      </c>
      <c r="FAM1" t="s">
        <v>5678</v>
      </c>
      <c r="FAN1" t="s">
        <v>5679</v>
      </c>
      <c r="FAO1" t="s">
        <v>5680</v>
      </c>
      <c r="FAP1" t="s">
        <v>5681</v>
      </c>
      <c r="FAQ1" t="s">
        <v>5682</v>
      </c>
      <c r="FAR1" t="s">
        <v>5683</v>
      </c>
      <c r="FAS1" t="s">
        <v>5684</v>
      </c>
      <c r="FAT1" t="s">
        <v>5685</v>
      </c>
      <c r="FAU1" t="s">
        <v>5686</v>
      </c>
      <c r="FAV1" t="s">
        <v>5687</v>
      </c>
      <c r="FAW1" t="s">
        <v>5688</v>
      </c>
      <c r="FAX1" t="s">
        <v>5689</v>
      </c>
      <c r="FAY1" t="s">
        <v>5690</v>
      </c>
      <c r="FAZ1" t="s">
        <v>5691</v>
      </c>
      <c r="FBA1" t="s">
        <v>5692</v>
      </c>
      <c r="FBB1" t="s">
        <v>5693</v>
      </c>
      <c r="FBC1" t="s">
        <v>5694</v>
      </c>
      <c r="FBD1" t="s">
        <v>5695</v>
      </c>
      <c r="FBE1" t="s">
        <v>5696</v>
      </c>
      <c r="FBF1" t="s">
        <v>5697</v>
      </c>
      <c r="FBG1" t="s">
        <v>5698</v>
      </c>
      <c r="FBH1" t="s">
        <v>5699</v>
      </c>
      <c r="FBI1" t="s">
        <v>5700</v>
      </c>
      <c r="FBJ1" t="s">
        <v>5701</v>
      </c>
      <c r="FBK1" t="s">
        <v>5702</v>
      </c>
      <c r="FBL1" t="s">
        <v>5703</v>
      </c>
      <c r="FBM1" t="s">
        <v>5704</v>
      </c>
      <c r="FBN1" t="s">
        <v>5705</v>
      </c>
      <c r="FBO1" t="s">
        <v>5706</v>
      </c>
      <c r="FBP1" t="s">
        <v>5707</v>
      </c>
      <c r="FBQ1" t="s">
        <v>5708</v>
      </c>
      <c r="FBR1" t="s">
        <v>5709</v>
      </c>
      <c r="FBS1" t="s">
        <v>5710</v>
      </c>
      <c r="FBT1" t="s">
        <v>5711</v>
      </c>
      <c r="FBU1" t="s">
        <v>5712</v>
      </c>
      <c r="FBV1" t="s">
        <v>5713</v>
      </c>
      <c r="FBW1" t="s">
        <v>5714</v>
      </c>
      <c r="FBX1" t="s">
        <v>5715</v>
      </c>
      <c r="FBY1" t="s">
        <v>5716</v>
      </c>
      <c r="FBZ1" t="s">
        <v>5717</v>
      </c>
      <c r="FCA1" t="s">
        <v>5718</v>
      </c>
      <c r="FCB1" t="s">
        <v>5719</v>
      </c>
      <c r="FCC1" t="s">
        <v>5720</v>
      </c>
      <c r="FCD1" t="s">
        <v>5721</v>
      </c>
      <c r="FCE1" t="s">
        <v>5722</v>
      </c>
      <c r="FCF1" t="s">
        <v>5723</v>
      </c>
      <c r="FCG1" t="s">
        <v>5724</v>
      </c>
      <c r="FCH1" t="s">
        <v>5725</v>
      </c>
      <c r="FCI1" t="s">
        <v>5726</v>
      </c>
      <c r="FCJ1" t="s">
        <v>5727</v>
      </c>
      <c r="FCK1" t="s">
        <v>5728</v>
      </c>
      <c r="FCL1" t="s">
        <v>5729</v>
      </c>
      <c r="FCM1" t="s">
        <v>5730</v>
      </c>
      <c r="FCN1" t="s">
        <v>5731</v>
      </c>
      <c r="FCO1" t="s">
        <v>5732</v>
      </c>
      <c r="FCP1" t="s">
        <v>5733</v>
      </c>
      <c r="FCQ1" t="s">
        <v>5734</v>
      </c>
      <c r="FCR1" t="s">
        <v>5735</v>
      </c>
      <c r="FCS1" t="s">
        <v>5736</v>
      </c>
      <c r="FCT1" t="s">
        <v>5737</v>
      </c>
      <c r="FCU1" t="s">
        <v>5738</v>
      </c>
      <c r="FCV1" t="s">
        <v>5739</v>
      </c>
      <c r="FCW1" t="s">
        <v>5740</v>
      </c>
      <c r="FCX1" t="s">
        <v>5741</v>
      </c>
      <c r="FCY1" t="s">
        <v>5742</v>
      </c>
      <c r="FCZ1" t="s">
        <v>5743</v>
      </c>
      <c r="FDA1" t="s">
        <v>5744</v>
      </c>
      <c r="FDB1" t="s">
        <v>5745</v>
      </c>
      <c r="FDC1" t="s">
        <v>5746</v>
      </c>
      <c r="FDD1" t="s">
        <v>5747</v>
      </c>
      <c r="FDE1" t="s">
        <v>5748</v>
      </c>
      <c r="FDF1" t="s">
        <v>5749</v>
      </c>
      <c r="FDG1" t="s">
        <v>5750</v>
      </c>
      <c r="FDH1" t="s">
        <v>5751</v>
      </c>
      <c r="FDI1" t="s">
        <v>5752</v>
      </c>
      <c r="FDJ1" t="s">
        <v>5753</v>
      </c>
      <c r="FDK1" t="s">
        <v>5754</v>
      </c>
      <c r="FDL1" t="s">
        <v>5755</v>
      </c>
      <c r="FDM1" t="s">
        <v>5756</v>
      </c>
      <c r="FDN1" t="s">
        <v>5757</v>
      </c>
      <c r="FDO1" t="s">
        <v>5758</v>
      </c>
      <c r="FDP1" t="s">
        <v>5759</v>
      </c>
      <c r="FDQ1" t="s">
        <v>5760</v>
      </c>
      <c r="FDR1" t="s">
        <v>5761</v>
      </c>
      <c r="FDS1" t="s">
        <v>5762</v>
      </c>
      <c r="FDT1" t="s">
        <v>5763</v>
      </c>
      <c r="FDU1" t="s">
        <v>5764</v>
      </c>
      <c r="FDV1" t="s">
        <v>5765</v>
      </c>
      <c r="FDW1" t="s">
        <v>5766</v>
      </c>
      <c r="FDX1" t="s">
        <v>5767</v>
      </c>
      <c r="FDY1" t="s">
        <v>5768</v>
      </c>
      <c r="FDZ1" t="s">
        <v>5769</v>
      </c>
      <c r="FEA1" t="s">
        <v>5770</v>
      </c>
      <c r="FEB1" t="s">
        <v>5771</v>
      </c>
      <c r="FEC1" t="s">
        <v>5772</v>
      </c>
      <c r="FED1" t="s">
        <v>5773</v>
      </c>
      <c r="FEE1" t="s">
        <v>5774</v>
      </c>
      <c r="FEF1" t="s">
        <v>5775</v>
      </c>
      <c r="FEG1" t="s">
        <v>5776</v>
      </c>
      <c r="FEH1" t="s">
        <v>5777</v>
      </c>
      <c r="FEI1" t="s">
        <v>5778</v>
      </c>
      <c r="FEJ1" t="s">
        <v>5779</v>
      </c>
      <c r="FEK1" t="s">
        <v>5780</v>
      </c>
      <c r="FEL1" t="s">
        <v>5781</v>
      </c>
      <c r="FEM1" t="s">
        <v>5782</v>
      </c>
      <c r="FEN1" t="s">
        <v>5783</v>
      </c>
      <c r="FEO1" t="s">
        <v>5784</v>
      </c>
      <c r="FEP1" t="s">
        <v>5785</v>
      </c>
      <c r="FEQ1" t="s">
        <v>5786</v>
      </c>
      <c r="FER1" t="s">
        <v>5787</v>
      </c>
      <c r="FES1" t="s">
        <v>5788</v>
      </c>
      <c r="FET1" t="s">
        <v>5789</v>
      </c>
      <c r="FEU1" t="s">
        <v>5790</v>
      </c>
      <c r="FEV1" t="s">
        <v>5791</v>
      </c>
      <c r="FEW1" t="s">
        <v>5792</v>
      </c>
      <c r="FEX1" t="s">
        <v>5793</v>
      </c>
      <c r="FEY1" t="s">
        <v>5794</v>
      </c>
      <c r="FEZ1" t="s">
        <v>5795</v>
      </c>
      <c r="FFA1" t="s">
        <v>5796</v>
      </c>
      <c r="FFB1" t="s">
        <v>5797</v>
      </c>
      <c r="FFC1" t="s">
        <v>5798</v>
      </c>
      <c r="FFD1" t="s">
        <v>5799</v>
      </c>
      <c r="FFE1" t="s">
        <v>5800</v>
      </c>
      <c r="FFF1" t="s">
        <v>5801</v>
      </c>
      <c r="FFG1" t="s">
        <v>5802</v>
      </c>
      <c r="FFH1" t="s">
        <v>5803</v>
      </c>
      <c r="FFI1" t="s">
        <v>5804</v>
      </c>
      <c r="FFJ1" t="s">
        <v>5805</v>
      </c>
      <c r="FFK1" t="s">
        <v>5806</v>
      </c>
      <c r="FFL1" t="s">
        <v>5807</v>
      </c>
      <c r="FFM1" t="s">
        <v>5808</v>
      </c>
      <c r="FFN1" t="s">
        <v>5809</v>
      </c>
      <c r="FFO1" t="s">
        <v>5810</v>
      </c>
      <c r="FFP1" t="s">
        <v>5811</v>
      </c>
      <c r="FFQ1" t="s">
        <v>5812</v>
      </c>
      <c r="FFR1" t="s">
        <v>5813</v>
      </c>
      <c r="FFS1" t="s">
        <v>5814</v>
      </c>
      <c r="FFT1" t="s">
        <v>5815</v>
      </c>
      <c r="FFU1" t="s">
        <v>5816</v>
      </c>
      <c r="FFV1" t="s">
        <v>5817</v>
      </c>
      <c r="FFW1" t="s">
        <v>5818</v>
      </c>
      <c r="FFX1" t="s">
        <v>5819</v>
      </c>
      <c r="FFY1" t="s">
        <v>5820</v>
      </c>
      <c r="FFZ1" t="s">
        <v>5821</v>
      </c>
      <c r="FGA1" t="s">
        <v>5822</v>
      </c>
      <c r="FGB1" t="s">
        <v>5823</v>
      </c>
      <c r="FGC1" t="s">
        <v>5824</v>
      </c>
      <c r="FGD1" t="s">
        <v>5825</v>
      </c>
      <c r="FGE1" t="s">
        <v>5826</v>
      </c>
      <c r="FGF1" t="s">
        <v>5827</v>
      </c>
      <c r="FGG1" t="s">
        <v>5828</v>
      </c>
      <c r="FGH1" t="s">
        <v>5829</v>
      </c>
      <c r="FGI1" t="s">
        <v>5830</v>
      </c>
      <c r="FGJ1" t="s">
        <v>5831</v>
      </c>
      <c r="FGK1" t="s">
        <v>5832</v>
      </c>
      <c r="FGL1" t="s">
        <v>5833</v>
      </c>
      <c r="FGM1" t="s">
        <v>5834</v>
      </c>
      <c r="FGN1" t="s">
        <v>5835</v>
      </c>
      <c r="FGO1" t="s">
        <v>5836</v>
      </c>
      <c r="FGP1" t="s">
        <v>5837</v>
      </c>
      <c r="FGQ1" t="s">
        <v>5838</v>
      </c>
      <c r="FGR1" t="s">
        <v>5839</v>
      </c>
      <c r="FGS1" t="s">
        <v>5840</v>
      </c>
      <c r="FGT1" t="s">
        <v>5841</v>
      </c>
      <c r="FGU1" t="s">
        <v>5842</v>
      </c>
      <c r="FGV1" t="s">
        <v>5843</v>
      </c>
      <c r="FGW1" t="s">
        <v>5844</v>
      </c>
      <c r="FGX1" t="s">
        <v>5845</v>
      </c>
      <c r="FGY1" t="s">
        <v>5846</v>
      </c>
      <c r="FGZ1" t="s">
        <v>5847</v>
      </c>
      <c r="FHA1" t="s">
        <v>5848</v>
      </c>
      <c r="FHB1" t="s">
        <v>5849</v>
      </c>
      <c r="FHC1" t="s">
        <v>5850</v>
      </c>
      <c r="FHD1" t="s">
        <v>5851</v>
      </c>
      <c r="FHE1" t="s">
        <v>5852</v>
      </c>
      <c r="FHF1" t="s">
        <v>5853</v>
      </c>
      <c r="FHG1" t="s">
        <v>5854</v>
      </c>
      <c r="FHH1" t="s">
        <v>5855</v>
      </c>
      <c r="FHI1" t="s">
        <v>5856</v>
      </c>
      <c r="FHJ1" t="s">
        <v>5857</v>
      </c>
      <c r="FHK1" t="s">
        <v>5858</v>
      </c>
      <c r="FHL1" t="s">
        <v>5859</v>
      </c>
      <c r="FHM1" t="s">
        <v>5860</v>
      </c>
      <c r="FHN1" t="s">
        <v>5861</v>
      </c>
      <c r="FHO1" t="s">
        <v>5862</v>
      </c>
      <c r="FHP1" t="s">
        <v>5863</v>
      </c>
      <c r="FHQ1" t="s">
        <v>5864</v>
      </c>
      <c r="FHR1" t="s">
        <v>5865</v>
      </c>
      <c r="FHS1" t="s">
        <v>5866</v>
      </c>
      <c r="FHT1" t="s">
        <v>5867</v>
      </c>
      <c r="FHU1" t="s">
        <v>5868</v>
      </c>
      <c r="FHV1" t="s">
        <v>5869</v>
      </c>
      <c r="FHW1" t="s">
        <v>5870</v>
      </c>
      <c r="FHX1" t="s">
        <v>5871</v>
      </c>
      <c r="FHY1" t="s">
        <v>5872</v>
      </c>
      <c r="FHZ1" t="s">
        <v>5873</v>
      </c>
      <c r="FIA1" t="s">
        <v>5874</v>
      </c>
      <c r="FIB1" t="s">
        <v>5875</v>
      </c>
      <c r="FIC1" t="s">
        <v>5876</v>
      </c>
      <c r="FID1" t="s">
        <v>5877</v>
      </c>
      <c r="FIE1" t="s">
        <v>5878</v>
      </c>
      <c r="FIF1" t="s">
        <v>5879</v>
      </c>
      <c r="FIG1" t="s">
        <v>5880</v>
      </c>
      <c r="FIH1" t="s">
        <v>5881</v>
      </c>
      <c r="FII1" t="s">
        <v>5882</v>
      </c>
      <c r="FIJ1" t="s">
        <v>5883</v>
      </c>
      <c r="FIK1" t="s">
        <v>5884</v>
      </c>
      <c r="FIL1" t="s">
        <v>5885</v>
      </c>
      <c r="FIM1" t="s">
        <v>5886</v>
      </c>
      <c r="FIN1" t="s">
        <v>5887</v>
      </c>
      <c r="FIO1" t="s">
        <v>5888</v>
      </c>
      <c r="FIP1" t="s">
        <v>5889</v>
      </c>
      <c r="FIQ1" t="s">
        <v>5890</v>
      </c>
      <c r="FIR1" t="s">
        <v>5891</v>
      </c>
      <c r="FIS1" t="s">
        <v>5892</v>
      </c>
      <c r="FIT1" t="s">
        <v>5893</v>
      </c>
      <c r="FIU1" t="s">
        <v>5894</v>
      </c>
      <c r="FIV1" t="s">
        <v>5895</v>
      </c>
      <c r="FIW1" t="s">
        <v>5896</v>
      </c>
      <c r="FIX1" t="s">
        <v>5897</v>
      </c>
      <c r="FIY1" t="s">
        <v>5898</v>
      </c>
      <c r="FIZ1" t="s">
        <v>5899</v>
      </c>
      <c r="FJA1" t="s">
        <v>5900</v>
      </c>
      <c r="FJB1" t="s">
        <v>5901</v>
      </c>
      <c r="FJC1" t="s">
        <v>5902</v>
      </c>
      <c r="FJD1" t="s">
        <v>5903</v>
      </c>
      <c r="FJE1" t="s">
        <v>5904</v>
      </c>
      <c r="FJF1" t="s">
        <v>5905</v>
      </c>
      <c r="FJG1" t="s">
        <v>5906</v>
      </c>
      <c r="FJH1" t="s">
        <v>5907</v>
      </c>
      <c r="FJI1" t="s">
        <v>5908</v>
      </c>
      <c r="FJJ1" t="s">
        <v>5909</v>
      </c>
      <c r="FJK1" t="s">
        <v>5910</v>
      </c>
      <c r="FJL1" t="s">
        <v>5911</v>
      </c>
      <c r="FJM1" t="s">
        <v>5912</v>
      </c>
      <c r="FJN1" t="s">
        <v>5913</v>
      </c>
      <c r="FJO1" t="s">
        <v>5914</v>
      </c>
      <c r="FJP1" t="s">
        <v>5915</v>
      </c>
      <c r="FJQ1" t="s">
        <v>5916</v>
      </c>
      <c r="FJR1" t="s">
        <v>5917</v>
      </c>
      <c r="FJS1" t="s">
        <v>5918</v>
      </c>
      <c r="FJT1" t="s">
        <v>5919</v>
      </c>
      <c r="FJU1" t="s">
        <v>5920</v>
      </c>
      <c r="FJV1" t="s">
        <v>5921</v>
      </c>
      <c r="FJW1" t="s">
        <v>5922</v>
      </c>
      <c r="FJX1" t="s">
        <v>5923</v>
      </c>
      <c r="FJY1" t="s">
        <v>5924</v>
      </c>
      <c r="FJZ1" t="s">
        <v>5925</v>
      </c>
      <c r="FKA1" t="s">
        <v>5926</v>
      </c>
      <c r="FKB1" t="s">
        <v>5927</v>
      </c>
      <c r="FKC1" t="s">
        <v>5928</v>
      </c>
      <c r="FKD1" t="s">
        <v>5929</v>
      </c>
      <c r="FKE1" t="s">
        <v>5930</v>
      </c>
      <c r="FKF1" t="s">
        <v>5931</v>
      </c>
      <c r="FKG1" t="s">
        <v>5932</v>
      </c>
      <c r="FKH1" t="s">
        <v>5933</v>
      </c>
      <c r="FKI1" t="s">
        <v>5934</v>
      </c>
      <c r="FKJ1" t="s">
        <v>5935</v>
      </c>
      <c r="FKK1" t="s">
        <v>5936</v>
      </c>
      <c r="FKL1" t="s">
        <v>5937</v>
      </c>
      <c r="FKM1" t="s">
        <v>5938</v>
      </c>
      <c r="FKN1" t="s">
        <v>5939</v>
      </c>
      <c r="FKO1" t="s">
        <v>5940</v>
      </c>
      <c r="FKP1" t="s">
        <v>5941</v>
      </c>
      <c r="FKQ1" t="s">
        <v>5942</v>
      </c>
      <c r="FKR1" t="s">
        <v>5943</v>
      </c>
      <c r="FKS1" t="s">
        <v>5944</v>
      </c>
      <c r="FKT1" t="s">
        <v>5945</v>
      </c>
      <c r="FKU1" t="s">
        <v>5946</v>
      </c>
      <c r="FKV1" t="s">
        <v>5947</v>
      </c>
      <c r="FKW1" t="s">
        <v>5948</v>
      </c>
      <c r="FKX1" t="s">
        <v>5949</v>
      </c>
      <c r="FKY1" t="s">
        <v>5950</v>
      </c>
      <c r="FKZ1" t="s">
        <v>5951</v>
      </c>
      <c r="FLA1" t="s">
        <v>5952</v>
      </c>
      <c r="FLB1" t="s">
        <v>5953</v>
      </c>
      <c r="FLC1" t="s">
        <v>5954</v>
      </c>
      <c r="FLD1" t="s">
        <v>5955</v>
      </c>
      <c r="FLE1" t="s">
        <v>5956</v>
      </c>
      <c r="FLF1" t="s">
        <v>5957</v>
      </c>
      <c r="FLG1" t="s">
        <v>5958</v>
      </c>
      <c r="FLH1" t="s">
        <v>5959</v>
      </c>
      <c r="FLI1" t="s">
        <v>5960</v>
      </c>
      <c r="FLJ1" t="s">
        <v>5961</v>
      </c>
      <c r="FLK1" t="s">
        <v>5962</v>
      </c>
      <c r="FLL1" t="s">
        <v>5963</v>
      </c>
      <c r="FLM1" t="s">
        <v>5964</v>
      </c>
      <c r="FLN1" t="s">
        <v>5965</v>
      </c>
      <c r="FLO1" t="s">
        <v>5966</v>
      </c>
      <c r="FLP1" t="s">
        <v>5967</v>
      </c>
      <c r="FLQ1" t="s">
        <v>5968</v>
      </c>
      <c r="FLR1" t="s">
        <v>5969</v>
      </c>
      <c r="FLS1" t="s">
        <v>5970</v>
      </c>
      <c r="FLT1" t="s">
        <v>5971</v>
      </c>
      <c r="FLU1" t="s">
        <v>5972</v>
      </c>
      <c r="FLV1" t="s">
        <v>5973</v>
      </c>
      <c r="FLW1" t="s">
        <v>5974</v>
      </c>
      <c r="FLX1" t="s">
        <v>5975</v>
      </c>
      <c r="FLY1" t="s">
        <v>5976</v>
      </c>
      <c r="FLZ1" t="s">
        <v>5977</v>
      </c>
      <c r="FMA1" t="s">
        <v>5978</v>
      </c>
      <c r="FMB1" t="s">
        <v>5979</v>
      </c>
      <c r="FMC1" t="s">
        <v>5980</v>
      </c>
      <c r="FMD1" t="s">
        <v>5981</v>
      </c>
      <c r="FME1" t="s">
        <v>5982</v>
      </c>
      <c r="FMF1" t="s">
        <v>5983</v>
      </c>
      <c r="FMG1" t="s">
        <v>5984</v>
      </c>
      <c r="FMH1" t="s">
        <v>5985</v>
      </c>
      <c r="FMI1" t="s">
        <v>5986</v>
      </c>
      <c r="FMJ1" t="s">
        <v>5987</v>
      </c>
      <c r="FMK1" t="s">
        <v>5988</v>
      </c>
      <c r="FML1" t="s">
        <v>5989</v>
      </c>
      <c r="FMM1" t="s">
        <v>5990</v>
      </c>
      <c r="FMN1" t="s">
        <v>5991</v>
      </c>
      <c r="FMO1" t="s">
        <v>5992</v>
      </c>
      <c r="FMP1" t="s">
        <v>5993</v>
      </c>
      <c r="FMQ1" t="s">
        <v>5994</v>
      </c>
      <c r="FMR1" t="s">
        <v>5995</v>
      </c>
      <c r="FMS1" t="s">
        <v>5996</v>
      </c>
      <c r="FMT1" t="s">
        <v>5997</v>
      </c>
      <c r="FMU1" t="s">
        <v>5998</v>
      </c>
      <c r="FMV1" t="s">
        <v>5999</v>
      </c>
      <c r="FMW1" t="s">
        <v>6000</v>
      </c>
      <c r="FMX1" t="s">
        <v>6001</v>
      </c>
      <c r="FMY1" t="s">
        <v>6002</v>
      </c>
      <c r="FMZ1" t="s">
        <v>6003</v>
      </c>
      <c r="FNA1" t="s">
        <v>6004</v>
      </c>
      <c r="FNB1" t="s">
        <v>6005</v>
      </c>
      <c r="FNC1" t="s">
        <v>6006</v>
      </c>
      <c r="FND1" t="s">
        <v>6007</v>
      </c>
      <c r="FNE1" t="s">
        <v>6008</v>
      </c>
      <c r="FNF1" t="s">
        <v>6009</v>
      </c>
      <c r="FNG1" t="s">
        <v>6010</v>
      </c>
      <c r="FNH1" t="s">
        <v>6011</v>
      </c>
      <c r="FNI1" t="s">
        <v>6012</v>
      </c>
      <c r="FNJ1" t="s">
        <v>6013</v>
      </c>
      <c r="FNK1" t="s">
        <v>6014</v>
      </c>
      <c r="FNL1" t="s">
        <v>6015</v>
      </c>
      <c r="FNM1" t="s">
        <v>6016</v>
      </c>
      <c r="FNN1" t="s">
        <v>6017</v>
      </c>
      <c r="FNO1" t="s">
        <v>6018</v>
      </c>
      <c r="FNP1" t="s">
        <v>6019</v>
      </c>
      <c r="FNQ1" t="s">
        <v>6020</v>
      </c>
      <c r="FNR1" t="s">
        <v>6021</v>
      </c>
      <c r="FNS1" t="s">
        <v>6022</v>
      </c>
      <c r="FNT1" t="s">
        <v>6023</v>
      </c>
      <c r="FNU1" t="s">
        <v>6024</v>
      </c>
      <c r="FNV1" t="s">
        <v>6025</v>
      </c>
      <c r="FNW1" t="s">
        <v>6026</v>
      </c>
      <c r="FNX1" t="s">
        <v>6027</v>
      </c>
      <c r="FNY1" t="s">
        <v>6028</v>
      </c>
      <c r="FNZ1" t="s">
        <v>6029</v>
      </c>
      <c r="FOA1" t="s">
        <v>6030</v>
      </c>
      <c r="FOB1" t="s">
        <v>6031</v>
      </c>
      <c r="FOC1" t="s">
        <v>6032</v>
      </c>
      <c r="FOD1" t="s">
        <v>6033</v>
      </c>
      <c r="FOE1" t="s">
        <v>6034</v>
      </c>
      <c r="FOF1" t="s">
        <v>6035</v>
      </c>
      <c r="FOG1" t="s">
        <v>6036</v>
      </c>
      <c r="FOH1" t="s">
        <v>6037</v>
      </c>
      <c r="FOI1" t="s">
        <v>6038</v>
      </c>
      <c r="FOJ1" t="s">
        <v>6039</v>
      </c>
      <c r="FOK1" t="s">
        <v>6040</v>
      </c>
      <c r="FOL1" t="s">
        <v>6041</v>
      </c>
      <c r="FOM1" t="s">
        <v>6042</v>
      </c>
      <c r="FON1" t="s">
        <v>6043</v>
      </c>
      <c r="FOO1" t="s">
        <v>6044</v>
      </c>
      <c r="FOP1" t="s">
        <v>6045</v>
      </c>
      <c r="FOQ1" t="s">
        <v>6046</v>
      </c>
      <c r="FOR1" t="s">
        <v>6047</v>
      </c>
      <c r="FOS1" t="s">
        <v>6048</v>
      </c>
      <c r="FOT1" t="s">
        <v>6049</v>
      </c>
      <c r="FOU1" t="s">
        <v>6050</v>
      </c>
      <c r="FOV1" t="s">
        <v>6051</v>
      </c>
      <c r="FOW1" t="s">
        <v>6052</v>
      </c>
      <c r="FOX1" t="s">
        <v>6053</v>
      </c>
      <c r="FOY1" t="s">
        <v>6054</v>
      </c>
      <c r="FOZ1" t="s">
        <v>6055</v>
      </c>
      <c r="FPA1" t="s">
        <v>6056</v>
      </c>
      <c r="FPB1" t="s">
        <v>6057</v>
      </c>
      <c r="FPC1" t="s">
        <v>6058</v>
      </c>
      <c r="FPD1" t="s">
        <v>6059</v>
      </c>
      <c r="FPE1" t="s">
        <v>6060</v>
      </c>
      <c r="FPF1" t="s">
        <v>6061</v>
      </c>
      <c r="FPG1" t="s">
        <v>6062</v>
      </c>
      <c r="FPH1" t="s">
        <v>6063</v>
      </c>
      <c r="FPI1" t="s">
        <v>6064</v>
      </c>
      <c r="FPJ1" t="s">
        <v>6065</v>
      </c>
      <c r="FPK1" t="s">
        <v>6066</v>
      </c>
      <c r="FPL1" t="s">
        <v>6067</v>
      </c>
      <c r="FPM1" t="s">
        <v>6068</v>
      </c>
      <c r="FPN1" t="s">
        <v>6069</v>
      </c>
      <c r="FPO1" t="s">
        <v>6070</v>
      </c>
      <c r="FPP1" t="s">
        <v>6071</v>
      </c>
      <c r="FPQ1" t="s">
        <v>6072</v>
      </c>
      <c r="FPR1" t="s">
        <v>6073</v>
      </c>
      <c r="FPS1" t="s">
        <v>6074</v>
      </c>
      <c r="FPT1" t="s">
        <v>6075</v>
      </c>
      <c r="FPU1" t="s">
        <v>6076</v>
      </c>
      <c r="FPV1" t="s">
        <v>6077</v>
      </c>
      <c r="FPW1" t="s">
        <v>6078</v>
      </c>
      <c r="FPX1" t="s">
        <v>6079</v>
      </c>
      <c r="FPY1" t="s">
        <v>6080</v>
      </c>
      <c r="FPZ1" t="s">
        <v>6081</v>
      </c>
      <c r="FQA1" t="s">
        <v>6082</v>
      </c>
      <c r="FQB1" t="s">
        <v>6083</v>
      </c>
      <c r="FQC1" t="s">
        <v>6084</v>
      </c>
      <c r="FQD1" t="s">
        <v>6085</v>
      </c>
      <c r="FQE1" t="s">
        <v>6086</v>
      </c>
      <c r="FQF1" t="s">
        <v>6087</v>
      </c>
      <c r="FQG1" t="s">
        <v>6088</v>
      </c>
      <c r="FQH1" t="s">
        <v>6089</v>
      </c>
      <c r="FQI1" t="s">
        <v>6090</v>
      </c>
      <c r="FQJ1" t="s">
        <v>6091</v>
      </c>
      <c r="FQK1" t="s">
        <v>6092</v>
      </c>
      <c r="FQL1" t="s">
        <v>6093</v>
      </c>
      <c r="FQM1" t="s">
        <v>6094</v>
      </c>
      <c r="FQN1" t="s">
        <v>6095</v>
      </c>
      <c r="FQO1" t="s">
        <v>6096</v>
      </c>
      <c r="FQP1" t="s">
        <v>6097</v>
      </c>
      <c r="FQQ1" t="s">
        <v>6098</v>
      </c>
      <c r="FQR1" t="s">
        <v>6099</v>
      </c>
      <c r="FQS1" t="s">
        <v>6100</v>
      </c>
      <c r="FQT1" t="s">
        <v>6101</v>
      </c>
      <c r="FQU1" t="s">
        <v>6102</v>
      </c>
      <c r="FQV1" t="s">
        <v>6103</v>
      </c>
      <c r="FQW1" t="s">
        <v>6104</v>
      </c>
      <c r="FQX1" t="s">
        <v>6105</v>
      </c>
      <c r="FQY1" t="s">
        <v>6106</v>
      </c>
      <c r="FQZ1" t="s">
        <v>6107</v>
      </c>
      <c r="FRA1" t="s">
        <v>6108</v>
      </c>
      <c r="FRB1" t="s">
        <v>6109</v>
      </c>
      <c r="FRC1" t="s">
        <v>6110</v>
      </c>
      <c r="FRD1" t="s">
        <v>6111</v>
      </c>
      <c r="FRE1" t="s">
        <v>6112</v>
      </c>
      <c r="FRF1" t="s">
        <v>6113</v>
      </c>
      <c r="FRG1" t="s">
        <v>6114</v>
      </c>
      <c r="FRH1" t="s">
        <v>6115</v>
      </c>
      <c r="FRI1" t="s">
        <v>6116</v>
      </c>
      <c r="FRJ1" t="s">
        <v>6117</v>
      </c>
      <c r="FRK1" t="s">
        <v>6118</v>
      </c>
      <c r="FRL1" t="s">
        <v>6119</v>
      </c>
      <c r="FRM1" t="s">
        <v>6120</v>
      </c>
      <c r="FRN1" t="s">
        <v>6121</v>
      </c>
      <c r="FRO1" t="s">
        <v>6122</v>
      </c>
      <c r="FRP1" t="s">
        <v>6123</v>
      </c>
      <c r="FRQ1" t="s">
        <v>6124</v>
      </c>
      <c r="FRR1" t="s">
        <v>6125</v>
      </c>
      <c r="FRS1" t="s">
        <v>6126</v>
      </c>
      <c r="FRT1" t="s">
        <v>6127</v>
      </c>
      <c r="FRU1" t="s">
        <v>6128</v>
      </c>
      <c r="FRV1" t="s">
        <v>6129</v>
      </c>
      <c r="FRW1" t="s">
        <v>6130</v>
      </c>
      <c r="FRX1" t="s">
        <v>6131</v>
      </c>
      <c r="FRY1" t="s">
        <v>6132</v>
      </c>
      <c r="FRZ1" t="s">
        <v>6133</v>
      </c>
      <c r="FSA1" t="s">
        <v>6134</v>
      </c>
      <c r="FSB1" t="s">
        <v>6135</v>
      </c>
      <c r="FSC1" t="s">
        <v>6136</v>
      </c>
      <c r="FSD1" t="s">
        <v>6137</v>
      </c>
      <c r="FSE1" t="s">
        <v>6138</v>
      </c>
      <c r="FSF1" t="s">
        <v>6139</v>
      </c>
      <c r="FSG1" t="s">
        <v>6140</v>
      </c>
      <c r="FSH1" t="s">
        <v>6141</v>
      </c>
      <c r="FSI1" t="s">
        <v>6142</v>
      </c>
      <c r="FSJ1" t="s">
        <v>6143</v>
      </c>
      <c r="FSK1" t="s">
        <v>6144</v>
      </c>
      <c r="FSL1" t="s">
        <v>6145</v>
      </c>
      <c r="FSM1" t="s">
        <v>6146</v>
      </c>
      <c r="FSN1" t="s">
        <v>6147</v>
      </c>
      <c r="FSO1" t="s">
        <v>6148</v>
      </c>
      <c r="FSP1" t="s">
        <v>6149</v>
      </c>
      <c r="FSQ1" t="s">
        <v>6150</v>
      </c>
      <c r="FSR1" t="s">
        <v>6151</v>
      </c>
      <c r="FSS1" t="s">
        <v>6152</v>
      </c>
      <c r="FST1" t="s">
        <v>6153</v>
      </c>
      <c r="FSU1" t="s">
        <v>6154</v>
      </c>
      <c r="FSV1" t="s">
        <v>6155</v>
      </c>
      <c r="FSW1" t="s">
        <v>6156</v>
      </c>
      <c r="FSX1" t="s">
        <v>6157</v>
      </c>
      <c r="FSY1" t="s">
        <v>6158</v>
      </c>
      <c r="FSZ1" t="s">
        <v>6159</v>
      </c>
      <c r="FTA1" t="s">
        <v>6160</v>
      </c>
      <c r="FTB1" t="s">
        <v>6161</v>
      </c>
      <c r="FTC1" t="s">
        <v>6162</v>
      </c>
      <c r="FTD1" t="s">
        <v>6163</v>
      </c>
      <c r="FTE1" t="s">
        <v>6164</v>
      </c>
      <c r="FTF1" t="s">
        <v>6165</v>
      </c>
      <c r="FTG1" t="s">
        <v>6166</v>
      </c>
      <c r="FTH1" t="s">
        <v>6167</v>
      </c>
      <c r="FTI1" t="s">
        <v>6168</v>
      </c>
      <c r="FTJ1" t="s">
        <v>6169</v>
      </c>
      <c r="FTK1" t="s">
        <v>6170</v>
      </c>
      <c r="FTL1" t="s">
        <v>6171</v>
      </c>
      <c r="FTM1" t="s">
        <v>6172</v>
      </c>
      <c r="FTN1" t="s">
        <v>6173</v>
      </c>
      <c r="FTO1" t="s">
        <v>6174</v>
      </c>
      <c r="FTP1" t="s">
        <v>6175</v>
      </c>
      <c r="FTQ1" t="s">
        <v>6176</v>
      </c>
      <c r="FTR1" t="s">
        <v>6177</v>
      </c>
      <c r="FTS1" t="s">
        <v>6178</v>
      </c>
      <c r="FTT1" t="s">
        <v>6179</v>
      </c>
      <c r="FTU1" t="s">
        <v>6180</v>
      </c>
      <c r="FTV1" t="s">
        <v>6181</v>
      </c>
      <c r="FTW1" t="s">
        <v>6182</v>
      </c>
      <c r="FTX1" t="s">
        <v>6183</v>
      </c>
      <c r="FTY1" t="s">
        <v>6184</v>
      </c>
      <c r="FTZ1" t="s">
        <v>6185</v>
      </c>
      <c r="FUA1" t="s">
        <v>6186</v>
      </c>
      <c r="FUB1" t="s">
        <v>6187</v>
      </c>
      <c r="FUC1" t="s">
        <v>6188</v>
      </c>
      <c r="FUD1" t="s">
        <v>6189</v>
      </c>
      <c r="FUE1" t="s">
        <v>6190</v>
      </c>
      <c r="FUF1" t="s">
        <v>6191</v>
      </c>
      <c r="FUG1" t="s">
        <v>6192</v>
      </c>
      <c r="FUH1" t="s">
        <v>6193</v>
      </c>
      <c r="FUI1" t="s">
        <v>6194</v>
      </c>
      <c r="FUJ1" t="s">
        <v>6195</v>
      </c>
      <c r="FUK1" t="s">
        <v>6196</v>
      </c>
      <c r="FUL1" t="s">
        <v>6197</v>
      </c>
      <c r="FUM1" t="s">
        <v>6198</v>
      </c>
      <c r="FUN1" t="s">
        <v>6199</v>
      </c>
      <c r="FUO1" t="s">
        <v>6200</v>
      </c>
      <c r="FUP1" t="s">
        <v>6201</v>
      </c>
      <c r="FUQ1" t="s">
        <v>6202</v>
      </c>
      <c r="FUR1" t="s">
        <v>6203</v>
      </c>
      <c r="FUS1" t="s">
        <v>6204</v>
      </c>
      <c r="FUT1" t="s">
        <v>6205</v>
      </c>
      <c r="FUU1" t="s">
        <v>6206</v>
      </c>
      <c r="FUV1" t="s">
        <v>6207</v>
      </c>
      <c r="FUW1" t="s">
        <v>6208</v>
      </c>
      <c r="FUX1" t="s">
        <v>6209</v>
      </c>
      <c r="FUY1" t="s">
        <v>6210</v>
      </c>
      <c r="FUZ1" t="s">
        <v>6211</v>
      </c>
      <c r="FVA1" t="s">
        <v>6212</v>
      </c>
      <c r="FVB1" t="s">
        <v>6213</v>
      </c>
      <c r="FVC1" t="s">
        <v>6214</v>
      </c>
      <c r="FVD1" t="s">
        <v>6215</v>
      </c>
      <c r="FVE1" t="s">
        <v>6216</v>
      </c>
      <c r="FVF1" t="s">
        <v>6217</v>
      </c>
      <c r="FVG1" t="s">
        <v>6218</v>
      </c>
      <c r="FVH1" t="s">
        <v>6219</v>
      </c>
      <c r="FVI1" t="s">
        <v>6220</v>
      </c>
      <c r="FVJ1" t="s">
        <v>6221</v>
      </c>
      <c r="FVK1" t="s">
        <v>6222</v>
      </c>
      <c r="FVL1" t="s">
        <v>6223</v>
      </c>
      <c r="FVM1" t="s">
        <v>6224</v>
      </c>
      <c r="FVN1" t="s">
        <v>6225</v>
      </c>
      <c r="FVO1" t="s">
        <v>6226</v>
      </c>
      <c r="FVP1" t="s">
        <v>6227</v>
      </c>
      <c r="FVQ1" t="s">
        <v>6228</v>
      </c>
      <c r="FVR1" t="s">
        <v>6229</v>
      </c>
      <c r="FVS1" t="s">
        <v>6230</v>
      </c>
      <c r="FVT1" t="s">
        <v>6231</v>
      </c>
      <c r="FVU1" t="s">
        <v>6232</v>
      </c>
      <c r="FVV1" t="s">
        <v>6233</v>
      </c>
      <c r="FVW1" t="s">
        <v>6234</v>
      </c>
      <c r="FVX1" t="s">
        <v>6235</v>
      </c>
      <c r="FVY1" t="s">
        <v>6236</v>
      </c>
      <c r="FVZ1" t="s">
        <v>6237</v>
      </c>
      <c r="FWA1" t="s">
        <v>6238</v>
      </c>
      <c r="FWB1" t="s">
        <v>6239</v>
      </c>
      <c r="FWC1" t="s">
        <v>6240</v>
      </c>
      <c r="FWD1" t="s">
        <v>6241</v>
      </c>
      <c r="FWE1" t="s">
        <v>6242</v>
      </c>
      <c r="FWF1" t="s">
        <v>6243</v>
      </c>
      <c r="FWG1" t="s">
        <v>6244</v>
      </c>
      <c r="FWH1" t="s">
        <v>6245</v>
      </c>
      <c r="FWI1" t="s">
        <v>6246</v>
      </c>
      <c r="FWJ1" t="s">
        <v>6247</v>
      </c>
      <c r="FWK1" t="s">
        <v>6248</v>
      </c>
      <c r="FWL1" t="s">
        <v>6249</v>
      </c>
      <c r="FWM1" t="s">
        <v>6250</v>
      </c>
      <c r="FWN1" t="s">
        <v>6251</v>
      </c>
      <c r="FWO1" t="s">
        <v>6252</v>
      </c>
      <c r="FWP1" t="s">
        <v>6253</v>
      </c>
      <c r="FWQ1" t="s">
        <v>6254</v>
      </c>
      <c r="FWR1" t="s">
        <v>6255</v>
      </c>
      <c r="FWS1" t="s">
        <v>6256</v>
      </c>
      <c r="FWT1" t="s">
        <v>6257</v>
      </c>
      <c r="FWU1" t="s">
        <v>6258</v>
      </c>
      <c r="FWV1" t="s">
        <v>6259</v>
      </c>
      <c r="FWW1" t="s">
        <v>6260</v>
      </c>
      <c r="FWX1" t="s">
        <v>6261</v>
      </c>
      <c r="FWY1" t="s">
        <v>6262</v>
      </c>
      <c r="FWZ1" t="s">
        <v>6263</v>
      </c>
      <c r="FXA1" t="s">
        <v>6264</v>
      </c>
      <c r="FXB1" t="s">
        <v>6265</v>
      </c>
      <c r="FXC1" t="s">
        <v>6266</v>
      </c>
      <c r="FXD1" t="s">
        <v>6267</v>
      </c>
      <c r="FXE1" t="s">
        <v>6268</v>
      </c>
      <c r="FXF1" t="s">
        <v>6269</v>
      </c>
      <c r="FXG1" t="s">
        <v>6270</v>
      </c>
      <c r="FXH1" t="s">
        <v>6271</v>
      </c>
      <c r="FXI1" t="s">
        <v>6272</v>
      </c>
      <c r="FXJ1" t="s">
        <v>6273</v>
      </c>
      <c r="FXK1" t="s">
        <v>6274</v>
      </c>
      <c r="FXL1" t="s">
        <v>6275</v>
      </c>
      <c r="FXM1" t="s">
        <v>6276</v>
      </c>
      <c r="FXN1" t="s">
        <v>6277</v>
      </c>
      <c r="FXO1" t="s">
        <v>6278</v>
      </c>
      <c r="FXP1" t="s">
        <v>6279</v>
      </c>
      <c r="FXQ1" t="s">
        <v>6280</v>
      </c>
      <c r="FXR1" t="s">
        <v>6281</v>
      </c>
      <c r="FXS1" t="s">
        <v>6282</v>
      </c>
      <c r="FXT1" t="s">
        <v>6283</v>
      </c>
      <c r="FXU1" t="s">
        <v>6284</v>
      </c>
      <c r="FXV1" t="s">
        <v>6285</v>
      </c>
      <c r="FXW1" t="s">
        <v>6286</v>
      </c>
      <c r="FXX1" t="s">
        <v>6287</v>
      </c>
      <c r="FXY1" t="s">
        <v>6288</v>
      </c>
      <c r="FXZ1" t="s">
        <v>6289</v>
      </c>
      <c r="FYA1" t="s">
        <v>6290</v>
      </c>
      <c r="FYB1" t="s">
        <v>6291</v>
      </c>
      <c r="FYC1" t="s">
        <v>6292</v>
      </c>
      <c r="FYD1" t="s">
        <v>6293</v>
      </c>
      <c r="FYE1" t="s">
        <v>6294</v>
      </c>
      <c r="FYF1" t="s">
        <v>6295</v>
      </c>
      <c r="FYG1" t="s">
        <v>6296</v>
      </c>
      <c r="FYH1" t="s">
        <v>6297</v>
      </c>
      <c r="FYI1" t="s">
        <v>6298</v>
      </c>
      <c r="FYJ1" t="s">
        <v>6299</v>
      </c>
      <c r="FYK1" t="s">
        <v>6300</v>
      </c>
      <c r="FYL1" t="s">
        <v>6301</v>
      </c>
      <c r="FYM1" t="s">
        <v>6302</v>
      </c>
      <c r="FYN1" t="s">
        <v>6303</v>
      </c>
      <c r="FYO1" t="s">
        <v>6304</v>
      </c>
      <c r="FYP1" t="s">
        <v>6305</v>
      </c>
      <c r="FYQ1" t="s">
        <v>6306</v>
      </c>
      <c r="FYR1" t="s">
        <v>6307</v>
      </c>
      <c r="FYS1" t="s">
        <v>6308</v>
      </c>
      <c r="FYT1" t="s">
        <v>6309</v>
      </c>
      <c r="FYU1" t="s">
        <v>6310</v>
      </c>
      <c r="FYV1" t="s">
        <v>6311</v>
      </c>
      <c r="FYW1" t="s">
        <v>6312</v>
      </c>
      <c r="FYX1" t="s">
        <v>6313</v>
      </c>
      <c r="FYY1" t="s">
        <v>6314</v>
      </c>
      <c r="FYZ1" t="s">
        <v>6315</v>
      </c>
      <c r="FZA1" t="s">
        <v>6316</v>
      </c>
      <c r="FZB1" t="s">
        <v>6317</v>
      </c>
      <c r="FZC1" t="s">
        <v>6318</v>
      </c>
      <c r="FZD1" t="s">
        <v>6319</v>
      </c>
      <c r="FZE1" t="s">
        <v>6320</v>
      </c>
      <c r="FZF1" t="s">
        <v>6321</v>
      </c>
      <c r="FZG1" t="s">
        <v>6322</v>
      </c>
      <c r="FZH1" t="s">
        <v>6323</v>
      </c>
      <c r="FZI1" t="s">
        <v>6324</v>
      </c>
      <c r="FZJ1" t="s">
        <v>6325</v>
      </c>
      <c r="FZK1" t="s">
        <v>6326</v>
      </c>
      <c r="FZL1" t="s">
        <v>6327</v>
      </c>
      <c r="FZM1" t="s">
        <v>6328</v>
      </c>
      <c r="FZN1" t="s">
        <v>6329</v>
      </c>
      <c r="FZO1" t="s">
        <v>6330</v>
      </c>
      <c r="FZP1" t="s">
        <v>6331</v>
      </c>
      <c r="FZQ1" t="s">
        <v>6332</v>
      </c>
      <c r="FZR1" t="s">
        <v>6333</v>
      </c>
      <c r="FZS1" t="s">
        <v>6334</v>
      </c>
      <c r="FZT1" t="s">
        <v>6335</v>
      </c>
      <c r="FZU1" t="s">
        <v>6336</v>
      </c>
      <c r="FZV1" t="s">
        <v>6337</v>
      </c>
      <c r="FZW1" t="s">
        <v>6338</v>
      </c>
      <c r="FZX1" t="s">
        <v>6339</v>
      </c>
      <c r="FZY1" t="s">
        <v>6340</v>
      </c>
      <c r="FZZ1" t="s">
        <v>6341</v>
      </c>
      <c r="GAA1" t="s">
        <v>6342</v>
      </c>
      <c r="GAB1" t="s">
        <v>6343</v>
      </c>
      <c r="GAC1" t="s">
        <v>6344</v>
      </c>
      <c r="GAD1" t="s">
        <v>6345</v>
      </c>
      <c r="GAE1" t="s">
        <v>6346</v>
      </c>
      <c r="GAF1" t="s">
        <v>6347</v>
      </c>
      <c r="GAG1" t="s">
        <v>6348</v>
      </c>
      <c r="GAH1" t="s">
        <v>6349</v>
      </c>
      <c r="GAI1" t="s">
        <v>6350</v>
      </c>
      <c r="GAJ1" t="s">
        <v>6351</v>
      </c>
      <c r="GAK1" t="s">
        <v>6352</v>
      </c>
      <c r="GAL1" t="s">
        <v>6353</v>
      </c>
      <c r="GAM1" t="s">
        <v>6354</v>
      </c>
      <c r="GAN1" t="s">
        <v>6355</v>
      </c>
      <c r="GAO1" t="s">
        <v>6356</v>
      </c>
      <c r="GAP1" t="s">
        <v>6357</v>
      </c>
      <c r="GAQ1" t="s">
        <v>6358</v>
      </c>
      <c r="GAR1" t="s">
        <v>6359</v>
      </c>
      <c r="GAS1" t="s">
        <v>6360</v>
      </c>
      <c r="GAT1" t="s">
        <v>6361</v>
      </c>
      <c r="GAU1" t="s">
        <v>6362</v>
      </c>
      <c r="GAV1" t="s">
        <v>6363</v>
      </c>
      <c r="GAW1" t="s">
        <v>6364</v>
      </c>
      <c r="GAX1" t="s">
        <v>6365</v>
      </c>
      <c r="GAY1" t="s">
        <v>6366</v>
      </c>
      <c r="GAZ1" t="s">
        <v>6367</v>
      </c>
      <c r="GBA1" t="s">
        <v>6368</v>
      </c>
      <c r="GBB1" t="s">
        <v>6369</v>
      </c>
      <c r="GBC1" t="s">
        <v>6370</v>
      </c>
      <c r="GBD1" t="s">
        <v>6371</v>
      </c>
      <c r="GBE1" t="s">
        <v>6372</v>
      </c>
      <c r="GBF1" t="s">
        <v>6373</v>
      </c>
      <c r="GBG1" t="s">
        <v>6374</v>
      </c>
      <c r="GBH1" t="s">
        <v>6375</v>
      </c>
      <c r="GBI1" t="s">
        <v>6376</v>
      </c>
      <c r="GBJ1" t="s">
        <v>6377</v>
      </c>
      <c r="GBK1" t="s">
        <v>6378</v>
      </c>
      <c r="GBL1" t="s">
        <v>6379</v>
      </c>
      <c r="GBM1" t="s">
        <v>6380</v>
      </c>
      <c r="GBN1" t="s">
        <v>6381</v>
      </c>
      <c r="GBO1" t="s">
        <v>6382</v>
      </c>
      <c r="GBP1" t="s">
        <v>6383</v>
      </c>
      <c r="GBQ1" t="s">
        <v>6384</v>
      </c>
      <c r="GBR1" t="s">
        <v>6385</v>
      </c>
      <c r="GBS1" t="s">
        <v>6386</v>
      </c>
      <c r="GBT1" t="s">
        <v>6387</v>
      </c>
      <c r="GBU1" t="s">
        <v>6388</v>
      </c>
      <c r="GBV1" t="s">
        <v>6389</v>
      </c>
      <c r="GBW1" t="s">
        <v>6390</v>
      </c>
      <c r="GBX1" t="s">
        <v>6391</v>
      </c>
      <c r="GBY1" t="s">
        <v>6392</v>
      </c>
      <c r="GBZ1" t="s">
        <v>6393</v>
      </c>
      <c r="GCA1" t="s">
        <v>6394</v>
      </c>
      <c r="GCB1" t="s">
        <v>6395</v>
      </c>
      <c r="GCC1" t="s">
        <v>6396</v>
      </c>
      <c r="GCD1" t="s">
        <v>6397</v>
      </c>
      <c r="GCE1" t="s">
        <v>6398</v>
      </c>
      <c r="GCF1" t="s">
        <v>6399</v>
      </c>
      <c r="GCG1" t="s">
        <v>6400</v>
      </c>
      <c r="GCH1" t="s">
        <v>6401</v>
      </c>
      <c r="GCI1" t="s">
        <v>6402</v>
      </c>
      <c r="GCJ1" t="s">
        <v>6403</v>
      </c>
      <c r="GCK1" t="s">
        <v>6404</v>
      </c>
      <c r="GCL1" t="s">
        <v>6405</v>
      </c>
      <c r="GCM1" t="s">
        <v>6406</v>
      </c>
      <c r="GCN1" t="s">
        <v>6407</v>
      </c>
      <c r="GCO1" t="s">
        <v>6408</v>
      </c>
      <c r="GCP1" t="s">
        <v>6409</v>
      </c>
      <c r="GCQ1" t="s">
        <v>6410</v>
      </c>
      <c r="GCR1" t="s">
        <v>6411</v>
      </c>
      <c r="GCS1" t="s">
        <v>6412</v>
      </c>
      <c r="GCT1" t="s">
        <v>6413</v>
      </c>
      <c r="GCU1" t="s">
        <v>6414</v>
      </c>
      <c r="GCV1" t="s">
        <v>6415</v>
      </c>
      <c r="GCW1" t="s">
        <v>6416</v>
      </c>
      <c r="GCX1" t="s">
        <v>6417</v>
      </c>
      <c r="GCY1" t="s">
        <v>6418</v>
      </c>
      <c r="GCZ1" t="s">
        <v>6419</v>
      </c>
      <c r="GDA1" t="s">
        <v>6420</v>
      </c>
      <c r="GDB1" t="s">
        <v>6421</v>
      </c>
      <c r="GDC1" t="s">
        <v>6422</v>
      </c>
      <c r="GDD1" t="s">
        <v>6423</v>
      </c>
      <c r="GDE1" t="s">
        <v>6424</v>
      </c>
      <c r="GDF1" t="s">
        <v>6425</v>
      </c>
      <c r="GDG1" t="s">
        <v>6426</v>
      </c>
      <c r="GDH1" t="s">
        <v>6427</v>
      </c>
      <c r="GDI1" t="s">
        <v>6428</v>
      </c>
      <c r="GDJ1" t="s">
        <v>6429</v>
      </c>
      <c r="GDK1" t="s">
        <v>6430</v>
      </c>
      <c r="GDL1" t="s">
        <v>6431</v>
      </c>
      <c r="GDM1" t="s">
        <v>6432</v>
      </c>
      <c r="GDN1" t="s">
        <v>6433</v>
      </c>
      <c r="GDO1" t="s">
        <v>6434</v>
      </c>
      <c r="GDP1" t="s">
        <v>6435</v>
      </c>
      <c r="GDQ1" t="s">
        <v>6436</v>
      </c>
      <c r="GDR1" t="s">
        <v>6437</v>
      </c>
      <c r="GDS1" t="s">
        <v>6438</v>
      </c>
      <c r="GDT1" t="s">
        <v>6439</v>
      </c>
      <c r="GDU1" t="s">
        <v>6440</v>
      </c>
      <c r="GDV1" t="s">
        <v>6441</v>
      </c>
      <c r="GDW1" t="s">
        <v>6442</v>
      </c>
      <c r="GDX1" t="s">
        <v>6443</v>
      </c>
      <c r="GDY1" t="s">
        <v>6444</v>
      </c>
      <c r="GDZ1" t="s">
        <v>6445</v>
      </c>
      <c r="GEA1" t="s">
        <v>6446</v>
      </c>
      <c r="GEB1" t="s">
        <v>6447</v>
      </c>
      <c r="GEC1" t="s">
        <v>6448</v>
      </c>
      <c r="GED1" t="s">
        <v>6449</v>
      </c>
      <c r="GEE1" t="s">
        <v>6450</v>
      </c>
      <c r="GEF1" t="s">
        <v>6451</v>
      </c>
      <c r="GEG1" t="s">
        <v>6452</v>
      </c>
      <c r="GEH1" t="s">
        <v>6453</v>
      </c>
      <c r="GEI1" t="s">
        <v>6454</v>
      </c>
      <c r="GEJ1" t="s">
        <v>6455</v>
      </c>
      <c r="GEK1" t="s">
        <v>6456</v>
      </c>
      <c r="GEL1" t="s">
        <v>6457</v>
      </c>
      <c r="GEM1" t="s">
        <v>6458</v>
      </c>
      <c r="GEN1" t="s">
        <v>6459</v>
      </c>
      <c r="GEO1" t="s">
        <v>6460</v>
      </c>
      <c r="GEP1" t="s">
        <v>6461</v>
      </c>
      <c r="GEQ1" t="s">
        <v>6462</v>
      </c>
      <c r="GER1" t="s">
        <v>6463</v>
      </c>
      <c r="GES1" t="s">
        <v>6464</v>
      </c>
      <c r="GET1" t="s">
        <v>6465</v>
      </c>
      <c r="GEU1" t="s">
        <v>6466</v>
      </c>
      <c r="GEV1" t="s">
        <v>6467</v>
      </c>
      <c r="GEW1" t="s">
        <v>6468</v>
      </c>
      <c r="GEX1" t="s">
        <v>6469</v>
      </c>
      <c r="GEY1" t="s">
        <v>6470</v>
      </c>
      <c r="GEZ1" t="s">
        <v>6471</v>
      </c>
      <c r="GFA1" t="s">
        <v>6472</v>
      </c>
      <c r="GFB1" t="s">
        <v>6473</v>
      </c>
      <c r="GFC1" t="s">
        <v>6474</v>
      </c>
      <c r="GFD1" t="s">
        <v>6475</v>
      </c>
      <c r="GFE1" t="s">
        <v>6476</v>
      </c>
      <c r="GFF1" t="s">
        <v>6477</v>
      </c>
      <c r="GFG1" t="s">
        <v>6478</v>
      </c>
      <c r="GFH1" t="s">
        <v>6479</v>
      </c>
      <c r="GFI1" t="s">
        <v>6480</v>
      </c>
      <c r="GFJ1" t="s">
        <v>6481</v>
      </c>
      <c r="GFK1" t="s">
        <v>6482</v>
      </c>
      <c r="GFL1" t="s">
        <v>6483</v>
      </c>
      <c r="GFM1" t="s">
        <v>6484</v>
      </c>
      <c r="GFN1" t="s">
        <v>6485</v>
      </c>
      <c r="GFO1" t="s">
        <v>6486</v>
      </c>
      <c r="GFP1" t="s">
        <v>6487</v>
      </c>
      <c r="GFQ1" t="s">
        <v>6488</v>
      </c>
      <c r="GFR1" t="s">
        <v>6489</v>
      </c>
      <c r="GFS1" t="s">
        <v>6490</v>
      </c>
      <c r="GFT1" t="s">
        <v>6491</v>
      </c>
      <c r="GFU1" t="s">
        <v>6492</v>
      </c>
      <c r="GFV1" t="s">
        <v>6493</v>
      </c>
      <c r="GFW1" t="s">
        <v>6494</v>
      </c>
      <c r="GFX1" t="s">
        <v>6495</v>
      </c>
      <c r="GFY1" t="s">
        <v>6496</v>
      </c>
      <c r="GFZ1" t="s">
        <v>6497</v>
      </c>
      <c r="GGA1" t="s">
        <v>6498</v>
      </c>
      <c r="GGB1" t="s">
        <v>6499</v>
      </c>
      <c r="GGC1" t="s">
        <v>6500</v>
      </c>
      <c r="GGD1" t="s">
        <v>6501</v>
      </c>
      <c r="GGE1" t="s">
        <v>6502</v>
      </c>
      <c r="GGF1" t="s">
        <v>6503</v>
      </c>
      <c r="GGG1" t="s">
        <v>6504</v>
      </c>
      <c r="GGH1" t="s">
        <v>6505</v>
      </c>
      <c r="GGI1" t="s">
        <v>6506</v>
      </c>
      <c r="GGJ1" t="s">
        <v>6507</v>
      </c>
      <c r="GGK1" t="s">
        <v>6508</v>
      </c>
      <c r="GGL1" t="s">
        <v>6509</v>
      </c>
      <c r="GGM1" t="s">
        <v>6510</v>
      </c>
      <c r="GGN1" t="s">
        <v>6511</v>
      </c>
      <c r="GGO1" t="s">
        <v>6512</v>
      </c>
      <c r="GGP1" t="s">
        <v>6513</v>
      </c>
      <c r="GGQ1" t="s">
        <v>6514</v>
      </c>
      <c r="GGR1" t="s">
        <v>6515</v>
      </c>
      <c r="GGS1" t="s">
        <v>6516</v>
      </c>
      <c r="GGT1" t="s">
        <v>6517</v>
      </c>
      <c r="GGU1" t="s">
        <v>6518</v>
      </c>
      <c r="GGV1" t="s">
        <v>6519</v>
      </c>
      <c r="GGW1" t="s">
        <v>6520</v>
      </c>
      <c r="GGX1" t="s">
        <v>6521</v>
      </c>
      <c r="GGY1" t="s">
        <v>6522</v>
      </c>
      <c r="GGZ1" t="s">
        <v>6523</v>
      </c>
      <c r="GHA1" t="s">
        <v>6524</v>
      </c>
      <c r="GHB1" t="s">
        <v>6525</v>
      </c>
      <c r="GHC1" t="s">
        <v>6526</v>
      </c>
      <c r="GHD1" t="s">
        <v>6527</v>
      </c>
      <c r="GHE1" t="s">
        <v>6528</v>
      </c>
      <c r="GHF1" t="s">
        <v>6529</v>
      </c>
      <c r="GHG1" t="s">
        <v>6530</v>
      </c>
      <c r="GHH1" t="s">
        <v>6531</v>
      </c>
      <c r="GHI1" t="s">
        <v>6532</v>
      </c>
      <c r="GHJ1" t="s">
        <v>6533</v>
      </c>
      <c r="GHK1" t="s">
        <v>6534</v>
      </c>
      <c r="GHL1" t="s">
        <v>6535</v>
      </c>
      <c r="GHM1" t="s">
        <v>6536</v>
      </c>
      <c r="GHN1" t="s">
        <v>6537</v>
      </c>
      <c r="GHO1" t="s">
        <v>6538</v>
      </c>
      <c r="GHP1" t="s">
        <v>6539</v>
      </c>
      <c r="GHQ1" t="s">
        <v>6540</v>
      </c>
      <c r="GHR1" t="s">
        <v>6541</v>
      </c>
      <c r="GHS1" t="s">
        <v>6542</v>
      </c>
      <c r="GHT1" t="s">
        <v>6543</v>
      </c>
      <c r="GHU1" t="s">
        <v>6544</v>
      </c>
      <c r="GHV1" t="s">
        <v>6545</v>
      </c>
      <c r="GHW1" t="s">
        <v>6546</v>
      </c>
      <c r="GHX1" t="s">
        <v>6547</v>
      </c>
      <c r="GHY1" t="s">
        <v>6548</v>
      </c>
      <c r="GHZ1" t="s">
        <v>6549</v>
      </c>
      <c r="GIA1" t="s">
        <v>6550</v>
      </c>
      <c r="GIB1" t="s">
        <v>6551</v>
      </c>
      <c r="GIC1" t="s">
        <v>6552</v>
      </c>
      <c r="GID1" t="s">
        <v>6553</v>
      </c>
      <c r="GIE1" t="s">
        <v>6554</v>
      </c>
      <c r="GIF1" t="s">
        <v>6555</v>
      </c>
      <c r="GIG1" t="s">
        <v>6556</v>
      </c>
      <c r="GIH1" t="s">
        <v>6557</v>
      </c>
      <c r="GII1" t="s">
        <v>6558</v>
      </c>
      <c r="GIJ1" t="s">
        <v>6559</v>
      </c>
      <c r="GIK1" t="s">
        <v>6560</v>
      </c>
      <c r="GIL1" t="s">
        <v>6561</v>
      </c>
      <c r="GIM1" t="s">
        <v>6562</v>
      </c>
      <c r="GIN1" t="s">
        <v>6563</v>
      </c>
      <c r="GIO1" t="s">
        <v>6564</v>
      </c>
      <c r="GIP1" t="s">
        <v>6565</v>
      </c>
      <c r="GIQ1" t="s">
        <v>6566</v>
      </c>
      <c r="GIR1" t="s">
        <v>6567</v>
      </c>
      <c r="GIS1" t="s">
        <v>6568</v>
      </c>
      <c r="GIT1" t="s">
        <v>6569</v>
      </c>
      <c r="GIU1" t="s">
        <v>6570</v>
      </c>
      <c r="GIV1" t="s">
        <v>6571</v>
      </c>
      <c r="GIW1" t="s">
        <v>6572</v>
      </c>
      <c r="GIX1" t="s">
        <v>6573</v>
      </c>
      <c r="GIY1" t="s">
        <v>6574</v>
      </c>
      <c r="GIZ1" t="s">
        <v>6575</v>
      </c>
      <c r="GJA1" t="s">
        <v>6576</v>
      </c>
      <c r="GJB1" t="s">
        <v>6577</v>
      </c>
      <c r="GJC1" t="s">
        <v>6578</v>
      </c>
      <c r="GJD1" t="s">
        <v>6579</v>
      </c>
      <c r="GJE1" t="s">
        <v>6580</v>
      </c>
      <c r="GJF1" t="s">
        <v>6581</v>
      </c>
      <c r="GJG1" t="s">
        <v>6582</v>
      </c>
      <c r="GJH1" t="s">
        <v>6583</v>
      </c>
      <c r="GJI1" t="s">
        <v>6584</v>
      </c>
      <c r="GJJ1" t="s">
        <v>6585</v>
      </c>
      <c r="GJK1" t="s">
        <v>6586</v>
      </c>
      <c r="GJL1" t="s">
        <v>6587</v>
      </c>
      <c r="GJM1" t="s">
        <v>6588</v>
      </c>
      <c r="GJN1" t="s">
        <v>6589</v>
      </c>
      <c r="GJO1" t="s">
        <v>6590</v>
      </c>
      <c r="GJP1" t="s">
        <v>6591</v>
      </c>
      <c r="GJQ1" t="s">
        <v>6592</v>
      </c>
      <c r="GJR1" t="s">
        <v>6593</v>
      </c>
      <c r="GJS1" t="s">
        <v>6594</v>
      </c>
      <c r="GJT1" t="s">
        <v>6595</v>
      </c>
      <c r="GJU1" t="s">
        <v>6596</v>
      </c>
      <c r="GJV1" t="s">
        <v>6597</v>
      </c>
      <c r="GJW1" t="s">
        <v>6598</v>
      </c>
      <c r="GJX1" t="s">
        <v>6599</v>
      </c>
      <c r="GJY1" t="s">
        <v>6600</v>
      </c>
      <c r="GJZ1" t="s">
        <v>6601</v>
      </c>
      <c r="GKA1" t="s">
        <v>6602</v>
      </c>
      <c r="GKB1" t="s">
        <v>6603</v>
      </c>
      <c r="GKC1" t="s">
        <v>6604</v>
      </c>
      <c r="GKD1" t="s">
        <v>6605</v>
      </c>
      <c r="GKE1" t="s">
        <v>6606</v>
      </c>
      <c r="GKF1" t="s">
        <v>6607</v>
      </c>
      <c r="GKG1" t="s">
        <v>6608</v>
      </c>
      <c r="GKH1" t="s">
        <v>6609</v>
      </c>
      <c r="GKI1" t="s">
        <v>6610</v>
      </c>
      <c r="GKJ1" t="s">
        <v>6611</v>
      </c>
      <c r="GKK1" t="s">
        <v>6612</v>
      </c>
      <c r="GKL1" t="s">
        <v>6613</v>
      </c>
      <c r="GKM1" t="s">
        <v>6614</v>
      </c>
      <c r="GKN1" t="s">
        <v>6615</v>
      </c>
      <c r="GKO1" t="s">
        <v>6616</v>
      </c>
      <c r="GKP1" t="s">
        <v>6617</v>
      </c>
      <c r="GKQ1" t="s">
        <v>6618</v>
      </c>
      <c r="GKR1" t="s">
        <v>6619</v>
      </c>
      <c r="GKS1" t="s">
        <v>6620</v>
      </c>
      <c r="GKT1" t="s">
        <v>6621</v>
      </c>
      <c r="GKU1" t="s">
        <v>6622</v>
      </c>
      <c r="GKV1" t="s">
        <v>6623</v>
      </c>
      <c r="GKW1" t="s">
        <v>6624</v>
      </c>
      <c r="GKX1" t="s">
        <v>6625</v>
      </c>
      <c r="GKY1" t="s">
        <v>6626</v>
      </c>
      <c r="GKZ1" t="s">
        <v>6627</v>
      </c>
      <c r="GLA1" t="s">
        <v>6628</v>
      </c>
      <c r="GLB1" t="s">
        <v>6629</v>
      </c>
      <c r="GLC1" t="s">
        <v>6630</v>
      </c>
      <c r="GLD1" t="s">
        <v>6631</v>
      </c>
      <c r="GLE1" t="s">
        <v>6632</v>
      </c>
      <c r="GLF1" t="s">
        <v>6633</v>
      </c>
      <c r="GLG1" t="s">
        <v>6634</v>
      </c>
      <c r="GLH1" t="s">
        <v>6635</v>
      </c>
      <c r="GLI1" t="s">
        <v>6636</v>
      </c>
      <c r="GLJ1" t="s">
        <v>6637</v>
      </c>
      <c r="GLK1" t="s">
        <v>6638</v>
      </c>
      <c r="GLL1" t="s">
        <v>6639</v>
      </c>
      <c r="GLM1" t="s">
        <v>6640</v>
      </c>
      <c r="GLN1" t="s">
        <v>6641</v>
      </c>
      <c r="GLO1" t="s">
        <v>6642</v>
      </c>
      <c r="GLP1" t="s">
        <v>6643</v>
      </c>
      <c r="GLQ1" t="s">
        <v>6644</v>
      </c>
      <c r="GLR1" t="s">
        <v>6645</v>
      </c>
      <c r="GLS1" t="s">
        <v>6646</v>
      </c>
      <c r="GLT1" t="s">
        <v>6647</v>
      </c>
      <c r="GLU1" t="s">
        <v>6648</v>
      </c>
      <c r="GLV1" t="s">
        <v>6649</v>
      </c>
      <c r="GLW1" t="s">
        <v>6650</v>
      </c>
      <c r="GLX1" t="s">
        <v>6651</v>
      </c>
      <c r="GLY1" t="s">
        <v>6652</v>
      </c>
      <c r="GLZ1" t="s">
        <v>6653</v>
      </c>
      <c r="GMA1" t="s">
        <v>6654</v>
      </c>
      <c r="GMB1" t="s">
        <v>6655</v>
      </c>
      <c r="GMC1" t="s">
        <v>6656</v>
      </c>
      <c r="GMD1" t="s">
        <v>6657</v>
      </c>
      <c r="GME1" t="s">
        <v>6658</v>
      </c>
      <c r="GMF1" t="s">
        <v>6659</v>
      </c>
      <c r="GMG1" t="s">
        <v>6660</v>
      </c>
      <c r="GMH1" t="s">
        <v>6661</v>
      </c>
      <c r="GMI1" t="s">
        <v>6662</v>
      </c>
      <c r="GMJ1" t="s">
        <v>6663</v>
      </c>
      <c r="GMK1" t="s">
        <v>6664</v>
      </c>
      <c r="GML1" t="s">
        <v>6665</v>
      </c>
      <c r="GMM1" t="s">
        <v>6666</v>
      </c>
      <c r="GMN1" t="s">
        <v>6667</v>
      </c>
      <c r="GMO1" t="s">
        <v>6668</v>
      </c>
      <c r="GMP1" t="s">
        <v>6669</v>
      </c>
      <c r="GMQ1" t="s">
        <v>6670</v>
      </c>
      <c r="GMR1" t="s">
        <v>6671</v>
      </c>
      <c r="GMS1" t="s">
        <v>6672</v>
      </c>
      <c r="GMT1" t="s">
        <v>6673</v>
      </c>
      <c r="GMU1" t="s">
        <v>6674</v>
      </c>
      <c r="GMV1" t="s">
        <v>6675</v>
      </c>
      <c r="GMW1" t="s">
        <v>6676</v>
      </c>
      <c r="GMX1" t="s">
        <v>6677</v>
      </c>
      <c r="GMY1" t="s">
        <v>6678</v>
      </c>
      <c r="GMZ1" t="s">
        <v>6679</v>
      </c>
      <c r="GNA1" t="s">
        <v>6680</v>
      </c>
      <c r="GNB1" t="s">
        <v>6681</v>
      </c>
      <c r="GNC1" t="s">
        <v>6682</v>
      </c>
      <c r="GND1" t="s">
        <v>6683</v>
      </c>
      <c r="GNE1" t="s">
        <v>6684</v>
      </c>
      <c r="GNF1" t="s">
        <v>6685</v>
      </c>
      <c r="GNG1" t="s">
        <v>6686</v>
      </c>
      <c r="GNH1" t="s">
        <v>6687</v>
      </c>
      <c r="GNI1" t="s">
        <v>6688</v>
      </c>
      <c r="GNJ1" t="s">
        <v>6689</v>
      </c>
      <c r="GNK1" t="s">
        <v>6690</v>
      </c>
      <c r="GNL1" t="s">
        <v>6691</v>
      </c>
      <c r="GNM1" t="s">
        <v>6692</v>
      </c>
      <c r="GNN1" t="s">
        <v>6693</v>
      </c>
      <c r="GNO1" t="s">
        <v>6694</v>
      </c>
      <c r="GNP1" t="s">
        <v>6695</v>
      </c>
      <c r="GNQ1" t="s">
        <v>6696</v>
      </c>
      <c r="GNR1" t="s">
        <v>6697</v>
      </c>
      <c r="GNS1" t="s">
        <v>6698</v>
      </c>
      <c r="GNT1" t="s">
        <v>6699</v>
      </c>
      <c r="GNU1" t="s">
        <v>6700</v>
      </c>
      <c r="GNV1" t="s">
        <v>6701</v>
      </c>
      <c r="GNW1" t="s">
        <v>6702</v>
      </c>
      <c r="GNX1" t="s">
        <v>6703</v>
      </c>
      <c r="GNY1" t="s">
        <v>6704</v>
      </c>
      <c r="GNZ1" t="s">
        <v>6705</v>
      </c>
      <c r="GOA1" t="s">
        <v>6706</v>
      </c>
      <c r="GOB1" t="s">
        <v>6707</v>
      </c>
      <c r="GOC1" t="s">
        <v>6708</v>
      </c>
      <c r="GOD1" t="s">
        <v>6709</v>
      </c>
      <c r="GOE1" t="s">
        <v>6710</v>
      </c>
      <c r="GOF1" t="s">
        <v>6711</v>
      </c>
      <c r="GOG1" t="s">
        <v>6712</v>
      </c>
      <c r="GOH1" t="s">
        <v>6713</v>
      </c>
      <c r="GOI1" t="s">
        <v>6714</v>
      </c>
      <c r="GOJ1" t="s">
        <v>6715</v>
      </c>
      <c r="GOK1" t="s">
        <v>6716</v>
      </c>
      <c r="GOL1" t="s">
        <v>6717</v>
      </c>
      <c r="GOM1" t="s">
        <v>6718</v>
      </c>
      <c r="GON1" t="s">
        <v>6719</v>
      </c>
      <c r="GOO1" t="s">
        <v>6720</v>
      </c>
      <c r="GOP1" t="s">
        <v>6721</v>
      </c>
      <c r="GOQ1" t="s">
        <v>6722</v>
      </c>
      <c r="GOR1" t="s">
        <v>6723</v>
      </c>
      <c r="GOS1" t="s">
        <v>6724</v>
      </c>
      <c r="GOT1" t="s">
        <v>6725</v>
      </c>
      <c r="GOU1" t="s">
        <v>6726</v>
      </c>
      <c r="GOV1" t="s">
        <v>6727</v>
      </c>
      <c r="GOW1" t="s">
        <v>6728</v>
      </c>
      <c r="GOX1" t="s">
        <v>6729</v>
      </c>
      <c r="GOY1" t="s">
        <v>6730</v>
      </c>
      <c r="GOZ1" t="s">
        <v>6731</v>
      </c>
      <c r="GPA1" t="s">
        <v>6732</v>
      </c>
      <c r="GPB1" t="s">
        <v>6733</v>
      </c>
      <c r="GPC1" t="s">
        <v>6734</v>
      </c>
      <c r="GPD1" t="s">
        <v>6735</v>
      </c>
      <c r="GPE1" t="s">
        <v>6736</v>
      </c>
      <c r="GPF1" t="s">
        <v>6737</v>
      </c>
      <c r="GPG1" t="s">
        <v>6738</v>
      </c>
      <c r="GPH1" t="s">
        <v>6739</v>
      </c>
      <c r="GPI1" t="s">
        <v>6740</v>
      </c>
      <c r="GPJ1" t="s">
        <v>6741</v>
      </c>
      <c r="GPK1" t="s">
        <v>6742</v>
      </c>
      <c r="GPL1" t="s">
        <v>6743</v>
      </c>
      <c r="GPM1" t="s">
        <v>6744</v>
      </c>
      <c r="GPN1" t="s">
        <v>6745</v>
      </c>
      <c r="GPO1" t="s">
        <v>6746</v>
      </c>
      <c r="GPP1" t="s">
        <v>6747</v>
      </c>
      <c r="GPQ1" t="s">
        <v>6748</v>
      </c>
      <c r="GPR1" t="s">
        <v>6749</v>
      </c>
      <c r="GPS1" t="s">
        <v>6750</v>
      </c>
      <c r="GPT1" t="s">
        <v>6751</v>
      </c>
      <c r="GPU1" t="s">
        <v>6752</v>
      </c>
      <c r="GPV1" t="s">
        <v>6753</v>
      </c>
      <c r="GPW1" t="s">
        <v>6754</v>
      </c>
      <c r="GPX1" t="s">
        <v>6755</v>
      </c>
      <c r="GPY1" t="s">
        <v>6756</v>
      </c>
      <c r="GPZ1" t="s">
        <v>6757</v>
      </c>
      <c r="GQA1" t="s">
        <v>6758</v>
      </c>
      <c r="GQB1" t="s">
        <v>6759</v>
      </c>
      <c r="GQC1" t="s">
        <v>6760</v>
      </c>
      <c r="GQD1" t="s">
        <v>6761</v>
      </c>
      <c r="GQE1" t="s">
        <v>6762</v>
      </c>
      <c r="GQF1" t="s">
        <v>6763</v>
      </c>
      <c r="GQG1" t="s">
        <v>6764</v>
      </c>
      <c r="GQH1" t="s">
        <v>6765</v>
      </c>
      <c r="GQI1" t="s">
        <v>6766</v>
      </c>
      <c r="GQJ1" t="s">
        <v>6767</v>
      </c>
      <c r="GQK1" t="s">
        <v>6768</v>
      </c>
      <c r="GQL1" t="s">
        <v>6769</v>
      </c>
      <c r="GQM1" t="s">
        <v>6770</v>
      </c>
      <c r="GQN1" t="s">
        <v>6771</v>
      </c>
      <c r="GQO1" t="s">
        <v>6772</v>
      </c>
      <c r="GQP1" t="s">
        <v>6773</v>
      </c>
      <c r="GQQ1" t="s">
        <v>6774</v>
      </c>
      <c r="GQR1" t="s">
        <v>6775</v>
      </c>
      <c r="GQS1" t="s">
        <v>6776</v>
      </c>
      <c r="GQT1" t="s">
        <v>6777</v>
      </c>
      <c r="GQU1" t="s">
        <v>6778</v>
      </c>
      <c r="GQV1" t="s">
        <v>6779</v>
      </c>
      <c r="GQW1" t="s">
        <v>6780</v>
      </c>
      <c r="GQX1" t="s">
        <v>6781</v>
      </c>
      <c r="GQY1" t="s">
        <v>6782</v>
      </c>
      <c r="GQZ1" t="s">
        <v>6783</v>
      </c>
      <c r="GRA1" t="s">
        <v>6784</v>
      </c>
      <c r="GRB1" t="s">
        <v>6785</v>
      </c>
      <c r="GRC1" t="s">
        <v>6786</v>
      </c>
      <c r="GRD1" t="s">
        <v>6787</v>
      </c>
      <c r="GRE1" t="s">
        <v>6788</v>
      </c>
      <c r="GRF1" t="s">
        <v>6789</v>
      </c>
      <c r="GRG1" t="s">
        <v>6790</v>
      </c>
      <c r="GRH1" t="s">
        <v>6791</v>
      </c>
      <c r="GRI1" t="s">
        <v>6792</v>
      </c>
      <c r="GRJ1" t="s">
        <v>6793</v>
      </c>
      <c r="GRK1" t="s">
        <v>6794</v>
      </c>
      <c r="GRL1" t="s">
        <v>6795</v>
      </c>
      <c r="GRM1" t="s">
        <v>6796</v>
      </c>
      <c r="GRN1" t="s">
        <v>6797</v>
      </c>
      <c r="GRO1" t="s">
        <v>6798</v>
      </c>
      <c r="GRP1" t="s">
        <v>6799</v>
      </c>
      <c r="GRQ1" t="s">
        <v>6800</v>
      </c>
      <c r="GRR1" t="s">
        <v>6801</v>
      </c>
      <c r="GRS1" t="s">
        <v>6802</v>
      </c>
      <c r="GRT1" t="s">
        <v>6803</v>
      </c>
      <c r="GRU1" t="s">
        <v>6804</v>
      </c>
      <c r="GRV1" t="s">
        <v>6805</v>
      </c>
      <c r="GRW1" t="s">
        <v>6806</v>
      </c>
      <c r="GRX1" t="s">
        <v>6807</v>
      </c>
      <c r="GRY1" t="s">
        <v>6808</v>
      </c>
      <c r="GRZ1" t="s">
        <v>6809</v>
      </c>
      <c r="GSA1" t="s">
        <v>6810</v>
      </c>
      <c r="GSB1" t="s">
        <v>6811</v>
      </c>
      <c r="GSC1" t="s">
        <v>6812</v>
      </c>
      <c r="GSD1" t="s">
        <v>6813</v>
      </c>
      <c r="GSE1" t="s">
        <v>6814</v>
      </c>
      <c r="GSF1" t="s">
        <v>6815</v>
      </c>
      <c r="GSG1" t="s">
        <v>6816</v>
      </c>
      <c r="GSH1" t="s">
        <v>6817</v>
      </c>
      <c r="GSI1" t="s">
        <v>6818</v>
      </c>
      <c r="GSJ1" t="s">
        <v>6819</v>
      </c>
      <c r="GSK1" t="s">
        <v>6820</v>
      </c>
      <c r="GSL1" t="s">
        <v>6821</v>
      </c>
      <c r="GSM1" t="s">
        <v>6822</v>
      </c>
      <c r="GSN1" t="s">
        <v>6823</v>
      </c>
      <c r="GSO1" t="s">
        <v>6824</v>
      </c>
      <c r="GSP1" t="s">
        <v>6825</v>
      </c>
      <c r="GSQ1" t="s">
        <v>6826</v>
      </c>
      <c r="GSR1" t="s">
        <v>6827</v>
      </c>
      <c r="GSS1" t="s">
        <v>6828</v>
      </c>
      <c r="GST1" t="s">
        <v>6829</v>
      </c>
      <c r="GSU1" t="s">
        <v>6830</v>
      </c>
      <c r="GSV1" t="s">
        <v>6831</v>
      </c>
      <c r="GSW1" t="s">
        <v>6832</v>
      </c>
      <c r="GSX1" t="s">
        <v>6833</v>
      </c>
      <c r="GSY1" t="s">
        <v>6834</v>
      </c>
      <c r="GSZ1" t="s">
        <v>6835</v>
      </c>
      <c r="GTA1" t="s">
        <v>6836</v>
      </c>
      <c r="GTB1" t="s">
        <v>6837</v>
      </c>
      <c r="GTC1" t="s">
        <v>6838</v>
      </c>
      <c r="GTD1" t="s">
        <v>6839</v>
      </c>
      <c r="GTE1" t="s">
        <v>6840</v>
      </c>
      <c r="GTF1" t="s">
        <v>6841</v>
      </c>
      <c r="GTG1" t="s">
        <v>6842</v>
      </c>
      <c r="GTH1" t="s">
        <v>6843</v>
      </c>
      <c r="GTI1" t="s">
        <v>6844</v>
      </c>
      <c r="GTJ1" t="s">
        <v>6845</v>
      </c>
      <c r="GTK1" t="s">
        <v>6846</v>
      </c>
      <c r="GTL1" t="s">
        <v>6847</v>
      </c>
      <c r="GTM1" t="s">
        <v>6848</v>
      </c>
      <c r="GTN1" t="s">
        <v>6849</v>
      </c>
      <c r="GTO1" t="s">
        <v>6850</v>
      </c>
      <c r="GTP1" t="s">
        <v>6851</v>
      </c>
      <c r="GTQ1" t="s">
        <v>6852</v>
      </c>
      <c r="GTR1" t="s">
        <v>6853</v>
      </c>
      <c r="GTS1" t="s">
        <v>6854</v>
      </c>
      <c r="GTT1" t="s">
        <v>6855</v>
      </c>
      <c r="GTU1" t="s">
        <v>6856</v>
      </c>
      <c r="GTV1" t="s">
        <v>6857</v>
      </c>
      <c r="GTW1" t="s">
        <v>6858</v>
      </c>
      <c r="GTX1" t="s">
        <v>6859</v>
      </c>
      <c r="GTY1" t="s">
        <v>6860</v>
      </c>
      <c r="GTZ1" t="s">
        <v>6861</v>
      </c>
      <c r="GUA1" t="s">
        <v>6862</v>
      </c>
      <c r="GUB1" t="s">
        <v>6863</v>
      </c>
      <c r="GUC1" t="s">
        <v>6864</v>
      </c>
      <c r="GUD1" t="s">
        <v>6865</v>
      </c>
      <c r="GUE1" t="s">
        <v>6866</v>
      </c>
      <c r="GUF1" t="s">
        <v>6867</v>
      </c>
      <c r="GUG1" t="s">
        <v>6868</v>
      </c>
      <c r="GUH1" t="s">
        <v>6869</v>
      </c>
      <c r="GUI1" t="s">
        <v>6870</v>
      </c>
      <c r="GUJ1" t="s">
        <v>6871</v>
      </c>
      <c r="GUK1" t="s">
        <v>6872</v>
      </c>
      <c r="GUL1" t="s">
        <v>6873</v>
      </c>
      <c r="GUM1" t="s">
        <v>6874</v>
      </c>
      <c r="GUN1" t="s">
        <v>6875</v>
      </c>
      <c r="GUO1" t="s">
        <v>6876</v>
      </c>
      <c r="GUP1" t="s">
        <v>6877</v>
      </c>
      <c r="GUQ1" t="s">
        <v>6878</v>
      </c>
      <c r="GUR1" t="s">
        <v>6879</v>
      </c>
      <c r="GUS1" t="s">
        <v>6880</v>
      </c>
      <c r="GUT1" t="s">
        <v>6881</v>
      </c>
      <c r="GUU1" t="s">
        <v>6882</v>
      </c>
      <c r="GUV1" t="s">
        <v>6883</v>
      </c>
      <c r="GUW1" t="s">
        <v>6884</v>
      </c>
      <c r="GUX1" t="s">
        <v>6885</v>
      </c>
      <c r="GUY1" t="s">
        <v>6886</v>
      </c>
      <c r="GUZ1" t="s">
        <v>6887</v>
      </c>
      <c r="GVA1" t="s">
        <v>6888</v>
      </c>
      <c r="GVB1" t="s">
        <v>6889</v>
      </c>
      <c r="GVC1" t="s">
        <v>6890</v>
      </c>
      <c r="GVD1" t="s">
        <v>6891</v>
      </c>
      <c r="GVE1" t="s">
        <v>6892</v>
      </c>
      <c r="GVF1" t="s">
        <v>6893</v>
      </c>
      <c r="GVG1" t="s">
        <v>6894</v>
      </c>
      <c r="GVH1" t="s">
        <v>6895</v>
      </c>
      <c r="GVI1" t="s">
        <v>6896</v>
      </c>
      <c r="GVJ1" t="s">
        <v>6897</v>
      </c>
      <c r="GVK1" t="s">
        <v>6898</v>
      </c>
      <c r="GVL1" t="s">
        <v>6899</v>
      </c>
      <c r="GVM1" t="s">
        <v>6900</v>
      </c>
      <c r="GVN1" t="s">
        <v>6901</v>
      </c>
      <c r="GVO1" t="s">
        <v>6902</v>
      </c>
      <c r="GVP1" t="s">
        <v>6903</v>
      </c>
      <c r="GVQ1" t="s">
        <v>6904</v>
      </c>
      <c r="GVR1" t="s">
        <v>6905</v>
      </c>
      <c r="GVS1" t="s">
        <v>6906</v>
      </c>
      <c r="GVT1" t="s">
        <v>6907</v>
      </c>
      <c r="GVU1" t="s">
        <v>6908</v>
      </c>
      <c r="GVV1" t="s">
        <v>6909</v>
      </c>
      <c r="GVW1" t="s">
        <v>6910</v>
      </c>
      <c r="GVX1" t="s">
        <v>6911</v>
      </c>
      <c r="GVY1" t="s">
        <v>6912</v>
      </c>
      <c r="GVZ1" t="s">
        <v>6913</v>
      </c>
      <c r="GWA1" t="s">
        <v>6914</v>
      </c>
      <c r="GWB1" t="s">
        <v>6915</v>
      </c>
      <c r="GWC1" t="s">
        <v>6916</v>
      </c>
      <c r="GWD1" t="s">
        <v>6917</v>
      </c>
      <c r="GWE1" t="s">
        <v>6918</v>
      </c>
      <c r="GWF1" t="s">
        <v>6919</v>
      </c>
      <c r="GWG1" t="s">
        <v>6920</v>
      </c>
      <c r="GWH1" t="s">
        <v>6921</v>
      </c>
      <c r="GWI1" t="s">
        <v>6922</v>
      </c>
      <c r="GWJ1" t="s">
        <v>6923</v>
      </c>
      <c r="GWK1" t="s">
        <v>6924</v>
      </c>
      <c r="GWL1" t="s">
        <v>6925</v>
      </c>
      <c r="GWM1" t="s">
        <v>6926</v>
      </c>
      <c r="GWN1" t="s">
        <v>6927</v>
      </c>
      <c r="GWO1" t="s">
        <v>6928</v>
      </c>
      <c r="GWP1" t="s">
        <v>6929</v>
      </c>
      <c r="GWQ1" t="s">
        <v>6930</v>
      </c>
      <c r="GWR1" t="s">
        <v>6931</v>
      </c>
      <c r="GWS1" t="s">
        <v>6932</v>
      </c>
      <c r="GWT1" t="s">
        <v>6933</v>
      </c>
      <c r="GWU1" t="s">
        <v>6934</v>
      </c>
      <c r="GWV1" t="s">
        <v>6935</v>
      </c>
      <c r="GWW1" t="s">
        <v>6936</v>
      </c>
      <c r="GWX1" t="s">
        <v>6937</v>
      </c>
      <c r="GWY1" t="s">
        <v>6938</v>
      </c>
      <c r="GWZ1" t="s">
        <v>6939</v>
      </c>
      <c r="GXA1" t="s">
        <v>6940</v>
      </c>
      <c r="GXB1" t="s">
        <v>6941</v>
      </c>
      <c r="GXC1" t="s">
        <v>6942</v>
      </c>
      <c r="GXD1" t="s">
        <v>6943</v>
      </c>
      <c r="GXE1" t="s">
        <v>6944</v>
      </c>
      <c r="GXF1" t="s">
        <v>6945</v>
      </c>
      <c r="GXG1" t="s">
        <v>6946</v>
      </c>
      <c r="GXH1" t="s">
        <v>6947</v>
      </c>
      <c r="GXI1" t="s">
        <v>6948</v>
      </c>
      <c r="GXJ1" t="s">
        <v>6949</v>
      </c>
      <c r="GXK1" t="s">
        <v>6950</v>
      </c>
      <c r="GXL1" t="s">
        <v>6951</v>
      </c>
      <c r="GXM1" t="s">
        <v>6952</v>
      </c>
      <c r="GXN1" t="s">
        <v>6953</v>
      </c>
      <c r="GXO1" t="s">
        <v>6954</v>
      </c>
      <c r="GXP1" t="s">
        <v>6955</v>
      </c>
      <c r="GXQ1" t="s">
        <v>6956</v>
      </c>
      <c r="GXR1" t="s">
        <v>6957</v>
      </c>
      <c r="GXS1" t="s">
        <v>6958</v>
      </c>
      <c r="GXT1" t="s">
        <v>6959</v>
      </c>
      <c r="GXU1" t="s">
        <v>6960</v>
      </c>
      <c r="GXV1" t="s">
        <v>6961</v>
      </c>
      <c r="GXW1" t="s">
        <v>6962</v>
      </c>
      <c r="GXX1" t="s">
        <v>6963</v>
      </c>
      <c r="GXY1" t="s">
        <v>6964</v>
      </c>
      <c r="GXZ1" t="s">
        <v>6965</v>
      </c>
      <c r="GYA1" t="s">
        <v>6966</v>
      </c>
      <c r="GYB1" t="s">
        <v>6967</v>
      </c>
      <c r="GYC1" t="s">
        <v>6968</v>
      </c>
      <c r="GYD1" t="s">
        <v>6969</v>
      </c>
      <c r="GYE1" t="s">
        <v>6970</v>
      </c>
      <c r="GYF1" t="s">
        <v>6971</v>
      </c>
      <c r="GYG1" t="s">
        <v>6972</v>
      </c>
      <c r="GYH1" t="s">
        <v>6973</v>
      </c>
      <c r="GYI1" t="s">
        <v>6974</v>
      </c>
      <c r="GYJ1" t="s">
        <v>6975</v>
      </c>
      <c r="GYK1" t="s">
        <v>6976</v>
      </c>
      <c r="GYL1" t="s">
        <v>6977</v>
      </c>
      <c r="GYM1" t="s">
        <v>6978</v>
      </c>
      <c r="GYN1" t="s">
        <v>6979</v>
      </c>
      <c r="GYO1" t="s">
        <v>6980</v>
      </c>
      <c r="GYP1" t="s">
        <v>6981</v>
      </c>
      <c r="GYQ1" t="s">
        <v>6982</v>
      </c>
      <c r="GYR1" t="s">
        <v>6983</v>
      </c>
      <c r="GYS1" t="s">
        <v>6984</v>
      </c>
      <c r="GYT1" t="s">
        <v>6985</v>
      </c>
      <c r="GYU1" t="s">
        <v>6986</v>
      </c>
      <c r="GYV1" t="s">
        <v>6987</v>
      </c>
      <c r="GYW1" t="s">
        <v>6988</v>
      </c>
      <c r="GYX1" t="s">
        <v>6989</v>
      </c>
      <c r="GYY1" t="s">
        <v>6990</v>
      </c>
      <c r="GYZ1" t="s">
        <v>6991</v>
      </c>
      <c r="GZA1" t="s">
        <v>6992</v>
      </c>
      <c r="GZB1" t="s">
        <v>6993</v>
      </c>
      <c r="GZC1" t="s">
        <v>6994</v>
      </c>
      <c r="GZD1" t="s">
        <v>6995</v>
      </c>
      <c r="GZE1" t="s">
        <v>6996</v>
      </c>
      <c r="GZF1" t="s">
        <v>6997</v>
      </c>
      <c r="GZG1" t="s">
        <v>6998</v>
      </c>
      <c r="GZH1" t="s">
        <v>6999</v>
      </c>
      <c r="GZI1" t="s">
        <v>7000</v>
      </c>
      <c r="GZJ1" t="s">
        <v>7001</v>
      </c>
      <c r="GZK1" t="s">
        <v>7002</v>
      </c>
      <c r="GZL1" t="s">
        <v>7003</v>
      </c>
      <c r="GZM1" t="s">
        <v>7004</v>
      </c>
      <c r="GZN1" t="s">
        <v>7005</v>
      </c>
      <c r="GZO1" t="s">
        <v>7006</v>
      </c>
      <c r="GZP1" t="s">
        <v>7007</v>
      </c>
      <c r="GZQ1" t="s">
        <v>7008</v>
      </c>
      <c r="GZR1" t="s">
        <v>7009</v>
      </c>
      <c r="GZS1" t="s">
        <v>7010</v>
      </c>
      <c r="GZT1" t="s">
        <v>7011</v>
      </c>
      <c r="GZU1" t="s">
        <v>7012</v>
      </c>
      <c r="GZV1" t="s">
        <v>7013</v>
      </c>
      <c r="GZW1" t="s">
        <v>7014</v>
      </c>
      <c r="GZX1" t="s">
        <v>7015</v>
      </c>
      <c r="GZY1" t="s">
        <v>7016</v>
      </c>
      <c r="GZZ1" t="s">
        <v>7017</v>
      </c>
      <c r="HAA1" t="s">
        <v>7018</v>
      </c>
      <c r="HAB1" t="s">
        <v>7019</v>
      </c>
      <c r="HAC1" t="s">
        <v>7020</v>
      </c>
      <c r="HAD1" t="s">
        <v>7021</v>
      </c>
      <c r="HAE1" t="s">
        <v>7022</v>
      </c>
      <c r="HAF1" t="s">
        <v>7023</v>
      </c>
      <c r="HAG1" t="s">
        <v>7024</v>
      </c>
      <c r="HAH1" t="s">
        <v>7025</v>
      </c>
      <c r="HAI1" t="s">
        <v>7026</v>
      </c>
      <c r="HAJ1" t="s">
        <v>7027</v>
      </c>
      <c r="HAK1" t="s">
        <v>7028</v>
      </c>
      <c r="HAL1" t="s">
        <v>7029</v>
      </c>
      <c r="HAM1" t="s">
        <v>7030</v>
      </c>
      <c r="HAN1" t="s">
        <v>7031</v>
      </c>
      <c r="HAO1" t="s">
        <v>7032</v>
      </c>
      <c r="HAP1" t="s">
        <v>7033</v>
      </c>
      <c r="HAQ1" t="s">
        <v>7034</v>
      </c>
      <c r="HAR1" t="s">
        <v>7035</v>
      </c>
      <c r="HAS1" t="s">
        <v>7036</v>
      </c>
      <c r="HAT1" t="s">
        <v>7037</v>
      </c>
      <c r="HAU1" t="s">
        <v>7038</v>
      </c>
      <c r="HAV1" t="s">
        <v>7039</v>
      </c>
      <c r="HAW1" t="s">
        <v>7040</v>
      </c>
      <c r="HAX1" t="s">
        <v>7041</v>
      </c>
      <c r="HAY1" t="s">
        <v>7042</v>
      </c>
      <c r="HAZ1" t="s">
        <v>7043</v>
      </c>
      <c r="HBA1" t="s">
        <v>7044</v>
      </c>
      <c r="HBB1" t="s">
        <v>7045</v>
      </c>
      <c r="HBC1" t="s">
        <v>7046</v>
      </c>
      <c r="HBD1" t="s">
        <v>7047</v>
      </c>
      <c r="HBE1" t="s">
        <v>7048</v>
      </c>
      <c r="HBF1" t="s">
        <v>7049</v>
      </c>
      <c r="HBG1" t="s">
        <v>7050</v>
      </c>
      <c r="HBH1" t="s">
        <v>7051</v>
      </c>
      <c r="HBI1" t="s">
        <v>7052</v>
      </c>
      <c r="HBJ1" t="s">
        <v>7053</v>
      </c>
      <c r="HBK1" t="s">
        <v>7054</v>
      </c>
      <c r="HBL1" t="s">
        <v>7055</v>
      </c>
      <c r="HBM1" t="s">
        <v>7056</v>
      </c>
      <c r="HBN1" t="s">
        <v>7057</v>
      </c>
      <c r="HBO1" t="s">
        <v>7058</v>
      </c>
      <c r="HBP1" t="s">
        <v>7059</v>
      </c>
      <c r="HBQ1" t="s">
        <v>7060</v>
      </c>
      <c r="HBR1" t="s">
        <v>7061</v>
      </c>
      <c r="HBS1" t="s">
        <v>7062</v>
      </c>
      <c r="HBT1" t="s">
        <v>7063</v>
      </c>
      <c r="HBU1" t="s">
        <v>7064</v>
      </c>
      <c r="HBV1" t="s">
        <v>7065</v>
      </c>
      <c r="HBW1" t="s">
        <v>7066</v>
      </c>
      <c r="HBX1" t="s">
        <v>7067</v>
      </c>
      <c r="HBY1" t="s">
        <v>7068</v>
      </c>
      <c r="HBZ1" t="s">
        <v>7069</v>
      </c>
      <c r="HCA1" t="s">
        <v>7070</v>
      </c>
      <c r="HCB1" t="s">
        <v>7071</v>
      </c>
      <c r="HCC1" t="s">
        <v>7072</v>
      </c>
      <c r="HCD1" t="s">
        <v>7073</v>
      </c>
      <c r="HCE1" t="s">
        <v>7074</v>
      </c>
      <c r="HCF1" t="s">
        <v>7075</v>
      </c>
      <c r="HCG1" t="s">
        <v>7076</v>
      </c>
      <c r="HCH1" t="s">
        <v>7077</v>
      </c>
      <c r="HCI1" t="s">
        <v>7078</v>
      </c>
      <c r="HCJ1" t="s">
        <v>7079</v>
      </c>
      <c r="HCK1" t="s">
        <v>7080</v>
      </c>
      <c r="HCL1" t="s">
        <v>7081</v>
      </c>
      <c r="HCM1" t="s">
        <v>7082</v>
      </c>
      <c r="HCN1" t="s">
        <v>7083</v>
      </c>
      <c r="HCO1" t="s">
        <v>7084</v>
      </c>
      <c r="HCP1" t="s">
        <v>7085</v>
      </c>
      <c r="HCQ1" t="s">
        <v>7086</v>
      </c>
      <c r="HCR1" t="s">
        <v>7087</v>
      </c>
      <c r="HCS1" t="s">
        <v>7088</v>
      </c>
      <c r="HCT1" t="s">
        <v>7089</v>
      </c>
      <c r="HCU1" t="s">
        <v>7090</v>
      </c>
      <c r="HCV1" t="s">
        <v>7091</v>
      </c>
      <c r="HCW1" t="s">
        <v>7092</v>
      </c>
      <c r="HCX1" t="s">
        <v>7093</v>
      </c>
      <c r="HCY1" t="s">
        <v>7094</v>
      </c>
      <c r="HCZ1" t="s">
        <v>7095</v>
      </c>
      <c r="HDA1" t="s">
        <v>7096</v>
      </c>
      <c r="HDB1" t="s">
        <v>7097</v>
      </c>
      <c r="HDC1" t="s">
        <v>7098</v>
      </c>
      <c r="HDD1" t="s">
        <v>7099</v>
      </c>
      <c r="HDE1" t="s">
        <v>7100</v>
      </c>
      <c r="HDF1" t="s">
        <v>7101</v>
      </c>
      <c r="HDG1" t="s">
        <v>7102</v>
      </c>
      <c r="HDH1" t="s">
        <v>7103</v>
      </c>
      <c r="HDI1" t="s">
        <v>7104</v>
      </c>
      <c r="HDJ1" t="s">
        <v>7105</v>
      </c>
      <c r="HDK1" t="s">
        <v>7106</v>
      </c>
      <c r="HDL1" t="s">
        <v>7107</v>
      </c>
      <c r="HDM1" t="s">
        <v>7108</v>
      </c>
      <c r="HDN1" t="s">
        <v>7109</v>
      </c>
      <c r="HDO1" t="s">
        <v>7110</v>
      </c>
      <c r="HDP1" t="s">
        <v>7111</v>
      </c>
      <c r="HDQ1" t="s">
        <v>7112</v>
      </c>
      <c r="HDR1" t="s">
        <v>7113</v>
      </c>
      <c r="HDS1" t="s">
        <v>7114</v>
      </c>
      <c r="HDT1" t="s">
        <v>7115</v>
      </c>
      <c r="HDU1" t="s">
        <v>7116</v>
      </c>
      <c r="HDV1" t="s">
        <v>7117</v>
      </c>
      <c r="HDW1" t="s">
        <v>7118</v>
      </c>
      <c r="HDX1" t="s">
        <v>7119</v>
      </c>
      <c r="HDY1" t="s">
        <v>7120</v>
      </c>
      <c r="HDZ1" t="s">
        <v>7121</v>
      </c>
      <c r="HEA1" t="s">
        <v>7122</v>
      </c>
      <c r="HEB1" t="s">
        <v>7123</v>
      </c>
      <c r="HEC1" t="s">
        <v>7124</v>
      </c>
      <c r="HED1" t="s">
        <v>7125</v>
      </c>
      <c r="HEE1" t="s">
        <v>7126</v>
      </c>
      <c r="HEF1" t="s">
        <v>7127</v>
      </c>
      <c r="HEG1" t="s">
        <v>7128</v>
      </c>
      <c r="HEH1" t="s">
        <v>7129</v>
      </c>
      <c r="HEI1" t="s">
        <v>7130</v>
      </c>
      <c r="HEJ1" t="s">
        <v>7131</v>
      </c>
      <c r="HEK1" t="s">
        <v>7132</v>
      </c>
      <c r="HEL1" t="s">
        <v>7133</v>
      </c>
      <c r="HEM1" t="s">
        <v>7134</v>
      </c>
      <c r="HEN1" t="s">
        <v>7135</v>
      </c>
      <c r="HEO1" t="s">
        <v>7136</v>
      </c>
      <c r="HEP1" t="s">
        <v>7137</v>
      </c>
      <c r="HEQ1" t="s">
        <v>7138</v>
      </c>
      <c r="HER1" t="s">
        <v>7139</v>
      </c>
      <c r="HES1" t="s">
        <v>7140</v>
      </c>
      <c r="HET1" t="s">
        <v>7141</v>
      </c>
      <c r="HEU1" t="s">
        <v>7142</v>
      </c>
      <c r="HEV1" t="s">
        <v>7143</v>
      </c>
      <c r="HEW1" t="s">
        <v>7144</v>
      </c>
      <c r="HEX1" t="s">
        <v>7145</v>
      </c>
      <c r="HEY1" t="s">
        <v>7146</v>
      </c>
      <c r="HEZ1" t="s">
        <v>7147</v>
      </c>
      <c r="HFA1" t="s">
        <v>7148</v>
      </c>
      <c r="HFB1" t="s">
        <v>7149</v>
      </c>
      <c r="HFC1" t="s">
        <v>7150</v>
      </c>
      <c r="HFD1" t="s">
        <v>7151</v>
      </c>
      <c r="HFE1" t="s">
        <v>7152</v>
      </c>
      <c r="HFF1" t="s">
        <v>7153</v>
      </c>
      <c r="HFG1" t="s">
        <v>7154</v>
      </c>
      <c r="HFH1" t="s">
        <v>7155</v>
      </c>
      <c r="HFI1" t="s">
        <v>7156</v>
      </c>
      <c r="HFJ1" t="s">
        <v>7157</v>
      </c>
      <c r="HFK1" t="s">
        <v>7158</v>
      </c>
      <c r="HFL1" t="s">
        <v>7159</v>
      </c>
      <c r="HFM1" t="s">
        <v>7160</v>
      </c>
      <c r="HFN1" t="s">
        <v>7161</v>
      </c>
      <c r="HFO1" t="s">
        <v>7162</v>
      </c>
      <c r="HFP1" t="s">
        <v>7163</v>
      </c>
      <c r="HFQ1" t="s">
        <v>7164</v>
      </c>
      <c r="HFR1" t="s">
        <v>7165</v>
      </c>
      <c r="HFS1" t="s">
        <v>7166</v>
      </c>
      <c r="HFT1" t="s">
        <v>7167</v>
      </c>
      <c r="HFU1" t="s">
        <v>7168</v>
      </c>
      <c r="HFV1" t="s">
        <v>7169</v>
      </c>
      <c r="HFW1" t="s">
        <v>7170</v>
      </c>
      <c r="HFX1" t="s">
        <v>7171</v>
      </c>
      <c r="HFY1" t="s">
        <v>7172</v>
      </c>
      <c r="HFZ1" t="s">
        <v>7173</v>
      </c>
      <c r="HGA1" t="s">
        <v>7174</v>
      </c>
      <c r="HGB1" t="s">
        <v>7175</v>
      </c>
      <c r="HGC1" t="s">
        <v>7176</v>
      </c>
      <c r="HGD1" t="s">
        <v>7177</v>
      </c>
      <c r="HGE1" t="s">
        <v>7178</v>
      </c>
      <c r="HGF1" t="s">
        <v>7179</v>
      </c>
      <c r="HGG1" t="s">
        <v>7180</v>
      </c>
      <c r="HGH1" t="s">
        <v>7181</v>
      </c>
      <c r="HGI1" t="s">
        <v>7182</v>
      </c>
      <c r="HGJ1" t="s">
        <v>7183</v>
      </c>
      <c r="HGK1" t="s">
        <v>7184</v>
      </c>
      <c r="HGL1" t="s">
        <v>7185</v>
      </c>
      <c r="HGM1" t="s">
        <v>7186</v>
      </c>
      <c r="HGN1" t="s">
        <v>7187</v>
      </c>
      <c r="HGO1" t="s">
        <v>7188</v>
      </c>
      <c r="HGP1" t="s">
        <v>7189</v>
      </c>
      <c r="HGQ1" t="s">
        <v>7190</v>
      </c>
      <c r="HGR1" t="s">
        <v>7191</v>
      </c>
      <c r="HGS1" t="s">
        <v>7192</v>
      </c>
      <c r="HGT1" t="s">
        <v>7193</v>
      </c>
      <c r="HGU1" t="s">
        <v>7194</v>
      </c>
      <c r="HGV1" t="s">
        <v>7195</v>
      </c>
      <c r="HGW1" t="s">
        <v>7196</v>
      </c>
      <c r="HGX1" t="s">
        <v>7197</v>
      </c>
      <c r="HGY1" t="s">
        <v>7198</v>
      </c>
      <c r="HGZ1" t="s">
        <v>7199</v>
      </c>
      <c r="HHA1" t="s">
        <v>7200</v>
      </c>
      <c r="HHB1" t="s">
        <v>7201</v>
      </c>
      <c r="HHC1" t="s">
        <v>7202</v>
      </c>
      <c r="HHD1" t="s">
        <v>7203</v>
      </c>
      <c r="HHE1" t="s">
        <v>7204</v>
      </c>
      <c r="HHF1" t="s">
        <v>7205</v>
      </c>
      <c r="HHG1" t="s">
        <v>7206</v>
      </c>
      <c r="HHH1" t="s">
        <v>7207</v>
      </c>
      <c r="HHI1" t="s">
        <v>7208</v>
      </c>
      <c r="HHJ1" t="s">
        <v>7209</v>
      </c>
      <c r="HHK1" t="s">
        <v>7210</v>
      </c>
      <c r="HHL1" t="s">
        <v>7211</v>
      </c>
      <c r="HHM1" t="s">
        <v>7212</v>
      </c>
      <c r="HHN1" t="s">
        <v>7213</v>
      </c>
      <c r="HHO1" t="s">
        <v>7214</v>
      </c>
      <c r="HHP1" t="s">
        <v>7215</v>
      </c>
      <c r="HHQ1" t="s">
        <v>7216</v>
      </c>
      <c r="HHR1" t="s">
        <v>7217</v>
      </c>
      <c r="HHS1" t="s">
        <v>7218</v>
      </c>
      <c r="HHT1" t="s">
        <v>7219</v>
      </c>
      <c r="HHU1" t="s">
        <v>7220</v>
      </c>
      <c r="HHV1" t="s">
        <v>7221</v>
      </c>
      <c r="HHW1" t="s">
        <v>7222</v>
      </c>
      <c r="HHX1" t="s">
        <v>7223</v>
      </c>
      <c r="HHY1" t="s">
        <v>7224</v>
      </c>
      <c r="HHZ1" t="s">
        <v>7225</v>
      </c>
      <c r="HIA1" t="s">
        <v>7226</v>
      </c>
      <c r="HIB1" t="s">
        <v>7227</v>
      </c>
      <c r="HIC1" t="s">
        <v>7228</v>
      </c>
      <c r="HID1" t="s">
        <v>7229</v>
      </c>
      <c r="HIE1" t="s">
        <v>7230</v>
      </c>
      <c r="HIF1" t="s">
        <v>7231</v>
      </c>
      <c r="HIG1" t="s">
        <v>7232</v>
      </c>
      <c r="HIH1" t="s">
        <v>7233</v>
      </c>
      <c r="HII1" t="s">
        <v>7234</v>
      </c>
      <c r="HIJ1" t="s">
        <v>7235</v>
      </c>
      <c r="HIK1" t="s">
        <v>7236</v>
      </c>
      <c r="HIL1" t="s">
        <v>7237</v>
      </c>
      <c r="HIM1" t="s">
        <v>7238</v>
      </c>
      <c r="HIN1" t="s">
        <v>7239</v>
      </c>
      <c r="HIO1" t="s">
        <v>7240</v>
      </c>
      <c r="HIP1" t="s">
        <v>7241</v>
      </c>
      <c r="HIQ1" t="s">
        <v>7242</v>
      </c>
      <c r="HIR1" t="s">
        <v>7243</v>
      </c>
      <c r="HIS1" t="s">
        <v>7244</v>
      </c>
      <c r="HIT1" t="s">
        <v>7245</v>
      </c>
      <c r="HIU1" t="s">
        <v>7246</v>
      </c>
      <c r="HIV1" t="s">
        <v>7247</v>
      </c>
      <c r="HIW1" t="s">
        <v>7248</v>
      </c>
      <c r="HIX1" t="s">
        <v>7249</v>
      </c>
      <c r="HIY1" t="s">
        <v>7250</v>
      </c>
      <c r="HIZ1" t="s">
        <v>7251</v>
      </c>
      <c r="HJA1" t="s">
        <v>7252</v>
      </c>
      <c r="HJB1" t="s">
        <v>7253</v>
      </c>
      <c r="HJC1" t="s">
        <v>7254</v>
      </c>
      <c r="HJD1" t="s">
        <v>7255</v>
      </c>
      <c r="HJE1" t="s">
        <v>7256</v>
      </c>
      <c r="HJF1" t="s">
        <v>7257</v>
      </c>
      <c r="HJG1" t="s">
        <v>7258</v>
      </c>
      <c r="HJH1" t="s">
        <v>7259</v>
      </c>
      <c r="HJI1" t="s">
        <v>7260</v>
      </c>
      <c r="HJJ1" t="s">
        <v>7261</v>
      </c>
      <c r="HJK1" t="s">
        <v>7262</v>
      </c>
      <c r="HJL1" t="s">
        <v>7263</v>
      </c>
      <c r="HJM1" t="s">
        <v>7264</v>
      </c>
      <c r="HJN1" t="s">
        <v>7265</v>
      </c>
      <c r="HJO1" t="s">
        <v>7266</v>
      </c>
      <c r="HJP1" t="s">
        <v>7267</v>
      </c>
      <c r="HJQ1" t="s">
        <v>7268</v>
      </c>
      <c r="HJR1" t="s">
        <v>7269</v>
      </c>
      <c r="HJS1" t="s">
        <v>7270</v>
      </c>
      <c r="HJT1" t="s">
        <v>7271</v>
      </c>
      <c r="HJU1" t="s">
        <v>7272</v>
      </c>
      <c r="HJV1" t="s">
        <v>7273</v>
      </c>
      <c r="HJW1" t="s">
        <v>7274</v>
      </c>
      <c r="HJX1" t="s">
        <v>7275</v>
      </c>
      <c r="HJY1" t="s">
        <v>7276</v>
      </c>
      <c r="HJZ1" t="s">
        <v>7277</v>
      </c>
      <c r="HKA1" t="s">
        <v>7278</v>
      </c>
      <c r="HKB1" t="s">
        <v>7279</v>
      </c>
      <c r="HKC1" t="s">
        <v>7280</v>
      </c>
      <c r="HKD1" t="s">
        <v>7281</v>
      </c>
      <c r="HKE1" t="s">
        <v>7282</v>
      </c>
      <c r="HKF1" t="s">
        <v>7283</v>
      </c>
      <c r="HKG1" t="s">
        <v>7284</v>
      </c>
      <c r="HKH1" t="s">
        <v>7285</v>
      </c>
      <c r="HKI1" t="s">
        <v>7286</v>
      </c>
      <c r="HKJ1" t="s">
        <v>7287</v>
      </c>
      <c r="HKK1" t="s">
        <v>7288</v>
      </c>
      <c r="HKL1" t="s">
        <v>7289</v>
      </c>
      <c r="HKM1" t="s">
        <v>7290</v>
      </c>
      <c r="HKN1" t="s">
        <v>7291</v>
      </c>
      <c r="HKO1" t="s">
        <v>7292</v>
      </c>
      <c r="HKP1" t="s">
        <v>7293</v>
      </c>
      <c r="HKQ1" t="s">
        <v>7294</v>
      </c>
      <c r="HKR1" t="s">
        <v>7295</v>
      </c>
      <c r="HKS1" t="s">
        <v>7296</v>
      </c>
      <c r="HKT1" t="s">
        <v>7297</v>
      </c>
      <c r="HKU1" t="s">
        <v>7298</v>
      </c>
      <c r="HKV1" t="s">
        <v>7299</v>
      </c>
      <c r="HKW1" t="s">
        <v>7300</v>
      </c>
      <c r="HKX1" t="s">
        <v>7301</v>
      </c>
      <c r="HKY1" t="s">
        <v>7302</v>
      </c>
      <c r="HKZ1" t="s">
        <v>7303</v>
      </c>
      <c r="HLA1" t="s">
        <v>7304</v>
      </c>
      <c r="HLB1" t="s">
        <v>7305</v>
      </c>
      <c r="HLC1" t="s">
        <v>7306</v>
      </c>
      <c r="HLD1" t="s">
        <v>7307</v>
      </c>
      <c r="HLE1" t="s">
        <v>7308</v>
      </c>
      <c r="HLF1" t="s">
        <v>7309</v>
      </c>
      <c r="HLG1" t="s">
        <v>7310</v>
      </c>
      <c r="HLH1" t="s">
        <v>7311</v>
      </c>
      <c r="HLI1" t="s">
        <v>7312</v>
      </c>
      <c r="HLJ1" t="s">
        <v>7313</v>
      </c>
      <c r="HLK1" t="s">
        <v>7314</v>
      </c>
      <c r="HLL1" t="s">
        <v>7315</v>
      </c>
      <c r="HLM1" t="s">
        <v>7316</v>
      </c>
      <c r="HLN1" t="s">
        <v>7317</v>
      </c>
      <c r="HLO1" t="s">
        <v>7318</v>
      </c>
      <c r="HLP1" t="s">
        <v>7319</v>
      </c>
      <c r="HLQ1" t="s">
        <v>7320</v>
      </c>
      <c r="HLR1" t="s">
        <v>7321</v>
      </c>
      <c r="HLS1" t="s">
        <v>7322</v>
      </c>
      <c r="HLT1" t="s">
        <v>7323</v>
      </c>
      <c r="HLU1" t="s">
        <v>7324</v>
      </c>
      <c r="HLV1" t="s">
        <v>7325</v>
      </c>
      <c r="HLW1" t="s">
        <v>7326</v>
      </c>
      <c r="HLX1" t="s">
        <v>7327</v>
      </c>
      <c r="HLY1" t="s">
        <v>7328</v>
      </c>
      <c r="HLZ1" t="s">
        <v>7329</v>
      </c>
      <c r="HMA1" t="s">
        <v>7330</v>
      </c>
      <c r="HMB1" t="s">
        <v>7331</v>
      </c>
      <c r="HMC1" t="s">
        <v>7332</v>
      </c>
      <c r="HMD1" t="s">
        <v>7333</v>
      </c>
      <c r="HME1" t="s">
        <v>7334</v>
      </c>
      <c r="HMF1" t="s">
        <v>7335</v>
      </c>
      <c r="HMG1" t="s">
        <v>7336</v>
      </c>
      <c r="HMH1" t="s">
        <v>7337</v>
      </c>
      <c r="HMI1" t="s">
        <v>7338</v>
      </c>
      <c r="HMJ1" t="s">
        <v>7339</v>
      </c>
      <c r="HMK1" t="s">
        <v>7340</v>
      </c>
      <c r="HML1" t="s">
        <v>7341</v>
      </c>
      <c r="HMM1" t="s">
        <v>7342</v>
      </c>
      <c r="HMN1" t="s">
        <v>7343</v>
      </c>
      <c r="HMO1" t="s">
        <v>7344</v>
      </c>
      <c r="HMP1" t="s">
        <v>7345</v>
      </c>
      <c r="HMQ1" t="s">
        <v>7346</v>
      </c>
      <c r="HMR1" t="s">
        <v>7347</v>
      </c>
      <c r="HMS1" t="s">
        <v>7348</v>
      </c>
      <c r="HMT1" t="s">
        <v>7349</v>
      </c>
      <c r="HMU1" t="s">
        <v>7350</v>
      </c>
      <c r="HMV1" t="s">
        <v>7351</v>
      </c>
      <c r="HMW1" t="s">
        <v>7352</v>
      </c>
      <c r="HMX1" t="s">
        <v>7353</v>
      </c>
      <c r="HMY1" t="s">
        <v>7354</v>
      </c>
      <c r="HMZ1" t="s">
        <v>7355</v>
      </c>
      <c r="HNA1" t="s">
        <v>7356</v>
      </c>
      <c r="HNB1" t="s">
        <v>7357</v>
      </c>
      <c r="HNC1" t="s">
        <v>7358</v>
      </c>
      <c r="HND1" t="s">
        <v>7359</v>
      </c>
      <c r="HNE1" t="s">
        <v>7360</v>
      </c>
      <c r="HNF1" t="s">
        <v>7361</v>
      </c>
      <c r="HNG1" t="s">
        <v>7362</v>
      </c>
      <c r="HNH1" t="s">
        <v>7363</v>
      </c>
      <c r="HNI1" t="s">
        <v>7364</v>
      </c>
      <c r="HNJ1" t="s">
        <v>7365</v>
      </c>
      <c r="HNK1" t="s">
        <v>7366</v>
      </c>
      <c r="HNL1" t="s">
        <v>7367</v>
      </c>
      <c r="HNM1" t="s">
        <v>7368</v>
      </c>
      <c r="HNN1" t="s">
        <v>7369</v>
      </c>
      <c r="HNO1" t="s">
        <v>7370</v>
      </c>
      <c r="HNP1" t="s">
        <v>7371</v>
      </c>
      <c r="HNQ1" t="s">
        <v>7372</v>
      </c>
      <c r="HNR1" t="s">
        <v>7373</v>
      </c>
      <c r="HNS1" t="s">
        <v>7374</v>
      </c>
      <c r="HNT1" t="s">
        <v>7375</v>
      </c>
      <c r="HNU1" t="s">
        <v>7376</v>
      </c>
      <c r="HNV1" t="s">
        <v>7377</v>
      </c>
      <c r="HNW1" t="s">
        <v>7378</v>
      </c>
      <c r="HNX1" t="s">
        <v>7379</v>
      </c>
      <c r="HNY1" t="s">
        <v>7380</v>
      </c>
      <c r="HNZ1" t="s">
        <v>7381</v>
      </c>
      <c r="HOA1" t="s">
        <v>7382</v>
      </c>
      <c r="HOB1" t="s">
        <v>7383</v>
      </c>
      <c r="HOC1" t="s">
        <v>7384</v>
      </c>
      <c r="HOD1" t="s">
        <v>7385</v>
      </c>
      <c r="HOE1" t="s">
        <v>7386</v>
      </c>
      <c r="HOF1" t="s">
        <v>7387</v>
      </c>
      <c r="HOG1" t="s">
        <v>7388</v>
      </c>
      <c r="HOH1" t="s">
        <v>7389</v>
      </c>
      <c r="HOI1" t="s">
        <v>7390</v>
      </c>
      <c r="HOJ1" t="s">
        <v>7391</v>
      </c>
      <c r="HOK1" t="s">
        <v>7392</v>
      </c>
      <c r="HOL1" t="s">
        <v>7393</v>
      </c>
      <c r="HOM1" t="s">
        <v>7394</v>
      </c>
      <c r="HON1" t="s">
        <v>7395</v>
      </c>
      <c r="HOO1" t="s">
        <v>7396</v>
      </c>
      <c r="HOP1" t="s">
        <v>7397</v>
      </c>
      <c r="HOQ1" t="s">
        <v>7398</v>
      </c>
      <c r="HOR1" t="s">
        <v>7399</v>
      </c>
      <c r="HOS1" t="s">
        <v>7400</v>
      </c>
      <c r="HOT1" t="s">
        <v>7401</v>
      </c>
      <c r="HOU1" t="s">
        <v>7402</v>
      </c>
      <c r="HOV1" t="s">
        <v>7403</v>
      </c>
      <c r="HOW1" t="s">
        <v>7404</v>
      </c>
      <c r="HOX1" t="s">
        <v>7405</v>
      </c>
      <c r="HOY1" t="s">
        <v>7406</v>
      </c>
      <c r="HOZ1" t="s">
        <v>7407</v>
      </c>
      <c r="HPA1" t="s">
        <v>7408</v>
      </c>
      <c r="HPB1" t="s">
        <v>7409</v>
      </c>
      <c r="HPC1" t="s">
        <v>7410</v>
      </c>
      <c r="HPD1" t="s">
        <v>7411</v>
      </c>
      <c r="HPE1" t="s">
        <v>7412</v>
      </c>
      <c r="HPF1" t="s">
        <v>7413</v>
      </c>
      <c r="HPG1" t="s">
        <v>7414</v>
      </c>
      <c r="HPH1" t="s">
        <v>7415</v>
      </c>
      <c r="HPI1" t="s">
        <v>7416</v>
      </c>
      <c r="HPJ1" t="s">
        <v>7417</v>
      </c>
      <c r="HPK1" t="s">
        <v>7418</v>
      </c>
      <c r="HPL1" t="s">
        <v>7419</v>
      </c>
      <c r="HPM1" t="s">
        <v>7420</v>
      </c>
      <c r="HPN1" t="s">
        <v>7421</v>
      </c>
      <c r="HPO1" t="s">
        <v>7422</v>
      </c>
      <c r="HPP1" t="s">
        <v>7423</v>
      </c>
      <c r="HPQ1" t="s">
        <v>7424</v>
      </c>
      <c r="HPR1" t="s">
        <v>7425</v>
      </c>
      <c r="HPS1" t="s">
        <v>7426</v>
      </c>
      <c r="HPT1" t="s">
        <v>7427</v>
      </c>
      <c r="HPU1" t="s">
        <v>7428</v>
      </c>
      <c r="HPV1" t="s">
        <v>7429</v>
      </c>
      <c r="HPW1" t="s">
        <v>7430</v>
      </c>
      <c r="HPX1" t="s">
        <v>7431</v>
      </c>
      <c r="HPY1" t="s">
        <v>7432</v>
      </c>
      <c r="HPZ1" t="s">
        <v>7433</v>
      </c>
      <c r="HQA1" t="s">
        <v>7434</v>
      </c>
      <c r="HQB1" t="s">
        <v>7435</v>
      </c>
      <c r="HQC1" t="s">
        <v>7436</v>
      </c>
      <c r="HQD1" t="s">
        <v>7437</v>
      </c>
      <c r="HQE1" t="s">
        <v>7438</v>
      </c>
      <c r="HQF1" t="s">
        <v>7439</v>
      </c>
      <c r="HQG1" t="s">
        <v>7440</v>
      </c>
      <c r="HQH1" t="s">
        <v>7441</v>
      </c>
      <c r="HQI1" t="s">
        <v>7442</v>
      </c>
      <c r="HQJ1" t="s">
        <v>7443</v>
      </c>
      <c r="HQK1" t="s">
        <v>7444</v>
      </c>
      <c r="HQL1" t="s">
        <v>7445</v>
      </c>
      <c r="HQM1" t="s">
        <v>7446</v>
      </c>
      <c r="HQN1" t="s">
        <v>7447</v>
      </c>
      <c r="HQO1" t="s">
        <v>7448</v>
      </c>
      <c r="HQP1" t="s">
        <v>7449</v>
      </c>
      <c r="HQQ1" t="s">
        <v>7450</v>
      </c>
      <c r="HQR1" t="s">
        <v>7451</v>
      </c>
      <c r="HQS1" t="s">
        <v>7452</v>
      </c>
      <c r="HQT1" t="s">
        <v>7453</v>
      </c>
      <c r="HQU1" t="s">
        <v>7454</v>
      </c>
      <c r="HQV1" t="s">
        <v>7455</v>
      </c>
      <c r="HQW1" t="s">
        <v>7456</v>
      </c>
      <c r="HQX1" t="s">
        <v>7457</v>
      </c>
      <c r="HQY1" t="s">
        <v>7458</v>
      </c>
      <c r="HQZ1" t="s">
        <v>7459</v>
      </c>
      <c r="HRA1" t="s">
        <v>7460</v>
      </c>
      <c r="HRB1" t="s">
        <v>7461</v>
      </c>
      <c r="HRC1" t="s">
        <v>7462</v>
      </c>
      <c r="HRD1" t="s">
        <v>7463</v>
      </c>
      <c r="HRE1" t="s">
        <v>7464</v>
      </c>
      <c r="HRF1" t="s">
        <v>7465</v>
      </c>
      <c r="HRG1" t="s">
        <v>7466</v>
      </c>
      <c r="HRH1" t="s">
        <v>7467</v>
      </c>
      <c r="HRI1" t="s">
        <v>7468</v>
      </c>
      <c r="HRJ1" t="s">
        <v>7469</v>
      </c>
      <c r="HRK1" t="s">
        <v>7470</v>
      </c>
      <c r="HRL1" t="s">
        <v>7471</v>
      </c>
      <c r="HRM1" t="s">
        <v>7472</v>
      </c>
      <c r="HRN1" t="s">
        <v>7473</v>
      </c>
      <c r="HRO1" t="s">
        <v>7474</v>
      </c>
      <c r="HRP1" t="s">
        <v>7475</v>
      </c>
      <c r="HRQ1" t="s">
        <v>7476</v>
      </c>
      <c r="HRR1" t="s">
        <v>7477</v>
      </c>
      <c r="HRS1" t="s">
        <v>7478</v>
      </c>
      <c r="HRT1" t="s">
        <v>7479</v>
      </c>
      <c r="HRU1" t="s">
        <v>7480</v>
      </c>
      <c r="HRV1" t="s">
        <v>7481</v>
      </c>
      <c r="HRW1" t="s">
        <v>7482</v>
      </c>
      <c r="HRX1" t="s">
        <v>7483</v>
      </c>
      <c r="HRY1" t="s">
        <v>7484</v>
      </c>
      <c r="HRZ1" t="s">
        <v>7485</v>
      </c>
      <c r="HSA1" t="s">
        <v>7486</v>
      </c>
      <c r="HSB1" t="s">
        <v>7487</v>
      </c>
      <c r="HSC1" t="s">
        <v>7488</v>
      </c>
      <c r="HSD1" t="s">
        <v>7489</v>
      </c>
      <c r="HSE1" t="s">
        <v>7490</v>
      </c>
      <c r="HSF1" t="s">
        <v>7491</v>
      </c>
      <c r="HSG1" t="s">
        <v>7492</v>
      </c>
      <c r="HSH1" t="s">
        <v>7493</v>
      </c>
      <c r="HSI1" t="s">
        <v>7494</v>
      </c>
      <c r="HSJ1" t="s">
        <v>7495</v>
      </c>
      <c r="HSK1" t="s">
        <v>7496</v>
      </c>
      <c r="HSL1" t="s">
        <v>7497</v>
      </c>
      <c r="HSM1" t="s">
        <v>7498</v>
      </c>
      <c r="HSN1" t="s">
        <v>7499</v>
      </c>
      <c r="HSO1" t="s">
        <v>7500</v>
      </c>
      <c r="HSP1" t="s">
        <v>7501</v>
      </c>
      <c r="HSQ1" t="s">
        <v>7502</v>
      </c>
      <c r="HSR1" t="s">
        <v>7503</v>
      </c>
      <c r="HSS1" t="s">
        <v>7504</v>
      </c>
      <c r="HST1" t="s">
        <v>7505</v>
      </c>
      <c r="HSU1" t="s">
        <v>7506</v>
      </c>
      <c r="HSV1" t="s">
        <v>7507</v>
      </c>
      <c r="HSW1" t="s">
        <v>7508</v>
      </c>
      <c r="HSX1" t="s">
        <v>7509</v>
      </c>
      <c r="HSY1" t="s">
        <v>7510</v>
      </c>
      <c r="HSZ1" t="s">
        <v>7511</v>
      </c>
      <c r="HTA1" t="s">
        <v>7512</v>
      </c>
      <c r="HTB1" t="s">
        <v>7513</v>
      </c>
      <c r="HTC1" t="s">
        <v>7514</v>
      </c>
      <c r="HTD1" t="s">
        <v>7515</v>
      </c>
      <c r="HTE1" t="s">
        <v>7516</v>
      </c>
      <c r="HTF1" t="s">
        <v>7517</v>
      </c>
      <c r="HTG1" t="s">
        <v>7518</v>
      </c>
      <c r="HTH1" t="s">
        <v>7519</v>
      </c>
      <c r="HTI1" t="s">
        <v>7520</v>
      </c>
      <c r="HTJ1" t="s">
        <v>7521</v>
      </c>
      <c r="HTK1" t="s">
        <v>7522</v>
      </c>
      <c r="HTL1" t="s">
        <v>7523</v>
      </c>
      <c r="HTM1" t="s">
        <v>7524</v>
      </c>
      <c r="HTN1" t="s">
        <v>7525</v>
      </c>
      <c r="HTO1" t="s">
        <v>7526</v>
      </c>
      <c r="HTP1" t="s">
        <v>7527</v>
      </c>
      <c r="HTQ1" t="s">
        <v>7528</v>
      </c>
      <c r="HTR1" t="s">
        <v>7529</v>
      </c>
      <c r="HTS1" t="s">
        <v>7530</v>
      </c>
      <c r="HTT1" t="s">
        <v>7531</v>
      </c>
      <c r="HTU1" t="s">
        <v>7532</v>
      </c>
      <c r="HTV1" t="s">
        <v>7533</v>
      </c>
      <c r="HTW1" t="s">
        <v>7534</v>
      </c>
      <c r="HTX1" t="s">
        <v>7535</v>
      </c>
      <c r="HTY1" t="s">
        <v>7536</v>
      </c>
      <c r="HTZ1" t="s">
        <v>7537</v>
      </c>
      <c r="HUA1" t="s">
        <v>7538</v>
      </c>
      <c r="HUB1" t="s">
        <v>7539</v>
      </c>
      <c r="HUC1" t="s">
        <v>7540</v>
      </c>
      <c r="HUD1" t="s">
        <v>7541</v>
      </c>
      <c r="HUE1" t="s">
        <v>7542</v>
      </c>
      <c r="HUF1" t="s">
        <v>7543</v>
      </c>
      <c r="HUG1" t="s">
        <v>7544</v>
      </c>
      <c r="HUH1" t="s">
        <v>7545</v>
      </c>
      <c r="HUI1" t="s">
        <v>7546</v>
      </c>
      <c r="HUJ1" t="s">
        <v>7547</v>
      </c>
      <c r="HUK1" t="s">
        <v>7548</v>
      </c>
      <c r="HUL1" t="s">
        <v>7549</v>
      </c>
      <c r="HUM1" t="s">
        <v>7550</v>
      </c>
      <c r="HUN1" t="s">
        <v>7551</v>
      </c>
      <c r="HUO1" t="s">
        <v>7552</v>
      </c>
      <c r="HUP1" t="s">
        <v>7553</v>
      </c>
      <c r="HUQ1" t="s">
        <v>7554</v>
      </c>
      <c r="HUR1" t="s">
        <v>7555</v>
      </c>
      <c r="HUS1" t="s">
        <v>7556</v>
      </c>
      <c r="HUT1" t="s">
        <v>7557</v>
      </c>
      <c r="HUU1" t="s">
        <v>7558</v>
      </c>
      <c r="HUV1" t="s">
        <v>7559</v>
      </c>
      <c r="HUW1" t="s">
        <v>7560</v>
      </c>
      <c r="HUX1" t="s">
        <v>7561</v>
      </c>
      <c r="HUY1" t="s">
        <v>7562</v>
      </c>
      <c r="HUZ1" t="s">
        <v>7563</v>
      </c>
      <c r="HVA1" t="s">
        <v>7564</v>
      </c>
      <c r="HVB1" t="s">
        <v>7565</v>
      </c>
      <c r="HVC1" t="s">
        <v>7566</v>
      </c>
      <c r="HVD1" t="s">
        <v>7567</v>
      </c>
      <c r="HVE1" t="s">
        <v>7568</v>
      </c>
      <c r="HVF1" t="s">
        <v>7569</v>
      </c>
      <c r="HVG1" t="s">
        <v>7570</v>
      </c>
      <c r="HVH1" t="s">
        <v>7571</v>
      </c>
      <c r="HVI1" t="s">
        <v>7572</v>
      </c>
      <c r="HVJ1" t="s">
        <v>7573</v>
      </c>
      <c r="HVK1" t="s">
        <v>7574</v>
      </c>
      <c r="HVL1" t="s">
        <v>7575</v>
      </c>
      <c r="HVM1" t="s">
        <v>7576</v>
      </c>
      <c r="HVN1" t="s">
        <v>7577</v>
      </c>
      <c r="HVO1" t="s">
        <v>7578</v>
      </c>
      <c r="HVP1" t="s">
        <v>7579</v>
      </c>
      <c r="HVQ1" t="s">
        <v>7580</v>
      </c>
      <c r="HVR1" t="s">
        <v>7581</v>
      </c>
      <c r="HVS1" t="s">
        <v>7582</v>
      </c>
      <c r="HVT1" t="s">
        <v>7583</v>
      </c>
      <c r="HVU1" t="s">
        <v>7584</v>
      </c>
      <c r="HVV1" t="s">
        <v>7585</v>
      </c>
      <c r="HVW1" t="s">
        <v>7586</v>
      </c>
      <c r="HVX1" t="s">
        <v>7587</v>
      </c>
      <c r="HVY1" t="s">
        <v>7588</v>
      </c>
      <c r="HVZ1" t="s">
        <v>7589</v>
      </c>
      <c r="HWA1" t="s">
        <v>7590</v>
      </c>
      <c r="HWB1" t="s">
        <v>7591</v>
      </c>
      <c r="HWC1" t="s">
        <v>7592</v>
      </c>
      <c r="HWD1" t="s">
        <v>7593</v>
      </c>
      <c r="HWE1" t="s">
        <v>7594</v>
      </c>
      <c r="HWF1" t="s">
        <v>7595</v>
      </c>
      <c r="HWG1" t="s">
        <v>7596</v>
      </c>
      <c r="HWH1" t="s">
        <v>7597</v>
      </c>
      <c r="HWI1" t="s">
        <v>7598</v>
      </c>
      <c r="HWJ1" t="s">
        <v>7599</v>
      </c>
      <c r="HWK1" t="s">
        <v>7600</v>
      </c>
      <c r="HWL1" t="s">
        <v>7601</v>
      </c>
      <c r="HWM1" t="s">
        <v>7602</v>
      </c>
      <c r="HWN1" t="s">
        <v>7603</v>
      </c>
      <c r="HWO1" t="s">
        <v>7604</v>
      </c>
      <c r="HWP1" t="s">
        <v>7605</v>
      </c>
      <c r="HWQ1" t="s">
        <v>7606</v>
      </c>
      <c r="HWR1" t="s">
        <v>7607</v>
      </c>
      <c r="HWS1" t="s">
        <v>7608</v>
      </c>
      <c r="HWT1" t="s">
        <v>7609</v>
      </c>
      <c r="HWU1" t="s">
        <v>7610</v>
      </c>
      <c r="HWV1" t="s">
        <v>7611</v>
      </c>
      <c r="HWW1" t="s">
        <v>7612</v>
      </c>
      <c r="HWX1" t="s">
        <v>7613</v>
      </c>
      <c r="HWY1" t="s">
        <v>7614</v>
      </c>
      <c r="HWZ1" t="s">
        <v>7615</v>
      </c>
      <c r="HXA1" t="s">
        <v>7616</v>
      </c>
      <c r="HXB1" t="s">
        <v>7617</v>
      </c>
      <c r="HXC1" t="s">
        <v>7618</v>
      </c>
      <c r="HXD1" t="s">
        <v>7619</v>
      </c>
      <c r="HXE1" t="s">
        <v>7620</v>
      </c>
      <c r="HXF1" t="s">
        <v>7621</v>
      </c>
      <c r="HXG1" t="s">
        <v>7622</v>
      </c>
      <c r="HXH1" t="s">
        <v>7623</v>
      </c>
      <c r="HXI1" t="s">
        <v>7624</v>
      </c>
      <c r="HXJ1" t="s">
        <v>7625</v>
      </c>
      <c r="HXK1" t="s">
        <v>7626</v>
      </c>
      <c r="HXL1" t="s">
        <v>7627</v>
      </c>
      <c r="HXM1" t="s">
        <v>7628</v>
      </c>
      <c r="HXN1" t="s">
        <v>7629</v>
      </c>
      <c r="HXO1" t="s">
        <v>7630</v>
      </c>
      <c r="HXP1" t="s">
        <v>7631</v>
      </c>
      <c r="HXQ1" t="s">
        <v>7632</v>
      </c>
      <c r="HXR1" t="s">
        <v>7633</v>
      </c>
      <c r="HXS1" t="s">
        <v>7634</v>
      </c>
      <c r="HXT1" t="s">
        <v>7635</v>
      </c>
      <c r="HXU1" t="s">
        <v>7636</v>
      </c>
      <c r="HXV1" t="s">
        <v>7637</v>
      </c>
      <c r="HXW1" t="s">
        <v>7638</v>
      </c>
      <c r="HXX1" t="s">
        <v>7639</v>
      </c>
      <c r="HXY1" t="s">
        <v>7640</v>
      </c>
      <c r="HXZ1" t="s">
        <v>7641</v>
      </c>
      <c r="HYA1" t="s">
        <v>7642</v>
      </c>
      <c r="HYB1" t="s">
        <v>7643</v>
      </c>
      <c r="HYC1" t="s">
        <v>7644</v>
      </c>
      <c r="HYD1" t="s">
        <v>7645</v>
      </c>
      <c r="HYE1" t="s">
        <v>7646</v>
      </c>
      <c r="HYF1" t="s">
        <v>7647</v>
      </c>
      <c r="HYG1" t="s">
        <v>7648</v>
      </c>
      <c r="HYH1" t="s">
        <v>7649</v>
      </c>
      <c r="HYI1" t="s">
        <v>7650</v>
      </c>
      <c r="HYJ1" t="s">
        <v>7651</v>
      </c>
      <c r="HYK1" t="s">
        <v>7652</v>
      </c>
      <c r="HYL1" t="s">
        <v>7653</v>
      </c>
      <c r="HYM1" t="s">
        <v>7654</v>
      </c>
      <c r="HYN1" t="s">
        <v>7655</v>
      </c>
      <c r="HYO1" t="s">
        <v>7656</v>
      </c>
      <c r="HYP1" t="s">
        <v>7657</v>
      </c>
      <c r="HYQ1" t="s">
        <v>7658</v>
      </c>
      <c r="HYR1" t="s">
        <v>7659</v>
      </c>
      <c r="HYS1" t="s">
        <v>7660</v>
      </c>
      <c r="HYT1" t="s">
        <v>7661</v>
      </c>
      <c r="HYU1" t="s">
        <v>7662</v>
      </c>
      <c r="HYV1" t="s">
        <v>7663</v>
      </c>
      <c r="HYW1" t="s">
        <v>7664</v>
      </c>
      <c r="HYX1" t="s">
        <v>7665</v>
      </c>
      <c r="HYY1" t="s">
        <v>7666</v>
      </c>
      <c r="HYZ1" t="s">
        <v>7667</v>
      </c>
      <c r="HZA1" t="s">
        <v>7668</v>
      </c>
      <c r="HZB1" t="s">
        <v>7669</v>
      </c>
      <c r="HZC1" t="s">
        <v>7670</v>
      </c>
      <c r="HZD1" t="s">
        <v>7671</v>
      </c>
      <c r="HZE1" t="s">
        <v>7672</v>
      </c>
      <c r="HZF1" t="s">
        <v>7673</v>
      </c>
      <c r="HZG1" t="s">
        <v>7674</v>
      </c>
      <c r="HZH1" t="s">
        <v>7675</v>
      </c>
      <c r="HZI1" t="s">
        <v>7676</v>
      </c>
      <c r="HZJ1" t="s">
        <v>7677</v>
      </c>
      <c r="HZK1" t="s">
        <v>7678</v>
      </c>
      <c r="HZL1" t="s">
        <v>7679</v>
      </c>
      <c r="HZM1" t="s">
        <v>7680</v>
      </c>
      <c r="HZN1" t="s">
        <v>7681</v>
      </c>
      <c r="HZO1" t="s">
        <v>7682</v>
      </c>
      <c r="HZP1" t="s">
        <v>7683</v>
      </c>
      <c r="HZQ1" t="s">
        <v>7684</v>
      </c>
      <c r="HZR1" t="s">
        <v>7685</v>
      </c>
      <c r="HZS1" t="s">
        <v>7686</v>
      </c>
      <c r="HZT1" t="s">
        <v>7687</v>
      </c>
      <c r="HZU1" t="s">
        <v>7688</v>
      </c>
      <c r="HZV1" t="s">
        <v>7689</v>
      </c>
      <c r="HZW1" t="s">
        <v>7690</v>
      </c>
      <c r="HZX1" t="s">
        <v>7691</v>
      </c>
      <c r="HZY1" t="s">
        <v>7692</v>
      </c>
      <c r="HZZ1" t="s">
        <v>7693</v>
      </c>
      <c r="IAA1" t="s">
        <v>7694</v>
      </c>
      <c r="IAB1" t="s">
        <v>7695</v>
      </c>
      <c r="IAC1" t="s">
        <v>7696</v>
      </c>
      <c r="IAD1" t="s">
        <v>7697</v>
      </c>
      <c r="IAE1" t="s">
        <v>7698</v>
      </c>
      <c r="IAF1" t="s">
        <v>7699</v>
      </c>
      <c r="IAG1" t="s">
        <v>7700</v>
      </c>
      <c r="IAH1" t="s">
        <v>7701</v>
      </c>
      <c r="IAI1" t="s">
        <v>7702</v>
      </c>
      <c r="IAJ1" t="s">
        <v>7703</v>
      </c>
      <c r="IAK1" t="s">
        <v>7704</v>
      </c>
      <c r="IAL1" t="s">
        <v>7705</v>
      </c>
      <c r="IAM1" t="s">
        <v>7706</v>
      </c>
      <c r="IAN1" t="s">
        <v>7707</v>
      </c>
      <c r="IAO1" t="s">
        <v>7708</v>
      </c>
      <c r="IAP1" t="s">
        <v>7709</v>
      </c>
      <c r="IAQ1" t="s">
        <v>7710</v>
      </c>
      <c r="IAR1" t="s">
        <v>7711</v>
      </c>
      <c r="IAS1" t="s">
        <v>7712</v>
      </c>
      <c r="IAT1" t="s">
        <v>7713</v>
      </c>
      <c r="IAU1" t="s">
        <v>7714</v>
      </c>
      <c r="IAV1" t="s">
        <v>7715</v>
      </c>
      <c r="IAW1" t="s">
        <v>7716</v>
      </c>
      <c r="IAX1" t="s">
        <v>7717</v>
      </c>
      <c r="IAY1" t="s">
        <v>7718</v>
      </c>
      <c r="IAZ1" t="s">
        <v>7719</v>
      </c>
      <c r="IBA1" t="s">
        <v>7720</v>
      </c>
      <c r="IBB1" t="s">
        <v>7721</v>
      </c>
      <c r="IBC1" t="s">
        <v>7722</v>
      </c>
      <c r="IBD1" t="s">
        <v>7723</v>
      </c>
      <c r="IBE1" t="s">
        <v>7724</v>
      </c>
      <c r="IBF1" t="s">
        <v>7725</v>
      </c>
      <c r="IBG1" t="s">
        <v>7726</v>
      </c>
      <c r="IBH1" t="s">
        <v>7727</v>
      </c>
      <c r="IBI1" t="s">
        <v>7728</v>
      </c>
      <c r="IBJ1" t="s">
        <v>7729</v>
      </c>
      <c r="IBK1" t="s">
        <v>7730</v>
      </c>
      <c r="IBL1" t="s">
        <v>7731</v>
      </c>
      <c r="IBM1" t="s">
        <v>7732</v>
      </c>
      <c r="IBN1" t="s">
        <v>7733</v>
      </c>
      <c r="IBO1" t="s">
        <v>7734</v>
      </c>
      <c r="IBP1" t="s">
        <v>7735</v>
      </c>
      <c r="IBQ1" t="s">
        <v>7736</v>
      </c>
      <c r="IBR1" t="s">
        <v>7737</v>
      </c>
      <c r="IBS1" t="s">
        <v>7738</v>
      </c>
      <c r="IBT1" t="s">
        <v>7739</v>
      </c>
      <c r="IBU1" t="s">
        <v>7740</v>
      </c>
      <c r="IBV1" t="s">
        <v>7741</v>
      </c>
      <c r="IBW1" t="s">
        <v>7742</v>
      </c>
      <c r="IBX1" t="s">
        <v>7743</v>
      </c>
      <c r="IBY1" t="s">
        <v>7744</v>
      </c>
      <c r="IBZ1" t="s">
        <v>7745</v>
      </c>
      <c r="ICA1" t="s">
        <v>7746</v>
      </c>
      <c r="ICB1" t="s">
        <v>7747</v>
      </c>
      <c r="ICC1" t="s">
        <v>7748</v>
      </c>
      <c r="ICD1" t="s">
        <v>7749</v>
      </c>
      <c r="ICE1" t="s">
        <v>7750</v>
      </c>
      <c r="ICF1" t="s">
        <v>7751</v>
      </c>
      <c r="ICG1" t="s">
        <v>7752</v>
      </c>
      <c r="ICH1" t="s">
        <v>7753</v>
      </c>
      <c r="ICI1" t="s">
        <v>7754</v>
      </c>
      <c r="ICJ1" t="s">
        <v>7755</v>
      </c>
      <c r="ICK1" t="s">
        <v>7756</v>
      </c>
      <c r="ICL1" t="s">
        <v>7757</v>
      </c>
      <c r="ICM1" t="s">
        <v>7758</v>
      </c>
      <c r="ICN1" t="s">
        <v>7759</v>
      </c>
      <c r="ICO1" t="s">
        <v>7760</v>
      </c>
      <c r="ICP1" t="s">
        <v>7761</v>
      </c>
      <c r="ICQ1" t="s">
        <v>7762</v>
      </c>
      <c r="ICR1" t="s">
        <v>7763</v>
      </c>
      <c r="ICS1" t="s">
        <v>7764</v>
      </c>
      <c r="ICT1" t="s">
        <v>7765</v>
      </c>
      <c r="ICU1" t="s">
        <v>7766</v>
      </c>
      <c r="ICV1" t="s">
        <v>7767</v>
      </c>
      <c r="ICW1" t="s">
        <v>7768</v>
      </c>
      <c r="ICX1" t="s">
        <v>7769</v>
      </c>
      <c r="ICY1" t="s">
        <v>7770</v>
      </c>
      <c r="ICZ1" t="s">
        <v>7771</v>
      </c>
      <c r="IDA1" t="s">
        <v>7772</v>
      </c>
      <c r="IDB1" t="s">
        <v>7773</v>
      </c>
      <c r="IDC1" t="s">
        <v>7774</v>
      </c>
      <c r="IDD1" t="s">
        <v>7775</v>
      </c>
      <c r="IDE1" t="s">
        <v>7776</v>
      </c>
      <c r="IDF1" t="s">
        <v>7777</v>
      </c>
      <c r="IDG1" t="s">
        <v>7778</v>
      </c>
      <c r="IDH1" t="s">
        <v>7779</v>
      </c>
      <c r="IDI1" t="s">
        <v>7780</v>
      </c>
      <c r="IDJ1" t="s">
        <v>7781</v>
      </c>
      <c r="IDK1" t="s">
        <v>7782</v>
      </c>
      <c r="IDL1" t="s">
        <v>7783</v>
      </c>
      <c r="IDM1" t="s">
        <v>7784</v>
      </c>
      <c r="IDN1" t="s">
        <v>7785</v>
      </c>
      <c r="IDO1" t="s">
        <v>7786</v>
      </c>
      <c r="IDP1" t="s">
        <v>7787</v>
      </c>
      <c r="IDQ1" t="s">
        <v>7788</v>
      </c>
      <c r="IDR1" t="s">
        <v>7789</v>
      </c>
      <c r="IDS1" t="s">
        <v>7790</v>
      </c>
      <c r="IDT1" t="s">
        <v>7791</v>
      </c>
      <c r="IDU1" t="s">
        <v>7792</v>
      </c>
      <c r="IDV1" t="s">
        <v>7793</v>
      </c>
      <c r="IDW1" t="s">
        <v>7794</v>
      </c>
      <c r="IDX1" t="s">
        <v>7795</v>
      </c>
      <c r="IDY1" t="s">
        <v>7796</v>
      </c>
      <c r="IDZ1" t="s">
        <v>7797</v>
      </c>
      <c r="IEA1" t="s">
        <v>7798</v>
      </c>
      <c r="IEB1" t="s">
        <v>7799</v>
      </c>
      <c r="IEC1" t="s">
        <v>7800</v>
      </c>
      <c r="IED1" t="s">
        <v>7801</v>
      </c>
      <c r="IEE1" t="s">
        <v>7802</v>
      </c>
      <c r="IEF1" t="s">
        <v>7803</v>
      </c>
      <c r="IEG1" t="s">
        <v>7804</v>
      </c>
      <c r="IEH1" t="s">
        <v>7805</v>
      </c>
      <c r="IEI1" t="s">
        <v>7806</v>
      </c>
      <c r="IEJ1" t="s">
        <v>7807</v>
      </c>
      <c r="IEK1" t="s">
        <v>7808</v>
      </c>
      <c r="IEL1" t="s">
        <v>7809</v>
      </c>
      <c r="IEM1" t="s">
        <v>7810</v>
      </c>
      <c r="IEN1" t="s">
        <v>7811</v>
      </c>
      <c r="IEO1" t="s">
        <v>7812</v>
      </c>
      <c r="IEP1" t="s">
        <v>7813</v>
      </c>
      <c r="IEQ1" t="s">
        <v>7814</v>
      </c>
      <c r="IER1" t="s">
        <v>7815</v>
      </c>
      <c r="IES1" t="s">
        <v>7816</v>
      </c>
      <c r="IET1" t="s">
        <v>7817</v>
      </c>
      <c r="IEU1" t="s">
        <v>7818</v>
      </c>
      <c r="IEV1" t="s">
        <v>7819</v>
      </c>
      <c r="IEW1" t="s">
        <v>7820</v>
      </c>
      <c r="IEX1" t="s">
        <v>7821</v>
      </c>
      <c r="IEY1" t="s">
        <v>7822</v>
      </c>
      <c r="IEZ1" t="s">
        <v>7823</v>
      </c>
      <c r="IFA1" t="s">
        <v>7824</v>
      </c>
      <c r="IFB1" t="s">
        <v>7825</v>
      </c>
      <c r="IFC1" t="s">
        <v>7826</v>
      </c>
      <c r="IFD1" t="s">
        <v>7827</v>
      </c>
      <c r="IFE1" t="s">
        <v>7828</v>
      </c>
      <c r="IFF1" t="s">
        <v>7829</v>
      </c>
      <c r="IFG1" t="s">
        <v>7830</v>
      </c>
      <c r="IFH1" t="s">
        <v>7831</v>
      </c>
      <c r="IFI1" t="s">
        <v>7832</v>
      </c>
      <c r="IFJ1" t="s">
        <v>7833</v>
      </c>
      <c r="IFK1" t="s">
        <v>7834</v>
      </c>
      <c r="IFL1" t="s">
        <v>7835</v>
      </c>
      <c r="IFM1" t="s">
        <v>7836</v>
      </c>
      <c r="IFN1" t="s">
        <v>7837</v>
      </c>
      <c r="IFO1" t="s">
        <v>7838</v>
      </c>
      <c r="IFP1" t="s">
        <v>7839</v>
      </c>
      <c r="IFQ1" t="s">
        <v>7840</v>
      </c>
      <c r="IFR1" t="s">
        <v>7841</v>
      </c>
      <c r="IFS1" t="s">
        <v>7842</v>
      </c>
      <c r="IFT1" t="s">
        <v>7843</v>
      </c>
      <c r="IFU1" t="s">
        <v>7844</v>
      </c>
      <c r="IFV1" t="s">
        <v>7845</v>
      </c>
      <c r="IFW1" t="s">
        <v>7846</v>
      </c>
      <c r="IFX1" t="s">
        <v>7847</v>
      </c>
      <c r="IFY1" t="s">
        <v>7848</v>
      </c>
      <c r="IFZ1" t="s">
        <v>7849</v>
      </c>
      <c r="IGA1" t="s">
        <v>7850</v>
      </c>
      <c r="IGB1" t="s">
        <v>7851</v>
      </c>
      <c r="IGC1" t="s">
        <v>7852</v>
      </c>
      <c r="IGD1" t="s">
        <v>7853</v>
      </c>
      <c r="IGE1" t="s">
        <v>7854</v>
      </c>
      <c r="IGF1" t="s">
        <v>7855</v>
      </c>
      <c r="IGG1" t="s">
        <v>7856</v>
      </c>
      <c r="IGH1" t="s">
        <v>7857</v>
      </c>
      <c r="IGI1" t="s">
        <v>7858</v>
      </c>
      <c r="IGJ1" t="s">
        <v>7859</v>
      </c>
      <c r="IGK1" t="s">
        <v>7860</v>
      </c>
      <c r="IGL1" t="s">
        <v>7861</v>
      </c>
      <c r="IGM1" t="s">
        <v>7862</v>
      </c>
      <c r="IGN1" t="s">
        <v>7863</v>
      </c>
      <c r="IGO1" t="s">
        <v>7864</v>
      </c>
      <c r="IGP1" t="s">
        <v>7865</v>
      </c>
      <c r="IGQ1" t="s">
        <v>7866</v>
      </c>
      <c r="IGR1" t="s">
        <v>7867</v>
      </c>
      <c r="IGS1" t="s">
        <v>7868</v>
      </c>
      <c r="IGT1" t="s">
        <v>7869</v>
      </c>
      <c r="IGU1" t="s">
        <v>7870</v>
      </c>
      <c r="IGV1" t="s">
        <v>7871</v>
      </c>
      <c r="IGW1" t="s">
        <v>7872</v>
      </c>
      <c r="IGX1" t="s">
        <v>7873</v>
      </c>
      <c r="IGY1" t="s">
        <v>7874</v>
      </c>
      <c r="IGZ1" t="s">
        <v>7875</v>
      </c>
      <c r="IHA1" t="s">
        <v>7876</v>
      </c>
      <c r="IHB1" t="s">
        <v>7877</v>
      </c>
      <c r="IHC1" t="s">
        <v>7878</v>
      </c>
      <c r="IHD1" t="s">
        <v>7879</v>
      </c>
      <c r="IHE1" t="s">
        <v>7880</v>
      </c>
      <c r="IHF1" t="s">
        <v>7881</v>
      </c>
      <c r="IHG1" t="s">
        <v>7882</v>
      </c>
      <c r="IHH1" t="s">
        <v>7883</v>
      </c>
      <c r="IHI1" t="s">
        <v>7884</v>
      </c>
      <c r="IHJ1" t="s">
        <v>7885</v>
      </c>
      <c r="IHK1" t="s">
        <v>7886</v>
      </c>
      <c r="IHL1" t="s">
        <v>7887</v>
      </c>
      <c r="IHM1" t="s">
        <v>7888</v>
      </c>
      <c r="IHN1" t="s">
        <v>7889</v>
      </c>
      <c r="IHO1" t="s">
        <v>7890</v>
      </c>
      <c r="IHP1" t="s">
        <v>7891</v>
      </c>
      <c r="IHQ1" t="s">
        <v>7892</v>
      </c>
      <c r="IHR1" t="s">
        <v>7893</v>
      </c>
      <c r="IHS1" t="s">
        <v>7894</v>
      </c>
      <c r="IHT1" t="s">
        <v>7895</v>
      </c>
      <c r="IHU1" t="s">
        <v>7896</v>
      </c>
      <c r="IHV1" t="s">
        <v>7897</v>
      </c>
      <c r="IHW1" t="s">
        <v>7898</v>
      </c>
      <c r="IHX1" t="s">
        <v>7899</v>
      </c>
      <c r="IHY1" t="s">
        <v>7900</v>
      </c>
      <c r="IHZ1" t="s">
        <v>7901</v>
      </c>
      <c r="IIA1" t="s">
        <v>7902</v>
      </c>
      <c r="IIB1" t="s">
        <v>7903</v>
      </c>
      <c r="IIC1" t="s">
        <v>7904</v>
      </c>
      <c r="IID1" t="s">
        <v>7905</v>
      </c>
      <c r="IIE1" t="s">
        <v>7906</v>
      </c>
      <c r="IIF1" t="s">
        <v>7907</v>
      </c>
      <c r="IIG1" t="s">
        <v>7908</v>
      </c>
      <c r="IIH1" t="s">
        <v>7909</v>
      </c>
      <c r="III1" t="s">
        <v>7910</v>
      </c>
      <c r="IIJ1" t="s">
        <v>7911</v>
      </c>
      <c r="IIK1" t="s">
        <v>7912</v>
      </c>
      <c r="IIL1" t="s">
        <v>7913</v>
      </c>
      <c r="IIM1" t="s">
        <v>7914</v>
      </c>
      <c r="IIN1" t="s">
        <v>7915</v>
      </c>
      <c r="IIO1" t="s">
        <v>7916</v>
      </c>
      <c r="IIP1" t="s">
        <v>7917</v>
      </c>
      <c r="IIQ1" t="s">
        <v>7918</v>
      </c>
      <c r="IIR1" t="s">
        <v>7919</v>
      </c>
      <c r="IIS1" t="s">
        <v>7920</v>
      </c>
      <c r="IIT1" t="s">
        <v>7921</v>
      </c>
      <c r="IIU1" t="s">
        <v>7922</v>
      </c>
      <c r="IIV1" t="s">
        <v>7923</v>
      </c>
      <c r="IIW1" t="s">
        <v>7924</v>
      </c>
      <c r="IIX1" t="s">
        <v>7925</v>
      </c>
      <c r="IIY1" t="s">
        <v>7926</v>
      </c>
      <c r="IIZ1" t="s">
        <v>7927</v>
      </c>
      <c r="IJA1" t="s">
        <v>7928</v>
      </c>
      <c r="IJB1" t="s">
        <v>7929</v>
      </c>
      <c r="IJC1" t="s">
        <v>7930</v>
      </c>
      <c r="IJD1" t="s">
        <v>7931</v>
      </c>
      <c r="IJE1" t="s">
        <v>7932</v>
      </c>
      <c r="IJF1" t="s">
        <v>7933</v>
      </c>
      <c r="IJG1" t="s">
        <v>7934</v>
      </c>
      <c r="IJH1" t="s">
        <v>7935</v>
      </c>
      <c r="IJI1" t="s">
        <v>7936</v>
      </c>
      <c r="IJJ1" t="s">
        <v>7937</v>
      </c>
      <c r="IJK1" t="s">
        <v>7938</v>
      </c>
      <c r="IJL1" t="s">
        <v>7939</v>
      </c>
      <c r="IJM1" t="s">
        <v>7940</v>
      </c>
      <c r="IJN1" t="s">
        <v>7941</v>
      </c>
      <c r="IJO1" t="s">
        <v>7942</v>
      </c>
      <c r="IJP1" t="s">
        <v>7943</v>
      </c>
      <c r="IJQ1" t="s">
        <v>7944</v>
      </c>
      <c r="IJR1" t="s">
        <v>7945</v>
      </c>
      <c r="IJS1" t="s">
        <v>7946</v>
      </c>
      <c r="IJT1" t="s">
        <v>7947</v>
      </c>
      <c r="IJU1" t="s">
        <v>7948</v>
      </c>
      <c r="IJV1" t="s">
        <v>7949</v>
      </c>
      <c r="IJW1" t="s">
        <v>7950</v>
      </c>
      <c r="IJX1" t="s">
        <v>7951</v>
      </c>
      <c r="IJY1" t="s">
        <v>7952</v>
      </c>
      <c r="IJZ1" t="s">
        <v>7953</v>
      </c>
      <c r="IKA1" t="s">
        <v>7954</v>
      </c>
      <c r="IKB1" t="s">
        <v>7955</v>
      </c>
      <c r="IKC1" t="s">
        <v>7956</v>
      </c>
      <c r="IKD1" t="s">
        <v>7957</v>
      </c>
      <c r="IKE1" t="s">
        <v>7958</v>
      </c>
      <c r="IKF1" t="s">
        <v>7959</v>
      </c>
      <c r="IKG1" t="s">
        <v>7960</v>
      </c>
      <c r="IKH1" t="s">
        <v>7961</v>
      </c>
      <c r="IKI1" t="s">
        <v>7962</v>
      </c>
      <c r="IKJ1" t="s">
        <v>7963</v>
      </c>
      <c r="IKK1" t="s">
        <v>7964</v>
      </c>
      <c r="IKL1" t="s">
        <v>7965</v>
      </c>
      <c r="IKM1" t="s">
        <v>7966</v>
      </c>
      <c r="IKN1" t="s">
        <v>7967</v>
      </c>
      <c r="IKO1" t="s">
        <v>7968</v>
      </c>
      <c r="IKP1" t="s">
        <v>7969</v>
      </c>
      <c r="IKQ1" t="s">
        <v>7970</v>
      </c>
      <c r="IKR1" t="s">
        <v>7971</v>
      </c>
      <c r="IKS1" t="s">
        <v>7972</v>
      </c>
      <c r="IKT1" t="s">
        <v>7973</v>
      </c>
      <c r="IKU1" t="s">
        <v>7974</v>
      </c>
      <c r="IKV1" t="s">
        <v>7975</v>
      </c>
      <c r="IKW1" t="s">
        <v>7976</v>
      </c>
      <c r="IKX1" t="s">
        <v>7977</v>
      </c>
      <c r="IKY1" t="s">
        <v>7978</v>
      </c>
      <c r="IKZ1" t="s">
        <v>7979</v>
      </c>
      <c r="ILA1" t="s">
        <v>7980</v>
      </c>
      <c r="ILB1" t="s">
        <v>7981</v>
      </c>
      <c r="ILC1" t="s">
        <v>7982</v>
      </c>
      <c r="ILD1" t="s">
        <v>7983</v>
      </c>
      <c r="ILE1" t="s">
        <v>7984</v>
      </c>
      <c r="ILF1" t="s">
        <v>7985</v>
      </c>
      <c r="ILG1" t="s">
        <v>7986</v>
      </c>
      <c r="ILH1" t="s">
        <v>7987</v>
      </c>
      <c r="ILI1" t="s">
        <v>7988</v>
      </c>
      <c r="ILJ1" t="s">
        <v>7989</v>
      </c>
      <c r="ILK1" t="s">
        <v>7990</v>
      </c>
      <c r="ILL1" t="s">
        <v>7991</v>
      </c>
      <c r="ILM1" t="s">
        <v>7992</v>
      </c>
      <c r="ILN1" t="s">
        <v>7993</v>
      </c>
      <c r="ILO1" t="s">
        <v>7994</v>
      </c>
      <c r="ILP1" t="s">
        <v>7995</v>
      </c>
      <c r="ILQ1" t="s">
        <v>7996</v>
      </c>
      <c r="ILR1" t="s">
        <v>7997</v>
      </c>
      <c r="ILS1" t="s">
        <v>7998</v>
      </c>
      <c r="ILT1" t="s">
        <v>7999</v>
      </c>
      <c r="ILU1" t="s">
        <v>8000</v>
      </c>
      <c r="ILV1" t="s">
        <v>8001</v>
      </c>
      <c r="ILW1" t="s">
        <v>8002</v>
      </c>
      <c r="ILX1" t="s">
        <v>8003</v>
      </c>
      <c r="ILY1" t="s">
        <v>8004</v>
      </c>
      <c r="ILZ1" t="s">
        <v>8005</v>
      </c>
      <c r="IMA1" t="s">
        <v>8006</v>
      </c>
      <c r="IMB1" t="s">
        <v>8007</v>
      </c>
      <c r="IMC1" t="s">
        <v>8008</v>
      </c>
      <c r="IMD1" t="s">
        <v>8009</v>
      </c>
      <c r="IME1" t="s">
        <v>8010</v>
      </c>
      <c r="IMF1" t="s">
        <v>8011</v>
      </c>
      <c r="IMG1" t="s">
        <v>8012</v>
      </c>
      <c r="IMH1" t="s">
        <v>8013</v>
      </c>
      <c r="IMI1" t="s">
        <v>8014</v>
      </c>
      <c r="IMJ1" t="s">
        <v>8015</v>
      </c>
      <c r="IMK1" t="s">
        <v>8016</v>
      </c>
      <c r="IML1" t="s">
        <v>8017</v>
      </c>
      <c r="IMM1" t="s">
        <v>8018</v>
      </c>
      <c r="IMN1" t="s">
        <v>8019</v>
      </c>
      <c r="IMO1" t="s">
        <v>8020</v>
      </c>
      <c r="IMP1" t="s">
        <v>8021</v>
      </c>
      <c r="IMQ1" t="s">
        <v>8022</v>
      </c>
      <c r="IMR1" t="s">
        <v>8023</v>
      </c>
      <c r="IMS1" t="s">
        <v>8024</v>
      </c>
      <c r="IMT1" t="s">
        <v>8025</v>
      </c>
      <c r="IMU1" t="s">
        <v>8026</v>
      </c>
      <c r="IMV1" t="s">
        <v>8027</v>
      </c>
      <c r="IMW1" t="s">
        <v>8028</v>
      </c>
      <c r="IMX1" t="s">
        <v>8029</v>
      </c>
      <c r="IMY1" t="s">
        <v>8030</v>
      </c>
      <c r="IMZ1" t="s">
        <v>8031</v>
      </c>
      <c r="INA1" t="s">
        <v>8032</v>
      </c>
      <c r="INB1" t="s">
        <v>8033</v>
      </c>
      <c r="INC1" t="s">
        <v>8034</v>
      </c>
      <c r="IND1" t="s">
        <v>8035</v>
      </c>
      <c r="INE1" t="s">
        <v>8036</v>
      </c>
      <c r="INF1" t="s">
        <v>8037</v>
      </c>
      <c r="ING1" t="s">
        <v>8038</v>
      </c>
      <c r="INH1" t="s">
        <v>8039</v>
      </c>
      <c r="INI1" t="s">
        <v>8040</v>
      </c>
      <c r="INJ1" t="s">
        <v>8041</v>
      </c>
      <c r="INK1" t="s">
        <v>8042</v>
      </c>
      <c r="INL1" t="s">
        <v>8043</v>
      </c>
      <c r="INM1" t="s">
        <v>8044</v>
      </c>
      <c r="INN1" t="s">
        <v>8045</v>
      </c>
      <c r="INO1" t="s">
        <v>8046</v>
      </c>
      <c r="INP1" t="s">
        <v>8047</v>
      </c>
      <c r="INQ1" t="s">
        <v>8048</v>
      </c>
      <c r="INR1" t="s">
        <v>8049</v>
      </c>
      <c r="INS1" t="s">
        <v>8050</v>
      </c>
      <c r="INT1" t="s">
        <v>8051</v>
      </c>
      <c r="INU1" t="s">
        <v>8052</v>
      </c>
      <c r="INV1" t="s">
        <v>8053</v>
      </c>
      <c r="INW1" t="s">
        <v>8054</v>
      </c>
      <c r="INX1" t="s">
        <v>8055</v>
      </c>
      <c r="INY1" t="s">
        <v>8056</v>
      </c>
      <c r="INZ1" t="s">
        <v>8057</v>
      </c>
      <c r="IOA1" t="s">
        <v>8058</v>
      </c>
      <c r="IOB1" t="s">
        <v>8059</v>
      </c>
      <c r="IOC1" t="s">
        <v>8060</v>
      </c>
      <c r="IOD1" t="s">
        <v>8061</v>
      </c>
      <c r="IOE1" t="s">
        <v>8062</v>
      </c>
      <c r="IOF1" t="s">
        <v>8063</v>
      </c>
      <c r="IOG1" t="s">
        <v>8064</v>
      </c>
      <c r="IOH1" t="s">
        <v>8065</v>
      </c>
      <c r="IOI1" t="s">
        <v>8066</v>
      </c>
      <c r="IOJ1" t="s">
        <v>8067</v>
      </c>
      <c r="IOK1" t="s">
        <v>8068</v>
      </c>
      <c r="IOL1" t="s">
        <v>8069</v>
      </c>
      <c r="IOM1" t="s">
        <v>8070</v>
      </c>
      <c r="ION1" t="s">
        <v>8071</v>
      </c>
      <c r="IOO1" t="s">
        <v>8072</v>
      </c>
      <c r="IOP1" t="s">
        <v>8073</v>
      </c>
      <c r="IOQ1" t="s">
        <v>8074</v>
      </c>
      <c r="IOR1" t="s">
        <v>8075</v>
      </c>
      <c r="IOS1" t="s">
        <v>8076</v>
      </c>
      <c r="IOT1" t="s">
        <v>8077</v>
      </c>
      <c r="IOU1" t="s">
        <v>8078</v>
      </c>
      <c r="IOV1" t="s">
        <v>8079</v>
      </c>
      <c r="IOW1" t="s">
        <v>8080</v>
      </c>
      <c r="IOX1" t="s">
        <v>8081</v>
      </c>
      <c r="IOY1" t="s">
        <v>8082</v>
      </c>
      <c r="IOZ1" t="s">
        <v>8083</v>
      </c>
      <c r="IPA1" t="s">
        <v>8084</v>
      </c>
      <c r="IPB1" t="s">
        <v>8085</v>
      </c>
      <c r="IPC1" t="s">
        <v>8086</v>
      </c>
      <c r="IPD1" t="s">
        <v>8087</v>
      </c>
      <c r="IPE1" t="s">
        <v>8088</v>
      </c>
      <c r="IPF1" t="s">
        <v>8089</v>
      </c>
      <c r="IPG1" t="s">
        <v>8090</v>
      </c>
      <c r="IPH1" t="s">
        <v>8091</v>
      </c>
      <c r="IPI1" t="s">
        <v>8092</v>
      </c>
      <c r="IPJ1" t="s">
        <v>8093</v>
      </c>
      <c r="IPK1" t="s">
        <v>8094</v>
      </c>
      <c r="IPL1" t="s">
        <v>8095</v>
      </c>
      <c r="IPM1" t="s">
        <v>8096</v>
      </c>
      <c r="IPN1" t="s">
        <v>8097</v>
      </c>
      <c r="IPO1" t="s">
        <v>8098</v>
      </c>
      <c r="IPP1" t="s">
        <v>8099</v>
      </c>
      <c r="IPQ1" t="s">
        <v>8100</v>
      </c>
      <c r="IPR1" t="s">
        <v>8101</v>
      </c>
      <c r="IPS1" t="s">
        <v>8102</v>
      </c>
      <c r="IPT1" t="s">
        <v>8103</v>
      </c>
      <c r="IPU1" t="s">
        <v>8104</v>
      </c>
      <c r="IPV1" t="s">
        <v>8105</v>
      </c>
      <c r="IPW1" t="s">
        <v>8106</v>
      </c>
      <c r="IPX1" t="s">
        <v>8107</v>
      </c>
      <c r="IPY1" t="s">
        <v>8108</v>
      </c>
      <c r="IPZ1" t="s">
        <v>8109</v>
      </c>
      <c r="IQA1" t="s">
        <v>8110</v>
      </c>
      <c r="IQB1" t="s">
        <v>8111</v>
      </c>
      <c r="IQC1" t="s">
        <v>8112</v>
      </c>
      <c r="IQD1" t="s">
        <v>8113</v>
      </c>
      <c r="IQE1" t="s">
        <v>8114</v>
      </c>
      <c r="IQF1" t="s">
        <v>8115</v>
      </c>
      <c r="IQG1" t="s">
        <v>8116</v>
      </c>
      <c r="IQH1" t="s">
        <v>8117</v>
      </c>
      <c r="IQI1" t="s">
        <v>8118</v>
      </c>
      <c r="IQJ1" t="s">
        <v>8119</v>
      </c>
      <c r="IQK1" t="s">
        <v>8120</v>
      </c>
      <c r="IQL1" t="s">
        <v>8121</v>
      </c>
      <c r="IQM1" t="s">
        <v>8122</v>
      </c>
      <c r="IQN1" t="s">
        <v>8123</v>
      </c>
      <c r="IQO1" t="s">
        <v>8124</v>
      </c>
      <c r="IQP1" t="s">
        <v>8125</v>
      </c>
      <c r="IQQ1" t="s">
        <v>8126</v>
      </c>
      <c r="IQR1" t="s">
        <v>8127</v>
      </c>
      <c r="IQS1" t="s">
        <v>8128</v>
      </c>
      <c r="IQT1" t="s">
        <v>8129</v>
      </c>
      <c r="IQU1" t="s">
        <v>8130</v>
      </c>
      <c r="IQV1" t="s">
        <v>8131</v>
      </c>
      <c r="IQW1" t="s">
        <v>8132</v>
      </c>
      <c r="IQX1" t="s">
        <v>8133</v>
      </c>
      <c r="IQY1" t="s">
        <v>8134</v>
      </c>
      <c r="IQZ1" t="s">
        <v>8135</v>
      </c>
      <c r="IRA1" t="s">
        <v>8136</v>
      </c>
      <c r="IRB1" t="s">
        <v>8137</v>
      </c>
      <c r="IRC1" t="s">
        <v>8138</v>
      </c>
      <c r="IRD1" t="s">
        <v>8139</v>
      </c>
      <c r="IRE1" t="s">
        <v>8140</v>
      </c>
      <c r="IRF1" t="s">
        <v>8141</v>
      </c>
      <c r="IRG1" t="s">
        <v>8142</v>
      </c>
      <c r="IRH1" t="s">
        <v>8143</v>
      </c>
      <c r="IRI1" t="s">
        <v>8144</v>
      </c>
      <c r="IRJ1" t="s">
        <v>8145</v>
      </c>
      <c r="IRK1" t="s">
        <v>8146</v>
      </c>
      <c r="IRL1" t="s">
        <v>8147</v>
      </c>
      <c r="IRM1" t="s">
        <v>8148</v>
      </c>
      <c r="IRN1" t="s">
        <v>8149</v>
      </c>
      <c r="IRO1" t="s">
        <v>8150</v>
      </c>
      <c r="IRP1" t="s">
        <v>8151</v>
      </c>
      <c r="IRQ1" t="s">
        <v>8152</v>
      </c>
      <c r="IRR1" t="s">
        <v>8153</v>
      </c>
      <c r="IRS1" t="s">
        <v>8154</v>
      </c>
      <c r="IRT1" t="s">
        <v>8155</v>
      </c>
      <c r="IRU1" t="s">
        <v>8156</v>
      </c>
      <c r="IRV1" t="s">
        <v>8157</v>
      </c>
      <c r="IRW1" t="s">
        <v>8158</v>
      </c>
      <c r="IRX1" t="s">
        <v>8159</v>
      </c>
      <c r="IRY1" t="s">
        <v>8160</v>
      </c>
      <c r="IRZ1" t="s">
        <v>8161</v>
      </c>
      <c r="ISA1" t="s">
        <v>8162</v>
      </c>
      <c r="ISB1" t="s">
        <v>8163</v>
      </c>
      <c r="ISC1" t="s">
        <v>8164</v>
      </c>
      <c r="ISD1" t="s">
        <v>8165</v>
      </c>
      <c r="ISE1" t="s">
        <v>8166</v>
      </c>
      <c r="ISF1" t="s">
        <v>8167</v>
      </c>
      <c r="ISG1" t="s">
        <v>8168</v>
      </c>
      <c r="ISH1" t="s">
        <v>8169</v>
      </c>
      <c r="ISI1" t="s">
        <v>8170</v>
      </c>
      <c r="ISJ1" t="s">
        <v>8171</v>
      </c>
      <c r="ISK1" t="s">
        <v>8172</v>
      </c>
      <c r="ISL1" t="s">
        <v>8173</v>
      </c>
      <c r="ISM1" t="s">
        <v>8174</v>
      </c>
      <c r="ISN1" t="s">
        <v>8175</v>
      </c>
      <c r="ISO1" t="s">
        <v>8176</v>
      </c>
      <c r="ISP1" t="s">
        <v>8177</v>
      </c>
      <c r="ISQ1" t="s">
        <v>8178</v>
      </c>
      <c r="ISR1" t="s">
        <v>8179</v>
      </c>
      <c r="ISS1" t="s">
        <v>8180</v>
      </c>
      <c r="IST1" t="s">
        <v>8181</v>
      </c>
      <c r="ISU1" t="s">
        <v>8182</v>
      </c>
      <c r="ISV1" t="s">
        <v>8183</v>
      </c>
      <c r="ISW1" t="s">
        <v>8184</v>
      </c>
      <c r="ISX1" t="s">
        <v>8185</v>
      </c>
      <c r="ISY1" t="s">
        <v>8186</v>
      </c>
      <c r="ISZ1" t="s">
        <v>8187</v>
      </c>
      <c r="ITA1" t="s">
        <v>8188</v>
      </c>
      <c r="ITB1" t="s">
        <v>8189</v>
      </c>
      <c r="ITC1" t="s">
        <v>8190</v>
      </c>
      <c r="ITD1" t="s">
        <v>8191</v>
      </c>
      <c r="ITE1" t="s">
        <v>8192</v>
      </c>
      <c r="ITF1" t="s">
        <v>8193</v>
      </c>
      <c r="ITG1" t="s">
        <v>8194</v>
      </c>
      <c r="ITH1" t="s">
        <v>8195</v>
      </c>
      <c r="ITI1" t="s">
        <v>8196</v>
      </c>
      <c r="ITJ1" t="s">
        <v>8197</v>
      </c>
      <c r="ITK1" t="s">
        <v>8198</v>
      </c>
      <c r="ITL1" t="s">
        <v>8199</v>
      </c>
      <c r="ITM1" t="s">
        <v>8200</v>
      </c>
      <c r="ITN1" t="s">
        <v>8201</v>
      </c>
      <c r="ITO1" t="s">
        <v>8202</v>
      </c>
      <c r="ITP1" t="s">
        <v>8203</v>
      </c>
      <c r="ITQ1" t="s">
        <v>8204</v>
      </c>
      <c r="ITR1" t="s">
        <v>8205</v>
      </c>
      <c r="ITS1" t="s">
        <v>8206</v>
      </c>
      <c r="ITT1" t="s">
        <v>8207</v>
      </c>
      <c r="ITU1" t="s">
        <v>8208</v>
      </c>
      <c r="ITV1" t="s">
        <v>8209</v>
      </c>
      <c r="ITW1" t="s">
        <v>8210</v>
      </c>
      <c r="ITX1" t="s">
        <v>8211</v>
      </c>
      <c r="ITY1" t="s">
        <v>8212</v>
      </c>
      <c r="ITZ1" t="s">
        <v>8213</v>
      </c>
      <c r="IUA1" t="s">
        <v>8214</v>
      </c>
      <c r="IUB1" t="s">
        <v>8215</v>
      </c>
      <c r="IUC1" t="s">
        <v>8216</v>
      </c>
      <c r="IUD1" t="s">
        <v>8217</v>
      </c>
      <c r="IUE1" t="s">
        <v>8218</v>
      </c>
      <c r="IUF1" t="s">
        <v>8219</v>
      </c>
      <c r="IUG1" t="s">
        <v>8220</v>
      </c>
      <c r="IUH1" t="s">
        <v>8221</v>
      </c>
      <c r="IUI1" t="s">
        <v>8222</v>
      </c>
      <c r="IUJ1" t="s">
        <v>8223</v>
      </c>
      <c r="IUK1" t="s">
        <v>8224</v>
      </c>
      <c r="IUL1" t="s">
        <v>8225</v>
      </c>
      <c r="IUM1" t="s">
        <v>8226</v>
      </c>
      <c r="IUN1" t="s">
        <v>8227</v>
      </c>
      <c r="IUO1" t="s">
        <v>8228</v>
      </c>
      <c r="IUP1" t="s">
        <v>8229</v>
      </c>
      <c r="IUQ1" t="s">
        <v>8230</v>
      </c>
      <c r="IUR1" t="s">
        <v>8231</v>
      </c>
      <c r="IUS1" t="s">
        <v>8232</v>
      </c>
      <c r="IUT1" t="s">
        <v>8233</v>
      </c>
      <c r="IUU1" t="s">
        <v>8234</v>
      </c>
      <c r="IUV1" t="s">
        <v>8235</v>
      </c>
      <c r="IUW1" t="s">
        <v>8236</v>
      </c>
      <c r="IUX1" t="s">
        <v>8237</v>
      </c>
      <c r="IUY1" t="s">
        <v>8238</v>
      </c>
      <c r="IUZ1" t="s">
        <v>8239</v>
      </c>
      <c r="IVA1" t="s">
        <v>8240</v>
      </c>
      <c r="IVB1" t="s">
        <v>8241</v>
      </c>
      <c r="IVC1" t="s">
        <v>8242</v>
      </c>
      <c r="IVD1" t="s">
        <v>8243</v>
      </c>
      <c r="IVE1" t="s">
        <v>8244</v>
      </c>
      <c r="IVF1" t="s">
        <v>8245</v>
      </c>
      <c r="IVG1" t="s">
        <v>8246</v>
      </c>
      <c r="IVH1" t="s">
        <v>8247</v>
      </c>
      <c r="IVI1" t="s">
        <v>8248</v>
      </c>
      <c r="IVJ1" t="s">
        <v>8249</v>
      </c>
      <c r="IVK1" t="s">
        <v>8250</v>
      </c>
      <c r="IVL1" t="s">
        <v>8251</v>
      </c>
      <c r="IVM1" t="s">
        <v>8252</v>
      </c>
      <c r="IVN1" t="s">
        <v>8253</v>
      </c>
      <c r="IVO1" t="s">
        <v>8254</v>
      </c>
      <c r="IVP1" t="s">
        <v>8255</v>
      </c>
      <c r="IVQ1" t="s">
        <v>8256</v>
      </c>
      <c r="IVR1" t="s">
        <v>8257</v>
      </c>
      <c r="IVS1" t="s">
        <v>8258</v>
      </c>
      <c r="IVT1" t="s">
        <v>8259</v>
      </c>
      <c r="IVU1" t="s">
        <v>8260</v>
      </c>
      <c r="IVV1" t="s">
        <v>8261</v>
      </c>
      <c r="IVW1" t="s">
        <v>8262</v>
      </c>
      <c r="IVX1" t="s">
        <v>8263</v>
      </c>
      <c r="IVY1" t="s">
        <v>8264</v>
      </c>
      <c r="IVZ1" t="s">
        <v>8265</v>
      </c>
      <c r="IWA1" t="s">
        <v>8266</v>
      </c>
      <c r="IWB1" t="s">
        <v>8267</v>
      </c>
      <c r="IWC1" t="s">
        <v>8268</v>
      </c>
      <c r="IWD1" t="s">
        <v>8269</v>
      </c>
      <c r="IWE1" t="s">
        <v>8270</v>
      </c>
      <c r="IWF1" t="s">
        <v>8271</v>
      </c>
      <c r="IWG1" t="s">
        <v>8272</v>
      </c>
      <c r="IWH1" t="s">
        <v>8273</v>
      </c>
      <c r="IWI1" t="s">
        <v>8274</v>
      </c>
      <c r="IWJ1" t="s">
        <v>8275</v>
      </c>
      <c r="IWK1" t="s">
        <v>8276</v>
      </c>
      <c r="IWL1" t="s">
        <v>8277</v>
      </c>
      <c r="IWM1" t="s">
        <v>8278</v>
      </c>
      <c r="IWN1" t="s">
        <v>8279</v>
      </c>
      <c r="IWO1" t="s">
        <v>8280</v>
      </c>
      <c r="IWP1" t="s">
        <v>8281</v>
      </c>
      <c r="IWQ1" t="s">
        <v>8282</v>
      </c>
      <c r="IWR1" t="s">
        <v>8283</v>
      </c>
      <c r="IWS1" t="s">
        <v>8284</v>
      </c>
      <c r="IWT1" t="s">
        <v>8285</v>
      </c>
      <c r="IWU1" t="s">
        <v>8286</v>
      </c>
      <c r="IWV1" t="s">
        <v>8287</v>
      </c>
      <c r="IWW1" t="s">
        <v>8288</v>
      </c>
      <c r="IWX1" t="s">
        <v>8289</v>
      </c>
      <c r="IWY1" t="s">
        <v>8290</v>
      </c>
      <c r="IWZ1" t="s">
        <v>8291</v>
      </c>
      <c r="IXA1" t="s">
        <v>8292</v>
      </c>
      <c r="IXB1" t="s">
        <v>8293</v>
      </c>
      <c r="IXC1" t="s">
        <v>8294</v>
      </c>
      <c r="IXD1" t="s">
        <v>8295</v>
      </c>
      <c r="IXE1" t="s">
        <v>8296</v>
      </c>
      <c r="IXF1" t="s">
        <v>8297</v>
      </c>
      <c r="IXG1" t="s">
        <v>8298</v>
      </c>
      <c r="IXH1" t="s">
        <v>8299</v>
      </c>
      <c r="IXI1" t="s">
        <v>8300</v>
      </c>
      <c r="IXJ1" t="s">
        <v>8301</v>
      </c>
      <c r="IXK1" t="s">
        <v>8302</v>
      </c>
      <c r="IXL1" t="s">
        <v>8303</v>
      </c>
      <c r="IXM1" t="s">
        <v>8304</v>
      </c>
      <c r="IXN1" t="s">
        <v>8305</v>
      </c>
      <c r="IXO1" t="s">
        <v>8306</v>
      </c>
      <c r="IXP1" t="s">
        <v>8307</v>
      </c>
      <c r="IXQ1" t="s">
        <v>8308</v>
      </c>
      <c r="IXR1" t="s">
        <v>8309</v>
      </c>
      <c r="IXS1" t="s">
        <v>8310</v>
      </c>
      <c r="IXT1" t="s">
        <v>8311</v>
      </c>
      <c r="IXU1" t="s">
        <v>8312</v>
      </c>
      <c r="IXV1" t="s">
        <v>8313</v>
      </c>
      <c r="IXW1" t="s">
        <v>8314</v>
      </c>
      <c r="IXX1" t="s">
        <v>8315</v>
      </c>
      <c r="IXY1" t="s">
        <v>8316</v>
      </c>
      <c r="IXZ1" t="s">
        <v>8317</v>
      </c>
      <c r="IYA1" t="s">
        <v>8318</v>
      </c>
      <c r="IYB1" t="s">
        <v>8319</v>
      </c>
      <c r="IYC1" t="s">
        <v>8320</v>
      </c>
      <c r="IYD1" t="s">
        <v>8321</v>
      </c>
      <c r="IYE1" t="s">
        <v>8322</v>
      </c>
      <c r="IYF1" t="s">
        <v>8323</v>
      </c>
      <c r="IYG1" t="s">
        <v>8324</v>
      </c>
      <c r="IYH1" t="s">
        <v>8325</v>
      </c>
      <c r="IYI1" t="s">
        <v>8326</v>
      </c>
      <c r="IYJ1" t="s">
        <v>8327</v>
      </c>
      <c r="IYK1" t="s">
        <v>8328</v>
      </c>
      <c r="IYL1" t="s">
        <v>8329</v>
      </c>
      <c r="IYM1" t="s">
        <v>8330</v>
      </c>
      <c r="IYN1" t="s">
        <v>8331</v>
      </c>
      <c r="IYO1" t="s">
        <v>8332</v>
      </c>
      <c r="IYP1" t="s">
        <v>8333</v>
      </c>
      <c r="IYQ1" t="s">
        <v>8334</v>
      </c>
      <c r="IYR1" t="s">
        <v>8335</v>
      </c>
      <c r="IYS1" t="s">
        <v>8336</v>
      </c>
      <c r="IYT1" t="s">
        <v>8337</v>
      </c>
      <c r="IYU1" t="s">
        <v>8338</v>
      </c>
      <c r="IYV1" t="s">
        <v>8339</v>
      </c>
      <c r="IYW1" t="s">
        <v>8340</v>
      </c>
      <c r="IYX1" t="s">
        <v>8341</v>
      </c>
      <c r="IYY1" t="s">
        <v>8342</v>
      </c>
      <c r="IYZ1" t="s">
        <v>8343</v>
      </c>
      <c r="IZA1" t="s">
        <v>8344</v>
      </c>
      <c r="IZB1" t="s">
        <v>8345</v>
      </c>
      <c r="IZC1" t="s">
        <v>8346</v>
      </c>
      <c r="IZD1" t="s">
        <v>8347</v>
      </c>
      <c r="IZE1" t="s">
        <v>8348</v>
      </c>
      <c r="IZF1" t="s">
        <v>8349</v>
      </c>
      <c r="IZG1" t="s">
        <v>8350</v>
      </c>
      <c r="IZH1" t="s">
        <v>8351</v>
      </c>
      <c r="IZI1" t="s">
        <v>8352</v>
      </c>
      <c r="IZJ1" t="s">
        <v>8353</v>
      </c>
      <c r="IZK1" t="s">
        <v>8354</v>
      </c>
      <c r="IZL1" t="s">
        <v>8355</v>
      </c>
      <c r="IZM1" t="s">
        <v>8356</v>
      </c>
      <c r="IZN1" t="s">
        <v>8357</v>
      </c>
      <c r="IZO1" t="s">
        <v>8358</v>
      </c>
      <c r="IZP1" t="s">
        <v>8359</v>
      </c>
      <c r="IZQ1" t="s">
        <v>8360</v>
      </c>
      <c r="IZR1" t="s">
        <v>8361</v>
      </c>
      <c r="IZS1" t="s">
        <v>8362</v>
      </c>
      <c r="IZT1" t="s">
        <v>8363</v>
      </c>
      <c r="IZU1" t="s">
        <v>8364</v>
      </c>
      <c r="IZV1" t="s">
        <v>8365</v>
      </c>
      <c r="IZW1" t="s">
        <v>8366</v>
      </c>
      <c r="IZX1" t="s">
        <v>8367</v>
      </c>
      <c r="IZY1" t="s">
        <v>8368</v>
      </c>
      <c r="IZZ1" t="s">
        <v>8369</v>
      </c>
      <c r="JAA1" t="s">
        <v>8370</v>
      </c>
      <c r="JAB1" t="s">
        <v>8371</v>
      </c>
      <c r="JAC1" t="s">
        <v>8372</v>
      </c>
      <c r="JAD1" t="s">
        <v>8373</v>
      </c>
      <c r="JAE1" t="s">
        <v>8374</v>
      </c>
      <c r="JAF1" t="s">
        <v>8375</v>
      </c>
      <c r="JAG1" t="s">
        <v>8376</v>
      </c>
      <c r="JAH1" t="s">
        <v>8377</v>
      </c>
      <c r="JAI1" t="s">
        <v>8378</v>
      </c>
      <c r="JAJ1" t="s">
        <v>8379</v>
      </c>
      <c r="JAK1" t="s">
        <v>8380</v>
      </c>
      <c r="JAL1" t="s">
        <v>8381</v>
      </c>
      <c r="JAM1" t="s">
        <v>8382</v>
      </c>
      <c r="JAN1" t="s">
        <v>8383</v>
      </c>
      <c r="JAO1" t="s">
        <v>8384</v>
      </c>
      <c r="JAP1" t="s">
        <v>8385</v>
      </c>
      <c r="JAQ1" t="s">
        <v>8386</v>
      </c>
      <c r="JAR1" t="s">
        <v>8387</v>
      </c>
      <c r="JAS1" t="s">
        <v>8388</v>
      </c>
      <c r="JAT1" t="s">
        <v>8389</v>
      </c>
      <c r="JAU1" t="s">
        <v>8390</v>
      </c>
      <c r="JAV1" t="s">
        <v>8391</v>
      </c>
      <c r="JAW1" t="s">
        <v>8392</v>
      </c>
      <c r="JAX1" t="s">
        <v>8393</v>
      </c>
      <c r="JAY1" t="s">
        <v>8394</v>
      </c>
      <c r="JAZ1" t="s">
        <v>8395</v>
      </c>
      <c r="JBA1" t="s">
        <v>8396</v>
      </c>
      <c r="JBB1" t="s">
        <v>8397</v>
      </c>
      <c r="JBC1" t="s">
        <v>8398</v>
      </c>
      <c r="JBD1" t="s">
        <v>8399</v>
      </c>
      <c r="JBE1" t="s">
        <v>8400</v>
      </c>
      <c r="JBF1" t="s">
        <v>8401</v>
      </c>
      <c r="JBG1" t="s">
        <v>8402</v>
      </c>
      <c r="JBH1" t="s">
        <v>8403</v>
      </c>
      <c r="JBI1" t="s">
        <v>8404</v>
      </c>
      <c r="JBJ1" t="s">
        <v>8405</v>
      </c>
      <c r="JBK1" t="s">
        <v>8406</v>
      </c>
      <c r="JBL1" t="s">
        <v>8407</v>
      </c>
      <c r="JBM1" t="s">
        <v>8408</v>
      </c>
      <c r="JBN1" t="s">
        <v>8409</v>
      </c>
      <c r="JBO1" t="s">
        <v>8410</v>
      </c>
      <c r="JBP1" t="s">
        <v>8411</v>
      </c>
      <c r="JBQ1" t="s">
        <v>8412</v>
      </c>
      <c r="JBR1" t="s">
        <v>8413</v>
      </c>
      <c r="JBS1" t="s">
        <v>8414</v>
      </c>
      <c r="JBT1" t="s">
        <v>8415</v>
      </c>
      <c r="JBU1" t="s">
        <v>8416</v>
      </c>
      <c r="JBV1" t="s">
        <v>8417</v>
      </c>
      <c r="JBW1" t="s">
        <v>8418</v>
      </c>
      <c r="JBX1" t="s">
        <v>8419</v>
      </c>
      <c r="JBY1" t="s">
        <v>8420</v>
      </c>
      <c r="JBZ1" t="s">
        <v>8421</v>
      </c>
      <c r="JCA1" t="s">
        <v>8422</v>
      </c>
      <c r="JCB1" t="s">
        <v>8423</v>
      </c>
      <c r="JCC1" t="s">
        <v>8424</v>
      </c>
      <c r="JCD1" t="s">
        <v>8425</v>
      </c>
      <c r="JCE1" t="s">
        <v>8426</v>
      </c>
      <c r="JCF1" t="s">
        <v>8427</v>
      </c>
      <c r="JCG1" t="s">
        <v>8428</v>
      </c>
      <c r="JCH1" t="s">
        <v>8429</v>
      </c>
      <c r="JCI1" t="s">
        <v>8430</v>
      </c>
      <c r="JCJ1" t="s">
        <v>8431</v>
      </c>
      <c r="JCK1" t="s">
        <v>8432</v>
      </c>
      <c r="JCL1" t="s">
        <v>8433</v>
      </c>
      <c r="JCM1" t="s">
        <v>8434</v>
      </c>
      <c r="JCN1" t="s">
        <v>8435</v>
      </c>
      <c r="JCO1" t="s">
        <v>8436</v>
      </c>
      <c r="JCP1" t="s">
        <v>8437</v>
      </c>
      <c r="JCQ1" t="s">
        <v>8438</v>
      </c>
      <c r="JCR1" t="s">
        <v>8439</v>
      </c>
      <c r="JCS1" t="s">
        <v>8440</v>
      </c>
      <c r="JCT1" t="s">
        <v>8441</v>
      </c>
      <c r="JCU1" t="s">
        <v>8442</v>
      </c>
      <c r="JCV1" t="s">
        <v>8443</v>
      </c>
      <c r="JCW1" t="s">
        <v>8444</v>
      </c>
      <c r="JCX1" t="s">
        <v>8445</v>
      </c>
      <c r="JCY1" t="s">
        <v>8446</v>
      </c>
      <c r="JCZ1" t="s">
        <v>8447</v>
      </c>
      <c r="JDA1" t="s">
        <v>8448</v>
      </c>
      <c r="JDB1" t="s">
        <v>8449</v>
      </c>
      <c r="JDC1" t="s">
        <v>8450</v>
      </c>
      <c r="JDD1" t="s">
        <v>8451</v>
      </c>
      <c r="JDE1" t="s">
        <v>8452</v>
      </c>
      <c r="JDF1" t="s">
        <v>8453</v>
      </c>
      <c r="JDG1" t="s">
        <v>8454</v>
      </c>
      <c r="JDH1" t="s">
        <v>8455</v>
      </c>
      <c r="JDI1" t="s">
        <v>8456</v>
      </c>
      <c r="JDJ1" t="s">
        <v>8457</v>
      </c>
      <c r="JDK1" t="s">
        <v>8458</v>
      </c>
      <c r="JDL1" t="s">
        <v>8459</v>
      </c>
      <c r="JDM1" t="s">
        <v>8460</v>
      </c>
      <c r="JDN1" t="s">
        <v>8461</v>
      </c>
      <c r="JDO1" t="s">
        <v>8462</v>
      </c>
      <c r="JDP1" t="s">
        <v>8463</v>
      </c>
      <c r="JDQ1" t="s">
        <v>8464</v>
      </c>
      <c r="JDR1" t="s">
        <v>8465</v>
      </c>
      <c r="JDS1" t="s">
        <v>8466</v>
      </c>
      <c r="JDT1" t="s">
        <v>8467</v>
      </c>
      <c r="JDU1" t="s">
        <v>8468</v>
      </c>
      <c r="JDV1" t="s">
        <v>8469</v>
      </c>
      <c r="JDW1" t="s">
        <v>8470</v>
      </c>
      <c r="JDX1" t="s">
        <v>8471</v>
      </c>
      <c r="JDY1" t="s">
        <v>8472</v>
      </c>
      <c r="JDZ1" t="s">
        <v>8473</v>
      </c>
      <c r="JEA1" t="s">
        <v>8474</v>
      </c>
      <c r="JEB1" t="s">
        <v>8475</v>
      </c>
      <c r="JEC1" t="s">
        <v>8476</v>
      </c>
      <c r="JED1" t="s">
        <v>8477</v>
      </c>
      <c r="JEE1" t="s">
        <v>8478</v>
      </c>
      <c r="JEF1" t="s">
        <v>8479</v>
      </c>
      <c r="JEG1" t="s">
        <v>8480</v>
      </c>
      <c r="JEH1" t="s">
        <v>8481</v>
      </c>
      <c r="JEI1" t="s">
        <v>8482</v>
      </c>
      <c r="JEJ1" t="s">
        <v>8483</v>
      </c>
      <c r="JEK1" t="s">
        <v>8484</v>
      </c>
      <c r="JEL1" t="s">
        <v>8485</v>
      </c>
      <c r="JEM1" t="s">
        <v>8486</v>
      </c>
      <c r="JEN1" t="s">
        <v>8487</v>
      </c>
      <c r="JEO1" t="s">
        <v>8488</v>
      </c>
      <c r="JEP1" t="s">
        <v>8489</v>
      </c>
      <c r="JEQ1" t="s">
        <v>8490</v>
      </c>
      <c r="JER1" t="s">
        <v>8491</v>
      </c>
      <c r="JES1" t="s">
        <v>8492</v>
      </c>
      <c r="JET1" t="s">
        <v>8493</v>
      </c>
      <c r="JEU1" t="s">
        <v>8494</v>
      </c>
      <c r="JEV1" t="s">
        <v>8495</v>
      </c>
      <c r="JEW1" t="s">
        <v>8496</v>
      </c>
      <c r="JEX1" t="s">
        <v>8497</v>
      </c>
      <c r="JEY1" t="s">
        <v>8498</v>
      </c>
      <c r="JEZ1" t="s">
        <v>8499</v>
      </c>
      <c r="JFA1" t="s">
        <v>8500</v>
      </c>
      <c r="JFB1" t="s">
        <v>8501</v>
      </c>
      <c r="JFC1" t="s">
        <v>8502</v>
      </c>
      <c r="JFD1" t="s">
        <v>8503</v>
      </c>
      <c r="JFE1" t="s">
        <v>8504</v>
      </c>
      <c r="JFF1" t="s">
        <v>8505</v>
      </c>
      <c r="JFG1" t="s">
        <v>8506</v>
      </c>
      <c r="JFH1" t="s">
        <v>8507</v>
      </c>
      <c r="JFI1" t="s">
        <v>8508</v>
      </c>
      <c r="JFJ1" t="s">
        <v>8509</v>
      </c>
      <c r="JFK1" t="s">
        <v>8510</v>
      </c>
      <c r="JFL1" t="s">
        <v>8511</v>
      </c>
      <c r="JFM1" t="s">
        <v>8512</v>
      </c>
      <c r="JFN1" t="s">
        <v>8513</v>
      </c>
      <c r="JFO1" t="s">
        <v>8514</v>
      </c>
      <c r="JFP1" t="s">
        <v>8515</v>
      </c>
      <c r="JFQ1" t="s">
        <v>8516</v>
      </c>
      <c r="JFR1" t="s">
        <v>8517</v>
      </c>
      <c r="JFS1" t="s">
        <v>8518</v>
      </c>
      <c r="JFT1" t="s">
        <v>8519</v>
      </c>
      <c r="JFU1" t="s">
        <v>8520</v>
      </c>
      <c r="JFV1" t="s">
        <v>8521</v>
      </c>
      <c r="JFW1" t="s">
        <v>8522</v>
      </c>
      <c r="JFX1" t="s">
        <v>8523</v>
      </c>
      <c r="JFY1" t="s">
        <v>8524</v>
      </c>
      <c r="JFZ1" t="s">
        <v>8525</v>
      </c>
      <c r="JGA1" t="s">
        <v>8526</v>
      </c>
      <c r="JGB1" t="s">
        <v>8527</v>
      </c>
      <c r="JGC1" t="s">
        <v>8528</v>
      </c>
      <c r="JGD1" t="s">
        <v>8529</v>
      </c>
      <c r="JGE1" t="s">
        <v>8530</v>
      </c>
      <c r="JGF1" t="s">
        <v>8531</v>
      </c>
      <c r="JGG1" t="s">
        <v>8532</v>
      </c>
      <c r="JGH1" t="s">
        <v>8533</v>
      </c>
      <c r="JGI1" t="s">
        <v>8534</v>
      </c>
      <c r="JGJ1" t="s">
        <v>8535</v>
      </c>
      <c r="JGK1" t="s">
        <v>8536</v>
      </c>
      <c r="JGL1" t="s">
        <v>8537</v>
      </c>
      <c r="JGM1" t="s">
        <v>8538</v>
      </c>
      <c r="JGN1" t="s">
        <v>8539</v>
      </c>
      <c r="JGO1" t="s">
        <v>8540</v>
      </c>
      <c r="JGP1" t="s">
        <v>8541</v>
      </c>
      <c r="JGQ1" t="s">
        <v>8542</v>
      </c>
      <c r="JGR1" t="s">
        <v>8543</v>
      </c>
      <c r="JGS1" t="s">
        <v>8544</v>
      </c>
      <c r="JGT1" t="s">
        <v>8545</v>
      </c>
      <c r="JGU1" t="s">
        <v>8546</v>
      </c>
      <c r="JGV1" t="s">
        <v>8547</v>
      </c>
      <c r="JGW1" t="s">
        <v>8548</v>
      </c>
      <c r="JGX1" t="s">
        <v>8549</v>
      </c>
      <c r="JGY1" t="s">
        <v>8550</v>
      </c>
      <c r="JGZ1" t="s">
        <v>8551</v>
      </c>
      <c r="JHA1" t="s">
        <v>8552</v>
      </c>
      <c r="JHB1" t="s">
        <v>8553</v>
      </c>
      <c r="JHC1" t="s">
        <v>8554</v>
      </c>
      <c r="JHD1" t="s">
        <v>8555</v>
      </c>
      <c r="JHE1" t="s">
        <v>8556</v>
      </c>
      <c r="JHF1" t="s">
        <v>8557</v>
      </c>
      <c r="JHG1" t="s">
        <v>8558</v>
      </c>
      <c r="JHH1" t="s">
        <v>8559</v>
      </c>
      <c r="JHI1" t="s">
        <v>8560</v>
      </c>
      <c r="JHJ1" t="s">
        <v>8561</v>
      </c>
      <c r="JHK1" t="s">
        <v>8562</v>
      </c>
      <c r="JHL1" t="s">
        <v>8563</v>
      </c>
      <c r="JHM1" t="s">
        <v>8564</v>
      </c>
      <c r="JHN1" t="s">
        <v>8565</v>
      </c>
      <c r="JHO1" t="s">
        <v>8566</v>
      </c>
      <c r="JHP1" t="s">
        <v>8567</v>
      </c>
      <c r="JHQ1" t="s">
        <v>8568</v>
      </c>
      <c r="JHR1" t="s">
        <v>8569</v>
      </c>
      <c r="JHS1" t="s">
        <v>8570</v>
      </c>
      <c r="JHT1" t="s">
        <v>8571</v>
      </c>
      <c r="JHU1" t="s">
        <v>8572</v>
      </c>
      <c r="JHV1" t="s">
        <v>8573</v>
      </c>
      <c r="JHW1" t="s">
        <v>8574</v>
      </c>
      <c r="JHX1" t="s">
        <v>8575</v>
      </c>
      <c r="JHY1" t="s">
        <v>8576</v>
      </c>
      <c r="JHZ1" t="s">
        <v>8577</v>
      </c>
      <c r="JIA1" t="s">
        <v>8578</v>
      </c>
      <c r="JIB1" t="s">
        <v>8579</v>
      </c>
      <c r="JIC1" t="s">
        <v>8580</v>
      </c>
      <c r="JID1" t="s">
        <v>8581</v>
      </c>
      <c r="JIE1" t="s">
        <v>8582</v>
      </c>
      <c r="JIF1" t="s">
        <v>8583</v>
      </c>
      <c r="JIG1" t="s">
        <v>8584</v>
      </c>
      <c r="JIH1" t="s">
        <v>8585</v>
      </c>
      <c r="JII1" t="s">
        <v>8586</v>
      </c>
      <c r="JIJ1" t="s">
        <v>8587</v>
      </c>
      <c r="JIK1" t="s">
        <v>8588</v>
      </c>
      <c r="JIL1" t="s">
        <v>8589</v>
      </c>
      <c r="JIM1" t="s">
        <v>8590</v>
      </c>
      <c r="JIN1" t="s">
        <v>8591</v>
      </c>
      <c r="JIO1" t="s">
        <v>8592</v>
      </c>
      <c r="JIP1" t="s">
        <v>8593</v>
      </c>
      <c r="JIQ1" t="s">
        <v>8594</v>
      </c>
      <c r="JIR1" t="s">
        <v>8595</v>
      </c>
      <c r="JIS1" t="s">
        <v>8596</v>
      </c>
      <c r="JIT1" t="s">
        <v>8597</v>
      </c>
      <c r="JIU1" t="s">
        <v>8598</v>
      </c>
      <c r="JIV1" t="s">
        <v>8599</v>
      </c>
      <c r="JIW1" t="s">
        <v>8600</v>
      </c>
      <c r="JIX1" t="s">
        <v>8601</v>
      </c>
      <c r="JIY1" t="s">
        <v>8602</v>
      </c>
      <c r="JIZ1" t="s">
        <v>8603</v>
      </c>
      <c r="JJA1" t="s">
        <v>8604</v>
      </c>
      <c r="JJB1" t="s">
        <v>8605</v>
      </c>
      <c r="JJC1" t="s">
        <v>8606</v>
      </c>
      <c r="JJD1" t="s">
        <v>8607</v>
      </c>
      <c r="JJE1" t="s">
        <v>8608</v>
      </c>
      <c r="JJF1" t="s">
        <v>8609</v>
      </c>
      <c r="JJG1" t="s">
        <v>8610</v>
      </c>
      <c r="JJH1" t="s">
        <v>8611</v>
      </c>
      <c r="JJI1" t="s">
        <v>8612</v>
      </c>
      <c r="JJJ1" t="s">
        <v>8613</v>
      </c>
      <c r="JJK1" t="s">
        <v>8614</v>
      </c>
      <c r="JJL1" t="s">
        <v>8615</v>
      </c>
      <c r="JJM1" t="s">
        <v>8616</v>
      </c>
      <c r="JJN1" t="s">
        <v>8617</v>
      </c>
      <c r="JJO1" t="s">
        <v>8618</v>
      </c>
      <c r="JJP1" t="s">
        <v>8619</v>
      </c>
      <c r="JJQ1" t="s">
        <v>8620</v>
      </c>
      <c r="JJR1" t="s">
        <v>8621</v>
      </c>
      <c r="JJS1" t="s">
        <v>8622</v>
      </c>
      <c r="JJT1" t="s">
        <v>8623</v>
      </c>
      <c r="JJU1" t="s">
        <v>8624</v>
      </c>
      <c r="JJV1" t="s">
        <v>8625</v>
      </c>
      <c r="JJW1" t="s">
        <v>8626</v>
      </c>
      <c r="JJX1" t="s">
        <v>8627</v>
      </c>
      <c r="JJY1" t="s">
        <v>8628</v>
      </c>
      <c r="JJZ1" t="s">
        <v>8629</v>
      </c>
      <c r="JKA1" t="s">
        <v>8630</v>
      </c>
      <c r="JKB1" t="s">
        <v>8631</v>
      </c>
      <c r="JKC1" t="s">
        <v>8632</v>
      </c>
      <c r="JKD1" t="s">
        <v>8633</v>
      </c>
      <c r="JKE1" t="s">
        <v>8634</v>
      </c>
      <c r="JKF1" t="s">
        <v>8635</v>
      </c>
      <c r="JKG1" t="s">
        <v>8636</v>
      </c>
      <c r="JKH1" t="s">
        <v>8637</v>
      </c>
      <c r="JKI1" t="s">
        <v>8638</v>
      </c>
      <c r="JKJ1" t="s">
        <v>8639</v>
      </c>
      <c r="JKK1" t="s">
        <v>8640</v>
      </c>
      <c r="JKL1" t="s">
        <v>8641</v>
      </c>
      <c r="JKM1" t="s">
        <v>8642</v>
      </c>
      <c r="JKN1" t="s">
        <v>8643</v>
      </c>
      <c r="JKO1" t="s">
        <v>8644</v>
      </c>
      <c r="JKP1" t="s">
        <v>8645</v>
      </c>
      <c r="JKQ1" t="s">
        <v>8646</v>
      </c>
      <c r="JKR1" t="s">
        <v>8647</v>
      </c>
      <c r="JKS1" t="s">
        <v>8648</v>
      </c>
      <c r="JKT1" t="s">
        <v>8649</v>
      </c>
      <c r="JKU1" t="s">
        <v>8650</v>
      </c>
      <c r="JKV1" t="s">
        <v>8651</v>
      </c>
      <c r="JKW1" t="s">
        <v>8652</v>
      </c>
      <c r="JKX1" t="s">
        <v>8653</v>
      </c>
      <c r="JKY1" t="s">
        <v>8654</v>
      </c>
      <c r="JKZ1" t="s">
        <v>8655</v>
      </c>
      <c r="JLA1" t="s">
        <v>8656</v>
      </c>
      <c r="JLB1" t="s">
        <v>8657</v>
      </c>
      <c r="JLC1" t="s">
        <v>8658</v>
      </c>
      <c r="JLD1" t="s">
        <v>8659</v>
      </c>
      <c r="JLE1" t="s">
        <v>8660</v>
      </c>
      <c r="JLF1" t="s">
        <v>8661</v>
      </c>
      <c r="JLG1" t="s">
        <v>8662</v>
      </c>
      <c r="JLH1" t="s">
        <v>8663</v>
      </c>
      <c r="JLI1" t="s">
        <v>8664</v>
      </c>
      <c r="JLJ1" t="s">
        <v>8665</v>
      </c>
      <c r="JLK1" t="s">
        <v>8666</v>
      </c>
      <c r="JLL1" t="s">
        <v>8667</v>
      </c>
      <c r="JLM1" t="s">
        <v>8668</v>
      </c>
      <c r="JLN1" t="s">
        <v>8669</v>
      </c>
      <c r="JLO1" t="s">
        <v>8670</v>
      </c>
      <c r="JLP1" t="s">
        <v>8671</v>
      </c>
      <c r="JLQ1" t="s">
        <v>8672</v>
      </c>
      <c r="JLR1" t="s">
        <v>8673</v>
      </c>
      <c r="JLS1" t="s">
        <v>8674</v>
      </c>
      <c r="JLT1" t="s">
        <v>8675</v>
      </c>
      <c r="JLU1" t="s">
        <v>8676</v>
      </c>
      <c r="JLV1" t="s">
        <v>8677</v>
      </c>
      <c r="JLW1" t="s">
        <v>8678</v>
      </c>
      <c r="JLX1" t="s">
        <v>8679</v>
      </c>
      <c r="JLY1" t="s">
        <v>8680</v>
      </c>
      <c r="JLZ1" t="s">
        <v>8681</v>
      </c>
      <c r="JMA1" t="s">
        <v>8682</v>
      </c>
      <c r="JMB1" t="s">
        <v>8683</v>
      </c>
      <c r="JMC1" t="s">
        <v>8684</v>
      </c>
      <c r="JMD1" t="s">
        <v>8685</v>
      </c>
      <c r="JME1" t="s">
        <v>8686</v>
      </c>
      <c r="JMF1" t="s">
        <v>8687</v>
      </c>
      <c r="JMG1" t="s">
        <v>8688</v>
      </c>
      <c r="JMH1" t="s">
        <v>8689</v>
      </c>
      <c r="JMI1" t="s">
        <v>8690</v>
      </c>
      <c r="JMJ1" t="s">
        <v>8691</v>
      </c>
      <c r="JMK1" t="s">
        <v>8692</v>
      </c>
      <c r="JML1" t="s">
        <v>8693</v>
      </c>
      <c r="JMM1" t="s">
        <v>8694</v>
      </c>
      <c r="JMN1" t="s">
        <v>8695</v>
      </c>
      <c r="JMO1" t="s">
        <v>8696</v>
      </c>
      <c r="JMP1" t="s">
        <v>8697</v>
      </c>
      <c r="JMQ1" t="s">
        <v>8698</v>
      </c>
      <c r="JMR1" t="s">
        <v>8699</v>
      </c>
      <c r="JMS1" t="s">
        <v>8700</v>
      </c>
      <c r="JMT1" t="s">
        <v>8701</v>
      </c>
      <c r="JMU1" t="s">
        <v>8702</v>
      </c>
      <c r="JMV1" t="s">
        <v>8703</v>
      </c>
      <c r="JMW1" t="s">
        <v>8704</v>
      </c>
      <c r="JMX1" t="s">
        <v>8705</v>
      </c>
      <c r="JMY1" t="s">
        <v>8706</v>
      </c>
      <c r="JMZ1" t="s">
        <v>8707</v>
      </c>
      <c r="JNA1" t="s">
        <v>8708</v>
      </c>
      <c r="JNB1" t="s">
        <v>8709</v>
      </c>
      <c r="JNC1" t="s">
        <v>8710</v>
      </c>
      <c r="JND1" t="s">
        <v>8711</v>
      </c>
      <c r="JNE1" t="s">
        <v>8712</v>
      </c>
      <c r="JNF1" t="s">
        <v>8713</v>
      </c>
      <c r="JNG1" t="s">
        <v>8714</v>
      </c>
      <c r="JNH1" t="s">
        <v>8715</v>
      </c>
      <c r="JNI1" t="s">
        <v>8716</v>
      </c>
      <c r="JNJ1" t="s">
        <v>8717</v>
      </c>
      <c r="JNK1" t="s">
        <v>8718</v>
      </c>
      <c r="JNL1" t="s">
        <v>8719</v>
      </c>
      <c r="JNM1" t="s">
        <v>8720</v>
      </c>
      <c r="JNN1" t="s">
        <v>8721</v>
      </c>
      <c r="JNO1" t="s">
        <v>8722</v>
      </c>
      <c r="JNP1" t="s">
        <v>8723</v>
      </c>
      <c r="JNQ1" t="s">
        <v>8724</v>
      </c>
      <c r="JNR1" t="s">
        <v>8725</v>
      </c>
      <c r="JNS1" t="s">
        <v>8726</v>
      </c>
      <c r="JNT1" t="s">
        <v>8727</v>
      </c>
      <c r="JNU1" t="s">
        <v>8728</v>
      </c>
      <c r="JNV1" t="s">
        <v>8729</v>
      </c>
      <c r="JNW1" t="s">
        <v>8730</v>
      </c>
      <c r="JNX1" t="s">
        <v>8731</v>
      </c>
      <c r="JNY1" t="s">
        <v>8732</v>
      </c>
      <c r="JNZ1" t="s">
        <v>8733</v>
      </c>
      <c r="JOA1" t="s">
        <v>8734</v>
      </c>
      <c r="JOB1" t="s">
        <v>8735</v>
      </c>
      <c r="JOC1" t="s">
        <v>8736</v>
      </c>
      <c r="JOD1" t="s">
        <v>8737</v>
      </c>
      <c r="JOE1" t="s">
        <v>8738</v>
      </c>
      <c r="JOF1" t="s">
        <v>8739</v>
      </c>
      <c r="JOG1" t="s">
        <v>8740</v>
      </c>
      <c r="JOH1" t="s">
        <v>8741</v>
      </c>
      <c r="JOI1" t="s">
        <v>8742</v>
      </c>
      <c r="JOJ1" t="s">
        <v>8743</v>
      </c>
      <c r="JOK1" t="s">
        <v>8744</v>
      </c>
      <c r="JOL1" t="s">
        <v>8745</v>
      </c>
      <c r="JOM1" t="s">
        <v>8746</v>
      </c>
      <c r="JON1" t="s">
        <v>8747</v>
      </c>
      <c r="JOO1" t="s">
        <v>8748</v>
      </c>
      <c r="JOP1" t="s">
        <v>8749</v>
      </c>
      <c r="JOQ1" t="s">
        <v>8750</v>
      </c>
      <c r="JOR1" t="s">
        <v>8751</v>
      </c>
      <c r="JOS1" t="s">
        <v>8752</v>
      </c>
      <c r="JOT1" t="s">
        <v>8753</v>
      </c>
      <c r="JOU1" t="s">
        <v>8754</v>
      </c>
      <c r="JOV1" t="s">
        <v>8755</v>
      </c>
      <c r="JOW1" t="s">
        <v>8756</v>
      </c>
      <c r="JOX1" t="s">
        <v>8757</v>
      </c>
      <c r="JOY1" t="s">
        <v>8758</v>
      </c>
      <c r="JOZ1" t="s">
        <v>8759</v>
      </c>
      <c r="JPA1" t="s">
        <v>8760</v>
      </c>
      <c r="JPB1" t="s">
        <v>8761</v>
      </c>
      <c r="JPC1" t="s">
        <v>8762</v>
      </c>
      <c r="JPD1" t="s">
        <v>8763</v>
      </c>
      <c r="JPE1" t="s">
        <v>8764</v>
      </c>
      <c r="JPF1" t="s">
        <v>8765</v>
      </c>
      <c r="JPG1" t="s">
        <v>8766</v>
      </c>
      <c r="JPH1" t="s">
        <v>8767</v>
      </c>
      <c r="JPI1" t="s">
        <v>8768</v>
      </c>
      <c r="JPJ1" t="s">
        <v>8769</v>
      </c>
      <c r="JPK1" t="s">
        <v>8770</v>
      </c>
      <c r="JPL1" t="s">
        <v>8771</v>
      </c>
      <c r="JPM1" t="s">
        <v>8772</v>
      </c>
      <c r="JPN1" t="s">
        <v>8773</v>
      </c>
      <c r="JPO1" t="s">
        <v>8774</v>
      </c>
      <c r="JPP1" t="s">
        <v>8775</v>
      </c>
      <c r="JPQ1" t="s">
        <v>8776</v>
      </c>
      <c r="JPR1" t="s">
        <v>8777</v>
      </c>
      <c r="JPS1" t="s">
        <v>8778</v>
      </c>
      <c r="JPT1" t="s">
        <v>8779</v>
      </c>
      <c r="JPU1" t="s">
        <v>8780</v>
      </c>
      <c r="JPV1" t="s">
        <v>8781</v>
      </c>
      <c r="JPW1" t="s">
        <v>8782</v>
      </c>
      <c r="JPX1" t="s">
        <v>8783</v>
      </c>
      <c r="JPY1" t="s">
        <v>8784</v>
      </c>
      <c r="JPZ1" t="s">
        <v>8785</v>
      </c>
      <c r="JQA1" t="s">
        <v>8786</v>
      </c>
      <c r="JQB1" t="s">
        <v>8787</v>
      </c>
      <c r="JQC1" t="s">
        <v>8788</v>
      </c>
      <c r="JQD1" t="s">
        <v>8789</v>
      </c>
      <c r="JQE1" t="s">
        <v>8790</v>
      </c>
      <c r="JQF1" t="s">
        <v>8791</v>
      </c>
      <c r="JQG1" t="s">
        <v>8792</v>
      </c>
      <c r="JQH1" t="s">
        <v>8793</v>
      </c>
      <c r="JQI1" t="s">
        <v>8794</v>
      </c>
      <c r="JQJ1" t="s">
        <v>8795</v>
      </c>
      <c r="JQK1" t="s">
        <v>8796</v>
      </c>
      <c r="JQL1" t="s">
        <v>8797</v>
      </c>
      <c r="JQM1" t="s">
        <v>8798</v>
      </c>
      <c r="JQN1" t="s">
        <v>8799</v>
      </c>
      <c r="JQO1" t="s">
        <v>8800</v>
      </c>
      <c r="JQP1" t="s">
        <v>8801</v>
      </c>
      <c r="JQQ1" t="s">
        <v>8802</v>
      </c>
      <c r="JQR1" t="s">
        <v>8803</v>
      </c>
      <c r="JQS1" t="s">
        <v>8804</v>
      </c>
      <c r="JQT1" t="s">
        <v>8805</v>
      </c>
      <c r="JQU1" t="s">
        <v>8806</v>
      </c>
      <c r="JQV1" t="s">
        <v>8807</v>
      </c>
      <c r="JQW1" t="s">
        <v>8808</v>
      </c>
      <c r="JQX1" t="s">
        <v>8809</v>
      </c>
      <c r="JQY1" t="s">
        <v>8810</v>
      </c>
      <c r="JQZ1" t="s">
        <v>8811</v>
      </c>
      <c r="JRA1" t="s">
        <v>8812</v>
      </c>
      <c r="JRB1" t="s">
        <v>8813</v>
      </c>
      <c r="JRC1" t="s">
        <v>8814</v>
      </c>
      <c r="JRD1" t="s">
        <v>8815</v>
      </c>
      <c r="JRE1" t="s">
        <v>8816</v>
      </c>
      <c r="JRF1" t="s">
        <v>8817</v>
      </c>
      <c r="JRG1" t="s">
        <v>8818</v>
      </c>
      <c r="JRH1" t="s">
        <v>8819</v>
      </c>
      <c r="JRI1" t="s">
        <v>8820</v>
      </c>
      <c r="JRJ1" t="s">
        <v>8821</v>
      </c>
      <c r="JRK1" t="s">
        <v>8822</v>
      </c>
      <c r="JRL1" t="s">
        <v>8823</v>
      </c>
      <c r="JRM1" t="s">
        <v>8824</v>
      </c>
      <c r="JRN1" t="s">
        <v>8825</v>
      </c>
      <c r="JRO1" t="s">
        <v>8826</v>
      </c>
      <c r="JRP1" t="s">
        <v>8827</v>
      </c>
      <c r="JRQ1" t="s">
        <v>8828</v>
      </c>
      <c r="JRR1" t="s">
        <v>8829</v>
      </c>
      <c r="JRS1" t="s">
        <v>8830</v>
      </c>
      <c r="JRT1" t="s">
        <v>8831</v>
      </c>
      <c r="JRU1" t="s">
        <v>8832</v>
      </c>
      <c r="JRV1" t="s">
        <v>8833</v>
      </c>
      <c r="JRW1" t="s">
        <v>8834</v>
      </c>
      <c r="JRX1" t="s">
        <v>8835</v>
      </c>
      <c r="JRY1" t="s">
        <v>8836</v>
      </c>
      <c r="JRZ1" t="s">
        <v>8837</v>
      </c>
      <c r="JSA1" t="s">
        <v>8838</v>
      </c>
      <c r="JSB1" t="s">
        <v>8839</v>
      </c>
      <c r="JSC1" t="s">
        <v>8840</v>
      </c>
      <c r="JSD1" t="s">
        <v>8841</v>
      </c>
      <c r="JSE1" t="s">
        <v>8842</v>
      </c>
      <c r="JSF1" t="s">
        <v>8843</v>
      </c>
      <c r="JSG1" t="s">
        <v>8844</v>
      </c>
      <c r="JSH1" t="s">
        <v>8845</v>
      </c>
      <c r="JSI1" t="s">
        <v>8846</v>
      </c>
      <c r="JSJ1" t="s">
        <v>8847</v>
      </c>
      <c r="JSK1" t="s">
        <v>8848</v>
      </c>
      <c r="JSL1" t="s">
        <v>8849</v>
      </c>
      <c r="JSM1" t="s">
        <v>8850</v>
      </c>
      <c r="JSN1" t="s">
        <v>8851</v>
      </c>
      <c r="JSO1" t="s">
        <v>8852</v>
      </c>
      <c r="JSP1" t="s">
        <v>8853</v>
      </c>
      <c r="JSQ1" t="s">
        <v>8854</v>
      </c>
      <c r="JSR1" t="s">
        <v>8855</v>
      </c>
      <c r="JSS1" t="s">
        <v>8856</v>
      </c>
      <c r="JST1" t="s">
        <v>8857</v>
      </c>
      <c r="JSU1" t="s">
        <v>8858</v>
      </c>
      <c r="JSV1" t="s">
        <v>8859</v>
      </c>
      <c r="JSW1" t="s">
        <v>8860</v>
      </c>
      <c r="JSX1" t="s">
        <v>8861</v>
      </c>
      <c r="JSY1" t="s">
        <v>8862</v>
      </c>
      <c r="JSZ1" t="s">
        <v>8863</v>
      </c>
      <c r="JTA1" t="s">
        <v>8864</v>
      </c>
      <c r="JTB1" t="s">
        <v>8865</v>
      </c>
      <c r="JTC1" t="s">
        <v>8866</v>
      </c>
      <c r="JTD1" t="s">
        <v>8867</v>
      </c>
      <c r="JTE1" t="s">
        <v>8868</v>
      </c>
      <c r="JTF1" t="s">
        <v>8869</v>
      </c>
      <c r="JTG1" t="s">
        <v>8870</v>
      </c>
      <c r="JTH1" t="s">
        <v>8871</v>
      </c>
      <c r="JTI1" t="s">
        <v>8872</v>
      </c>
      <c r="JTJ1" t="s">
        <v>8873</v>
      </c>
      <c r="JTK1" t="s">
        <v>8874</v>
      </c>
      <c r="JTL1" t="s">
        <v>8875</v>
      </c>
      <c r="JTM1" t="s">
        <v>8876</v>
      </c>
      <c r="JTN1" t="s">
        <v>8877</v>
      </c>
      <c r="JTO1" t="s">
        <v>8878</v>
      </c>
      <c r="JTP1" t="s">
        <v>8879</v>
      </c>
      <c r="JTQ1" t="s">
        <v>8880</v>
      </c>
      <c r="JTR1" t="s">
        <v>8881</v>
      </c>
      <c r="JTS1" t="s">
        <v>8882</v>
      </c>
      <c r="JTT1" t="s">
        <v>8883</v>
      </c>
      <c r="JTU1" t="s">
        <v>8884</v>
      </c>
      <c r="JTV1" t="s">
        <v>8885</v>
      </c>
      <c r="JTW1" t="s">
        <v>8886</v>
      </c>
      <c r="JTX1" t="s">
        <v>8887</v>
      </c>
      <c r="JTY1" t="s">
        <v>8888</v>
      </c>
      <c r="JTZ1" t="s">
        <v>8889</v>
      </c>
      <c r="JUA1" t="s">
        <v>8890</v>
      </c>
      <c r="JUB1" t="s">
        <v>8891</v>
      </c>
      <c r="JUC1" t="s">
        <v>8892</v>
      </c>
      <c r="JUD1" t="s">
        <v>8893</v>
      </c>
      <c r="JUE1" t="s">
        <v>8894</v>
      </c>
      <c r="JUF1" t="s">
        <v>8895</v>
      </c>
      <c r="JUG1" t="s">
        <v>8896</v>
      </c>
      <c r="JUH1" t="s">
        <v>8897</v>
      </c>
      <c r="JUI1" t="s">
        <v>8898</v>
      </c>
      <c r="JUJ1" t="s">
        <v>8899</v>
      </c>
      <c r="JUK1" t="s">
        <v>8900</v>
      </c>
      <c r="JUL1" t="s">
        <v>8901</v>
      </c>
      <c r="JUM1" t="s">
        <v>8902</v>
      </c>
      <c r="JUN1" t="s">
        <v>8903</v>
      </c>
      <c r="JUO1" t="s">
        <v>8904</v>
      </c>
      <c r="JUP1" t="s">
        <v>8905</v>
      </c>
      <c r="JUQ1" t="s">
        <v>8906</v>
      </c>
      <c r="JUR1" t="s">
        <v>8907</v>
      </c>
      <c r="JUS1" t="s">
        <v>8908</v>
      </c>
      <c r="JUT1" t="s">
        <v>8909</v>
      </c>
      <c r="JUU1" t="s">
        <v>8910</v>
      </c>
      <c r="JUV1" t="s">
        <v>8911</v>
      </c>
      <c r="JUW1" t="s">
        <v>8912</v>
      </c>
      <c r="JUX1" t="s">
        <v>8913</v>
      </c>
      <c r="JUY1" t="s">
        <v>8914</v>
      </c>
      <c r="JUZ1" t="s">
        <v>8915</v>
      </c>
      <c r="JVA1" t="s">
        <v>8916</v>
      </c>
      <c r="JVB1" t="s">
        <v>8917</v>
      </c>
      <c r="JVC1" t="s">
        <v>8918</v>
      </c>
      <c r="JVD1" t="s">
        <v>8919</v>
      </c>
      <c r="JVE1" t="s">
        <v>8920</v>
      </c>
      <c r="JVF1" t="s">
        <v>8921</v>
      </c>
      <c r="JVG1" t="s">
        <v>8922</v>
      </c>
      <c r="JVH1" t="s">
        <v>8923</v>
      </c>
      <c r="JVI1" t="s">
        <v>8924</v>
      </c>
      <c r="JVJ1" t="s">
        <v>8925</v>
      </c>
      <c r="JVK1" t="s">
        <v>8926</v>
      </c>
      <c r="JVL1" t="s">
        <v>8927</v>
      </c>
      <c r="JVM1" t="s">
        <v>8928</v>
      </c>
      <c r="JVN1" t="s">
        <v>8929</v>
      </c>
      <c r="JVO1" t="s">
        <v>8930</v>
      </c>
      <c r="JVP1" t="s">
        <v>8931</v>
      </c>
      <c r="JVQ1" t="s">
        <v>8932</v>
      </c>
      <c r="JVR1" t="s">
        <v>8933</v>
      </c>
      <c r="JVS1" t="s">
        <v>8934</v>
      </c>
      <c r="JVT1" t="s">
        <v>8935</v>
      </c>
      <c r="JVU1" t="s">
        <v>8936</v>
      </c>
      <c r="JVV1" t="s">
        <v>8937</v>
      </c>
      <c r="JVW1" t="s">
        <v>8938</v>
      </c>
      <c r="JVX1" t="s">
        <v>8939</v>
      </c>
      <c r="JVY1" t="s">
        <v>8940</v>
      </c>
      <c r="JVZ1" t="s">
        <v>8941</v>
      </c>
      <c r="JWA1" t="s">
        <v>8942</v>
      </c>
      <c r="JWB1" t="s">
        <v>8943</v>
      </c>
      <c r="JWC1" t="s">
        <v>8944</v>
      </c>
      <c r="JWD1" t="s">
        <v>8945</v>
      </c>
      <c r="JWE1" t="s">
        <v>8946</v>
      </c>
      <c r="JWF1" t="s">
        <v>8947</v>
      </c>
      <c r="JWG1" t="s">
        <v>8948</v>
      </c>
      <c r="JWH1" t="s">
        <v>8949</v>
      </c>
      <c r="JWI1" t="s">
        <v>8950</v>
      </c>
      <c r="JWJ1" t="s">
        <v>8951</v>
      </c>
      <c r="JWK1" t="s">
        <v>8952</v>
      </c>
      <c r="JWL1" t="s">
        <v>8953</v>
      </c>
      <c r="JWM1" t="s">
        <v>8954</v>
      </c>
      <c r="JWN1" t="s">
        <v>8955</v>
      </c>
      <c r="JWO1" t="s">
        <v>8956</v>
      </c>
      <c r="JWP1" t="s">
        <v>8957</v>
      </c>
      <c r="JWQ1" t="s">
        <v>8958</v>
      </c>
      <c r="JWR1" t="s">
        <v>8959</v>
      </c>
      <c r="JWS1" t="s">
        <v>8960</v>
      </c>
      <c r="JWT1" t="s">
        <v>8961</v>
      </c>
      <c r="JWU1" t="s">
        <v>8962</v>
      </c>
      <c r="JWV1" t="s">
        <v>8963</v>
      </c>
      <c r="JWW1" t="s">
        <v>8964</v>
      </c>
      <c r="JWX1" t="s">
        <v>8965</v>
      </c>
      <c r="JWY1" t="s">
        <v>8966</v>
      </c>
      <c r="JWZ1" t="s">
        <v>8967</v>
      </c>
      <c r="JXA1" t="s">
        <v>8968</v>
      </c>
      <c r="JXB1" t="s">
        <v>8969</v>
      </c>
      <c r="JXC1" t="s">
        <v>8970</v>
      </c>
      <c r="JXD1" t="s">
        <v>8971</v>
      </c>
      <c r="JXE1" t="s">
        <v>8972</v>
      </c>
      <c r="JXF1" t="s">
        <v>8973</v>
      </c>
      <c r="JXG1" t="s">
        <v>8974</v>
      </c>
      <c r="JXH1" t="s">
        <v>8975</v>
      </c>
      <c r="JXI1" t="s">
        <v>8976</v>
      </c>
      <c r="JXJ1" t="s">
        <v>8977</v>
      </c>
      <c r="JXK1" t="s">
        <v>8978</v>
      </c>
      <c r="JXL1" t="s">
        <v>8979</v>
      </c>
      <c r="JXM1" t="s">
        <v>8980</v>
      </c>
      <c r="JXN1" t="s">
        <v>8981</v>
      </c>
      <c r="JXO1" t="s">
        <v>8982</v>
      </c>
      <c r="JXP1" t="s">
        <v>8983</v>
      </c>
      <c r="JXQ1" t="s">
        <v>8984</v>
      </c>
      <c r="JXR1" t="s">
        <v>8985</v>
      </c>
      <c r="JXS1" t="s">
        <v>8986</v>
      </c>
      <c r="JXT1" t="s">
        <v>8987</v>
      </c>
      <c r="JXU1" t="s">
        <v>8988</v>
      </c>
      <c r="JXV1" t="s">
        <v>8989</v>
      </c>
      <c r="JXW1" t="s">
        <v>8990</v>
      </c>
      <c r="JXX1" t="s">
        <v>8991</v>
      </c>
      <c r="JXY1" t="s">
        <v>8992</v>
      </c>
      <c r="JXZ1" t="s">
        <v>8993</v>
      </c>
      <c r="JYA1" t="s">
        <v>8994</v>
      </c>
      <c r="JYB1" t="s">
        <v>8995</v>
      </c>
      <c r="JYC1" t="s">
        <v>8996</v>
      </c>
      <c r="JYD1" t="s">
        <v>8997</v>
      </c>
      <c r="JYE1" t="s">
        <v>8998</v>
      </c>
      <c r="JYF1" t="s">
        <v>8999</v>
      </c>
      <c r="JYG1" t="s">
        <v>9000</v>
      </c>
      <c r="JYH1" t="s">
        <v>9001</v>
      </c>
      <c r="JYI1" t="s">
        <v>9002</v>
      </c>
      <c r="JYJ1" t="s">
        <v>9003</v>
      </c>
      <c r="JYK1" t="s">
        <v>9004</v>
      </c>
      <c r="JYL1" t="s">
        <v>9005</v>
      </c>
      <c r="JYM1" t="s">
        <v>9006</v>
      </c>
      <c r="JYN1" t="s">
        <v>9007</v>
      </c>
      <c r="JYO1" t="s">
        <v>9008</v>
      </c>
      <c r="JYP1" t="s">
        <v>9009</v>
      </c>
      <c r="JYQ1" t="s">
        <v>9010</v>
      </c>
      <c r="JYR1" t="s">
        <v>9011</v>
      </c>
      <c r="JYS1" t="s">
        <v>9012</v>
      </c>
      <c r="JYT1" t="s">
        <v>9013</v>
      </c>
      <c r="JYU1" t="s">
        <v>9014</v>
      </c>
      <c r="JYV1" t="s">
        <v>9015</v>
      </c>
      <c r="JYW1" t="s">
        <v>9016</v>
      </c>
      <c r="JYX1" t="s">
        <v>9017</v>
      </c>
      <c r="JYY1" t="s">
        <v>9018</v>
      </c>
      <c r="JYZ1" t="s">
        <v>9019</v>
      </c>
      <c r="JZA1" t="s">
        <v>9020</v>
      </c>
      <c r="JZB1" t="s">
        <v>9021</v>
      </c>
      <c r="JZC1" t="s">
        <v>9022</v>
      </c>
      <c r="JZD1" t="s">
        <v>9023</v>
      </c>
      <c r="JZE1" t="s">
        <v>9024</v>
      </c>
      <c r="JZF1" t="s">
        <v>9025</v>
      </c>
      <c r="JZG1" t="s">
        <v>9026</v>
      </c>
      <c r="JZH1" t="s">
        <v>9027</v>
      </c>
      <c r="JZI1" t="s">
        <v>9028</v>
      </c>
      <c r="JZJ1" t="s">
        <v>9029</v>
      </c>
      <c r="JZK1" t="s">
        <v>9030</v>
      </c>
      <c r="JZL1" t="s">
        <v>9031</v>
      </c>
      <c r="JZM1" t="s">
        <v>9032</v>
      </c>
      <c r="JZN1" t="s">
        <v>9033</v>
      </c>
      <c r="JZO1" t="s">
        <v>9034</v>
      </c>
      <c r="JZP1" t="s">
        <v>9035</v>
      </c>
      <c r="JZQ1" t="s">
        <v>9036</v>
      </c>
      <c r="JZR1" t="s">
        <v>9037</v>
      </c>
      <c r="JZS1" t="s">
        <v>9038</v>
      </c>
      <c r="JZT1" t="s">
        <v>9039</v>
      </c>
      <c r="JZU1" t="s">
        <v>9040</v>
      </c>
      <c r="JZV1" t="s">
        <v>9041</v>
      </c>
      <c r="JZW1" t="s">
        <v>9042</v>
      </c>
      <c r="JZX1" t="s">
        <v>9043</v>
      </c>
      <c r="JZY1" t="s">
        <v>9044</v>
      </c>
      <c r="JZZ1" t="s">
        <v>9045</v>
      </c>
      <c r="KAA1" t="s">
        <v>9046</v>
      </c>
      <c r="KAB1" t="s">
        <v>9047</v>
      </c>
      <c r="KAC1" t="s">
        <v>9048</v>
      </c>
      <c r="KAD1" t="s">
        <v>9049</v>
      </c>
      <c r="KAE1" t="s">
        <v>9050</v>
      </c>
      <c r="KAF1" t="s">
        <v>9051</v>
      </c>
      <c r="KAG1" t="s">
        <v>9052</v>
      </c>
      <c r="KAH1" t="s">
        <v>9053</v>
      </c>
      <c r="KAI1" t="s">
        <v>9054</v>
      </c>
      <c r="KAJ1" t="s">
        <v>9055</v>
      </c>
      <c r="KAK1" t="s">
        <v>9056</v>
      </c>
      <c r="KAL1" t="s">
        <v>9057</v>
      </c>
      <c r="KAM1" t="s">
        <v>9058</v>
      </c>
      <c r="KAN1" t="s">
        <v>9059</v>
      </c>
      <c r="KAO1" t="s">
        <v>9060</v>
      </c>
      <c r="KAP1" t="s">
        <v>9061</v>
      </c>
      <c r="KAQ1" t="s">
        <v>9062</v>
      </c>
      <c r="KAR1" t="s">
        <v>9063</v>
      </c>
      <c r="KAS1" t="s">
        <v>9064</v>
      </c>
      <c r="KAT1" t="s">
        <v>9065</v>
      </c>
      <c r="KAU1" t="s">
        <v>9066</v>
      </c>
      <c r="KAV1" t="s">
        <v>9067</v>
      </c>
      <c r="KAW1" t="s">
        <v>9068</v>
      </c>
      <c r="KAX1" t="s">
        <v>9069</v>
      </c>
      <c r="KAY1" t="s">
        <v>9070</v>
      </c>
      <c r="KAZ1" t="s">
        <v>9071</v>
      </c>
      <c r="KBA1" t="s">
        <v>9072</v>
      </c>
      <c r="KBB1" t="s">
        <v>9073</v>
      </c>
      <c r="KBC1" t="s">
        <v>9074</v>
      </c>
      <c r="KBD1" t="s">
        <v>9075</v>
      </c>
      <c r="KBE1" t="s">
        <v>9076</v>
      </c>
      <c r="KBF1" t="s">
        <v>9077</v>
      </c>
      <c r="KBG1" t="s">
        <v>9078</v>
      </c>
      <c r="KBH1" t="s">
        <v>9079</v>
      </c>
      <c r="KBI1" t="s">
        <v>9080</v>
      </c>
      <c r="KBJ1" t="s">
        <v>9081</v>
      </c>
      <c r="KBK1" t="s">
        <v>9082</v>
      </c>
      <c r="KBL1" t="s">
        <v>9083</v>
      </c>
      <c r="KBM1" t="s">
        <v>9084</v>
      </c>
      <c r="KBN1" t="s">
        <v>9085</v>
      </c>
      <c r="KBO1" t="s">
        <v>9086</v>
      </c>
      <c r="KBP1" t="s">
        <v>9087</v>
      </c>
      <c r="KBQ1" t="s">
        <v>9088</v>
      </c>
      <c r="KBR1" t="s">
        <v>9089</v>
      </c>
      <c r="KBS1" t="s">
        <v>9090</v>
      </c>
      <c r="KBT1" t="s">
        <v>9091</v>
      </c>
      <c r="KBU1" t="s">
        <v>9092</v>
      </c>
      <c r="KBV1" t="s">
        <v>9093</v>
      </c>
      <c r="KBW1" t="s">
        <v>9094</v>
      </c>
      <c r="KBX1" t="s">
        <v>9095</v>
      </c>
      <c r="KBY1" t="s">
        <v>9096</v>
      </c>
      <c r="KBZ1" t="s">
        <v>9097</v>
      </c>
      <c r="KCA1" t="s">
        <v>9098</v>
      </c>
      <c r="KCB1" t="s">
        <v>9099</v>
      </c>
      <c r="KCC1" t="s">
        <v>9100</v>
      </c>
      <c r="KCD1" t="s">
        <v>9101</v>
      </c>
      <c r="KCE1" t="s">
        <v>9102</v>
      </c>
      <c r="KCF1" t="s">
        <v>9103</v>
      </c>
      <c r="KCG1" t="s">
        <v>9104</v>
      </c>
      <c r="KCH1" t="s">
        <v>9105</v>
      </c>
      <c r="KCI1" t="s">
        <v>9106</v>
      </c>
      <c r="KCJ1" t="s">
        <v>9107</v>
      </c>
      <c r="KCK1" t="s">
        <v>9108</v>
      </c>
      <c r="KCL1" t="s">
        <v>9109</v>
      </c>
      <c r="KCM1" t="s">
        <v>9110</v>
      </c>
      <c r="KCN1" t="s">
        <v>9111</v>
      </c>
      <c r="KCO1" t="s">
        <v>9112</v>
      </c>
      <c r="KCP1" t="s">
        <v>9113</v>
      </c>
      <c r="KCQ1" t="s">
        <v>9114</v>
      </c>
      <c r="KCR1" t="s">
        <v>9115</v>
      </c>
      <c r="KCS1" t="s">
        <v>9116</v>
      </c>
      <c r="KCT1" t="s">
        <v>9117</v>
      </c>
      <c r="KCU1" t="s">
        <v>9118</v>
      </c>
      <c r="KCV1" t="s">
        <v>9119</v>
      </c>
      <c r="KCW1" t="s">
        <v>9120</v>
      </c>
      <c r="KCX1" t="s">
        <v>9121</v>
      </c>
      <c r="KCY1" t="s">
        <v>9122</v>
      </c>
      <c r="KCZ1" t="s">
        <v>9123</v>
      </c>
      <c r="KDA1" t="s">
        <v>9124</v>
      </c>
      <c r="KDB1" t="s">
        <v>9125</v>
      </c>
      <c r="KDC1" t="s">
        <v>9126</v>
      </c>
      <c r="KDD1" t="s">
        <v>9127</v>
      </c>
      <c r="KDE1" t="s">
        <v>9128</v>
      </c>
      <c r="KDF1" t="s">
        <v>9129</v>
      </c>
      <c r="KDG1" t="s">
        <v>9130</v>
      </c>
      <c r="KDH1" t="s">
        <v>9131</v>
      </c>
      <c r="KDI1" t="s">
        <v>9132</v>
      </c>
      <c r="KDJ1" t="s">
        <v>9133</v>
      </c>
      <c r="KDK1" t="s">
        <v>9134</v>
      </c>
      <c r="KDL1" t="s">
        <v>9135</v>
      </c>
      <c r="KDM1" t="s">
        <v>9136</v>
      </c>
      <c r="KDN1" t="s">
        <v>9137</v>
      </c>
      <c r="KDO1" t="s">
        <v>9138</v>
      </c>
      <c r="KDP1" t="s">
        <v>9139</v>
      </c>
      <c r="KDQ1" t="s">
        <v>9140</v>
      </c>
      <c r="KDR1" t="s">
        <v>9141</v>
      </c>
      <c r="KDS1" t="s">
        <v>9142</v>
      </c>
      <c r="KDT1" t="s">
        <v>9143</v>
      </c>
      <c r="KDU1" t="s">
        <v>9144</v>
      </c>
      <c r="KDV1" t="s">
        <v>9145</v>
      </c>
      <c r="KDW1" t="s">
        <v>9146</v>
      </c>
      <c r="KDX1" t="s">
        <v>9147</v>
      </c>
      <c r="KDY1" t="s">
        <v>9148</v>
      </c>
      <c r="KDZ1" t="s">
        <v>9149</v>
      </c>
      <c r="KEA1" t="s">
        <v>9150</v>
      </c>
      <c r="KEB1" t="s">
        <v>9151</v>
      </c>
      <c r="KEC1" t="s">
        <v>9152</v>
      </c>
      <c r="KED1" t="s">
        <v>9153</v>
      </c>
      <c r="KEE1" t="s">
        <v>9154</v>
      </c>
      <c r="KEF1" t="s">
        <v>9155</v>
      </c>
      <c r="KEG1" t="s">
        <v>9156</v>
      </c>
      <c r="KEH1" t="s">
        <v>9157</v>
      </c>
      <c r="KEI1" t="s">
        <v>9158</v>
      </c>
      <c r="KEJ1" t="s">
        <v>9159</v>
      </c>
      <c r="KEK1" t="s">
        <v>9160</v>
      </c>
      <c r="KEL1" t="s">
        <v>9161</v>
      </c>
      <c r="KEM1" t="s">
        <v>9162</v>
      </c>
      <c r="KEN1" t="s">
        <v>9163</v>
      </c>
      <c r="KEO1" t="s">
        <v>9164</v>
      </c>
      <c r="KEP1" t="s">
        <v>9165</v>
      </c>
      <c r="KEQ1" t="s">
        <v>9166</v>
      </c>
      <c r="KER1" t="s">
        <v>9167</v>
      </c>
      <c r="KES1" t="s">
        <v>9168</v>
      </c>
      <c r="KET1" t="s">
        <v>9169</v>
      </c>
      <c r="KEU1" t="s">
        <v>9170</v>
      </c>
      <c r="KEV1" t="s">
        <v>9171</v>
      </c>
      <c r="KEW1" t="s">
        <v>9172</v>
      </c>
      <c r="KEX1" t="s">
        <v>9173</v>
      </c>
      <c r="KEY1" t="s">
        <v>9174</v>
      </c>
      <c r="KEZ1" t="s">
        <v>9175</v>
      </c>
      <c r="KFA1" t="s">
        <v>9176</v>
      </c>
      <c r="KFB1" t="s">
        <v>9177</v>
      </c>
      <c r="KFC1" t="s">
        <v>9178</v>
      </c>
      <c r="KFD1" t="s">
        <v>9179</v>
      </c>
      <c r="KFE1" t="s">
        <v>9180</v>
      </c>
      <c r="KFF1" t="s">
        <v>9181</v>
      </c>
      <c r="KFG1" t="s">
        <v>9182</v>
      </c>
      <c r="KFH1" t="s">
        <v>9183</v>
      </c>
      <c r="KFI1" t="s">
        <v>9184</v>
      </c>
      <c r="KFJ1" t="s">
        <v>9185</v>
      </c>
      <c r="KFK1" t="s">
        <v>9186</v>
      </c>
      <c r="KFL1" t="s">
        <v>9187</v>
      </c>
      <c r="KFM1" t="s">
        <v>9188</v>
      </c>
      <c r="KFN1" t="s">
        <v>9189</v>
      </c>
      <c r="KFO1" t="s">
        <v>9190</v>
      </c>
      <c r="KFP1" t="s">
        <v>9191</v>
      </c>
      <c r="KFQ1" t="s">
        <v>9192</v>
      </c>
      <c r="KFR1" t="s">
        <v>9193</v>
      </c>
      <c r="KFS1" t="s">
        <v>9194</v>
      </c>
      <c r="KFT1" t="s">
        <v>9195</v>
      </c>
      <c r="KFU1" t="s">
        <v>9196</v>
      </c>
      <c r="KFV1" t="s">
        <v>9197</v>
      </c>
      <c r="KFW1" t="s">
        <v>9198</v>
      </c>
      <c r="KFX1" t="s">
        <v>9199</v>
      </c>
      <c r="KFY1" t="s">
        <v>9200</v>
      </c>
      <c r="KFZ1" t="s">
        <v>9201</v>
      </c>
      <c r="KGA1" t="s">
        <v>9202</v>
      </c>
      <c r="KGB1" t="s">
        <v>9203</v>
      </c>
      <c r="KGC1" t="s">
        <v>9204</v>
      </c>
      <c r="KGD1" t="s">
        <v>9205</v>
      </c>
      <c r="KGE1" t="s">
        <v>9206</v>
      </c>
      <c r="KGF1" t="s">
        <v>9207</v>
      </c>
      <c r="KGG1" t="s">
        <v>9208</v>
      </c>
      <c r="KGH1" t="s">
        <v>9209</v>
      </c>
      <c r="KGI1" t="s">
        <v>9210</v>
      </c>
      <c r="KGJ1" t="s">
        <v>9211</v>
      </c>
      <c r="KGK1" t="s">
        <v>9212</v>
      </c>
      <c r="KGL1" t="s">
        <v>9213</v>
      </c>
      <c r="KGM1" t="s">
        <v>9214</v>
      </c>
      <c r="KGN1" t="s">
        <v>9215</v>
      </c>
      <c r="KGO1" t="s">
        <v>9216</v>
      </c>
      <c r="KGP1" t="s">
        <v>9217</v>
      </c>
      <c r="KGQ1" t="s">
        <v>9218</v>
      </c>
      <c r="KGR1" t="s">
        <v>9219</v>
      </c>
      <c r="KGS1" t="s">
        <v>9220</v>
      </c>
      <c r="KGT1" t="s">
        <v>9221</v>
      </c>
      <c r="KGU1" t="s">
        <v>9222</v>
      </c>
      <c r="KGV1" t="s">
        <v>9223</v>
      </c>
      <c r="KGW1" t="s">
        <v>9224</v>
      </c>
      <c r="KGX1" t="s">
        <v>9225</v>
      </c>
      <c r="KGY1" t="s">
        <v>9226</v>
      </c>
      <c r="KGZ1" t="s">
        <v>9227</v>
      </c>
      <c r="KHA1" t="s">
        <v>9228</v>
      </c>
      <c r="KHB1" t="s">
        <v>9229</v>
      </c>
      <c r="KHC1" t="s">
        <v>9230</v>
      </c>
      <c r="KHD1" t="s">
        <v>9231</v>
      </c>
      <c r="KHE1" t="s">
        <v>9232</v>
      </c>
      <c r="KHF1" t="s">
        <v>9233</v>
      </c>
      <c r="KHG1" t="s">
        <v>9234</v>
      </c>
      <c r="KHH1" t="s">
        <v>9235</v>
      </c>
      <c r="KHI1" t="s">
        <v>9236</v>
      </c>
      <c r="KHJ1" t="s">
        <v>9237</v>
      </c>
      <c r="KHK1" t="s">
        <v>9238</v>
      </c>
      <c r="KHL1" t="s">
        <v>9239</v>
      </c>
      <c r="KHM1" t="s">
        <v>9240</v>
      </c>
      <c r="KHN1" t="s">
        <v>9241</v>
      </c>
      <c r="KHO1" t="s">
        <v>9242</v>
      </c>
      <c r="KHP1" t="s">
        <v>9243</v>
      </c>
      <c r="KHQ1" t="s">
        <v>9244</v>
      </c>
      <c r="KHR1" t="s">
        <v>9245</v>
      </c>
      <c r="KHS1" t="s">
        <v>9246</v>
      </c>
      <c r="KHT1" t="s">
        <v>9247</v>
      </c>
      <c r="KHU1" t="s">
        <v>9248</v>
      </c>
      <c r="KHV1" t="s">
        <v>9249</v>
      </c>
      <c r="KHW1" t="s">
        <v>9250</v>
      </c>
      <c r="KHX1" t="s">
        <v>9251</v>
      </c>
      <c r="KHY1" t="s">
        <v>9252</v>
      </c>
      <c r="KHZ1" t="s">
        <v>9253</v>
      </c>
      <c r="KIA1" t="s">
        <v>9254</v>
      </c>
      <c r="KIB1" t="s">
        <v>9255</v>
      </c>
      <c r="KIC1" t="s">
        <v>9256</v>
      </c>
      <c r="KID1" t="s">
        <v>9257</v>
      </c>
      <c r="KIE1" t="s">
        <v>9258</v>
      </c>
      <c r="KIF1" t="s">
        <v>9259</v>
      </c>
      <c r="KIG1" t="s">
        <v>9260</v>
      </c>
      <c r="KIH1" t="s">
        <v>9261</v>
      </c>
      <c r="KII1" t="s">
        <v>9262</v>
      </c>
      <c r="KIJ1" t="s">
        <v>9263</v>
      </c>
      <c r="KIK1" t="s">
        <v>9264</v>
      </c>
      <c r="KIL1" t="s">
        <v>9265</v>
      </c>
      <c r="KIM1" t="s">
        <v>9266</v>
      </c>
      <c r="KIN1" t="s">
        <v>9267</v>
      </c>
      <c r="KIO1" t="s">
        <v>9268</v>
      </c>
      <c r="KIP1" t="s">
        <v>9269</v>
      </c>
      <c r="KIQ1" t="s">
        <v>9270</v>
      </c>
      <c r="KIR1" t="s">
        <v>9271</v>
      </c>
      <c r="KIS1" t="s">
        <v>9272</v>
      </c>
      <c r="KIT1" t="s">
        <v>9273</v>
      </c>
      <c r="KIU1" t="s">
        <v>9274</v>
      </c>
      <c r="KIV1" t="s">
        <v>9275</v>
      </c>
      <c r="KIW1" t="s">
        <v>9276</v>
      </c>
      <c r="KIX1" t="s">
        <v>9277</v>
      </c>
      <c r="KIY1" t="s">
        <v>9278</v>
      </c>
      <c r="KIZ1" t="s">
        <v>9279</v>
      </c>
      <c r="KJA1" t="s">
        <v>9280</v>
      </c>
      <c r="KJB1" t="s">
        <v>9281</v>
      </c>
      <c r="KJC1" t="s">
        <v>9282</v>
      </c>
      <c r="KJD1" t="s">
        <v>9283</v>
      </c>
      <c r="KJE1" t="s">
        <v>9284</v>
      </c>
      <c r="KJF1" t="s">
        <v>9285</v>
      </c>
      <c r="KJG1" t="s">
        <v>9286</v>
      </c>
      <c r="KJH1" t="s">
        <v>9287</v>
      </c>
      <c r="KJI1" t="s">
        <v>9288</v>
      </c>
      <c r="KJJ1" t="s">
        <v>9289</v>
      </c>
      <c r="KJK1" t="s">
        <v>9290</v>
      </c>
      <c r="KJL1" t="s">
        <v>9291</v>
      </c>
      <c r="KJM1" t="s">
        <v>9292</v>
      </c>
      <c r="KJN1" t="s">
        <v>9293</v>
      </c>
      <c r="KJO1" t="s">
        <v>9294</v>
      </c>
      <c r="KJP1" t="s">
        <v>9295</v>
      </c>
      <c r="KJQ1" t="s">
        <v>9296</v>
      </c>
      <c r="KJR1" t="s">
        <v>9297</v>
      </c>
      <c r="KJS1" t="s">
        <v>9298</v>
      </c>
      <c r="KJT1" t="s">
        <v>9299</v>
      </c>
      <c r="KJU1" t="s">
        <v>9300</v>
      </c>
      <c r="KJV1" t="s">
        <v>9301</v>
      </c>
      <c r="KJW1" t="s">
        <v>9302</v>
      </c>
      <c r="KJX1" t="s">
        <v>9303</v>
      </c>
      <c r="KJY1" t="s">
        <v>9304</v>
      </c>
      <c r="KJZ1" t="s">
        <v>9305</v>
      </c>
      <c r="KKA1" t="s">
        <v>9306</v>
      </c>
      <c r="KKB1" t="s">
        <v>9307</v>
      </c>
      <c r="KKC1" t="s">
        <v>9308</v>
      </c>
      <c r="KKD1" t="s">
        <v>9309</v>
      </c>
      <c r="KKE1" t="s">
        <v>9310</v>
      </c>
      <c r="KKF1" t="s">
        <v>9311</v>
      </c>
      <c r="KKG1" t="s">
        <v>9312</v>
      </c>
      <c r="KKH1" t="s">
        <v>9313</v>
      </c>
      <c r="KKI1" t="s">
        <v>9314</v>
      </c>
      <c r="KKJ1" t="s">
        <v>9315</v>
      </c>
      <c r="KKK1" t="s">
        <v>9316</v>
      </c>
      <c r="KKL1" t="s">
        <v>9317</v>
      </c>
      <c r="KKM1" t="s">
        <v>9318</v>
      </c>
      <c r="KKN1" t="s">
        <v>9319</v>
      </c>
      <c r="KKO1" t="s">
        <v>9320</v>
      </c>
      <c r="KKP1" t="s">
        <v>9321</v>
      </c>
      <c r="KKQ1" t="s">
        <v>9322</v>
      </c>
      <c r="KKR1" t="s">
        <v>9323</v>
      </c>
      <c r="KKS1" t="s">
        <v>9324</v>
      </c>
      <c r="KKT1" t="s">
        <v>9325</v>
      </c>
      <c r="KKU1" t="s">
        <v>9326</v>
      </c>
      <c r="KKV1" t="s">
        <v>9327</v>
      </c>
      <c r="KKW1" t="s">
        <v>9328</v>
      </c>
      <c r="KKX1" t="s">
        <v>9329</v>
      </c>
      <c r="KKY1" t="s">
        <v>9330</v>
      </c>
      <c r="KKZ1" t="s">
        <v>9331</v>
      </c>
      <c r="KLA1" t="s">
        <v>9332</v>
      </c>
      <c r="KLB1" t="s">
        <v>9333</v>
      </c>
      <c r="KLC1" t="s">
        <v>9334</v>
      </c>
      <c r="KLD1" t="s">
        <v>9335</v>
      </c>
      <c r="KLE1" t="s">
        <v>9336</v>
      </c>
      <c r="KLF1" t="s">
        <v>9337</v>
      </c>
      <c r="KLG1" t="s">
        <v>9338</v>
      </c>
      <c r="KLH1" t="s">
        <v>9339</v>
      </c>
      <c r="KLI1" t="s">
        <v>9340</v>
      </c>
      <c r="KLJ1" t="s">
        <v>9341</v>
      </c>
      <c r="KLK1" t="s">
        <v>9342</v>
      </c>
      <c r="KLL1" t="s">
        <v>9343</v>
      </c>
      <c r="KLM1" t="s">
        <v>9344</v>
      </c>
      <c r="KLN1" t="s">
        <v>9345</v>
      </c>
      <c r="KLO1" t="s">
        <v>9346</v>
      </c>
      <c r="KLP1" t="s">
        <v>9347</v>
      </c>
      <c r="KLQ1" t="s">
        <v>9348</v>
      </c>
      <c r="KLR1" t="s">
        <v>9349</v>
      </c>
      <c r="KLS1" t="s">
        <v>9350</v>
      </c>
      <c r="KLT1" t="s">
        <v>9351</v>
      </c>
      <c r="KLU1" t="s">
        <v>9352</v>
      </c>
      <c r="KLV1" t="s">
        <v>9353</v>
      </c>
      <c r="KLW1" t="s">
        <v>9354</v>
      </c>
      <c r="KLX1" t="s">
        <v>9355</v>
      </c>
      <c r="KLY1" t="s">
        <v>9356</v>
      </c>
      <c r="KLZ1" t="s">
        <v>9357</v>
      </c>
      <c r="KMA1" t="s">
        <v>9358</v>
      </c>
      <c r="KMB1" t="s">
        <v>9359</v>
      </c>
      <c r="KMC1" t="s">
        <v>9360</v>
      </c>
      <c r="KMD1" t="s">
        <v>9361</v>
      </c>
      <c r="KME1" t="s">
        <v>9362</v>
      </c>
      <c r="KMF1" t="s">
        <v>9363</v>
      </c>
      <c r="KMG1" t="s">
        <v>9364</v>
      </c>
      <c r="KMH1" t="s">
        <v>9365</v>
      </c>
      <c r="KMI1" t="s">
        <v>9366</v>
      </c>
      <c r="KMJ1" t="s">
        <v>9367</v>
      </c>
      <c r="KMK1" t="s">
        <v>9368</v>
      </c>
      <c r="KML1" t="s">
        <v>9369</v>
      </c>
      <c r="KMM1" t="s">
        <v>9370</v>
      </c>
      <c r="KMN1" t="s">
        <v>9371</v>
      </c>
      <c r="KMO1" t="s">
        <v>9372</v>
      </c>
      <c r="KMP1" t="s">
        <v>9373</v>
      </c>
      <c r="KMQ1" t="s">
        <v>9374</v>
      </c>
      <c r="KMR1" t="s">
        <v>9375</v>
      </c>
      <c r="KMS1" t="s">
        <v>9376</v>
      </c>
      <c r="KMT1" t="s">
        <v>9377</v>
      </c>
      <c r="KMU1" t="s">
        <v>9378</v>
      </c>
      <c r="KMV1" t="s">
        <v>9379</v>
      </c>
      <c r="KMW1" t="s">
        <v>9380</v>
      </c>
      <c r="KMX1" t="s">
        <v>9381</v>
      </c>
      <c r="KMY1" t="s">
        <v>9382</v>
      </c>
      <c r="KMZ1" t="s">
        <v>9383</v>
      </c>
      <c r="KNA1" t="s">
        <v>9384</v>
      </c>
      <c r="KNB1" t="s">
        <v>9385</v>
      </c>
      <c r="KNC1" t="s">
        <v>9386</v>
      </c>
      <c r="KND1" t="s">
        <v>9387</v>
      </c>
      <c r="KNE1" t="s">
        <v>9388</v>
      </c>
      <c r="KNF1" t="s">
        <v>9389</v>
      </c>
      <c r="KNG1" t="s">
        <v>9390</v>
      </c>
      <c r="KNH1" t="s">
        <v>9391</v>
      </c>
      <c r="KNI1" t="s">
        <v>9392</v>
      </c>
      <c r="KNJ1" t="s">
        <v>9393</v>
      </c>
      <c r="KNK1" t="s">
        <v>9394</v>
      </c>
      <c r="KNL1" t="s">
        <v>9395</v>
      </c>
      <c r="KNM1" t="s">
        <v>9396</v>
      </c>
      <c r="KNN1" t="s">
        <v>9397</v>
      </c>
      <c r="KNO1" t="s">
        <v>9398</v>
      </c>
      <c r="KNP1" t="s">
        <v>9399</v>
      </c>
      <c r="KNQ1" t="s">
        <v>9400</v>
      </c>
      <c r="KNR1" t="s">
        <v>9401</v>
      </c>
      <c r="KNS1" t="s">
        <v>9402</v>
      </c>
      <c r="KNT1" t="s">
        <v>9403</v>
      </c>
      <c r="KNU1" t="s">
        <v>9404</v>
      </c>
      <c r="KNV1" t="s">
        <v>9405</v>
      </c>
      <c r="KNW1" t="s">
        <v>9406</v>
      </c>
      <c r="KNX1" t="s">
        <v>9407</v>
      </c>
      <c r="KNY1" t="s">
        <v>9408</v>
      </c>
      <c r="KNZ1" t="s">
        <v>9409</v>
      </c>
      <c r="KOA1" t="s">
        <v>9410</v>
      </c>
      <c r="KOB1" t="s">
        <v>9411</v>
      </c>
      <c r="KOC1" t="s">
        <v>9412</v>
      </c>
      <c r="KOD1" t="s">
        <v>9413</v>
      </c>
      <c r="KOE1" t="s">
        <v>9414</v>
      </c>
      <c r="KOF1" t="s">
        <v>9415</v>
      </c>
      <c r="KOG1" t="s">
        <v>9416</v>
      </c>
      <c r="KOH1" t="s">
        <v>9417</v>
      </c>
      <c r="KOI1" t="s">
        <v>9418</v>
      </c>
      <c r="KOJ1" t="s">
        <v>9419</v>
      </c>
      <c r="KOK1" t="s">
        <v>9420</v>
      </c>
      <c r="KOL1" t="s">
        <v>9421</v>
      </c>
      <c r="KOM1" t="s">
        <v>9422</v>
      </c>
      <c r="KON1" t="s">
        <v>9423</v>
      </c>
      <c r="KOO1" t="s">
        <v>9424</v>
      </c>
      <c r="KOP1" t="s">
        <v>9425</v>
      </c>
      <c r="KOQ1" t="s">
        <v>9426</v>
      </c>
      <c r="KOR1" t="s">
        <v>9427</v>
      </c>
      <c r="KOS1" t="s">
        <v>9428</v>
      </c>
      <c r="KOT1" t="s">
        <v>9429</v>
      </c>
      <c r="KOU1" t="s">
        <v>9430</v>
      </c>
      <c r="KOV1" t="s">
        <v>9431</v>
      </c>
      <c r="KOW1" t="s">
        <v>9432</v>
      </c>
      <c r="KOX1" t="s">
        <v>9433</v>
      </c>
      <c r="KOY1" t="s">
        <v>9434</v>
      </c>
      <c r="KOZ1" t="s">
        <v>9435</v>
      </c>
      <c r="KPA1" t="s">
        <v>9436</v>
      </c>
      <c r="KPB1" t="s">
        <v>9437</v>
      </c>
      <c r="KPC1" t="s">
        <v>9438</v>
      </c>
      <c r="KPD1" t="s">
        <v>9439</v>
      </c>
      <c r="KPE1" t="s">
        <v>9440</v>
      </c>
      <c r="KPF1" t="s">
        <v>9441</v>
      </c>
      <c r="KPG1" t="s">
        <v>9442</v>
      </c>
      <c r="KPH1" t="s">
        <v>9443</v>
      </c>
      <c r="KPI1" t="s">
        <v>9444</v>
      </c>
      <c r="KPJ1" t="s">
        <v>9445</v>
      </c>
      <c r="KPK1" t="s">
        <v>9446</v>
      </c>
      <c r="KPL1" t="s">
        <v>9447</v>
      </c>
      <c r="KPM1" t="s">
        <v>9448</v>
      </c>
      <c r="KPN1" t="s">
        <v>9449</v>
      </c>
      <c r="KPO1" t="s">
        <v>9450</v>
      </c>
      <c r="KPP1" t="s">
        <v>9451</v>
      </c>
      <c r="KPQ1" t="s">
        <v>9452</v>
      </c>
      <c r="KPR1" t="s">
        <v>9453</v>
      </c>
      <c r="KPS1" t="s">
        <v>9454</v>
      </c>
      <c r="KPT1" t="s">
        <v>9455</v>
      </c>
      <c r="KPU1" t="s">
        <v>9456</v>
      </c>
      <c r="KPV1" t="s">
        <v>9457</v>
      </c>
      <c r="KPW1" t="s">
        <v>9458</v>
      </c>
      <c r="KPX1" t="s">
        <v>9459</v>
      </c>
      <c r="KPY1" t="s">
        <v>9460</v>
      </c>
      <c r="KPZ1" t="s">
        <v>9461</v>
      </c>
      <c r="KQA1" t="s">
        <v>9462</v>
      </c>
      <c r="KQB1" t="s">
        <v>9463</v>
      </c>
      <c r="KQC1" t="s">
        <v>9464</v>
      </c>
      <c r="KQD1" t="s">
        <v>9465</v>
      </c>
      <c r="KQE1" t="s">
        <v>9466</v>
      </c>
      <c r="KQF1" t="s">
        <v>9467</v>
      </c>
      <c r="KQG1" t="s">
        <v>9468</v>
      </c>
      <c r="KQH1" t="s">
        <v>9469</v>
      </c>
      <c r="KQI1" t="s">
        <v>9470</v>
      </c>
      <c r="KQJ1" t="s">
        <v>9471</v>
      </c>
      <c r="KQK1" t="s">
        <v>9472</v>
      </c>
      <c r="KQL1" t="s">
        <v>9473</v>
      </c>
      <c r="KQM1" t="s">
        <v>9474</v>
      </c>
      <c r="KQN1" t="s">
        <v>9475</v>
      </c>
      <c r="KQO1" t="s">
        <v>9476</v>
      </c>
      <c r="KQP1" t="s">
        <v>9477</v>
      </c>
      <c r="KQQ1" t="s">
        <v>9478</v>
      </c>
      <c r="KQR1" t="s">
        <v>9479</v>
      </c>
      <c r="KQS1" t="s">
        <v>9480</v>
      </c>
      <c r="KQT1" t="s">
        <v>9481</v>
      </c>
      <c r="KQU1" t="s">
        <v>9482</v>
      </c>
      <c r="KQV1" t="s">
        <v>9483</v>
      </c>
      <c r="KQW1" t="s">
        <v>9484</v>
      </c>
      <c r="KQX1" t="s">
        <v>9485</v>
      </c>
      <c r="KQY1" t="s">
        <v>9486</v>
      </c>
      <c r="KQZ1" t="s">
        <v>9487</v>
      </c>
      <c r="KRA1" t="s">
        <v>9488</v>
      </c>
      <c r="KRB1" t="s">
        <v>9489</v>
      </c>
      <c r="KRC1" t="s">
        <v>9490</v>
      </c>
      <c r="KRD1" t="s">
        <v>9491</v>
      </c>
      <c r="KRE1" t="s">
        <v>9492</v>
      </c>
      <c r="KRF1" t="s">
        <v>9493</v>
      </c>
      <c r="KRG1" t="s">
        <v>9494</v>
      </c>
      <c r="KRH1" t="s">
        <v>9495</v>
      </c>
      <c r="KRI1" t="s">
        <v>9496</v>
      </c>
      <c r="KRJ1" t="s">
        <v>9497</v>
      </c>
      <c r="KRK1" t="s">
        <v>9498</v>
      </c>
      <c r="KRL1" t="s">
        <v>9499</v>
      </c>
      <c r="KRM1" t="s">
        <v>9500</v>
      </c>
      <c r="KRN1" t="s">
        <v>9501</v>
      </c>
      <c r="KRO1" t="s">
        <v>9502</v>
      </c>
      <c r="KRP1" t="s">
        <v>9503</v>
      </c>
      <c r="KRQ1" t="s">
        <v>9504</v>
      </c>
      <c r="KRR1" t="s">
        <v>9505</v>
      </c>
      <c r="KRS1" t="s">
        <v>9506</v>
      </c>
      <c r="KRT1" t="s">
        <v>9507</v>
      </c>
      <c r="KRU1" t="s">
        <v>9508</v>
      </c>
      <c r="KRV1" t="s">
        <v>9509</v>
      </c>
      <c r="KRW1" t="s">
        <v>9510</v>
      </c>
      <c r="KRX1" t="s">
        <v>9511</v>
      </c>
      <c r="KRY1" t="s">
        <v>9512</v>
      </c>
      <c r="KRZ1" t="s">
        <v>9513</v>
      </c>
      <c r="KSA1" t="s">
        <v>9514</v>
      </c>
      <c r="KSB1" t="s">
        <v>9515</v>
      </c>
      <c r="KSC1" t="s">
        <v>9516</v>
      </c>
      <c r="KSD1" t="s">
        <v>9517</v>
      </c>
      <c r="KSE1" t="s">
        <v>9518</v>
      </c>
      <c r="KSF1" t="s">
        <v>9519</v>
      </c>
      <c r="KSG1" t="s">
        <v>9520</v>
      </c>
      <c r="KSH1" t="s">
        <v>9521</v>
      </c>
      <c r="KSI1" t="s">
        <v>9522</v>
      </c>
      <c r="KSJ1" t="s">
        <v>9523</v>
      </c>
      <c r="KSK1" t="s">
        <v>9524</v>
      </c>
      <c r="KSL1" t="s">
        <v>9525</v>
      </c>
      <c r="KSM1" t="s">
        <v>9526</v>
      </c>
      <c r="KSN1" t="s">
        <v>9527</v>
      </c>
      <c r="KSO1" t="s">
        <v>9528</v>
      </c>
      <c r="KSP1" t="s">
        <v>9529</v>
      </c>
      <c r="KSQ1" t="s">
        <v>9530</v>
      </c>
      <c r="KSR1" t="s">
        <v>9531</v>
      </c>
      <c r="KSS1" t="s">
        <v>9532</v>
      </c>
      <c r="KST1" t="s">
        <v>9533</v>
      </c>
      <c r="KSU1" t="s">
        <v>9534</v>
      </c>
      <c r="KSV1" t="s">
        <v>9535</v>
      </c>
      <c r="KSW1" t="s">
        <v>9536</v>
      </c>
      <c r="KSX1" t="s">
        <v>9537</v>
      </c>
      <c r="KSY1" t="s">
        <v>9538</v>
      </c>
      <c r="KSZ1" t="s">
        <v>9539</v>
      </c>
      <c r="KTA1" t="s">
        <v>9540</v>
      </c>
      <c r="KTB1" t="s">
        <v>9541</v>
      </c>
      <c r="KTC1" t="s">
        <v>9542</v>
      </c>
      <c r="KTD1" t="s">
        <v>9543</v>
      </c>
      <c r="KTE1" t="s">
        <v>9544</v>
      </c>
      <c r="KTF1" t="s">
        <v>9545</v>
      </c>
      <c r="KTG1" t="s">
        <v>9546</v>
      </c>
      <c r="KTH1" t="s">
        <v>9547</v>
      </c>
      <c r="KTI1" t="s">
        <v>9548</v>
      </c>
      <c r="KTJ1" t="s">
        <v>9549</v>
      </c>
      <c r="KTK1" t="s">
        <v>9550</v>
      </c>
      <c r="KTL1" t="s">
        <v>9551</v>
      </c>
      <c r="KTM1" t="s">
        <v>9552</v>
      </c>
      <c r="KTN1" t="s">
        <v>9553</v>
      </c>
      <c r="KTO1" t="s">
        <v>9554</v>
      </c>
      <c r="KTP1" t="s">
        <v>9555</v>
      </c>
      <c r="KTQ1" t="s">
        <v>9556</v>
      </c>
      <c r="KTR1" t="s">
        <v>9557</v>
      </c>
      <c r="KTS1" t="s">
        <v>9558</v>
      </c>
      <c r="KTT1" t="s">
        <v>9559</v>
      </c>
      <c r="KTU1" t="s">
        <v>9560</v>
      </c>
      <c r="KTV1" t="s">
        <v>9561</v>
      </c>
      <c r="KTW1" t="s">
        <v>9562</v>
      </c>
      <c r="KTX1" t="s">
        <v>9563</v>
      </c>
      <c r="KTY1" t="s">
        <v>9564</v>
      </c>
      <c r="KTZ1" t="s">
        <v>9565</v>
      </c>
      <c r="KUA1" t="s">
        <v>9566</v>
      </c>
      <c r="KUB1" t="s">
        <v>9567</v>
      </c>
      <c r="KUC1" t="s">
        <v>9568</v>
      </c>
      <c r="KUD1" t="s">
        <v>9569</v>
      </c>
      <c r="KUE1" t="s">
        <v>9570</v>
      </c>
      <c r="KUF1" t="s">
        <v>9571</v>
      </c>
      <c r="KUG1" t="s">
        <v>9572</v>
      </c>
      <c r="KUH1" t="s">
        <v>9573</v>
      </c>
      <c r="KUI1" t="s">
        <v>9574</v>
      </c>
      <c r="KUJ1" t="s">
        <v>9575</v>
      </c>
      <c r="KUK1" t="s">
        <v>9576</v>
      </c>
      <c r="KUL1" t="s">
        <v>9577</v>
      </c>
      <c r="KUM1" t="s">
        <v>9578</v>
      </c>
      <c r="KUN1" t="s">
        <v>9579</v>
      </c>
      <c r="KUO1" t="s">
        <v>9580</v>
      </c>
      <c r="KUP1" t="s">
        <v>9581</v>
      </c>
      <c r="KUQ1" t="s">
        <v>9582</v>
      </c>
      <c r="KUR1" t="s">
        <v>9583</v>
      </c>
      <c r="KUS1" t="s">
        <v>9584</v>
      </c>
      <c r="KUT1" t="s">
        <v>9585</v>
      </c>
      <c r="KUU1" t="s">
        <v>9586</v>
      </c>
      <c r="KUV1" t="s">
        <v>9587</v>
      </c>
      <c r="KUW1" t="s">
        <v>9588</v>
      </c>
      <c r="KUX1" t="s">
        <v>9589</v>
      </c>
      <c r="KUY1" t="s">
        <v>9590</v>
      </c>
      <c r="KUZ1" t="s">
        <v>9591</v>
      </c>
      <c r="KVA1" t="s">
        <v>9592</v>
      </c>
      <c r="KVB1" t="s">
        <v>9593</v>
      </c>
      <c r="KVC1" t="s">
        <v>9594</v>
      </c>
      <c r="KVD1" t="s">
        <v>9595</v>
      </c>
      <c r="KVE1" t="s">
        <v>9596</v>
      </c>
      <c r="KVF1" t="s">
        <v>9597</v>
      </c>
      <c r="KVG1" t="s">
        <v>9598</v>
      </c>
      <c r="KVH1" t="s">
        <v>9599</v>
      </c>
      <c r="KVI1" t="s">
        <v>9600</v>
      </c>
      <c r="KVJ1" t="s">
        <v>9601</v>
      </c>
      <c r="KVK1" t="s">
        <v>9602</v>
      </c>
      <c r="KVL1" t="s">
        <v>9603</v>
      </c>
      <c r="KVM1" t="s">
        <v>9604</v>
      </c>
      <c r="KVN1" t="s">
        <v>9605</v>
      </c>
      <c r="KVO1" t="s">
        <v>9606</v>
      </c>
      <c r="KVP1" t="s">
        <v>9607</v>
      </c>
      <c r="KVQ1" t="s">
        <v>9608</v>
      </c>
      <c r="KVR1" t="s">
        <v>9609</v>
      </c>
      <c r="KVS1" t="s">
        <v>9610</v>
      </c>
      <c r="KVT1" t="s">
        <v>9611</v>
      </c>
      <c r="KVU1" t="s">
        <v>9612</v>
      </c>
      <c r="KVV1" t="s">
        <v>9613</v>
      </c>
      <c r="KVW1" t="s">
        <v>9614</v>
      </c>
      <c r="KVX1" t="s">
        <v>9615</v>
      </c>
      <c r="KVY1" t="s">
        <v>9616</v>
      </c>
      <c r="KVZ1" t="s">
        <v>9617</v>
      </c>
      <c r="KWA1" t="s">
        <v>9618</v>
      </c>
      <c r="KWB1" t="s">
        <v>9619</v>
      </c>
      <c r="KWC1" t="s">
        <v>9620</v>
      </c>
      <c r="KWD1" t="s">
        <v>9621</v>
      </c>
      <c r="KWE1" t="s">
        <v>9622</v>
      </c>
      <c r="KWF1" t="s">
        <v>9623</v>
      </c>
      <c r="KWG1" t="s">
        <v>9624</v>
      </c>
      <c r="KWH1" t="s">
        <v>9625</v>
      </c>
      <c r="KWI1" t="s">
        <v>9626</v>
      </c>
      <c r="KWJ1" t="s">
        <v>9627</v>
      </c>
      <c r="KWK1" t="s">
        <v>9628</v>
      </c>
      <c r="KWL1" t="s">
        <v>9629</v>
      </c>
      <c r="KWM1" t="s">
        <v>9630</v>
      </c>
      <c r="KWN1" t="s">
        <v>9631</v>
      </c>
      <c r="KWO1" t="s">
        <v>9632</v>
      </c>
      <c r="KWP1" t="s">
        <v>9633</v>
      </c>
      <c r="KWQ1" t="s">
        <v>9634</v>
      </c>
      <c r="KWR1" t="s">
        <v>9635</v>
      </c>
      <c r="KWS1" t="s">
        <v>9636</v>
      </c>
      <c r="KWT1" t="s">
        <v>9637</v>
      </c>
      <c r="KWU1" t="s">
        <v>9638</v>
      </c>
      <c r="KWV1" t="s">
        <v>9639</v>
      </c>
      <c r="KWW1" t="s">
        <v>9640</v>
      </c>
      <c r="KWX1" t="s">
        <v>9641</v>
      </c>
      <c r="KWY1" t="s">
        <v>9642</v>
      </c>
      <c r="KWZ1" t="s">
        <v>9643</v>
      </c>
      <c r="KXA1" t="s">
        <v>9644</v>
      </c>
      <c r="KXB1" t="s">
        <v>9645</v>
      </c>
      <c r="KXC1" t="s">
        <v>9646</v>
      </c>
      <c r="KXD1" t="s">
        <v>9647</v>
      </c>
      <c r="KXE1" t="s">
        <v>9648</v>
      </c>
      <c r="KXF1" t="s">
        <v>9649</v>
      </c>
      <c r="KXG1" t="s">
        <v>9650</v>
      </c>
      <c r="KXH1" t="s">
        <v>9651</v>
      </c>
      <c r="KXI1" t="s">
        <v>9652</v>
      </c>
      <c r="KXJ1" t="s">
        <v>9653</v>
      </c>
      <c r="KXK1" t="s">
        <v>9654</v>
      </c>
      <c r="KXL1" t="s">
        <v>9655</v>
      </c>
      <c r="KXM1" t="s">
        <v>9656</v>
      </c>
      <c r="KXN1" t="s">
        <v>9657</v>
      </c>
      <c r="KXO1" t="s">
        <v>9658</v>
      </c>
      <c r="KXP1" t="s">
        <v>9659</v>
      </c>
      <c r="KXQ1" t="s">
        <v>9660</v>
      </c>
      <c r="KXR1" t="s">
        <v>9661</v>
      </c>
      <c r="KXS1" t="s">
        <v>9662</v>
      </c>
      <c r="KXT1" t="s">
        <v>9663</v>
      </c>
      <c r="KXU1" t="s">
        <v>9664</v>
      </c>
      <c r="KXV1" t="s">
        <v>9665</v>
      </c>
      <c r="KXW1" t="s">
        <v>9666</v>
      </c>
      <c r="KXX1" t="s">
        <v>9667</v>
      </c>
      <c r="KXY1" t="s">
        <v>9668</v>
      </c>
      <c r="KXZ1" t="s">
        <v>9669</v>
      </c>
      <c r="KYA1" t="s">
        <v>9670</v>
      </c>
      <c r="KYB1" t="s">
        <v>9671</v>
      </c>
      <c r="KYC1" t="s">
        <v>9672</v>
      </c>
      <c r="KYD1" t="s">
        <v>9673</v>
      </c>
      <c r="KYE1" t="s">
        <v>9674</v>
      </c>
      <c r="KYF1" t="s">
        <v>9675</v>
      </c>
      <c r="KYG1" t="s">
        <v>9676</v>
      </c>
      <c r="KYH1" t="s">
        <v>9677</v>
      </c>
      <c r="KYI1" t="s">
        <v>9678</v>
      </c>
      <c r="KYJ1" t="s">
        <v>9679</v>
      </c>
      <c r="KYK1" t="s">
        <v>9680</v>
      </c>
      <c r="KYL1" t="s">
        <v>9681</v>
      </c>
      <c r="KYM1" t="s">
        <v>9682</v>
      </c>
      <c r="KYN1" t="s">
        <v>9683</v>
      </c>
      <c r="KYO1" t="s">
        <v>9684</v>
      </c>
      <c r="KYP1" t="s">
        <v>9685</v>
      </c>
      <c r="KYQ1" t="s">
        <v>9686</v>
      </c>
      <c r="KYR1" t="s">
        <v>9687</v>
      </c>
      <c r="KYS1" t="s">
        <v>9688</v>
      </c>
      <c r="KYT1" t="s">
        <v>9689</v>
      </c>
      <c r="KYU1" t="s">
        <v>9690</v>
      </c>
      <c r="KYV1" t="s">
        <v>9691</v>
      </c>
      <c r="KYW1" t="s">
        <v>9692</v>
      </c>
      <c r="KYX1" t="s">
        <v>9693</v>
      </c>
      <c r="KYY1" t="s">
        <v>9694</v>
      </c>
      <c r="KYZ1" t="s">
        <v>9695</v>
      </c>
      <c r="KZA1" t="s">
        <v>9696</v>
      </c>
      <c r="KZB1" t="s">
        <v>9697</v>
      </c>
      <c r="KZC1" t="s">
        <v>9698</v>
      </c>
      <c r="KZD1" t="s">
        <v>9699</v>
      </c>
      <c r="KZE1" t="s">
        <v>9700</v>
      </c>
      <c r="KZF1" t="s">
        <v>9701</v>
      </c>
      <c r="KZG1" t="s">
        <v>9702</v>
      </c>
      <c r="KZH1" t="s">
        <v>9703</v>
      </c>
      <c r="KZI1" t="s">
        <v>9704</v>
      </c>
      <c r="KZJ1" t="s">
        <v>9705</v>
      </c>
      <c r="KZK1" t="s">
        <v>9706</v>
      </c>
      <c r="KZL1" t="s">
        <v>9707</v>
      </c>
      <c r="KZM1" t="s">
        <v>9708</v>
      </c>
      <c r="KZN1" t="s">
        <v>9709</v>
      </c>
      <c r="KZO1" t="s">
        <v>9710</v>
      </c>
      <c r="KZP1" t="s">
        <v>9711</v>
      </c>
      <c r="KZQ1" t="s">
        <v>9712</v>
      </c>
      <c r="KZR1" t="s">
        <v>9713</v>
      </c>
      <c r="KZS1" t="s">
        <v>9714</v>
      </c>
      <c r="KZT1" t="s">
        <v>9715</v>
      </c>
      <c r="KZU1" t="s">
        <v>9716</v>
      </c>
      <c r="KZV1" t="s">
        <v>9717</v>
      </c>
      <c r="KZW1" t="s">
        <v>9718</v>
      </c>
      <c r="KZX1" t="s">
        <v>9719</v>
      </c>
      <c r="KZY1" t="s">
        <v>9720</v>
      </c>
      <c r="KZZ1" t="s">
        <v>9721</v>
      </c>
      <c r="LAA1" t="s">
        <v>9722</v>
      </c>
      <c r="LAB1" t="s">
        <v>9723</v>
      </c>
      <c r="LAC1" t="s">
        <v>9724</v>
      </c>
      <c r="LAD1" t="s">
        <v>9725</v>
      </c>
      <c r="LAE1" t="s">
        <v>9726</v>
      </c>
      <c r="LAF1" t="s">
        <v>9727</v>
      </c>
      <c r="LAG1" t="s">
        <v>9728</v>
      </c>
      <c r="LAH1" t="s">
        <v>9729</v>
      </c>
      <c r="LAI1" t="s">
        <v>9730</v>
      </c>
      <c r="LAJ1" t="s">
        <v>9731</v>
      </c>
      <c r="LAK1" t="s">
        <v>9732</v>
      </c>
      <c r="LAL1" t="s">
        <v>9733</v>
      </c>
      <c r="LAM1" t="s">
        <v>9734</v>
      </c>
      <c r="LAN1" t="s">
        <v>9735</v>
      </c>
      <c r="LAO1" t="s">
        <v>9736</v>
      </c>
      <c r="LAP1" t="s">
        <v>9737</v>
      </c>
      <c r="LAQ1" t="s">
        <v>9738</v>
      </c>
      <c r="LAR1" t="s">
        <v>9739</v>
      </c>
      <c r="LAS1" t="s">
        <v>9740</v>
      </c>
      <c r="LAT1" t="s">
        <v>9741</v>
      </c>
      <c r="LAU1" t="s">
        <v>9742</v>
      </c>
      <c r="LAV1" t="s">
        <v>9743</v>
      </c>
      <c r="LAW1" t="s">
        <v>9744</v>
      </c>
      <c r="LAX1" t="s">
        <v>9745</v>
      </c>
      <c r="LAY1" t="s">
        <v>9746</v>
      </c>
      <c r="LAZ1" t="s">
        <v>9747</v>
      </c>
      <c r="LBA1" t="s">
        <v>9748</v>
      </c>
      <c r="LBB1" t="s">
        <v>9749</v>
      </c>
      <c r="LBC1" t="s">
        <v>9750</v>
      </c>
      <c r="LBD1" t="s">
        <v>9751</v>
      </c>
      <c r="LBE1" t="s">
        <v>9752</v>
      </c>
      <c r="LBF1" t="s">
        <v>9753</v>
      </c>
      <c r="LBG1" t="s">
        <v>9754</v>
      </c>
      <c r="LBH1" t="s">
        <v>9755</v>
      </c>
      <c r="LBI1" t="s">
        <v>9756</v>
      </c>
      <c r="LBJ1" t="s">
        <v>9757</v>
      </c>
      <c r="LBK1" t="s">
        <v>9758</v>
      </c>
      <c r="LBL1" t="s">
        <v>9759</v>
      </c>
      <c r="LBM1" t="s">
        <v>9760</v>
      </c>
      <c r="LBN1" t="s">
        <v>9761</v>
      </c>
      <c r="LBO1" t="s">
        <v>9762</v>
      </c>
      <c r="LBP1" t="s">
        <v>9763</v>
      </c>
      <c r="LBQ1" t="s">
        <v>9764</v>
      </c>
      <c r="LBR1" t="s">
        <v>9765</v>
      </c>
      <c r="LBS1" t="s">
        <v>9766</v>
      </c>
      <c r="LBT1" t="s">
        <v>9767</v>
      </c>
      <c r="LBU1" t="s">
        <v>9768</v>
      </c>
      <c r="LBV1" t="s">
        <v>9769</v>
      </c>
      <c r="LBW1" t="s">
        <v>9770</v>
      </c>
      <c r="LBX1" t="s">
        <v>9771</v>
      </c>
      <c r="LBY1" t="s">
        <v>9772</v>
      </c>
      <c r="LBZ1" t="s">
        <v>9773</v>
      </c>
      <c r="LCA1" t="s">
        <v>9774</v>
      </c>
      <c r="LCB1" t="s">
        <v>9775</v>
      </c>
      <c r="LCC1" t="s">
        <v>9776</v>
      </c>
      <c r="LCD1" t="s">
        <v>9777</v>
      </c>
      <c r="LCE1" t="s">
        <v>9778</v>
      </c>
      <c r="LCF1" t="s">
        <v>9779</v>
      </c>
      <c r="LCG1" t="s">
        <v>9780</v>
      </c>
      <c r="LCH1" t="s">
        <v>9781</v>
      </c>
      <c r="LCI1" t="s">
        <v>9782</v>
      </c>
      <c r="LCJ1" t="s">
        <v>9783</v>
      </c>
      <c r="LCK1" t="s">
        <v>9784</v>
      </c>
      <c r="LCL1" t="s">
        <v>9785</v>
      </c>
      <c r="LCM1" t="s">
        <v>9786</v>
      </c>
      <c r="LCN1" t="s">
        <v>9787</v>
      </c>
      <c r="LCO1" t="s">
        <v>9788</v>
      </c>
      <c r="LCP1" t="s">
        <v>9789</v>
      </c>
      <c r="LCQ1" t="s">
        <v>9790</v>
      </c>
      <c r="LCR1" t="s">
        <v>9791</v>
      </c>
      <c r="LCS1" t="s">
        <v>9792</v>
      </c>
      <c r="LCT1" t="s">
        <v>9793</v>
      </c>
      <c r="LCU1" t="s">
        <v>9794</v>
      </c>
      <c r="LCV1" t="s">
        <v>9795</v>
      </c>
      <c r="LCW1" t="s">
        <v>9796</v>
      </c>
      <c r="LCX1" t="s">
        <v>9797</v>
      </c>
      <c r="LCY1" t="s">
        <v>9798</v>
      </c>
      <c r="LCZ1" t="s">
        <v>9799</v>
      </c>
      <c r="LDA1" t="s">
        <v>9800</v>
      </c>
      <c r="LDB1" t="s">
        <v>9801</v>
      </c>
      <c r="LDC1" t="s">
        <v>9802</v>
      </c>
      <c r="LDD1" t="s">
        <v>9803</v>
      </c>
      <c r="LDE1" t="s">
        <v>9804</v>
      </c>
      <c r="LDF1" t="s">
        <v>9805</v>
      </c>
      <c r="LDG1" t="s">
        <v>9806</v>
      </c>
      <c r="LDH1" t="s">
        <v>9807</v>
      </c>
      <c r="LDI1" t="s">
        <v>9808</v>
      </c>
      <c r="LDJ1" t="s">
        <v>9809</v>
      </c>
      <c r="LDK1" t="s">
        <v>9810</v>
      </c>
      <c r="LDL1" t="s">
        <v>9811</v>
      </c>
      <c r="LDM1" t="s">
        <v>9812</v>
      </c>
      <c r="LDN1" t="s">
        <v>9813</v>
      </c>
      <c r="LDO1" t="s">
        <v>9814</v>
      </c>
      <c r="LDP1" t="s">
        <v>9815</v>
      </c>
      <c r="LDQ1" t="s">
        <v>9816</v>
      </c>
      <c r="LDR1" t="s">
        <v>9817</v>
      </c>
      <c r="LDS1" t="s">
        <v>9818</v>
      </c>
      <c r="LDT1" t="s">
        <v>9819</v>
      </c>
      <c r="LDU1" t="s">
        <v>9820</v>
      </c>
      <c r="LDV1" t="s">
        <v>9821</v>
      </c>
      <c r="LDW1" t="s">
        <v>9822</v>
      </c>
      <c r="LDX1" t="s">
        <v>9823</v>
      </c>
      <c r="LDY1" t="s">
        <v>9824</v>
      </c>
      <c r="LDZ1" t="s">
        <v>9825</v>
      </c>
      <c r="LEA1" t="s">
        <v>9826</v>
      </c>
      <c r="LEB1" t="s">
        <v>9827</v>
      </c>
      <c r="LEC1" t="s">
        <v>9828</v>
      </c>
      <c r="LED1" t="s">
        <v>9829</v>
      </c>
      <c r="LEE1" t="s">
        <v>9830</v>
      </c>
      <c r="LEF1" t="s">
        <v>9831</v>
      </c>
      <c r="LEG1" t="s">
        <v>9832</v>
      </c>
      <c r="LEH1" t="s">
        <v>9833</v>
      </c>
      <c r="LEI1" t="s">
        <v>9834</v>
      </c>
      <c r="LEJ1" t="s">
        <v>9835</v>
      </c>
      <c r="LEK1" t="s">
        <v>9836</v>
      </c>
      <c r="LEL1" t="s">
        <v>9837</v>
      </c>
      <c r="LEM1" t="s">
        <v>9838</v>
      </c>
      <c r="LEN1" t="s">
        <v>9839</v>
      </c>
      <c r="LEO1" t="s">
        <v>9840</v>
      </c>
      <c r="LEP1" t="s">
        <v>9841</v>
      </c>
      <c r="LEQ1" t="s">
        <v>9842</v>
      </c>
      <c r="LER1" t="s">
        <v>9843</v>
      </c>
      <c r="LES1" t="s">
        <v>9844</v>
      </c>
      <c r="LET1" t="s">
        <v>9845</v>
      </c>
      <c r="LEU1" t="s">
        <v>9846</v>
      </c>
      <c r="LEV1" t="s">
        <v>9847</v>
      </c>
      <c r="LEW1" t="s">
        <v>9848</v>
      </c>
      <c r="LEX1" t="s">
        <v>9849</v>
      </c>
      <c r="LEY1" t="s">
        <v>9850</v>
      </c>
      <c r="LEZ1" t="s">
        <v>9851</v>
      </c>
      <c r="LFA1" t="s">
        <v>9852</v>
      </c>
      <c r="LFB1" t="s">
        <v>9853</v>
      </c>
      <c r="LFC1" t="s">
        <v>9854</v>
      </c>
      <c r="LFD1" t="s">
        <v>9855</v>
      </c>
      <c r="LFE1" t="s">
        <v>9856</v>
      </c>
      <c r="LFF1" t="s">
        <v>9857</v>
      </c>
      <c r="LFG1" t="s">
        <v>9858</v>
      </c>
      <c r="LFH1" t="s">
        <v>9859</v>
      </c>
      <c r="LFI1" t="s">
        <v>9860</v>
      </c>
      <c r="LFJ1" t="s">
        <v>9861</v>
      </c>
      <c r="LFK1" t="s">
        <v>9862</v>
      </c>
      <c r="LFL1" t="s">
        <v>9863</v>
      </c>
      <c r="LFM1" t="s">
        <v>9864</v>
      </c>
      <c r="LFN1" t="s">
        <v>9865</v>
      </c>
      <c r="LFO1" t="s">
        <v>9866</v>
      </c>
      <c r="LFP1" t="s">
        <v>9867</v>
      </c>
      <c r="LFQ1" t="s">
        <v>9868</v>
      </c>
      <c r="LFR1" t="s">
        <v>9869</v>
      </c>
      <c r="LFS1" t="s">
        <v>9870</v>
      </c>
      <c r="LFT1" t="s">
        <v>9871</v>
      </c>
      <c r="LFU1" t="s">
        <v>9872</v>
      </c>
      <c r="LFV1" t="s">
        <v>9873</v>
      </c>
      <c r="LFW1" t="s">
        <v>9874</v>
      </c>
      <c r="LFX1" t="s">
        <v>9875</v>
      </c>
      <c r="LFY1" t="s">
        <v>9876</v>
      </c>
      <c r="LFZ1" t="s">
        <v>9877</v>
      </c>
      <c r="LGA1" t="s">
        <v>9878</v>
      </c>
      <c r="LGB1" t="s">
        <v>9879</v>
      </c>
      <c r="LGC1" t="s">
        <v>9880</v>
      </c>
      <c r="LGD1" t="s">
        <v>9881</v>
      </c>
      <c r="LGE1" t="s">
        <v>9882</v>
      </c>
      <c r="LGF1" t="s">
        <v>9883</v>
      </c>
      <c r="LGG1" t="s">
        <v>9884</v>
      </c>
      <c r="LGH1" t="s">
        <v>9885</v>
      </c>
      <c r="LGI1" t="s">
        <v>9886</v>
      </c>
      <c r="LGJ1" t="s">
        <v>9887</v>
      </c>
      <c r="LGK1" t="s">
        <v>9888</v>
      </c>
      <c r="LGL1" t="s">
        <v>9889</v>
      </c>
      <c r="LGM1" t="s">
        <v>9890</v>
      </c>
      <c r="LGN1" t="s">
        <v>9891</v>
      </c>
      <c r="LGO1" t="s">
        <v>9892</v>
      </c>
      <c r="LGP1" t="s">
        <v>9893</v>
      </c>
      <c r="LGQ1" t="s">
        <v>9894</v>
      </c>
      <c r="LGR1" t="s">
        <v>9895</v>
      </c>
      <c r="LGS1" t="s">
        <v>9896</v>
      </c>
      <c r="LGT1" t="s">
        <v>9897</v>
      </c>
      <c r="LGU1" t="s">
        <v>9898</v>
      </c>
      <c r="LGV1" t="s">
        <v>9899</v>
      </c>
      <c r="LGW1" t="s">
        <v>9900</v>
      </c>
      <c r="LGX1" t="s">
        <v>9901</v>
      </c>
      <c r="LGY1" t="s">
        <v>9902</v>
      </c>
      <c r="LGZ1" t="s">
        <v>9903</v>
      </c>
      <c r="LHA1" t="s">
        <v>9904</v>
      </c>
      <c r="LHB1" t="s">
        <v>9905</v>
      </c>
      <c r="LHC1" t="s">
        <v>9906</v>
      </c>
      <c r="LHD1" t="s">
        <v>9907</v>
      </c>
      <c r="LHE1" t="s">
        <v>9908</v>
      </c>
      <c r="LHF1" t="s">
        <v>9909</v>
      </c>
      <c r="LHG1" t="s">
        <v>9910</v>
      </c>
      <c r="LHH1" t="s">
        <v>9911</v>
      </c>
      <c r="LHI1" t="s">
        <v>9912</v>
      </c>
      <c r="LHJ1" t="s">
        <v>9913</v>
      </c>
      <c r="LHK1" t="s">
        <v>9914</v>
      </c>
      <c r="LHL1" t="s">
        <v>9915</v>
      </c>
      <c r="LHM1" t="s">
        <v>9916</v>
      </c>
      <c r="LHN1" t="s">
        <v>9917</v>
      </c>
      <c r="LHO1" t="s">
        <v>9918</v>
      </c>
      <c r="LHP1" t="s">
        <v>9919</v>
      </c>
      <c r="LHQ1" t="s">
        <v>9920</v>
      </c>
      <c r="LHR1" t="s">
        <v>9921</v>
      </c>
      <c r="LHS1" t="s">
        <v>9922</v>
      </c>
      <c r="LHT1" t="s">
        <v>9923</v>
      </c>
      <c r="LHU1" t="s">
        <v>9924</v>
      </c>
      <c r="LHV1" t="s">
        <v>9925</v>
      </c>
      <c r="LHW1" t="s">
        <v>9926</v>
      </c>
      <c r="LHX1" t="s">
        <v>9927</v>
      </c>
      <c r="LHY1" t="s">
        <v>9928</v>
      </c>
      <c r="LHZ1" t="s">
        <v>9929</v>
      </c>
      <c r="LIA1" t="s">
        <v>9930</v>
      </c>
      <c r="LIB1" t="s">
        <v>9931</v>
      </c>
      <c r="LIC1" t="s">
        <v>9932</v>
      </c>
      <c r="LID1" t="s">
        <v>9933</v>
      </c>
      <c r="LIE1" t="s">
        <v>9934</v>
      </c>
      <c r="LIF1" t="s">
        <v>9935</v>
      </c>
      <c r="LIG1" t="s">
        <v>9936</v>
      </c>
      <c r="LIH1" t="s">
        <v>9937</v>
      </c>
      <c r="LII1" t="s">
        <v>9938</v>
      </c>
      <c r="LIJ1" t="s">
        <v>9939</v>
      </c>
      <c r="LIK1" t="s">
        <v>9940</v>
      </c>
      <c r="LIL1" t="s">
        <v>9941</v>
      </c>
      <c r="LIM1" t="s">
        <v>9942</v>
      </c>
      <c r="LIN1" t="s">
        <v>9943</v>
      </c>
      <c r="LIO1" t="s">
        <v>9944</v>
      </c>
      <c r="LIP1" t="s">
        <v>9945</v>
      </c>
      <c r="LIQ1" t="s">
        <v>9946</v>
      </c>
      <c r="LIR1" t="s">
        <v>9947</v>
      </c>
      <c r="LIS1" t="s">
        <v>9948</v>
      </c>
      <c r="LIT1" t="s">
        <v>9949</v>
      </c>
      <c r="LIU1" t="s">
        <v>9950</v>
      </c>
      <c r="LIV1" t="s">
        <v>9951</v>
      </c>
      <c r="LIW1" t="s">
        <v>9952</v>
      </c>
      <c r="LIX1" t="s">
        <v>9953</v>
      </c>
      <c r="LIY1" t="s">
        <v>9954</v>
      </c>
      <c r="LIZ1" t="s">
        <v>9955</v>
      </c>
      <c r="LJA1" t="s">
        <v>9956</v>
      </c>
      <c r="LJB1" t="s">
        <v>9957</v>
      </c>
      <c r="LJC1" t="s">
        <v>9958</v>
      </c>
      <c r="LJD1" t="s">
        <v>9959</v>
      </c>
      <c r="LJE1" t="s">
        <v>9960</v>
      </c>
      <c r="LJF1" t="s">
        <v>9961</v>
      </c>
      <c r="LJG1" t="s">
        <v>9962</v>
      </c>
      <c r="LJH1" t="s">
        <v>9963</v>
      </c>
      <c r="LJI1" t="s">
        <v>9964</v>
      </c>
      <c r="LJJ1" t="s">
        <v>9965</v>
      </c>
      <c r="LJK1" t="s">
        <v>9966</v>
      </c>
      <c r="LJL1" t="s">
        <v>9967</v>
      </c>
      <c r="LJM1" t="s">
        <v>9968</v>
      </c>
      <c r="LJN1" t="s">
        <v>9969</v>
      </c>
      <c r="LJO1" t="s">
        <v>9970</v>
      </c>
      <c r="LJP1" t="s">
        <v>9971</v>
      </c>
      <c r="LJQ1" t="s">
        <v>9972</v>
      </c>
      <c r="LJR1" t="s">
        <v>9973</v>
      </c>
      <c r="LJS1" t="s">
        <v>9974</v>
      </c>
      <c r="LJT1" t="s">
        <v>9975</v>
      </c>
      <c r="LJU1" t="s">
        <v>9976</v>
      </c>
      <c r="LJV1" t="s">
        <v>9977</v>
      </c>
      <c r="LJW1" t="s">
        <v>9978</v>
      </c>
      <c r="LJX1" t="s">
        <v>9979</v>
      </c>
      <c r="LJY1" t="s">
        <v>9980</v>
      </c>
      <c r="LJZ1" t="s">
        <v>9981</v>
      </c>
      <c r="LKA1" t="s">
        <v>9982</v>
      </c>
      <c r="LKB1" t="s">
        <v>9983</v>
      </c>
      <c r="LKC1" t="s">
        <v>9984</v>
      </c>
      <c r="LKD1" t="s">
        <v>9985</v>
      </c>
      <c r="LKE1" t="s">
        <v>9986</v>
      </c>
      <c r="LKF1" t="s">
        <v>9987</v>
      </c>
      <c r="LKG1" t="s">
        <v>9988</v>
      </c>
      <c r="LKH1" t="s">
        <v>9989</v>
      </c>
      <c r="LKI1" t="s">
        <v>9990</v>
      </c>
      <c r="LKJ1" t="s">
        <v>9991</v>
      </c>
      <c r="LKK1" t="s">
        <v>9992</v>
      </c>
      <c r="LKL1" t="s">
        <v>9993</v>
      </c>
      <c r="LKM1" t="s">
        <v>9994</v>
      </c>
      <c r="LKN1" t="s">
        <v>9995</v>
      </c>
      <c r="LKO1" t="s">
        <v>9996</v>
      </c>
      <c r="LKP1" t="s">
        <v>9997</v>
      </c>
      <c r="LKQ1" t="s">
        <v>9998</v>
      </c>
      <c r="LKR1" t="s">
        <v>9999</v>
      </c>
      <c r="LKS1" t="s">
        <v>10000</v>
      </c>
      <c r="LKT1" t="s">
        <v>10001</v>
      </c>
      <c r="LKU1" t="s">
        <v>10002</v>
      </c>
      <c r="LKV1" t="s">
        <v>10003</v>
      </c>
      <c r="LKW1" t="s">
        <v>10004</v>
      </c>
      <c r="LKX1" t="s">
        <v>10005</v>
      </c>
      <c r="LKY1" t="s">
        <v>10006</v>
      </c>
      <c r="LKZ1" t="s">
        <v>10007</v>
      </c>
      <c r="LLA1" t="s">
        <v>10008</v>
      </c>
      <c r="LLB1" t="s">
        <v>10009</v>
      </c>
      <c r="LLC1" t="s">
        <v>10010</v>
      </c>
      <c r="LLD1" t="s">
        <v>10011</v>
      </c>
      <c r="LLE1" t="s">
        <v>10012</v>
      </c>
      <c r="LLF1" t="s">
        <v>10013</v>
      </c>
      <c r="LLG1" t="s">
        <v>10014</v>
      </c>
      <c r="LLH1" t="s">
        <v>10015</v>
      </c>
      <c r="LLI1" t="s">
        <v>10016</v>
      </c>
      <c r="LLJ1" t="s">
        <v>10017</v>
      </c>
      <c r="LLK1" t="s">
        <v>10018</v>
      </c>
      <c r="LLL1" t="s">
        <v>10019</v>
      </c>
      <c r="LLM1" t="s">
        <v>10020</v>
      </c>
      <c r="LLN1" t="s">
        <v>10021</v>
      </c>
      <c r="LLO1" t="s">
        <v>10022</v>
      </c>
      <c r="LLP1" t="s">
        <v>10023</v>
      </c>
      <c r="LLQ1" t="s">
        <v>10024</v>
      </c>
      <c r="LLR1" t="s">
        <v>10025</v>
      </c>
      <c r="LLS1" t="s">
        <v>10026</v>
      </c>
      <c r="LLT1" t="s">
        <v>10027</v>
      </c>
      <c r="LLU1" t="s">
        <v>10028</v>
      </c>
      <c r="LLV1" t="s">
        <v>10029</v>
      </c>
      <c r="LLW1" t="s">
        <v>10030</v>
      </c>
      <c r="LLX1" t="s">
        <v>10031</v>
      </c>
      <c r="LLY1" t="s">
        <v>10032</v>
      </c>
      <c r="LLZ1" t="s">
        <v>10033</v>
      </c>
      <c r="LMA1" t="s">
        <v>10034</v>
      </c>
      <c r="LMB1" t="s">
        <v>10035</v>
      </c>
      <c r="LMC1" t="s">
        <v>10036</v>
      </c>
      <c r="LMD1" t="s">
        <v>10037</v>
      </c>
      <c r="LME1" t="s">
        <v>10038</v>
      </c>
      <c r="LMF1" t="s">
        <v>10039</v>
      </c>
      <c r="LMG1" t="s">
        <v>10040</v>
      </c>
      <c r="LMH1" t="s">
        <v>10041</v>
      </c>
      <c r="LMI1" t="s">
        <v>10042</v>
      </c>
      <c r="LMJ1" t="s">
        <v>10043</v>
      </c>
      <c r="LMK1" t="s">
        <v>10044</v>
      </c>
      <c r="LML1" t="s">
        <v>10045</v>
      </c>
      <c r="LMM1" t="s">
        <v>10046</v>
      </c>
      <c r="LMN1" t="s">
        <v>10047</v>
      </c>
      <c r="LMO1" t="s">
        <v>10048</v>
      </c>
      <c r="LMP1" t="s">
        <v>10049</v>
      </c>
      <c r="LMQ1" t="s">
        <v>10050</v>
      </c>
      <c r="LMR1" t="s">
        <v>10051</v>
      </c>
      <c r="LMS1" t="s">
        <v>10052</v>
      </c>
      <c r="LMT1" t="s">
        <v>10053</v>
      </c>
      <c r="LMU1" t="s">
        <v>10054</v>
      </c>
      <c r="LMV1" t="s">
        <v>10055</v>
      </c>
      <c r="LMW1" t="s">
        <v>10056</v>
      </c>
      <c r="LMX1" t="s">
        <v>10057</v>
      </c>
      <c r="LMY1" t="s">
        <v>10058</v>
      </c>
      <c r="LMZ1" t="s">
        <v>10059</v>
      </c>
      <c r="LNA1" t="s">
        <v>10060</v>
      </c>
      <c r="LNB1" t="s">
        <v>10061</v>
      </c>
      <c r="LNC1" t="s">
        <v>10062</v>
      </c>
      <c r="LND1" t="s">
        <v>10063</v>
      </c>
      <c r="LNE1" t="s">
        <v>10064</v>
      </c>
      <c r="LNF1" t="s">
        <v>10065</v>
      </c>
      <c r="LNG1" t="s">
        <v>10066</v>
      </c>
      <c r="LNH1" t="s">
        <v>10067</v>
      </c>
      <c r="LNI1" t="s">
        <v>10068</v>
      </c>
      <c r="LNJ1" t="s">
        <v>10069</v>
      </c>
      <c r="LNK1" t="s">
        <v>10070</v>
      </c>
      <c r="LNL1" t="s">
        <v>10071</v>
      </c>
      <c r="LNM1" t="s">
        <v>10072</v>
      </c>
      <c r="LNN1" t="s">
        <v>10073</v>
      </c>
      <c r="LNO1" t="s">
        <v>10074</v>
      </c>
      <c r="LNP1" t="s">
        <v>10075</v>
      </c>
      <c r="LNQ1" t="s">
        <v>10076</v>
      </c>
      <c r="LNR1" t="s">
        <v>10077</v>
      </c>
      <c r="LNS1" t="s">
        <v>10078</v>
      </c>
      <c r="LNT1" t="s">
        <v>10079</v>
      </c>
      <c r="LNU1" t="s">
        <v>10080</v>
      </c>
      <c r="LNV1" t="s">
        <v>10081</v>
      </c>
      <c r="LNW1" t="s">
        <v>10082</v>
      </c>
      <c r="LNX1" t="s">
        <v>10083</v>
      </c>
      <c r="LNY1" t="s">
        <v>10084</v>
      </c>
      <c r="LNZ1" t="s">
        <v>10085</v>
      </c>
      <c r="LOA1" t="s">
        <v>10086</v>
      </c>
      <c r="LOB1" t="s">
        <v>10087</v>
      </c>
      <c r="LOC1" t="s">
        <v>10088</v>
      </c>
      <c r="LOD1" t="s">
        <v>10089</v>
      </c>
      <c r="LOE1" t="s">
        <v>10090</v>
      </c>
      <c r="LOF1" t="s">
        <v>10091</v>
      </c>
      <c r="LOG1" t="s">
        <v>10092</v>
      </c>
      <c r="LOH1" t="s">
        <v>10093</v>
      </c>
      <c r="LOI1" t="s">
        <v>10094</v>
      </c>
      <c r="LOJ1" t="s">
        <v>10095</v>
      </c>
      <c r="LOK1" t="s">
        <v>10096</v>
      </c>
      <c r="LOL1" t="s">
        <v>10097</v>
      </c>
      <c r="LOM1" t="s">
        <v>10098</v>
      </c>
      <c r="LON1" t="s">
        <v>10099</v>
      </c>
      <c r="LOO1" t="s">
        <v>10100</v>
      </c>
      <c r="LOP1" t="s">
        <v>10101</v>
      </c>
      <c r="LOQ1" t="s">
        <v>10102</v>
      </c>
      <c r="LOR1" t="s">
        <v>10103</v>
      </c>
      <c r="LOS1" t="s">
        <v>10104</v>
      </c>
      <c r="LOT1" t="s">
        <v>10105</v>
      </c>
      <c r="LOU1" t="s">
        <v>10106</v>
      </c>
      <c r="LOV1" t="s">
        <v>10107</v>
      </c>
      <c r="LOW1" t="s">
        <v>10108</v>
      </c>
      <c r="LOX1" t="s">
        <v>10109</v>
      </c>
      <c r="LOY1" t="s">
        <v>10110</v>
      </c>
      <c r="LOZ1" t="s">
        <v>10111</v>
      </c>
      <c r="LPA1" t="s">
        <v>10112</v>
      </c>
      <c r="LPB1" t="s">
        <v>10113</v>
      </c>
      <c r="LPC1" t="s">
        <v>10114</v>
      </c>
      <c r="LPD1" t="s">
        <v>10115</v>
      </c>
      <c r="LPE1" t="s">
        <v>10116</v>
      </c>
      <c r="LPF1" t="s">
        <v>10117</v>
      </c>
      <c r="LPG1" t="s">
        <v>10118</v>
      </c>
      <c r="LPH1" t="s">
        <v>10119</v>
      </c>
      <c r="LPI1" t="s">
        <v>10120</v>
      </c>
      <c r="LPJ1" t="s">
        <v>10121</v>
      </c>
      <c r="LPK1" t="s">
        <v>10122</v>
      </c>
      <c r="LPL1" t="s">
        <v>10123</v>
      </c>
      <c r="LPM1" t="s">
        <v>10124</v>
      </c>
      <c r="LPN1" t="s">
        <v>10125</v>
      </c>
      <c r="LPO1" t="s">
        <v>10126</v>
      </c>
      <c r="LPP1" t="s">
        <v>10127</v>
      </c>
      <c r="LPQ1" t="s">
        <v>10128</v>
      </c>
      <c r="LPR1" t="s">
        <v>10129</v>
      </c>
      <c r="LPS1" t="s">
        <v>10130</v>
      </c>
      <c r="LPT1" t="s">
        <v>10131</v>
      </c>
      <c r="LPU1" t="s">
        <v>10132</v>
      </c>
      <c r="LPV1" t="s">
        <v>10133</v>
      </c>
      <c r="LPW1" t="s">
        <v>10134</v>
      </c>
      <c r="LPX1" t="s">
        <v>10135</v>
      </c>
      <c r="LPY1" t="s">
        <v>10136</v>
      </c>
      <c r="LPZ1" t="s">
        <v>10137</v>
      </c>
      <c r="LQA1" t="s">
        <v>10138</v>
      </c>
      <c r="LQB1" t="s">
        <v>10139</v>
      </c>
      <c r="LQC1" t="s">
        <v>10140</v>
      </c>
      <c r="LQD1" t="s">
        <v>10141</v>
      </c>
      <c r="LQE1" t="s">
        <v>10142</v>
      </c>
      <c r="LQF1" t="s">
        <v>10143</v>
      </c>
      <c r="LQG1" t="s">
        <v>10144</v>
      </c>
      <c r="LQH1" t="s">
        <v>10145</v>
      </c>
      <c r="LQI1" t="s">
        <v>10146</v>
      </c>
      <c r="LQJ1" t="s">
        <v>10147</v>
      </c>
      <c r="LQK1" t="s">
        <v>10148</v>
      </c>
      <c r="LQL1" t="s">
        <v>10149</v>
      </c>
      <c r="LQM1" t="s">
        <v>10150</v>
      </c>
      <c r="LQN1" t="s">
        <v>10151</v>
      </c>
      <c r="LQO1" t="s">
        <v>10152</v>
      </c>
      <c r="LQP1" t="s">
        <v>10153</v>
      </c>
      <c r="LQQ1" t="s">
        <v>10154</v>
      </c>
      <c r="LQR1" t="s">
        <v>10155</v>
      </c>
      <c r="LQS1" t="s">
        <v>10156</v>
      </c>
      <c r="LQT1" t="s">
        <v>10157</v>
      </c>
      <c r="LQU1" t="s">
        <v>10158</v>
      </c>
      <c r="LQV1" t="s">
        <v>10159</v>
      </c>
      <c r="LQW1" t="s">
        <v>10160</v>
      </c>
      <c r="LQX1" t="s">
        <v>10161</v>
      </c>
      <c r="LQY1" t="s">
        <v>10162</v>
      </c>
      <c r="LQZ1" t="s">
        <v>10163</v>
      </c>
      <c r="LRA1" t="s">
        <v>10164</v>
      </c>
      <c r="LRB1" t="s">
        <v>10165</v>
      </c>
      <c r="LRC1" t="s">
        <v>10166</v>
      </c>
      <c r="LRD1" t="s">
        <v>10167</v>
      </c>
      <c r="LRE1" t="s">
        <v>10168</v>
      </c>
      <c r="LRF1" t="s">
        <v>10169</v>
      </c>
      <c r="LRG1" t="s">
        <v>10170</v>
      </c>
      <c r="LRH1" t="s">
        <v>10171</v>
      </c>
      <c r="LRI1" t="s">
        <v>10172</v>
      </c>
      <c r="LRJ1" t="s">
        <v>10173</v>
      </c>
      <c r="LRK1" t="s">
        <v>10174</v>
      </c>
      <c r="LRL1" t="s">
        <v>10175</v>
      </c>
      <c r="LRM1" t="s">
        <v>10176</v>
      </c>
      <c r="LRN1" t="s">
        <v>10177</v>
      </c>
      <c r="LRO1" t="s">
        <v>10178</v>
      </c>
      <c r="LRP1" t="s">
        <v>10179</v>
      </c>
      <c r="LRQ1" t="s">
        <v>10180</v>
      </c>
      <c r="LRR1" t="s">
        <v>10181</v>
      </c>
      <c r="LRS1" t="s">
        <v>10182</v>
      </c>
      <c r="LRT1" t="s">
        <v>10183</v>
      </c>
      <c r="LRU1" t="s">
        <v>10184</v>
      </c>
      <c r="LRV1" t="s">
        <v>10185</v>
      </c>
      <c r="LRW1" t="s">
        <v>10186</v>
      </c>
      <c r="LRX1" t="s">
        <v>10187</v>
      </c>
      <c r="LRY1" t="s">
        <v>10188</v>
      </c>
      <c r="LRZ1" t="s">
        <v>10189</v>
      </c>
      <c r="LSA1" t="s">
        <v>10190</v>
      </c>
      <c r="LSB1" t="s">
        <v>10191</v>
      </c>
      <c r="LSC1" t="s">
        <v>10192</v>
      </c>
      <c r="LSD1" t="s">
        <v>10193</v>
      </c>
      <c r="LSE1" t="s">
        <v>10194</v>
      </c>
      <c r="LSF1" t="s">
        <v>10195</v>
      </c>
      <c r="LSG1" t="s">
        <v>10196</v>
      </c>
      <c r="LSH1" t="s">
        <v>10197</v>
      </c>
      <c r="LSI1" t="s">
        <v>10198</v>
      </c>
      <c r="LSJ1" t="s">
        <v>10199</v>
      </c>
      <c r="LSK1" t="s">
        <v>10200</v>
      </c>
      <c r="LSL1" t="s">
        <v>10201</v>
      </c>
      <c r="LSM1" t="s">
        <v>10202</v>
      </c>
      <c r="LSN1" t="s">
        <v>10203</v>
      </c>
      <c r="LSO1" t="s">
        <v>10204</v>
      </c>
      <c r="LSP1" t="s">
        <v>10205</v>
      </c>
      <c r="LSQ1" t="s">
        <v>10206</v>
      </c>
      <c r="LSR1" t="s">
        <v>10207</v>
      </c>
      <c r="LSS1" t="s">
        <v>10208</v>
      </c>
      <c r="LST1" t="s">
        <v>10209</v>
      </c>
      <c r="LSU1" t="s">
        <v>10210</v>
      </c>
      <c r="LSV1" t="s">
        <v>10211</v>
      </c>
      <c r="LSW1" t="s">
        <v>10212</v>
      </c>
      <c r="LSX1" t="s">
        <v>10213</v>
      </c>
      <c r="LSY1" t="s">
        <v>10214</v>
      </c>
      <c r="LSZ1" t="s">
        <v>10215</v>
      </c>
      <c r="LTA1" t="s">
        <v>10216</v>
      </c>
      <c r="LTB1" t="s">
        <v>10217</v>
      </c>
      <c r="LTC1" t="s">
        <v>10218</v>
      </c>
      <c r="LTD1" t="s">
        <v>10219</v>
      </c>
      <c r="LTE1" t="s">
        <v>10220</v>
      </c>
      <c r="LTF1" t="s">
        <v>10221</v>
      </c>
      <c r="LTG1" t="s">
        <v>10222</v>
      </c>
      <c r="LTH1" t="s">
        <v>10223</v>
      </c>
      <c r="LTI1" t="s">
        <v>10224</v>
      </c>
      <c r="LTJ1" t="s">
        <v>10225</v>
      </c>
      <c r="LTK1" t="s">
        <v>10226</v>
      </c>
      <c r="LTL1" t="s">
        <v>10227</v>
      </c>
      <c r="LTM1" t="s">
        <v>10228</v>
      </c>
      <c r="LTN1" t="s">
        <v>10229</v>
      </c>
      <c r="LTO1" t="s">
        <v>10230</v>
      </c>
      <c r="LTP1" t="s">
        <v>10231</v>
      </c>
      <c r="LTQ1" t="s">
        <v>10232</v>
      </c>
      <c r="LTR1" t="s">
        <v>10233</v>
      </c>
      <c r="LTS1" t="s">
        <v>10234</v>
      </c>
      <c r="LTT1" t="s">
        <v>10235</v>
      </c>
      <c r="LTU1" t="s">
        <v>10236</v>
      </c>
      <c r="LTV1" t="s">
        <v>10237</v>
      </c>
      <c r="LTW1" t="s">
        <v>10238</v>
      </c>
      <c r="LTX1" t="s">
        <v>10239</v>
      </c>
      <c r="LTY1" t="s">
        <v>10240</v>
      </c>
      <c r="LTZ1" t="s">
        <v>10241</v>
      </c>
      <c r="LUA1" t="s">
        <v>10242</v>
      </c>
      <c r="LUB1" t="s">
        <v>10243</v>
      </c>
      <c r="LUC1" t="s">
        <v>10244</v>
      </c>
      <c r="LUD1" t="s">
        <v>10245</v>
      </c>
      <c r="LUE1" t="s">
        <v>10246</v>
      </c>
      <c r="LUF1" t="s">
        <v>10247</v>
      </c>
      <c r="LUG1" t="s">
        <v>10248</v>
      </c>
      <c r="LUH1" t="s">
        <v>10249</v>
      </c>
      <c r="LUI1" t="s">
        <v>10250</v>
      </c>
      <c r="LUJ1" t="s">
        <v>10251</v>
      </c>
      <c r="LUK1" t="s">
        <v>10252</v>
      </c>
      <c r="LUL1" t="s">
        <v>10253</v>
      </c>
      <c r="LUM1" t="s">
        <v>10254</v>
      </c>
      <c r="LUN1" t="s">
        <v>10255</v>
      </c>
      <c r="LUO1" t="s">
        <v>10256</v>
      </c>
      <c r="LUP1" t="s">
        <v>10257</v>
      </c>
      <c r="LUQ1" t="s">
        <v>10258</v>
      </c>
      <c r="LUR1" t="s">
        <v>10259</v>
      </c>
      <c r="LUS1" t="s">
        <v>10260</v>
      </c>
      <c r="LUT1" t="s">
        <v>10261</v>
      </c>
      <c r="LUU1" t="s">
        <v>10262</v>
      </c>
      <c r="LUV1" t="s">
        <v>10263</v>
      </c>
      <c r="LUW1" t="s">
        <v>10264</v>
      </c>
      <c r="LUX1" t="s">
        <v>10265</v>
      </c>
      <c r="LUY1" t="s">
        <v>10266</v>
      </c>
      <c r="LUZ1" t="s">
        <v>10267</v>
      </c>
      <c r="LVA1" t="s">
        <v>10268</v>
      </c>
      <c r="LVB1" t="s">
        <v>10269</v>
      </c>
      <c r="LVC1" t="s">
        <v>10270</v>
      </c>
      <c r="LVD1" t="s">
        <v>10271</v>
      </c>
      <c r="LVE1" t="s">
        <v>10272</v>
      </c>
      <c r="LVF1" t="s">
        <v>10273</v>
      </c>
      <c r="LVG1" t="s">
        <v>10274</v>
      </c>
      <c r="LVH1" t="s">
        <v>10275</v>
      </c>
      <c r="LVI1" t="s">
        <v>10276</v>
      </c>
      <c r="LVJ1" t="s">
        <v>10277</v>
      </c>
      <c r="LVK1" t="s">
        <v>10278</v>
      </c>
      <c r="LVL1" t="s">
        <v>10279</v>
      </c>
      <c r="LVM1" t="s">
        <v>10280</v>
      </c>
      <c r="LVN1" t="s">
        <v>10281</v>
      </c>
      <c r="LVO1" t="s">
        <v>10282</v>
      </c>
      <c r="LVP1" t="s">
        <v>10283</v>
      </c>
      <c r="LVQ1" t="s">
        <v>10284</v>
      </c>
      <c r="LVR1" t="s">
        <v>10285</v>
      </c>
      <c r="LVS1" t="s">
        <v>10286</v>
      </c>
      <c r="LVT1" t="s">
        <v>10287</v>
      </c>
      <c r="LVU1" t="s">
        <v>10288</v>
      </c>
      <c r="LVV1" t="s">
        <v>10289</v>
      </c>
      <c r="LVW1" t="s">
        <v>10290</v>
      </c>
      <c r="LVX1" t="s">
        <v>10291</v>
      </c>
      <c r="LVY1" t="s">
        <v>10292</v>
      </c>
      <c r="LVZ1" t="s">
        <v>10293</v>
      </c>
      <c r="LWA1" t="s">
        <v>10294</v>
      </c>
      <c r="LWB1" t="s">
        <v>10295</v>
      </c>
      <c r="LWC1" t="s">
        <v>10296</v>
      </c>
      <c r="LWD1" t="s">
        <v>10297</v>
      </c>
      <c r="LWE1" t="s">
        <v>10298</v>
      </c>
      <c r="LWF1" t="s">
        <v>10299</v>
      </c>
      <c r="LWG1" t="s">
        <v>10300</v>
      </c>
      <c r="LWH1" t="s">
        <v>10301</v>
      </c>
      <c r="LWI1" t="s">
        <v>10302</v>
      </c>
      <c r="LWJ1" t="s">
        <v>10303</v>
      </c>
      <c r="LWK1" t="s">
        <v>10304</v>
      </c>
      <c r="LWL1" t="s">
        <v>10305</v>
      </c>
      <c r="LWM1" t="s">
        <v>10306</v>
      </c>
      <c r="LWN1" t="s">
        <v>10307</v>
      </c>
      <c r="LWO1" t="s">
        <v>10308</v>
      </c>
      <c r="LWP1" t="s">
        <v>10309</v>
      </c>
      <c r="LWQ1" t="s">
        <v>10310</v>
      </c>
      <c r="LWR1" t="s">
        <v>10311</v>
      </c>
      <c r="LWS1" t="s">
        <v>10312</v>
      </c>
      <c r="LWT1" t="s">
        <v>10313</v>
      </c>
      <c r="LWU1" t="s">
        <v>10314</v>
      </c>
      <c r="LWV1" t="s">
        <v>10315</v>
      </c>
      <c r="LWW1" t="s">
        <v>10316</v>
      </c>
      <c r="LWX1" t="s">
        <v>10317</v>
      </c>
      <c r="LWY1" t="s">
        <v>10318</v>
      </c>
      <c r="LWZ1" t="s">
        <v>10319</v>
      </c>
      <c r="LXA1" t="s">
        <v>10320</v>
      </c>
      <c r="LXB1" t="s">
        <v>10321</v>
      </c>
      <c r="LXC1" t="s">
        <v>10322</v>
      </c>
      <c r="LXD1" t="s">
        <v>10323</v>
      </c>
      <c r="LXE1" t="s">
        <v>10324</v>
      </c>
      <c r="LXF1" t="s">
        <v>10325</v>
      </c>
      <c r="LXG1" t="s">
        <v>10326</v>
      </c>
      <c r="LXH1" t="s">
        <v>10327</v>
      </c>
      <c r="LXI1" t="s">
        <v>10328</v>
      </c>
      <c r="LXJ1" t="s">
        <v>10329</v>
      </c>
      <c r="LXK1" t="s">
        <v>10330</v>
      </c>
      <c r="LXL1" t="s">
        <v>10331</v>
      </c>
      <c r="LXM1" t="s">
        <v>10332</v>
      </c>
      <c r="LXN1" t="s">
        <v>10333</v>
      </c>
      <c r="LXO1" t="s">
        <v>10334</v>
      </c>
      <c r="LXP1" t="s">
        <v>10335</v>
      </c>
      <c r="LXQ1" t="s">
        <v>10336</v>
      </c>
      <c r="LXR1" t="s">
        <v>10337</v>
      </c>
      <c r="LXS1" t="s">
        <v>10338</v>
      </c>
      <c r="LXT1" t="s">
        <v>10339</v>
      </c>
      <c r="LXU1" t="s">
        <v>10340</v>
      </c>
      <c r="LXV1" t="s">
        <v>10341</v>
      </c>
      <c r="LXW1" t="s">
        <v>10342</v>
      </c>
      <c r="LXX1" t="s">
        <v>10343</v>
      </c>
      <c r="LXY1" t="s">
        <v>10344</v>
      </c>
      <c r="LXZ1" t="s">
        <v>10345</v>
      </c>
      <c r="LYA1" t="s">
        <v>10346</v>
      </c>
      <c r="LYB1" t="s">
        <v>10347</v>
      </c>
      <c r="LYC1" t="s">
        <v>10348</v>
      </c>
      <c r="LYD1" t="s">
        <v>10349</v>
      </c>
      <c r="LYE1" t="s">
        <v>10350</v>
      </c>
      <c r="LYF1" t="s">
        <v>10351</v>
      </c>
      <c r="LYG1" t="s">
        <v>10352</v>
      </c>
      <c r="LYH1" t="s">
        <v>10353</v>
      </c>
      <c r="LYI1" t="s">
        <v>10354</v>
      </c>
      <c r="LYJ1" t="s">
        <v>10355</v>
      </c>
      <c r="LYK1" t="s">
        <v>10356</v>
      </c>
      <c r="LYL1" t="s">
        <v>10357</v>
      </c>
      <c r="LYM1" t="s">
        <v>10358</v>
      </c>
      <c r="LYN1" t="s">
        <v>10359</v>
      </c>
      <c r="LYO1" t="s">
        <v>10360</v>
      </c>
      <c r="LYP1" t="s">
        <v>10361</v>
      </c>
      <c r="LYQ1" t="s">
        <v>10362</v>
      </c>
      <c r="LYR1" t="s">
        <v>10363</v>
      </c>
      <c r="LYS1" t="s">
        <v>10364</v>
      </c>
      <c r="LYT1" t="s">
        <v>10365</v>
      </c>
      <c r="LYU1" t="s">
        <v>10366</v>
      </c>
      <c r="LYV1" t="s">
        <v>10367</v>
      </c>
      <c r="LYW1" t="s">
        <v>10368</v>
      </c>
      <c r="LYX1" t="s">
        <v>10369</v>
      </c>
      <c r="LYY1" t="s">
        <v>10370</v>
      </c>
      <c r="LYZ1" t="s">
        <v>10371</v>
      </c>
      <c r="LZA1" t="s">
        <v>10372</v>
      </c>
      <c r="LZB1" t="s">
        <v>10373</v>
      </c>
      <c r="LZC1" t="s">
        <v>10374</v>
      </c>
      <c r="LZD1" t="s">
        <v>10375</v>
      </c>
      <c r="LZE1" t="s">
        <v>10376</v>
      </c>
      <c r="LZF1" t="s">
        <v>10377</v>
      </c>
      <c r="LZG1" t="s">
        <v>10378</v>
      </c>
      <c r="LZH1" t="s">
        <v>10379</v>
      </c>
      <c r="LZI1" t="s">
        <v>10380</v>
      </c>
      <c r="LZJ1" t="s">
        <v>10381</v>
      </c>
      <c r="LZK1" t="s">
        <v>10382</v>
      </c>
      <c r="LZL1" t="s">
        <v>10383</v>
      </c>
      <c r="LZM1" t="s">
        <v>10384</v>
      </c>
      <c r="LZN1" t="s">
        <v>10385</v>
      </c>
      <c r="LZO1" t="s">
        <v>10386</v>
      </c>
      <c r="LZP1" t="s">
        <v>10387</v>
      </c>
      <c r="LZQ1" t="s">
        <v>10388</v>
      </c>
      <c r="LZR1" t="s">
        <v>10389</v>
      </c>
      <c r="LZS1" t="s">
        <v>10390</v>
      </c>
      <c r="LZT1" t="s">
        <v>10391</v>
      </c>
      <c r="LZU1" t="s">
        <v>10392</v>
      </c>
      <c r="LZV1" t="s">
        <v>10393</v>
      </c>
      <c r="LZW1" t="s">
        <v>10394</v>
      </c>
      <c r="LZX1" t="s">
        <v>10395</v>
      </c>
      <c r="LZY1" t="s">
        <v>10396</v>
      </c>
      <c r="LZZ1" t="s">
        <v>10397</v>
      </c>
      <c r="MAA1" t="s">
        <v>10398</v>
      </c>
      <c r="MAB1" t="s">
        <v>10399</v>
      </c>
      <c r="MAC1" t="s">
        <v>10400</v>
      </c>
      <c r="MAD1" t="s">
        <v>10401</v>
      </c>
      <c r="MAE1" t="s">
        <v>10402</v>
      </c>
      <c r="MAF1" t="s">
        <v>10403</v>
      </c>
      <c r="MAG1" t="s">
        <v>10404</v>
      </c>
      <c r="MAH1" t="s">
        <v>10405</v>
      </c>
      <c r="MAI1" t="s">
        <v>10406</v>
      </c>
      <c r="MAJ1" t="s">
        <v>10407</v>
      </c>
      <c r="MAK1" t="s">
        <v>10408</v>
      </c>
      <c r="MAL1" t="s">
        <v>10409</v>
      </c>
      <c r="MAM1" t="s">
        <v>10410</v>
      </c>
      <c r="MAN1" t="s">
        <v>10411</v>
      </c>
      <c r="MAO1" t="s">
        <v>10412</v>
      </c>
      <c r="MAP1" t="s">
        <v>10413</v>
      </c>
      <c r="MAQ1" t="s">
        <v>10414</v>
      </c>
      <c r="MAR1" t="s">
        <v>10415</v>
      </c>
      <c r="MAS1" t="s">
        <v>10416</v>
      </c>
      <c r="MAT1" t="s">
        <v>10417</v>
      </c>
      <c r="MAU1" t="s">
        <v>10418</v>
      </c>
      <c r="MAV1" t="s">
        <v>10419</v>
      </c>
      <c r="MAW1" t="s">
        <v>10420</v>
      </c>
      <c r="MAX1" t="s">
        <v>10421</v>
      </c>
      <c r="MAY1" t="s">
        <v>10422</v>
      </c>
      <c r="MAZ1" t="s">
        <v>10423</v>
      </c>
      <c r="MBA1" t="s">
        <v>10424</v>
      </c>
      <c r="MBB1" t="s">
        <v>10425</v>
      </c>
      <c r="MBC1" t="s">
        <v>10426</v>
      </c>
      <c r="MBD1" t="s">
        <v>10427</v>
      </c>
      <c r="MBE1" t="s">
        <v>10428</v>
      </c>
      <c r="MBF1" t="s">
        <v>10429</v>
      </c>
      <c r="MBG1" t="s">
        <v>10430</v>
      </c>
      <c r="MBH1" t="s">
        <v>10431</v>
      </c>
      <c r="MBI1" t="s">
        <v>10432</v>
      </c>
      <c r="MBJ1" t="s">
        <v>10433</v>
      </c>
      <c r="MBK1" t="s">
        <v>10434</v>
      </c>
      <c r="MBL1" t="s">
        <v>10435</v>
      </c>
      <c r="MBM1" t="s">
        <v>10436</v>
      </c>
      <c r="MBN1" t="s">
        <v>10437</v>
      </c>
      <c r="MBO1" t="s">
        <v>10438</v>
      </c>
      <c r="MBP1" t="s">
        <v>10439</v>
      </c>
      <c r="MBQ1" t="s">
        <v>10440</v>
      </c>
      <c r="MBR1" t="s">
        <v>10441</v>
      </c>
      <c r="MBS1" t="s">
        <v>10442</v>
      </c>
      <c r="MBT1" t="s">
        <v>10443</v>
      </c>
      <c r="MBU1" t="s">
        <v>10444</v>
      </c>
      <c r="MBV1" t="s">
        <v>10445</v>
      </c>
      <c r="MBW1" t="s">
        <v>10446</v>
      </c>
      <c r="MBX1" t="s">
        <v>10447</v>
      </c>
      <c r="MBY1" t="s">
        <v>10448</v>
      </c>
      <c r="MBZ1" t="s">
        <v>10449</v>
      </c>
      <c r="MCA1" t="s">
        <v>10450</v>
      </c>
      <c r="MCB1" t="s">
        <v>10451</v>
      </c>
      <c r="MCC1" t="s">
        <v>10452</v>
      </c>
      <c r="MCD1" t="s">
        <v>10453</v>
      </c>
      <c r="MCE1" t="s">
        <v>10454</v>
      </c>
      <c r="MCF1" t="s">
        <v>10455</v>
      </c>
      <c r="MCG1" t="s">
        <v>10456</v>
      </c>
      <c r="MCH1" t="s">
        <v>10457</v>
      </c>
      <c r="MCI1" t="s">
        <v>10458</v>
      </c>
      <c r="MCJ1" t="s">
        <v>10459</v>
      </c>
      <c r="MCK1" t="s">
        <v>10460</v>
      </c>
      <c r="MCL1" t="s">
        <v>10461</v>
      </c>
      <c r="MCM1" t="s">
        <v>10462</v>
      </c>
      <c r="MCN1" t="s">
        <v>10463</v>
      </c>
      <c r="MCO1" t="s">
        <v>10464</v>
      </c>
      <c r="MCP1" t="s">
        <v>10465</v>
      </c>
      <c r="MCQ1" t="s">
        <v>10466</v>
      </c>
      <c r="MCR1" t="s">
        <v>10467</v>
      </c>
      <c r="MCS1" t="s">
        <v>10468</v>
      </c>
      <c r="MCT1" t="s">
        <v>10469</v>
      </c>
      <c r="MCU1" t="s">
        <v>10470</v>
      </c>
      <c r="MCV1" t="s">
        <v>10471</v>
      </c>
      <c r="MCW1" t="s">
        <v>10472</v>
      </c>
      <c r="MCX1" t="s">
        <v>10473</v>
      </c>
      <c r="MCY1" t="s">
        <v>10474</v>
      </c>
      <c r="MCZ1" t="s">
        <v>10475</v>
      </c>
      <c r="MDA1" t="s">
        <v>10476</v>
      </c>
      <c r="MDB1" t="s">
        <v>10477</v>
      </c>
      <c r="MDC1" t="s">
        <v>10478</v>
      </c>
      <c r="MDD1" t="s">
        <v>10479</v>
      </c>
      <c r="MDE1" t="s">
        <v>10480</v>
      </c>
      <c r="MDF1" t="s">
        <v>10481</v>
      </c>
      <c r="MDG1" t="s">
        <v>10482</v>
      </c>
      <c r="MDH1" t="s">
        <v>10483</v>
      </c>
      <c r="MDI1" t="s">
        <v>10484</v>
      </c>
      <c r="MDJ1" t="s">
        <v>10485</v>
      </c>
      <c r="MDK1" t="s">
        <v>10486</v>
      </c>
      <c r="MDL1" t="s">
        <v>10487</v>
      </c>
      <c r="MDM1" t="s">
        <v>10488</v>
      </c>
      <c r="MDN1" t="s">
        <v>10489</v>
      </c>
      <c r="MDO1" t="s">
        <v>10490</v>
      </c>
      <c r="MDP1" t="s">
        <v>10491</v>
      </c>
      <c r="MDQ1" t="s">
        <v>10492</v>
      </c>
      <c r="MDR1" t="s">
        <v>10493</v>
      </c>
      <c r="MDS1" t="s">
        <v>10494</v>
      </c>
      <c r="MDT1" t="s">
        <v>10495</v>
      </c>
      <c r="MDU1" t="s">
        <v>10496</v>
      </c>
      <c r="MDV1" t="s">
        <v>10497</v>
      </c>
      <c r="MDW1" t="s">
        <v>10498</v>
      </c>
      <c r="MDX1" t="s">
        <v>10499</v>
      </c>
      <c r="MDY1" t="s">
        <v>10500</v>
      </c>
      <c r="MDZ1" t="s">
        <v>10501</v>
      </c>
      <c r="MEA1" t="s">
        <v>10502</v>
      </c>
      <c r="MEB1" t="s">
        <v>10503</v>
      </c>
      <c r="MEC1" t="s">
        <v>10504</v>
      </c>
      <c r="MED1" t="s">
        <v>10505</v>
      </c>
      <c r="MEE1" t="s">
        <v>10506</v>
      </c>
      <c r="MEF1" t="s">
        <v>10507</v>
      </c>
      <c r="MEG1" t="s">
        <v>10508</v>
      </c>
      <c r="MEH1" t="s">
        <v>10509</v>
      </c>
      <c r="MEI1" t="s">
        <v>10510</v>
      </c>
      <c r="MEJ1" t="s">
        <v>10511</v>
      </c>
      <c r="MEK1" t="s">
        <v>10512</v>
      </c>
      <c r="MEL1" t="s">
        <v>10513</v>
      </c>
      <c r="MEM1" t="s">
        <v>10514</v>
      </c>
      <c r="MEN1" t="s">
        <v>10515</v>
      </c>
      <c r="MEO1" t="s">
        <v>10516</v>
      </c>
      <c r="MEP1" t="s">
        <v>10517</v>
      </c>
      <c r="MEQ1" t="s">
        <v>10518</v>
      </c>
      <c r="MER1" t="s">
        <v>10519</v>
      </c>
      <c r="MES1" t="s">
        <v>10520</v>
      </c>
      <c r="MET1" t="s">
        <v>10521</v>
      </c>
      <c r="MEU1" t="s">
        <v>10522</v>
      </c>
      <c r="MEV1" t="s">
        <v>10523</v>
      </c>
      <c r="MEW1" t="s">
        <v>10524</v>
      </c>
      <c r="MEX1" t="s">
        <v>10525</v>
      </c>
      <c r="MEY1" t="s">
        <v>10526</v>
      </c>
      <c r="MEZ1" t="s">
        <v>10527</v>
      </c>
      <c r="MFA1" t="s">
        <v>10528</v>
      </c>
      <c r="MFB1" t="s">
        <v>10529</v>
      </c>
      <c r="MFC1" t="s">
        <v>10530</v>
      </c>
      <c r="MFD1" t="s">
        <v>10531</v>
      </c>
      <c r="MFE1" t="s">
        <v>10532</v>
      </c>
      <c r="MFF1" t="s">
        <v>10533</v>
      </c>
      <c r="MFG1" t="s">
        <v>10534</v>
      </c>
      <c r="MFH1" t="s">
        <v>10535</v>
      </c>
      <c r="MFI1" t="s">
        <v>10536</v>
      </c>
      <c r="MFJ1" t="s">
        <v>10537</v>
      </c>
      <c r="MFK1" t="s">
        <v>10538</v>
      </c>
      <c r="MFL1" t="s">
        <v>10539</v>
      </c>
      <c r="MFM1" t="s">
        <v>10540</v>
      </c>
      <c r="MFN1" t="s">
        <v>10541</v>
      </c>
      <c r="MFO1" t="s">
        <v>10542</v>
      </c>
      <c r="MFP1" t="s">
        <v>10543</v>
      </c>
      <c r="MFQ1" t="s">
        <v>10544</v>
      </c>
      <c r="MFR1" t="s">
        <v>10545</v>
      </c>
      <c r="MFS1" t="s">
        <v>10546</v>
      </c>
      <c r="MFT1" t="s">
        <v>10547</v>
      </c>
      <c r="MFU1" t="s">
        <v>10548</v>
      </c>
      <c r="MFV1" t="s">
        <v>10549</v>
      </c>
      <c r="MFW1" t="s">
        <v>10550</v>
      </c>
      <c r="MFX1" t="s">
        <v>10551</v>
      </c>
      <c r="MFY1" t="s">
        <v>10552</v>
      </c>
      <c r="MFZ1" t="s">
        <v>10553</v>
      </c>
      <c r="MGA1" t="s">
        <v>10554</v>
      </c>
      <c r="MGB1" t="s">
        <v>10555</v>
      </c>
      <c r="MGC1" t="s">
        <v>10556</v>
      </c>
      <c r="MGD1" t="s">
        <v>10557</v>
      </c>
      <c r="MGE1" t="s">
        <v>10558</v>
      </c>
      <c r="MGF1" t="s">
        <v>10559</v>
      </c>
      <c r="MGG1" t="s">
        <v>10560</v>
      </c>
      <c r="MGH1" t="s">
        <v>10561</v>
      </c>
      <c r="MGI1" t="s">
        <v>10562</v>
      </c>
      <c r="MGJ1" t="s">
        <v>10563</v>
      </c>
      <c r="MGK1" t="s">
        <v>10564</v>
      </c>
      <c r="MGL1" t="s">
        <v>10565</v>
      </c>
      <c r="MGM1" t="s">
        <v>10566</v>
      </c>
      <c r="MGN1" t="s">
        <v>10567</v>
      </c>
      <c r="MGO1" t="s">
        <v>10568</v>
      </c>
      <c r="MGP1" t="s">
        <v>10569</v>
      </c>
      <c r="MGQ1" t="s">
        <v>10570</v>
      </c>
      <c r="MGR1" t="s">
        <v>10571</v>
      </c>
      <c r="MGS1" t="s">
        <v>10572</v>
      </c>
      <c r="MGT1" t="s">
        <v>10573</v>
      </c>
      <c r="MGU1" t="s">
        <v>10574</v>
      </c>
      <c r="MGV1" t="s">
        <v>10575</v>
      </c>
      <c r="MGW1" t="s">
        <v>10576</v>
      </c>
      <c r="MGX1" t="s">
        <v>10577</v>
      </c>
      <c r="MGY1" t="s">
        <v>10578</v>
      </c>
      <c r="MGZ1" t="s">
        <v>10579</v>
      </c>
      <c r="MHA1" t="s">
        <v>10580</v>
      </c>
      <c r="MHB1" t="s">
        <v>10581</v>
      </c>
      <c r="MHC1" t="s">
        <v>10582</v>
      </c>
      <c r="MHD1" t="s">
        <v>10583</v>
      </c>
      <c r="MHE1" t="s">
        <v>10584</v>
      </c>
      <c r="MHF1" t="s">
        <v>10585</v>
      </c>
      <c r="MHG1" t="s">
        <v>10586</v>
      </c>
      <c r="MHH1" t="s">
        <v>10587</v>
      </c>
      <c r="MHI1" t="s">
        <v>10588</v>
      </c>
      <c r="MHJ1" t="s">
        <v>10589</v>
      </c>
      <c r="MHK1" t="s">
        <v>10590</v>
      </c>
      <c r="MHL1" t="s">
        <v>10591</v>
      </c>
      <c r="MHM1" t="s">
        <v>10592</v>
      </c>
      <c r="MHN1" t="s">
        <v>10593</v>
      </c>
      <c r="MHO1" t="s">
        <v>10594</v>
      </c>
      <c r="MHP1" t="s">
        <v>10595</v>
      </c>
      <c r="MHQ1" t="s">
        <v>10596</v>
      </c>
      <c r="MHR1" t="s">
        <v>10597</v>
      </c>
      <c r="MHS1" t="s">
        <v>10598</v>
      </c>
      <c r="MHT1" t="s">
        <v>10599</v>
      </c>
      <c r="MHU1" t="s">
        <v>10600</v>
      </c>
      <c r="MHV1" t="s">
        <v>10601</v>
      </c>
      <c r="MHW1" t="s">
        <v>10602</v>
      </c>
      <c r="MHX1" t="s">
        <v>10603</v>
      </c>
      <c r="MHY1" t="s">
        <v>10604</v>
      </c>
      <c r="MHZ1" t="s">
        <v>10605</v>
      </c>
      <c r="MIA1" t="s">
        <v>10606</v>
      </c>
      <c r="MIB1" t="s">
        <v>10607</v>
      </c>
      <c r="MIC1" t="s">
        <v>10608</v>
      </c>
      <c r="MID1" t="s">
        <v>10609</v>
      </c>
      <c r="MIE1" t="s">
        <v>10610</v>
      </c>
      <c r="MIF1" t="s">
        <v>10611</v>
      </c>
      <c r="MIG1" t="s">
        <v>10612</v>
      </c>
      <c r="MIH1" t="s">
        <v>10613</v>
      </c>
      <c r="MII1" t="s">
        <v>10614</v>
      </c>
      <c r="MIJ1" t="s">
        <v>10615</v>
      </c>
      <c r="MIK1" t="s">
        <v>10616</v>
      </c>
      <c r="MIL1" t="s">
        <v>10617</v>
      </c>
      <c r="MIM1" t="s">
        <v>10618</v>
      </c>
      <c r="MIN1" t="s">
        <v>10619</v>
      </c>
      <c r="MIO1" t="s">
        <v>10620</v>
      </c>
      <c r="MIP1" t="s">
        <v>10621</v>
      </c>
      <c r="MIQ1" t="s">
        <v>10622</v>
      </c>
      <c r="MIR1" t="s">
        <v>10623</v>
      </c>
      <c r="MIS1" t="s">
        <v>10624</v>
      </c>
      <c r="MIT1" t="s">
        <v>10625</v>
      </c>
      <c r="MIU1" t="s">
        <v>10626</v>
      </c>
      <c r="MIV1" t="s">
        <v>10627</v>
      </c>
      <c r="MIW1" t="s">
        <v>10628</v>
      </c>
      <c r="MIX1" t="s">
        <v>10629</v>
      </c>
      <c r="MIY1" t="s">
        <v>10630</v>
      </c>
      <c r="MIZ1" t="s">
        <v>10631</v>
      </c>
      <c r="MJA1" t="s">
        <v>10632</v>
      </c>
      <c r="MJB1" t="s">
        <v>10633</v>
      </c>
      <c r="MJC1" t="s">
        <v>10634</v>
      </c>
      <c r="MJD1" t="s">
        <v>10635</v>
      </c>
      <c r="MJE1" t="s">
        <v>10636</v>
      </c>
      <c r="MJF1" t="s">
        <v>10637</v>
      </c>
      <c r="MJG1" t="s">
        <v>10638</v>
      </c>
      <c r="MJH1" t="s">
        <v>10639</v>
      </c>
      <c r="MJI1" t="s">
        <v>10640</v>
      </c>
      <c r="MJJ1" t="s">
        <v>10641</v>
      </c>
      <c r="MJK1" t="s">
        <v>10642</v>
      </c>
      <c r="MJL1" t="s">
        <v>10643</v>
      </c>
      <c r="MJM1" t="s">
        <v>10644</v>
      </c>
      <c r="MJN1" t="s">
        <v>10645</v>
      </c>
      <c r="MJO1" t="s">
        <v>10646</v>
      </c>
      <c r="MJP1" t="s">
        <v>10647</v>
      </c>
      <c r="MJQ1" t="s">
        <v>10648</v>
      </c>
      <c r="MJR1" t="s">
        <v>10649</v>
      </c>
      <c r="MJS1" t="s">
        <v>10650</v>
      </c>
      <c r="MJT1" t="s">
        <v>10651</v>
      </c>
      <c r="MJU1" t="s">
        <v>10652</v>
      </c>
      <c r="MJV1" t="s">
        <v>10653</v>
      </c>
      <c r="MJW1" t="s">
        <v>10654</v>
      </c>
      <c r="MJX1" t="s">
        <v>10655</v>
      </c>
      <c r="MJY1" t="s">
        <v>10656</v>
      </c>
      <c r="MJZ1" t="s">
        <v>10657</v>
      </c>
      <c r="MKA1" t="s">
        <v>10658</v>
      </c>
      <c r="MKB1" t="s">
        <v>10659</v>
      </c>
      <c r="MKC1" t="s">
        <v>10660</v>
      </c>
      <c r="MKD1" t="s">
        <v>10661</v>
      </c>
      <c r="MKE1" t="s">
        <v>10662</v>
      </c>
      <c r="MKF1" t="s">
        <v>10663</v>
      </c>
      <c r="MKG1" t="s">
        <v>10664</v>
      </c>
      <c r="MKH1" t="s">
        <v>10665</v>
      </c>
      <c r="MKI1" t="s">
        <v>10666</v>
      </c>
      <c r="MKJ1" t="s">
        <v>10667</v>
      </c>
      <c r="MKK1" t="s">
        <v>10668</v>
      </c>
      <c r="MKL1" t="s">
        <v>10669</v>
      </c>
      <c r="MKM1" t="s">
        <v>10670</v>
      </c>
      <c r="MKN1" t="s">
        <v>10671</v>
      </c>
      <c r="MKO1" t="s">
        <v>10672</v>
      </c>
      <c r="MKP1" t="s">
        <v>10673</v>
      </c>
      <c r="MKQ1" t="s">
        <v>10674</v>
      </c>
      <c r="MKR1" t="s">
        <v>10675</v>
      </c>
      <c r="MKS1" t="s">
        <v>10676</v>
      </c>
      <c r="MKT1" t="s">
        <v>10677</v>
      </c>
      <c r="MKU1" t="s">
        <v>10678</v>
      </c>
      <c r="MKV1" t="s">
        <v>10679</v>
      </c>
      <c r="MKW1" t="s">
        <v>10680</v>
      </c>
      <c r="MKX1" t="s">
        <v>10681</v>
      </c>
      <c r="MKY1" t="s">
        <v>10682</v>
      </c>
      <c r="MKZ1" t="s">
        <v>10683</v>
      </c>
      <c r="MLA1" t="s">
        <v>10684</v>
      </c>
      <c r="MLB1" t="s">
        <v>10685</v>
      </c>
      <c r="MLC1" t="s">
        <v>10686</v>
      </c>
      <c r="MLD1" t="s">
        <v>10687</v>
      </c>
      <c r="MLE1" t="s">
        <v>10688</v>
      </c>
      <c r="MLF1" t="s">
        <v>10689</v>
      </c>
      <c r="MLG1" t="s">
        <v>10690</v>
      </c>
      <c r="MLH1" t="s">
        <v>10691</v>
      </c>
      <c r="MLI1" t="s">
        <v>10692</v>
      </c>
      <c r="MLJ1" t="s">
        <v>10693</v>
      </c>
      <c r="MLK1" t="s">
        <v>10694</v>
      </c>
      <c r="MLL1" t="s">
        <v>10695</v>
      </c>
      <c r="MLM1" t="s">
        <v>10696</v>
      </c>
      <c r="MLN1" t="s">
        <v>10697</v>
      </c>
      <c r="MLO1" t="s">
        <v>10698</v>
      </c>
      <c r="MLP1" t="s">
        <v>10699</v>
      </c>
      <c r="MLQ1" t="s">
        <v>10700</v>
      </c>
      <c r="MLR1" t="s">
        <v>10701</v>
      </c>
      <c r="MLS1" t="s">
        <v>10702</v>
      </c>
      <c r="MLT1" t="s">
        <v>10703</v>
      </c>
      <c r="MLU1" t="s">
        <v>10704</v>
      </c>
      <c r="MLV1" t="s">
        <v>10705</v>
      </c>
      <c r="MLW1" t="s">
        <v>10706</v>
      </c>
      <c r="MLX1" t="s">
        <v>10707</v>
      </c>
      <c r="MLY1" t="s">
        <v>10708</v>
      </c>
      <c r="MLZ1" t="s">
        <v>10709</v>
      </c>
      <c r="MMA1" t="s">
        <v>10710</v>
      </c>
      <c r="MMB1" t="s">
        <v>10711</v>
      </c>
      <c r="MMC1" t="s">
        <v>10712</v>
      </c>
      <c r="MMD1" t="s">
        <v>10713</v>
      </c>
      <c r="MME1" t="s">
        <v>10714</v>
      </c>
      <c r="MMF1" t="s">
        <v>10715</v>
      </c>
      <c r="MMG1" t="s">
        <v>10716</v>
      </c>
      <c r="MMH1" t="s">
        <v>10717</v>
      </c>
      <c r="MMI1" t="s">
        <v>10718</v>
      </c>
      <c r="MMJ1" t="s">
        <v>10719</v>
      </c>
      <c r="MMK1" t="s">
        <v>10720</v>
      </c>
      <c r="MML1" t="s">
        <v>10721</v>
      </c>
      <c r="MMM1" t="s">
        <v>10722</v>
      </c>
      <c r="MMN1" t="s">
        <v>10723</v>
      </c>
      <c r="MMO1" t="s">
        <v>10724</v>
      </c>
      <c r="MMP1" t="s">
        <v>10725</v>
      </c>
      <c r="MMQ1" t="s">
        <v>10726</v>
      </c>
      <c r="MMR1" t="s">
        <v>10727</v>
      </c>
      <c r="MMS1" t="s">
        <v>10728</v>
      </c>
      <c r="MMT1" t="s">
        <v>10729</v>
      </c>
      <c r="MMU1" t="s">
        <v>10730</v>
      </c>
      <c r="MMV1" t="s">
        <v>10731</v>
      </c>
      <c r="MMW1" t="s">
        <v>10732</v>
      </c>
      <c r="MMX1" t="s">
        <v>10733</v>
      </c>
      <c r="MMY1" t="s">
        <v>10734</v>
      </c>
      <c r="MMZ1" t="s">
        <v>10735</v>
      </c>
      <c r="MNA1" t="s">
        <v>10736</v>
      </c>
      <c r="MNB1" t="s">
        <v>10737</v>
      </c>
      <c r="MNC1" t="s">
        <v>10738</v>
      </c>
      <c r="MND1" t="s">
        <v>10739</v>
      </c>
      <c r="MNE1" t="s">
        <v>10740</v>
      </c>
      <c r="MNF1" t="s">
        <v>10741</v>
      </c>
      <c r="MNG1" t="s">
        <v>10742</v>
      </c>
      <c r="MNH1" t="s">
        <v>10743</v>
      </c>
      <c r="MNI1" t="s">
        <v>10744</v>
      </c>
      <c r="MNJ1" t="s">
        <v>10745</v>
      </c>
      <c r="MNK1" t="s">
        <v>10746</v>
      </c>
      <c r="MNL1" t="s">
        <v>10747</v>
      </c>
      <c r="MNM1" t="s">
        <v>10748</v>
      </c>
      <c r="MNN1" t="s">
        <v>10749</v>
      </c>
      <c r="MNO1" t="s">
        <v>10750</v>
      </c>
      <c r="MNP1" t="s">
        <v>10751</v>
      </c>
      <c r="MNQ1" t="s">
        <v>10752</v>
      </c>
      <c r="MNR1" t="s">
        <v>10753</v>
      </c>
      <c r="MNS1" t="s">
        <v>10754</v>
      </c>
      <c r="MNT1" t="s">
        <v>10755</v>
      </c>
      <c r="MNU1" t="s">
        <v>10756</v>
      </c>
      <c r="MNV1" t="s">
        <v>10757</v>
      </c>
      <c r="MNW1" t="s">
        <v>10758</v>
      </c>
      <c r="MNX1" t="s">
        <v>10759</v>
      </c>
      <c r="MNY1" t="s">
        <v>10760</v>
      </c>
      <c r="MNZ1" t="s">
        <v>10761</v>
      </c>
      <c r="MOA1" t="s">
        <v>10762</v>
      </c>
      <c r="MOB1" t="s">
        <v>10763</v>
      </c>
      <c r="MOC1" t="s">
        <v>10764</v>
      </c>
      <c r="MOD1" t="s">
        <v>10765</v>
      </c>
      <c r="MOE1" t="s">
        <v>10766</v>
      </c>
      <c r="MOF1" t="s">
        <v>10767</v>
      </c>
      <c r="MOG1" t="s">
        <v>10768</v>
      </c>
      <c r="MOH1" t="s">
        <v>10769</v>
      </c>
      <c r="MOI1" t="s">
        <v>10770</v>
      </c>
      <c r="MOJ1" t="s">
        <v>10771</v>
      </c>
      <c r="MOK1" t="s">
        <v>10772</v>
      </c>
      <c r="MOL1" t="s">
        <v>10773</v>
      </c>
      <c r="MOM1" t="s">
        <v>10774</v>
      </c>
      <c r="MON1" t="s">
        <v>10775</v>
      </c>
      <c r="MOO1" t="s">
        <v>10776</v>
      </c>
      <c r="MOP1" t="s">
        <v>10777</v>
      </c>
      <c r="MOQ1" t="s">
        <v>10778</v>
      </c>
      <c r="MOR1" t="s">
        <v>10779</v>
      </c>
      <c r="MOS1" t="s">
        <v>10780</v>
      </c>
      <c r="MOT1" t="s">
        <v>10781</v>
      </c>
      <c r="MOU1" t="s">
        <v>10782</v>
      </c>
      <c r="MOV1" t="s">
        <v>10783</v>
      </c>
      <c r="MOW1" t="s">
        <v>10784</v>
      </c>
      <c r="MOX1" t="s">
        <v>10785</v>
      </c>
      <c r="MOY1" t="s">
        <v>10786</v>
      </c>
      <c r="MOZ1" t="s">
        <v>10787</v>
      </c>
      <c r="MPA1" t="s">
        <v>10788</v>
      </c>
      <c r="MPB1" t="s">
        <v>10789</v>
      </c>
      <c r="MPC1" t="s">
        <v>10790</v>
      </c>
      <c r="MPD1" t="s">
        <v>10791</v>
      </c>
      <c r="MPE1" t="s">
        <v>10792</v>
      </c>
      <c r="MPF1" t="s">
        <v>10793</v>
      </c>
      <c r="MPG1" t="s">
        <v>10794</v>
      </c>
      <c r="MPH1" t="s">
        <v>10795</v>
      </c>
      <c r="MPI1" t="s">
        <v>10796</v>
      </c>
      <c r="MPJ1" t="s">
        <v>10797</v>
      </c>
      <c r="MPK1" t="s">
        <v>10798</v>
      </c>
      <c r="MPL1" t="s">
        <v>10799</v>
      </c>
      <c r="MPM1" t="s">
        <v>10800</v>
      </c>
      <c r="MPN1" t="s">
        <v>10801</v>
      </c>
      <c r="MPO1" t="s">
        <v>10802</v>
      </c>
      <c r="MPP1" t="s">
        <v>10803</v>
      </c>
      <c r="MPQ1" t="s">
        <v>10804</v>
      </c>
      <c r="MPR1" t="s">
        <v>10805</v>
      </c>
      <c r="MPS1" t="s">
        <v>10806</v>
      </c>
      <c r="MPT1" t="s">
        <v>10807</v>
      </c>
      <c r="MPU1" t="s">
        <v>10808</v>
      </c>
      <c r="MPV1" t="s">
        <v>10809</v>
      </c>
      <c r="MPW1" t="s">
        <v>10810</v>
      </c>
      <c r="MPX1" t="s">
        <v>10811</v>
      </c>
      <c r="MPY1" t="s">
        <v>10812</v>
      </c>
      <c r="MPZ1" t="s">
        <v>10813</v>
      </c>
      <c r="MQA1" t="s">
        <v>10814</v>
      </c>
      <c r="MQB1" t="s">
        <v>10815</v>
      </c>
      <c r="MQC1" t="s">
        <v>10816</v>
      </c>
      <c r="MQD1" t="s">
        <v>10817</v>
      </c>
      <c r="MQE1" t="s">
        <v>10818</v>
      </c>
      <c r="MQF1" t="s">
        <v>10819</v>
      </c>
      <c r="MQG1" t="s">
        <v>10820</v>
      </c>
      <c r="MQH1" t="s">
        <v>10821</v>
      </c>
      <c r="MQI1" t="s">
        <v>10822</v>
      </c>
      <c r="MQJ1" t="s">
        <v>10823</v>
      </c>
      <c r="MQK1" t="s">
        <v>10824</v>
      </c>
      <c r="MQL1" t="s">
        <v>10825</v>
      </c>
      <c r="MQM1" t="s">
        <v>10826</v>
      </c>
      <c r="MQN1" t="s">
        <v>10827</v>
      </c>
      <c r="MQO1" t="s">
        <v>10828</v>
      </c>
      <c r="MQP1" t="s">
        <v>10829</v>
      </c>
      <c r="MQQ1" t="s">
        <v>10830</v>
      </c>
      <c r="MQR1" t="s">
        <v>10831</v>
      </c>
      <c r="MQS1" t="s">
        <v>10832</v>
      </c>
      <c r="MQT1" t="s">
        <v>10833</v>
      </c>
      <c r="MQU1" t="s">
        <v>10834</v>
      </c>
      <c r="MQV1" t="s">
        <v>10835</v>
      </c>
      <c r="MQW1" t="s">
        <v>10836</v>
      </c>
      <c r="MQX1" t="s">
        <v>10837</v>
      </c>
      <c r="MQY1" t="s">
        <v>10838</v>
      </c>
      <c r="MQZ1" t="s">
        <v>10839</v>
      </c>
      <c r="MRA1" t="s">
        <v>10840</v>
      </c>
      <c r="MRB1" t="s">
        <v>10841</v>
      </c>
      <c r="MRC1" t="s">
        <v>10842</v>
      </c>
      <c r="MRD1" t="s">
        <v>10843</v>
      </c>
      <c r="MRE1" t="s">
        <v>10844</v>
      </c>
      <c r="MRF1" t="s">
        <v>10845</v>
      </c>
      <c r="MRG1" t="s">
        <v>10846</v>
      </c>
      <c r="MRH1" t="s">
        <v>10847</v>
      </c>
      <c r="MRI1" t="s">
        <v>10848</v>
      </c>
      <c r="MRJ1" t="s">
        <v>10849</v>
      </c>
      <c r="MRK1" t="s">
        <v>10850</v>
      </c>
      <c r="MRL1" t="s">
        <v>10851</v>
      </c>
      <c r="MRM1" t="s">
        <v>10852</v>
      </c>
      <c r="MRN1" t="s">
        <v>10853</v>
      </c>
      <c r="MRO1" t="s">
        <v>10854</v>
      </c>
      <c r="MRP1" t="s">
        <v>10855</v>
      </c>
      <c r="MRQ1" t="s">
        <v>10856</v>
      </c>
      <c r="MRR1" t="s">
        <v>10857</v>
      </c>
      <c r="MRS1" t="s">
        <v>10858</v>
      </c>
      <c r="MRT1" t="s">
        <v>10859</v>
      </c>
      <c r="MRU1" t="s">
        <v>10860</v>
      </c>
      <c r="MRV1" t="s">
        <v>10861</v>
      </c>
      <c r="MRW1" t="s">
        <v>10862</v>
      </c>
      <c r="MRX1" t="s">
        <v>10863</v>
      </c>
      <c r="MRY1" t="s">
        <v>10864</v>
      </c>
      <c r="MRZ1" t="s">
        <v>10865</v>
      </c>
      <c r="MSA1" t="s">
        <v>10866</v>
      </c>
      <c r="MSB1" t="s">
        <v>10867</v>
      </c>
      <c r="MSC1" t="s">
        <v>10868</v>
      </c>
      <c r="MSD1" t="s">
        <v>10869</v>
      </c>
      <c r="MSE1" t="s">
        <v>10870</v>
      </c>
      <c r="MSF1" t="s">
        <v>10871</v>
      </c>
      <c r="MSG1" t="s">
        <v>10872</v>
      </c>
      <c r="MSH1" t="s">
        <v>10873</v>
      </c>
      <c r="MSI1" t="s">
        <v>10874</v>
      </c>
      <c r="MSJ1" t="s">
        <v>10875</v>
      </c>
      <c r="MSK1" t="s">
        <v>10876</v>
      </c>
      <c r="MSL1" t="s">
        <v>10877</v>
      </c>
      <c r="MSM1" t="s">
        <v>10878</v>
      </c>
      <c r="MSN1" t="s">
        <v>10879</v>
      </c>
      <c r="MSO1" t="s">
        <v>10880</v>
      </c>
      <c r="MSP1" t="s">
        <v>10881</v>
      </c>
      <c r="MSQ1" t="s">
        <v>10882</v>
      </c>
      <c r="MSR1" t="s">
        <v>10883</v>
      </c>
      <c r="MSS1" t="s">
        <v>10884</v>
      </c>
      <c r="MST1" t="s">
        <v>10885</v>
      </c>
      <c r="MSU1" t="s">
        <v>10886</v>
      </c>
      <c r="MSV1" t="s">
        <v>10887</v>
      </c>
      <c r="MSW1" t="s">
        <v>10888</v>
      </c>
      <c r="MSX1" t="s">
        <v>10889</v>
      </c>
      <c r="MSY1" t="s">
        <v>10890</v>
      </c>
      <c r="MSZ1" t="s">
        <v>10891</v>
      </c>
      <c r="MTA1" t="s">
        <v>10892</v>
      </c>
      <c r="MTB1" t="s">
        <v>10893</v>
      </c>
      <c r="MTC1" t="s">
        <v>10894</v>
      </c>
      <c r="MTD1" t="s">
        <v>10895</v>
      </c>
      <c r="MTE1" t="s">
        <v>10896</v>
      </c>
      <c r="MTF1" t="s">
        <v>10897</v>
      </c>
      <c r="MTG1" t="s">
        <v>10898</v>
      </c>
      <c r="MTH1" t="s">
        <v>10899</v>
      </c>
      <c r="MTI1" t="s">
        <v>10900</v>
      </c>
      <c r="MTJ1" t="s">
        <v>10901</v>
      </c>
      <c r="MTK1" t="s">
        <v>10902</v>
      </c>
      <c r="MTL1" t="s">
        <v>10903</v>
      </c>
      <c r="MTM1" t="s">
        <v>10904</v>
      </c>
      <c r="MTN1" t="s">
        <v>10905</v>
      </c>
      <c r="MTO1" t="s">
        <v>10906</v>
      </c>
      <c r="MTP1" t="s">
        <v>10907</v>
      </c>
      <c r="MTQ1" t="s">
        <v>10908</v>
      </c>
      <c r="MTR1" t="s">
        <v>10909</v>
      </c>
      <c r="MTS1" t="s">
        <v>10910</v>
      </c>
      <c r="MTT1" t="s">
        <v>10911</v>
      </c>
      <c r="MTU1" t="s">
        <v>10912</v>
      </c>
      <c r="MTV1" t="s">
        <v>10913</v>
      </c>
      <c r="MTW1" t="s">
        <v>10914</v>
      </c>
      <c r="MTX1" t="s">
        <v>10915</v>
      </c>
      <c r="MTY1" t="s">
        <v>10916</v>
      </c>
      <c r="MTZ1" t="s">
        <v>10917</v>
      </c>
      <c r="MUA1" t="s">
        <v>10918</v>
      </c>
      <c r="MUB1" t="s">
        <v>10919</v>
      </c>
      <c r="MUC1" t="s">
        <v>10920</v>
      </c>
      <c r="MUD1" t="s">
        <v>10921</v>
      </c>
      <c r="MUE1" t="s">
        <v>10922</v>
      </c>
      <c r="MUF1" t="s">
        <v>10923</v>
      </c>
      <c r="MUG1" t="s">
        <v>10924</v>
      </c>
      <c r="MUH1" t="s">
        <v>10925</v>
      </c>
      <c r="MUI1" t="s">
        <v>10926</v>
      </c>
      <c r="MUJ1" t="s">
        <v>10927</v>
      </c>
      <c r="MUK1" t="s">
        <v>10928</v>
      </c>
      <c r="MUL1" t="s">
        <v>10929</v>
      </c>
      <c r="MUM1" t="s">
        <v>10930</v>
      </c>
      <c r="MUN1" t="s">
        <v>10931</v>
      </c>
      <c r="MUO1" t="s">
        <v>10932</v>
      </c>
      <c r="MUP1" t="s">
        <v>10933</v>
      </c>
      <c r="MUQ1" t="s">
        <v>10934</v>
      </c>
      <c r="MUR1" t="s">
        <v>10935</v>
      </c>
      <c r="MUS1" t="s">
        <v>10936</v>
      </c>
      <c r="MUT1" t="s">
        <v>10937</v>
      </c>
      <c r="MUU1" t="s">
        <v>10938</v>
      </c>
      <c r="MUV1" t="s">
        <v>10939</v>
      </c>
      <c r="MUW1" t="s">
        <v>10940</v>
      </c>
      <c r="MUX1" t="s">
        <v>10941</v>
      </c>
      <c r="MUY1" t="s">
        <v>10942</v>
      </c>
      <c r="MUZ1" t="s">
        <v>10943</v>
      </c>
      <c r="MVA1" t="s">
        <v>10944</v>
      </c>
      <c r="MVB1" t="s">
        <v>10945</v>
      </c>
      <c r="MVC1" t="s">
        <v>10946</v>
      </c>
      <c r="MVD1" t="s">
        <v>10947</v>
      </c>
      <c r="MVE1" t="s">
        <v>10948</v>
      </c>
      <c r="MVF1" t="s">
        <v>10949</v>
      </c>
      <c r="MVG1" t="s">
        <v>10950</v>
      </c>
      <c r="MVH1" t="s">
        <v>10951</v>
      </c>
      <c r="MVI1" t="s">
        <v>10952</v>
      </c>
      <c r="MVJ1" t="s">
        <v>10953</v>
      </c>
      <c r="MVK1" t="s">
        <v>10954</v>
      </c>
      <c r="MVL1" t="s">
        <v>10955</v>
      </c>
      <c r="MVM1" t="s">
        <v>10956</v>
      </c>
      <c r="MVN1" t="s">
        <v>10957</v>
      </c>
      <c r="MVO1" t="s">
        <v>10958</v>
      </c>
      <c r="MVP1" t="s">
        <v>10959</v>
      </c>
      <c r="MVQ1" t="s">
        <v>10960</v>
      </c>
      <c r="MVR1" t="s">
        <v>10961</v>
      </c>
      <c r="MVS1" t="s">
        <v>10962</v>
      </c>
      <c r="MVT1" t="s">
        <v>10963</v>
      </c>
      <c r="MVU1" t="s">
        <v>10964</v>
      </c>
      <c r="MVV1" t="s">
        <v>10965</v>
      </c>
      <c r="MVW1" t="s">
        <v>10966</v>
      </c>
      <c r="MVX1" t="s">
        <v>10967</v>
      </c>
      <c r="MVY1" t="s">
        <v>10968</v>
      </c>
      <c r="MVZ1" t="s">
        <v>10969</v>
      </c>
      <c r="MWA1" t="s">
        <v>10970</v>
      </c>
      <c r="MWB1" t="s">
        <v>10971</v>
      </c>
      <c r="MWC1" t="s">
        <v>10972</v>
      </c>
      <c r="MWD1" t="s">
        <v>10973</v>
      </c>
      <c r="MWE1" t="s">
        <v>10974</v>
      </c>
      <c r="MWF1" t="s">
        <v>10975</v>
      </c>
      <c r="MWG1" t="s">
        <v>10976</v>
      </c>
      <c r="MWH1" t="s">
        <v>10977</v>
      </c>
      <c r="MWI1" t="s">
        <v>10978</v>
      </c>
      <c r="MWJ1" t="s">
        <v>10979</v>
      </c>
      <c r="MWK1" t="s">
        <v>10980</v>
      </c>
      <c r="MWL1" t="s">
        <v>10981</v>
      </c>
      <c r="MWM1" t="s">
        <v>10982</v>
      </c>
      <c r="MWN1" t="s">
        <v>10983</v>
      </c>
      <c r="MWO1" t="s">
        <v>10984</v>
      </c>
      <c r="MWP1" t="s">
        <v>10985</v>
      </c>
      <c r="MWQ1" t="s">
        <v>10986</v>
      </c>
      <c r="MWR1" t="s">
        <v>10987</v>
      </c>
      <c r="MWS1" t="s">
        <v>10988</v>
      </c>
      <c r="MWT1" t="s">
        <v>10989</v>
      </c>
      <c r="MWU1" t="s">
        <v>10990</v>
      </c>
      <c r="MWV1" t="s">
        <v>10991</v>
      </c>
      <c r="MWW1" t="s">
        <v>10992</v>
      </c>
      <c r="MWX1" t="s">
        <v>10993</v>
      </c>
      <c r="MWY1" t="s">
        <v>10994</v>
      </c>
      <c r="MWZ1" t="s">
        <v>10995</v>
      </c>
      <c r="MXA1" t="s">
        <v>10996</v>
      </c>
      <c r="MXB1" t="s">
        <v>10997</v>
      </c>
      <c r="MXC1" t="s">
        <v>10998</v>
      </c>
      <c r="MXD1" t="s">
        <v>10999</v>
      </c>
      <c r="MXE1" t="s">
        <v>11000</v>
      </c>
      <c r="MXF1" t="s">
        <v>11001</v>
      </c>
      <c r="MXG1" t="s">
        <v>11002</v>
      </c>
      <c r="MXH1" t="s">
        <v>11003</v>
      </c>
      <c r="MXI1" t="s">
        <v>11004</v>
      </c>
      <c r="MXJ1" t="s">
        <v>11005</v>
      </c>
      <c r="MXK1" t="s">
        <v>11006</v>
      </c>
      <c r="MXL1" t="s">
        <v>11007</v>
      </c>
      <c r="MXM1" t="s">
        <v>11008</v>
      </c>
      <c r="MXN1" t="s">
        <v>11009</v>
      </c>
      <c r="MXO1" t="s">
        <v>11010</v>
      </c>
      <c r="MXP1" t="s">
        <v>11011</v>
      </c>
      <c r="MXQ1" t="s">
        <v>11012</v>
      </c>
      <c r="MXR1" t="s">
        <v>11013</v>
      </c>
      <c r="MXS1" t="s">
        <v>11014</v>
      </c>
      <c r="MXT1" t="s">
        <v>11015</v>
      </c>
      <c r="MXU1" t="s">
        <v>11016</v>
      </c>
      <c r="MXV1" t="s">
        <v>11017</v>
      </c>
      <c r="MXW1" t="s">
        <v>11018</v>
      </c>
      <c r="MXX1" t="s">
        <v>11019</v>
      </c>
      <c r="MXY1" t="s">
        <v>11020</v>
      </c>
      <c r="MXZ1" t="s">
        <v>11021</v>
      </c>
      <c r="MYA1" t="s">
        <v>11022</v>
      </c>
      <c r="MYB1" t="s">
        <v>11023</v>
      </c>
      <c r="MYC1" t="s">
        <v>11024</v>
      </c>
      <c r="MYD1" t="s">
        <v>11025</v>
      </c>
      <c r="MYE1" t="s">
        <v>11026</v>
      </c>
      <c r="MYF1" t="s">
        <v>11027</v>
      </c>
      <c r="MYG1" t="s">
        <v>11028</v>
      </c>
      <c r="MYH1" t="s">
        <v>11029</v>
      </c>
      <c r="MYI1" t="s">
        <v>11030</v>
      </c>
      <c r="MYJ1" t="s">
        <v>11031</v>
      </c>
      <c r="MYK1" t="s">
        <v>11032</v>
      </c>
      <c r="MYL1" t="s">
        <v>11033</v>
      </c>
      <c r="MYM1" t="s">
        <v>11034</v>
      </c>
      <c r="MYN1" t="s">
        <v>11035</v>
      </c>
      <c r="MYO1" t="s">
        <v>11036</v>
      </c>
      <c r="MYP1" t="s">
        <v>11037</v>
      </c>
      <c r="MYQ1" t="s">
        <v>11038</v>
      </c>
      <c r="MYR1" t="s">
        <v>11039</v>
      </c>
      <c r="MYS1" t="s">
        <v>11040</v>
      </c>
      <c r="MYT1" t="s">
        <v>11041</v>
      </c>
      <c r="MYU1" t="s">
        <v>11042</v>
      </c>
      <c r="MYV1" t="s">
        <v>11043</v>
      </c>
      <c r="MYW1" t="s">
        <v>11044</v>
      </c>
      <c r="MYX1" t="s">
        <v>11045</v>
      </c>
      <c r="MYY1" t="s">
        <v>11046</v>
      </c>
      <c r="MYZ1" t="s">
        <v>11047</v>
      </c>
      <c r="MZA1" t="s">
        <v>11048</v>
      </c>
      <c r="MZB1" t="s">
        <v>11049</v>
      </c>
      <c r="MZC1" t="s">
        <v>11050</v>
      </c>
      <c r="MZD1" t="s">
        <v>11051</v>
      </c>
      <c r="MZE1" t="s">
        <v>11052</v>
      </c>
      <c r="MZF1" t="s">
        <v>11053</v>
      </c>
      <c r="MZG1" t="s">
        <v>11054</v>
      </c>
      <c r="MZH1" t="s">
        <v>11055</v>
      </c>
      <c r="MZI1" t="s">
        <v>11056</v>
      </c>
      <c r="MZJ1" t="s">
        <v>11057</v>
      </c>
      <c r="MZK1" t="s">
        <v>11058</v>
      </c>
      <c r="MZL1" t="s">
        <v>11059</v>
      </c>
      <c r="MZM1" t="s">
        <v>11060</v>
      </c>
      <c r="MZN1" t="s">
        <v>11061</v>
      </c>
      <c r="MZO1" t="s">
        <v>11062</v>
      </c>
      <c r="MZP1" t="s">
        <v>11063</v>
      </c>
      <c r="MZQ1" t="s">
        <v>11064</v>
      </c>
      <c r="MZR1" t="s">
        <v>11065</v>
      </c>
      <c r="MZS1" t="s">
        <v>11066</v>
      </c>
      <c r="MZT1" t="s">
        <v>11067</v>
      </c>
      <c r="MZU1" t="s">
        <v>11068</v>
      </c>
      <c r="MZV1" t="s">
        <v>11069</v>
      </c>
      <c r="MZW1" t="s">
        <v>11070</v>
      </c>
      <c r="MZX1" t="s">
        <v>11071</v>
      </c>
      <c r="MZY1" t="s">
        <v>11072</v>
      </c>
      <c r="MZZ1" t="s">
        <v>11073</v>
      </c>
      <c r="NAA1" t="s">
        <v>11074</v>
      </c>
      <c r="NAB1" t="s">
        <v>11075</v>
      </c>
      <c r="NAC1" t="s">
        <v>11076</v>
      </c>
      <c r="NAD1" t="s">
        <v>11077</v>
      </c>
      <c r="NAE1" t="s">
        <v>11078</v>
      </c>
      <c r="NAF1" t="s">
        <v>11079</v>
      </c>
      <c r="NAG1" t="s">
        <v>11080</v>
      </c>
      <c r="NAH1" t="s">
        <v>11081</v>
      </c>
      <c r="NAI1" t="s">
        <v>11082</v>
      </c>
      <c r="NAJ1" t="s">
        <v>11083</v>
      </c>
      <c r="NAK1" t="s">
        <v>11084</v>
      </c>
      <c r="NAL1" t="s">
        <v>11085</v>
      </c>
      <c r="NAM1" t="s">
        <v>11086</v>
      </c>
      <c r="NAN1" t="s">
        <v>11087</v>
      </c>
      <c r="NAO1" t="s">
        <v>11088</v>
      </c>
      <c r="NAP1" t="s">
        <v>11089</v>
      </c>
      <c r="NAQ1" t="s">
        <v>11090</v>
      </c>
      <c r="NAR1" t="s">
        <v>11091</v>
      </c>
      <c r="NAS1" t="s">
        <v>11092</v>
      </c>
      <c r="NAT1" t="s">
        <v>11093</v>
      </c>
      <c r="NAU1" t="s">
        <v>11094</v>
      </c>
      <c r="NAV1" t="s">
        <v>11095</v>
      </c>
      <c r="NAW1" t="s">
        <v>11096</v>
      </c>
      <c r="NAX1" t="s">
        <v>11097</v>
      </c>
      <c r="NAY1" t="s">
        <v>11098</v>
      </c>
      <c r="NAZ1" t="s">
        <v>11099</v>
      </c>
      <c r="NBA1" t="s">
        <v>11100</v>
      </c>
      <c r="NBB1" t="s">
        <v>11101</v>
      </c>
      <c r="NBC1" t="s">
        <v>11102</v>
      </c>
      <c r="NBD1" t="s">
        <v>11103</v>
      </c>
      <c r="NBE1" t="s">
        <v>11104</v>
      </c>
      <c r="NBF1" t="s">
        <v>11105</v>
      </c>
      <c r="NBG1" t="s">
        <v>11106</v>
      </c>
      <c r="NBH1" t="s">
        <v>11107</v>
      </c>
      <c r="NBI1" t="s">
        <v>11108</v>
      </c>
      <c r="NBJ1" t="s">
        <v>11109</v>
      </c>
      <c r="NBK1" t="s">
        <v>11110</v>
      </c>
      <c r="NBL1" t="s">
        <v>11111</v>
      </c>
      <c r="NBM1" t="s">
        <v>11112</v>
      </c>
      <c r="NBN1" t="s">
        <v>11113</v>
      </c>
      <c r="NBO1" t="s">
        <v>11114</v>
      </c>
      <c r="NBP1" t="s">
        <v>11115</v>
      </c>
      <c r="NBQ1" t="s">
        <v>11116</v>
      </c>
      <c r="NBR1" t="s">
        <v>11117</v>
      </c>
      <c r="NBS1" t="s">
        <v>11118</v>
      </c>
      <c r="NBT1" t="s">
        <v>11119</v>
      </c>
      <c r="NBU1" t="s">
        <v>11120</v>
      </c>
      <c r="NBV1" t="s">
        <v>11121</v>
      </c>
      <c r="NBW1" t="s">
        <v>11122</v>
      </c>
      <c r="NBX1" t="s">
        <v>11123</v>
      </c>
      <c r="NBY1" t="s">
        <v>11124</v>
      </c>
      <c r="NBZ1" t="s">
        <v>11125</v>
      </c>
      <c r="NCA1" t="s">
        <v>11126</v>
      </c>
      <c r="NCB1" t="s">
        <v>11127</v>
      </c>
      <c r="NCC1" t="s">
        <v>11128</v>
      </c>
      <c r="NCD1" t="s">
        <v>11129</v>
      </c>
      <c r="NCE1" t="s">
        <v>11130</v>
      </c>
      <c r="NCF1" t="s">
        <v>11131</v>
      </c>
      <c r="NCG1" t="s">
        <v>11132</v>
      </c>
      <c r="NCH1" t="s">
        <v>11133</v>
      </c>
      <c r="NCI1" t="s">
        <v>11134</v>
      </c>
      <c r="NCJ1" t="s">
        <v>11135</v>
      </c>
      <c r="NCK1" t="s">
        <v>11136</v>
      </c>
      <c r="NCL1" t="s">
        <v>11137</v>
      </c>
      <c r="NCM1" t="s">
        <v>11138</v>
      </c>
      <c r="NCN1" t="s">
        <v>11139</v>
      </c>
      <c r="NCO1" t="s">
        <v>11140</v>
      </c>
      <c r="NCP1" t="s">
        <v>11141</v>
      </c>
      <c r="NCQ1" t="s">
        <v>11142</v>
      </c>
      <c r="NCR1" t="s">
        <v>11143</v>
      </c>
      <c r="NCS1" t="s">
        <v>11144</v>
      </c>
      <c r="NCT1" t="s">
        <v>11145</v>
      </c>
      <c r="NCU1" t="s">
        <v>11146</v>
      </c>
      <c r="NCV1" t="s">
        <v>11147</v>
      </c>
      <c r="NCW1" t="s">
        <v>11148</v>
      </c>
      <c r="NCX1" t="s">
        <v>11149</v>
      </c>
      <c r="NCY1" t="s">
        <v>11150</v>
      </c>
      <c r="NCZ1" t="s">
        <v>11151</v>
      </c>
      <c r="NDA1" t="s">
        <v>11152</v>
      </c>
      <c r="NDB1" t="s">
        <v>11153</v>
      </c>
      <c r="NDC1" t="s">
        <v>11154</v>
      </c>
      <c r="NDD1" t="s">
        <v>11155</v>
      </c>
      <c r="NDE1" t="s">
        <v>11156</v>
      </c>
      <c r="NDF1" t="s">
        <v>11157</v>
      </c>
      <c r="NDG1" t="s">
        <v>11158</v>
      </c>
      <c r="NDH1" t="s">
        <v>11159</v>
      </c>
      <c r="NDI1" t="s">
        <v>11160</v>
      </c>
      <c r="NDJ1" t="s">
        <v>11161</v>
      </c>
      <c r="NDK1" t="s">
        <v>11162</v>
      </c>
      <c r="NDL1" t="s">
        <v>11163</v>
      </c>
      <c r="NDM1" t="s">
        <v>11164</v>
      </c>
      <c r="NDN1" t="s">
        <v>11165</v>
      </c>
      <c r="NDO1" t="s">
        <v>11166</v>
      </c>
      <c r="NDP1" t="s">
        <v>11167</v>
      </c>
      <c r="NDQ1" t="s">
        <v>11168</v>
      </c>
      <c r="NDR1" t="s">
        <v>11169</v>
      </c>
      <c r="NDS1" t="s">
        <v>11170</v>
      </c>
      <c r="NDT1" t="s">
        <v>11171</v>
      </c>
      <c r="NDU1" t="s">
        <v>11172</v>
      </c>
      <c r="NDV1" t="s">
        <v>11173</v>
      </c>
      <c r="NDW1" t="s">
        <v>11174</v>
      </c>
      <c r="NDX1" t="s">
        <v>11175</v>
      </c>
      <c r="NDY1" t="s">
        <v>11176</v>
      </c>
      <c r="NDZ1" t="s">
        <v>11177</v>
      </c>
      <c r="NEA1" t="s">
        <v>11178</v>
      </c>
      <c r="NEB1" t="s">
        <v>11179</v>
      </c>
      <c r="NEC1" t="s">
        <v>11180</v>
      </c>
      <c r="NED1" t="s">
        <v>11181</v>
      </c>
      <c r="NEE1" t="s">
        <v>11182</v>
      </c>
      <c r="NEF1" t="s">
        <v>11183</v>
      </c>
      <c r="NEG1" t="s">
        <v>11184</v>
      </c>
      <c r="NEH1" t="s">
        <v>11185</v>
      </c>
      <c r="NEI1" t="s">
        <v>11186</v>
      </c>
      <c r="NEJ1" t="s">
        <v>11187</v>
      </c>
      <c r="NEK1" t="s">
        <v>11188</v>
      </c>
      <c r="NEL1" t="s">
        <v>11189</v>
      </c>
      <c r="NEM1" t="s">
        <v>11190</v>
      </c>
      <c r="NEN1" t="s">
        <v>11191</v>
      </c>
      <c r="NEO1" t="s">
        <v>11192</v>
      </c>
      <c r="NEP1" t="s">
        <v>11193</v>
      </c>
      <c r="NEQ1" t="s">
        <v>11194</v>
      </c>
      <c r="NER1" t="s">
        <v>11195</v>
      </c>
      <c r="NES1" t="s">
        <v>11196</v>
      </c>
      <c r="NET1" t="s">
        <v>11197</v>
      </c>
      <c r="NEU1" t="s">
        <v>11198</v>
      </c>
      <c r="NEV1" t="s">
        <v>11199</v>
      </c>
      <c r="NEW1" t="s">
        <v>11200</v>
      </c>
      <c r="NEX1" t="s">
        <v>11201</v>
      </c>
      <c r="NEY1" t="s">
        <v>11202</v>
      </c>
      <c r="NEZ1" t="s">
        <v>11203</v>
      </c>
      <c r="NFA1" t="s">
        <v>11204</v>
      </c>
      <c r="NFB1" t="s">
        <v>11205</v>
      </c>
      <c r="NFC1" t="s">
        <v>11206</v>
      </c>
      <c r="NFD1" t="s">
        <v>11207</v>
      </c>
      <c r="NFE1" t="s">
        <v>11208</v>
      </c>
      <c r="NFF1" t="s">
        <v>11209</v>
      </c>
      <c r="NFG1" t="s">
        <v>11210</v>
      </c>
      <c r="NFH1" t="s">
        <v>11211</v>
      </c>
      <c r="NFI1" t="s">
        <v>11212</v>
      </c>
      <c r="NFJ1" t="s">
        <v>11213</v>
      </c>
      <c r="NFK1" t="s">
        <v>11214</v>
      </c>
      <c r="NFL1" t="s">
        <v>11215</v>
      </c>
      <c r="NFM1" t="s">
        <v>11216</v>
      </c>
      <c r="NFN1" t="s">
        <v>11217</v>
      </c>
      <c r="NFO1" t="s">
        <v>11218</v>
      </c>
      <c r="NFP1" t="s">
        <v>11219</v>
      </c>
      <c r="NFQ1" t="s">
        <v>11220</v>
      </c>
      <c r="NFR1" t="s">
        <v>11221</v>
      </c>
      <c r="NFS1" t="s">
        <v>11222</v>
      </c>
      <c r="NFT1" t="s">
        <v>11223</v>
      </c>
      <c r="NFU1" t="s">
        <v>11224</v>
      </c>
      <c r="NFV1" t="s">
        <v>11225</v>
      </c>
      <c r="NFW1" t="s">
        <v>11226</v>
      </c>
      <c r="NFX1" t="s">
        <v>11227</v>
      </c>
      <c r="NFY1" t="s">
        <v>11228</v>
      </c>
      <c r="NFZ1" t="s">
        <v>11229</v>
      </c>
      <c r="NGA1" t="s">
        <v>11230</v>
      </c>
      <c r="NGB1" t="s">
        <v>11231</v>
      </c>
      <c r="NGC1" t="s">
        <v>11232</v>
      </c>
      <c r="NGD1" t="s">
        <v>11233</v>
      </c>
      <c r="NGE1" t="s">
        <v>11234</v>
      </c>
      <c r="NGF1" t="s">
        <v>11235</v>
      </c>
      <c r="NGG1" t="s">
        <v>11236</v>
      </c>
      <c r="NGH1" t="s">
        <v>11237</v>
      </c>
      <c r="NGI1" t="s">
        <v>11238</v>
      </c>
      <c r="NGJ1" t="s">
        <v>11239</v>
      </c>
      <c r="NGK1" t="s">
        <v>11240</v>
      </c>
      <c r="NGL1" t="s">
        <v>11241</v>
      </c>
      <c r="NGM1" t="s">
        <v>11242</v>
      </c>
      <c r="NGN1" t="s">
        <v>11243</v>
      </c>
      <c r="NGO1" t="s">
        <v>11244</v>
      </c>
      <c r="NGP1" t="s">
        <v>11245</v>
      </c>
      <c r="NGQ1" t="s">
        <v>11246</v>
      </c>
      <c r="NGR1" t="s">
        <v>11247</v>
      </c>
      <c r="NGS1" t="s">
        <v>11248</v>
      </c>
      <c r="NGT1" t="s">
        <v>11249</v>
      </c>
      <c r="NGU1" t="s">
        <v>11250</v>
      </c>
      <c r="NGV1" t="s">
        <v>11251</v>
      </c>
      <c r="NGW1" t="s">
        <v>11252</v>
      </c>
      <c r="NGX1" t="s">
        <v>11253</v>
      </c>
      <c r="NGY1" t="s">
        <v>11254</v>
      </c>
      <c r="NGZ1" t="s">
        <v>11255</v>
      </c>
      <c r="NHA1" t="s">
        <v>11256</v>
      </c>
      <c r="NHB1" t="s">
        <v>11257</v>
      </c>
      <c r="NHC1" t="s">
        <v>11258</v>
      </c>
      <c r="NHD1" t="s">
        <v>11259</v>
      </c>
      <c r="NHE1" t="s">
        <v>11260</v>
      </c>
      <c r="NHF1" t="s">
        <v>11261</v>
      </c>
      <c r="NHG1" t="s">
        <v>11262</v>
      </c>
      <c r="NHH1" t="s">
        <v>11263</v>
      </c>
      <c r="NHI1" t="s">
        <v>11264</v>
      </c>
      <c r="NHJ1" t="s">
        <v>11265</v>
      </c>
      <c r="NHK1" t="s">
        <v>11266</v>
      </c>
      <c r="NHL1" t="s">
        <v>11267</v>
      </c>
      <c r="NHM1" t="s">
        <v>11268</v>
      </c>
      <c r="NHN1" t="s">
        <v>11269</v>
      </c>
      <c r="NHO1" t="s">
        <v>11270</v>
      </c>
      <c r="NHP1" t="s">
        <v>11271</v>
      </c>
      <c r="NHQ1" t="s">
        <v>11272</v>
      </c>
      <c r="NHR1" t="s">
        <v>11273</v>
      </c>
      <c r="NHS1" t="s">
        <v>11274</v>
      </c>
      <c r="NHT1" t="s">
        <v>11275</v>
      </c>
      <c r="NHU1" t="s">
        <v>11276</v>
      </c>
      <c r="NHV1" t="s">
        <v>11277</v>
      </c>
      <c r="NHW1" t="s">
        <v>11278</v>
      </c>
      <c r="NHX1" t="s">
        <v>11279</v>
      </c>
      <c r="NHY1" t="s">
        <v>11280</v>
      </c>
      <c r="NHZ1" t="s">
        <v>11281</v>
      </c>
      <c r="NIA1" t="s">
        <v>11282</v>
      </c>
      <c r="NIB1" t="s">
        <v>11283</v>
      </c>
      <c r="NIC1" t="s">
        <v>11284</v>
      </c>
      <c r="NID1" t="s">
        <v>11285</v>
      </c>
      <c r="NIE1" t="s">
        <v>11286</v>
      </c>
      <c r="NIF1" t="s">
        <v>11287</v>
      </c>
      <c r="NIG1" t="s">
        <v>11288</v>
      </c>
      <c r="NIH1" t="s">
        <v>11289</v>
      </c>
      <c r="NII1" t="s">
        <v>11290</v>
      </c>
      <c r="NIJ1" t="s">
        <v>11291</v>
      </c>
      <c r="NIK1" t="s">
        <v>11292</v>
      </c>
      <c r="NIL1" t="s">
        <v>11293</v>
      </c>
      <c r="NIM1" t="s">
        <v>11294</v>
      </c>
      <c r="NIN1" t="s">
        <v>11295</v>
      </c>
      <c r="NIO1" t="s">
        <v>11296</v>
      </c>
      <c r="NIP1" t="s">
        <v>11297</v>
      </c>
      <c r="NIQ1" t="s">
        <v>11298</v>
      </c>
      <c r="NIR1" t="s">
        <v>11299</v>
      </c>
      <c r="NIS1" t="s">
        <v>11300</v>
      </c>
      <c r="NIT1" t="s">
        <v>11301</v>
      </c>
      <c r="NIU1" t="s">
        <v>11302</v>
      </c>
      <c r="NIV1" t="s">
        <v>11303</v>
      </c>
      <c r="NIW1" t="s">
        <v>11304</v>
      </c>
      <c r="NIX1" t="s">
        <v>11305</v>
      </c>
      <c r="NIY1" t="s">
        <v>11306</v>
      </c>
      <c r="NIZ1" t="s">
        <v>11307</v>
      </c>
      <c r="NJA1" t="s">
        <v>11308</v>
      </c>
      <c r="NJB1" t="s">
        <v>11309</v>
      </c>
      <c r="NJC1" t="s">
        <v>11310</v>
      </c>
      <c r="NJD1" t="s">
        <v>11311</v>
      </c>
      <c r="NJE1" t="s">
        <v>11312</v>
      </c>
      <c r="NJF1" t="s">
        <v>11313</v>
      </c>
      <c r="NJG1" t="s">
        <v>11314</v>
      </c>
      <c r="NJH1" t="s">
        <v>11315</v>
      </c>
      <c r="NJI1" t="s">
        <v>11316</v>
      </c>
      <c r="NJJ1" t="s">
        <v>11317</v>
      </c>
      <c r="NJK1" t="s">
        <v>11318</v>
      </c>
      <c r="NJL1" t="s">
        <v>11319</v>
      </c>
      <c r="NJM1" t="s">
        <v>11320</v>
      </c>
      <c r="NJN1" t="s">
        <v>11321</v>
      </c>
      <c r="NJO1" t="s">
        <v>11322</v>
      </c>
      <c r="NJP1" t="s">
        <v>11323</v>
      </c>
      <c r="NJQ1" t="s">
        <v>11324</v>
      </c>
      <c r="NJR1" t="s">
        <v>11325</v>
      </c>
      <c r="NJS1" t="s">
        <v>11326</v>
      </c>
      <c r="NJT1" t="s">
        <v>11327</v>
      </c>
      <c r="NJU1" t="s">
        <v>11328</v>
      </c>
      <c r="NJV1" t="s">
        <v>11329</v>
      </c>
      <c r="NJW1" t="s">
        <v>11330</v>
      </c>
      <c r="NJX1" t="s">
        <v>11331</v>
      </c>
      <c r="NJY1" t="s">
        <v>11332</v>
      </c>
      <c r="NJZ1" t="s">
        <v>11333</v>
      </c>
      <c r="NKA1" t="s">
        <v>11334</v>
      </c>
      <c r="NKB1" t="s">
        <v>11335</v>
      </c>
      <c r="NKC1" t="s">
        <v>11336</v>
      </c>
      <c r="NKD1" t="s">
        <v>11337</v>
      </c>
      <c r="NKE1" t="s">
        <v>11338</v>
      </c>
      <c r="NKF1" t="s">
        <v>11339</v>
      </c>
      <c r="NKG1" t="s">
        <v>11340</v>
      </c>
      <c r="NKH1" t="s">
        <v>11341</v>
      </c>
      <c r="NKI1" t="s">
        <v>11342</v>
      </c>
      <c r="NKJ1" t="s">
        <v>11343</v>
      </c>
      <c r="NKK1" t="s">
        <v>11344</v>
      </c>
      <c r="NKL1" t="s">
        <v>11345</v>
      </c>
      <c r="NKM1" t="s">
        <v>11346</v>
      </c>
      <c r="NKN1" t="s">
        <v>11347</v>
      </c>
      <c r="NKO1" t="s">
        <v>11348</v>
      </c>
      <c r="NKP1" t="s">
        <v>11349</v>
      </c>
      <c r="NKQ1" t="s">
        <v>11350</v>
      </c>
      <c r="NKR1" t="s">
        <v>11351</v>
      </c>
      <c r="NKS1" t="s">
        <v>11352</v>
      </c>
      <c r="NKT1" t="s">
        <v>11353</v>
      </c>
      <c r="NKU1" t="s">
        <v>11354</v>
      </c>
      <c r="NKV1" t="s">
        <v>11355</v>
      </c>
      <c r="NKW1" t="s">
        <v>11356</v>
      </c>
      <c r="NKX1" t="s">
        <v>11357</v>
      </c>
      <c r="NKY1" t="s">
        <v>11358</v>
      </c>
      <c r="NKZ1" t="s">
        <v>11359</v>
      </c>
      <c r="NLA1" t="s">
        <v>11360</v>
      </c>
      <c r="NLB1" t="s">
        <v>11361</v>
      </c>
      <c r="NLC1" t="s">
        <v>11362</v>
      </c>
      <c r="NLD1" t="s">
        <v>11363</v>
      </c>
      <c r="NLE1" t="s">
        <v>11364</v>
      </c>
      <c r="NLF1" t="s">
        <v>11365</v>
      </c>
      <c r="NLG1" t="s">
        <v>11366</v>
      </c>
      <c r="NLH1" t="s">
        <v>11367</v>
      </c>
      <c r="NLI1" t="s">
        <v>11368</v>
      </c>
      <c r="NLJ1" t="s">
        <v>11369</v>
      </c>
      <c r="NLK1" t="s">
        <v>11370</v>
      </c>
      <c r="NLL1" t="s">
        <v>11371</v>
      </c>
      <c r="NLM1" t="s">
        <v>11372</v>
      </c>
      <c r="NLN1" t="s">
        <v>11373</v>
      </c>
      <c r="NLO1" t="s">
        <v>11374</v>
      </c>
      <c r="NLP1" t="s">
        <v>11375</v>
      </c>
      <c r="NLQ1" t="s">
        <v>11376</v>
      </c>
      <c r="NLR1" t="s">
        <v>11377</v>
      </c>
      <c r="NLS1" t="s">
        <v>11378</v>
      </c>
      <c r="NLT1" t="s">
        <v>11379</v>
      </c>
      <c r="NLU1" t="s">
        <v>11380</v>
      </c>
      <c r="NLV1" t="s">
        <v>11381</v>
      </c>
      <c r="NLW1" t="s">
        <v>11382</v>
      </c>
      <c r="NLX1" t="s">
        <v>11383</v>
      </c>
      <c r="NLY1" t="s">
        <v>11384</v>
      </c>
      <c r="NLZ1" t="s">
        <v>11385</v>
      </c>
      <c r="NMA1" t="s">
        <v>11386</v>
      </c>
      <c r="NMB1" t="s">
        <v>11387</v>
      </c>
      <c r="NMC1" t="s">
        <v>11388</v>
      </c>
      <c r="NMD1" t="s">
        <v>11389</v>
      </c>
      <c r="NME1" t="s">
        <v>11390</v>
      </c>
      <c r="NMF1" t="s">
        <v>11391</v>
      </c>
      <c r="NMG1" t="s">
        <v>11392</v>
      </c>
      <c r="NMH1" t="s">
        <v>11393</v>
      </c>
      <c r="NMI1" t="s">
        <v>11394</v>
      </c>
      <c r="NMJ1" t="s">
        <v>11395</v>
      </c>
      <c r="NMK1" t="s">
        <v>11396</v>
      </c>
      <c r="NML1" t="s">
        <v>11397</v>
      </c>
      <c r="NMM1" t="s">
        <v>11398</v>
      </c>
      <c r="NMN1" t="s">
        <v>11399</v>
      </c>
      <c r="NMO1" t="s">
        <v>11400</v>
      </c>
      <c r="NMP1" t="s">
        <v>11401</v>
      </c>
      <c r="NMQ1" t="s">
        <v>11402</v>
      </c>
      <c r="NMR1" t="s">
        <v>11403</v>
      </c>
      <c r="NMS1" t="s">
        <v>11404</v>
      </c>
      <c r="NMT1" t="s">
        <v>11405</v>
      </c>
      <c r="NMU1" t="s">
        <v>11406</v>
      </c>
      <c r="NMV1" t="s">
        <v>11407</v>
      </c>
      <c r="NMW1" t="s">
        <v>11408</v>
      </c>
      <c r="NMX1" t="s">
        <v>11409</v>
      </c>
      <c r="NMY1" t="s">
        <v>11410</v>
      </c>
      <c r="NMZ1" t="s">
        <v>11411</v>
      </c>
      <c r="NNA1" t="s">
        <v>11412</v>
      </c>
      <c r="NNB1" t="s">
        <v>11413</v>
      </c>
      <c r="NNC1" t="s">
        <v>11414</v>
      </c>
      <c r="NND1" t="s">
        <v>11415</v>
      </c>
      <c r="NNE1" t="s">
        <v>11416</v>
      </c>
      <c r="NNF1" t="s">
        <v>11417</v>
      </c>
      <c r="NNG1" t="s">
        <v>11418</v>
      </c>
      <c r="NNH1" t="s">
        <v>11419</v>
      </c>
      <c r="NNI1" t="s">
        <v>11420</v>
      </c>
      <c r="NNJ1" t="s">
        <v>11421</v>
      </c>
      <c r="NNK1" t="s">
        <v>11422</v>
      </c>
      <c r="NNL1" t="s">
        <v>11423</v>
      </c>
      <c r="NNM1" t="s">
        <v>11424</v>
      </c>
      <c r="NNN1" t="s">
        <v>11425</v>
      </c>
      <c r="NNO1" t="s">
        <v>11426</v>
      </c>
      <c r="NNP1" t="s">
        <v>11427</v>
      </c>
      <c r="NNQ1" t="s">
        <v>11428</v>
      </c>
      <c r="NNR1" t="s">
        <v>11429</v>
      </c>
      <c r="NNS1" t="s">
        <v>11430</v>
      </c>
      <c r="NNT1" t="s">
        <v>11431</v>
      </c>
      <c r="NNU1" t="s">
        <v>11432</v>
      </c>
      <c r="NNV1" t="s">
        <v>11433</v>
      </c>
      <c r="NNW1" t="s">
        <v>11434</v>
      </c>
      <c r="NNX1" t="s">
        <v>11435</v>
      </c>
      <c r="NNY1" t="s">
        <v>11436</v>
      </c>
      <c r="NNZ1" t="s">
        <v>11437</v>
      </c>
      <c r="NOA1" t="s">
        <v>11438</v>
      </c>
      <c r="NOB1" t="s">
        <v>11439</v>
      </c>
      <c r="NOC1" t="s">
        <v>11440</v>
      </c>
      <c r="NOD1" t="s">
        <v>11441</v>
      </c>
      <c r="NOE1" t="s">
        <v>11442</v>
      </c>
      <c r="NOF1" t="s">
        <v>11443</v>
      </c>
      <c r="NOG1" t="s">
        <v>11444</v>
      </c>
      <c r="NOH1" t="s">
        <v>11445</v>
      </c>
      <c r="NOI1" t="s">
        <v>11446</v>
      </c>
      <c r="NOJ1" t="s">
        <v>11447</v>
      </c>
      <c r="NOK1" t="s">
        <v>11448</v>
      </c>
      <c r="NOL1" t="s">
        <v>11449</v>
      </c>
      <c r="NOM1" t="s">
        <v>11450</v>
      </c>
      <c r="NON1" t="s">
        <v>11451</v>
      </c>
      <c r="NOO1" t="s">
        <v>11452</v>
      </c>
      <c r="NOP1" t="s">
        <v>11453</v>
      </c>
      <c r="NOQ1" t="s">
        <v>11454</v>
      </c>
      <c r="NOR1" t="s">
        <v>11455</v>
      </c>
      <c r="NOS1" t="s">
        <v>11456</v>
      </c>
      <c r="NOT1" t="s">
        <v>11457</v>
      </c>
      <c r="NOU1" t="s">
        <v>11458</v>
      </c>
      <c r="NOV1" t="s">
        <v>11459</v>
      </c>
      <c r="NOW1" t="s">
        <v>11460</v>
      </c>
      <c r="NOX1" t="s">
        <v>11461</v>
      </c>
      <c r="NOY1" t="s">
        <v>11462</v>
      </c>
      <c r="NOZ1" t="s">
        <v>11463</v>
      </c>
      <c r="NPA1" t="s">
        <v>11464</v>
      </c>
      <c r="NPB1" t="s">
        <v>11465</v>
      </c>
      <c r="NPC1" t="s">
        <v>11466</v>
      </c>
      <c r="NPD1" t="s">
        <v>11467</v>
      </c>
      <c r="NPE1" t="s">
        <v>11468</v>
      </c>
      <c r="NPF1" t="s">
        <v>11469</v>
      </c>
      <c r="NPG1" t="s">
        <v>11470</v>
      </c>
      <c r="NPH1" t="s">
        <v>11471</v>
      </c>
      <c r="NPI1" t="s">
        <v>11472</v>
      </c>
      <c r="NPJ1" t="s">
        <v>11473</v>
      </c>
      <c r="NPK1" t="s">
        <v>11474</v>
      </c>
      <c r="NPL1" t="s">
        <v>11475</v>
      </c>
      <c r="NPM1" t="s">
        <v>11476</v>
      </c>
      <c r="NPN1" t="s">
        <v>11477</v>
      </c>
      <c r="NPO1" t="s">
        <v>11478</v>
      </c>
      <c r="NPP1" t="s">
        <v>11479</v>
      </c>
      <c r="NPQ1" t="s">
        <v>11480</v>
      </c>
      <c r="NPR1" t="s">
        <v>11481</v>
      </c>
      <c r="NPS1" t="s">
        <v>11482</v>
      </c>
      <c r="NPT1" t="s">
        <v>11483</v>
      </c>
      <c r="NPU1" t="s">
        <v>11484</v>
      </c>
      <c r="NPV1" t="s">
        <v>11485</v>
      </c>
      <c r="NPW1" t="s">
        <v>11486</v>
      </c>
      <c r="NPX1" t="s">
        <v>11487</v>
      </c>
      <c r="NPY1" t="s">
        <v>11488</v>
      </c>
      <c r="NPZ1" t="s">
        <v>11489</v>
      </c>
      <c r="NQA1" t="s">
        <v>11490</v>
      </c>
      <c r="NQB1" t="s">
        <v>11491</v>
      </c>
      <c r="NQC1" t="s">
        <v>11492</v>
      </c>
      <c r="NQD1" t="s">
        <v>11493</v>
      </c>
      <c r="NQE1" t="s">
        <v>11494</v>
      </c>
      <c r="NQF1" t="s">
        <v>11495</v>
      </c>
      <c r="NQG1" t="s">
        <v>11496</v>
      </c>
      <c r="NQH1" t="s">
        <v>11497</v>
      </c>
      <c r="NQI1" t="s">
        <v>11498</v>
      </c>
      <c r="NQJ1" t="s">
        <v>11499</v>
      </c>
      <c r="NQK1" t="s">
        <v>11500</v>
      </c>
      <c r="NQL1" t="s">
        <v>11501</v>
      </c>
      <c r="NQM1" t="s">
        <v>11502</v>
      </c>
      <c r="NQN1" t="s">
        <v>11503</v>
      </c>
      <c r="NQO1" t="s">
        <v>11504</v>
      </c>
      <c r="NQP1" t="s">
        <v>11505</v>
      </c>
      <c r="NQQ1" t="s">
        <v>11506</v>
      </c>
      <c r="NQR1" t="s">
        <v>11507</v>
      </c>
      <c r="NQS1" t="s">
        <v>11508</v>
      </c>
      <c r="NQT1" t="s">
        <v>11509</v>
      </c>
      <c r="NQU1" t="s">
        <v>11510</v>
      </c>
      <c r="NQV1" t="s">
        <v>11511</v>
      </c>
      <c r="NQW1" t="s">
        <v>11512</v>
      </c>
      <c r="NQX1" t="s">
        <v>11513</v>
      </c>
      <c r="NQY1" t="s">
        <v>11514</v>
      </c>
      <c r="NQZ1" t="s">
        <v>11515</v>
      </c>
      <c r="NRA1" t="s">
        <v>11516</v>
      </c>
      <c r="NRB1" t="s">
        <v>11517</v>
      </c>
      <c r="NRC1" t="s">
        <v>11518</v>
      </c>
      <c r="NRD1" t="s">
        <v>11519</v>
      </c>
      <c r="NRE1" t="s">
        <v>11520</v>
      </c>
      <c r="NRF1" t="s">
        <v>11521</v>
      </c>
      <c r="NRG1" t="s">
        <v>11522</v>
      </c>
      <c r="NRH1" t="s">
        <v>11523</v>
      </c>
      <c r="NRI1" t="s">
        <v>11524</v>
      </c>
      <c r="NRJ1" t="s">
        <v>11525</v>
      </c>
      <c r="NRK1" t="s">
        <v>11526</v>
      </c>
      <c r="NRL1" t="s">
        <v>11527</v>
      </c>
      <c r="NRM1" t="s">
        <v>11528</v>
      </c>
      <c r="NRN1" t="s">
        <v>11529</v>
      </c>
      <c r="NRO1" t="s">
        <v>11530</v>
      </c>
      <c r="NRP1" t="s">
        <v>11531</v>
      </c>
      <c r="NRQ1" t="s">
        <v>11532</v>
      </c>
      <c r="NRR1" t="s">
        <v>11533</v>
      </c>
      <c r="NRS1" t="s">
        <v>11534</v>
      </c>
      <c r="NRT1" t="s">
        <v>11535</v>
      </c>
      <c r="NRU1" t="s">
        <v>11536</v>
      </c>
      <c r="NRV1" t="s">
        <v>11537</v>
      </c>
      <c r="NRW1" t="s">
        <v>11538</v>
      </c>
      <c r="NRX1" t="s">
        <v>11539</v>
      </c>
      <c r="NRY1" t="s">
        <v>11540</v>
      </c>
      <c r="NRZ1" t="s">
        <v>11541</v>
      </c>
      <c r="NSA1" t="s">
        <v>11542</v>
      </c>
      <c r="NSB1" t="s">
        <v>11543</v>
      </c>
      <c r="NSC1" t="s">
        <v>11544</v>
      </c>
      <c r="NSD1" t="s">
        <v>11545</v>
      </c>
      <c r="NSE1" t="s">
        <v>11546</v>
      </c>
      <c r="NSF1" t="s">
        <v>11547</v>
      </c>
      <c r="NSG1" t="s">
        <v>11548</v>
      </c>
      <c r="NSH1" t="s">
        <v>11549</v>
      </c>
      <c r="NSI1" t="s">
        <v>11550</v>
      </c>
      <c r="NSJ1" t="s">
        <v>11551</v>
      </c>
      <c r="NSK1" t="s">
        <v>11552</v>
      </c>
      <c r="NSL1" t="s">
        <v>11553</v>
      </c>
      <c r="NSM1" t="s">
        <v>11554</v>
      </c>
      <c r="NSN1" t="s">
        <v>11555</v>
      </c>
      <c r="NSO1" t="s">
        <v>11556</v>
      </c>
      <c r="NSP1" t="s">
        <v>11557</v>
      </c>
      <c r="NSQ1" t="s">
        <v>11558</v>
      </c>
      <c r="NSR1" t="s">
        <v>11559</v>
      </c>
      <c r="NSS1" t="s">
        <v>11560</v>
      </c>
      <c r="NST1" t="s">
        <v>11561</v>
      </c>
      <c r="NSU1" t="s">
        <v>11562</v>
      </c>
      <c r="NSV1" t="s">
        <v>11563</v>
      </c>
      <c r="NSW1" t="s">
        <v>11564</v>
      </c>
      <c r="NSX1" t="s">
        <v>11565</v>
      </c>
      <c r="NSY1" t="s">
        <v>11566</v>
      </c>
      <c r="NSZ1" t="s">
        <v>11567</v>
      </c>
      <c r="NTA1" t="s">
        <v>11568</v>
      </c>
      <c r="NTB1" t="s">
        <v>11569</v>
      </c>
      <c r="NTC1" t="s">
        <v>11570</v>
      </c>
      <c r="NTD1" t="s">
        <v>11571</v>
      </c>
      <c r="NTE1" t="s">
        <v>11572</v>
      </c>
      <c r="NTF1" t="s">
        <v>11573</v>
      </c>
      <c r="NTG1" t="s">
        <v>11574</v>
      </c>
      <c r="NTH1" t="s">
        <v>11575</v>
      </c>
      <c r="NTI1" t="s">
        <v>11576</v>
      </c>
      <c r="NTJ1" t="s">
        <v>11577</v>
      </c>
      <c r="NTK1" t="s">
        <v>11578</v>
      </c>
      <c r="NTL1" t="s">
        <v>11579</v>
      </c>
      <c r="NTM1" t="s">
        <v>11580</v>
      </c>
      <c r="NTN1" t="s">
        <v>11581</v>
      </c>
      <c r="NTO1" t="s">
        <v>11582</v>
      </c>
      <c r="NTP1" t="s">
        <v>11583</v>
      </c>
      <c r="NTQ1" t="s">
        <v>11584</v>
      </c>
      <c r="NTR1" t="s">
        <v>11585</v>
      </c>
      <c r="NTS1" t="s">
        <v>11586</v>
      </c>
      <c r="NTT1" t="s">
        <v>11587</v>
      </c>
      <c r="NTU1" t="s">
        <v>11588</v>
      </c>
      <c r="NTV1" t="s">
        <v>11589</v>
      </c>
      <c r="NTW1" t="s">
        <v>11590</v>
      </c>
      <c r="NTX1" t="s">
        <v>11591</v>
      </c>
      <c r="NTY1" t="s">
        <v>11592</v>
      </c>
      <c r="NTZ1" t="s">
        <v>11593</v>
      </c>
      <c r="NUA1" t="s">
        <v>11594</v>
      </c>
      <c r="NUB1" t="s">
        <v>11595</v>
      </c>
      <c r="NUC1" t="s">
        <v>11596</v>
      </c>
      <c r="NUD1" t="s">
        <v>11597</v>
      </c>
      <c r="NUE1" t="s">
        <v>11598</v>
      </c>
      <c r="NUF1" t="s">
        <v>11599</v>
      </c>
      <c r="NUG1" t="s">
        <v>11600</v>
      </c>
      <c r="NUH1" t="s">
        <v>11601</v>
      </c>
      <c r="NUI1" t="s">
        <v>11602</v>
      </c>
      <c r="NUJ1" t="s">
        <v>11603</v>
      </c>
      <c r="NUK1" t="s">
        <v>11604</v>
      </c>
      <c r="NUL1" t="s">
        <v>11605</v>
      </c>
      <c r="NUM1" t="s">
        <v>11606</v>
      </c>
      <c r="NUN1" t="s">
        <v>11607</v>
      </c>
      <c r="NUO1" t="s">
        <v>11608</v>
      </c>
      <c r="NUP1" t="s">
        <v>11609</v>
      </c>
      <c r="NUQ1" t="s">
        <v>11610</v>
      </c>
      <c r="NUR1" t="s">
        <v>11611</v>
      </c>
      <c r="NUS1" t="s">
        <v>11612</v>
      </c>
      <c r="NUT1" t="s">
        <v>11613</v>
      </c>
      <c r="NUU1" t="s">
        <v>11614</v>
      </c>
      <c r="NUV1" t="s">
        <v>11615</v>
      </c>
      <c r="NUW1" t="s">
        <v>11616</v>
      </c>
      <c r="NUX1" t="s">
        <v>11617</v>
      </c>
      <c r="NUY1" t="s">
        <v>11618</v>
      </c>
      <c r="NUZ1" t="s">
        <v>11619</v>
      </c>
      <c r="NVA1" t="s">
        <v>11620</v>
      </c>
      <c r="NVB1" t="s">
        <v>11621</v>
      </c>
      <c r="NVC1" t="s">
        <v>11622</v>
      </c>
      <c r="NVD1" t="s">
        <v>11623</v>
      </c>
      <c r="NVE1" t="s">
        <v>11624</v>
      </c>
      <c r="NVF1" t="s">
        <v>11625</v>
      </c>
      <c r="NVG1" t="s">
        <v>11626</v>
      </c>
      <c r="NVH1" t="s">
        <v>11627</v>
      </c>
      <c r="NVI1" t="s">
        <v>11628</v>
      </c>
      <c r="NVJ1" t="s">
        <v>11629</v>
      </c>
      <c r="NVK1" t="s">
        <v>11630</v>
      </c>
      <c r="NVL1" t="s">
        <v>11631</v>
      </c>
      <c r="NVM1" t="s">
        <v>11632</v>
      </c>
      <c r="NVN1" t="s">
        <v>11633</v>
      </c>
      <c r="NVO1" t="s">
        <v>11634</v>
      </c>
      <c r="NVP1" t="s">
        <v>11635</v>
      </c>
      <c r="NVQ1" t="s">
        <v>11636</v>
      </c>
      <c r="NVR1" t="s">
        <v>11637</v>
      </c>
      <c r="NVS1" t="s">
        <v>11638</v>
      </c>
      <c r="NVT1" t="s">
        <v>11639</v>
      </c>
      <c r="NVU1" t="s">
        <v>11640</v>
      </c>
      <c r="NVV1" t="s">
        <v>11641</v>
      </c>
      <c r="NVW1" t="s">
        <v>11642</v>
      </c>
      <c r="NVX1" t="s">
        <v>11643</v>
      </c>
      <c r="NVY1" t="s">
        <v>11644</v>
      </c>
      <c r="NVZ1" t="s">
        <v>11645</v>
      </c>
      <c r="NWA1" t="s">
        <v>11646</v>
      </c>
      <c r="NWB1" t="s">
        <v>11647</v>
      </c>
      <c r="NWC1" t="s">
        <v>11648</v>
      </c>
      <c r="NWD1" t="s">
        <v>11649</v>
      </c>
      <c r="NWE1" t="s">
        <v>11650</v>
      </c>
      <c r="NWF1" t="s">
        <v>11651</v>
      </c>
      <c r="NWG1" t="s">
        <v>11652</v>
      </c>
      <c r="NWH1" t="s">
        <v>11653</v>
      </c>
      <c r="NWI1" t="s">
        <v>11654</v>
      </c>
      <c r="NWJ1" t="s">
        <v>11655</v>
      </c>
      <c r="NWK1" t="s">
        <v>11656</v>
      </c>
      <c r="NWL1" t="s">
        <v>11657</v>
      </c>
      <c r="NWM1" t="s">
        <v>11658</v>
      </c>
      <c r="NWN1" t="s">
        <v>11659</v>
      </c>
      <c r="NWO1" t="s">
        <v>11660</v>
      </c>
      <c r="NWP1" t="s">
        <v>11661</v>
      </c>
      <c r="NWQ1" t="s">
        <v>11662</v>
      </c>
      <c r="NWR1" t="s">
        <v>11663</v>
      </c>
      <c r="NWS1" t="s">
        <v>11664</v>
      </c>
      <c r="NWT1" t="s">
        <v>11665</v>
      </c>
      <c r="NWU1" t="s">
        <v>11666</v>
      </c>
      <c r="NWV1" t="s">
        <v>11667</v>
      </c>
      <c r="NWW1" t="s">
        <v>11668</v>
      </c>
      <c r="NWX1" t="s">
        <v>11669</v>
      </c>
      <c r="NWY1" t="s">
        <v>11670</v>
      </c>
      <c r="NWZ1" t="s">
        <v>11671</v>
      </c>
      <c r="NXA1" t="s">
        <v>11672</v>
      </c>
      <c r="NXB1" t="s">
        <v>11673</v>
      </c>
      <c r="NXC1" t="s">
        <v>11674</v>
      </c>
      <c r="NXD1" t="s">
        <v>11675</v>
      </c>
      <c r="NXE1" t="s">
        <v>11676</v>
      </c>
      <c r="NXF1" t="s">
        <v>11677</v>
      </c>
      <c r="NXG1" t="s">
        <v>11678</v>
      </c>
      <c r="NXH1" t="s">
        <v>11679</v>
      </c>
      <c r="NXI1" t="s">
        <v>11680</v>
      </c>
      <c r="NXJ1" t="s">
        <v>11681</v>
      </c>
      <c r="NXK1" t="s">
        <v>11682</v>
      </c>
      <c r="NXL1" t="s">
        <v>11683</v>
      </c>
      <c r="NXM1" t="s">
        <v>11684</v>
      </c>
      <c r="NXN1" t="s">
        <v>11685</v>
      </c>
      <c r="NXO1" t="s">
        <v>11686</v>
      </c>
      <c r="NXP1" t="s">
        <v>11687</v>
      </c>
      <c r="NXQ1" t="s">
        <v>11688</v>
      </c>
      <c r="NXR1" t="s">
        <v>11689</v>
      </c>
      <c r="NXS1" t="s">
        <v>11690</v>
      </c>
      <c r="NXT1" t="s">
        <v>11691</v>
      </c>
      <c r="NXU1" t="s">
        <v>11692</v>
      </c>
      <c r="NXV1" t="s">
        <v>11693</v>
      </c>
      <c r="NXW1" t="s">
        <v>11694</v>
      </c>
      <c r="NXX1" t="s">
        <v>11695</v>
      </c>
      <c r="NXY1" t="s">
        <v>11696</v>
      </c>
      <c r="NXZ1" t="s">
        <v>11697</v>
      </c>
      <c r="NYA1" t="s">
        <v>11698</v>
      </c>
      <c r="NYB1" t="s">
        <v>11699</v>
      </c>
      <c r="NYC1" t="s">
        <v>11700</v>
      </c>
      <c r="NYD1" t="s">
        <v>11701</v>
      </c>
      <c r="NYE1" t="s">
        <v>11702</v>
      </c>
      <c r="NYF1" t="s">
        <v>11703</v>
      </c>
      <c r="NYG1" t="s">
        <v>11704</v>
      </c>
      <c r="NYH1" t="s">
        <v>11705</v>
      </c>
      <c r="NYI1" t="s">
        <v>11706</v>
      </c>
      <c r="NYJ1" t="s">
        <v>11707</v>
      </c>
      <c r="NYK1" t="s">
        <v>11708</v>
      </c>
      <c r="NYL1" t="s">
        <v>11709</v>
      </c>
      <c r="NYM1" t="s">
        <v>11710</v>
      </c>
      <c r="NYN1" t="s">
        <v>11711</v>
      </c>
      <c r="NYO1" t="s">
        <v>11712</v>
      </c>
      <c r="NYP1" t="s">
        <v>11713</v>
      </c>
      <c r="NYQ1" t="s">
        <v>11714</v>
      </c>
      <c r="NYR1" t="s">
        <v>11715</v>
      </c>
      <c r="NYS1" t="s">
        <v>11716</v>
      </c>
      <c r="NYT1" t="s">
        <v>11717</v>
      </c>
      <c r="NYU1" t="s">
        <v>11718</v>
      </c>
      <c r="NYV1" t="s">
        <v>11719</v>
      </c>
      <c r="NYW1" t="s">
        <v>11720</v>
      </c>
      <c r="NYX1" t="s">
        <v>11721</v>
      </c>
      <c r="NYY1" t="s">
        <v>11722</v>
      </c>
      <c r="NYZ1" t="s">
        <v>11723</v>
      </c>
      <c r="NZA1" t="s">
        <v>11724</v>
      </c>
      <c r="NZB1" t="s">
        <v>11725</v>
      </c>
      <c r="NZC1" t="s">
        <v>11726</v>
      </c>
      <c r="NZD1" t="s">
        <v>11727</v>
      </c>
      <c r="NZE1" t="s">
        <v>11728</v>
      </c>
      <c r="NZF1" t="s">
        <v>11729</v>
      </c>
      <c r="NZG1" t="s">
        <v>11730</v>
      </c>
      <c r="NZH1" t="s">
        <v>11731</v>
      </c>
      <c r="NZI1" t="s">
        <v>11732</v>
      </c>
      <c r="NZJ1" t="s">
        <v>11733</v>
      </c>
      <c r="NZK1" t="s">
        <v>11734</v>
      </c>
      <c r="NZL1" t="s">
        <v>11735</v>
      </c>
      <c r="NZM1" t="s">
        <v>11736</v>
      </c>
      <c r="NZN1" t="s">
        <v>11737</v>
      </c>
      <c r="NZO1" t="s">
        <v>11738</v>
      </c>
      <c r="NZP1" t="s">
        <v>11739</v>
      </c>
      <c r="NZQ1" t="s">
        <v>11740</v>
      </c>
      <c r="NZR1" t="s">
        <v>11741</v>
      </c>
      <c r="NZS1" t="s">
        <v>11742</v>
      </c>
      <c r="NZT1" t="s">
        <v>11743</v>
      </c>
      <c r="NZU1" t="s">
        <v>11744</v>
      </c>
      <c r="NZV1" t="s">
        <v>11745</v>
      </c>
      <c r="NZW1" t="s">
        <v>11746</v>
      </c>
      <c r="NZX1" t="s">
        <v>11747</v>
      </c>
      <c r="NZY1" t="s">
        <v>11748</v>
      </c>
      <c r="NZZ1" t="s">
        <v>11749</v>
      </c>
      <c r="OAA1" t="s">
        <v>11750</v>
      </c>
      <c r="OAB1" t="s">
        <v>11751</v>
      </c>
      <c r="OAC1" t="s">
        <v>11752</v>
      </c>
      <c r="OAD1" t="s">
        <v>11753</v>
      </c>
      <c r="OAE1" t="s">
        <v>11754</v>
      </c>
      <c r="OAF1" t="s">
        <v>11755</v>
      </c>
      <c r="OAG1" t="s">
        <v>11756</v>
      </c>
      <c r="OAH1" t="s">
        <v>11757</v>
      </c>
      <c r="OAI1" t="s">
        <v>11758</v>
      </c>
      <c r="OAJ1" t="s">
        <v>11759</v>
      </c>
      <c r="OAK1" t="s">
        <v>11760</v>
      </c>
      <c r="OAL1" t="s">
        <v>11761</v>
      </c>
      <c r="OAM1" t="s">
        <v>11762</v>
      </c>
      <c r="OAN1" t="s">
        <v>11763</v>
      </c>
      <c r="OAO1" t="s">
        <v>11764</v>
      </c>
      <c r="OAP1" t="s">
        <v>11765</v>
      </c>
      <c r="OAQ1" t="s">
        <v>11766</v>
      </c>
      <c r="OAR1" t="s">
        <v>11767</v>
      </c>
      <c r="OAS1" t="s">
        <v>11768</v>
      </c>
      <c r="OAT1" t="s">
        <v>11769</v>
      </c>
      <c r="OAU1" t="s">
        <v>11770</v>
      </c>
      <c r="OAV1" t="s">
        <v>11771</v>
      </c>
      <c r="OAW1" t="s">
        <v>11772</v>
      </c>
      <c r="OAX1" t="s">
        <v>11773</v>
      </c>
      <c r="OAY1" t="s">
        <v>11774</v>
      </c>
      <c r="OAZ1" t="s">
        <v>11775</v>
      </c>
      <c r="OBA1" t="s">
        <v>11776</v>
      </c>
      <c r="OBB1" t="s">
        <v>11777</v>
      </c>
      <c r="OBC1" t="s">
        <v>11778</v>
      </c>
      <c r="OBD1" t="s">
        <v>11779</v>
      </c>
      <c r="OBE1" t="s">
        <v>11780</v>
      </c>
      <c r="OBF1" t="s">
        <v>11781</v>
      </c>
      <c r="OBG1" t="s">
        <v>11782</v>
      </c>
      <c r="OBH1" t="s">
        <v>11783</v>
      </c>
      <c r="OBI1" t="s">
        <v>11784</v>
      </c>
      <c r="OBJ1" t="s">
        <v>11785</v>
      </c>
      <c r="OBK1" t="s">
        <v>11786</v>
      </c>
      <c r="OBL1" t="s">
        <v>11787</v>
      </c>
      <c r="OBM1" t="s">
        <v>11788</v>
      </c>
      <c r="OBN1" t="s">
        <v>11789</v>
      </c>
      <c r="OBO1" t="s">
        <v>11790</v>
      </c>
      <c r="OBP1" t="s">
        <v>11791</v>
      </c>
      <c r="OBQ1" t="s">
        <v>11792</v>
      </c>
      <c r="OBR1" t="s">
        <v>11793</v>
      </c>
      <c r="OBS1" t="s">
        <v>11794</v>
      </c>
      <c r="OBT1" t="s">
        <v>11795</v>
      </c>
      <c r="OBU1" t="s">
        <v>11796</v>
      </c>
      <c r="OBV1" t="s">
        <v>11797</v>
      </c>
      <c r="OBW1" t="s">
        <v>11798</v>
      </c>
      <c r="OBX1" t="s">
        <v>11799</v>
      </c>
      <c r="OBY1" t="s">
        <v>11800</v>
      </c>
      <c r="OBZ1" t="s">
        <v>11801</v>
      </c>
      <c r="OCA1" t="s">
        <v>11802</v>
      </c>
      <c r="OCB1" t="s">
        <v>11803</v>
      </c>
      <c r="OCC1" t="s">
        <v>11804</v>
      </c>
      <c r="OCD1" t="s">
        <v>11805</v>
      </c>
      <c r="OCE1" t="s">
        <v>11806</v>
      </c>
      <c r="OCF1" t="s">
        <v>11807</v>
      </c>
      <c r="OCG1" t="s">
        <v>11808</v>
      </c>
      <c r="OCH1" t="s">
        <v>11809</v>
      </c>
      <c r="OCI1" t="s">
        <v>11810</v>
      </c>
      <c r="OCJ1" t="s">
        <v>11811</v>
      </c>
      <c r="OCK1" t="s">
        <v>11812</v>
      </c>
      <c r="OCL1" t="s">
        <v>11813</v>
      </c>
      <c r="OCM1" t="s">
        <v>11814</v>
      </c>
      <c r="OCN1" t="s">
        <v>11815</v>
      </c>
      <c r="OCO1" t="s">
        <v>11816</v>
      </c>
      <c r="OCP1" t="s">
        <v>11817</v>
      </c>
      <c r="OCQ1" t="s">
        <v>11818</v>
      </c>
      <c r="OCR1" t="s">
        <v>11819</v>
      </c>
      <c r="OCS1" t="s">
        <v>11820</v>
      </c>
      <c r="OCT1" t="s">
        <v>11821</v>
      </c>
      <c r="OCU1" t="s">
        <v>11822</v>
      </c>
      <c r="OCV1" t="s">
        <v>11823</v>
      </c>
      <c r="OCW1" t="s">
        <v>11824</v>
      </c>
      <c r="OCX1" t="s">
        <v>11825</v>
      </c>
      <c r="OCY1" t="s">
        <v>11826</v>
      </c>
      <c r="OCZ1" t="s">
        <v>11827</v>
      </c>
      <c r="ODA1" t="s">
        <v>11828</v>
      </c>
      <c r="ODB1" t="s">
        <v>11829</v>
      </c>
      <c r="ODC1" t="s">
        <v>11830</v>
      </c>
      <c r="ODD1" t="s">
        <v>11831</v>
      </c>
      <c r="ODE1" t="s">
        <v>11832</v>
      </c>
      <c r="ODF1" t="s">
        <v>11833</v>
      </c>
      <c r="ODG1" t="s">
        <v>11834</v>
      </c>
      <c r="ODH1" t="s">
        <v>11835</v>
      </c>
      <c r="ODI1" t="s">
        <v>11836</v>
      </c>
      <c r="ODJ1" t="s">
        <v>11837</v>
      </c>
      <c r="ODK1" t="s">
        <v>11838</v>
      </c>
      <c r="ODL1" t="s">
        <v>11839</v>
      </c>
      <c r="ODM1" t="s">
        <v>11840</v>
      </c>
      <c r="ODN1" t="s">
        <v>11841</v>
      </c>
      <c r="ODO1" t="s">
        <v>11842</v>
      </c>
      <c r="ODP1" t="s">
        <v>11843</v>
      </c>
      <c r="ODQ1" t="s">
        <v>11844</v>
      </c>
      <c r="ODR1" t="s">
        <v>11845</v>
      </c>
      <c r="ODS1" t="s">
        <v>11846</v>
      </c>
      <c r="ODT1" t="s">
        <v>11847</v>
      </c>
      <c r="ODU1" t="s">
        <v>11848</v>
      </c>
      <c r="ODV1" t="s">
        <v>11849</v>
      </c>
      <c r="ODW1" t="s">
        <v>11850</v>
      </c>
      <c r="ODX1" t="s">
        <v>11851</v>
      </c>
      <c r="ODY1" t="s">
        <v>11852</v>
      </c>
      <c r="ODZ1" t="s">
        <v>11853</v>
      </c>
      <c r="OEA1" t="s">
        <v>11854</v>
      </c>
      <c r="OEB1" t="s">
        <v>11855</v>
      </c>
      <c r="OEC1" t="s">
        <v>11856</v>
      </c>
      <c r="OED1" t="s">
        <v>11857</v>
      </c>
      <c r="OEE1" t="s">
        <v>11858</v>
      </c>
      <c r="OEF1" t="s">
        <v>11859</v>
      </c>
      <c r="OEG1" t="s">
        <v>11860</v>
      </c>
      <c r="OEH1" t="s">
        <v>11861</v>
      </c>
      <c r="OEI1" t="s">
        <v>11862</v>
      </c>
      <c r="OEJ1" t="s">
        <v>11863</v>
      </c>
      <c r="OEK1" t="s">
        <v>11864</v>
      </c>
      <c r="OEL1" t="s">
        <v>11865</v>
      </c>
      <c r="OEM1" t="s">
        <v>11866</v>
      </c>
      <c r="OEN1" t="s">
        <v>11867</v>
      </c>
      <c r="OEO1" t="s">
        <v>11868</v>
      </c>
      <c r="OEP1" t="s">
        <v>11869</v>
      </c>
      <c r="OEQ1" t="s">
        <v>11870</v>
      </c>
      <c r="OER1" t="s">
        <v>11871</v>
      </c>
      <c r="OES1" t="s">
        <v>11872</v>
      </c>
      <c r="OET1" t="s">
        <v>11873</v>
      </c>
      <c r="OEU1" t="s">
        <v>11874</v>
      </c>
      <c r="OEV1" t="s">
        <v>11875</v>
      </c>
      <c r="OEW1" t="s">
        <v>11876</v>
      </c>
      <c r="OEX1" t="s">
        <v>11877</v>
      </c>
      <c r="OEY1" t="s">
        <v>11878</v>
      </c>
      <c r="OEZ1" t="s">
        <v>11879</v>
      </c>
      <c r="OFA1" t="s">
        <v>11880</v>
      </c>
      <c r="OFB1" t="s">
        <v>11881</v>
      </c>
      <c r="OFC1" t="s">
        <v>11882</v>
      </c>
      <c r="OFD1" t="s">
        <v>11883</v>
      </c>
      <c r="OFE1" t="s">
        <v>11884</v>
      </c>
      <c r="OFF1" t="s">
        <v>11885</v>
      </c>
      <c r="OFG1" t="s">
        <v>11886</v>
      </c>
      <c r="OFH1" t="s">
        <v>11887</v>
      </c>
      <c r="OFI1" t="s">
        <v>11888</v>
      </c>
      <c r="OFJ1" t="s">
        <v>11889</v>
      </c>
      <c r="OFK1" t="s">
        <v>11890</v>
      </c>
      <c r="OFL1" t="s">
        <v>11891</v>
      </c>
      <c r="OFM1" t="s">
        <v>11892</v>
      </c>
      <c r="OFN1" t="s">
        <v>11893</v>
      </c>
      <c r="OFO1" t="s">
        <v>11894</v>
      </c>
      <c r="OFP1" t="s">
        <v>11895</v>
      </c>
      <c r="OFQ1" t="s">
        <v>11896</v>
      </c>
      <c r="OFR1" t="s">
        <v>11897</v>
      </c>
      <c r="OFS1" t="s">
        <v>11898</v>
      </c>
      <c r="OFT1" t="s">
        <v>11899</v>
      </c>
      <c r="OFU1" t="s">
        <v>11900</v>
      </c>
      <c r="OFV1" t="s">
        <v>11901</v>
      </c>
      <c r="OFW1" t="s">
        <v>11902</v>
      </c>
      <c r="OFX1" t="s">
        <v>11903</v>
      </c>
      <c r="OFY1" t="s">
        <v>11904</v>
      </c>
      <c r="OFZ1" t="s">
        <v>11905</v>
      </c>
      <c r="OGA1" t="s">
        <v>11906</v>
      </c>
      <c r="OGB1" t="s">
        <v>11907</v>
      </c>
      <c r="OGC1" t="s">
        <v>11908</v>
      </c>
      <c r="OGD1" t="s">
        <v>11909</v>
      </c>
      <c r="OGE1" t="s">
        <v>11910</v>
      </c>
      <c r="OGF1" t="s">
        <v>11911</v>
      </c>
      <c r="OGG1" t="s">
        <v>11912</v>
      </c>
      <c r="OGH1" t="s">
        <v>11913</v>
      </c>
      <c r="OGI1" t="s">
        <v>11914</v>
      </c>
      <c r="OGJ1" t="s">
        <v>11915</v>
      </c>
      <c r="OGK1" t="s">
        <v>11916</v>
      </c>
      <c r="OGL1" t="s">
        <v>11917</v>
      </c>
      <c r="OGM1" t="s">
        <v>11918</v>
      </c>
      <c r="OGN1" t="s">
        <v>11919</v>
      </c>
      <c r="OGO1" t="s">
        <v>11920</v>
      </c>
      <c r="OGP1" t="s">
        <v>11921</v>
      </c>
      <c r="OGQ1" t="s">
        <v>11922</v>
      </c>
      <c r="OGR1" t="s">
        <v>11923</v>
      </c>
      <c r="OGS1" t="s">
        <v>11924</v>
      </c>
      <c r="OGT1" t="s">
        <v>11925</v>
      </c>
      <c r="OGU1" t="s">
        <v>11926</v>
      </c>
      <c r="OGV1" t="s">
        <v>11927</v>
      </c>
      <c r="OGW1" t="s">
        <v>11928</v>
      </c>
      <c r="OGX1" t="s">
        <v>11929</v>
      </c>
      <c r="OGY1" t="s">
        <v>11930</v>
      </c>
      <c r="OGZ1" t="s">
        <v>11931</v>
      </c>
      <c r="OHA1" t="s">
        <v>11932</v>
      </c>
      <c r="OHB1" t="s">
        <v>11933</v>
      </c>
      <c r="OHC1" t="s">
        <v>11934</v>
      </c>
      <c r="OHD1" t="s">
        <v>11935</v>
      </c>
      <c r="OHE1" t="s">
        <v>11936</v>
      </c>
      <c r="OHF1" t="s">
        <v>11937</v>
      </c>
      <c r="OHG1" t="s">
        <v>11938</v>
      </c>
      <c r="OHH1" t="s">
        <v>11939</v>
      </c>
      <c r="OHI1" t="s">
        <v>11940</v>
      </c>
      <c r="OHJ1" t="s">
        <v>11941</v>
      </c>
      <c r="OHK1" t="s">
        <v>11942</v>
      </c>
      <c r="OHL1" t="s">
        <v>11943</v>
      </c>
      <c r="OHM1" t="s">
        <v>11944</v>
      </c>
      <c r="OHN1" t="s">
        <v>11945</v>
      </c>
      <c r="OHO1" t="s">
        <v>11946</v>
      </c>
      <c r="OHP1" t="s">
        <v>11947</v>
      </c>
      <c r="OHQ1" t="s">
        <v>11948</v>
      </c>
      <c r="OHR1" t="s">
        <v>11949</v>
      </c>
      <c r="OHS1" t="s">
        <v>11950</v>
      </c>
      <c r="OHT1" t="s">
        <v>11951</v>
      </c>
      <c r="OHU1" t="s">
        <v>11952</v>
      </c>
      <c r="OHV1" t="s">
        <v>11953</v>
      </c>
      <c r="OHW1" t="s">
        <v>11954</v>
      </c>
      <c r="OHX1" t="s">
        <v>11955</v>
      </c>
      <c r="OHY1" t="s">
        <v>11956</v>
      </c>
      <c r="OHZ1" t="s">
        <v>11957</v>
      </c>
      <c r="OIA1" t="s">
        <v>11958</v>
      </c>
      <c r="OIB1" t="s">
        <v>11959</v>
      </c>
      <c r="OIC1" t="s">
        <v>11960</v>
      </c>
      <c r="OID1" t="s">
        <v>11961</v>
      </c>
      <c r="OIE1" t="s">
        <v>11962</v>
      </c>
      <c r="OIF1" t="s">
        <v>11963</v>
      </c>
      <c r="OIG1" t="s">
        <v>11964</v>
      </c>
      <c r="OIH1" t="s">
        <v>11965</v>
      </c>
      <c r="OII1" t="s">
        <v>11966</v>
      </c>
      <c r="OIJ1" t="s">
        <v>11967</v>
      </c>
      <c r="OIK1" t="s">
        <v>11968</v>
      </c>
      <c r="OIL1" t="s">
        <v>11969</v>
      </c>
      <c r="OIM1" t="s">
        <v>11970</v>
      </c>
      <c r="OIN1" t="s">
        <v>11971</v>
      </c>
      <c r="OIO1" t="s">
        <v>11972</v>
      </c>
      <c r="OIP1" t="s">
        <v>11973</v>
      </c>
      <c r="OIQ1" t="s">
        <v>11974</v>
      </c>
      <c r="OIR1" t="s">
        <v>11975</v>
      </c>
      <c r="OIS1" t="s">
        <v>11976</v>
      </c>
      <c r="OIT1" t="s">
        <v>11977</v>
      </c>
      <c r="OIU1" t="s">
        <v>11978</v>
      </c>
      <c r="OIV1" t="s">
        <v>11979</v>
      </c>
      <c r="OIW1" t="s">
        <v>11980</v>
      </c>
      <c r="OIX1" t="s">
        <v>11981</v>
      </c>
      <c r="OIY1" t="s">
        <v>11982</v>
      </c>
      <c r="OIZ1" t="s">
        <v>11983</v>
      </c>
      <c r="OJA1" t="s">
        <v>11984</v>
      </c>
      <c r="OJB1" t="s">
        <v>11985</v>
      </c>
      <c r="OJC1" t="s">
        <v>11986</v>
      </c>
      <c r="OJD1" t="s">
        <v>11987</v>
      </c>
      <c r="OJE1" t="s">
        <v>11988</v>
      </c>
      <c r="OJF1" t="s">
        <v>11989</v>
      </c>
      <c r="OJG1" t="s">
        <v>11990</v>
      </c>
      <c r="OJH1" t="s">
        <v>11991</v>
      </c>
      <c r="OJI1" t="s">
        <v>11992</v>
      </c>
      <c r="OJJ1" t="s">
        <v>11993</v>
      </c>
      <c r="OJK1" t="s">
        <v>11994</v>
      </c>
      <c r="OJL1" t="s">
        <v>11995</v>
      </c>
      <c r="OJM1" t="s">
        <v>11996</v>
      </c>
      <c r="OJN1" t="s">
        <v>11997</v>
      </c>
      <c r="OJO1" t="s">
        <v>11998</v>
      </c>
      <c r="OJP1" t="s">
        <v>11999</v>
      </c>
      <c r="OJQ1" t="s">
        <v>12000</v>
      </c>
      <c r="OJR1" t="s">
        <v>12001</v>
      </c>
      <c r="OJS1" t="s">
        <v>12002</v>
      </c>
      <c r="OJT1" t="s">
        <v>12003</v>
      </c>
      <c r="OJU1" t="s">
        <v>12004</v>
      </c>
      <c r="OJV1" t="s">
        <v>12005</v>
      </c>
      <c r="OJW1" t="s">
        <v>12006</v>
      </c>
      <c r="OJX1" t="s">
        <v>12007</v>
      </c>
      <c r="OJY1" t="s">
        <v>12008</v>
      </c>
      <c r="OJZ1" t="s">
        <v>12009</v>
      </c>
      <c r="OKA1" t="s">
        <v>12010</v>
      </c>
      <c r="OKB1" t="s">
        <v>12011</v>
      </c>
      <c r="OKC1" t="s">
        <v>12012</v>
      </c>
      <c r="OKD1" t="s">
        <v>12013</v>
      </c>
      <c r="OKE1" t="s">
        <v>12014</v>
      </c>
      <c r="OKF1" t="s">
        <v>12015</v>
      </c>
      <c r="OKG1" t="s">
        <v>12016</v>
      </c>
      <c r="OKH1" t="s">
        <v>12017</v>
      </c>
      <c r="OKI1" t="s">
        <v>12018</v>
      </c>
      <c r="OKJ1" t="s">
        <v>12019</v>
      </c>
      <c r="OKK1" t="s">
        <v>12020</v>
      </c>
      <c r="OKL1" t="s">
        <v>12021</v>
      </c>
      <c r="OKM1" t="s">
        <v>12022</v>
      </c>
      <c r="OKN1" t="s">
        <v>12023</v>
      </c>
      <c r="OKO1" t="s">
        <v>12024</v>
      </c>
      <c r="OKP1" t="s">
        <v>12025</v>
      </c>
      <c r="OKQ1" t="s">
        <v>12026</v>
      </c>
      <c r="OKR1" t="s">
        <v>12027</v>
      </c>
      <c r="OKS1" t="s">
        <v>12028</v>
      </c>
      <c r="OKT1" t="s">
        <v>12029</v>
      </c>
      <c r="OKU1" t="s">
        <v>12030</v>
      </c>
      <c r="OKV1" t="s">
        <v>12031</v>
      </c>
      <c r="OKW1" t="s">
        <v>12032</v>
      </c>
      <c r="OKX1" t="s">
        <v>12033</v>
      </c>
      <c r="OKY1" t="s">
        <v>12034</v>
      </c>
      <c r="OKZ1" t="s">
        <v>12035</v>
      </c>
      <c r="OLA1" t="s">
        <v>12036</v>
      </c>
      <c r="OLB1" t="s">
        <v>12037</v>
      </c>
      <c r="OLC1" t="s">
        <v>12038</v>
      </c>
      <c r="OLD1" t="s">
        <v>12039</v>
      </c>
      <c r="OLE1" t="s">
        <v>12040</v>
      </c>
      <c r="OLF1" t="s">
        <v>12041</v>
      </c>
      <c r="OLG1" t="s">
        <v>12042</v>
      </c>
      <c r="OLH1" t="s">
        <v>12043</v>
      </c>
      <c r="OLI1" t="s">
        <v>12044</v>
      </c>
      <c r="OLJ1" t="s">
        <v>12045</v>
      </c>
      <c r="OLK1" t="s">
        <v>12046</v>
      </c>
      <c r="OLL1" t="s">
        <v>12047</v>
      </c>
      <c r="OLM1" t="s">
        <v>12048</v>
      </c>
      <c r="OLN1" t="s">
        <v>12049</v>
      </c>
      <c r="OLO1" t="s">
        <v>12050</v>
      </c>
      <c r="OLP1" t="s">
        <v>12051</v>
      </c>
      <c r="OLQ1" t="s">
        <v>12052</v>
      </c>
      <c r="OLR1" t="s">
        <v>12053</v>
      </c>
      <c r="OLS1" t="s">
        <v>12054</v>
      </c>
      <c r="OLT1" t="s">
        <v>12055</v>
      </c>
      <c r="OLU1" t="s">
        <v>12056</v>
      </c>
      <c r="OLV1" t="s">
        <v>12057</v>
      </c>
      <c r="OLW1" t="s">
        <v>12058</v>
      </c>
      <c r="OLX1" t="s">
        <v>12059</v>
      </c>
      <c r="OLY1" t="s">
        <v>12060</v>
      </c>
      <c r="OLZ1" t="s">
        <v>12061</v>
      </c>
      <c r="OMA1" t="s">
        <v>12062</v>
      </c>
      <c r="OMB1" t="s">
        <v>12063</v>
      </c>
      <c r="OMC1" t="s">
        <v>12064</v>
      </c>
      <c r="OMD1" t="s">
        <v>12065</v>
      </c>
      <c r="OME1" t="s">
        <v>12066</v>
      </c>
      <c r="OMF1" t="s">
        <v>12067</v>
      </c>
      <c r="OMG1" t="s">
        <v>12068</v>
      </c>
      <c r="OMH1" t="s">
        <v>12069</v>
      </c>
      <c r="OMI1" t="s">
        <v>12070</v>
      </c>
      <c r="OMJ1" t="s">
        <v>12071</v>
      </c>
      <c r="OMK1" t="s">
        <v>12072</v>
      </c>
      <c r="OML1" t="s">
        <v>12073</v>
      </c>
      <c r="OMM1" t="s">
        <v>12074</v>
      </c>
      <c r="OMN1" t="s">
        <v>12075</v>
      </c>
      <c r="OMO1" t="s">
        <v>12076</v>
      </c>
      <c r="OMP1" t="s">
        <v>12077</v>
      </c>
      <c r="OMQ1" t="s">
        <v>12078</v>
      </c>
      <c r="OMR1" t="s">
        <v>12079</v>
      </c>
      <c r="OMS1" t="s">
        <v>12080</v>
      </c>
      <c r="OMT1" t="s">
        <v>12081</v>
      </c>
      <c r="OMU1" t="s">
        <v>12082</v>
      </c>
      <c r="OMV1" t="s">
        <v>12083</v>
      </c>
      <c r="OMW1" t="s">
        <v>12084</v>
      </c>
      <c r="OMX1" t="s">
        <v>12085</v>
      </c>
      <c r="OMY1" t="s">
        <v>12086</v>
      </c>
      <c r="OMZ1" t="s">
        <v>12087</v>
      </c>
      <c r="ONA1" t="s">
        <v>12088</v>
      </c>
      <c r="ONB1" t="s">
        <v>12089</v>
      </c>
      <c r="ONC1" t="s">
        <v>12090</v>
      </c>
      <c r="OND1" t="s">
        <v>12091</v>
      </c>
      <c r="ONE1" t="s">
        <v>12092</v>
      </c>
      <c r="ONF1" t="s">
        <v>12093</v>
      </c>
      <c r="ONG1" t="s">
        <v>12094</v>
      </c>
      <c r="ONH1" t="s">
        <v>12095</v>
      </c>
      <c r="ONI1" t="s">
        <v>12096</v>
      </c>
      <c r="ONJ1" t="s">
        <v>12097</v>
      </c>
      <c r="ONK1" t="s">
        <v>12098</v>
      </c>
      <c r="ONL1" t="s">
        <v>12099</v>
      </c>
      <c r="ONM1" t="s">
        <v>12100</v>
      </c>
      <c r="ONN1" t="s">
        <v>12101</v>
      </c>
      <c r="ONO1" t="s">
        <v>12102</v>
      </c>
      <c r="ONP1" t="s">
        <v>12103</v>
      </c>
      <c r="ONQ1" t="s">
        <v>12104</v>
      </c>
      <c r="ONR1" t="s">
        <v>12105</v>
      </c>
      <c r="ONS1" t="s">
        <v>12106</v>
      </c>
      <c r="ONT1" t="s">
        <v>12107</v>
      </c>
      <c r="ONU1" t="s">
        <v>12108</v>
      </c>
      <c r="ONV1" t="s">
        <v>12109</v>
      </c>
      <c r="ONW1" t="s">
        <v>12110</v>
      </c>
      <c r="ONX1" t="s">
        <v>12111</v>
      </c>
      <c r="ONY1" t="s">
        <v>12112</v>
      </c>
      <c r="ONZ1" t="s">
        <v>12113</v>
      </c>
      <c r="OOA1" t="s">
        <v>12114</v>
      </c>
      <c r="OOB1" t="s">
        <v>12115</v>
      </c>
      <c r="OOC1" t="s">
        <v>12116</v>
      </c>
      <c r="OOD1" t="s">
        <v>12117</v>
      </c>
      <c r="OOE1" t="s">
        <v>12118</v>
      </c>
      <c r="OOF1" t="s">
        <v>12119</v>
      </c>
      <c r="OOG1" t="s">
        <v>12120</v>
      </c>
      <c r="OOH1" t="s">
        <v>12121</v>
      </c>
      <c r="OOI1" t="s">
        <v>12122</v>
      </c>
      <c r="OOJ1" t="s">
        <v>12123</v>
      </c>
      <c r="OOK1" t="s">
        <v>12124</v>
      </c>
      <c r="OOL1" t="s">
        <v>12125</v>
      </c>
      <c r="OOM1" t="s">
        <v>12126</v>
      </c>
      <c r="OON1" t="s">
        <v>12127</v>
      </c>
      <c r="OOO1" t="s">
        <v>12128</v>
      </c>
      <c r="OOP1" t="s">
        <v>12129</v>
      </c>
      <c r="OOQ1" t="s">
        <v>12130</v>
      </c>
      <c r="OOR1" t="s">
        <v>12131</v>
      </c>
      <c r="OOS1" t="s">
        <v>12132</v>
      </c>
      <c r="OOT1" t="s">
        <v>12133</v>
      </c>
      <c r="OOU1" t="s">
        <v>12134</v>
      </c>
      <c r="OOV1" t="s">
        <v>12135</v>
      </c>
      <c r="OOW1" t="s">
        <v>12136</v>
      </c>
      <c r="OOX1" t="s">
        <v>12137</v>
      </c>
      <c r="OOY1" t="s">
        <v>12138</v>
      </c>
      <c r="OOZ1" t="s">
        <v>12139</v>
      </c>
      <c r="OPA1" t="s">
        <v>12140</v>
      </c>
      <c r="OPB1" t="s">
        <v>12141</v>
      </c>
      <c r="OPC1" t="s">
        <v>12142</v>
      </c>
      <c r="OPD1" t="s">
        <v>12143</v>
      </c>
      <c r="OPE1" t="s">
        <v>12144</v>
      </c>
      <c r="OPF1" t="s">
        <v>12145</v>
      </c>
      <c r="OPG1" t="s">
        <v>12146</v>
      </c>
      <c r="OPH1" t="s">
        <v>12147</v>
      </c>
      <c r="OPI1" t="s">
        <v>12148</v>
      </c>
      <c r="OPJ1" t="s">
        <v>12149</v>
      </c>
      <c r="OPK1" t="s">
        <v>12150</v>
      </c>
      <c r="OPL1" t="s">
        <v>12151</v>
      </c>
      <c r="OPM1" t="s">
        <v>12152</v>
      </c>
      <c r="OPN1" t="s">
        <v>12153</v>
      </c>
      <c r="OPO1" t="s">
        <v>12154</v>
      </c>
      <c r="OPP1" t="s">
        <v>12155</v>
      </c>
      <c r="OPQ1" t="s">
        <v>12156</v>
      </c>
      <c r="OPR1" t="s">
        <v>12157</v>
      </c>
      <c r="OPS1" t="s">
        <v>12158</v>
      </c>
      <c r="OPT1" t="s">
        <v>12159</v>
      </c>
      <c r="OPU1" t="s">
        <v>12160</v>
      </c>
      <c r="OPV1" t="s">
        <v>12161</v>
      </c>
      <c r="OPW1" t="s">
        <v>12162</v>
      </c>
      <c r="OPX1" t="s">
        <v>12163</v>
      </c>
      <c r="OPY1" t="s">
        <v>12164</v>
      </c>
      <c r="OPZ1" t="s">
        <v>12165</v>
      </c>
      <c r="OQA1" t="s">
        <v>12166</v>
      </c>
      <c r="OQB1" t="s">
        <v>12167</v>
      </c>
      <c r="OQC1" t="s">
        <v>12168</v>
      </c>
      <c r="OQD1" t="s">
        <v>12169</v>
      </c>
      <c r="OQE1" t="s">
        <v>12170</v>
      </c>
      <c r="OQF1" t="s">
        <v>12171</v>
      </c>
      <c r="OQG1" t="s">
        <v>12172</v>
      </c>
      <c r="OQH1" t="s">
        <v>12173</v>
      </c>
      <c r="OQI1" t="s">
        <v>12174</v>
      </c>
      <c r="OQJ1" t="s">
        <v>12175</v>
      </c>
      <c r="OQK1" t="s">
        <v>12176</v>
      </c>
      <c r="OQL1" t="s">
        <v>12177</v>
      </c>
      <c r="OQM1" t="s">
        <v>12178</v>
      </c>
      <c r="OQN1" t="s">
        <v>12179</v>
      </c>
      <c r="OQO1" t="s">
        <v>12180</v>
      </c>
      <c r="OQP1" t="s">
        <v>12181</v>
      </c>
      <c r="OQQ1" t="s">
        <v>12182</v>
      </c>
      <c r="OQR1" t="s">
        <v>12183</v>
      </c>
      <c r="OQS1" t="s">
        <v>12184</v>
      </c>
      <c r="OQT1" t="s">
        <v>12185</v>
      </c>
      <c r="OQU1" t="s">
        <v>12186</v>
      </c>
      <c r="OQV1" t="s">
        <v>12187</v>
      </c>
      <c r="OQW1" t="s">
        <v>12188</v>
      </c>
      <c r="OQX1" t="s">
        <v>12189</v>
      </c>
      <c r="OQY1" t="s">
        <v>12190</v>
      </c>
      <c r="OQZ1" t="s">
        <v>12191</v>
      </c>
      <c r="ORA1" t="s">
        <v>12192</v>
      </c>
      <c r="ORB1" t="s">
        <v>12193</v>
      </c>
      <c r="ORC1" t="s">
        <v>12194</v>
      </c>
      <c r="ORD1" t="s">
        <v>12195</v>
      </c>
      <c r="ORE1" t="s">
        <v>12196</v>
      </c>
      <c r="ORF1" t="s">
        <v>12197</v>
      </c>
      <c r="ORG1" t="s">
        <v>12198</v>
      </c>
      <c r="ORH1" t="s">
        <v>12199</v>
      </c>
      <c r="ORI1" t="s">
        <v>12200</v>
      </c>
      <c r="ORJ1" t="s">
        <v>12201</v>
      </c>
      <c r="ORK1" t="s">
        <v>12202</v>
      </c>
      <c r="ORL1" t="s">
        <v>12203</v>
      </c>
      <c r="ORM1" t="s">
        <v>12204</v>
      </c>
      <c r="ORN1" t="s">
        <v>12205</v>
      </c>
      <c r="ORO1" t="s">
        <v>12206</v>
      </c>
      <c r="ORP1" t="s">
        <v>12207</v>
      </c>
      <c r="ORQ1" t="s">
        <v>12208</v>
      </c>
      <c r="ORR1" t="s">
        <v>12209</v>
      </c>
      <c r="ORS1" t="s">
        <v>12210</v>
      </c>
      <c r="ORT1" t="s">
        <v>12211</v>
      </c>
      <c r="ORU1" t="s">
        <v>12212</v>
      </c>
      <c r="ORV1" t="s">
        <v>12213</v>
      </c>
      <c r="ORW1" t="s">
        <v>12214</v>
      </c>
      <c r="ORX1" t="s">
        <v>12215</v>
      </c>
      <c r="ORY1" t="s">
        <v>12216</v>
      </c>
      <c r="ORZ1" t="s">
        <v>12217</v>
      </c>
      <c r="OSA1" t="s">
        <v>12218</v>
      </c>
      <c r="OSB1" t="s">
        <v>12219</v>
      </c>
      <c r="OSC1" t="s">
        <v>12220</v>
      </c>
      <c r="OSD1" t="s">
        <v>12221</v>
      </c>
      <c r="OSE1" t="s">
        <v>12222</v>
      </c>
      <c r="OSF1" t="s">
        <v>12223</v>
      </c>
      <c r="OSG1" t="s">
        <v>12224</v>
      </c>
      <c r="OSH1" t="s">
        <v>12225</v>
      </c>
      <c r="OSI1" t="s">
        <v>12226</v>
      </c>
      <c r="OSJ1" t="s">
        <v>12227</v>
      </c>
      <c r="OSK1" t="s">
        <v>12228</v>
      </c>
      <c r="OSL1" t="s">
        <v>12229</v>
      </c>
      <c r="OSM1" t="s">
        <v>12230</v>
      </c>
      <c r="OSN1" t="s">
        <v>12231</v>
      </c>
      <c r="OSO1" t="s">
        <v>12232</v>
      </c>
      <c r="OSP1" t="s">
        <v>12233</v>
      </c>
      <c r="OSQ1" t="s">
        <v>12234</v>
      </c>
      <c r="OSR1" t="s">
        <v>12235</v>
      </c>
      <c r="OSS1" t="s">
        <v>12236</v>
      </c>
      <c r="OST1" t="s">
        <v>12237</v>
      </c>
      <c r="OSU1" t="s">
        <v>12238</v>
      </c>
      <c r="OSV1" t="s">
        <v>12239</v>
      </c>
      <c r="OSW1" t="s">
        <v>12240</v>
      </c>
      <c r="OSX1" t="s">
        <v>12241</v>
      </c>
      <c r="OSY1" t="s">
        <v>12242</v>
      </c>
      <c r="OSZ1" t="s">
        <v>12243</v>
      </c>
      <c r="OTA1" t="s">
        <v>12244</v>
      </c>
      <c r="OTB1" t="s">
        <v>12245</v>
      </c>
      <c r="OTC1" t="s">
        <v>12246</v>
      </c>
      <c r="OTD1" t="s">
        <v>12247</v>
      </c>
      <c r="OTE1" t="s">
        <v>12248</v>
      </c>
      <c r="OTF1" t="s">
        <v>12249</v>
      </c>
      <c r="OTG1" t="s">
        <v>12250</v>
      </c>
      <c r="OTH1" t="s">
        <v>12251</v>
      </c>
      <c r="OTI1" t="s">
        <v>12252</v>
      </c>
      <c r="OTJ1" t="s">
        <v>12253</v>
      </c>
      <c r="OTK1" t="s">
        <v>12254</v>
      </c>
      <c r="OTL1" t="s">
        <v>12255</v>
      </c>
      <c r="OTM1" t="s">
        <v>12256</v>
      </c>
      <c r="OTN1" t="s">
        <v>12257</v>
      </c>
      <c r="OTO1" t="s">
        <v>12258</v>
      </c>
      <c r="OTP1" t="s">
        <v>12259</v>
      </c>
      <c r="OTQ1" t="s">
        <v>12260</v>
      </c>
      <c r="OTR1" t="s">
        <v>12261</v>
      </c>
      <c r="OTS1" t="s">
        <v>12262</v>
      </c>
      <c r="OTT1" t="s">
        <v>12263</v>
      </c>
      <c r="OTU1" t="s">
        <v>12264</v>
      </c>
      <c r="OTV1" t="s">
        <v>12265</v>
      </c>
      <c r="OTW1" t="s">
        <v>12266</v>
      </c>
      <c r="OTX1" t="s">
        <v>12267</v>
      </c>
      <c r="OTY1" t="s">
        <v>12268</v>
      </c>
      <c r="OTZ1" t="s">
        <v>12269</v>
      </c>
      <c r="OUA1" t="s">
        <v>12270</v>
      </c>
      <c r="OUB1" t="s">
        <v>12271</v>
      </c>
      <c r="OUC1" t="s">
        <v>12272</v>
      </c>
      <c r="OUD1" t="s">
        <v>12273</v>
      </c>
      <c r="OUE1" t="s">
        <v>12274</v>
      </c>
      <c r="OUF1" t="s">
        <v>12275</v>
      </c>
      <c r="OUG1" t="s">
        <v>12276</v>
      </c>
      <c r="OUH1" t="s">
        <v>12277</v>
      </c>
      <c r="OUI1" t="s">
        <v>12278</v>
      </c>
      <c r="OUJ1" t="s">
        <v>12279</v>
      </c>
      <c r="OUK1" t="s">
        <v>12280</v>
      </c>
      <c r="OUL1" t="s">
        <v>12281</v>
      </c>
      <c r="OUM1" t="s">
        <v>12282</v>
      </c>
      <c r="OUN1" t="s">
        <v>12283</v>
      </c>
      <c r="OUO1" t="s">
        <v>12284</v>
      </c>
      <c r="OUP1" t="s">
        <v>12285</v>
      </c>
      <c r="OUQ1" t="s">
        <v>12286</v>
      </c>
      <c r="OUR1" t="s">
        <v>12287</v>
      </c>
      <c r="OUS1" t="s">
        <v>12288</v>
      </c>
      <c r="OUT1" t="s">
        <v>12289</v>
      </c>
      <c r="OUU1" t="s">
        <v>12290</v>
      </c>
      <c r="OUV1" t="s">
        <v>12291</v>
      </c>
      <c r="OUW1" t="s">
        <v>12292</v>
      </c>
      <c r="OUX1" t="s">
        <v>12293</v>
      </c>
      <c r="OUY1" t="s">
        <v>12294</v>
      </c>
      <c r="OUZ1" t="s">
        <v>12295</v>
      </c>
      <c r="OVA1" t="s">
        <v>12296</v>
      </c>
      <c r="OVB1" t="s">
        <v>12297</v>
      </c>
      <c r="OVC1" t="s">
        <v>12298</v>
      </c>
      <c r="OVD1" t="s">
        <v>12299</v>
      </c>
      <c r="OVE1" t="s">
        <v>12300</v>
      </c>
      <c r="OVF1" t="s">
        <v>12301</v>
      </c>
      <c r="OVG1" t="s">
        <v>12302</v>
      </c>
      <c r="OVH1" t="s">
        <v>12303</v>
      </c>
      <c r="OVI1" t="s">
        <v>12304</v>
      </c>
      <c r="OVJ1" t="s">
        <v>12305</v>
      </c>
      <c r="OVK1" t="s">
        <v>12306</v>
      </c>
      <c r="OVL1" t="s">
        <v>12307</v>
      </c>
      <c r="OVM1" t="s">
        <v>12308</v>
      </c>
      <c r="OVN1" t="s">
        <v>12309</v>
      </c>
      <c r="OVO1" t="s">
        <v>12310</v>
      </c>
      <c r="OVP1" t="s">
        <v>12311</v>
      </c>
      <c r="OVQ1" t="s">
        <v>12312</v>
      </c>
      <c r="OVR1" t="s">
        <v>12313</v>
      </c>
      <c r="OVS1" t="s">
        <v>12314</v>
      </c>
      <c r="OVT1" t="s">
        <v>12315</v>
      </c>
      <c r="OVU1" t="s">
        <v>12316</v>
      </c>
      <c r="OVV1" t="s">
        <v>12317</v>
      </c>
      <c r="OVW1" t="s">
        <v>12318</v>
      </c>
      <c r="OVX1" t="s">
        <v>12319</v>
      </c>
      <c r="OVY1" t="s">
        <v>12320</v>
      </c>
      <c r="OVZ1" t="s">
        <v>12321</v>
      </c>
      <c r="OWA1" t="s">
        <v>12322</v>
      </c>
      <c r="OWB1" t="s">
        <v>12323</v>
      </c>
      <c r="OWC1" t="s">
        <v>12324</v>
      </c>
      <c r="OWD1" t="s">
        <v>12325</v>
      </c>
      <c r="OWE1" t="s">
        <v>12326</v>
      </c>
      <c r="OWF1" t="s">
        <v>12327</v>
      </c>
      <c r="OWG1" t="s">
        <v>12328</v>
      </c>
      <c r="OWH1" t="s">
        <v>12329</v>
      </c>
      <c r="OWI1" t="s">
        <v>12330</v>
      </c>
      <c r="OWJ1" t="s">
        <v>12331</v>
      </c>
      <c r="OWK1" t="s">
        <v>12332</v>
      </c>
      <c r="OWL1" t="s">
        <v>12333</v>
      </c>
      <c r="OWM1" t="s">
        <v>12334</v>
      </c>
      <c r="OWN1" t="s">
        <v>12335</v>
      </c>
      <c r="OWO1" t="s">
        <v>12336</v>
      </c>
      <c r="OWP1" t="s">
        <v>12337</v>
      </c>
      <c r="OWQ1" t="s">
        <v>12338</v>
      </c>
      <c r="OWR1" t="s">
        <v>12339</v>
      </c>
      <c r="OWS1" t="s">
        <v>12340</v>
      </c>
      <c r="OWT1" t="s">
        <v>12341</v>
      </c>
      <c r="OWU1" t="s">
        <v>12342</v>
      </c>
      <c r="OWV1" t="s">
        <v>12343</v>
      </c>
      <c r="OWW1" t="s">
        <v>12344</v>
      </c>
      <c r="OWX1" t="s">
        <v>12345</v>
      </c>
      <c r="OWY1" t="s">
        <v>12346</v>
      </c>
      <c r="OWZ1" t="s">
        <v>12347</v>
      </c>
      <c r="OXA1" t="s">
        <v>12348</v>
      </c>
      <c r="OXB1" t="s">
        <v>12349</v>
      </c>
      <c r="OXC1" t="s">
        <v>12350</v>
      </c>
      <c r="OXD1" t="s">
        <v>12351</v>
      </c>
      <c r="OXE1" t="s">
        <v>12352</v>
      </c>
      <c r="OXF1" t="s">
        <v>12353</v>
      </c>
      <c r="OXG1" t="s">
        <v>12354</v>
      </c>
      <c r="OXH1" t="s">
        <v>12355</v>
      </c>
      <c r="OXI1" t="s">
        <v>12356</v>
      </c>
      <c r="OXJ1" t="s">
        <v>12357</v>
      </c>
      <c r="OXK1" t="s">
        <v>12358</v>
      </c>
      <c r="OXL1" t="s">
        <v>12359</v>
      </c>
      <c r="OXM1" t="s">
        <v>12360</v>
      </c>
      <c r="OXN1" t="s">
        <v>12361</v>
      </c>
      <c r="OXO1" t="s">
        <v>12362</v>
      </c>
      <c r="OXP1" t="s">
        <v>12363</v>
      </c>
      <c r="OXQ1" t="s">
        <v>12364</v>
      </c>
      <c r="OXR1" t="s">
        <v>12365</v>
      </c>
      <c r="OXS1" t="s">
        <v>12366</v>
      </c>
      <c r="OXT1" t="s">
        <v>12367</v>
      </c>
      <c r="OXU1" t="s">
        <v>12368</v>
      </c>
      <c r="OXV1" t="s">
        <v>12369</v>
      </c>
      <c r="OXW1" t="s">
        <v>12370</v>
      </c>
      <c r="OXX1" t="s">
        <v>12371</v>
      </c>
      <c r="OXY1" t="s">
        <v>12372</v>
      </c>
      <c r="OXZ1" t="s">
        <v>12373</v>
      </c>
      <c r="OYA1" t="s">
        <v>12374</v>
      </c>
      <c r="OYB1" t="s">
        <v>12375</v>
      </c>
      <c r="OYC1" t="s">
        <v>12376</v>
      </c>
      <c r="OYD1" t="s">
        <v>12377</v>
      </c>
      <c r="OYE1" t="s">
        <v>12378</v>
      </c>
      <c r="OYF1" t="s">
        <v>12379</v>
      </c>
      <c r="OYG1" t="s">
        <v>12380</v>
      </c>
      <c r="OYH1" t="s">
        <v>12381</v>
      </c>
      <c r="OYI1" t="s">
        <v>12382</v>
      </c>
      <c r="OYJ1" t="s">
        <v>12383</v>
      </c>
      <c r="OYK1" t="s">
        <v>12384</v>
      </c>
      <c r="OYL1" t="s">
        <v>12385</v>
      </c>
      <c r="OYM1" t="s">
        <v>12386</v>
      </c>
      <c r="OYN1" t="s">
        <v>12387</v>
      </c>
      <c r="OYO1" t="s">
        <v>12388</v>
      </c>
      <c r="OYP1" t="s">
        <v>12389</v>
      </c>
      <c r="OYQ1" t="s">
        <v>12390</v>
      </c>
      <c r="OYR1" t="s">
        <v>12391</v>
      </c>
      <c r="OYS1" t="s">
        <v>12392</v>
      </c>
      <c r="OYT1" t="s">
        <v>12393</v>
      </c>
      <c r="OYU1" t="s">
        <v>12394</v>
      </c>
      <c r="OYV1" t="s">
        <v>12395</v>
      </c>
      <c r="OYW1" t="s">
        <v>12396</v>
      </c>
      <c r="OYX1" t="s">
        <v>12397</v>
      </c>
      <c r="OYY1" t="s">
        <v>12398</v>
      </c>
      <c r="OYZ1" t="s">
        <v>12399</v>
      </c>
      <c r="OZA1" t="s">
        <v>12400</v>
      </c>
      <c r="OZB1" t="s">
        <v>12401</v>
      </c>
      <c r="OZC1" t="s">
        <v>12402</v>
      </c>
      <c r="OZD1" t="s">
        <v>12403</v>
      </c>
      <c r="OZE1" t="s">
        <v>12404</v>
      </c>
      <c r="OZF1" t="s">
        <v>12405</v>
      </c>
      <c r="OZG1" t="s">
        <v>12406</v>
      </c>
      <c r="OZH1" t="s">
        <v>12407</v>
      </c>
      <c r="OZI1" t="s">
        <v>12408</v>
      </c>
      <c r="OZJ1" t="s">
        <v>12409</v>
      </c>
      <c r="OZK1" t="s">
        <v>12410</v>
      </c>
      <c r="OZL1" t="s">
        <v>12411</v>
      </c>
      <c r="OZM1" t="s">
        <v>12412</v>
      </c>
      <c r="OZN1" t="s">
        <v>12413</v>
      </c>
      <c r="OZO1" t="s">
        <v>12414</v>
      </c>
      <c r="OZP1" t="s">
        <v>12415</v>
      </c>
      <c r="OZQ1" t="s">
        <v>12416</v>
      </c>
      <c r="OZR1" t="s">
        <v>12417</v>
      </c>
      <c r="OZS1" t="s">
        <v>12418</v>
      </c>
      <c r="OZT1" t="s">
        <v>12419</v>
      </c>
      <c r="OZU1" t="s">
        <v>12420</v>
      </c>
      <c r="OZV1" t="s">
        <v>12421</v>
      </c>
      <c r="OZW1" t="s">
        <v>12422</v>
      </c>
      <c r="OZX1" t="s">
        <v>12423</v>
      </c>
      <c r="OZY1" t="s">
        <v>12424</v>
      </c>
      <c r="OZZ1" t="s">
        <v>12425</v>
      </c>
      <c r="PAA1" t="s">
        <v>12426</v>
      </c>
      <c r="PAB1" t="s">
        <v>12427</v>
      </c>
      <c r="PAC1" t="s">
        <v>12428</v>
      </c>
      <c r="PAD1" t="s">
        <v>12429</v>
      </c>
      <c r="PAE1" t="s">
        <v>12430</v>
      </c>
      <c r="PAF1" t="s">
        <v>12431</v>
      </c>
      <c r="PAG1" t="s">
        <v>12432</v>
      </c>
      <c r="PAH1" t="s">
        <v>12433</v>
      </c>
      <c r="PAI1" t="s">
        <v>12434</v>
      </c>
      <c r="PAJ1" t="s">
        <v>12435</v>
      </c>
      <c r="PAK1" t="s">
        <v>12436</v>
      </c>
      <c r="PAL1" t="s">
        <v>12437</v>
      </c>
      <c r="PAM1" t="s">
        <v>12438</v>
      </c>
      <c r="PAN1" t="s">
        <v>12439</v>
      </c>
      <c r="PAO1" t="s">
        <v>12440</v>
      </c>
      <c r="PAP1" t="s">
        <v>12441</v>
      </c>
      <c r="PAQ1" t="s">
        <v>12442</v>
      </c>
      <c r="PAR1" t="s">
        <v>12443</v>
      </c>
      <c r="PAS1" t="s">
        <v>12444</v>
      </c>
      <c r="PAT1" t="s">
        <v>12445</v>
      </c>
      <c r="PAU1" t="s">
        <v>12446</v>
      </c>
      <c r="PAV1" t="s">
        <v>12447</v>
      </c>
      <c r="PAW1" t="s">
        <v>12448</v>
      </c>
      <c r="PAX1" t="s">
        <v>12449</v>
      </c>
      <c r="PAY1" t="s">
        <v>12450</v>
      </c>
      <c r="PAZ1" t="s">
        <v>12451</v>
      </c>
      <c r="PBA1" t="s">
        <v>12452</v>
      </c>
      <c r="PBB1" t="s">
        <v>12453</v>
      </c>
      <c r="PBC1" t="s">
        <v>12454</v>
      </c>
      <c r="PBD1" t="s">
        <v>12455</v>
      </c>
      <c r="PBE1" t="s">
        <v>12456</v>
      </c>
      <c r="PBF1" t="s">
        <v>12457</v>
      </c>
      <c r="PBG1" t="s">
        <v>12458</v>
      </c>
      <c r="PBH1" t="s">
        <v>12459</v>
      </c>
      <c r="PBI1" t="s">
        <v>12460</v>
      </c>
      <c r="PBJ1" t="s">
        <v>12461</v>
      </c>
      <c r="PBK1" t="s">
        <v>12462</v>
      </c>
      <c r="PBL1" t="s">
        <v>12463</v>
      </c>
      <c r="PBM1" t="s">
        <v>12464</v>
      </c>
      <c r="PBN1" t="s">
        <v>12465</v>
      </c>
      <c r="PBO1" t="s">
        <v>12466</v>
      </c>
      <c r="PBP1" t="s">
        <v>12467</v>
      </c>
      <c r="PBQ1" t="s">
        <v>12468</v>
      </c>
      <c r="PBR1" t="s">
        <v>12469</v>
      </c>
      <c r="PBS1" t="s">
        <v>12470</v>
      </c>
      <c r="PBT1" t="s">
        <v>12471</v>
      </c>
      <c r="PBU1" t="s">
        <v>12472</v>
      </c>
      <c r="PBV1" t="s">
        <v>12473</v>
      </c>
      <c r="PBW1" t="s">
        <v>12474</v>
      </c>
      <c r="PBX1" t="s">
        <v>12475</v>
      </c>
      <c r="PBY1" t="s">
        <v>12476</v>
      </c>
      <c r="PBZ1" t="s">
        <v>12477</v>
      </c>
      <c r="PCA1" t="s">
        <v>12478</v>
      </c>
      <c r="PCB1" t="s">
        <v>12479</v>
      </c>
      <c r="PCC1" t="s">
        <v>12480</v>
      </c>
      <c r="PCD1" t="s">
        <v>12481</v>
      </c>
      <c r="PCE1" t="s">
        <v>12482</v>
      </c>
      <c r="PCF1" t="s">
        <v>12483</v>
      </c>
      <c r="PCG1" t="s">
        <v>12484</v>
      </c>
      <c r="PCH1" t="s">
        <v>12485</v>
      </c>
      <c r="PCI1" t="s">
        <v>12486</v>
      </c>
      <c r="PCJ1" t="s">
        <v>12487</v>
      </c>
      <c r="PCK1" t="s">
        <v>12488</v>
      </c>
      <c r="PCL1" t="s">
        <v>12489</v>
      </c>
      <c r="PCM1" t="s">
        <v>12490</v>
      </c>
      <c r="PCN1" t="s">
        <v>12491</v>
      </c>
      <c r="PCO1" t="s">
        <v>12492</v>
      </c>
      <c r="PCP1" t="s">
        <v>12493</v>
      </c>
      <c r="PCQ1" t="s">
        <v>12494</v>
      </c>
      <c r="PCR1" t="s">
        <v>12495</v>
      </c>
      <c r="PCS1" t="s">
        <v>12496</v>
      </c>
      <c r="PCT1" t="s">
        <v>12497</v>
      </c>
      <c r="PCU1" t="s">
        <v>12498</v>
      </c>
      <c r="PCV1" t="s">
        <v>12499</v>
      </c>
      <c r="PCW1" t="s">
        <v>12500</v>
      </c>
      <c r="PCX1" t="s">
        <v>12501</v>
      </c>
      <c r="PCY1" t="s">
        <v>12502</v>
      </c>
      <c r="PCZ1" t="s">
        <v>12503</v>
      </c>
      <c r="PDA1" t="s">
        <v>12504</v>
      </c>
      <c r="PDB1" t="s">
        <v>12505</v>
      </c>
      <c r="PDC1" t="s">
        <v>12506</v>
      </c>
      <c r="PDD1" t="s">
        <v>12507</v>
      </c>
      <c r="PDE1" t="s">
        <v>12508</v>
      </c>
      <c r="PDF1" t="s">
        <v>12509</v>
      </c>
      <c r="PDG1" t="s">
        <v>12510</v>
      </c>
      <c r="PDH1" t="s">
        <v>12511</v>
      </c>
      <c r="PDI1" t="s">
        <v>12512</v>
      </c>
      <c r="PDJ1" t="s">
        <v>12513</v>
      </c>
      <c r="PDK1" t="s">
        <v>12514</v>
      </c>
      <c r="PDL1" t="s">
        <v>12515</v>
      </c>
      <c r="PDM1" t="s">
        <v>12516</v>
      </c>
      <c r="PDN1" t="s">
        <v>12517</v>
      </c>
      <c r="PDO1" t="s">
        <v>12518</v>
      </c>
      <c r="PDP1" t="s">
        <v>12519</v>
      </c>
      <c r="PDQ1" t="s">
        <v>12520</v>
      </c>
      <c r="PDR1" t="s">
        <v>12521</v>
      </c>
      <c r="PDS1" t="s">
        <v>12522</v>
      </c>
      <c r="PDT1" t="s">
        <v>12523</v>
      </c>
      <c r="PDU1" t="s">
        <v>12524</v>
      </c>
      <c r="PDV1" t="s">
        <v>12525</v>
      </c>
      <c r="PDW1" t="s">
        <v>12526</v>
      </c>
      <c r="PDX1" t="s">
        <v>12527</v>
      </c>
      <c r="PDY1" t="s">
        <v>12528</v>
      </c>
      <c r="PDZ1" t="s">
        <v>12529</v>
      </c>
      <c r="PEA1" t="s">
        <v>12530</v>
      </c>
      <c r="PEB1" t="s">
        <v>12531</v>
      </c>
      <c r="PEC1" t="s">
        <v>12532</v>
      </c>
      <c r="PED1" t="s">
        <v>12533</v>
      </c>
      <c r="PEE1" t="s">
        <v>12534</v>
      </c>
      <c r="PEF1" t="s">
        <v>12535</v>
      </c>
      <c r="PEG1" t="s">
        <v>12536</v>
      </c>
      <c r="PEH1" t="s">
        <v>12537</v>
      </c>
      <c r="PEI1" t="s">
        <v>12538</v>
      </c>
      <c r="PEJ1" t="s">
        <v>12539</v>
      </c>
      <c r="PEK1" t="s">
        <v>12540</v>
      </c>
      <c r="PEL1" t="s">
        <v>12541</v>
      </c>
      <c r="PEM1" t="s">
        <v>12542</v>
      </c>
      <c r="PEN1" t="s">
        <v>12543</v>
      </c>
      <c r="PEO1" t="s">
        <v>12544</v>
      </c>
      <c r="PEP1" t="s">
        <v>12545</v>
      </c>
      <c r="PEQ1" t="s">
        <v>12546</v>
      </c>
      <c r="PER1" t="s">
        <v>12547</v>
      </c>
      <c r="PES1" t="s">
        <v>12548</v>
      </c>
      <c r="PET1" t="s">
        <v>12549</v>
      </c>
      <c r="PEU1" t="s">
        <v>12550</v>
      </c>
      <c r="PEV1" t="s">
        <v>12551</v>
      </c>
      <c r="PEW1" t="s">
        <v>12552</v>
      </c>
      <c r="PEX1" t="s">
        <v>12553</v>
      </c>
      <c r="PEY1" t="s">
        <v>12554</v>
      </c>
      <c r="PEZ1" t="s">
        <v>12555</v>
      </c>
      <c r="PFA1" t="s">
        <v>12556</v>
      </c>
      <c r="PFB1" t="s">
        <v>12557</v>
      </c>
      <c r="PFC1" t="s">
        <v>12558</v>
      </c>
      <c r="PFD1" t="s">
        <v>12559</v>
      </c>
      <c r="PFE1" t="s">
        <v>12560</v>
      </c>
      <c r="PFF1" t="s">
        <v>12561</v>
      </c>
      <c r="PFG1" t="s">
        <v>12562</v>
      </c>
      <c r="PFH1" t="s">
        <v>12563</v>
      </c>
      <c r="PFI1" t="s">
        <v>12564</v>
      </c>
      <c r="PFJ1" t="s">
        <v>12565</v>
      </c>
      <c r="PFK1" t="s">
        <v>12566</v>
      </c>
      <c r="PFL1" t="s">
        <v>12567</v>
      </c>
      <c r="PFM1" t="s">
        <v>12568</v>
      </c>
      <c r="PFN1" t="s">
        <v>12569</v>
      </c>
      <c r="PFO1" t="s">
        <v>12570</v>
      </c>
      <c r="PFP1" t="s">
        <v>12571</v>
      </c>
      <c r="PFQ1" t="s">
        <v>12572</v>
      </c>
      <c r="PFR1" t="s">
        <v>12573</v>
      </c>
      <c r="PFS1" t="s">
        <v>12574</v>
      </c>
      <c r="PFT1" t="s">
        <v>12575</v>
      </c>
      <c r="PFU1" t="s">
        <v>12576</v>
      </c>
      <c r="PFV1" t="s">
        <v>12577</v>
      </c>
      <c r="PFW1" t="s">
        <v>12578</v>
      </c>
      <c r="PFX1" t="s">
        <v>12579</v>
      </c>
      <c r="PFY1" t="s">
        <v>12580</v>
      </c>
      <c r="PFZ1" t="s">
        <v>12581</v>
      </c>
      <c r="PGA1" t="s">
        <v>12582</v>
      </c>
      <c r="PGB1" t="s">
        <v>12583</v>
      </c>
      <c r="PGC1" t="s">
        <v>12584</v>
      </c>
      <c r="PGD1" t="s">
        <v>12585</v>
      </c>
      <c r="PGE1" t="s">
        <v>12586</v>
      </c>
      <c r="PGF1" t="s">
        <v>12587</v>
      </c>
      <c r="PGG1" t="s">
        <v>12588</v>
      </c>
      <c r="PGH1" t="s">
        <v>12589</v>
      </c>
      <c r="PGI1" t="s">
        <v>12590</v>
      </c>
      <c r="PGJ1" t="s">
        <v>12591</v>
      </c>
      <c r="PGK1" t="s">
        <v>12592</v>
      </c>
      <c r="PGL1" t="s">
        <v>12593</v>
      </c>
      <c r="PGM1" t="s">
        <v>12594</v>
      </c>
      <c r="PGN1" t="s">
        <v>12595</v>
      </c>
      <c r="PGO1" t="s">
        <v>12596</v>
      </c>
      <c r="PGP1" t="s">
        <v>12597</v>
      </c>
      <c r="PGQ1" t="s">
        <v>12598</v>
      </c>
      <c r="PGR1" t="s">
        <v>12599</v>
      </c>
      <c r="PGS1" t="s">
        <v>12600</v>
      </c>
      <c r="PGT1" t="s">
        <v>12601</v>
      </c>
      <c r="PGU1" t="s">
        <v>12602</v>
      </c>
      <c r="PGV1" t="s">
        <v>12603</v>
      </c>
      <c r="PGW1" t="s">
        <v>12604</v>
      </c>
      <c r="PGX1" t="s">
        <v>12605</v>
      </c>
      <c r="PGY1" t="s">
        <v>12606</v>
      </c>
      <c r="PGZ1" t="s">
        <v>12607</v>
      </c>
      <c r="PHA1" t="s">
        <v>12608</v>
      </c>
      <c r="PHB1" t="s">
        <v>12609</v>
      </c>
      <c r="PHC1" t="s">
        <v>12610</v>
      </c>
      <c r="PHD1" t="s">
        <v>12611</v>
      </c>
      <c r="PHE1" t="s">
        <v>12612</v>
      </c>
      <c r="PHF1" t="s">
        <v>12613</v>
      </c>
      <c r="PHG1" t="s">
        <v>12614</v>
      </c>
      <c r="PHH1" t="s">
        <v>12615</v>
      </c>
      <c r="PHI1" t="s">
        <v>12616</v>
      </c>
      <c r="PHJ1" t="s">
        <v>12617</v>
      </c>
      <c r="PHK1" t="s">
        <v>12618</v>
      </c>
      <c r="PHL1" t="s">
        <v>12619</v>
      </c>
      <c r="PHM1" t="s">
        <v>12620</v>
      </c>
      <c r="PHN1" t="s">
        <v>12621</v>
      </c>
      <c r="PHO1" t="s">
        <v>12622</v>
      </c>
      <c r="PHP1" t="s">
        <v>12623</v>
      </c>
      <c r="PHQ1" t="s">
        <v>12624</v>
      </c>
      <c r="PHR1" t="s">
        <v>12625</v>
      </c>
      <c r="PHS1" t="s">
        <v>12626</v>
      </c>
      <c r="PHT1" t="s">
        <v>12627</v>
      </c>
      <c r="PHU1" t="s">
        <v>12628</v>
      </c>
      <c r="PHV1" t="s">
        <v>12629</v>
      </c>
      <c r="PHW1" t="s">
        <v>12630</v>
      </c>
      <c r="PHX1" t="s">
        <v>12631</v>
      </c>
      <c r="PHY1" t="s">
        <v>12632</v>
      </c>
      <c r="PHZ1" t="s">
        <v>12633</v>
      </c>
      <c r="PIA1" t="s">
        <v>12634</v>
      </c>
      <c r="PIB1" t="s">
        <v>12635</v>
      </c>
      <c r="PIC1" t="s">
        <v>12636</v>
      </c>
      <c r="PID1" t="s">
        <v>12637</v>
      </c>
      <c r="PIE1" t="s">
        <v>12638</v>
      </c>
      <c r="PIF1" t="s">
        <v>12639</v>
      </c>
      <c r="PIG1" t="s">
        <v>12640</v>
      </c>
      <c r="PIH1" t="s">
        <v>12641</v>
      </c>
      <c r="PII1" t="s">
        <v>12642</v>
      </c>
      <c r="PIJ1" t="s">
        <v>12643</v>
      </c>
      <c r="PIK1" t="s">
        <v>12644</v>
      </c>
      <c r="PIL1" t="s">
        <v>12645</v>
      </c>
      <c r="PIM1" t="s">
        <v>12646</v>
      </c>
      <c r="PIN1" t="s">
        <v>12647</v>
      </c>
      <c r="PIO1" t="s">
        <v>12648</v>
      </c>
      <c r="PIP1" t="s">
        <v>12649</v>
      </c>
      <c r="PIQ1" t="s">
        <v>12650</v>
      </c>
      <c r="PIR1" t="s">
        <v>12651</v>
      </c>
      <c r="PIS1" t="s">
        <v>12652</v>
      </c>
      <c r="PIT1" t="s">
        <v>12653</v>
      </c>
      <c r="PIU1" t="s">
        <v>12654</v>
      </c>
      <c r="PIV1" t="s">
        <v>12655</v>
      </c>
      <c r="PIW1" t="s">
        <v>12656</v>
      </c>
      <c r="PIX1" t="s">
        <v>12657</v>
      </c>
      <c r="PIY1" t="s">
        <v>12658</v>
      </c>
      <c r="PIZ1" t="s">
        <v>12659</v>
      </c>
      <c r="PJA1" t="s">
        <v>12660</v>
      </c>
      <c r="PJB1" t="s">
        <v>12661</v>
      </c>
      <c r="PJC1" t="s">
        <v>12662</v>
      </c>
      <c r="PJD1" t="s">
        <v>12663</v>
      </c>
      <c r="PJE1" t="s">
        <v>12664</v>
      </c>
      <c r="PJF1" t="s">
        <v>12665</v>
      </c>
      <c r="PJG1" t="s">
        <v>12666</v>
      </c>
      <c r="PJH1" t="s">
        <v>12667</v>
      </c>
      <c r="PJI1" t="s">
        <v>12668</v>
      </c>
      <c r="PJJ1" t="s">
        <v>12669</v>
      </c>
      <c r="PJK1" t="s">
        <v>12670</v>
      </c>
      <c r="PJL1" t="s">
        <v>12671</v>
      </c>
      <c r="PJM1" t="s">
        <v>12672</v>
      </c>
      <c r="PJN1" t="s">
        <v>12673</v>
      </c>
      <c r="PJO1" t="s">
        <v>12674</v>
      </c>
      <c r="PJP1" t="s">
        <v>12675</v>
      </c>
      <c r="PJQ1" t="s">
        <v>12676</v>
      </c>
      <c r="PJR1" t="s">
        <v>12677</v>
      </c>
      <c r="PJS1" t="s">
        <v>12678</v>
      </c>
      <c r="PJT1" t="s">
        <v>12679</v>
      </c>
      <c r="PJU1" t="s">
        <v>12680</v>
      </c>
      <c r="PJV1" t="s">
        <v>12681</v>
      </c>
      <c r="PJW1" t="s">
        <v>12682</v>
      </c>
      <c r="PJX1" t="s">
        <v>12683</v>
      </c>
      <c r="PJY1" t="s">
        <v>12684</v>
      </c>
      <c r="PJZ1" t="s">
        <v>12685</v>
      </c>
      <c r="PKA1" t="s">
        <v>12686</v>
      </c>
      <c r="PKB1" t="s">
        <v>12687</v>
      </c>
      <c r="PKC1" t="s">
        <v>12688</v>
      </c>
      <c r="PKD1" t="s">
        <v>12689</v>
      </c>
      <c r="PKE1" t="s">
        <v>12690</v>
      </c>
      <c r="PKF1" t="s">
        <v>12691</v>
      </c>
      <c r="PKG1" t="s">
        <v>12692</v>
      </c>
      <c r="PKH1" t="s">
        <v>12693</v>
      </c>
      <c r="PKI1" t="s">
        <v>12694</v>
      </c>
      <c r="PKJ1" t="s">
        <v>12695</v>
      </c>
      <c r="PKK1" t="s">
        <v>12696</v>
      </c>
      <c r="PKL1" t="s">
        <v>12697</v>
      </c>
      <c r="PKM1" t="s">
        <v>12698</v>
      </c>
      <c r="PKN1" t="s">
        <v>12699</v>
      </c>
      <c r="PKO1" t="s">
        <v>12700</v>
      </c>
      <c r="PKP1" t="s">
        <v>12701</v>
      </c>
      <c r="PKQ1" t="s">
        <v>12702</v>
      </c>
      <c r="PKR1" t="s">
        <v>12703</v>
      </c>
      <c r="PKS1" t="s">
        <v>12704</v>
      </c>
      <c r="PKT1" t="s">
        <v>12705</v>
      </c>
      <c r="PKU1" t="s">
        <v>12706</v>
      </c>
      <c r="PKV1" t="s">
        <v>12707</v>
      </c>
      <c r="PKW1" t="s">
        <v>12708</v>
      </c>
      <c r="PKX1" t="s">
        <v>12709</v>
      </c>
      <c r="PKY1" t="s">
        <v>12710</v>
      </c>
      <c r="PKZ1" t="s">
        <v>12711</v>
      </c>
      <c r="PLA1" t="s">
        <v>12712</v>
      </c>
      <c r="PLB1" t="s">
        <v>12713</v>
      </c>
      <c r="PLC1" t="s">
        <v>12714</v>
      </c>
      <c r="PLD1" t="s">
        <v>12715</v>
      </c>
      <c r="PLE1" t="s">
        <v>12716</v>
      </c>
      <c r="PLF1" t="s">
        <v>12717</v>
      </c>
      <c r="PLG1" t="s">
        <v>12718</v>
      </c>
      <c r="PLH1" t="s">
        <v>12719</v>
      </c>
      <c r="PLI1" t="s">
        <v>12720</v>
      </c>
      <c r="PLJ1" t="s">
        <v>12721</v>
      </c>
      <c r="PLK1" t="s">
        <v>12722</v>
      </c>
      <c r="PLL1" t="s">
        <v>12723</v>
      </c>
      <c r="PLM1" t="s">
        <v>12724</v>
      </c>
      <c r="PLN1" t="s">
        <v>12725</v>
      </c>
      <c r="PLO1" t="s">
        <v>12726</v>
      </c>
      <c r="PLP1" t="s">
        <v>12727</v>
      </c>
      <c r="PLQ1" t="s">
        <v>12728</v>
      </c>
      <c r="PLR1" t="s">
        <v>12729</v>
      </c>
      <c r="PLS1" t="s">
        <v>12730</v>
      </c>
      <c r="PLT1" t="s">
        <v>12731</v>
      </c>
      <c r="PLU1" t="s">
        <v>12732</v>
      </c>
      <c r="PLV1" t="s">
        <v>12733</v>
      </c>
      <c r="PLW1" t="s">
        <v>12734</v>
      </c>
      <c r="PLX1" t="s">
        <v>12735</v>
      </c>
      <c r="PLY1" t="s">
        <v>12736</v>
      </c>
      <c r="PLZ1" t="s">
        <v>12737</v>
      </c>
      <c r="PMA1" t="s">
        <v>12738</v>
      </c>
      <c r="PMB1" t="s">
        <v>12739</v>
      </c>
      <c r="PMC1" t="s">
        <v>12740</v>
      </c>
      <c r="PMD1" t="s">
        <v>12741</v>
      </c>
      <c r="PME1" t="s">
        <v>12742</v>
      </c>
      <c r="PMF1" t="s">
        <v>12743</v>
      </c>
      <c r="PMG1" t="s">
        <v>12744</v>
      </c>
      <c r="PMH1" t="s">
        <v>12745</v>
      </c>
      <c r="PMI1" t="s">
        <v>12746</v>
      </c>
      <c r="PMJ1" t="s">
        <v>12747</v>
      </c>
      <c r="PMK1" t="s">
        <v>12748</v>
      </c>
      <c r="PML1" t="s">
        <v>12749</v>
      </c>
      <c r="PMM1" t="s">
        <v>12750</v>
      </c>
      <c r="PMN1" t="s">
        <v>12751</v>
      </c>
      <c r="PMO1" t="s">
        <v>12752</v>
      </c>
      <c r="PMP1" t="s">
        <v>12753</v>
      </c>
      <c r="PMQ1" t="s">
        <v>12754</v>
      </c>
      <c r="PMR1" t="s">
        <v>12755</v>
      </c>
      <c r="PMS1" t="s">
        <v>12756</v>
      </c>
      <c r="PMT1" t="s">
        <v>12757</v>
      </c>
      <c r="PMU1" t="s">
        <v>12758</v>
      </c>
      <c r="PMV1" t="s">
        <v>12759</v>
      </c>
      <c r="PMW1" t="s">
        <v>12760</v>
      </c>
      <c r="PMX1" t="s">
        <v>12761</v>
      </c>
      <c r="PMY1" t="s">
        <v>12762</v>
      </c>
      <c r="PMZ1" t="s">
        <v>12763</v>
      </c>
      <c r="PNA1" t="s">
        <v>12764</v>
      </c>
      <c r="PNB1" t="s">
        <v>12765</v>
      </c>
      <c r="PNC1" t="s">
        <v>12766</v>
      </c>
      <c r="PND1" t="s">
        <v>12767</v>
      </c>
      <c r="PNE1" t="s">
        <v>12768</v>
      </c>
      <c r="PNF1" t="s">
        <v>12769</v>
      </c>
      <c r="PNG1" t="s">
        <v>12770</v>
      </c>
      <c r="PNH1" t="s">
        <v>12771</v>
      </c>
      <c r="PNI1" t="s">
        <v>12772</v>
      </c>
      <c r="PNJ1" t="s">
        <v>12773</v>
      </c>
      <c r="PNK1" t="s">
        <v>12774</v>
      </c>
      <c r="PNL1" t="s">
        <v>12775</v>
      </c>
      <c r="PNM1" t="s">
        <v>12776</v>
      </c>
      <c r="PNN1" t="s">
        <v>12777</v>
      </c>
      <c r="PNO1" t="s">
        <v>12778</v>
      </c>
      <c r="PNP1" t="s">
        <v>12779</v>
      </c>
      <c r="PNQ1" t="s">
        <v>12780</v>
      </c>
      <c r="PNR1" t="s">
        <v>12781</v>
      </c>
      <c r="PNS1" t="s">
        <v>12782</v>
      </c>
      <c r="PNT1" t="s">
        <v>12783</v>
      </c>
      <c r="PNU1" t="s">
        <v>12784</v>
      </c>
      <c r="PNV1" t="s">
        <v>12785</v>
      </c>
      <c r="PNW1" t="s">
        <v>12786</v>
      </c>
      <c r="PNX1" t="s">
        <v>12787</v>
      </c>
      <c r="PNY1" t="s">
        <v>12788</v>
      </c>
      <c r="PNZ1" t="s">
        <v>12789</v>
      </c>
      <c r="POA1" t="s">
        <v>12790</v>
      </c>
      <c r="POB1" t="s">
        <v>12791</v>
      </c>
      <c r="POC1" t="s">
        <v>12792</v>
      </c>
      <c r="POD1" t="s">
        <v>12793</v>
      </c>
      <c r="POE1" t="s">
        <v>12794</v>
      </c>
      <c r="POF1" t="s">
        <v>12795</v>
      </c>
      <c r="POG1" t="s">
        <v>12796</v>
      </c>
      <c r="POH1" t="s">
        <v>12797</v>
      </c>
      <c r="POI1" t="s">
        <v>12798</v>
      </c>
      <c r="POJ1" t="s">
        <v>12799</v>
      </c>
      <c r="POK1" t="s">
        <v>12800</v>
      </c>
      <c r="POL1" t="s">
        <v>12801</v>
      </c>
      <c r="POM1" t="s">
        <v>12802</v>
      </c>
      <c r="PON1" t="s">
        <v>12803</v>
      </c>
      <c r="POO1" t="s">
        <v>12804</v>
      </c>
      <c r="POP1" t="s">
        <v>12805</v>
      </c>
      <c r="POQ1" t="s">
        <v>12806</v>
      </c>
      <c r="POR1" t="s">
        <v>12807</v>
      </c>
      <c r="POS1" t="s">
        <v>12808</v>
      </c>
      <c r="POT1" t="s">
        <v>12809</v>
      </c>
      <c r="POU1" t="s">
        <v>12810</v>
      </c>
      <c r="POV1" t="s">
        <v>12811</v>
      </c>
      <c r="POW1" t="s">
        <v>12812</v>
      </c>
      <c r="POX1" t="s">
        <v>12813</v>
      </c>
      <c r="POY1" t="s">
        <v>12814</v>
      </c>
      <c r="POZ1" t="s">
        <v>12815</v>
      </c>
      <c r="PPA1" t="s">
        <v>12816</v>
      </c>
      <c r="PPB1" t="s">
        <v>12817</v>
      </c>
      <c r="PPC1" t="s">
        <v>12818</v>
      </c>
      <c r="PPD1" t="s">
        <v>12819</v>
      </c>
      <c r="PPE1" t="s">
        <v>12820</v>
      </c>
      <c r="PPF1" t="s">
        <v>12821</v>
      </c>
      <c r="PPG1" t="s">
        <v>12822</v>
      </c>
      <c r="PPH1" t="s">
        <v>12823</v>
      </c>
      <c r="PPI1" t="s">
        <v>12824</v>
      </c>
      <c r="PPJ1" t="s">
        <v>12825</v>
      </c>
      <c r="PPK1" t="s">
        <v>12826</v>
      </c>
      <c r="PPL1" t="s">
        <v>12827</v>
      </c>
      <c r="PPM1" t="s">
        <v>12828</v>
      </c>
      <c r="PPN1" t="s">
        <v>12829</v>
      </c>
      <c r="PPO1" t="s">
        <v>12830</v>
      </c>
      <c r="PPP1" t="s">
        <v>12831</v>
      </c>
      <c r="PPQ1" t="s">
        <v>12832</v>
      </c>
      <c r="PPR1" t="s">
        <v>12833</v>
      </c>
      <c r="PPS1" t="s">
        <v>12834</v>
      </c>
      <c r="PPT1" t="s">
        <v>12835</v>
      </c>
      <c r="PPU1" t="s">
        <v>12836</v>
      </c>
      <c r="PPV1" t="s">
        <v>12837</v>
      </c>
      <c r="PPW1" t="s">
        <v>12838</v>
      </c>
      <c r="PPX1" t="s">
        <v>12839</v>
      </c>
      <c r="PPY1" t="s">
        <v>12840</v>
      </c>
      <c r="PPZ1" t="s">
        <v>12841</v>
      </c>
      <c r="PQA1" t="s">
        <v>12842</v>
      </c>
      <c r="PQB1" t="s">
        <v>12843</v>
      </c>
      <c r="PQC1" t="s">
        <v>12844</v>
      </c>
      <c r="PQD1" t="s">
        <v>12845</v>
      </c>
      <c r="PQE1" t="s">
        <v>12846</v>
      </c>
      <c r="PQF1" t="s">
        <v>12847</v>
      </c>
      <c r="PQG1" t="s">
        <v>12848</v>
      </c>
      <c r="PQH1" t="s">
        <v>12849</v>
      </c>
      <c r="PQI1" t="s">
        <v>12850</v>
      </c>
      <c r="PQJ1" t="s">
        <v>12851</v>
      </c>
      <c r="PQK1" t="s">
        <v>12852</v>
      </c>
      <c r="PQL1" t="s">
        <v>12853</v>
      </c>
      <c r="PQM1" t="s">
        <v>12854</v>
      </c>
      <c r="PQN1" t="s">
        <v>12855</v>
      </c>
      <c r="PQO1" t="s">
        <v>12856</v>
      </c>
      <c r="PQP1" t="s">
        <v>12857</v>
      </c>
      <c r="PQQ1" t="s">
        <v>12858</v>
      </c>
      <c r="PQR1" t="s">
        <v>12859</v>
      </c>
      <c r="PQS1" t="s">
        <v>12860</v>
      </c>
      <c r="PQT1" t="s">
        <v>12861</v>
      </c>
      <c r="PQU1" t="s">
        <v>12862</v>
      </c>
      <c r="PQV1" t="s">
        <v>12863</v>
      </c>
      <c r="PQW1" t="s">
        <v>12864</v>
      </c>
      <c r="PQX1" t="s">
        <v>12865</v>
      </c>
      <c r="PQY1" t="s">
        <v>12866</v>
      </c>
      <c r="PQZ1" t="s">
        <v>12867</v>
      </c>
      <c r="PRA1" t="s">
        <v>12868</v>
      </c>
      <c r="PRB1" t="s">
        <v>12869</v>
      </c>
      <c r="PRC1" t="s">
        <v>12870</v>
      </c>
      <c r="PRD1" t="s">
        <v>12871</v>
      </c>
      <c r="PRE1" t="s">
        <v>12872</v>
      </c>
      <c r="PRF1" t="s">
        <v>12873</v>
      </c>
      <c r="PRG1" t="s">
        <v>12874</v>
      </c>
      <c r="PRH1" t="s">
        <v>12875</v>
      </c>
      <c r="PRI1" t="s">
        <v>12876</v>
      </c>
      <c r="PRJ1" t="s">
        <v>12877</v>
      </c>
      <c r="PRK1" t="s">
        <v>12878</v>
      </c>
      <c r="PRL1" t="s">
        <v>12879</v>
      </c>
      <c r="PRM1" t="s">
        <v>12880</v>
      </c>
      <c r="PRN1" t="s">
        <v>12881</v>
      </c>
      <c r="PRO1" t="s">
        <v>12882</v>
      </c>
      <c r="PRP1" t="s">
        <v>12883</v>
      </c>
      <c r="PRQ1" t="s">
        <v>12884</v>
      </c>
      <c r="PRR1" t="s">
        <v>12885</v>
      </c>
      <c r="PRS1" t="s">
        <v>12886</v>
      </c>
      <c r="PRT1" t="s">
        <v>12887</v>
      </c>
      <c r="PRU1" t="s">
        <v>12888</v>
      </c>
      <c r="PRV1" t="s">
        <v>12889</v>
      </c>
      <c r="PRW1" t="s">
        <v>12890</v>
      </c>
      <c r="PRX1" t="s">
        <v>12891</v>
      </c>
      <c r="PRY1" t="s">
        <v>12892</v>
      </c>
      <c r="PRZ1" t="s">
        <v>12893</v>
      </c>
      <c r="PSA1" t="s">
        <v>12894</v>
      </c>
      <c r="PSB1" t="s">
        <v>12895</v>
      </c>
      <c r="PSC1" t="s">
        <v>12896</v>
      </c>
      <c r="PSD1" t="s">
        <v>12897</v>
      </c>
      <c r="PSE1" t="s">
        <v>12898</v>
      </c>
      <c r="PSF1" t="s">
        <v>12899</v>
      </c>
      <c r="PSG1" t="s">
        <v>12900</v>
      </c>
      <c r="PSH1" t="s">
        <v>12901</v>
      </c>
      <c r="PSI1" t="s">
        <v>12902</v>
      </c>
      <c r="PSJ1" t="s">
        <v>12903</v>
      </c>
      <c r="PSK1" t="s">
        <v>12904</v>
      </c>
      <c r="PSL1" t="s">
        <v>12905</v>
      </c>
      <c r="PSM1" t="s">
        <v>12906</v>
      </c>
      <c r="PSN1" t="s">
        <v>12907</v>
      </c>
      <c r="PSO1" t="s">
        <v>12908</v>
      </c>
      <c r="PSP1" t="s">
        <v>12909</v>
      </c>
      <c r="PSQ1" t="s">
        <v>12910</v>
      </c>
      <c r="PSR1" t="s">
        <v>12911</v>
      </c>
      <c r="PSS1" t="s">
        <v>12912</v>
      </c>
      <c r="PST1" t="s">
        <v>12913</v>
      </c>
      <c r="PSU1" t="s">
        <v>12914</v>
      </c>
      <c r="PSV1" t="s">
        <v>12915</v>
      </c>
      <c r="PSW1" t="s">
        <v>12916</v>
      </c>
      <c r="PSX1" t="s">
        <v>12917</v>
      </c>
      <c r="PSY1" t="s">
        <v>12918</v>
      </c>
      <c r="PSZ1" t="s">
        <v>12919</v>
      </c>
      <c r="PTA1" t="s">
        <v>12920</v>
      </c>
      <c r="PTB1" t="s">
        <v>12921</v>
      </c>
      <c r="PTC1" t="s">
        <v>12922</v>
      </c>
      <c r="PTD1" t="s">
        <v>12923</v>
      </c>
      <c r="PTE1" t="s">
        <v>12924</v>
      </c>
      <c r="PTF1" t="s">
        <v>12925</v>
      </c>
      <c r="PTG1" t="s">
        <v>12926</v>
      </c>
      <c r="PTH1" t="s">
        <v>12927</v>
      </c>
      <c r="PTI1" t="s">
        <v>12928</v>
      </c>
      <c r="PTJ1" t="s">
        <v>12929</v>
      </c>
      <c r="PTK1" t="s">
        <v>12930</v>
      </c>
      <c r="PTL1" t="s">
        <v>12931</v>
      </c>
      <c r="PTM1" t="s">
        <v>12932</v>
      </c>
      <c r="PTN1" t="s">
        <v>12933</v>
      </c>
      <c r="PTO1" t="s">
        <v>12934</v>
      </c>
      <c r="PTP1" t="s">
        <v>12935</v>
      </c>
      <c r="PTQ1" t="s">
        <v>12936</v>
      </c>
      <c r="PTR1" t="s">
        <v>12937</v>
      </c>
      <c r="PTS1" t="s">
        <v>12938</v>
      </c>
      <c r="PTT1" t="s">
        <v>12939</v>
      </c>
      <c r="PTU1" t="s">
        <v>12940</v>
      </c>
      <c r="PTV1" t="s">
        <v>12941</v>
      </c>
      <c r="PTW1" t="s">
        <v>12942</v>
      </c>
      <c r="PTX1" t="s">
        <v>12943</v>
      </c>
      <c r="PTY1" t="s">
        <v>12944</v>
      </c>
      <c r="PTZ1" t="s">
        <v>12945</v>
      </c>
      <c r="PUA1" t="s">
        <v>12946</v>
      </c>
      <c r="PUB1" t="s">
        <v>12947</v>
      </c>
      <c r="PUC1" t="s">
        <v>12948</v>
      </c>
      <c r="PUD1" t="s">
        <v>12949</v>
      </c>
      <c r="PUE1" t="s">
        <v>12950</v>
      </c>
      <c r="PUF1" t="s">
        <v>12951</v>
      </c>
      <c r="PUG1" t="s">
        <v>12952</v>
      </c>
      <c r="PUH1" t="s">
        <v>12953</v>
      </c>
      <c r="PUI1" t="s">
        <v>12954</v>
      </c>
      <c r="PUJ1" t="s">
        <v>12955</v>
      </c>
      <c r="PUK1" t="s">
        <v>12956</v>
      </c>
      <c r="PUL1" t="s">
        <v>12957</v>
      </c>
      <c r="PUM1" t="s">
        <v>12958</v>
      </c>
      <c r="PUN1" t="s">
        <v>12959</v>
      </c>
      <c r="PUO1" t="s">
        <v>12960</v>
      </c>
      <c r="PUP1" t="s">
        <v>12961</v>
      </c>
      <c r="PUQ1" t="s">
        <v>12962</v>
      </c>
      <c r="PUR1" t="s">
        <v>12963</v>
      </c>
      <c r="PUS1" t="s">
        <v>12964</v>
      </c>
      <c r="PUT1" t="s">
        <v>12965</v>
      </c>
      <c r="PUU1" t="s">
        <v>12966</v>
      </c>
      <c r="PUV1" t="s">
        <v>12967</v>
      </c>
      <c r="PUW1" t="s">
        <v>12968</v>
      </c>
      <c r="PUX1" t="s">
        <v>12969</v>
      </c>
      <c r="PUY1" t="s">
        <v>12970</v>
      </c>
      <c r="PUZ1" t="s">
        <v>12971</v>
      </c>
      <c r="PVA1" t="s">
        <v>12972</v>
      </c>
      <c r="PVB1" t="s">
        <v>12973</v>
      </c>
      <c r="PVC1" t="s">
        <v>12974</v>
      </c>
      <c r="PVD1" t="s">
        <v>12975</v>
      </c>
      <c r="PVE1" t="s">
        <v>12976</v>
      </c>
      <c r="PVF1" t="s">
        <v>12977</v>
      </c>
      <c r="PVG1" t="s">
        <v>12978</v>
      </c>
      <c r="PVH1" t="s">
        <v>12979</v>
      </c>
      <c r="PVI1" t="s">
        <v>12980</v>
      </c>
      <c r="PVJ1" t="s">
        <v>12981</v>
      </c>
      <c r="PVK1" t="s">
        <v>12982</v>
      </c>
      <c r="PVL1" t="s">
        <v>12983</v>
      </c>
      <c r="PVM1" t="s">
        <v>12984</v>
      </c>
      <c r="PVN1" t="s">
        <v>12985</v>
      </c>
      <c r="PVO1" t="s">
        <v>12986</v>
      </c>
      <c r="PVP1" t="s">
        <v>12987</v>
      </c>
      <c r="PVQ1" t="s">
        <v>12988</v>
      </c>
      <c r="PVR1" t="s">
        <v>12989</v>
      </c>
      <c r="PVS1" t="s">
        <v>12990</v>
      </c>
      <c r="PVT1" t="s">
        <v>12991</v>
      </c>
      <c r="PVU1" t="s">
        <v>12992</v>
      </c>
      <c r="PVV1" t="s">
        <v>12993</v>
      </c>
      <c r="PVW1" t="s">
        <v>12994</v>
      </c>
      <c r="PVX1" t="s">
        <v>12995</v>
      </c>
      <c r="PVY1" t="s">
        <v>12996</v>
      </c>
      <c r="PVZ1" t="s">
        <v>12997</v>
      </c>
      <c r="PWA1" t="s">
        <v>12998</v>
      </c>
      <c r="PWB1" t="s">
        <v>12999</v>
      </c>
      <c r="PWC1" t="s">
        <v>13000</v>
      </c>
      <c r="PWD1" t="s">
        <v>13001</v>
      </c>
      <c r="PWE1" t="s">
        <v>13002</v>
      </c>
      <c r="PWF1" t="s">
        <v>13003</v>
      </c>
      <c r="PWG1" t="s">
        <v>13004</v>
      </c>
      <c r="PWH1" t="s">
        <v>13005</v>
      </c>
      <c r="PWI1" t="s">
        <v>13006</v>
      </c>
      <c r="PWJ1" t="s">
        <v>13007</v>
      </c>
      <c r="PWK1" t="s">
        <v>13008</v>
      </c>
      <c r="PWL1" t="s">
        <v>13009</v>
      </c>
      <c r="PWM1" t="s">
        <v>13010</v>
      </c>
      <c r="PWN1" t="s">
        <v>13011</v>
      </c>
      <c r="PWO1" t="s">
        <v>13012</v>
      </c>
      <c r="PWP1" t="s">
        <v>13013</v>
      </c>
      <c r="PWQ1" t="s">
        <v>13014</v>
      </c>
      <c r="PWR1" t="s">
        <v>13015</v>
      </c>
      <c r="PWS1" t="s">
        <v>13016</v>
      </c>
      <c r="PWT1" t="s">
        <v>13017</v>
      </c>
      <c r="PWU1" t="s">
        <v>13018</v>
      </c>
      <c r="PWV1" t="s">
        <v>13019</v>
      </c>
      <c r="PWW1" t="s">
        <v>13020</v>
      </c>
      <c r="PWX1" t="s">
        <v>13021</v>
      </c>
      <c r="PWY1" t="s">
        <v>13022</v>
      </c>
      <c r="PWZ1" t="s">
        <v>13023</v>
      </c>
      <c r="PXA1" t="s">
        <v>13024</v>
      </c>
      <c r="PXB1" t="s">
        <v>13025</v>
      </c>
      <c r="PXC1" t="s">
        <v>13026</v>
      </c>
      <c r="PXD1" t="s">
        <v>13027</v>
      </c>
      <c r="PXE1" t="s">
        <v>13028</v>
      </c>
      <c r="PXF1" t="s">
        <v>13029</v>
      </c>
      <c r="PXG1" t="s">
        <v>13030</v>
      </c>
      <c r="PXH1" t="s">
        <v>13031</v>
      </c>
      <c r="PXI1" t="s">
        <v>13032</v>
      </c>
      <c r="PXJ1" t="s">
        <v>13033</v>
      </c>
      <c r="PXK1" t="s">
        <v>13034</v>
      </c>
      <c r="PXL1" t="s">
        <v>13035</v>
      </c>
      <c r="PXM1" t="s">
        <v>13036</v>
      </c>
      <c r="PXN1" t="s">
        <v>13037</v>
      </c>
      <c r="PXO1" t="s">
        <v>13038</v>
      </c>
      <c r="PXP1" t="s">
        <v>13039</v>
      </c>
      <c r="PXQ1" t="s">
        <v>13040</v>
      </c>
      <c r="PXR1" t="s">
        <v>13041</v>
      </c>
      <c r="PXS1" t="s">
        <v>13042</v>
      </c>
      <c r="PXT1" t="s">
        <v>13043</v>
      </c>
      <c r="PXU1" t="s">
        <v>13044</v>
      </c>
      <c r="PXV1" t="s">
        <v>13045</v>
      </c>
      <c r="PXW1" t="s">
        <v>13046</v>
      </c>
      <c r="PXX1" t="s">
        <v>13047</v>
      </c>
      <c r="PXY1" t="s">
        <v>13048</v>
      </c>
      <c r="PXZ1" t="s">
        <v>13049</v>
      </c>
      <c r="PYA1" t="s">
        <v>13050</v>
      </c>
      <c r="PYB1" t="s">
        <v>13051</v>
      </c>
      <c r="PYC1" t="s">
        <v>13052</v>
      </c>
      <c r="PYD1" t="s">
        <v>13053</v>
      </c>
      <c r="PYE1" t="s">
        <v>13054</v>
      </c>
      <c r="PYF1" t="s">
        <v>13055</v>
      </c>
      <c r="PYG1" t="s">
        <v>13056</v>
      </c>
      <c r="PYH1" t="s">
        <v>13057</v>
      </c>
      <c r="PYI1" t="s">
        <v>13058</v>
      </c>
      <c r="PYJ1" t="s">
        <v>13059</v>
      </c>
      <c r="PYK1" t="s">
        <v>13060</v>
      </c>
      <c r="PYL1" t="s">
        <v>13061</v>
      </c>
      <c r="PYM1" t="s">
        <v>13062</v>
      </c>
      <c r="PYN1" t="s">
        <v>13063</v>
      </c>
      <c r="PYO1" t="s">
        <v>13064</v>
      </c>
      <c r="PYP1" t="s">
        <v>13065</v>
      </c>
      <c r="PYQ1" t="s">
        <v>13066</v>
      </c>
      <c r="PYR1" t="s">
        <v>13067</v>
      </c>
      <c r="PYS1" t="s">
        <v>13068</v>
      </c>
      <c r="PYT1" t="s">
        <v>13069</v>
      </c>
      <c r="PYU1" t="s">
        <v>13070</v>
      </c>
      <c r="PYV1" t="s">
        <v>13071</v>
      </c>
      <c r="PYW1" t="s">
        <v>13072</v>
      </c>
      <c r="PYX1" t="s">
        <v>13073</v>
      </c>
      <c r="PYY1" t="s">
        <v>13074</v>
      </c>
      <c r="PYZ1" t="s">
        <v>13075</v>
      </c>
      <c r="PZA1" t="s">
        <v>13076</v>
      </c>
      <c r="PZB1" t="s">
        <v>13077</v>
      </c>
      <c r="PZC1" t="s">
        <v>13078</v>
      </c>
      <c r="PZD1" t="s">
        <v>13079</v>
      </c>
      <c r="PZE1" t="s">
        <v>13080</v>
      </c>
      <c r="PZF1" t="s">
        <v>13081</v>
      </c>
      <c r="PZG1" t="s">
        <v>13082</v>
      </c>
      <c r="PZH1" t="s">
        <v>13083</v>
      </c>
      <c r="PZI1" t="s">
        <v>13084</v>
      </c>
      <c r="PZJ1" t="s">
        <v>13085</v>
      </c>
      <c r="PZK1" t="s">
        <v>13086</v>
      </c>
      <c r="PZL1" t="s">
        <v>13087</v>
      </c>
      <c r="PZM1" t="s">
        <v>13088</v>
      </c>
      <c r="PZN1" t="s">
        <v>13089</v>
      </c>
      <c r="PZO1" t="s">
        <v>13090</v>
      </c>
      <c r="PZP1" t="s">
        <v>13091</v>
      </c>
      <c r="PZQ1" t="s">
        <v>13092</v>
      </c>
      <c r="PZR1" t="s">
        <v>13093</v>
      </c>
      <c r="PZS1" t="s">
        <v>13094</v>
      </c>
      <c r="PZT1" t="s">
        <v>13095</v>
      </c>
      <c r="PZU1" t="s">
        <v>13096</v>
      </c>
      <c r="PZV1" t="s">
        <v>13097</v>
      </c>
      <c r="PZW1" t="s">
        <v>13098</v>
      </c>
      <c r="PZX1" t="s">
        <v>13099</v>
      </c>
      <c r="PZY1" t="s">
        <v>13100</v>
      </c>
      <c r="PZZ1" t="s">
        <v>13101</v>
      </c>
      <c r="QAA1" t="s">
        <v>13102</v>
      </c>
      <c r="QAB1" t="s">
        <v>13103</v>
      </c>
      <c r="QAC1" t="s">
        <v>13104</v>
      </c>
      <c r="QAD1" t="s">
        <v>13105</v>
      </c>
      <c r="QAE1" t="s">
        <v>13106</v>
      </c>
      <c r="QAF1" t="s">
        <v>13107</v>
      </c>
      <c r="QAG1" t="s">
        <v>13108</v>
      </c>
      <c r="QAH1" t="s">
        <v>13109</v>
      </c>
      <c r="QAI1" t="s">
        <v>13110</v>
      </c>
      <c r="QAJ1" t="s">
        <v>13111</v>
      </c>
      <c r="QAK1" t="s">
        <v>13112</v>
      </c>
      <c r="QAL1" t="s">
        <v>13113</v>
      </c>
      <c r="QAM1" t="s">
        <v>13114</v>
      </c>
      <c r="QAN1" t="s">
        <v>13115</v>
      </c>
      <c r="QAO1" t="s">
        <v>13116</v>
      </c>
      <c r="QAP1" t="s">
        <v>13117</v>
      </c>
      <c r="QAQ1" t="s">
        <v>13118</v>
      </c>
      <c r="QAR1" t="s">
        <v>13119</v>
      </c>
      <c r="QAS1" t="s">
        <v>13120</v>
      </c>
      <c r="QAT1" t="s">
        <v>13121</v>
      </c>
      <c r="QAU1" t="s">
        <v>13122</v>
      </c>
      <c r="QAV1" t="s">
        <v>13123</v>
      </c>
      <c r="QAW1" t="s">
        <v>13124</v>
      </c>
      <c r="QAX1" t="s">
        <v>13125</v>
      </c>
      <c r="QAY1" t="s">
        <v>13126</v>
      </c>
      <c r="QAZ1" t="s">
        <v>13127</v>
      </c>
      <c r="QBA1" t="s">
        <v>13128</v>
      </c>
      <c r="QBB1" t="s">
        <v>13129</v>
      </c>
      <c r="QBC1" t="s">
        <v>13130</v>
      </c>
      <c r="QBD1" t="s">
        <v>13131</v>
      </c>
      <c r="QBE1" t="s">
        <v>13132</v>
      </c>
      <c r="QBF1" t="s">
        <v>13133</v>
      </c>
      <c r="QBG1" t="s">
        <v>13134</v>
      </c>
      <c r="QBH1" t="s">
        <v>13135</v>
      </c>
      <c r="QBI1" t="s">
        <v>13136</v>
      </c>
      <c r="QBJ1" t="s">
        <v>13137</v>
      </c>
      <c r="QBK1" t="s">
        <v>13138</v>
      </c>
      <c r="QBL1" t="s">
        <v>13139</v>
      </c>
      <c r="QBM1" t="s">
        <v>13140</v>
      </c>
      <c r="QBN1" t="s">
        <v>13141</v>
      </c>
      <c r="QBO1" t="s">
        <v>13142</v>
      </c>
      <c r="QBP1" t="s">
        <v>13143</v>
      </c>
      <c r="QBQ1" t="s">
        <v>13144</v>
      </c>
      <c r="QBR1" t="s">
        <v>13145</v>
      </c>
      <c r="QBS1" t="s">
        <v>13146</v>
      </c>
      <c r="QBT1" t="s">
        <v>13147</v>
      </c>
      <c r="QBU1" t="s">
        <v>13148</v>
      </c>
      <c r="QBV1" t="s">
        <v>13149</v>
      </c>
      <c r="QBW1" t="s">
        <v>13150</v>
      </c>
      <c r="QBX1" t="s">
        <v>13151</v>
      </c>
      <c r="QBY1" t="s">
        <v>13152</v>
      </c>
      <c r="QBZ1" t="s">
        <v>13153</v>
      </c>
      <c r="QCA1" t="s">
        <v>13154</v>
      </c>
      <c r="QCB1" t="s">
        <v>13155</v>
      </c>
      <c r="QCC1" t="s">
        <v>13156</v>
      </c>
      <c r="QCD1" t="s">
        <v>13157</v>
      </c>
      <c r="QCE1" t="s">
        <v>13158</v>
      </c>
      <c r="QCF1" t="s">
        <v>13159</v>
      </c>
      <c r="QCG1" t="s">
        <v>13160</v>
      </c>
      <c r="QCH1" t="s">
        <v>13161</v>
      </c>
      <c r="QCI1" t="s">
        <v>13162</v>
      </c>
      <c r="QCJ1" t="s">
        <v>13163</v>
      </c>
      <c r="QCK1" t="s">
        <v>13164</v>
      </c>
      <c r="QCL1" t="s">
        <v>13165</v>
      </c>
      <c r="QCM1" t="s">
        <v>13166</v>
      </c>
      <c r="QCN1" t="s">
        <v>13167</v>
      </c>
      <c r="QCO1" t="s">
        <v>13168</v>
      </c>
      <c r="QCP1" t="s">
        <v>13169</v>
      </c>
      <c r="QCQ1" t="s">
        <v>13170</v>
      </c>
      <c r="QCR1" t="s">
        <v>13171</v>
      </c>
      <c r="QCS1" t="s">
        <v>13172</v>
      </c>
      <c r="QCT1" t="s">
        <v>13173</v>
      </c>
      <c r="QCU1" t="s">
        <v>13174</v>
      </c>
      <c r="QCV1" t="s">
        <v>13175</v>
      </c>
      <c r="QCW1" t="s">
        <v>13176</v>
      </c>
      <c r="QCX1" t="s">
        <v>13177</v>
      </c>
      <c r="QCY1" t="s">
        <v>13178</v>
      </c>
      <c r="QCZ1" t="s">
        <v>13179</v>
      </c>
      <c r="QDA1" t="s">
        <v>13180</v>
      </c>
      <c r="QDB1" t="s">
        <v>13181</v>
      </c>
      <c r="QDC1" t="s">
        <v>13182</v>
      </c>
      <c r="QDD1" t="s">
        <v>13183</v>
      </c>
      <c r="QDE1" t="s">
        <v>13184</v>
      </c>
      <c r="QDF1" t="s">
        <v>13185</v>
      </c>
      <c r="QDG1" t="s">
        <v>13186</v>
      </c>
      <c r="QDH1" t="s">
        <v>13187</v>
      </c>
      <c r="QDI1" t="s">
        <v>13188</v>
      </c>
      <c r="QDJ1" t="s">
        <v>13189</v>
      </c>
      <c r="QDK1" t="s">
        <v>13190</v>
      </c>
      <c r="QDL1" t="s">
        <v>13191</v>
      </c>
      <c r="QDM1" t="s">
        <v>13192</v>
      </c>
      <c r="QDN1" t="s">
        <v>13193</v>
      </c>
      <c r="QDO1" t="s">
        <v>13194</v>
      </c>
      <c r="QDP1" t="s">
        <v>13195</v>
      </c>
      <c r="QDQ1" t="s">
        <v>13196</v>
      </c>
      <c r="QDR1" t="s">
        <v>13197</v>
      </c>
      <c r="QDS1" t="s">
        <v>13198</v>
      </c>
      <c r="QDT1" t="s">
        <v>13199</v>
      </c>
      <c r="QDU1" t="s">
        <v>13200</v>
      </c>
      <c r="QDV1" t="s">
        <v>13201</v>
      </c>
      <c r="QDW1" t="s">
        <v>13202</v>
      </c>
      <c r="QDX1" t="s">
        <v>13203</v>
      </c>
      <c r="QDY1" t="s">
        <v>13204</v>
      </c>
      <c r="QDZ1" t="s">
        <v>13205</v>
      </c>
      <c r="QEA1" t="s">
        <v>13206</v>
      </c>
      <c r="QEB1" t="s">
        <v>13207</v>
      </c>
      <c r="QEC1" t="s">
        <v>13208</v>
      </c>
      <c r="QED1" t="s">
        <v>13209</v>
      </c>
      <c r="QEE1" t="s">
        <v>13210</v>
      </c>
      <c r="QEF1" t="s">
        <v>13211</v>
      </c>
      <c r="QEG1" t="s">
        <v>13212</v>
      </c>
      <c r="QEH1" t="s">
        <v>13213</v>
      </c>
      <c r="QEI1" t="s">
        <v>13214</v>
      </c>
      <c r="QEJ1" t="s">
        <v>13215</v>
      </c>
      <c r="QEK1" t="s">
        <v>13216</v>
      </c>
      <c r="QEL1" t="s">
        <v>13217</v>
      </c>
      <c r="QEM1" t="s">
        <v>13218</v>
      </c>
      <c r="QEN1" t="s">
        <v>13219</v>
      </c>
      <c r="QEO1" t="s">
        <v>13220</v>
      </c>
      <c r="QEP1" t="s">
        <v>13221</v>
      </c>
      <c r="QEQ1" t="s">
        <v>13222</v>
      </c>
      <c r="QER1" t="s">
        <v>13223</v>
      </c>
      <c r="QES1" t="s">
        <v>13224</v>
      </c>
      <c r="QET1" t="s">
        <v>13225</v>
      </c>
      <c r="QEU1" t="s">
        <v>13226</v>
      </c>
      <c r="QEV1" t="s">
        <v>13227</v>
      </c>
      <c r="QEW1" t="s">
        <v>13228</v>
      </c>
      <c r="QEX1" t="s">
        <v>13229</v>
      </c>
      <c r="QEY1" t="s">
        <v>13230</v>
      </c>
      <c r="QEZ1" t="s">
        <v>13231</v>
      </c>
      <c r="QFA1" t="s">
        <v>13232</v>
      </c>
      <c r="QFB1" t="s">
        <v>13233</v>
      </c>
      <c r="QFC1" t="s">
        <v>13234</v>
      </c>
      <c r="QFD1" t="s">
        <v>13235</v>
      </c>
      <c r="QFE1" t="s">
        <v>13236</v>
      </c>
      <c r="QFF1" t="s">
        <v>13237</v>
      </c>
      <c r="QFG1" t="s">
        <v>13238</v>
      </c>
      <c r="QFH1" t="s">
        <v>13239</v>
      </c>
      <c r="QFI1" t="s">
        <v>13240</v>
      </c>
      <c r="QFJ1" t="s">
        <v>13241</v>
      </c>
      <c r="QFK1" t="s">
        <v>13242</v>
      </c>
      <c r="QFL1" t="s">
        <v>13243</v>
      </c>
      <c r="QFM1" t="s">
        <v>13244</v>
      </c>
      <c r="QFN1" t="s">
        <v>13245</v>
      </c>
      <c r="QFO1" t="s">
        <v>13246</v>
      </c>
      <c r="QFP1" t="s">
        <v>13247</v>
      </c>
      <c r="QFQ1" t="s">
        <v>13248</v>
      </c>
      <c r="QFR1" t="s">
        <v>13249</v>
      </c>
      <c r="QFS1" t="s">
        <v>13250</v>
      </c>
      <c r="QFT1" t="s">
        <v>13251</v>
      </c>
      <c r="QFU1" t="s">
        <v>13252</v>
      </c>
      <c r="QFV1" t="s">
        <v>13253</v>
      </c>
      <c r="QFW1" t="s">
        <v>13254</v>
      </c>
      <c r="QFX1" t="s">
        <v>13255</v>
      </c>
      <c r="QFY1" t="s">
        <v>13256</v>
      </c>
      <c r="QFZ1" t="s">
        <v>13257</v>
      </c>
      <c r="QGA1" t="s">
        <v>13258</v>
      </c>
      <c r="QGB1" t="s">
        <v>13259</v>
      </c>
      <c r="QGC1" t="s">
        <v>13260</v>
      </c>
      <c r="QGD1" t="s">
        <v>13261</v>
      </c>
      <c r="QGE1" t="s">
        <v>13262</v>
      </c>
      <c r="QGF1" t="s">
        <v>13263</v>
      </c>
      <c r="QGG1" t="s">
        <v>13264</v>
      </c>
      <c r="QGH1" t="s">
        <v>13265</v>
      </c>
      <c r="QGI1" t="s">
        <v>13266</v>
      </c>
      <c r="QGJ1" t="s">
        <v>13267</v>
      </c>
      <c r="QGK1" t="s">
        <v>13268</v>
      </c>
      <c r="QGL1" t="s">
        <v>13269</v>
      </c>
      <c r="QGM1" t="s">
        <v>13270</v>
      </c>
      <c r="QGN1" t="s">
        <v>13271</v>
      </c>
      <c r="QGO1" t="s">
        <v>13272</v>
      </c>
      <c r="QGP1" t="s">
        <v>13273</v>
      </c>
      <c r="QGQ1" t="s">
        <v>13274</v>
      </c>
      <c r="QGR1" t="s">
        <v>13275</v>
      </c>
      <c r="QGS1" t="s">
        <v>13276</v>
      </c>
      <c r="QGT1" t="s">
        <v>13277</v>
      </c>
      <c r="QGU1" t="s">
        <v>13278</v>
      </c>
      <c r="QGV1" t="s">
        <v>13279</v>
      </c>
      <c r="QGW1" t="s">
        <v>13280</v>
      </c>
      <c r="QGX1" t="s">
        <v>13281</v>
      </c>
      <c r="QGY1" t="s">
        <v>13282</v>
      </c>
      <c r="QGZ1" t="s">
        <v>13283</v>
      </c>
      <c r="QHA1" t="s">
        <v>13284</v>
      </c>
      <c r="QHB1" t="s">
        <v>13285</v>
      </c>
      <c r="QHC1" t="s">
        <v>13286</v>
      </c>
      <c r="QHD1" t="s">
        <v>13287</v>
      </c>
      <c r="QHE1" t="s">
        <v>13288</v>
      </c>
      <c r="QHF1" t="s">
        <v>13289</v>
      </c>
      <c r="QHG1" t="s">
        <v>13290</v>
      </c>
      <c r="QHH1" t="s">
        <v>13291</v>
      </c>
      <c r="QHI1" t="s">
        <v>13292</v>
      </c>
      <c r="QHJ1" t="s">
        <v>13293</v>
      </c>
      <c r="QHK1" t="s">
        <v>13294</v>
      </c>
      <c r="QHL1" t="s">
        <v>13295</v>
      </c>
      <c r="QHM1" t="s">
        <v>13296</v>
      </c>
      <c r="QHN1" t="s">
        <v>13297</v>
      </c>
      <c r="QHO1" t="s">
        <v>13298</v>
      </c>
      <c r="QHP1" t="s">
        <v>13299</v>
      </c>
      <c r="QHQ1" t="s">
        <v>13300</v>
      </c>
      <c r="QHR1" t="s">
        <v>13301</v>
      </c>
      <c r="QHS1" t="s">
        <v>13302</v>
      </c>
      <c r="QHT1" t="s">
        <v>13303</v>
      </c>
      <c r="QHU1" t="s">
        <v>13304</v>
      </c>
      <c r="QHV1" t="s">
        <v>13305</v>
      </c>
      <c r="QHW1" t="s">
        <v>13306</v>
      </c>
      <c r="QHX1" t="s">
        <v>13307</v>
      </c>
      <c r="QHY1" t="s">
        <v>13308</v>
      </c>
      <c r="QHZ1" t="s">
        <v>13309</v>
      </c>
      <c r="QIA1" t="s">
        <v>13310</v>
      </c>
      <c r="QIB1" t="s">
        <v>13311</v>
      </c>
      <c r="QIC1" t="s">
        <v>13312</v>
      </c>
      <c r="QID1" t="s">
        <v>13313</v>
      </c>
      <c r="QIE1" t="s">
        <v>13314</v>
      </c>
      <c r="QIF1" t="s">
        <v>13315</v>
      </c>
      <c r="QIG1" t="s">
        <v>13316</v>
      </c>
      <c r="QIH1" t="s">
        <v>13317</v>
      </c>
      <c r="QII1" t="s">
        <v>13318</v>
      </c>
      <c r="QIJ1" t="s">
        <v>13319</v>
      </c>
      <c r="QIK1" t="s">
        <v>13320</v>
      </c>
      <c r="QIL1" t="s">
        <v>13321</v>
      </c>
      <c r="QIM1" t="s">
        <v>13322</v>
      </c>
      <c r="QIN1" t="s">
        <v>13323</v>
      </c>
      <c r="QIO1" t="s">
        <v>13324</v>
      </c>
      <c r="QIP1" t="s">
        <v>13325</v>
      </c>
      <c r="QIQ1" t="s">
        <v>13326</v>
      </c>
      <c r="QIR1" t="s">
        <v>13327</v>
      </c>
      <c r="QIS1" t="s">
        <v>13328</v>
      </c>
      <c r="QIT1" t="s">
        <v>13329</v>
      </c>
      <c r="QIU1" t="s">
        <v>13330</v>
      </c>
      <c r="QIV1" t="s">
        <v>13331</v>
      </c>
      <c r="QIW1" t="s">
        <v>13332</v>
      </c>
      <c r="QIX1" t="s">
        <v>13333</v>
      </c>
      <c r="QIY1" t="s">
        <v>13334</v>
      </c>
      <c r="QIZ1" t="s">
        <v>13335</v>
      </c>
      <c r="QJA1" t="s">
        <v>13336</v>
      </c>
      <c r="QJB1" t="s">
        <v>13337</v>
      </c>
      <c r="QJC1" t="s">
        <v>13338</v>
      </c>
      <c r="QJD1" t="s">
        <v>13339</v>
      </c>
      <c r="QJE1" t="s">
        <v>13340</v>
      </c>
      <c r="QJF1" t="s">
        <v>13341</v>
      </c>
      <c r="QJG1" t="s">
        <v>13342</v>
      </c>
      <c r="QJH1" t="s">
        <v>13343</v>
      </c>
      <c r="QJI1" t="s">
        <v>13344</v>
      </c>
      <c r="QJJ1" t="s">
        <v>13345</v>
      </c>
      <c r="QJK1" t="s">
        <v>13346</v>
      </c>
      <c r="QJL1" t="s">
        <v>13347</v>
      </c>
      <c r="QJM1" t="s">
        <v>13348</v>
      </c>
      <c r="QJN1" t="s">
        <v>13349</v>
      </c>
      <c r="QJO1" t="s">
        <v>13350</v>
      </c>
      <c r="QJP1" t="s">
        <v>13351</v>
      </c>
      <c r="QJQ1" t="s">
        <v>13352</v>
      </c>
      <c r="QJR1" t="s">
        <v>13353</v>
      </c>
      <c r="QJS1" t="s">
        <v>13354</v>
      </c>
      <c r="QJT1" t="s">
        <v>13355</v>
      </c>
      <c r="QJU1" t="s">
        <v>13356</v>
      </c>
      <c r="QJV1" t="s">
        <v>13357</v>
      </c>
      <c r="QJW1" t="s">
        <v>13358</v>
      </c>
      <c r="QJX1" t="s">
        <v>13359</v>
      </c>
      <c r="QJY1" t="s">
        <v>13360</v>
      </c>
      <c r="QJZ1" t="s">
        <v>13361</v>
      </c>
      <c r="QKA1" t="s">
        <v>13362</v>
      </c>
      <c r="QKB1" t="s">
        <v>13363</v>
      </c>
      <c r="QKC1" t="s">
        <v>13364</v>
      </c>
      <c r="QKD1" t="s">
        <v>13365</v>
      </c>
      <c r="QKE1" t="s">
        <v>13366</v>
      </c>
      <c r="QKF1" t="s">
        <v>13367</v>
      </c>
      <c r="QKG1" t="s">
        <v>13368</v>
      </c>
      <c r="QKH1" t="s">
        <v>13369</v>
      </c>
      <c r="QKI1" t="s">
        <v>13370</v>
      </c>
      <c r="QKJ1" t="s">
        <v>13371</v>
      </c>
      <c r="QKK1" t="s">
        <v>13372</v>
      </c>
      <c r="QKL1" t="s">
        <v>13373</v>
      </c>
      <c r="QKM1" t="s">
        <v>13374</v>
      </c>
      <c r="QKN1" t="s">
        <v>13375</v>
      </c>
      <c r="QKO1" t="s">
        <v>13376</v>
      </c>
      <c r="QKP1" t="s">
        <v>13377</v>
      </c>
      <c r="QKQ1" t="s">
        <v>13378</v>
      </c>
      <c r="QKR1" t="s">
        <v>13379</v>
      </c>
      <c r="QKS1" t="s">
        <v>13380</v>
      </c>
      <c r="QKT1" t="s">
        <v>13381</v>
      </c>
      <c r="QKU1" t="s">
        <v>13382</v>
      </c>
      <c r="QKV1" t="s">
        <v>13383</v>
      </c>
      <c r="QKW1" t="s">
        <v>13384</v>
      </c>
      <c r="QKX1" t="s">
        <v>13385</v>
      </c>
      <c r="QKY1" t="s">
        <v>13386</v>
      </c>
      <c r="QKZ1" t="s">
        <v>13387</v>
      </c>
      <c r="QLA1" t="s">
        <v>13388</v>
      </c>
      <c r="QLB1" t="s">
        <v>13389</v>
      </c>
      <c r="QLC1" t="s">
        <v>13390</v>
      </c>
      <c r="QLD1" t="s">
        <v>13391</v>
      </c>
      <c r="QLE1" t="s">
        <v>13392</v>
      </c>
      <c r="QLF1" t="s">
        <v>13393</v>
      </c>
      <c r="QLG1" t="s">
        <v>13394</v>
      </c>
      <c r="QLH1" t="s">
        <v>13395</v>
      </c>
      <c r="QLI1" t="s">
        <v>13396</v>
      </c>
      <c r="QLJ1" t="s">
        <v>13397</v>
      </c>
      <c r="QLK1" t="s">
        <v>13398</v>
      </c>
      <c r="QLL1" t="s">
        <v>13399</v>
      </c>
      <c r="QLM1" t="s">
        <v>13400</v>
      </c>
      <c r="QLN1" t="s">
        <v>13401</v>
      </c>
      <c r="QLO1" t="s">
        <v>13402</v>
      </c>
      <c r="QLP1" t="s">
        <v>13403</v>
      </c>
      <c r="QLQ1" t="s">
        <v>13404</v>
      </c>
      <c r="QLR1" t="s">
        <v>13405</v>
      </c>
      <c r="QLS1" t="s">
        <v>13406</v>
      </c>
      <c r="QLT1" t="s">
        <v>13407</v>
      </c>
      <c r="QLU1" t="s">
        <v>13408</v>
      </c>
      <c r="QLV1" t="s">
        <v>13409</v>
      </c>
      <c r="QLW1" t="s">
        <v>13410</v>
      </c>
      <c r="QLX1" t="s">
        <v>13411</v>
      </c>
      <c r="QLY1" t="s">
        <v>13412</v>
      </c>
      <c r="QLZ1" t="s">
        <v>13413</v>
      </c>
      <c r="QMA1" t="s">
        <v>13414</v>
      </c>
      <c r="QMB1" t="s">
        <v>13415</v>
      </c>
      <c r="QMC1" t="s">
        <v>13416</v>
      </c>
      <c r="QMD1" t="s">
        <v>13417</v>
      </c>
      <c r="QME1" t="s">
        <v>13418</v>
      </c>
      <c r="QMF1" t="s">
        <v>13419</v>
      </c>
      <c r="QMG1" t="s">
        <v>13420</v>
      </c>
      <c r="QMH1" t="s">
        <v>13421</v>
      </c>
      <c r="QMI1" t="s">
        <v>13422</v>
      </c>
      <c r="QMJ1" t="s">
        <v>13423</v>
      </c>
      <c r="QMK1" t="s">
        <v>13424</v>
      </c>
      <c r="QML1" t="s">
        <v>13425</v>
      </c>
      <c r="QMM1" t="s">
        <v>13426</v>
      </c>
      <c r="QMN1" t="s">
        <v>13427</v>
      </c>
      <c r="QMO1" t="s">
        <v>13428</v>
      </c>
      <c r="QMP1" t="s">
        <v>13429</v>
      </c>
      <c r="QMQ1" t="s">
        <v>13430</v>
      </c>
      <c r="QMR1" t="s">
        <v>13431</v>
      </c>
      <c r="QMS1" t="s">
        <v>13432</v>
      </c>
      <c r="QMT1" t="s">
        <v>13433</v>
      </c>
      <c r="QMU1" t="s">
        <v>13434</v>
      </c>
      <c r="QMV1" t="s">
        <v>13435</v>
      </c>
      <c r="QMW1" t="s">
        <v>13436</v>
      </c>
      <c r="QMX1" t="s">
        <v>13437</v>
      </c>
      <c r="QMY1" t="s">
        <v>13438</v>
      </c>
      <c r="QMZ1" t="s">
        <v>13439</v>
      </c>
      <c r="QNA1" t="s">
        <v>13440</v>
      </c>
      <c r="QNB1" t="s">
        <v>13441</v>
      </c>
      <c r="QNC1" t="s">
        <v>13442</v>
      </c>
      <c r="QND1" t="s">
        <v>13443</v>
      </c>
      <c r="QNE1" t="s">
        <v>13444</v>
      </c>
      <c r="QNF1" t="s">
        <v>13445</v>
      </c>
      <c r="QNG1" t="s">
        <v>13446</v>
      </c>
      <c r="QNH1" t="s">
        <v>13447</v>
      </c>
      <c r="QNI1" t="s">
        <v>13448</v>
      </c>
      <c r="QNJ1" t="s">
        <v>13449</v>
      </c>
      <c r="QNK1" t="s">
        <v>13450</v>
      </c>
      <c r="QNL1" t="s">
        <v>13451</v>
      </c>
      <c r="QNM1" t="s">
        <v>13452</v>
      </c>
      <c r="QNN1" t="s">
        <v>13453</v>
      </c>
      <c r="QNO1" t="s">
        <v>13454</v>
      </c>
      <c r="QNP1" t="s">
        <v>13455</v>
      </c>
      <c r="QNQ1" t="s">
        <v>13456</v>
      </c>
      <c r="QNR1" t="s">
        <v>13457</v>
      </c>
      <c r="QNS1" t="s">
        <v>13458</v>
      </c>
      <c r="QNT1" t="s">
        <v>13459</v>
      </c>
      <c r="QNU1" t="s">
        <v>13460</v>
      </c>
      <c r="QNV1" t="s">
        <v>13461</v>
      </c>
      <c r="QNW1" t="s">
        <v>13462</v>
      </c>
      <c r="QNX1" t="s">
        <v>13463</v>
      </c>
      <c r="QNY1" t="s">
        <v>13464</v>
      </c>
      <c r="QNZ1" t="s">
        <v>13465</v>
      </c>
      <c r="QOA1" t="s">
        <v>13466</v>
      </c>
      <c r="QOB1" t="s">
        <v>13467</v>
      </c>
      <c r="QOC1" t="s">
        <v>13468</v>
      </c>
      <c r="QOD1" t="s">
        <v>13469</v>
      </c>
      <c r="QOE1" t="s">
        <v>13470</v>
      </c>
      <c r="QOF1" t="s">
        <v>13471</v>
      </c>
      <c r="QOG1" t="s">
        <v>13472</v>
      </c>
      <c r="QOH1" t="s">
        <v>13473</v>
      </c>
      <c r="QOI1" t="s">
        <v>13474</v>
      </c>
      <c r="QOJ1" t="s">
        <v>13475</v>
      </c>
      <c r="QOK1" t="s">
        <v>13476</v>
      </c>
      <c r="QOL1" t="s">
        <v>13477</v>
      </c>
      <c r="QOM1" t="s">
        <v>13478</v>
      </c>
      <c r="QON1" t="s">
        <v>13479</v>
      </c>
      <c r="QOO1" t="s">
        <v>13480</v>
      </c>
      <c r="QOP1" t="s">
        <v>13481</v>
      </c>
      <c r="QOQ1" t="s">
        <v>13482</v>
      </c>
      <c r="QOR1" t="s">
        <v>13483</v>
      </c>
      <c r="QOS1" t="s">
        <v>13484</v>
      </c>
      <c r="QOT1" t="s">
        <v>13485</v>
      </c>
      <c r="QOU1" t="s">
        <v>13486</v>
      </c>
      <c r="QOV1" t="s">
        <v>13487</v>
      </c>
      <c r="QOW1" t="s">
        <v>13488</v>
      </c>
      <c r="QOX1" t="s">
        <v>13489</v>
      </c>
      <c r="QOY1" t="s">
        <v>13490</v>
      </c>
      <c r="QOZ1" t="s">
        <v>13491</v>
      </c>
      <c r="QPA1" t="s">
        <v>13492</v>
      </c>
      <c r="QPB1" t="s">
        <v>13493</v>
      </c>
      <c r="QPC1" t="s">
        <v>13494</v>
      </c>
      <c r="QPD1" t="s">
        <v>13495</v>
      </c>
      <c r="QPE1" t="s">
        <v>13496</v>
      </c>
      <c r="QPF1" t="s">
        <v>13497</v>
      </c>
      <c r="QPG1" t="s">
        <v>13498</v>
      </c>
      <c r="QPH1" t="s">
        <v>13499</v>
      </c>
      <c r="QPI1" t="s">
        <v>13500</v>
      </c>
      <c r="QPJ1" t="s">
        <v>13501</v>
      </c>
      <c r="QPK1" t="s">
        <v>13502</v>
      </c>
      <c r="QPL1" t="s">
        <v>13503</v>
      </c>
      <c r="QPM1" t="s">
        <v>13504</v>
      </c>
      <c r="QPN1" t="s">
        <v>13505</v>
      </c>
      <c r="QPO1" t="s">
        <v>13506</v>
      </c>
      <c r="QPP1" t="s">
        <v>13507</v>
      </c>
      <c r="QPQ1" t="s">
        <v>13508</v>
      </c>
      <c r="QPR1" t="s">
        <v>13509</v>
      </c>
      <c r="QPS1" t="s">
        <v>13510</v>
      </c>
      <c r="QPT1" t="s">
        <v>13511</v>
      </c>
      <c r="QPU1" t="s">
        <v>13512</v>
      </c>
      <c r="QPV1" t="s">
        <v>13513</v>
      </c>
      <c r="QPW1" t="s">
        <v>13514</v>
      </c>
      <c r="QPX1" t="s">
        <v>13515</v>
      </c>
      <c r="QPY1" t="s">
        <v>13516</v>
      </c>
      <c r="QPZ1" t="s">
        <v>13517</v>
      </c>
      <c r="QQA1" t="s">
        <v>13518</v>
      </c>
      <c r="QQB1" t="s">
        <v>13519</v>
      </c>
      <c r="QQC1" t="s">
        <v>13520</v>
      </c>
      <c r="QQD1" t="s">
        <v>13521</v>
      </c>
      <c r="QQE1" t="s">
        <v>13522</v>
      </c>
      <c r="QQF1" t="s">
        <v>13523</v>
      </c>
      <c r="QQG1" t="s">
        <v>13524</v>
      </c>
      <c r="QQH1" t="s">
        <v>13525</v>
      </c>
      <c r="QQI1" t="s">
        <v>13526</v>
      </c>
      <c r="QQJ1" t="s">
        <v>13527</v>
      </c>
      <c r="QQK1" t="s">
        <v>13528</v>
      </c>
      <c r="QQL1" t="s">
        <v>13529</v>
      </c>
      <c r="QQM1" t="s">
        <v>13530</v>
      </c>
      <c r="QQN1" t="s">
        <v>13531</v>
      </c>
      <c r="QQO1" t="s">
        <v>13532</v>
      </c>
      <c r="QQP1" t="s">
        <v>13533</v>
      </c>
      <c r="QQQ1" t="s">
        <v>13534</v>
      </c>
      <c r="QQR1" t="s">
        <v>13535</v>
      </c>
      <c r="QQS1" t="s">
        <v>13536</v>
      </c>
      <c r="QQT1" t="s">
        <v>13537</v>
      </c>
      <c r="QQU1" t="s">
        <v>13538</v>
      </c>
      <c r="QQV1" t="s">
        <v>13539</v>
      </c>
      <c r="QQW1" t="s">
        <v>13540</v>
      </c>
      <c r="QQX1" t="s">
        <v>13541</v>
      </c>
      <c r="QQY1" t="s">
        <v>13542</v>
      </c>
      <c r="QQZ1" t="s">
        <v>13543</v>
      </c>
      <c r="QRA1" t="s">
        <v>13544</v>
      </c>
      <c r="QRB1" t="s">
        <v>13545</v>
      </c>
      <c r="QRC1" t="s">
        <v>13546</v>
      </c>
      <c r="QRD1" t="s">
        <v>13547</v>
      </c>
      <c r="QRE1" t="s">
        <v>13548</v>
      </c>
      <c r="QRF1" t="s">
        <v>13549</v>
      </c>
      <c r="QRG1" t="s">
        <v>13550</v>
      </c>
      <c r="QRH1" t="s">
        <v>13551</v>
      </c>
      <c r="QRI1" t="s">
        <v>13552</v>
      </c>
      <c r="QRJ1" t="s">
        <v>13553</v>
      </c>
      <c r="QRK1" t="s">
        <v>13554</v>
      </c>
      <c r="QRL1" t="s">
        <v>13555</v>
      </c>
      <c r="QRM1" t="s">
        <v>13556</v>
      </c>
      <c r="QRN1" t="s">
        <v>13557</v>
      </c>
      <c r="QRO1" t="s">
        <v>13558</v>
      </c>
      <c r="QRP1" t="s">
        <v>13559</v>
      </c>
      <c r="QRQ1" t="s">
        <v>13560</v>
      </c>
      <c r="QRR1" t="s">
        <v>13561</v>
      </c>
      <c r="QRS1" t="s">
        <v>13562</v>
      </c>
      <c r="QRT1" t="s">
        <v>13563</v>
      </c>
      <c r="QRU1" t="s">
        <v>13564</v>
      </c>
      <c r="QRV1" t="s">
        <v>13565</v>
      </c>
      <c r="QRW1" t="s">
        <v>13566</v>
      </c>
      <c r="QRX1" t="s">
        <v>13567</v>
      </c>
      <c r="QRY1" t="s">
        <v>13568</v>
      </c>
      <c r="QRZ1" t="s">
        <v>13569</v>
      </c>
      <c r="QSA1" t="s">
        <v>13570</v>
      </c>
      <c r="QSB1" t="s">
        <v>13571</v>
      </c>
      <c r="QSC1" t="s">
        <v>13572</v>
      </c>
      <c r="QSD1" t="s">
        <v>13573</v>
      </c>
      <c r="QSE1" t="s">
        <v>13574</v>
      </c>
      <c r="QSF1" t="s">
        <v>13575</v>
      </c>
      <c r="QSG1" t="s">
        <v>13576</v>
      </c>
      <c r="QSH1" t="s">
        <v>13577</v>
      </c>
      <c r="QSI1" t="s">
        <v>13578</v>
      </c>
      <c r="QSJ1" t="s">
        <v>13579</v>
      </c>
      <c r="QSK1" t="s">
        <v>13580</v>
      </c>
      <c r="QSL1" t="s">
        <v>13581</v>
      </c>
      <c r="QSM1" t="s">
        <v>13582</v>
      </c>
      <c r="QSN1" t="s">
        <v>13583</v>
      </c>
      <c r="QSO1" t="s">
        <v>13584</v>
      </c>
      <c r="QSP1" t="s">
        <v>13585</v>
      </c>
      <c r="QSQ1" t="s">
        <v>13586</v>
      </c>
      <c r="QSR1" t="s">
        <v>13587</v>
      </c>
      <c r="QSS1" t="s">
        <v>13588</v>
      </c>
      <c r="QST1" t="s">
        <v>13589</v>
      </c>
      <c r="QSU1" t="s">
        <v>13590</v>
      </c>
      <c r="QSV1" t="s">
        <v>13591</v>
      </c>
      <c r="QSW1" t="s">
        <v>13592</v>
      </c>
      <c r="QSX1" t="s">
        <v>13593</v>
      </c>
      <c r="QSY1" t="s">
        <v>13594</v>
      </c>
      <c r="QSZ1" t="s">
        <v>13595</v>
      </c>
      <c r="QTA1" t="s">
        <v>13596</v>
      </c>
      <c r="QTB1" t="s">
        <v>13597</v>
      </c>
      <c r="QTC1" t="s">
        <v>13598</v>
      </c>
      <c r="QTD1" t="s">
        <v>13599</v>
      </c>
      <c r="QTE1" t="s">
        <v>13600</v>
      </c>
      <c r="QTF1" t="s">
        <v>13601</v>
      </c>
      <c r="QTG1" t="s">
        <v>13602</v>
      </c>
      <c r="QTH1" t="s">
        <v>13603</v>
      </c>
      <c r="QTI1" t="s">
        <v>13604</v>
      </c>
      <c r="QTJ1" t="s">
        <v>13605</v>
      </c>
      <c r="QTK1" t="s">
        <v>13606</v>
      </c>
      <c r="QTL1" t="s">
        <v>13607</v>
      </c>
      <c r="QTM1" t="s">
        <v>13608</v>
      </c>
      <c r="QTN1" t="s">
        <v>13609</v>
      </c>
      <c r="QTO1" t="s">
        <v>13610</v>
      </c>
      <c r="QTP1" t="s">
        <v>13611</v>
      </c>
      <c r="QTQ1" t="s">
        <v>13612</v>
      </c>
      <c r="QTR1" t="s">
        <v>13613</v>
      </c>
      <c r="QTS1" t="s">
        <v>13614</v>
      </c>
      <c r="QTT1" t="s">
        <v>13615</v>
      </c>
      <c r="QTU1" t="s">
        <v>13616</v>
      </c>
      <c r="QTV1" t="s">
        <v>13617</v>
      </c>
      <c r="QTW1" t="s">
        <v>13618</v>
      </c>
      <c r="QTX1" t="s">
        <v>13619</v>
      </c>
      <c r="QTY1" t="s">
        <v>13620</v>
      </c>
      <c r="QTZ1" t="s">
        <v>13621</v>
      </c>
      <c r="QUA1" t="s">
        <v>13622</v>
      </c>
      <c r="QUB1" t="s">
        <v>13623</v>
      </c>
      <c r="QUC1" t="s">
        <v>13624</v>
      </c>
      <c r="QUD1" t="s">
        <v>13625</v>
      </c>
      <c r="QUE1" t="s">
        <v>13626</v>
      </c>
      <c r="QUF1" t="s">
        <v>13627</v>
      </c>
      <c r="QUG1" t="s">
        <v>13628</v>
      </c>
      <c r="QUH1" t="s">
        <v>13629</v>
      </c>
      <c r="QUI1" t="s">
        <v>13630</v>
      </c>
      <c r="QUJ1" t="s">
        <v>13631</v>
      </c>
      <c r="QUK1" t="s">
        <v>13632</v>
      </c>
      <c r="QUL1" t="s">
        <v>13633</v>
      </c>
      <c r="QUM1" t="s">
        <v>13634</v>
      </c>
      <c r="QUN1" t="s">
        <v>13635</v>
      </c>
      <c r="QUO1" t="s">
        <v>13636</v>
      </c>
      <c r="QUP1" t="s">
        <v>13637</v>
      </c>
      <c r="QUQ1" t="s">
        <v>13638</v>
      </c>
      <c r="QUR1" t="s">
        <v>13639</v>
      </c>
      <c r="QUS1" t="s">
        <v>13640</v>
      </c>
      <c r="QUT1" t="s">
        <v>13641</v>
      </c>
      <c r="QUU1" t="s">
        <v>13642</v>
      </c>
      <c r="QUV1" t="s">
        <v>13643</v>
      </c>
      <c r="QUW1" t="s">
        <v>13644</v>
      </c>
      <c r="QUX1" t="s">
        <v>13645</v>
      </c>
      <c r="QUY1" t="s">
        <v>13646</v>
      </c>
      <c r="QUZ1" t="s">
        <v>13647</v>
      </c>
      <c r="QVA1" t="s">
        <v>13648</v>
      </c>
      <c r="QVB1" t="s">
        <v>13649</v>
      </c>
      <c r="QVC1" t="s">
        <v>13650</v>
      </c>
      <c r="QVD1" t="s">
        <v>13651</v>
      </c>
      <c r="QVE1" t="s">
        <v>13652</v>
      </c>
      <c r="QVF1" t="s">
        <v>13653</v>
      </c>
      <c r="QVG1" t="s">
        <v>13654</v>
      </c>
      <c r="QVH1" t="s">
        <v>13655</v>
      </c>
      <c r="QVI1" t="s">
        <v>13656</v>
      </c>
      <c r="QVJ1" t="s">
        <v>13657</v>
      </c>
      <c r="QVK1" t="s">
        <v>13658</v>
      </c>
      <c r="QVL1" t="s">
        <v>13659</v>
      </c>
      <c r="QVM1" t="s">
        <v>13660</v>
      </c>
      <c r="QVN1" t="s">
        <v>13661</v>
      </c>
      <c r="QVO1" t="s">
        <v>13662</v>
      </c>
      <c r="QVP1" t="s">
        <v>13663</v>
      </c>
      <c r="QVQ1" t="s">
        <v>13664</v>
      </c>
      <c r="QVR1" t="s">
        <v>13665</v>
      </c>
      <c r="QVS1" t="s">
        <v>13666</v>
      </c>
      <c r="QVT1" t="s">
        <v>13667</v>
      </c>
      <c r="QVU1" t="s">
        <v>13668</v>
      </c>
      <c r="QVV1" t="s">
        <v>13669</v>
      </c>
      <c r="QVW1" t="s">
        <v>13670</v>
      </c>
      <c r="QVX1" t="s">
        <v>13671</v>
      </c>
      <c r="QVY1" t="s">
        <v>13672</v>
      </c>
      <c r="QVZ1" t="s">
        <v>13673</v>
      </c>
      <c r="QWA1" t="s">
        <v>13674</v>
      </c>
      <c r="QWB1" t="s">
        <v>13675</v>
      </c>
      <c r="QWC1" t="s">
        <v>13676</v>
      </c>
      <c r="QWD1" t="s">
        <v>13677</v>
      </c>
      <c r="QWE1" t="s">
        <v>13678</v>
      </c>
      <c r="QWF1" t="s">
        <v>13679</v>
      </c>
      <c r="QWG1" t="s">
        <v>13680</v>
      </c>
      <c r="QWH1" t="s">
        <v>13681</v>
      </c>
      <c r="QWI1" t="s">
        <v>13682</v>
      </c>
      <c r="QWJ1" t="s">
        <v>13683</v>
      </c>
      <c r="QWK1" t="s">
        <v>13684</v>
      </c>
      <c r="QWL1" t="s">
        <v>13685</v>
      </c>
      <c r="QWM1" t="s">
        <v>13686</v>
      </c>
      <c r="QWN1" t="s">
        <v>13687</v>
      </c>
      <c r="QWO1" t="s">
        <v>13688</v>
      </c>
      <c r="QWP1" t="s">
        <v>13689</v>
      </c>
      <c r="QWQ1" t="s">
        <v>13690</v>
      </c>
      <c r="QWR1" t="s">
        <v>13691</v>
      </c>
      <c r="QWS1" t="s">
        <v>13692</v>
      </c>
      <c r="QWT1" t="s">
        <v>13693</v>
      </c>
      <c r="QWU1" t="s">
        <v>13694</v>
      </c>
      <c r="QWV1" t="s">
        <v>13695</v>
      </c>
      <c r="QWW1" t="s">
        <v>13696</v>
      </c>
      <c r="QWX1" t="s">
        <v>13697</v>
      </c>
      <c r="QWY1" t="s">
        <v>13698</v>
      </c>
      <c r="QWZ1" t="s">
        <v>13699</v>
      </c>
      <c r="QXA1" t="s">
        <v>13700</v>
      </c>
      <c r="QXB1" t="s">
        <v>13701</v>
      </c>
      <c r="QXC1" t="s">
        <v>13702</v>
      </c>
      <c r="QXD1" t="s">
        <v>13703</v>
      </c>
      <c r="QXE1" t="s">
        <v>13704</v>
      </c>
      <c r="QXF1" t="s">
        <v>13705</v>
      </c>
      <c r="QXG1" t="s">
        <v>13706</v>
      </c>
      <c r="QXH1" t="s">
        <v>13707</v>
      </c>
      <c r="QXI1" t="s">
        <v>13708</v>
      </c>
      <c r="QXJ1" t="s">
        <v>13709</v>
      </c>
      <c r="QXK1" t="s">
        <v>13710</v>
      </c>
      <c r="QXL1" t="s">
        <v>13711</v>
      </c>
      <c r="QXM1" t="s">
        <v>13712</v>
      </c>
      <c r="QXN1" t="s">
        <v>13713</v>
      </c>
      <c r="QXO1" t="s">
        <v>13714</v>
      </c>
      <c r="QXP1" t="s">
        <v>13715</v>
      </c>
      <c r="QXQ1" t="s">
        <v>13716</v>
      </c>
      <c r="QXR1" t="s">
        <v>13717</v>
      </c>
      <c r="QXS1" t="s">
        <v>13718</v>
      </c>
      <c r="QXT1" t="s">
        <v>13719</v>
      </c>
      <c r="QXU1" t="s">
        <v>13720</v>
      </c>
      <c r="QXV1" t="s">
        <v>13721</v>
      </c>
      <c r="QXW1" t="s">
        <v>13722</v>
      </c>
      <c r="QXX1" t="s">
        <v>13723</v>
      </c>
      <c r="QXY1" t="s">
        <v>13724</v>
      </c>
      <c r="QXZ1" t="s">
        <v>13725</v>
      </c>
      <c r="QYA1" t="s">
        <v>13726</v>
      </c>
      <c r="QYB1" t="s">
        <v>13727</v>
      </c>
      <c r="QYC1" t="s">
        <v>13728</v>
      </c>
      <c r="QYD1" t="s">
        <v>13729</v>
      </c>
      <c r="QYE1" t="s">
        <v>13730</v>
      </c>
      <c r="QYF1" t="s">
        <v>13731</v>
      </c>
      <c r="QYG1" t="s">
        <v>13732</v>
      </c>
      <c r="QYH1" t="s">
        <v>13733</v>
      </c>
      <c r="QYI1" t="s">
        <v>13734</v>
      </c>
      <c r="QYJ1" t="s">
        <v>13735</v>
      </c>
      <c r="QYK1" t="s">
        <v>13736</v>
      </c>
      <c r="QYL1" t="s">
        <v>13737</v>
      </c>
      <c r="QYM1" t="s">
        <v>13738</v>
      </c>
      <c r="QYN1" t="s">
        <v>13739</v>
      </c>
      <c r="QYO1" t="s">
        <v>13740</v>
      </c>
      <c r="QYP1" t="s">
        <v>13741</v>
      </c>
      <c r="QYQ1" t="s">
        <v>13742</v>
      </c>
      <c r="QYR1" t="s">
        <v>13743</v>
      </c>
      <c r="QYS1" t="s">
        <v>13744</v>
      </c>
      <c r="QYT1" t="s">
        <v>13745</v>
      </c>
      <c r="QYU1" t="s">
        <v>13746</v>
      </c>
      <c r="QYV1" t="s">
        <v>13747</v>
      </c>
      <c r="QYW1" t="s">
        <v>13748</v>
      </c>
      <c r="QYX1" t="s">
        <v>13749</v>
      </c>
      <c r="QYY1" t="s">
        <v>13750</v>
      </c>
      <c r="QYZ1" t="s">
        <v>13751</v>
      </c>
      <c r="QZA1" t="s">
        <v>13752</v>
      </c>
      <c r="QZB1" t="s">
        <v>13753</v>
      </c>
      <c r="QZC1" t="s">
        <v>13754</v>
      </c>
      <c r="QZD1" t="s">
        <v>13755</v>
      </c>
      <c r="QZE1" t="s">
        <v>13756</v>
      </c>
      <c r="QZF1" t="s">
        <v>13757</v>
      </c>
      <c r="QZG1" t="s">
        <v>13758</v>
      </c>
      <c r="QZH1" t="s">
        <v>13759</v>
      </c>
      <c r="QZI1" t="s">
        <v>13760</v>
      </c>
      <c r="QZJ1" t="s">
        <v>13761</v>
      </c>
      <c r="QZK1" t="s">
        <v>13762</v>
      </c>
      <c r="QZL1" t="s">
        <v>13763</v>
      </c>
      <c r="QZM1" t="s">
        <v>13764</v>
      </c>
      <c r="QZN1" t="s">
        <v>13765</v>
      </c>
      <c r="QZO1" t="s">
        <v>13766</v>
      </c>
      <c r="QZP1" t="s">
        <v>13767</v>
      </c>
      <c r="QZQ1" t="s">
        <v>13768</v>
      </c>
      <c r="QZR1" t="s">
        <v>13769</v>
      </c>
      <c r="QZS1" t="s">
        <v>13770</v>
      </c>
      <c r="QZT1" t="s">
        <v>13771</v>
      </c>
      <c r="QZU1" t="s">
        <v>13772</v>
      </c>
      <c r="QZV1" t="s">
        <v>13773</v>
      </c>
      <c r="QZW1" t="s">
        <v>13774</v>
      </c>
      <c r="QZX1" t="s">
        <v>13775</v>
      </c>
      <c r="QZY1" t="s">
        <v>13776</v>
      </c>
      <c r="QZZ1" t="s">
        <v>13777</v>
      </c>
      <c r="RAA1" t="s">
        <v>13778</v>
      </c>
      <c r="RAB1" t="s">
        <v>13779</v>
      </c>
      <c r="RAC1" t="s">
        <v>13780</v>
      </c>
      <c r="RAD1" t="s">
        <v>13781</v>
      </c>
      <c r="RAE1" t="s">
        <v>13782</v>
      </c>
      <c r="RAF1" t="s">
        <v>13783</v>
      </c>
      <c r="RAG1" t="s">
        <v>13784</v>
      </c>
      <c r="RAH1" t="s">
        <v>13785</v>
      </c>
      <c r="RAI1" t="s">
        <v>13786</v>
      </c>
      <c r="RAJ1" t="s">
        <v>13787</v>
      </c>
      <c r="RAK1" t="s">
        <v>13788</v>
      </c>
      <c r="RAL1" t="s">
        <v>13789</v>
      </c>
      <c r="RAM1" t="s">
        <v>13790</v>
      </c>
      <c r="RAN1" t="s">
        <v>13791</v>
      </c>
      <c r="RAO1" t="s">
        <v>13792</v>
      </c>
      <c r="RAP1" t="s">
        <v>13793</v>
      </c>
      <c r="RAQ1" t="s">
        <v>13794</v>
      </c>
      <c r="RAR1" t="s">
        <v>13795</v>
      </c>
      <c r="RAS1" t="s">
        <v>13796</v>
      </c>
      <c r="RAT1" t="s">
        <v>13797</v>
      </c>
      <c r="RAU1" t="s">
        <v>13798</v>
      </c>
      <c r="RAV1" t="s">
        <v>13799</v>
      </c>
      <c r="RAW1" t="s">
        <v>13800</v>
      </c>
      <c r="RAX1" t="s">
        <v>13801</v>
      </c>
      <c r="RAY1" t="s">
        <v>13802</v>
      </c>
      <c r="RAZ1" t="s">
        <v>13803</v>
      </c>
      <c r="RBA1" t="s">
        <v>13804</v>
      </c>
      <c r="RBB1" t="s">
        <v>13805</v>
      </c>
      <c r="RBC1" t="s">
        <v>13806</v>
      </c>
      <c r="RBD1" t="s">
        <v>13807</v>
      </c>
      <c r="RBE1" t="s">
        <v>13808</v>
      </c>
      <c r="RBF1" t="s">
        <v>13809</v>
      </c>
      <c r="RBG1" t="s">
        <v>13810</v>
      </c>
      <c r="RBH1" t="s">
        <v>13811</v>
      </c>
      <c r="RBI1" t="s">
        <v>13812</v>
      </c>
      <c r="RBJ1" t="s">
        <v>13813</v>
      </c>
      <c r="RBK1" t="s">
        <v>13814</v>
      </c>
      <c r="RBL1" t="s">
        <v>13815</v>
      </c>
      <c r="RBM1" t="s">
        <v>13816</v>
      </c>
      <c r="RBN1" t="s">
        <v>13817</v>
      </c>
      <c r="RBO1" t="s">
        <v>13818</v>
      </c>
      <c r="RBP1" t="s">
        <v>13819</v>
      </c>
      <c r="RBQ1" t="s">
        <v>13820</v>
      </c>
      <c r="RBR1" t="s">
        <v>13821</v>
      </c>
      <c r="RBS1" t="s">
        <v>13822</v>
      </c>
      <c r="RBT1" t="s">
        <v>13823</v>
      </c>
      <c r="RBU1" t="s">
        <v>13824</v>
      </c>
      <c r="RBV1" t="s">
        <v>13825</v>
      </c>
      <c r="RBW1" t="s">
        <v>13826</v>
      </c>
      <c r="RBX1" t="s">
        <v>13827</v>
      </c>
      <c r="RBY1" t="s">
        <v>13828</v>
      </c>
      <c r="RBZ1" t="s">
        <v>13829</v>
      </c>
      <c r="RCA1" t="s">
        <v>13830</v>
      </c>
      <c r="RCB1" t="s">
        <v>13831</v>
      </c>
      <c r="RCC1" t="s">
        <v>13832</v>
      </c>
      <c r="RCD1" t="s">
        <v>13833</v>
      </c>
      <c r="RCE1" t="s">
        <v>13834</v>
      </c>
      <c r="RCF1" t="s">
        <v>13835</v>
      </c>
      <c r="RCG1" t="s">
        <v>13836</v>
      </c>
      <c r="RCH1" t="s">
        <v>13837</v>
      </c>
      <c r="RCI1" t="s">
        <v>13838</v>
      </c>
      <c r="RCJ1" t="s">
        <v>13839</v>
      </c>
      <c r="RCK1" t="s">
        <v>13840</v>
      </c>
      <c r="RCL1" t="s">
        <v>13841</v>
      </c>
      <c r="RCM1" t="s">
        <v>13842</v>
      </c>
      <c r="RCN1" t="s">
        <v>13843</v>
      </c>
      <c r="RCO1" t="s">
        <v>13844</v>
      </c>
      <c r="RCP1" t="s">
        <v>13845</v>
      </c>
      <c r="RCQ1" t="s">
        <v>13846</v>
      </c>
      <c r="RCR1" t="s">
        <v>13847</v>
      </c>
      <c r="RCS1" t="s">
        <v>13848</v>
      </c>
      <c r="RCT1" t="s">
        <v>13849</v>
      </c>
      <c r="RCU1" t="s">
        <v>13850</v>
      </c>
      <c r="RCV1" t="s">
        <v>13851</v>
      </c>
      <c r="RCW1" t="s">
        <v>13852</v>
      </c>
      <c r="RCX1" t="s">
        <v>13853</v>
      </c>
      <c r="RCY1" t="s">
        <v>13854</v>
      </c>
      <c r="RCZ1" t="s">
        <v>13855</v>
      </c>
      <c r="RDA1" t="s">
        <v>13856</v>
      </c>
      <c r="RDB1" t="s">
        <v>13857</v>
      </c>
      <c r="RDC1" t="s">
        <v>13858</v>
      </c>
      <c r="RDD1" t="s">
        <v>13859</v>
      </c>
      <c r="RDE1" t="s">
        <v>13860</v>
      </c>
      <c r="RDF1" t="s">
        <v>13861</v>
      </c>
      <c r="RDG1" t="s">
        <v>13862</v>
      </c>
      <c r="RDH1" t="s">
        <v>13863</v>
      </c>
      <c r="RDI1" t="s">
        <v>13864</v>
      </c>
      <c r="RDJ1" t="s">
        <v>13865</v>
      </c>
      <c r="RDK1" t="s">
        <v>13866</v>
      </c>
      <c r="RDL1" t="s">
        <v>13867</v>
      </c>
      <c r="RDM1" t="s">
        <v>13868</v>
      </c>
      <c r="RDN1" t="s">
        <v>13869</v>
      </c>
      <c r="RDO1" t="s">
        <v>13870</v>
      </c>
      <c r="RDP1" t="s">
        <v>13871</v>
      </c>
      <c r="RDQ1" t="s">
        <v>13872</v>
      </c>
      <c r="RDR1" t="s">
        <v>13873</v>
      </c>
      <c r="RDS1" t="s">
        <v>13874</v>
      </c>
      <c r="RDT1" t="s">
        <v>13875</v>
      </c>
      <c r="RDU1" t="s">
        <v>13876</v>
      </c>
      <c r="RDV1" t="s">
        <v>13877</v>
      </c>
      <c r="RDW1" t="s">
        <v>13878</v>
      </c>
      <c r="RDX1" t="s">
        <v>13879</v>
      </c>
      <c r="RDY1" t="s">
        <v>13880</v>
      </c>
      <c r="RDZ1" t="s">
        <v>13881</v>
      </c>
      <c r="REA1" t="s">
        <v>13882</v>
      </c>
      <c r="REB1" t="s">
        <v>13883</v>
      </c>
      <c r="REC1" t="s">
        <v>13884</v>
      </c>
      <c r="RED1" t="s">
        <v>13885</v>
      </c>
      <c r="REE1" t="s">
        <v>13886</v>
      </c>
      <c r="REF1" t="s">
        <v>13887</v>
      </c>
      <c r="REG1" t="s">
        <v>13888</v>
      </c>
      <c r="REH1" t="s">
        <v>13889</v>
      </c>
      <c r="REI1" t="s">
        <v>13890</v>
      </c>
      <c r="REJ1" t="s">
        <v>13891</v>
      </c>
      <c r="REK1" t="s">
        <v>13892</v>
      </c>
      <c r="REL1" t="s">
        <v>13893</v>
      </c>
      <c r="REM1" t="s">
        <v>13894</v>
      </c>
      <c r="REN1" t="s">
        <v>13895</v>
      </c>
      <c r="REO1" t="s">
        <v>13896</v>
      </c>
      <c r="REP1" t="s">
        <v>13897</v>
      </c>
      <c r="REQ1" t="s">
        <v>13898</v>
      </c>
      <c r="RER1" t="s">
        <v>13899</v>
      </c>
      <c r="RES1" t="s">
        <v>13900</v>
      </c>
      <c r="RET1" t="s">
        <v>13901</v>
      </c>
      <c r="REU1" t="s">
        <v>13902</v>
      </c>
      <c r="REV1" t="s">
        <v>13903</v>
      </c>
      <c r="REW1" t="s">
        <v>13904</v>
      </c>
      <c r="REX1" t="s">
        <v>13905</v>
      </c>
      <c r="REY1" t="s">
        <v>13906</v>
      </c>
      <c r="REZ1" t="s">
        <v>13907</v>
      </c>
      <c r="RFA1" t="s">
        <v>13908</v>
      </c>
      <c r="RFB1" t="s">
        <v>13909</v>
      </c>
      <c r="RFC1" t="s">
        <v>13910</v>
      </c>
      <c r="RFD1" t="s">
        <v>13911</v>
      </c>
      <c r="RFE1" t="s">
        <v>13912</v>
      </c>
      <c r="RFF1" t="s">
        <v>13913</v>
      </c>
      <c r="RFG1" t="s">
        <v>13914</v>
      </c>
      <c r="RFH1" t="s">
        <v>13915</v>
      </c>
      <c r="RFI1" t="s">
        <v>13916</v>
      </c>
      <c r="RFJ1" t="s">
        <v>13917</v>
      </c>
      <c r="RFK1" t="s">
        <v>13918</v>
      </c>
      <c r="RFL1" t="s">
        <v>13919</v>
      </c>
      <c r="RFM1" t="s">
        <v>13920</v>
      </c>
      <c r="RFN1" t="s">
        <v>13921</v>
      </c>
      <c r="RFO1" t="s">
        <v>13922</v>
      </c>
      <c r="RFP1" t="s">
        <v>13923</v>
      </c>
      <c r="RFQ1" t="s">
        <v>13924</v>
      </c>
      <c r="RFR1" t="s">
        <v>13925</v>
      </c>
      <c r="RFS1" t="s">
        <v>13926</v>
      </c>
      <c r="RFT1" t="s">
        <v>13927</v>
      </c>
      <c r="RFU1" t="s">
        <v>13928</v>
      </c>
      <c r="RFV1" t="s">
        <v>13929</v>
      </c>
      <c r="RFW1" t="s">
        <v>13930</v>
      </c>
      <c r="RFX1" t="s">
        <v>13931</v>
      </c>
      <c r="RFY1" t="s">
        <v>13932</v>
      </c>
      <c r="RFZ1" t="s">
        <v>13933</v>
      </c>
      <c r="RGA1" t="s">
        <v>13934</v>
      </c>
      <c r="RGB1" t="s">
        <v>13935</v>
      </c>
      <c r="RGC1" t="s">
        <v>13936</v>
      </c>
      <c r="RGD1" t="s">
        <v>13937</v>
      </c>
      <c r="RGE1" t="s">
        <v>13938</v>
      </c>
      <c r="RGF1" t="s">
        <v>13939</v>
      </c>
      <c r="RGG1" t="s">
        <v>13940</v>
      </c>
      <c r="RGH1" t="s">
        <v>13941</v>
      </c>
      <c r="RGI1" t="s">
        <v>13942</v>
      </c>
      <c r="RGJ1" t="s">
        <v>13943</v>
      </c>
      <c r="RGK1" t="s">
        <v>13944</v>
      </c>
      <c r="RGL1" t="s">
        <v>13945</v>
      </c>
      <c r="RGM1" t="s">
        <v>13946</v>
      </c>
      <c r="RGN1" t="s">
        <v>13947</v>
      </c>
      <c r="RGO1" t="s">
        <v>13948</v>
      </c>
      <c r="RGP1" t="s">
        <v>13949</v>
      </c>
      <c r="RGQ1" t="s">
        <v>13950</v>
      </c>
      <c r="RGR1" t="s">
        <v>13951</v>
      </c>
      <c r="RGS1" t="s">
        <v>13952</v>
      </c>
      <c r="RGT1" t="s">
        <v>13953</v>
      </c>
      <c r="RGU1" t="s">
        <v>13954</v>
      </c>
      <c r="RGV1" t="s">
        <v>13955</v>
      </c>
      <c r="RGW1" t="s">
        <v>13956</v>
      </c>
      <c r="RGX1" t="s">
        <v>13957</v>
      </c>
      <c r="RGY1" t="s">
        <v>13958</v>
      </c>
      <c r="RGZ1" t="s">
        <v>13959</v>
      </c>
      <c r="RHA1" t="s">
        <v>13960</v>
      </c>
      <c r="RHB1" t="s">
        <v>13961</v>
      </c>
      <c r="RHC1" t="s">
        <v>13962</v>
      </c>
      <c r="RHD1" t="s">
        <v>13963</v>
      </c>
      <c r="RHE1" t="s">
        <v>13964</v>
      </c>
      <c r="RHF1" t="s">
        <v>13965</v>
      </c>
      <c r="RHG1" t="s">
        <v>13966</v>
      </c>
      <c r="RHH1" t="s">
        <v>13967</v>
      </c>
      <c r="RHI1" t="s">
        <v>13968</v>
      </c>
      <c r="RHJ1" t="s">
        <v>13969</v>
      </c>
      <c r="RHK1" t="s">
        <v>13970</v>
      </c>
      <c r="RHL1" t="s">
        <v>13971</v>
      </c>
      <c r="RHM1" t="s">
        <v>13972</v>
      </c>
      <c r="RHN1" t="s">
        <v>13973</v>
      </c>
      <c r="RHO1" t="s">
        <v>13974</v>
      </c>
      <c r="RHP1" t="s">
        <v>13975</v>
      </c>
      <c r="RHQ1" t="s">
        <v>13976</v>
      </c>
      <c r="RHR1" t="s">
        <v>13977</v>
      </c>
      <c r="RHS1" t="s">
        <v>13978</v>
      </c>
      <c r="RHT1" t="s">
        <v>13979</v>
      </c>
      <c r="RHU1" t="s">
        <v>13980</v>
      </c>
      <c r="RHV1" t="s">
        <v>13981</v>
      </c>
      <c r="RHW1" t="s">
        <v>13982</v>
      </c>
      <c r="RHX1" t="s">
        <v>13983</v>
      </c>
      <c r="RHY1" t="s">
        <v>13984</v>
      </c>
      <c r="RHZ1" t="s">
        <v>13985</v>
      </c>
      <c r="RIA1" t="s">
        <v>13986</v>
      </c>
      <c r="RIB1" t="s">
        <v>13987</v>
      </c>
      <c r="RIC1" t="s">
        <v>13988</v>
      </c>
      <c r="RID1" t="s">
        <v>13989</v>
      </c>
      <c r="RIE1" t="s">
        <v>13990</v>
      </c>
      <c r="RIF1" t="s">
        <v>13991</v>
      </c>
      <c r="RIG1" t="s">
        <v>13992</v>
      </c>
      <c r="RIH1" t="s">
        <v>13993</v>
      </c>
      <c r="RII1" t="s">
        <v>13994</v>
      </c>
      <c r="RIJ1" t="s">
        <v>13995</v>
      </c>
      <c r="RIK1" t="s">
        <v>13996</v>
      </c>
      <c r="RIL1" t="s">
        <v>13997</v>
      </c>
      <c r="RIM1" t="s">
        <v>13998</v>
      </c>
      <c r="RIN1" t="s">
        <v>13999</v>
      </c>
      <c r="RIO1" t="s">
        <v>14000</v>
      </c>
      <c r="RIP1" t="s">
        <v>14001</v>
      </c>
      <c r="RIQ1" t="s">
        <v>14002</v>
      </c>
      <c r="RIR1" t="s">
        <v>14003</v>
      </c>
      <c r="RIS1" t="s">
        <v>14004</v>
      </c>
      <c r="RIT1" t="s">
        <v>14005</v>
      </c>
      <c r="RIU1" t="s">
        <v>14006</v>
      </c>
      <c r="RIV1" t="s">
        <v>14007</v>
      </c>
      <c r="RIW1" t="s">
        <v>14008</v>
      </c>
      <c r="RIX1" t="s">
        <v>14009</v>
      </c>
      <c r="RIY1" t="s">
        <v>14010</v>
      </c>
      <c r="RIZ1" t="s">
        <v>14011</v>
      </c>
      <c r="RJA1" t="s">
        <v>14012</v>
      </c>
      <c r="RJB1" t="s">
        <v>14013</v>
      </c>
      <c r="RJC1" t="s">
        <v>14014</v>
      </c>
      <c r="RJD1" t="s">
        <v>14015</v>
      </c>
      <c r="RJE1" t="s">
        <v>14016</v>
      </c>
      <c r="RJF1" t="s">
        <v>14017</v>
      </c>
      <c r="RJG1" t="s">
        <v>14018</v>
      </c>
      <c r="RJH1" t="s">
        <v>14019</v>
      </c>
      <c r="RJI1" t="s">
        <v>14020</v>
      </c>
      <c r="RJJ1" t="s">
        <v>14021</v>
      </c>
      <c r="RJK1" t="s">
        <v>14022</v>
      </c>
      <c r="RJL1" t="s">
        <v>14023</v>
      </c>
      <c r="RJM1" t="s">
        <v>14024</v>
      </c>
      <c r="RJN1" t="s">
        <v>14025</v>
      </c>
      <c r="RJO1" t="s">
        <v>14026</v>
      </c>
      <c r="RJP1" t="s">
        <v>14027</v>
      </c>
      <c r="RJQ1" t="s">
        <v>14028</v>
      </c>
      <c r="RJR1" t="s">
        <v>14029</v>
      </c>
      <c r="RJS1" t="s">
        <v>14030</v>
      </c>
      <c r="RJT1" t="s">
        <v>14031</v>
      </c>
      <c r="RJU1" t="s">
        <v>14032</v>
      </c>
      <c r="RJV1" t="s">
        <v>14033</v>
      </c>
      <c r="RJW1" t="s">
        <v>14034</v>
      </c>
      <c r="RJX1" t="s">
        <v>14035</v>
      </c>
      <c r="RJY1" t="s">
        <v>14036</v>
      </c>
      <c r="RJZ1" t="s">
        <v>14037</v>
      </c>
      <c r="RKA1" t="s">
        <v>14038</v>
      </c>
      <c r="RKB1" t="s">
        <v>14039</v>
      </c>
      <c r="RKC1" t="s">
        <v>14040</v>
      </c>
      <c r="RKD1" t="s">
        <v>14041</v>
      </c>
      <c r="RKE1" t="s">
        <v>14042</v>
      </c>
      <c r="RKF1" t="s">
        <v>14043</v>
      </c>
      <c r="RKG1" t="s">
        <v>14044</v>
      </c>
      <c r="RKH1" t="s">
        <v>14045</v>
      </c>
      <c r="RKI1" t="s">
        <v>14046</v>
      </c>
      <c r="RKJ1" t="s">
        <v>14047</v>
      </c>
      <c r="RKK1" t="s">
        <v>14048</v>
      </c>
      <c r="RKL1" t="s">
        <v>14049</v>
      </c>
      <c r="RKM1" t="s">
        <v>14050</v>
      </c>
      <c r="RKN1" t="s">
        <v>14051</v>
      </c>
      <c r="RKO1" t="s">
        <v>14052</v>
      </c>
      <c r="RKP1" t="s">
        <v>14053</v>
      </c>
      <c r="RKQ1" t="s">
        <v>14054</v>
      </c>
      <c r="RKR1" t="s">
        <v>14055</v>
      </c>
      <c r="RKS1" t="s">
        <v>14056</v>
      </c>
      <c r="RKT1" t="s">
        <v>14057</v>
      </c>
      <c r="RKU1" t="s">
        <v>14058</v>
      </c>
      <c r="RKV1" t="s">
        <v>14059</v>
      </c>
      <c r="RKW1" t="s">
        <v>14060</v>
      </c>
      <c r="RKX1" t="s">
        <v>14061</v>
      </c>
      <c r="RKY1" t="s">
        <v>14062</v>
      </c>
      <c r="RKZ1" t="s">
        <v>14063</v>
      </c>
      <c r="RLA1" t="s">
        <v>14064</v>
      </c>
      <c r="RLB1" t="s">
        <v>14065</v>
      </c>
      <c r="RLC1" t="s">
        <v>14066</v>
      </c>
      <c r="RLD1" t="s">
        <v>14067</v>
      </c>
      <c r="RLE1" t="s">
        <v>14068</v>
      </c>
      <c r="RLF1" t="s">
        <v>14069</v>
      </c>
      <c r="RLG1" t="s">
        <v>14070</v>
      </c>
      <c r="RLH1" t="s">
        <v>14071</v>
      </c>
      <c r="RLI1" t="s">
        <v>14072</v>
      </c>
      <c r="RLJ1" t="s">
        <v>14073</v>
      </c>
      <c r="RLK1" t="s">
        <v>14074</v>
      </c>
      <c r="RLL1" t="s">
        <v>14075</v>
      </c>
      <c r="RLM1" t="s">
        <v>14076</v>
      </c>
      <c r="RLN1" t="s">
        <v>14077</v>
      </c>
      <c r="RLO1" t="s">
        <v>14078</v>
      </c>
      <c r="RLP1" t="s">
        <v>14079</v>
      </c>
      <c r="RLQ1" t="s">
        <v>14080</v>
      </c>
      <c r="RLR1" t="s">
        <v>14081</v>
      </c>
      <c r="RLS1" t="s">
        <v>14082</v>
      </c>
      <c r="RLT1" t="s">
        <v>14083</v>
      </c>
      <c r="RLU1" t="s">
        <v>14084</v>
      </c>
      <c r="RLV1" t="s">
        <v>14085</v>
      </c>
      <c r="RLW1" t="s">
        <v>14086</v>
      </c>
      <c r="RLX1" t="s">
        <v>14087</v>
      </c>
      <c r="RLY1" t="s">
        <v>14088</v>
      </c>
      <c r="RLZ1" t="s">
        <v>14089</v>
      </c>
      <c r="RMA1" t="s">
        <v>14090</v>
      </c>
      <c r="RMB1" t="s">
        <v>14091</v>
      </c>
      <c r="RMC1" t="s">
        <v>14092</v>
      </c>
      <c r="RMD1" t="s">
        <v>14093</v>
      </c>
      <c r="RME1" t="s">
        <v>14094</v>
      </c>
      <c r="RMF1" t="s">
        <v>14095</v>
      </c>
      <c r="RMG1" t="s">
        <v>14096</v>
      </c>
      <c r="RMH1" t="s">
        <v>14097</v>
      </c>
      <c r="RMI1" t="s">
        <v>14098</v>
      </c>
      <c r="RMJ1" t="s">
        <v>14099</v>
      </c>
      <c r="RMK1" t="s">
        <v>14100</v>
      </c>
      <c r="RML1" t="s">
        <v>14101</v>
      </c>
      <c r="RMM1" t="s">
        <v>14102</v>
      </c>
      <c r="RMN1" t="s">
        <v>14103</v>
      </c>
      <c r="RMO1" t="s">
        <v>14104</v>
      </c>
      <c r="RMP1" t="s">
        <v>14105</v>
      </c>
      <c r="RMQ1" t="s">
        <v>14106</v>
      </c>
      <c r="RMR1" t="s">
        <v>14107</v>
      </c>
      <c r="RMS1" t="s">
        <v>14108</v>
      </c>
      <c r="RMT1" t="s">
        <v>14109</v>
      </c>
      <c r="RMU1" t="s">
        <v>14110</v>
      </c>
      <c r="RMV1" t="s">
        <v>14111</v>
      </c>
      <c r="RMW1" t="s">
        <v>14112</v>
      </c>
      <c r="RMX1" t="s">
        <v>14113</v>
      </c>
      <c r="RMY1" t="s">
        <v>14114</v>
      </c>
      <c r="RMZ1" t="s">
        <v>14115</v>
      </c>
      <c r="RNA1" t="s">
        <v>14116</v>
      </c>
      <c r="RNB1" t="s">
        <v>14117</v>
      </c>
      <c r="RNC1" t="s">
        <v>14118</v>
      </c>
      <c r="RND1" t="s">
        <v>14119</v>
      </c>
      <c r="RNE1" t="s">
        <v>14120</v>
      </c>
      <c r="RNF1" t="s">
        <v>14121</v>
      </c>
      <c r="RNG1" t="s">
        <v>14122</v>
      </c>
      <c r="RNH1" t="s">
        <v>14123</v>
      </c>
      <c r="RNI1" t="s">
        <v>14124</v>
      </c>
      <c r="RNJ1" t="s">
        <v>14125</v>
      </c>
      <c r="RNK1" t="s">
        <v>14126</v>
      </c>
      <c r="RNL1" t="s">
        <v>14127</v>
      </c>
      <c r="RNM1" t="s">
        <v>14128</v>
      </c>
      <c r="RNN1" t="s">
        <v>14129</v>
      </c>
      <c r="RNO1" t="s">
        <v>14130</v>
      </c>
      <c r="RNP1" t="s">
        <v>14131</v>
      </c>
      <c r="RNQ1" t="s">
        <v>14132</v>
      </c>
      <c r="RNR1" t="s">
        <v>14133</v>
      </c>
      <c r="RNS1" t="s">
        <v>14134</v>
      </c>
      <c r="RNT1" t="s">
        <v>14135</v>
      </c>
      <c r="RNU1" t="s">
        <v>14136</v>
      </c>
      <c r="RNV1" t="s">
        <v>14137</v>
      </c>
      <c r="RNW1" t="s">
        <v>14138</v>
      </c>
      <c r="RNX1" t="s">
        <v>14139</v>
      </c>
      <c r="RNY1" t="s">
        <v>14140</v>
      </c>
      <c r="RNZ1" t="s">
        <v>14141</v>
      </c>
      <c r="ROA1" t="s">
        <v>14142</v>
      </c>
      <c r="ROB1" t="s">
        <v>14143</v>
      </c>
      <c r="ROC1" t="s">
        <v>14144</v>
      </c>
      <c r="ROD1" t="s">
        <v>14145</v>
      </c>
      <c r="ROE1" t="s">
        <v>14146</v>
      </c>
      <c r="ROF1" t="s">
        <v>14147</v>
      </c>
      <c r="ROG1" t="s">
        <v>14148</v>
      </c>
      <c r="ROH1" t="s">
        <v>14149</v>
      </c>
      <c r="ROI1" t="s">
        <v>14150</v>
      </c>
      <c r="ROJ1" t="s">
        <v>14151</v>
      </c>
      <c r="ROK1" t="s">
        <v>14152</v>
      </c>
      <c r="ROL1" t="s">
        <v>14153</v>
      </c>
      <c r="ROM1" t="s">
        <v>14154</v>
      </c>
      <c r="RON1" t="s">
        <v>14155</v>
      </c>
      <c r="ROO1" t="s">
        <v>14156</v>
      </c>
      <c r="ROP1" t="s">
        <v>14157</v>
      </c>
      <c r="ROQ1" t="s">
        <v>14158</v>
      </c>
      <c r="ROR1" t="s">
        <v>14159</v>
      </c>
      <c r="ROS1" t="s">
        <v>14160</v>
      </c>
      <c r="ROT1" t="s">
        <v>14161</v>
      </c>
      <c r="ROU1" t="s">
        <v>14162</v>
      </c>
      <c r="ROV1" t="s">
        <v>14163</v>
      </c>
      <c r="ROW1" t="s">
        <v>14164</v>
      </c>
      <c r="ROX1" t="s">
        <v>14165</v>
      </c>
      <c r="ROY1" t="s">
        <v>14166</v>
      </c>
      <c r="ROZ1" t="s">
        <v>14167</v>
      </c>
      <c r="RPA1" t="s">
        <v>14168</v>
      </c>
      <c r="RPB1" t="s">
        <v>14169</v>
      </c>
      <c r="RPC1" t="s">
        <v>14170</v>
      </c>
      <c r="RPD1" t="s">
        <v>14171</v>
      </c>
      <c r="RPE1" t="s">
        <v>14172</v>
      </c>
      <c r="RPF1" t="s">
        <v>14173</v>
      </c>
      <c r="RPG1" t="s">
        <v>14174</v>
      </c>
      <c r="RPH1" t="s">
        <v>14175</v>
      </c>
      <c r="RPI1" t="s">
        <v>14176</v>
      </c>
      <c r="RPJ1" t="s">
        <v>14177</v>
      </c>
      <c r="RPK1" t="s">
        <v>14178</v>
      </c>
      <c r="RPL1" t="s">
        <v>14179</v>
      </c>
      <c r="RPM1" t="s">
        <v>14180</v>
      </c>
      <c r="RPN1" t="s">
        <v>14181</v>
      </c>
      <c r="RPO1" t="s">
        <v>14182</v>
      </c>
      <c r="RPP1" t="s">
        <v>14183</v>
      </c>
      <c r="RPQ1" t="s">
        <v>14184</v>
      </c>
      <c r="RPR1" t="s">
        <v>14185</v>
      </c>
      <c r="RPS1" t="s">
        <v>14186</v>
      </c>
      <c r="RPT1" t="s">
        <v>14187</v>
      </c>
      <c r="RPU1" t="s">
        <v>14188</v>
      </c>
      <c r="RPV1" t="s">
        <v>14189</v>
      </c>
      <c r="RPW1" t="s">
        <v>14190</v>
      </c>
      <c r="RPX1" t="s">
        <v>14191</v>
      </c>
      <c r="RPY1" t="s">
        <v>14192</v>
      </c>
      <c r="RPZ1" t="s">
        <v>14193</v>
      </c>
      <c r="RQA1" t="s">
        <v>14194</v>
      </c>
      <c r="RQB1" t="s">
        <v>14195</v>
      </c>
      <c r="RQC1" t="s">
        <v>14196</v>
      </c>
      <c r="RQD1" t="s">
        <v>14197</v>
      </c>
      <c r="RQE1" t="s">
        <v>14198</v>
      </c>
      <c r="RQF1" t="s">
        <v>14199</v>
      </c>
      <c r="RQG1" t="s">
        <v>14200</v>
      </c>
      <c r="RQH1" t="s">
        <v>14201</v>
      </c>
      <c r="RQI1" t="s">
        <v>14202</v>
      </c>
      <c r="RQJ1" t="s">
        <v>14203</v>
      </c>
      <c r="RQK1" t="s">
        <v>14204</v>
      </c>
      <c r="RQL1" t="s">
        <v>14205</v>
      </c>
      <c r="RQM1" t="s">
        <v>14206</v>
      </c>
      <c r="RQN1" t="s">
        <v>14207</v>
      </c>
      <c r="RQO1" t="s">
        <v>14208</v>
      </c>
      <c r="RQP1" t="s">
        <v>14209</v>
      </c>
      <c r="RQQ1" t="s">
        <v>14210</v>
      </c>
      <c r="RQR1" t="s">
        <v>14211</v>
      </c>
      <c r="RQS1" t="s">
        <v>14212</v>
      </c>
      <c r="RQT1" t="s">
        <v>14213</v>
      </c>
      <c r="RQU1" t="s">
        <v>14214</v>
      </c>
      <c r="RQV1" t="s">
        <v>14215</v>
      </c>
      <c r="RQW1" t="s">
        <v>14216</v>
      </c>
      <c r="RQX1" t="s">
        <v>14217</v>
      </c>
      <c r="RQY1" t="s">
        <v>14218</v>
      </c>
      <c r="RQZ1" t="s">
        <v>14219</v>
      </c>
      <c r="RRA1" t="s">
        <v>14220</v>
      </c>
      <c r="RRB1" t="s">
        <v>14221</v>
      </c>
      <c r="RRC1" t="s">
        <v>14222</v>
      </c>
      <c r="RRD1" t="s">
        <v>14223</v>
      </c>
      <c r="RRE1" t="s">
        <v>14224</v>
      </c>
      <c r="RRF1" t="s">
        <v>14225</v>
      </c>
      <c r="RRG1" t="s">
        <v>14226</v>
      </c>
      <c r="RRH1" t="s">
        <v>14227</v>
      </c>
      <c r="RRI1" t="s">
        <v>14228</v>
      </c>
      <c r="RRJ1" t="s">
        <v>14229</v>
      </c>
      <c r="RRK1" t="s">
        <v>14230</v>
      </c>
      <c r="RRL1" t="s">
        <v>14231</v>
      </c>
      <c r="RRM1" t="s">
        <v>14232</v>
      </c>
      <c r="RRN1" t="s">
        <v>14233</v>
      </c>
      <c r="RRO1" t="s">
        <v>14234</v>
      </c>
      <c r="RRP1" t="s">
        <v>14235</v>
      </c>
      <c r="RRQ1" t="s">
        <v>14236</v>
      </c>
      <c r="RRR1" t="s">
        <v>14237</v>
      </c>
      <c r="RRS1" t="s">
        <v>14238</v>
      </c>
      <c r="RRT1" t="s">
        <v>14239</v>
      </c>
      <c r="RRU1" t="s">
        <v>14240</v>
      </c>
      <c r="RRV1" t="s">
        <v>14241</v>
      </c>
      <c r="RRW1" t="s">
        <v>14242</v>
      </c>
      <c r="RRX1" t="s">
        <v>14243</v>
      </c>
      <c r="RRY1" t="s">
        <v>14244</v>
      </c>
      <c r="RRZ1" t="s">
        <v>14245</v>
      </c>
      <c r="RSA1" t="s">
        <v>14246</v>
      </c>
      <c r="RSB1" t="s">
        <v>14247</v>
      </c>
      <c r="RSC1" t="s">
        <v>14248</v>
      </c>
      <c r="RSD1" t="s">
        <v>14249</v>
      </c>
      <c r="RSE1" t="s">
        <v>14250</v>
      </c>
      <c r="RSF1" t="s">
        <v>14251</v>
      </c>
      <c r="RSG1" t="s">
        <v>14252</v>
      </c>
      <c r="RSH1" t="s">
        <v>14253</v>
      </c>
      <c r="RSI1" t="s">
        <v>14254</v>
      </c>
      <c r="RSJ1" t="s">
        <v>14255</v>
      </c>
      <c r="RSK1" t="s">
        <v>14256</v>
      </c>
      <c r="RSL1" t="s">
        <v>14257</v>
      </c>
      <c r="RSM1" t="s">
        <v>14258</v>
      </c>
      <c r="RSN1" t="s">
        <v>14259</v>
      </c>
      <c r="RSO1" t="s">
        <v>14260</v>
      </c>
      <c r="RSP1" t="s">
        <v>14261</v>
      </c>
      <c r="RSQ1" t="s">
        <v>14262</v>
      </c>
      <c r="RSR1" t="s">
        <v>14263</v>
      </c>
      <c r="RSS1" t="s">
        <v>14264</v>
      </c>
      <c r="RST1" t="s">
        <v>14265</v>
      </c>
      <c r="RSU1" t="s">
        <v>14266</v>
      </c>
      <c r="RSV1" t="s">
        <v>14267</v>
      </c>
      <c r="RSW1" t="s">
        <v>14268</v>
      </c>
      <c r="RSX1" t="s">
        <v>14269</v>
      </c>
      <c r="RSY1" t="s">
        <v>14270</v>
      </c>
      <c r="RSZ1" t="s">
        <v>14271</v>
      </c>
      <c r="RTA1" t="s">
        <v>14272</v>
      </c>
      <c r="RTB1" t="s">
        <v>14273</v>
      </c>
      <c r="RTC1" t="s">
        <v>14274</v>
      </c>
      <c r="RTD1" t="s">
        <v>14275</v>
      </c>
      <c r="RTE1" t="s">
        <v>14276</v>
      </c>
      <c r="RTF1" t="s">
        <v>14277</v>
      </c>
      <c r="RTG1" t="s">
        <v>14278</v>
      </c>
      <c r="RTH1" t="s">
        <v>14279</v>
      </c>
      <c r="RTI1" t="s">
        <v>14280</v>
      </c>
      <c r="RTJ1" t="s">
        <v>14281</v>
      </c>
      <c r="RTK1" t="s">
        <v>14282</v>
      </c>
      <c r="RTL1" t="s">
        <v>14283</v>
      </c>
      <c r="RTM1" t="s">
        <v>14284</v>
      </c>
      <c r="RTN1" t="s">
        <v>14285</v>
      </c>
      <c r="RTO1" t="s">
        <v>14286</v>
      </c>
      <c r="RTP1" t="s">
        <v>14287</v>
      </c>
      <c r="RTQ1" t="s">
        <v>14288</v>
      </c>
      <c r="RTR1" t="s">
        <v>14289</v>
      </c>
      <c r="RTS1" t="s">
        <v>14290</v>
      </c>
      <c r="RTT1" t="s">
        <v>14291</v>
      </c>
      <c r="RTU1" t="s">
        <v>14292</v>
      </c>
      <c r="RTV1" t="s">
        <v>14293</v>
      </c>
      <c r="RTW1" t="s">
        <v>14294</v>
      </c>
      <c r="RTX1" t="s">
        <v>14295</v>
      </c>
      <c r="RTY1" t="s">
        <v>14296</v>
      </c>
      <c r="RTZ1" t="s">
        <v>14297</v>
      </c>
      <c r="RUA1" t="s">
        <v>14298</v>
      </c>
      <c r="RUB1" t="s">
        <v>14299</v>
      </c>
      <c r="RUC1" t="s">
        <v>14300</v>
      </c>
      <c r="RUD1" t="s">
        <v>14301</v>
      </c>
      <c r="RUE1" t="s">
        <v>14302</v>
      </c>
      <c r="RUF1" t="s">
        <v>14303</v>
      </c>
      <c r="RUG1" t="s">
        <v>14304</v>
      </c>
      <c r="RUH1" t="s">
        <v>14305</v>
      </c>
      <c r="RUI1" t="s">
        <v>14306</v>
      </c>
      <c r="RUJ1" t="s">
        <v>14307</v>
      </c>
      <c r="RUK1" t="s">
        <v>14308</v>
      </c>
      <c r="RUL1" t="s">
        <v>14309</v>
      </c>
      <c r="RUM1" t="s">
        <v>14310</v>
      </c>
      <c r="RUN1" t="s">
        <v>14311</v>
      </c>
      <c r="RUO1" t="s">
        <v>14312</v>
      </c>
      <c r="RUP1" t="s">
        <v>14313</v>
      </c>
      <c r="RUQ1" t="s">
        <v>14314</v>
      </c>
      <c r="RUR1" t="s">
        <v>14315</v>
      </c>
      <c r="RUS1" t="s">
        <v>14316</v>
      </c>
      <c r="RUT1" t="s">
        <v>14317</v>
      </c>
      <c r="RUU1" t="s">
        <v>14318</v>
      </c>
      <c r="RUV1" t="s">
        <v>14319</v>
      </c>
      <c r="RUW1" t="s">
        <v>14320</v>
      </c>
      <c r="RUX1" t="s">
        <v>14321</v>
      </c>
      <c r="RUY1" t="s">
        <v>14322</v>
      </c>
      <c r="RUZ1" t="s">
        <v>14323</v>
      </c>
      <c r="RVA1" t="s">
        <v>14324</v>
      </c>
      <c r="RVB1" t="s">
        <v>14325</v>
      </c>
      <c r="RVC1" t="s">
        <v>14326</v>
      </c>
      <c r="RVD1" t="s">
        <v>14327</v>
      </c>
      <c r="RVE1" t="s">
        <v>14328</v>
      </c>
      <c r="RVF1" t="s">
        <v>14329</v>
      </c>
      <c r="RVG1" t="s">
        <v>14330</v>
      </c>
      <c r="RVH1" t="s">
        <v>14331</v>
      </c>
      <c r="RVI1" t="s">
        <v>14332</v>
      </c>
      <c r="RVJ1" t="s">
        <v>14333</v>
      </c>
      <c r="RVK1" t="s">
        <v>14334</v>
      </c>
      <c r="RVL1" t="s">
        <v>14335</v>
      </c>
      <c r="RVM1" t="s">
        <v>14336</v>
      </c>
      <c r="RVN1" t="s">
        <v>14337</v>
      </c>
      <c r="RVO1" t="s">
        <v>14338</v>
      </c>
      <c r="RVP1" t="s">
        <v>14339</v>
      </c>
      <c r="RVQ1" t="s">
        <v>14340</v>
      </c>
      <c r="RVR1" t="s">
        <v>14341</v>
      </c>
      <c r="RVS1" t="s">
        <v>14342</v>
      </c>
      <c r="RVT1" t="s">
        <v>14343</v>
      </c>
      <c r="RVU1" t="s">
        <v>14344</v>
      </c>
      <c r="RVV1" t="s">
        <v>14345</v>
      </c>
      <c r="RVW1" t="s">
        <v>14346</v>
      </c>
      <c r="RVX1" t="s">
        <v>14347</v>
      </c>
      <c r="RVY1" t="s">
        <v>14348</v>
      </c>
      <c r="RVZ1" t="s">
        <v>14349</v>
      </c>
      <c r="RWA1" t="s">
        <v>14350</v>
      </c>
      <c r="RWB1" t="s">
        <v>14351</v>
      </c>
      <c r="RWC1" t="s">
        <v>14352</v>
      </c>
      <c r="RWD1" t="s">
        <v>14353</v>
      </c>
      <c r="RWE1" t="s">
        <v>14354</v>
      </c>
      <c r="RWF1" t="s">
        <v>14355</v>
      </c>
      <c r="RWG1" t="s">
        <v>14356</v>
      </c>
      <c r="RWH1" t="s">
        <v>14357</v>
      </c>
      <c r="RWI1" t="s">
        <v>14358</v>
      </c>
      <c r="RWJ1" t="s">
        <v>14359</v>
      </c>
      <c r="RWK1" t="s">
        <v>14360</v>
      </c>
      <c r="RWL1" t="s">
        <v>14361</v>
      </c>
      <c r="RWM1" t="s">
        <v>14362</v>
      </c>
      <c r="RWN1" t="s">
        <v>14363</v>
      </c>
      <c r="RWO1" t="s">
        <v>14364</v>
      </c>
      <c r="RWP1" t="s">
        <v>14365</v>
      </c>
      <c r="RWQ1" t="s">
        <v>14366</v>
      </c>
      <c r="RWR1" t="s">
        <v>14367</v>
      </c>
      <c r="RWS1" t="s">
        <v>14368</v>
      </c>
      <c r="RWT1" t="s">
        <v>14369</v>
      </c>
      <c r="RWU1" t="s">
        <v>14370</v>
      </c>
      <c r="RWV1" t="s">
        <v>14371</v>
      </c>
      <c r="RWW1" t="s">
        <v>14372</v>
      </c>
      <c r="RWX1" t="s">
        <v>14373</v>
      </c>
      <c r="RWY1" t="s">
        <v>14374</v>
      </c>
      <c r="RWZ1" t="s">
        <v>14375</v>
      </c>
      <c r="RXA1" t="s">
        <v>14376</v>
      </c>
      <c r="RXB1" t="s">
        <v>14377</v>
      </c>
      <c r="RXC1" t="s">
        <v>14378</v>
      </c>
      <c r="RXD1" t="s">
        <v>14379</v>
      </c>
      <c r="RXE1" t="s">
        <v>14380</v>
      </c>
      <c r="RXF1" t="s">
        <v>14381</v>
      </c>
      <c r="RXG1" t="s">
        <v>14382</v>
      </c>
      <c r="RXH1" t="s">
        <v>14383</v>
      </c>
      <c r="RXI1" t="s">
        <v>14384</v>
      </c>
      <c r="RXJ1" t="s">
        <v>14385</v>
      </c>
      <c r="RXK1" t="s">
        <v>14386</v>
      </c>
      <c r="RXL1" t="s">
        <v>14387</v>
      </c>
      <c r="RXM1" t="s">
        <v>14388</v>
      </c>
      <c r="RXN1" t="s">
        <v>14389</v>
      </c>
      <c r="RXO1" t="s">
        <v>14390</v>
      </c>
      <c r="RXP1" t="s">
        <v>14391</v>
      </c>
      <c r="RXQ1" t="s">
        <v>14392</v>
      </c>
      <c r="RXR1" t="s">
        <v>14393</v>
      </c>
      <c r="RXS1" t="s">
        <v>14394</v>
      </c>
      <c r="RXT1" t="s">
        <v>14395</v>
      </c>
      <c r="RXU1" t="s">
        <v>14396</v>
      </c>
      <c r="RXV1" t="s">
        <v>14397</v>
      </c>
      <c r="RXW1" t="s">
        <v>14398</v>
      </c>
      <c r="RXX1" t="s">
        <v>14399</v>
      </c>
      <c r="RXY1" t="s">
        <v>14400</v>
      </c>
      <c r="RXZ1" t="s">
        <v>14401</v>
      </c>
      <c r="RYA1" t="s">
        <v>14402</v>
      </c>
      <c r="RYB1" t="s">
        <v>14403</v>
      </c>
      <c r="RYC1" t="s">
        <v>14404</v>
      </c>
      <c r="RYD1" t="s">
        <v>14405</v>
      </c>
      <c r="RYE1" t="s">
        <v>14406</v>
      </c>
      <c r="RYF1" t="s">
        <v>14407</v>
      </c>
      <c r="RYG1" t="s">
        <v>14408</v>
      </c>
      <c r="RYH1" t="s">
        <v>14409</v>
      </c>
      <c r="RYI1" t="s">
        <v>14410</v>
      </c>
      <c r="RYJ1" t="s">
        <v>14411</v>
      </c>
      <c r="RYK1" t="s">
        <v>14412</v>
      </c>
      <c r="RYL1" t="s">
        <v>14413</v>
      </c>
      <c r="RYM1" t="s">
        <v>14414</v>
      </c>
      <c r="RYN1" t="s">
        <v>14415</v>
      </c>
      <c r="RYO1" t="s">
        <v>14416</v>
      </c>
      <c r="RYP1" t="s">
        <v>14417</v>
      </c>
      <c r="RYQ1" t="s">
        <v>14418</v>
      </c>
      <c r="RYR1" t="s">
        <v>14419</v>
      </c>
      <c r="RYS1" t="s">
        <v>14420</v>
      </c>
      <c r="RYT1" t="s">
        <v>14421</v>
      </c>
      <c r="RYU1" t="s">
        <v>14422</v>
      </c>
      <c r="RYV1" t="s">
        <v>14423</v>
      </c>
      <c r="RYW1" t="s">
        <v>14424</v>
      </c>
      <c r="RYX1" t="s">
        <v>14425</v>
      </c>
      <c r="RYY1" t="s">
        <v>14426</v>
      </c>
      <c r="RYZ1" t="s">
        <v>14427</v>
      </c>
      <c r="RZA1" t="s">
        <v>14428</v>
      </c>
      <c r="RZB1" t="s">
        <v>14429</v>
      </c>
      <c r="RZC1" t="s">
        <v>14430</v>
      </c>
      <c r="RZD1" t="s">
        <v>14431</v>
      </c>
      <c r="RZE1" t="s">
        <v>14432</v>
      </c>
      <c r="RZF1" t="s">
        <v>14433</v>
      </c>
      <c r="RZG1" t="s">
        <v>14434</v>
      </c>
      <c r="RZH1" t="s">
        <v>14435</v>
      </c>
      <c r="RZI1" t="s">
        <v>14436</v>
      </c>
      <c r="RZJ1" t="s">
        <v>14437</v>
      </c>
      <c r="RZK1" t="s">
        <v>14438</v>
      </c>
      <c r="RZL1" t="s">
        <v>14439</v>
      </c>
      <c r="RZM1" t="s">
        <v>14440</v>
      </c>
      <c r="RZN1" t="s">
        <v>14441</v>
      </c>
      <c r="RZO1" t="s">
        <v>14442</v>
      </c>
      <c r="RZP1" t="s">
        <v>14443</v>
      </c>
      <c r="RZQ1" t="s">
        <v>14444</v>
      </c>
      <c r="RZR1" t="s">
        <v>14445</v>
      </c>
      <c r="RZS1" t="s">
        <v>14446</v>
      </c>
      <c r="RZT1" t="s">
        <v>14447</v>
      </c>
      <c r="RZU1" t="s">
        <v>14448</v>
      </c>
      <c r="RZV1" t="s">
        <v>14449</v>
      </c>
      <c r="RZW1" t="s">
        <v>14450</v>
      </c>
      <c r="RZX1" t="s">
        <v>14451</v>
      </c>
      <c r="RZY1" t="s">
        <v>14452</v>
      </c>
      <c r="RZZ1" t="s">
        <v>14453</v>
      </c>
      <c r="SAA1" t="s">
        <v>14454</v>
      </c>
      <c r="SAB1" t="s">
        <v>14455</v>
      </c>
      <c r="SAC1" t="s">
        <v>14456</v>
      </c>
      <c r="SAD1" t="s">
        <v>14457</v>
      </c>
      <c r="SAE1" t="s">
        <v>14458</v>
      </c>
      <c r="SAF1" t="s">
        <v>14459</v>
      </c>
      <c r="SAG1" t="s">
        <v>14460</v>
      </c>
      <c r="SAH1" t="s">
        <v>14461</v>
      </c>
      <c r="SAI1" t="s">
        <v>14462</v>
      </c>
      <c r="SAJ1" t="s">
        <v>14463</v>
      </c>
      <c r="SAK1" t="s">
        <v>14464</v>
      </c>
      <c r="SAL1" t="s">
        <v>14465</v>
      </c>
      <c r="SAM1" t="s">
        <v>14466</v>
      </c>
      <c r="SAN1" t="s">
        <v>14467</v>
      </c>
      <c r="SAO1" t="s">
        <v>14468</v>
      </c>
      <c r="SAP1" t="s">
        <v>14469</v>
      </c>
      <c r="SAQ1" t="s">
        <v>14470</v>
      </c>
      <c r="SAR1" t="s">
        <v>14471</v>
      </c>
      <c r="SAS1" t="s">
        <v>14472</v>
      </c>
      <c r="SAT1" t="s">
        <v>14473</v>
      </c>
      <c r="SAU1" t="s">
        <v>14474</v>
      </c>
      <c r="SAV1" t="s">
        <v>14475</v>
      </c>
      <c r="SAW1" t="s">
        <v>14476</v>
      </c>
      <c r="SAX1" t="s">
        <v>14477</v>
      </c>
      <c r="SAY1" t="s">
        <v>14478</v>
      </c>
      <c r="SAZ1" t="s">
        <v>14479</v>
      </c>
      <c r="SBA1" t="s">
        <v>14480</v>
      </c>
      <c r="SBB1" t="s">
        <v>14481</v>
      </c>
      <c r="SBC1" t="s">
        <v>14482</v>
      </c>
      <c r="SBD1" t="s">
        <v>14483</v>
      </c>
      <c r="SBE1" t="s">
        <v>14484</v>
      </c>
      <c r="SBF1" t="s">
        <v>14485</v>
      </c>
      <c r="SBG1" t="s">
        <v>14486</v>
      </c>
      <c r="SBH1" t="s">
        <v>14487</v>
      </c>
      <c r="SBI1" t="s">
        <v>14488</v>
      </c>
      <c r="SBJ1" t="s">
        <v>14489</v>
      </c>
      <c r="SBK1" t="s">
        <v>14490</v>
      </c>
      <c r="SBL1" t="s">
        <v>14491</v>
      </c>
      <c r="SBM1" t="s">
        <v>14492</v>
      </c>
      <c r="SBN1" t="s">
        <v>14493</v>
      </c>
      <c r="SBO1" t="s">
        <v>14494</v>
      </c>
      <c r="SBP1" t="s">
        <v>14495</v>
      </c>
      <c r="SBQ1" t="s">
        <v>14496</v>
      </c>
      <c r="SBR1" t="s">
        <v>14497</v>
      </c>
      <c r="SBS1" t="s">
        <v>14498</v>
      </c>
      <c r="SBT1" t="s">
        <v>14499</v>
      </c>
      <c r="SBU1" t="s">
        <v>14500</v>
      </c>
      <c r="SBV1" t="s">
        <v>14501</v>
      </c>
      <c r="SBW1" t="s">
        <v>14502</v>
      </c>
      <c r="SBX1" t="s">
        <v>14503</v>
      </c>
      <c r="SBY1" t="s">
        <v>14504</v>
      </c>
      <c r="SBZ1" t="s">
        <v>14505</v>
      </c>
      <c r="SCA1" t="s">
        <v>14506</v>
      </c>
      <c r="SCB1" t="s">
        <v>14507</v>
      </c>
      <c r="SCC1" t="s">
        <v>14508</v>
      </c>
      <c r="SCD1" t="s">
        <v>14509</v>
      </c>
      <c r="SCE1" t="s">
        <v>14510</v>
      </c>
      <c r="SCF1" t="s">
        <v>14511</v>
      </c>
      <c r="SCG1" t="s">
        <v>14512</v>
      </c>
      <c r="SCH1" t="s">
        <v>14513</v>
      </c>
      <c r="SCI1" t="s">
        <v>14514</v>
      </c>
      <c r="SCJ1" t="s">
        <v>14515</v>
      </c>
      <c r="SCK1" t="s">
        <v>14516</v>
      </c>
      <c r="SCL1" t="s">
        <v>14517</v>
      </c>
      <c r="SCM1" t="s">
        <v>14518</v>
      </c>
      <c r="SCN1" t="s">
        <v>14519</v>
      </c>
      <c r="SCO1" t="s">
        <v>14520</v>
      </c>
      <c r="SCP1" t="s">
        <v>14521</v>
      </c>
      <c r="SCQ1" t="s">
        <v>14522</v>
      </c>
      <c r="SCR1" t="s">
        <v>14523</v>
      </c>
      <c r="SCS1" t="s">
        <v>14524</v>
      </c>
      <c r="SCT1" t="s">
        <v>14525</v>
      </c>
      <c r="SCU1" t="s">
        <v>14526</v>
      </c>
      <c r="SCV1" t="s">
        <v>14527</v>
      </c>
      <c r="SCW1" t="s">
        <v>14528</v>
      </c>
      <c r="SCX1" t="s">
        <v>14529</v>
      </c>
      <c r="SCY1" t="s">
        <v>14530</v>
      </c>
      <c r="SCZ1" t="s">
        <v>14531</v>
      </c>
      <c r="SDA1" t="s">
        <v>14532</v>
      </c>
      <c r="SDB1" t="s">
        <v>14533</v>
      </c>
      <c r="SDC1" t="s">
        <v>14534</v>
      </c>
      <c r="SDD1" t="s">
        <v>14535</v>
      </c>
      <c r="SDE1" t="s">
        <v>14536</v>
      </c>
      <c r="SDF1" t="s">
        <v>14537</v>
      </c>
      <c r="SDG1" t="s">
        <v>14538</v>
      </c>
      <c r="SDH1" t="s">
        <v>14539</v>
      </c>
      <c r="SDI1" t="s">
        <v>14540</v>
      </c>
      <c r="SDJ1" t="s">
        <v>14541</v>
      </c>
      <c r="SDK1" t="s">
        <v>14542</v>
      </c>
      <c r="SDL1" t="s">
        <v>14543</v>
      </c>
      <c r="SDM1" t="s">
        <v>14544</v>
      </c>
      <c r="SDN1" t="s">
        <v>14545</v>
      </c>
      <c r="SDO1" t="s">
        <v>14546</v>
      </c>
      <c r="SDP1" t="s">
        <v>14547</v>
      </c>
      <c r="SDQ1" t="s">
        <v>14548</v>
      </c>
      <c r="SDR1" t="s">
        <v>14549</v>
      </c>
      <c r="SDS1" t="s">
        <v>14550</v>
      </c>
      <c r="SDT1" t="s">
        <v>14551</v>
      </c>
      <c r="SDU1" t="s">
        <v>14552</v>
      </c>
      <c r="SDV1" t="s">
        <v>14553</v>
      </c>
      <c r="SDW1" t="s">
        <v>14554</v>
      </c>
      <c r="SDX1" t="s">
        <v>14555</v>
      </c>
      <c r="SDY1" t="s">
        <v>14556</v>
      </c>
      <c r="SDZ1" t="s">
        <v>14557</v>
      </c>
      <c r="SEA1" t="s">
        <v>14558</v>
      </c>
      <c r="SEB1" t="s">
        <v>14559</v>
      </c>
      <c r="SEC1" t="s">
        <v>14560</v>
      </c>
      <c r="SED1" t="s">
        <v>14561</v>
      </c>
      <c r="SEE1" t="s">
        <v>14562</v>
      </c>
      <c r="SEF1" t="s">
        <v>14563</v>
      </c>
      <c r="SEG1" t="s">
        <v>14564</v>
      </c>
      <c r="SEH1" t="s">
        <v>14565</v>
      </c>
      <c r="SEI1" t="s">
        <v>14566</v>
      </c>
      <c r="SEJ1" t="s">
        <v>14567</v>
      </c>
      <c r="SEK1" t="s">
        <v>14568</v>
      </c>
      <c r="SEL1" t="s">
        <v>14569</v>
      </c>
      <c r="SEM1" t="s">
        <v>14570</v>
      </c>
      <c r="SEN1" t="s">
        <v>14571</v>
      </c>
      <c r="SEO1" t="s">
        <v>14572</v>
      </c>
      <c r="SEP1" t="s">
        <v>14573</v>
      </c>
      <c r="SEQ1" t="s">
        <v>14574</v>
      </c>
      <c r="SER1" t="s">
        <v>14575</v>
      </c>
      <c r="SES1" t="s">
        <v>14576</v>
      </c>
      <c r="SET1" t="s">
        <v>14577</v>
      </c>
      <c r="SEU1" t="s">
        <v>14578</v>
      </c>
      <c r="SEV1" t="s">
        <v>14579</v>
      </c>
      <c r="SEW1" t="s">
        <v>14580</v>
      </c>
      <c r="SEX1" t="s">
        <v>14581</v>
      </c>
      <c r="SEY1" t="s">
        <v>14582</v>
      </c>
      <c r="SEZ1" t="s">
        <v>14583</v>
      </c>
      <c r="SFA1" t="s">
        <v>14584</v>
      </c>
      <c r="SFB1" t="s">
        <v>14585</v>
      </c>
      <c r="SFC1" t="s">
        <v>14586</v>
      </c>
      <c r="SFD1" t="s">
        <v>14587</v>
      </c>
      <c r="SFE1" t="s">
        <v>14588</v>
      </c>
      <c r="SFF1" t="s">
        <v>14589</v>
      </c>
      <c r="SFG1" t="s">
        <v>14590</v>
      </c>
      <c r="SFH1" t="s">
        <v>14591</v>
      </c>
      <c r="SFI1" t="s">
        <v>14592</v>
      </c>
      <c r="SFJ1" t="s">
        <v>14593</v>
      </c>
      <c r="SFK1" t="s">
        <v>14594</v>
      </c>
      <c r="SFL1" t="s">
        <v>14595</v>
      </c>
      <c r="SFM1" t="s">
        <v>14596</v>
      </c>
      <c r="SFN1" t="s">
        <v>14597</v>
      </c>
      <c r="SFO1" t="s">
        <v>14598</v>
      </c>
      <c r="SFP1" t="s">
        <v>14599</v>
      </c>
      <c r="SFQ1" t="s">
        <v>14600</v>
      </c>
      <c r="SFR1" t="s">
        <v>14601</v>
      </c>
      <c r="SFS1" t="s">
        <v>14602</v>
      </c>
      <c r="SFT1" t="s">
        <v>14603</v>
      </c>
      <c r="SFU1" t="s">
        <v>14604</v>
      </c>
      <c r="SFV1" t="s">
        <v>14605</v>
      </c>
      <c r="SFW1" t="s">
        <v>14606</v>
      </c>
      <c r="SFX1" t="s">
        <v>14607</v>
      </c>
      <c r="SFY1" t="s">
        <v>14608</v>
      </c>
      <c r="SFZ1" t="s">
        <v>14609</v>
      </c>
      <c r="SGA1" t="s">
        <v>14610</v>
      </c>
      <c r="SGB1" t="s">
        <v>14611</v>
      </c>
      <c r="SGC1" t="s">
        <v>14612</v>
      </c>
      <c r="SGD1" t="s">
        <v>14613</v>
      </c>
      <c r="SGE1" t="s">
        <v>14614</v>
      </c>
      <c r="SGF1" t="s">
        <v>14615</v>
      </c>
      <c r="SGG1" t="s">
        <v>14616</v>
      </c>
      <c r="SGH1" t="s">
        <v>14617</v>
      </c>
      <c r="SGI1" t="s">
        <v>14618</v>
      </c>
      <c r="SGJ1" t="s">
        <v>14619</v>
      </c>
      <c r="SGK1" t="s">
        <v>14620</v>
      </c>
      <c r="SGL1" t="s">
        <v>14621</v>
      </c>
      <c r="SGM1" t="s">
        <v>14622</v>
      </c>
      <c r="SGN1" t="s">
        <v>14623</v>
      </c>
      <c r="SGO1" t="s">
        <v>14624</v>
      </c>
      <c r="SGP1" t="s">
        <v>14625</v>
      </c>
      <c r="SGQ1" t="s">
        <v>14626</v>
      </c>
      <c r="SGR1" t="s">
        <v>14627</v>
      </c>
      <c r="SGS1" t="s">
        <v>14628</v>
      </c>
      <c r="SGT1" t="s">
        <v>14629</v>
      </c>
      <c r="SGU1" t="s">
        <v>14630</v>
      </c>
      <c r="SGV1" t="s">
        <v>14631</v>
      </c>
      <c r="SGW1" t="s">
        <v>14632</v>
      </c>
      <c r="SGX1" t="s">
        <v>14633</v>
      </c>
      <c r="SGY1" t="s">
        <v>14634</v>
      </c>
      <c r="SGZ1" t="s">
        <v>14635</v>
      </c>
      <c r="SHA1" t="s">
        <v>14636</v>
      </c>
      <c r="SHB1" t="s">
        <v>14637</v>
      </c>
      <c r="SHC1" t="s">
        <v>14638</v>
      </c>
      <c r="SHD1" t="s">
        <v>14639</v>
      </c>
      <c r="SHE1" t="s">
        <v>14640</v>
      </c>
      <c r="SHF1" t="s">
        <v>14641</v>
      </c>
      <c r="SHG1" t="s">
        <v>14642</v>
      </c>
      <c r="SHH1" t="s">
        <v>14643</v>
      </c>
      <c r="SHI1" t="s">
        <v>14644</v>
      </c>
      <c r="SHJ1" t="s">
        <v>14645</v>
      </c>
      <c r="SHK1" t="s">
        <v>14646</v>
      </c>
      <c r="SHL1" t="s">
        <v>14647</v>
      </c>
      <c r="SHM1" t="s">
        <v>14648</v>
      </c>
      <c r="SHN1" t="s">
        <v>14649</v>
      </c>
      <c r="SHO1" t="s">
        <v>14650</v>
      </c>
      <c r="SHP1" t="s">
        <v>14651</v>
      </c>
      <c r="SHQ1" t="s">
        <v>14652</v>
      </c>
      <c r="SHR1" t="s">
        <v>14653</v>
      </c>
      <c r="SHS1" t="s">
        <v>14654</v>
      </c>
      <c r="SHT1" t="s">
        <v>14655</v>
      </c>
      <c r="SHU1" t="s">
        <v>14656</v>
      </c>
      <c r="SHV1" t="s">
        <v>14657</v>
      </c>
      <c r="SHW1" t="s">
        <v>14658</v>
      </c>
      <c r="SHX1" t="s">
        <v>14659</v>
      </c>
      <c r="SHY1" t="s">
        <v>14660</v>
      </c>
      <c r="SHZ1" t="s">
        <v>14661</v>
      </c>
      <c r="SIA1" t="s">
        <v>14662</v>
      </c>
      <c r="SIB1" t="s">
        <v>14663</v>
      </c>
      <c r="SIC1" t="s">
        <v>14664</v>
      </c>
      <c r="SID1" t="s">
        <v>14665</v>
      </c>
      <c r="SIE1" t="s">
        <v>14666</v>
      </c>
      <c r="SIF1" t="s">
        <v>14667</v>
      </c>
      <c r="SIG1" t="s">
        <v>14668</v>
      </c>
      <c r="SIH1" t="s">
        <v>14669</v>
      </c>
      <c r="SII1" t="s">
        <v>14670</v>
      </c>
      <c r="SIJ1" t="s">
        <v>14671</v>
      </c>
      <c r="SIK1" t="s">
        <v>14672</v>
      </c>
      <c r="SIL1" t="s">
        <v>14673</v>
      </c>
      <c r="SIM1" t="s">
        <v>14674</v>
      </c>
      <c r="SIN1" t="s">
        <v>14675</v>
      </c>
      <c r="SIO1" t="s">
        <v>14676</v>
      </c>
      <c r="SIP1" t="s">
        <v>14677</v>
      </c>
      <c r="SIQ1" t="s">
        <v>14678</v>
      </c>
      <c r="SIR1" t="s">
        <v>14679</v>
      </c>
      <c r="SIS1" t="s">
        <v>14680</v>
      </c>
      <c r="SIT1" t="s">
        <v>14681</v>
      </c>
      <c r="SIU1" t="s">
        <v>14682</v>
      </c>
      <c r="SIV1" t="s">
        <v>14683</v>
      </c>
      <c r="SIW1" t="s">
        <v>14684</v>
      </c>
      <c r="SIX1" t="s">
        <v>14685</v>
      </c>
      <c r="SIY1" t="s">
        <v>14686</v>
      </c>
      <c r="SIZ1" t="s">
        <v>14687</v>
      </c>
      <c r="SJA1" t="s">
        <v>14688</v>
      </c>
      <c r="SJB1" t="s">
        <v>14689</v>
      </c>
      <c r="SJC1" t="s">
        <v>14690</v>
      </c>
      <c r="SJD1" t="s">
        <v>14691</v>
      </c>
      <c r="SJE1" t="s">
        <v>14692</v>
      </c>
      <c r="SJF1" t="s">
        <v>14693</v>
      </c>
      <c r="SJG1" t="s">
        <v>14694</v>
      </c>
      <c r="SJH1" t="s">
        <v>14695</v>
      </c>
      <c r="SJI1" t="s">
        <v>14696</v>
      </c>
      <c r="SJJ1" t="s">
        <v>14697</v>
      </c>
      <c r="SJK1" t="s">
        <v>14698</v>
      </c>
      <c r="SJL1" t="s">
        <v>14699</v>
      </c>
      <c r="SJM1" t="s">
        <v>14700</v>
      </c>
      <c r="SJN1" t="s">
        <v>14701</v>
      </c>
      <c r="SJO1" t="s">
        <v>14702</v>
      </c>
      <c r="SJP1" t="s">
        <v>14703</v>
      </c>
      <c r="SJQ1" t="s">
        <v>14704</v>
      </c>
      <c r="SJR1" t="s">
        <v>14705</v>
      </c>
      <c r="SJS1" t="s">
        <v>14706</v>
      </c>
      <c r="SJT1" t="s">
        <v>14707</v>
      </c>
      <c r="SJU1" t="s">
        <v>14708</v>
      </c>
      <c r="SJV1" t="s">
        <v>14709</v>
      </c>
      <c r="SJW1" t="s">
        <v>14710</v>
      </c>
      <c r="SJX1" t="s">
        <v>14711</v>
      </c>
      <c r="SJY1" t="s">
        <v>14712</v>
      </c>
      <c r="SJZ1" t="s">
        <v>14713</v>
      </c>
      <c r="SKA1" t="s">
        <v>14714</v>
      </c>
      <c r="SKB1" t="s">
        <v>14715</v>
      </c>
      <c r="SKC1" t="s">
        <v>14716</v>
      </c>
      <c r="SKD1" t="s">
        <v>14717</v>
      </c>
      <c r="SKE1" t="s">
        <v>14718</v>
      </c>
      <c r="SKF1" t="s">
        <v>14719</v>
      </c>
      <c r="SKG1" t="s">
        <v>14720</v>
      </c>
      <c r="SKH1" t="s">
        <v>14721</v>
      </c>
      <c r="SKI1" t="s">
        <v>14722</v>
      </c>
      <c r="SKJ1" t="s">
        <v>14723</v>
      </c>
      <c r="SKK1" t="s">
        <v>14724</v>
      </c>
      <c r="SKL1" t="s">
        <v>14725</v>
      </c>
      <c r="SKM1" t="s">
        <v>14726</v>
      </c>
      <c r="SKN1" t="s">
        <v>14727</v>
      </c>
      <c r="SKO1" t="s">
        <v>14728</v>
      </c>
      <c r="SKP1" t="s">
        <v>14729</v>
      </c>
      <c r="SKQ1" t="s">
        <v>14730</v>
      </c>
      <c r="SKR1" t="s">
        <v>14731</v>
      </c>
      <c r="SKS1" t="s">
        <v>14732</v>
      </c>
      <c r="SKT1" t="s">
        <v>14733</v>
      </c>
      <c r="SKU1" t="s">
        <v>14734</v>
      </c>
      <c r="SKV1" t="s">
        <v>14735</v>
      </c>
      <c r="SKW1" t="s">
        <v>14736</v>
      </c>
      <c r="SKX1" t="s">
        <v>14737</v>
      </c>
      <c r="SKY1" t="s">
        <v>14738</v>
      </c>
      <c r="SKZ1" t="s">
        <v>14739</v>
      </c>
      <c r="SLA1" t="s">
        <v>14740</v>
      </c>
      <c r="SLB1" t="s">
        <v>14741</v>
      </c>
      <c r="SLC1" t="s">
        <v>14742</v>
      </c>
      <c r="SLD1" t="s">
        <v>14743</v>
      </c>
      <c r="SLE1" t="s">
        <v>14744</v>
      </c>
      <c r="SLF1" t="s">
        <v>14745</v>
      </c>
      <c r="SLG1" t="s">
        <v>14746</v>
      </c>
      <c r="SLH1" t="s">
        <v>14747</v>
      </c>
      <c r="SLI1" t="s">
        <v>14748</v>
      </c>
      <c r="SLJ1" t="s">
        <v>14749</v>
      </c>
      <c r="SLK1" t="s">
        <v>14750</v>
      </c>
      <c r="SLL1" t="s">
        <v>14751</v>
      </c>
      <c r="SLM1" t="s">
        <v>14752</v>
      </c>
      <c r="SLN1" t="s">
        <v>14753</v>
      </c>
      <c r="SLO1" t="s">
        <v>14754</v>
      </c>
      <c r="SLP1" t="s">
        <v>14755</v>
      </c>
      <c r="SLQ1" t="s">
        <v>14756</v>
      </c>
      <c r="SLR1" t="s">
        <v>14757</v>
      </c>
      <c r="SLS1" t="s">
        <v>14758</v>
      </c>
      <c r="SLT1" t="s">
        <v>14759</v>
      </c>
      <c r="SLU1" t="s">
        <v>14760</v>
      </c>
      <c r="SLV1" t="s">
        <v>14761</v>
      </c>
      <c r="SLW1" t="s">
        <v>14762</v>
      </c>
      <c r="SLX1" t="s">
        <v>14763</v>
      </c>
      <c r="SLY1" t="s">
        <v>14764</v>
      </c>
      <c r="SLZ1" t="s">
        <v>14765</v>
      </c>
      <c r="SMA1" t="s">
        <v>14766</v>
      </c>
      <c r="SMB1" t="s">
        <v>14767</v>
      </c>
      <c r="SMC1" t="s">
        <v>14768</v>
      </c>
      <c r="SMD1" t="s">
        <v>14769</v>
      </c>
      <c r="SME1" t="s">
        <v>14770</v>
      </c>
      <c r="SMF1" t="s">
        <v>14771</v>
      </c>
      <c r="SMG1" t="s">
        <v>14772</v>
      </c>
      <c r="SMH1" t="s">
        <v>14773</v>
      </c>
      <c r="SMI1" t="s">
        <v>14774</v>
      </c>
      <c r="SMJ1" t="s">
        <v>14775</v>
      </c>
      <c r="SMK1" t="s">
        <v>14776</v>
      </c>
      <c r="SML1" t="s">
        <v>14777</v>
      </c>
      <c r="SMM1" t="s">
        <v>14778</v>
      </c>
      <c r="SMN1" t="s">
        <v>14779</v>
      </c>
      <c r="SMO1" t="s">
        <v>14780</v>
      </c>
      <c r="SMP1" t="s">
        <v>14781</v>
      </c>
      <c r="SMQ1" t="s">
        <v>14782</v>
      </c>
      <c r="SMR1" t="s">
        <v>14783</v>
      </c>
      <c r="SMS1" t="s">
        <v>14784</v>
      </c>
      <c r="SMT1" t="s">
        <v>14785</v>
      </c>
      <c r="SMU1" t="s">
        <v>14786</v>
      </c>
      <c r="SMV1" t="s">
        <v>14787</v>
      </c>
      <c r="SMW1" t="s">
        <v>14788</v>
      </c>
      <c r="SMX1" t="s">
        <v>14789</v>
      </c>
      <c r="SMY1" t="s">
        <v>14790</v>
      </c>
      <c r="SMZ1" t="s">
        <v>14791</v>
      </c>
      <c r="SNA1" t="s">
        <v>14792</v>
      </c>
      <c r="SNB1" t="s">
        <v>14793</v>
      </c>
      <c r="SNC1" t="s">
        <v>14794</v>
      </c>
      <c r="SND1" t="s">
        <v>14795</v>
      </c>
      <c r="SNE1" t="s">
        <v>14796</v>
      </c>
      <c r="SNF1" t="s">
        <v>14797</v>
      </c>
      <c r="SNG1" t="s">
        <v>14798</v>
      </c>
      <c r="SNH1" t="s">
        <v>14799</v>
      </c>
      <c r="SNI1" t="s">
        <v>14800</v>
      </c>
      <c r="SNJ1" t="s">
        <v>14801</v>
      </c>
      <c r="SNK1" t="s">
        <v>14802</v>
      </c>
      <c r="SNL1" t="s">
        <v>14803</v>
      </c>
      <c r="SNM1" t="s">
        <v>14804</v>
      </c>
      <c r="SNN1" t="s">
        <v>14805</v>
      </c>
      <c r="SNO1" t="s">
        <v>14806</v>
      </c>
      <c r="SNP1" t="s">
        <v>14807</v>
      </c>
      <c r="SNQ1" t="s">
        <v>14808</v>
      </c>
      <c r="SNR1" t="s">
        <v>14809</v>
      </c>
      <c r="SNS1" t="s">
        <v>14810</v>
      </c>
      <c r="SNT1" t="s">
        <v>14811</v>
      </c>
      <c r="SNU1" t="s">
        <v>14812</v>
      </c>
      <c r="SNV1" t="s">
        <v>14813</v>
      </c>
      <c r="SNW1" t="s">
        <v>14814</v>
      </c>
      <c r="SNX1" t="s">
        <v>14815</v>
      </c>
      <c r="SNY1" t="s">
        <v>14816</v>
      </c>
      <c r="SNZ1" t="s">
        <v>14817</v>
      </c>
      <c r="SOA1" t="s">
        <v>14818</v>
      </c>
      <c r="SOB1" t="s">
        <v>14819</v>
      </c>
      <c r="SOC1" t="s">
        <v>14820</v>
      </c>
      <c r="SOD1" t="s">
        <v>14821</v>
      </c>
      <c r="SOE1" t="s">
        <v>14822</v>
      </c>
      <c r="SOF1" t="s">
        <v>14823</v>
      </c>
      <c r="SOG1" t="s">
        <v>14824</v>
      </c>
      <c r="SOH1" t="s">
        <v>14825</v>
      </c>
      <c r="SOI1" t="s">
        <v>14826</v>
      </c>
      <c r="SOJ1" t="s">
        <v>14827</v>
      </c>
      <c r="SOK1" t="s">
        <v>14828</v>
      </c>
      <c r="SOL1" t="s">
        <v>14829</v>
      </c>
      <c r="SOM1" t="s">
        <v>14830</v>
      </c>
      <c r="SON1" t="s">
        <v>14831</v>
      </c>
      <c r="SOO1" t="s">
        <v>14832</v>
      </c>
      <c r="SOP1" t="s">
        <v>14833</v>
      </c>
      <c r="SOQ1" t="s">
        <v>14834</v>
      </c>
      <c r="SOR1" t="s">
        <v>14835</v>
      </c>
      <c r="SOS1" t="s">
        <v>14836</v>
      </c>
      <c r="SOT1" t="s">
        <v>14837</v>
      </c>
      <c r="SOU1" t="s">
        <v>14838</v>
      </c>
      <c r="SOV1" t="s">
        <v>14839</v>
      </c>
      <c r="SOW1" t="s">
        <v>14840</v>
      </c>
      <c r="SOX1" t="s">
        <v>14841</v>
      </c>
      <c r="SOY1" t="s">
        <v>14842</v>
      </c>
      <c r="SOZ1" t="s">
        <v>14843</v>
      </c>
      <c r="SPA1" t="s">
        <v>14844</v>
      </c>
      <c r="SPB1" t="s">
        <v>14845</v>
      </c>
      <c r="SPC1" t="s">
        <v>14846</v>
      </c>
      <c r="SPD1" t="s">
        <v>14847</v>
      </c>
      <c r="SPE1" t="s">
        <v>14848</v>
      </c>
      <c r="SPF1" t="s">
        <v>14849</v>
      </c>
      <c r="SPG1" t="s">
        <v>14850</v>
      </c>
      <c r="SPH1" t="s">
        <v>14851</v>
      </c>
      <c r="SPI1" t="s">
        <v>14852</v>
      </c>
      <c r="SPJ1" t="s">
        <v>14853</v>
      </c>
      <c r="SPK1" t="s">
        <v>14854</v>
      </c>
      <c r="SPL1" t="s">
        <v>14855</v>
      </c>
      <c r="SPM1" t="s">
        <v>14856</v>
      </c>
      <c r="SPN1" t="s">
        <v>14857</v>
      </c>
      <c r="SPO1" t="s">
        <v>14858</v>
      </c>
      <c r="SPP1" t="s">
        <v>14859</v>
      </c>
      <c r="SPQ1" t="s">
        <v>14860</v>
      </c>
      <c r="SPR1" t="s">
        <v>14861</v>
      </c>
      <c r="SPS1" t="s">
        <v>14862</v>
      </c>
      <c r="SPT1" t="s">
        <v>14863</v>
      </c>
      <c r="SPU1" t="s">
        <v>14864</v>
      </c>
      <c r="SPV1" t="s">
        <v>14865</v>
      </c>
      <c r="SPW1" t="s">
        <v>14866</v>
      </c>
      <c r="SPX1" t="s">
        <v>14867</v>
      </c>
      <c r="SPY1" t="s">
        <v>14868</v>
      </c>
      <c r="SPZ1" t="s">
        <v>14869</v>
      </c>
      <c r="SQA1" t="s">
        <v>14870</v>
      </c>
      <c r="SQB1" t="s">
        <v>14871</v>
      </c>
      <c r="SQC1" t="s">
        <v>14872</v>
      </c>
      <c r="SQD1" t="s">
        <v>14873</v>
      </c>
      <c r="SQE1" t="s">
        <v>14874</v>
      </c>
      <c r="SQF1" t="s">
        <v>14875</v>
      </c>
      <c r="SQG1" t="s">
        <v>14876</v>
      </c>
      <c r="SQH1" t="s">
        <v>14877</v>
      </c>
      <c r="SQI1" t="s">
        <v>14878</v>
      </c>
      <c r="SQJ1" t="s">
        <v>14879</v>
      </c>
      <c r="SQK1" t="s">
        <v>14880</v>
      </c>
      <c r="SQL1" t="s">
        <v>14881</v>
      </c>
      <c r="SQM1" t="s">
        <v>14882</v>
      </c>
      <c r="SQN1" t="s">
        <v>14883</v>
      </c>
      <c r="SQO1" t="s">
        <v>14884</v>
      </c>
      <c r="SQP1" t="s">
        <v>14885</v>
      </c>
      <c r="SQQ1" t="s">
        <v>14886</v>
      </c>
      <c r="SQR1" t="s">
        <v>14887</v>
      </c>
      <c r="SQS1" t="s">
        <v>14888</v>
      </c>
      <c r="SQT1" t="s">
        <v>14889</v>
      </c>
      <c r="SQU1" t="s">
        <v>14890</v>
      </c>
      <c r="SQV1" t="s">
        <v>14891</v>
      </c>
      <c r="SQW1" t="s">
        <v>14892</v>
      </c>
      <c r="SQX1" t="s">
        <v>14893</v>
      </c>
      <c r="SQY1" t="s">
        <v>14894</v>
      </c>
      <c r="SQZ1" t="s">
        <v>14895</v>
      </c>
      <c r="SRA1" t="s">
        <v>14896</v>
      </c>
      <c r="SRB1" t="s">
        <v>14897</v>
      </c>
      <c r="SRC1" t="s">
        <v>14898</v>
      </c>
      <c r="SRD1" t="s">
        <v>14899</v>
      </c>
      <c r="SRE1" t="s">
        <v>14900</v>
      </c>
      <c r="SRF1" t="s">
        <v>14901</v>
      </c>
      <c r="SRG1" t="s">
        <v>14902</v>
      </c>
      <c r="SRH1" t="s">
        <v>14903</v>
      </c>
      <c r="SRI1" t="s">
        <v>14904</v>
      </c>
      <c r="SRJ1" t="s">
        <v>14905</v>
      </c>
      <c r="SRK1" t="s">
        <v>14906</v>
      </c>
      <c r="SRL1" t="s">
        <v>14907</v>
      </c>
      <c r="SRM1" t="s">
        <v>14908</v>
      </c>
      <c r="SRN1" t="s">
        <v>14909</v>
      </c>
      <c r="SRO1" t="s">
        <v>14910</v>
      </c>
      <c r="SRP1" t="s">
        <v>14911</v>
      </c>
      <c r="SRQ1" t="s">
        <v>14912</v>
      </c>
      <c r="SRR1" t="s">
        <v>14913</v>
      </c>
      <c r="SRS1" t="s">
        <v>14914</v>
      </c>
      <c r="SRT1" t="s">
        <v>14915</v>
      </c>
      <c r="SRU1" t="s">
        <v>14916</v>
      </c>
      <c r="SRV1" t="s">
        <v>14917</v>
      </c>
      <c r="SRW1" t="s">
        <v>14918</v>
      </c>
      <c r="SRX1" t="s">
        <v>14919</v>
      </c>
      <c r="SRY1" t="s">
        <v>14920</v>
      </c>
      <c r="SRZ1" t="s">
        <v>14921</v>
      </c>
      <c r="SSA1" t="s">
        <v>14922</v>
      </c>
      <c r="SSB1" t="s">
        <v>14923</v>
      </c>
      <c r="SSC1" t="s">
        <v>14924</v>
      </c>
      <c r="SSD1" t="s">
        <v>14925</v>
      </c>
      <c r="SSE1" t="s">
        <v>14926</v>
      </c>
      <c r="SSF1" t="s">
        <v>14927</v>
      </c>
      <c r="SSG1" t="s">
        <v>14928</v>
      </c>
      <c r="SSH1" t="s">
        <v>14929</v>
      </c>
      <c r="SSI1" t="s">
        <v>14930</v>
      </c>
      <c r="SSJ1" t="s">
        <v>14931</v>
      </c>
      <c r="SSK1" t="s">
        <v>14932</v>
      </c>
      <c r="SSL1" t="s">
        <v>14933</v>
      </c>
      <c r="SSM1" t="s">
        <v>14934</v>
      </c>
      <c r="SSN1" t="s">
        <v>14935</v>
      </c>
      <c r="SSO1" t="s">
        <v>14936</v>
      </c>
      <c r="SSP1" t="s">
        <v>14937</v>
      </c>
      <c r="SSQ1" t="s">
        <v>14938</v>
      </c>
      <c r="SSR1" t="s">
        <v>14939</v>
      </c>
      <c r="SSS1" t="s">
        <v>14940</v>
      </c>
      <c r="SST1" t="s">
        <v>14941</v>
      </c>
      <c r="SSU1" t="s">
        <v>14942</v>
      </c>
      <c r="SSV1" t="s">
        <v>14943</v>
      </c>
      <c r="SSW1" t="s">
        <v>14944</v>
      </c>
      <c r="SSX1" t="s">
        <v>14945</v>
      </c>
      <c r="SSY1" t="s">
        <v>14946</v>
      </c>
      <c r="SSZ1" t="s">
        <v>14947</v>
      </c>
      <c r="STA1" t="s">
        <v>14948</v>
      </c>
      <c r="STB1" t="s">
        <v>14949</v>
      </c>
      <c r="STC1" t="s">
        <v>14950</v>
      </c>
      <c r="STD1" t="s">
        <v>14951</v>
      </c>
      <c r="STE1" t="s">
        <v>14952</v>
      </c>
      <c r="STF1" t="s">
        <v>14953</v>
      </c>
      <c r="STG1" t="s">
        <v>14954</v>
      </c>
      <c r="STH1" t="s">
        <v>14955</v>
      </c>
      <c r="STI1" t="s">
        <v>14956</v>
      </c>
      <c r="STJ1" t="s">
        <v>14957</v>
      </c>
      <c r="STK1" t="s">
        <v>14958</v>
      </c>
      <c r="STL1" t="s">
        <v>14959</v>
      </c>
      <c r="STM1" t="s">
        <v>14960</v>
      </c>
      <c r="STN1" t="s">
        <v>14961</v>
      </c>
      <c r="STO1" t="s">
        <v>14962</v>
      </c>
      <c r="STP1" t="s">
        <v>14963</v>
      </c>
      <c r="STQ1" t="s">
        <v>14964</v>
      </c>
      <c r="STR1" t="s">
        <v>14965</v>
      </c>
      <c r="STS1" t="s">
        <v>14966</v>
      </c>
      <c r="STT1" t="s">
        <v>14967</v>
      </c>
      <c r="STU1" t="s">
        <v>14968</v>
      </c>
      <c r="STV1" t="s">
        <v>14969</v>
      </c>
      <c r="STW1" t="s">
        <v>14970</v>
      </c>
      <c r="STX1" t="s">
        <v>14971</v>
      </c>
      <c r="STY1" t="s">
        <v>14972</v>
      </c>
      <c r="STZ1" t="s">
        <v>14973</v>
      </c>
      <c r="SUA1" t="s">
        <v>14974</v>
      </c>
      <c r="SUB1" t="s">
        <v>14975</v>
      </c>
      <c r="SUC1" t="s">
        <v>14976</v>
      </c>
      <c r="SUD1" t="s">
        <v>14977</v>
      </c>
      <c r="SUE1" t="s">
        <v>14978</v>
      </c>
      <c r="SUF1" t="s">
        <v>14979</v>
      </c>
      <c r="SUG1" t="s">
        <v>14980</v>
      </c>
      <c r="SUH1" t="s">
        <v>14981</v>
      </c>
      <c r="SUI1" t="s">
        <v>14982</v>
      </c>
      <c r="SUJ1" t="s">
        <v>14983</v>
      </c>
      <c r="SUK1" t="s">
        <v>14984</v>
      </c>
      <c r="SUL1" t="s">
        <v>14985</v>
      </c>
      <c r="SUM1" t="s">
        <v>14986</v>
      </c>
      <c r="SUN1" t="s">
        <v>14987</v>
      </c>
      <c r="SUO1" t="s">
        <v>14988</v>
      </c>
      <c r="SUP1" t="s">
        <v>14989</v>
      </c>
      <c r="SUQ1" t="s">
        <v>14990</v>
      </c>
      <c r="SUR1" t="s">
        <v>14991</v>
      </c>
      <c r="SUS1" t="s">
        <v>14992</v>
      </c>
      <c r="SUT1" t="s">
        <v>14993</v>
      </c>
      <c r="SUU1" t="s">
        <v>14994</v>
      </c>
      <c r="SUV1" t="s">
        <v>14995</v>
      </c>
      <c r="SUW1" t="s">
        <v>14996</v>
      </c>
      <c r="SUX1" t="s">
        <v>14997</v>
      </c>
      <c r="SUY1" t="s">
        <v>14998</v>
      </c>
      <c r="SUZ1" t="s">
        <v>14999</v>
      </c>
      <c r="SVA1" t="s">
        <v>15000</v>
      </c>
      <c r="SVB1" t="s">
        <v>15001</v>
      </c>
      <c r="SVC1" t="s">
        <v>15002</v>
      </c>
      <c r="SVD1" t="s">
        <v>15003</v>
      </c>
      <c r="SVE1" t="s">
        <v>15004</v>
      </c>
      <c r="SVF1" t="s">
        <v>15005</v>
      </c>
      <c r="SVG1" t="s">
        <v>15006</v>
      </c>
      <c r="SVH1" t="s">
        <v>15007</v>
      </c>
      <c r="SVI1" t="s">
        <v>15008</v>
      </c>
      <c r="SVJ1" t="s">
        <v>15009</v>
      </c>
      <c r="SVK1" t="s">
        <v>15010</v>
      </c>
      <c r="SVL1" t="s">
        <v>15011</v>
      </c>
      <c r="SVM1" t="s">
        <v>15012</v>
      </c>
      <c r="SVN1" t="s">
        <v>15013</v>
      </c>
      <c r="SVO1" t="s">
        <v>15014</v>
      </c>
      <c r="SVP1" t="s">
        <v>15015</v>
      </c>
      <c r="SVQ1" t="s">
        <v>15016</v>
      </c>
      <c r="SVR1" t="s">
        <v>15017</v>
      </c>
      <c r="SVS1" t="s">
        <v>15018</v>
      </c>
      <c r="SVT1" t="s">
        <v>15019</v>
      </c>
      <c r="SVU1" t="s">
        <v>15020</v>
      </c>
      <c r="SVV1" t="s">
        <v>15021</v>
      </c>
      <c r="SVW1" t="s">
        <v>15022</v>
      </c>
      <c r="SVX1" t="s">
        <v>15023</v>
      </c>
      <c r="SVY1" t="s">
        <v>15024</v>
      </c>
      <c r="SVZ1" t="s">
        <v>15025</v>
      </c>
      <c r="SWA1" t="s">
        <v>15026</v>
      </c>
      <c r="SWB1" t="s">
        <v>15027</v>
      </c>
      <c r="SWC1" t="s">
        <v>15028</v>
      </c>
      <c r="SWD1" t="s">
        <v>15029</v>
      </c>
      <c r="SWE1" t="s">
        <v>15030</v>
      </c>
      <c r="SWF1" t="s">
        <v>15031</v>
      </c>
      <c r="SWG1" t="s">
        <v>15032</v>
      </c>
      <c r="SWH1" t="s">
        <v>15033</v>
      </c>
      <c r="SWI1" t="s">
        <v>15034</v>
      </c>
      <c r="SWJ1" t="s">
        <v>15035</v>
      </c>
      <c r="SWK1" t="s">
        <v>15036</v>
      </c>
      <c r="SWL1" t="s">
        <v>15037</v>
      </c>
      <c r="SWM1" t="s">
        <v>15038</v>
      </c>
      <c r="SWN1" t="s">
        <v>15039</v>
      </c>
      <c r="SWO1" t="s">
        <v>15040</v>
      </c>
      <c r="SWP1" t="s">
        <v>15041</v>
      </c>
      <c r="SWQ1" t="s">
        <v>15042</v>
      </c>
      <c r="SWR1" t="s">
        <v>15043</v>
      </c>
      <c r="SWS1" t="s">
        <v>15044</v>
      </c>
      <c r="SWT1" t="s">
        <v>15045</v>
      </c>
      <c r="SWU1" t="s">
        <v>15046</v>
      </c>
      <c r="SWV1" t="s">
        <v>15047</v>
      </c>
      <c r="SWW1" t="s">
        <v>15048</v>
      </c>
      <c r="SWX1" t="s">
        <v>15049</v>
      </c>
      <c r="SWY1" t="s">
        <v>15050</v>
      </c>
      <c r="SWZ1" t="s">
        <v>15051</v>
      </c>
      <c r="SXA1" t="s">
        <v>15052</v>
      </c>
      <c r="SXB1" t="s">
        <v>15053</v>
      </c>
      <c r="SXC1" t="s">
        <v>15054</v>
      </c>
      <c r="SXD1" t="s">
        <v>15055</v>
      </c>
      <c r="SXE1" t="s">
        <v>15056</v>
      </c>
      <c r="SXF1" t="s">
        <v>15057</v>
      </c>
      <c r="SXG1" t="s">
        <v>15058</v>
      </c>
      <c r="SXH1" t="s">
        <v>15059</v>
      </c>
      <c r="SXI1" t="s">
        <v>15060</v>
      </c>
      <c r="SXJ1" t="s">
        <v>15061</v>
      </c>
      <c r="SXK1" t="s">
        <v>15062</v>
      </c>
      <c r="SXL1" t="s">
        <v>15063</v>
      </c>
      <c r="SXM1" t="s">
        <v>15064</v>
      </c>
      <c r="SXN1" t="s">
        <v>15065</v>
      </c>
      <c r="SXO1" t="s">
        <v>15066</v>
      </c>
      <c r="SXP1" t="s">
        <v>15067</v>
      </c>
      <c r="SXQ1" t="s">
        <v>15068</v>
      </c>
      <c r="SXR1" t="s">
        <v>15069</v>
      </c>
      <c r="SXS1" t="s">
        <v>15070</v>
      </c>
      <c r="SXT1" t="s">
        <v>15071</v>
      </c>
      <c r="SXU1" t="s">
        <v>15072</v>
      </c>
      <c r="SXV1" t="s">
        <v>15073</v>
      </c>
      <c r="SXW1" t="s">
        <v>15074</v>
      </c>
      <c r="SXX1" t="s">
        <v>15075</v>
      </c>
      <c r="SXY1" t="s">
        <v>15076</v>
      </c>
      <c r="SXZ1" t="s">
        <v>15077</v>
      </c>
      <c r="SYA1" t="s">
        <v>15078</v>
      </c>
      <c r="SYB1" t="s">
        <v>15079</v>
      </c>
      <c r="SYC1" t="s">
        <v>15080</v>
      </c>
      <c r="SYD1" t="s">
        <v>15081</v>
      </c>
      <c r="SYE1" t="s">
        <v>15082</v>
      </c>
      <c r="SYF1" t="s">
        <v>15083</v>
      </c>
      <c r="SYG1" t="s">
        <v>15084</v>
      </c>
      <c r="SYH1" t="s">
        <v>15085</v>
      </c>
      <c r="SYI1" t="s">
        <v>15086</v>
      </c>
      <c r="SYJ1" t="s">
        <v>15087</v>
      </c>
      <c r="SYK1" t="s">
        <v>15088</v>
      </c>
      <c r="SYL1" t="s">
        <v>15089</v>
      </c>
      <c r="SYM1" t="s">
        <v>15090</v>
      </c>
      <c r="SYN1" t="s">
        <v>15091</v>
      </c>
      <c r="SYO1" t="s">
        <v>15092</v>
      </c>
      <c r="SYP1" t="s">
        <v>15093</v>
      </c>
      <c r="SYQ1" t="s">
        <v>15094</v>
      </c>
      <c r="SYR1" t="s">
        <v>15095</v>
      </c>
      <c r="SYS1" t="s">
        <v>15096</v>
      </c>
      <c r="SYT1" t="s">
        <v>15097</v>
      </c>
      <c r="SYU1" t="s">
        <v>15098</v>
      </c>
      <c r="SYV1" t="s">
        <v>15099</v>
      </c>
      <c r="SYW1" t="s">
        <v>15100</v>
      </c>
      <c r="SYX1" t="s">
        <v>15101</v>
      </c>
      <c r="SYY1" t="s">
        <v>15102</v>
      </c>
      <c r="SYZ1" t="s">
        <v>15103</v>
      </c>
      <c r="SZA1" t="s">
        <v>15104</v>
      </c>
      <c r="SZB1" t="s">
        <v>15105</v>
      </c>
      <c r="SZC1" t="s">
        <v>15106</v>
      </c>
      <c r="SZD1" t="s">
        <v>15107</v>
      </c>
      <c r="SZE1" t="s">
        <v>15108</v>
      </c>
      <c r="SZF1" t="s">
        <v>15109</v>
      </c>
      <c r="SZG1" t="s">
        <v>15110</v>
      </c>
      <c r="SZH1" t="s">
        <v>15111</v>
      </c>
      <c r="SZI1" t="s">
        <v>15112</v>
      </c>
      <c r="SZJ1" t="s">
        <v>15113</v>
      </c>
      <c r="SZK1" t="s">
        <v>15114</v>
      </c>
      <c r="SZL1" t="s">
        <v>15115</v>
      </c>
      <c r="SZM1" t="s">
        <v>15116</v>
      </c>
      <c r="SZN1" t="s">
        <v>15117</v>
      </c>
      <c r="SZO1" t="s">
        <v>15118</v>
      </c>
      <c r="SZP1" t="s">
        <v>15119</v>
      </c>
      <c r="SZQ1" t="s">
        <v>15120</v>
      </c>
      <c r="SZR1" t="s">
        <v>15121</v>
      </c>
      <c r="SZS1" t="s">
        <v>15122</v>
      </c>
      <c r="SZT1" t="s">
        <v>15123</v>
      </c>
      <c r="SZU1" t="s">
        <v>15124</v>
      </c>
      <c r="SZV1" t="s">
        <v>15125</v>
      </c>
      <c r="SZW1" t="s">
        <v>15126</v>
      </c>
      <c r="SZX1" t="s">
        <v>15127</v>
      </c>
      <c r="SZY1" t="s">
        <v>15128</v>
      </c>
      <c r="SZZ1" t="s">
        <v>15129</v>
      </c>
      <c r="TAA1" t="s">
        <v>15130</v>
      </c>
      <c r="TAB1" t="s">
        <v>15131</v>
      </c>
      <c r="TAC1" t="s">
        <v>15132</v>
      </c>
      <c r="TAD1" t="s">
        <v>15133</v>
      </c>
      <c r="TAE1" t="s">
        <v>15134</v>
      </c>
      <c r="TAF1" t="s">
        <v>15135</v>
      </c>
      <c r="TAG1" t="s">
        <v>15136</v>
      </c>
      <c r="TAH1" t="s">
        <v>15137</v>
      </c>
      <c r="TAI1" t="s">
        <v>15138</v>
      </c>
      <c r="TAJ1" t="s">
        <v>15139</v>
      </c>
      <c r="TAK1" t="s">
        <v>15140</v>
      </c>
      <c r="TAL1" t="s">
        <v>15141</v>
      </c>
      <c r="TAM1" t="s">
        <v>15142</v>
      </c>
      <c r="TAN1" t="s">
        <v>15143</v>
      </c>
      <c r="TAO1" t="s">
        <v>15144</v>
      </c>
      <c r="TAP1" t="s">
        <v>15145</v>
      </c>
      <c r="TAQ1" t="s">
        <v>15146</v>
      </c>
      <c r="TAR1" t="s">
        <v>15147</v>
      </c>
      <c r="TAS1" t="s">
        <v>15148</v>
      </c>
      <c r="TAT1" t="s">
        <v>15149</v>
      </c>
      <c r="TAU1" t="s">
        <v>15150</v>
      </c>
      <c r="TAV1" t="s">
        <v>15151</v>
      </c>
      <c r="TAW1" t="s">
        <v>15152</v>
      </c>
      <c r="TAX1" t="s">
        <v>15153</v>
      </c>
      <c r="TAY1" t="s">
        <v>15154</v>
      </c>
      <c r="TAZ1" t="s">
        <v>15155</v>
      </c>
      <c r="TBA1" t="s">
        <v>15156</v>
      </c>
      <c r="TBB1" t="s">
        <v>15157</v>
      </c>
      <c r="TBC1" t="s">
        <v>15158</v>
      </c>
      <c r="TBD1" t="s">
        <v>15159</v>
      </c>
      <c r="TBE1" t="s">
        <v>15160</v>
      </c>
      <c r="TBF1" t="s">
        <v>15161</v>
      </c>
      <c r="TBG1" t="s">
        <v>15162</v>
      </c>
      <c r="TBH1" t="s">
        <v>15163</v>
      </c>
      <c r="TBI1" t="s">
        <v>15164</v>
      </c>
      <c r="TBJ1" t="s">
        <v>15165</v>
      </c>
      <c r="TBK1" t="s">
        <v>15166</v>
      </c>
      <c r="TBL1" t="s">
        <v>15167</v>
      </c>
      <c r="TBM1" t="s">
        <v>15168</v>
      </c>
      <c r="TBN1" t="s">
        <v>15169</v>
      </c>
      <c r="TBO1" t="s">
        <v>15170</v>
      </c>
      <c r="TBP1" t="s">
        <v>15171</v>
      </c>
      <c r="TBQ1" t="s">
        <v>15172</v>
      </c>
      <c r="TBR1" t="s">
        <v>15173</v>
      </c>
      <c r="TBS1" t="s">
        <v>15174</v>
      </c>
      <c r="TBT1" t="s">
        <v>15175</v>
      </c>
      <c r="TBU1" t="s">
        <v>15176</v>
      </c>
      <c r="TBV1" t="s">
        <v>15177</v>
      </c>
      <c r="TBW1" t="s">
        <v>15178</v>
      </c>
      <c r="TBX1" t="s">
        <v>15179</v>
      </c>
      <c r="TBY1" t="s">
        <v>15180</v>
      </c>
      <c r="TBZ1" t="s">
        <v>15181</v>
      </c>
      <c r="TCA1" t="s">
        <v>15182</v>
      </c>
      <c r="TCB1" t="s">
        <v>15183</v>
      </c>
      <c r="TCC1" t="s">
        <v>15184</v>
      </c>
      <c r="TCD1" t="s">
        <v>15185</v>
      </c>
      <c r="TCE1" t="s">
        <v>15186</v>
      </c>
      <c r="TCF1" t="s">
        <v>15187</v>
      </c>
      <c r="TCG1" t="s">
        <v>15188</v>
      </c>
      <c r="TCH1" t="s">
        <v>15189</v>
      </c>
      <c r="TCI1" t="s">
        <v>15190</v>
      </c>
      <c r="TCJ1" t="s">
        <v>15191</v>
      </c>
      <c r="TCK1" t="s">
        <v>15192</v>
      </c>
      <c r="TCL1" t="s">
        <v>15193</v>
      </c>
      <c r="TCM1" t="s">
        <v>15194</v>
      </c>
      <c r="TCN1" t="s">
        <v>15195</v>
      </c>
      <c r="TCO1" t="s">
        <v>15196</v>
      </c>
      <c r="TCP1" t="s">
        <v>15197</v>
      </c>
      <c r="TCQ1" t="s">
        <v>15198</v>
      </c>
      <c r="TCR1" t="s">
        <v>15199</v>
      </c>
      <c r="TCS1" t="s">
        <v>15200</v>
      </c>
      <c r="TCT1" t="s">
        <v>15201</v>
      </c>
      <c r="TCU1" t="s">
        <v>15202</v>
      </c>
      <c r="TCV1" t="s">
        <v>15203</v>
      </c>
      <c r="TCW1" t="s">
        <v>15204</v>
      </c>
      <c r="TCX1" t="s">
        <v>15205</v>
      </c>
      <c r="TCY1" t="s">
        <v>15206</v>
      </c>
      <c r="TCZ1" t="s">
        <v>15207</v>
      </c>
      <c r="TDA1" t="s">
        <v>15208</v>
      </c>
      <c r="TDB1" t="s">
        <v>15209</v>
      </c>
      <c r="TDC1" t="s">
        <v>15210</v>
      </c>
      <c r="TDD1" t="s">
        <v>15211</v>
      </c>
      <c r="TDE1" t="s">
        <v>15212</v>
      </c>
      <c r="TDF1" t="s">
        <v>15213</v>
      </c>
      <c r="TDG1" t="s">
        <v>15214</v>
      </c>
      <c r="TDH1" t="s">
        <v>15215</v>
      </c>
      <c r="TDI1" t="s">
        <v>15216</v>
      </c>
      <c r="TDJ1" t="s">
        <v>15217</v>
      </c>
      <c r="TDK1" t="s">
        <v>15218</v>
      </c>
      <c r="TDL1" t="s">
        <v>15219</v>
      </c>
      <c r="TDM1" t="s">
        <v>15220</v>
      </c>
      <c r="TDN1" t="s">
        <v>15221</v>
      </c>
      <c r="TDO1" t="s">
        <v>15222</v>
      </c>
      <c r="TDP1" t="s">
        <v>15223</v>
      </c>
      <c r="TDQ1" t="s">
        <v>15224</v>
      </c>
      <c r="TDR1" t="s">
        <v>15225</v>
      </c>
      <c r="TDS1" t="s">
        <v>15226</v>
      </c>
      <c r="TDT1" t="s">
        <v>15227</v>
      </c>
      <c r="TDU1" t="s">
        <v>15228</v>
      </c>
      <c r="TDV1" t="s">
        <v>15229</v>
      </c>
      <c r="TDW1" t="s">
        <v>15230</v>
      </c>
      <c r="TDX1" t="s">
        <v>15231</v>
      </c>
      <c r="TDY1" t="s">
        <v>15232</v>
      </c>
      <c r="TDZ1" t="s">
        <v>15233</v>
      </c>
      <c r="TEA1" t="s">
        <v>15234</v>
      </c>
      <c r="TEB1" t="s">
        <v>15235</v>
      </c>
      <c r="TEC1" t="s">
        <v>15236</v>
      </c>
      <c r="TED1" t="s">
        <v>15237</v>
      </c>
      <c r="TEE1" t="s">
        <v>15238</v>
      </c>
      <c r="TEF1" t="s">
        <v>15239</v>
      </c>
      <c r="TEG1" t="s">
        <v>15240</v>
      </c>
      <c r="TEH1" t="s">
        <v>15241</v>
      </c>
      <c r="TEI1" t="s">
        <v>15242</v>
      </c>
      <c r="TEJ1" t="s">
        <v>15243</v>
      </c>
      <c r="TEK1" t="s">
        <v>15244</v>
      </c>
      <c r="TEL1" t="s">
        <v>15245</v>
      </c>
      <c r="TEM1" t="s">
        <v>15246</v>
      </c>
      <c r="TEN1" t="s">
        <v>15247</v>
      </c>
      <c r="TEO1" t="s">
        <v>15248</v>
      </c>
      <c r="TEP1" t="s">
        <v>15249</v>
      </c>
      <c r="TEQ1" t="s">
        <v>15250</v>
      </c>
      <c r="TER1" t="s">
        <v>15251</v>
      </c>
      <c r="TES1" t="s">
        <v>15252</v>
      </c>
      <c r="TET1" t="s">
        <v>15253</v>
      </c>
      <c r="TEU1" t="s">
        <v>15254</v>
      </c>
      <c r="TEV1" t="s">
        <v>15255</v>
      </c>
      <c r="TEW1" t="s">
        <v>15256</v>
      </c>
      <c r="TEX1" t="s">
        <v>15257</v>
      </c>
      <c r="TEY1" t="s">
        <v>15258</v>
      </c>
      <c r="TEZ1" t="s">
        <v>15259</v>
      </c>
      <c r="TFA1" t="s">
        <v>15260</v>
      </c>
      <c r="TFB1" t="s">
        <v>15261</v>
      </c>
      <c r="TFC1" t="s">
        <v>15262</v>
      </c>
      <c r="TFD1" t="s">
        <v>15263</v>
      </c>
      <c r="TFE1" t="s">
        <v>15264</v>
      </c>
      <c r="TFF1" t="s">
        <v>15265</v>
      </c>
      <c r="TFG1" t="s">
        <v>15266</v>
      </c>
      <c r="TFH1" t="s">
        <v>15267</v>
      </c>
      <c r="TFI1" t="s">
        <v>15268</v>
      </c>
      <c r="TFJ1" t="s">
        <v>15269</v>
      </c>
      <c r="TFK1" t="s">
        <v>15270</v>
      </c>
      <c r="TFL1" t="s">
        <v>15271</v>
      </c>
      <c r="TFM1" t="s">
        <v>15272</v>
      </c>
      <c r="TFN1" t="s">
        <v>15273</v>
      </c>
      <c r="TFO1" t="s">
        <v>15274</v>
      </c>
      <c r="TFP1" t="s">
        <v>15275</v>
      </c>
      <c r="TFQ1" t="s">
        <v>15276</v>
      </c>
      <c r="TFR1" t="s">
        <v>15277</v>
      </c>
      <c r="TFS1" t="s">
        <v>15278</v>
      </c>
      <c r="TFT1" t="s">
        <v>15279</v>
      </c>
      <c r="TFU1" t="s">
        <v>15280</v>
      </c>
      <c r="TFV1" t="s">
        <v>15281</v>
      </c>
      <c r="TFW1" t="s">
        <v>15282</v>
      </c>
      <c r="TFX1" t="s">
        <v>15283</v>
      </c>
      <c r="TFY1" t="s">
        <v>15284</v>
      </c>
      <c r="TFZ1" t="s">
        <v>15285</v>
      </c>
      <c r="TGA1" t="s">
        <v>15286</v>
      </c>
      <c r="TGB1" t="s">
        <v>15287</v>
      </c>
      <c r="TGC1" t="s">
        <v>15288</v>
      </c>
      <c r="TGD1" t="s">
        <v>15289</v>
      </c>
      <c r="TGE1" t="s">
        <v>15290</v>
      </c>
      <c r="TGF1" t="s">
        <v>15291</v>
      </c>
      <c r="TGG1" t="s">
        <v>15292</v>
      </c>
      <c r="TGH1" t="s">
        <v>15293</v>
      </c>
      <c r="TGI1" t="s">
        <v>15294</v>
      </c>
      <c r="TGJ1" t="s">
        <v>15295</v>
      </c>
      <c r="TGK1" t="s">
        <v>15296</v>
      </c>
      <c r="TGL1" t="s">
        <v>15297</v>
      </c>
      <c r="TGM1" t="s">
        <v>15298</v>
      </c>
      <c r="TGN1" t="s">
        <v>15299</v>
      </c>
      <c r="TGO1" t="s">
        <v>15300</v>
      </c>
      <c r="TGP1" t="s">
        <v>15301</v>
      </c>
      <c r="TGQ1" t="s">
        <v>15302</v>
      </c>
      <c r="TGR1" t="s">
        <v>15303</v>
      </c>
      <c r="TGS1" t="s">
        <v>15304</v>
      </c>
      <c r="TGT1" t="s">
        <v>15305</v>
      </c>
      <c r="TGU1" t="s">
        <v>15306</v>
      </c>
      <c r="TGV1" t="s">
        <v>15307</v>
      </c>
      <c r="TGW1" t="s">
        <v>15308</v>
      </c>
      <c r="TGX1" t="s">
        <v>15309</v>
      </c>
      <c r="TGY1" t="s">
        <v>15310</v>
      </c>
      <c r="TGZ1" t="s">
        <v>15311</v>
      </c>
      <c r="THA1" t="s">
        <v>15312</v>
      </c>
      <c r="THB1" t="s">
        <v>15313</v>
      </c>
      <c r="THC1" t="s">
        <v>15314</v>
      </c>
      <c r="THD1" t="s">
        <v>15315</v>
      </c>
      <c r="THE1" t="s">
        <v>15316</v>
      </c>
      <c r="THF1" t="s">
        <v>15317</v>
      </c>
      <c r="THG1" t="s">
        <v>15318</v>
      </c>
      <c r="THH1" t="s">
        <v>15319</v>
      </c>
      <c r="THI1" t="s">
        <v>15320</v>
      </c>
      <c r="THJ1" t="s">
        <v>15321</v>
      </c>
      <c r="THK1" t="s">
        <v>15322</v>
      </c>
      <c r="THL1" t="s">
        <v>15323</v>
      </c>
      <c r="THM1" t="s">
        <v>15324</v>
      </c>
      <c r="THN1" t="s">
        <v>15325</v>
      </c>
      <c r="THO1" t="s">
        <v>15326</v>
      </c>
      <c r="THP1" t="s">
        <v>15327</v>
      </c>
      <c r="THQ1" t="s">
        <v>15328</v>
      </c>
      <c r="THR1" t="s">
        <v>15329</v>
      </c>
      <c r="THS1" t="s">
        <v>15330</v>
      </c>
      <c r="THT1" t="s">
        <v>15331</v>
      </c>
      <c r="THU1" t="s">
        <v>15332</v>
      </c>
      <c r="THV1" t="s">
        <v>15333</v>
      </c>
      <c r="THW1" t="s">
        <v>15334</v>
      </c>
      <c r="THX1" t="s">
        <v>15335</v>
      </c>
      <c r="THY1" t="s">
        <v>15336</v>
      </c>
      <c r="THZ1" t="s">
        <v>15337</v>
      </c>
      <c r="TIA1" t="s">
        <v>15338</v>
      </c>
      <c r="TIB1" t="s">
        <v>15339</v>
      </c>
      <c r="TIC1" t="s">
        <v>15340</v>
      </c>
      <c r="TID1" t="s">
        <v>15341</v>
      </c>
      <c r="TIE1" t="s">
        <v>15342</v>
      </c>
      <c r="TIF1" t="s">
        <v>15343</v>
      </c>
      <c r="TIG1" t="s">
        <v>15344</v>
      </c>
      <c r="TIH1" t="s">
        <v>15345</v>
      </c>
      <c r="TII1" t="s">
        <v>15346</v>
      </c>
      <c r="TIJ1" t="s">
        <v>15347</v>
      </c>
      <c r="TIK1" t="s">
        <v>15348</v>
      </c>
      <c r="TIL1" t="s">
        <v>15349</v>
      </c>
      <c r="TIM1" t="s">
        <v>15350</v>
      </c>
      <c r="TIN1" t="s">
        <v>15351</v>
      </c>
      <c r="TIO1" t="s">
        <v>15352</v>
      </c>
      <c r="TIP1" t="s">
        <v>15353</v>
      </c>
      <c r="TIQ1" t="s">
        <v>15354</v>
      </c>
      <c r="TIR1" t="s">
        <v>15355</v>
      </c>
      <c r="TIS1" t="s">
        <v>15356</v>
      </c>
      <c r="TIT1" t="s">
        <v>15357</v>
      </c>
      <c r="TIU1" t="s">
        <v>15358</v>
      </c>
      <c r="TIV1" t="s">
        <v>15359</v>
      </c>
      <c r="TIW1" t="s">
        <v>15360</v>
      </c>
      <c r="TIX1" t="s">
        <v>15361</v>
      </c>
      <c r="TIY1" t="s">
        <v>15362</v>
      </c>
      <c r="TIZ1" t="s">
        <v>15363</v>
      </c>
      <c r="TJA1" t="s">
        <v>15364</v>
      </c>
      <c r="TJB1" t="s">
        <v>15365</v>
      </c>
      <c r="TJC1" t="s">
        <v>15366</v>
      </c>
      <c r="TJD1" t="s">
        <v>15367</v>
      </c>
      <c r="TJE1" t="s">
        <v>15368</v>
      </c>
      <c r="TJF1" t="s">
        <v>15369</v>
      </c>
      <c r="TJG1" t="s">
        <v>15370</v>
      </c>
      <c r="TJH1" t="s">
        <v>15371</v>
      </c>
      <c r="TJI1" t="s">
        <v>15372</v>
      </c>
      <c r="TJJ1" t="s">
        <v>15373</v>
      </c>
      <c r="TJK1" t="s">
        <v>15374</v>
      </c>
      <c r="TJL1" t="s">
        <v>15375</v>
      </c>
      <c r="TJM1" t="s">
        <v>15376</v>
      </c>
      <c r="TJN1" t="s">
        <v>15377</v>
      </c>
      <c r="TJO1" t="s">
        <v>15378</v>
      </c>
      <c r="TJP1" t="s">
        <v>15379</v>
      </c>
      <c r="TJQ1" t="s">
        <v>15380</v>
      </c>
      <c r="TJR1" t="s">
        <v>15381</v>
      </c>
      <c r="TJS1" t="s">
        <v>15382</v>
      </c>
      <c r="TJT1" t="s">
        <v>15383</v>
      </c>
      <c r="TJU1" t="s">
        <v>15384</v>
      </c>
      <c r="TJV1" t="s">
        <v>15385</v>
      </c>
      <c r="TJW1" t="s">
        <v>15386</v>
      </c>
      <c r="TJX1" t="s">
        <v>15387</v>
      </c>
      <c r="TJY1" t="s">
        <v>15388</v>
      </c>
      <c r="TJZ1" t="s">
        <v>15389</v>
      </c>
      <c r="TKA1" t="s">
        <v>15390</v>
      </c>
      <c r="TKB1" t="s">
        <v>15391</v>
      </c>
      <c r="TKC1" t="s">
        <v>15392</v>
      </c>
      <c r="TKD1" t="s">
        <v>15393</v>
      </c>
      <c r="TKE1" t="s">
        <v>15394</v>
      </c>
      <c r="TKF1" t="s">
        <v>15395</v>
      </c>
      <c r="TKG1" t="s">
        <v>15396</v>
      </c>
      <c r="TKH1" t="s">
        <v>15397</v>
      </c>
      <c r="TKI1" t="s">
        <v>15398</v>
      </c>
      <c r="TKJ1" t="s">
        <v>15399</v>
      </c>
      <c r="TKK1" t="s">
        <v>15400</v>
      </c>
      <c r="TKL1" t="s">
        <v>15401</v>
      </c>
      <c r="TKM1" t="s">
        <v>15402</v>
      </c>
      <c r="TKN1" t="s">
        <v>15403</v>
      </c>
      <c r="TKO1" t="s">
        <v>15404</v>
      </c>
      <c r="TKP1" t="s">
        <v>15405</v>
      </c>
      <c r="TKQ1" t="s">
        <v>15406</v>
      </c>
      <c r="TKR1" t="s">
        <v>15407</v>
      </c>
      <c r="TKS1" t="s">
        <v>15408</v>
      </c>
      <c r="TKT1" t="s">
        <v>15409</v>
      </c>
      <c r="TKU1" t="s">
        <v>15410</v>
      </c>
      <c r="TKV1" t="s">
        <v>15411</v>
      </c>
      <c r="TKW1" t="s">
        <v>15412</v>
      </c>
      <c r="TKX1" t="s">
        <v>15413</v>
      </c>
      <c r="TKY1" t="s">
        <v>15414</v>
      </c>
      <c r="TKZ1" t="s">
        <v>15415</v>
      </c>
      <c r="TLA1" t="s">
        <v>15416</v>
      </c>
      <c r="TLB1" t="s">
        <v>15417</v>
      </c>
      <c r="TLC1" t="s">
        <v>15418</v>
      </c>
      <c r="TLD1" t="s">
        <v>15419</v>
      </c>
      <c r="TLE1" t="s">
        <v>15420</v>
      </c>
      <c r="TLF1" t="s">
        <v>15421</v>
      </c>
      <c r="TLG1" t="s">
        <v>15422</v>
      </c>
      <c r="TLH1" t="s">
        <v>15423</v>
      </c>
      <c r="TLI1" t="s">
        <v>15424</v>
      </c>
      <c r="TLJ1" t="s">
        <v>15425</v>
      </c>
      <c r="TLK1" t="s">
        <v>15426</v>
      </c>
      <c r="TLL1" t="s">
        <v>15427</v>
      </c>
      <c r="TLM1" t="s">
        <v>15428</v>
      </c>
      <c r="TLN1" t="s">
        <v>15429</v>
      </c>
      <c r="TLO1" t="s">
        <v>15430</v>
      </c>
      <c r="TLP1" t="s">
        <v>15431</v>
      </c>
      <c r="TLQ1" t="s">
        <v>15432</v>
      </c>
      <c r="TLR1" t="s">
        <v>15433</v>
      </c>
      <c r="TLS1" t="s">
        <v>15434</v>
      </c>
      <c r="TLT1" t="s">
        <v>15435</v>
      </c>
      <c r="TLU1" t="s">
        <v>15436</v>
      </c>
      <c r="TLV1" t="s">
        <v>15437</v>
      </c>
      <c r="TLW1" t="s">
        <v>15438</v>
      </c>
      <c r="TLX1" t="s">
        <v>15439</v>
      </c>
      <c r="TLY1" t="s">
        <v>15440</v>
      </c>
      <c r="TLZ1" t="s">
        <v>15441</v>
      </c>
      <c r="TMA1" t="s">
        <v>15442</v>
      </c>
      <c r="TMB1" t="s">
        <v>15443</v>
      </c>
      <c r="TMC1" t="s">
        <v>15444</v>
      </c>
      <c r="TMD1" t="s">
        <v>15445</v>
      </c>
      <c r="TME1" t="s">
        <v>15446</v>
      </c>
      <c r="TMF1" t="s">
        <v>15447</v>
      </c>
      <c r="TMG1" t="s">
        <v>15448</v>
      </c>
      <c r="TMH1" t="s">
        <v>15449</v>
      </c>
      <c r="TMI1" t="s">
        <v>15450</v>
      </c>
      <c r="TMJ1" t="s">
        <v>15451</v>
      </c>
      <c r="TMK1" t="s">
        <v>15452</v>
      </c>
      <c r="TML1" t="s">
        <v>15453</v>
      </c>
      <c r="TMM1" t="s">
        <v>15454</v>
      </c>
      <c r="TMN1" t="s">
        <v>15455</v>
      </c>
      <c r="TMO1" t="s">
        <v>15456</v>
      </c>
      <c r="TMP1" t="s">
        <v>15457</v>
      </c>
      <c r="TMQ1" t="s">
        <v>15458</v>
      </c>
      <c r="TMR1" t="s">
        <v>15459</v>
      </c>
      <c r="TMS1" t="s">
        <v>15460</v>
      </c>
      <c r="TMT1" t="s">
        <v>15461</v>
      </c>
      <c r="TMU1" t="s">
        <v>15462</v>
      </c>
      <c r="TMV1" t="s">
        <v>15463</v>
      </c>
      <c r="TMW1" t="s">
        <v>15464</v>
      </c>
      <c r="TMX1" t="s">
        <v>15465</v>
      </c>
      <c r="TMY1" t="s">
        <v>15466</v>
      </c>
      <c r="TMZ1" t="s">
        <v>15467</v>
      </c>
      <c r="TNA1" t="s">
        <v>15468</v>
      </c>
      <c r="TNB1" t="s">
        <v>15469</v>
      </c>
      <c r="TNC1" t="s">
        <v>15470</v>
      </c>
      <c r="TND1" t="s">
        <v>15471</v>
      </c>
      <c r="TNE1" t="s">
        <v>15472</v>
      </c>
      <c r="TNF1" t="s">
        <v>15473</v>
      </c>
      <c r="TNG1" t="s">
        <v>15474</v>
      </c>
      <c r="TNH1" t="s">
        <v>15475</v>
      </c>
      <c r="TNI1" t="s">
        <v>15476</v>
      </c>
      <c r="TNJ1" t="s">
        <v>15477</v>
      </c>
      <c r="TNK1" t="s">
        <v>15478</v>
      </c>
      <c r="TNL1" t="s">
        <v>15479</v>
      </c>
      <c r="TNM1" t="s">
        <v>15480</v>
      </c>
      <c r="TNN1" t="s">
        <v>15481</v>
      </c>
      <c r="TNO1" t="s">
        <v>15482</v>
      </c>
      <c r="TNP1" t="s">
        <v>15483</v>
      </c>
      <c r="TNQ1" t="s">
        <v>15484</v>
      </c>
      <c r="TNR1" t="s">
        <v>15485</v>
      </c>
      <c r="TNS1" t="s">
        <v>15486</v>
      </c>
      <c r="TNT1" t="s">
        <v>15487</v>
      </c>
      <c r="TNU1" t="s">
        <v>15488</v>
      </c>
      <c r="TNV1" t="s">
        <v>15489</v>
      </c>
      <c r="TNW1" t="s">
        <v>15490</v>
      </c>
      <c r="TNX1" t="s">
        <v>15491</v>
      </c>
      <c r="TNY1" t="s">
        <v>15492</v>
      </c>
      <c r="TNZ1" t="s">
        <v>15493</v>
      </c>
      <c r="TOA1" t="s">
        <v>15494</v>
      </c>
      <c r="TOB1" t="s">
        <v>15495</v>
      </c>
      <c r="TOC1" t="s">
        <v>15496</v>
      </c>
      <c r="TOD1" t="s">
        <v>15497</v>
      </c>
      <c r="TOE1" t="s">
        <v>15498</v>
      </c>
      <c r="TOF1" t="s">
        <v>15499</v>
      </c>
      <c r="TOG1" t="s">
        <v>15500</v>
      </c>
      <c r="TOH1" t="s">
        <v>15501</v>
      </c>
      <c r="TOI1" t="s">
        <v>15502</v>
      </c>
      <c r="TOJ1" t="s">
        <v>15503</v>
      </c>
      <c r="TOK1" t="s">
        <v>15504</v>
      </c>
      <c r="TOL1" t="s">
        <v>15505</v>
      </c>
      <c r="TOM1" t="s">
        <v>15506</v>
      </c>
      <c r="TON1" t="s">
        <v>15507</v>
      </c>
      <c r="TOO1" t="s">
        <v>15508</v>
      </c>
      <c r="TOP1" t="s">
        <v>15509</v>
      </c>
      <c r="TOQ1" t="s">
        <v>15510</v>
      </c>
      <c r="TOR1" t="s">
        <v>15511</v>
      </c>
      <c r="TOS1" t="s">
        <v>15512</v>
      </c>
      <c r="TOT1" t="s">
        <v>15513</v>
      </c>
      <c r="TOU1" t="s">
        <v>15514</v>
      </c>
      <c r="TOV1" t="s">
        <v>15515</v>
      </c>
      <c r="TOW1" t="s">
        <v>15516</v>
      </c>
      <c r="TOX1" t="s">
        <v>15517</v>
      </c>
      <c r="TOY1" t="s">
        <v>15518</v>
      </c>
      <c r="TOZ1" t="s">
        <v>15519</v>
      </c>
      <c r="TPA1" t="s">
        <v>15520</v>
      </c>
      <c r="TPB1" t="s">
        <v>15521</v>
      </c>
      <c r="TPC1" t="s">
        <v>15522</v>
      </c>
      <c r="TPD1" t="s">
        <v>15523</v>
      </c>
      <c r="TPE1" t="s">
        <v>15524</v>
      </c>
      <c r="TPF1" t="s">
        <v>15525</v>
      </c>
      <c r="TPG1" t="s">
        <v>15526</v>
      </c>
      <c r="TPH1" t="s">
        <v>15527</v>
      </c>
      <c r="TPI1" t="s">
        <v>15528</v>
      </c>
      <c r="TPJ1" t="s">
        <v>15529</v>
      </c>
      <c r="TPK1" t="s">
        <v>15530</v>
      </c>
      <c r="TPL1" t="s">
        <v>15531</v>
      </c>
      <c r="TPM1" t="s">
        <v>15532</v>
      </c>
      <c r="TPN1" t="s">
        <v>15533</v>
      </c>
      <c r="TPO1" t="s">
        <v>15534</v>
      </c>
      <c r="TPP1" t="s">
        <v>15535</v>
      </c>
      <c r="TPQ1" t="s">
        <v>15536</v>
      </c>
      <c r="TPR1" t="s">
        <v>15537</v>
      </c>
      <c r="TPS1" t="s">
        <v>15538</v>
      </c>
      <c r="TPT1" t="s">
        <v>15539</v>
      </c>
      <c r="TPU1" t="s">
        <v>15540</v>
      </c>
      <c r="TPV1" t="s">
        <v>15541</v>
      </c>
      <c r="TPW1" t="s">
        <v>15542</v>
      </c>
      <c r="TPX1" t="s">
        <v>15543</v>
      </c>
      <c r="TPY1" t="s">
        <v>15544</v>
      </c>
      <c r="TPZ1" t="s">
        <v>15545</v>
      </c>
      <c r="TQA1" t="s">
        <v>15546</v>
      </c>
      <c r="TQB1" t="s">
        <v>15547</v>
      </c>
      <c r="TQC1" t="s">
        <v>15548</v>
      </c>
      <c r="TQD1" t="s">
        <v>15549</v>
      </c>
      <c r="TQE1" t="s">
        <v>15550</v>
      </c>
      <c r="TQF1" t="s">
        <v>15551</v>
      </c>
      <c r="TQG1" t="s">
        <v>15552</v>
      </c>
      <c r="TQH1" t="s">
        <v>15553</v>
      </c>
      <c r="TQI1" t="s">
        <v>15554</v>
      </c>
      <c r="TQJ1" t="s">
        <v>15555</v>
      </c>
      <c r="TQK1" t="s">
        <v>15556</v>
      </c>
      <c r="TQL1" t="s">
        <v>15557</v>
      </c>
      <c r="TQM1" t="s">
        <v>15558</v>
      </c>
      <c r="TQN1" t="s">
        <v>15559</v>
      </c>
      <c r="TQO1" t="s">
        <v>15560</v>
      </c>
      <c r="TQP1" t="s">
        <v>15561</v>
      </c>
      <c r="TQQ1" t="s">
        <v>15562</v>
      </c>
      <c r="TQR1" t="s">
        <v>15563</v>
      </c>
      <c r="TQS1" t="s">
        <v>15564</v>
      </c>
      <c r="TQT1" t="s">
        <v>15565</v>
      </c>
      <c r="TQU1" t="s">
        <v>15566</v>
      </c>
      <c r="TQV1" t="s">
        <v>15567</v>
      </c>
      <c r="TQW1" t="s">
        <v>15568</v>
      </c>
      <c r="TQX1" t="s">
        <v>15569</v>
      </c>
      <c r="TQY1" t="s">
        <v>15570</v>
      </c>
      <c r="TQZ1" t="s">
        <v>15571</v>
      </c>
      <c r="TRA1" t="s">
        <v>15572</v>
      </c>
      <c r="TRB1" t="s">
        <v>15573</v>
      </c>
      <c r="TRC1" t="s">
        <v>15574</v>
      </c>
      <c r="TRD1" t="s">
        <v>15575</v>
      </c>
      <c r="TRE1" t="s">
        <v>15576</v>
      </c>
      <c r="TRF1" t="s">
        <v>15577</v>
      </c>
      <c r="TRG1" t="s">
        <v>15578</v>
      </c>
      <c r="TRH1" t="s">
        <v>15579</v>
      </c>
      <c r="TRI1" t="s">
        <v>15580</v>
      </c>
      <c r="TRJ1" t="s">
        <v>15581</v>
      </c>
      <c r="TRK1" t="s">
        <v>15582</v>
      </c>
      <c r="TRL1" t="s">
        <v>15583</v>
      </c>
      <c r="TRM1" t="s">
        <v>15584</v>
      </c>
      <c r="TRN1" t="s">
        <v>15585</v>
      </c>
      <c r="TRO1" t="s">
        <v>15586</v>
      </c>
      <c r="TRP1" t="s">
        <v>15587</v>
      </c>
      <c r="TRQ1" t="s">
        <v>15588</v>
      </c>
      <c r="TRR1" t="s">
        <v>15589</v>
      </c>
      <c r="TRS1" t="s">
        <v>15590</v>
      </c>
      <c r="TRT1" t="s">
        <v>15591</v>
      </c>
      <c r="TRU1" t="s">
        <v>15592</v>
      </c>
      <c r="TRV1" t="s">
        <v>15593</v>
      </c>
      <c r="TRW1" t="s">
        <v>15594</v>
      </c>
      <c r="TRX1" t="s">
        <v>15595</v>
      </c>
      <c r="TRY1" t="s">
        <v>15596</v>
      </c>
      <c r="TRZ1" t="s">
        <v>15597</v>
      </c>
      <c r="TSA1" t="s">
        <v>15598</v>
      </c>
      <c r="TSB1" t="s">
        <v>15599</v>
      </c>
      <c r="TSC1" t="s">
        <v>15600</v>
      </c>
      <c r="TSD1" t="s">
        <v>15601</v>
      </c>
      <c r="TSE1" t="s">
        <v>15602</v>
      </c>
      <c r="TSF1" t="s">
        <v>15603</v>
      </c>
      <c r="TSG1" t="s">
        <v>15604</v>
      </c>
      <c r="TSH1" t="s">
        <v>15605</v>
      </c>
      <c r="TSI1" t="s">
        <v>15606</v>
      </c>
      <c r="TSJ1" t="s">
        <v>15607</v>
      </c>
      <c r="TSK1" t="s">
        <v>15608</v>
      </c>
      <c r="TSL1" t="s">
        <v>15609</v>
      </c>
      <c r="TSM1" t="s">
        <v>15610</v>
      </c>
      <c r="TSN1" t="s">
        <v>15611</v>
      </c>
      <c r="TSO1" t="s">
        <v>15612</v>
      </c>
      <c r="TSP1" t="s">
        <v>15613</v>
      </c>
      <c r="TSQ1" t="s">
        <v>15614</v>
      </c>
      <c r="TSR1" t="s">
        <v>15615</v>
      </c>
      <c r="TSS1" t="s">
        <v>15616</v>
      </c>
      <c r="TST1" t="s">
        <v>15617</v>
      </c>
      <c r="TSU1" t="s">
        <v>15618</v>
      </c>
      <c r="TSV1" t="s">
        <v>15619</v>
      </c>
      <c r="TSW1" t="s">
        <v>15620</v>
      </c>
      <c r="TSX1" t="s">
        <v>15621</v>
      </c>
      <c r="TSY1" t="s">
        <v>15622</v>
      </c>
      <c r="TSZ1" t="s">
        <v>15623</v>
      </c>
      <c r="TTA1" t="s">
        <v>15624</v>
      </c>
      <c r="TTB1" t="s">
        <v>15625</v>
      </c>
      <c r="TTC1" t="s">
        <v>15626</v>
      </c>
      <c r="TTD1" t="s">
        <v>15627</v>
      </c>
      <c r="TTE1" t="s">
        <v>15628</v>
      </c>
      <c r="TTF1" t="s">
        <v>15629</v>
      </c>
      <c r="TTG1" t="s">
        <v>15630</v>
      </c>
      <c r="TTH1" t="s">
        <v>15631</v>
      </c>
      <c r="TTI1" t="s">
        <v>15632</v>
      </c>
      <c r="TTJ1" t="s">
        <v>15633</v>
      </c>
      <c r="TTK1" t="s">
        <v>15634</v>
      </c>
      <c r="TTL1" t="s">
        <v>15635</v>
      </c>
      <c r="TTM1" t="s">
        <v>15636</v>
      </c>
      <c r="TTN1" t="s">
        <v>15637</v>
      </c>
      <c r="TTO1" t="s">
        <v>15638</v>
      </c>
      <c r="TTP1" t="s">
        <v>15639</v>
      </c>
      <c r="TTQ1" t="s">
        <v>15640</v>
      </c>
      <c r="TTR1" t="s">
        <v>15641</v>
      </c>
      <c r="TTS1" t="s">
        <v>15642</v>
      </c>
      <c r="TTT1" t="s">
        <v>15643</v>
      </c>
      <c r="TTU1" t="s">
        <v>15644</v>
      </c>
      <c r="TTV1" t="s">
        <v>15645</v>
      </c>
      <c r="TTW1" t="s">
        <v>15646</v>
      </c>
      <c r="TTX1" t="s">
        <v>15647</v>
      </c>
      <c r="TTY1" t="s">
        <v>15648</v>
      </c>
      <c r="TTZ1" t="s">
        <v>15649</v>
      </c>
      <c r="TUA1" t="s">
        <v>15650</v>
      </c>
      <c r="TUB1" t="s">
        <v>15651</v>
      </c>
      <c r="TUC1" t="s">
        <v>15652</v>
      </c>
      <c r="TUD1" t="s">
        <v>15653</v>
      </c>
      <c r="TUE1" t="s">
        <v>15654</v>
      </c>
      <c r="TUF1" t="s">
        <v>15655</v>
      </c>
      <c r="TUG1" t="s">
        <v>15656</v>
      </c>
      <c r="TUH1" t="s">
        <v>15657</v>
      </c>
      <c r="TUI1" t="s">
        <v>15658</v>
      </c>
      <c r="TUJ1" t="s">
        <v>15659</v>
      </c>
      <c r="TUK1" t="s">
        <v>15660</v>
      </c>
      <c r="TUL1" t="s">
        <v>15661</v>
      </c>
      <c r="TUM1" t="s">
        <v>15662</v>
      </c>
      <c r="TUN1" t="s">
        <v>15663</v>
      </c>
      <c r="TUO1" t="s">
        <v>15664</v>
      </c>
      <c r="TUP1" t="s">
        <v>15665</v>
      </c>
      <c r="TUQ1" t="s">
        <v>15666</v>
      </c>
      <c r="TUR1" t="s">
        <v>15667</v>
      </c>
      <c r="TUS1" t="s">
        <v>15668</v>
      </c>
      <c r="TUT1" t="s">
        <v>15669</v>
      </c>
      <c r="TUU1" t="s">
        <v>15670</v>
      </c>
      <c r="TUV1" t="s">
        <v>15671</v>
      </c>
      <c r="TUW1" t="s">
        <v>15672</v>
      </c>
      <c r="TUX1" t="s">
        <v>15673</v>
      </c>
      <c r="TUY1" t="s">
        <v>15674</v>
      </c>
      <c r="TUZ1" t="s">
        <v>15675</v>
      </c>
      <c r="TVA1" t="s">
        <v>15676</v>
      </c>
      <c r="TVB1" t="s">
        <v>15677</v>
      </c>
      <c r="TVC1" t="s">
        <v>15678</v>
      </c>
      <c r="TVD1" t="s">
        <v>15679</v>
      </c>
      <c r="TVE1" t="s">
        <v>15680</v>
      </c>
      <c r="TVF1" t="s">
        <v>15681</v>
      </c>
      <c r="TVG1" t="s">
        <v>15682</v>
      </c>
      <c r="TVH1" t="s">
        <v>15683</v>
      </c>
      <c r="TVI1" t="s">
        <v>15684</v>
      </c>
      <c r="TVJ1" t="s">
        <v>15685</v>
      </c>
      <c r="TVK1" t="s">
        <v>15686</v>
      </c>
      <c r="TVL1" t="s">
        <v>15687</v>
      </c>
      <c r="TVM1" t="s">
        <v>15688</v>
      </c>
      <c r="TVN1" t="s">
        <v>15689</v>
      </c>
      <c r="TVO1" t="s">
        <v>15690</v>
      </c>
      <c r="TVP1" t="s">
        <v>15691</v>
      </c>
      <c r="TVQ1" t="s">
        <v>15692</v>
      </c>
      <c r="TVR1" t="s">
        <v>15693</v>
      </c>
      <c r="TVS1" t="s">
        <v>15694</v>
      </c>
      <c r="TVT1" t="s">
        <v>15695</v>
      </c>
      <c r="TVU1" t="s">
        <v>15696</v>
      </c>
      <c r="TVV1" t="s">
        <v>15697</v>
      </c>
      <c r="TVW1" t="s">
        <v>15698</v>
      </c>
      <c r="TVX1" t="s">
        <v>15699</v>
      </c>
      <c r="TVY1" t="s">
        <v>15700</v>
      </c>
      <c r="TVZ1" t="s">
        <v>15701</v>
      </c>
      <c r="TWA1" t="s">
        <v>15702</v>
      </c>
      <c r="TWB1" t="s">
        <v>15703</v>
      </c>
      <c r="TWC1" t="s">
        <v>15704</v>
      </c>
      <c r="TWD1" t="s">
        <v>15705</v>
      </c>
      <c r="TWE1" t="s">
        <v>15706</v>
      </c>
      <c r="TWF1" t="s">
        <v>15707</v>
      </c>
      <c r="TWG1" t="s">
        <v>15708</v>
      </c>
      <c r="TWH1" t="s">
        <v>15709</v>
      </c>
      <c r="TWI1" t="s">
        <v>15710</v>
      </c>
      <c r="TWJ1" t="s">
        <v>15711</v>
      </c>
      <c r="TWK1" t="s">
        <v>15712</v>
      </c>
      <c r="TWL1" t="s">
        <v>15713</v>
      </c>
      <c r="TWM1" t="s">
        <v>15714</v>
      </c>
      <c r="TWN1" t="s">
        <v>15715</v>
      </c>
      <c r="TWO1" t="s">
        <v>15716</v>
      </c>
      <c r="TWP1" t="s">
        <v>15717</v>
      </c>
      <c r="TWQ1" t="s">
        <v>15718</v>
      </c>
      <c r="TWR1" t="s">
        <v>15719</v>
      </c>
      <c r="TWS1" t="s">
        <v>15720</v>
      </c>
      <c r="TWT1" t="s">
        <v>15721</v>
      </c>
      <c r="TWU1" t="s">
        <v>15722</v>
      </c>
      <c r="TWV1" t="s">
        <v>15723</v>
      </c>
      <c r="TWW1" t="s">
        <v>15724</v>
      </c>
      <c r="TWX1" t="s">
        <v>15725</v>
      </c>
      <c r="TWY1" t="s">
        <v>15726</v>
      </c>
      <c r="TWZ1" t="s">
        <v>15727</v>
      </c>
      <c r="TXA1" t="s">
        <v>15728</v>
      </c>
      <c r="TXB1" t="s">
        <v>15729</v>
      </c>
      <c r="TXC1" t="s">
        <v>15730</v>
      </c>
      <c r="TXD1" t="s">
        <v>15731</v>
      </c>
      <c r="TXE1" t="s">
        <v>15732</v>
      </c>
      <c r="TXF1" t="s">
        <v>15733</v>
      </c>
      <c r="TXG1" t="s">
        <v>15734</v>
      </c>
      <c r="TXH1" t="s">
        <v>15735</v>
      </c>
      <c r="TXI1" t="s">
        <v>15736</v>
      </c>
      <c r="TXJ1" t="s">
        <v>15737</v>
      </c>
      <c r="TXK1" t="s">
        <v>15738</v>
      </c>
      <c r="TXL1" t="s">
        <v>15739</v>
      </c>
      <c r="TXM1" t="s">
        <v>15740</v>
      </c>
      <c r="TXN1" t="s">
        <v>15741</v>
      </c>
      <c r="TXO1" t="s">
        <v>15742</v>
      </c>
      <c r="TXP1" t="s">
        <v>15743</v>
      </c>
      <c r="TXQ1" t="s">
        <v>15744</v>
      </c>
      <c r="TXR1" t="s">
        <v>15745</v>
      </c>
      <c r="TXS1" t="s">
        <v>15746</v>
      </c>
      <c r="TXT1" t="s">
        <v>15747</v>
      </c>
      <c r="TXU1" t="s">
        <v>15748</v>
      </c>
      <c r="TXV1" t="s">
        <v>15749</v>
      </c>
      <c r="TXW1" t="s">
        <v>15750</v>
      </c>
      <c r="TXX1" t="s">
        <v>15751</v>
      </c>
      <c r="TXY1" t="s">
        <v>15752</v>
      </c>
      <c r="TXZ1" t="s">
        <v>15753</v>
      </c>
      <c r="TYA1" t="s">
        <v>15754</v>
      </c>
      <c r="TYB1" t="s">
        <v>15755</v>
      </c>
      <c r="TYC1" t="s">
        <v>15756</v>
      </c>
      <c r="TYD1" t="s">
        <v>15757</v>
      </c>
      <c r="TYE1" t="s">
        <v>15758</v>
      </c>
      <c r="TYF1" t="s">
        <v>15759</v>
      </c>
      <c r="TYG1" t="s">
        <v>15760</v>
      </c>
      <c r="TYH1" t="s">
        <v>15761</v>
      </c>
      <c r="TYI1" t="s">
        <v>15762</v>
      </c>
      <c r="TYJ1" t="s">
        <v>15763</v>
      </c>
      <c r="TYK1" t="s">
        <v>15764</v>
      </c>
      <c r="TYL1" t="s">
        <v>15765</v>
      </c>
      <c r="TYM1" t="s">
        <v>15766</v>
      </c>
      <c r="TYN1" t="s">
        <v>15767</v>
      </c>
      <c r="TYO1" t="s">
        <v>15768</v>
      </c>
      <c r="TYP1" t="s">
        <v>15769</v>
      </c>
      <c r="TYQ1" t="s">
        <v>15770</v>
      </c>
      <c r="TYR1" t="s">
        <v>15771</v>
      </c>
      <c r="TYS1" t="s">
        <v>15772</v>
      </c>
      <c r="TYT1" t="s">
        <v>15773</v>
      </c>
      <c r="TYU1" t="s">
        <v>15774</v>
      </c>
      <c r="TYV1" t="s">
        <v>15775</v>
      </c>
      <c r="TYW1" t="s">
        <v>15776</v>
      </c>
      <c r="TYX1" t="s">
        <v>15777</v>
      </c>
      <c r="TYY1" t="s">
        <v>15778</v>
      </c>
      <c r="TYZ1" t="s">
        <v>15779</v>
      </c>
      <c r="TZA1" t="s">
        <v>15780</v>
      </c>
      <c r="TZB1" t="s">
        <v>15781</v>
      </c>
      <c r="TZC1" t="s">
        <v>15782</v>
      </c>
      <c r="TZD1" t="s">
        <v>15783</v>
      </c>
      <c r="TZE1" t="s">
        <v>15784</v>
      </c>
      <c r="TZF1" t="s">
        <v>15785</v>
      </c>
      <c r="TZG1" t="s">
        <v>15786</v>
      </c>
      <c r="TZH1" t="s">
        <v>15787</v>
      </c>
      <c r="TZI1" t="s">
        <v>15788</v>
      </c>
      <c r="TZJ1" t="s">
        <v>15789</v>
      </c>
      <c r="TZK1" t="s">
        <v>15790</v>
      </c>
      <c r="TZL1" t="s">
        <v>15791</v>
      </c>
      <c r="TZM1" t="s">
        <v>15792</v>
      </c>
      <c r="TZN1" t="s">
        <v>15793</v>
      </c>
      <c r="TZO1" t="s">
        <v>15794</v>
      </c>
      <c r="TZP1" t="s">
        <v>15795</v>
      </c>
      <c r="TZQ1" t="s">
        <v>15796</v>
      </c>
      <c r="TZR1" t="s">
        <v>15797</v>
      </c>
      <c r="TZS1" t="s">
        <v>15798</v>
      </c>
      <c r="TZT1" t="s">
        <v>15799</v>
      </c>
      <c r="TZU1" t="s">
        <v>15800</v>
      </c>
      <c r="TZV1" t="s">
        <v>15801</v>
      </c>
      <c r="TZW1" t="s">
        <v>15802</v>
      </c>
      <c r="TZX1" t="s">
        <v>15803</v>
      </c>
      <c r="TZY1" t="s">
        <v>15804</v>
      </c>
      <c r="TZZ1" t="s">
        <v>15805</v>
      </c>
      <c r="UAA1" t="s">
        <v>15806</v>
      </c>
      <c r="UAB1" t="s">
        <v>15807</v>
      </c>
      <c r="UAC1" t="s">
        <v>15808</v>
      </c>
      <c r="UAD1" t="s">
        <v>15809</v>
      </c>
      <c r="UAE1" t="s">
        <v>15810</v>
      </c>
      <c r="UAF1" t="s">
        <v>15811</v>
      </c>
      <c r="UAG1" t="s">
        <v>15812</v>
      </c>
      <c r="UAH1" t="s">
        <v>15813</v>
      </c>
      <c r="UAI1" t="s">
        <v>15814</v>
      </c>
      <c r="UAJ1" t="s">
        <v>15815</v>
      </c>
      <c r="UAK1" t="s">
        <v>15816</v>
      </c>
      <c r="UAL1" t="s">
        <v>15817</v>
      </c>
      <c r="UAM1" t="s">
        <v>15818</v>
      </c>
      <c r="UAN1" t="s">
        <v>15819</v>
      </c>
      <c r="UAO1" t="s">
        <v>15820</v>
      </c>
      <c r="UAP1" t="s">
        <v>15821</v>
      </c>
      <c r="UAQ1" t="s">
        <v>15822</v>
      </c>
      <c r="UAR1" t="s">
        <v>15823</v>
      </c>
      <c r="UAS1" t="s">
        <v>15824</v>
      </c>
      <c r="UAT1" t="s">
        <v>15825</v>
      </c>
      <c r="UAU1" t="s">
        <v>15826</v>
      </c>
      <c r="UAV1" t="s">
        <v>15827</v>
      </c>
      <c r="UAW1" t="s">
        <v>15828</v>
      </c>
      <c r="UAX1" t="s">
        <v>15829</v>
      </c>
      <c r="UAY1" t="s">
        <v>15830</v>
      </c>
      <c r="UAZ1" t="s">
        <v>15831</v>
      </c>
      <c r="UBA1" t="s">
        <v>15832</v>
      </c>
      <c r="UBB1" t="s">
        <v>15833</v>
      </c>
      <c r="UBC1" t="s">
        <v>15834</v>
      </c>
      <c r="UBD1" t="s">
        <v>15835</v>
      </c>
      <c r="UBE1" t="s">
        <v>15836</v>
      </c>
      <c r="UBF1" t="s">
        <v>15837</v>
      </c>
      <c r="UBG1" t="s">
        <v>15838</v>
      </c>
      <c r="UBH1" t="s">
        <v>15839</v>
      </c>
      <c r="UBI1" t="s">
        <v>15840</v>
      </c>
      <c r="UBJ1" t="s">
        <v>15841</v>
      </c>
      <c r="UBK1" t="s">
        <v>15842</v>
      </c>
      <c r="UBL1" t="s">
        <v>15843</v>
      </c>
      <c r="UBM1" t="s">
        <v>15844</v>
      </c>
      <c r="UBN1" t="s">
        <v>15845</v>
      </c>
      <c r="UBO1" t="s">
        <v>15846</v>
      </c>
      <c r="UBP1" t="s">
        <v>15847</v>
      </c>
      <c r="UBQ1" t="s">
        <v>15848</v>
      </c>
      <c r="UBR1" t="s">
        <v>15849</v>
      </c>
      <c r="UBS1" t="s">
        <v>15850</v>
      </c>
      <c r="UBT1" t="s">
        <v>15851</v>
      </c>
      <c r="UBU1" t="s">
        <v>15852</v>
      </c>
      <c r="UBV1" t="s">
        <v>15853</v>
      </c>
      <c r="UBW1" t="s">
        <v>15854</v>
      </c>
      <c r="UBX1" t="s">
        <v>15855</v>
      </c>
      <c r="UBY1" t="s">
        <v>15856</v>
      </c>
      <c r="UBZ1" t="s">
        <v>15857</v>
      </c>
      <c r="UCA1" t="s">
        <v>15858</v>
      </c>
      <c r="UCB1" t="s">
        <v>15859</v>
      </c>
      <c r="UCC1" t="s">
        <v>15860</v>
      </c>
      <c r="UCD1" t="s">
        <v>15861</v>
      </c>
      <c r="UCE1" t="s">
        <v>15862</v>
      </c>
      <c r="UCF1" t="s">
        <v>15863</v>
      </c>
      <c r="UCG1" t="s">
        <v>15864</v>
      </c>
      <c r="UCH1" t="s">
        <v>15865</v>
      </c>
      <c r="UCI1" t="s">
        <v>15866</v>
      </c>
      <c r="UCJ1" t="s">
        <v>15867</v>
      </c>
      <c r="UCK1" t="s">
        <v>15868</v>
      </c>
      <c r="UCL1" t="s">
        <v>15869</v>
      </c>
      <c r="UCM1" t="s">
        <v>15870</v>
      </c>
      <c r="UCN1" t="s">
        <v>15871</v>
      </c>
      <c r="UCO1" t="s">
        <v>15872</v>
      </c>
      <c r="UCP1" t="s">
        <v>15873</v>
      </c>
      <c r="UCQ1" t="s">
        <v>15874</v>
      </c>
      <c r="UCR1" t="s">
        <v>15875</v>
      </c>
      <c r="UCS1" t="s">
        <v>15876</v>
      </c>
      <c r="UCT1" t="s">
        <v>15877</v>
      </c>
      <c r="UCU1" t="s">
        <v>15878</v>
      </c>
      <c r="UCV1" t="s">
        <v>15879</v>
      </c>
      <c r="UCW1" t="s">
        <v>15880</v>
      </c>
      <c r="UCX1" t="s">
        <v>15881</v>
      </c>
      <c r="UCY1" t="s">
        <v>15882</v>
      </c>
      <c r="UCZ1" t="s">
        <v>15883</v>
      </c>
      <c r="UDA1" t="s">
        <v>15884</v>
      </c>
      <c r="UDB1" t="s">
        <v>15885</v>
      </c>
      <c r="UDC1" t="s">
        <v>15886</v>
      </c>
      <c r="UDD1" t="s">
        <v>15887</v>
      </c>
      <c r="UDE1" t="s">
        <v>15888</v>
      </c>
      <c r="UDF1" t="s">
        <v>15889</v>
      </c>
      <c r="UDG1" t="s">
        <v>15890</v>
      </c>
      <c r="UDH1" t="s">
        <v>15891</v>
      </c>
      <c r="UDI1" t="s">
        <v>15892</v>
      </c>
      <c r="UDJ1" t="s">
        <v>15893</v>
      </c>
      <c r="UDK1" t="s">
        <v>15894</v>
      </c>
      <c r="UDL1" t="s">
        <v>15895</v>
      </c>
      <c r="UDM1" t="s">
        <v>15896</v>
      </c>
      <c r="UDN1" t="s">
        <v>15897</v>
      </c>
      <c r="UDO1" t="s">
        <v>15898</v>
      </c>
      <c r="UDP1" t="s">
        <v>15899</v>
      </c>
      <c r="UDQ1" t="s">
        <v>15900</v>
      </c>
      <c r="UDR1" t="s">
        <v>15901</v>
      </c>
      <c r="UDS1" t="s">
        <v>15902</v>
      </c>
      <c r="UDT1" t="s">
        <v>15903</v>
      </c>
      <c r="UDU1" t="s">
        <v>15904</v>
      </c>
      <c r="UDV1" t="s">
        <v>15905</v>
      </c>
      <c r="UDW1" t="s">
        <v>15906</v>
      </c>
      <c r="UDX1" t="s">
        <v>15907</v>
      </c>
      <c r="UDY1" t="s">
        <v>15908</v>
      </c>
      <c r="UDZ1" t="s">
        <v>15909</v>
      </c>
      <c r="UEA1" t="s">
        <v>15910</v>
      </c>
      <c r="UEB1" t="s">
        <v>15911</v>
      </c>
      <c r="UEC1" t="s">
        <v>15912</v>
      </c>
      <c r="UED1" t="s">
        <v>15913</v>
      </c>
      <c r="UEE1" t="s">
        <v>15914</v>
      </c>
      <c r="UEF1" t="s">
        <v>15915</v>
      </c>
      <c r="UEG1" t="s">
        <v>15916</v>
      </c>
      <c r="UEH1" t="s">
        <v>15917</v>
      </c>
      <c r="UEI1" t="s">
        <v>15918</v>
      </c>
      <c r="UEJ1" t="s">
        <v>15919</v>
      </c>
      <c r="UEK1" t="s">
        <v>15920</v>
      </c>
      <c r="UEL1" t="s">
        <v>15921</v>
      </c>
      <c r="UEM1" t="s">
        <v>15922</v>
      </c>
      <c r="UEN1" t="s">
        <v>15923</v>
      </c>
      <c r="UEO1" t="s">
        <v>15924</v>
      </c>
      <c r="UEP1" t="s">
        <v>15925</v>
      </c>
      <c r="UEQ1" t="s">
        <v>15926</v>
      </c>
      <c r="UER1" t="s">
        <v>15927</v>
      </c>
      <c r="UES1" t="s">
        <v>15928</v>
      </c>
      <c r="UET1" t="s">
        <v>15929</v>
      </c>
      <c r="UEU1" t="s">
        <v>15930</v>
      </c>
      <c r="UEV1" t="s">
        <v>15931</v>
      </c>
      <c r="UEW1" t="s">
        <v>15932</v>
      </c>
      <c r="UEX1" t="s">
        <v>15933</v>
      </c>
      <c r="UEY1" t="s">
        <v>15934</v>
      </c>
      <c r="UEZ1" t="s">
        <v>15935</v>
      </c>
      <c r="UFA1" t="s">
        <v>15936</v>
      </c>
      <c r="UFB1" t="s">
        <v>15937</v>
      </c>
      <c r="UFC1" t="s">
        <v>15938</v>
      </c>
      <c r="UFD1" t="s">
        <v>15939</v>
      </c>
      <c r="UFE1" t="s">
        <v>15940</v>
      </c>
      <c r="UFF1" t="s">
        <v>15941</v>
      </c>
      <c r="UFG1" t="s">
        <v>15942</v>
      </c>
      <c r="UFH1" t="s">
        <v>15943</v>
      </c>
      <c r="UFI1" t="s">
        <v>15944</v>
      </c>
      <c r="UFJ1" t="s">
        <v>15945</v>
      </c>
      <c r="UFK1" t="s">
        <v>15946</v>
      </c>
      <c r="UFL1" t="s">
        <v>15947</v>
      </c>
      <c r="UFM1" t="s">
        <v>15948</v>
      </c>
      <c r="UFN1" t="s">
        <v>15949</v>
      </c>
      <c r="UFO1" t="s">
        <v>15950</v>
      </c>
      <c r="UFP1" t="s">
        <v>15951</v>
      </c>
      <c r="UFQ1" t="s">
        <v>15952</v>
      </c>
      <c r="UFR1" t="s">
        <v>15953</v>
      </c>
      <c r="UFS1" t="s">
        <v>15954</v>
      </c>
      <c r="UFT1" t="s">
        <v>15955</v>
      </c>
      <c r="UFU1" t="s">
        <v>15956</v>
      </c>
      <c r="UFV1" t="s">
        <v>15957</v>
      </c>
      <c r="UFW1" t="s">
        <v>15958</v>
      </c>
      <c r="UFX1" t="s">
        <v>15959</v>
      </c>
      <c r="UFY1" t="s">
        <v>15960</v>
      </c>
      <c r="UFZ1" t="s">
        <v>15961</v>
      </c>
      <c r="UGA1" t="s">
        <v>15962</v>
      </c>
      <c r="UGB1" t="s">
        <v>15963</v>
      </c>
      <c r="UGC1" t="s">
        <v>15964</v>
      </c>
      <c r="UGD1" t="s">
        <v>15965</v>
      </c>
      <c r="UGE1" t="s">
        <v>15966</v>
      </c>
      <c r="UGF1" t="s">
        <v>15967</v>
      </c>
      <c r="UGG1" t="s">
        <v>15968</v>
      </c>
      <c r="UGH1" t="s">
        <v>15969</v>
      </c>
      <c r="UGI1" t="s">
        <v>15970</v>
      </c>
      <c r="UGJ1" t="s">
        <v>15971</v>
      </c>
      <c r="UGK1" t="s">
        <v>15972</v>
      </c>
      <c r="UGL1" t="s">
        <v>15973</v>
      </c>
      <c r="UGM1" t="s">
        <v>15974</v>
      </c>
      <c r="UGN1" t="s">
        <v>15975</v>
      </c>
      <c r="UGO1" t="s">
        <v>15976</v>
      </c>
      <c r="UGP1" t="s">
        <v>15977</v>
      </c>
      <c r="UGQ1" t="s">
        <v>15978</v>
      </c>
      <c r="UGR1" t="s">
        <v>15979</v>
      </c>
      <c r="UGS1" t="s">
        <v>15980</v>
      </c>
      <c r="UGT1" t="s">
        <v>15981</v>
      </c>
      <c r="UGU1" t="s">
        <v>15982</v>
      </c>
      <c r="UGV1" t="s">
        <v>15983</v>
      </c>
      <c r="UGW1" t="s">
        <v>15984</v>
      </c>
      <c r="UGX1" t="s">
        <v>15985</v>
      </c>
      <c r="UGY1" t="s">
        <v>15986</v>
      </c>
      <c r="UGZ1" t="s">
        <v>15987</v>
      </c>
      <c r="UHA1" t="s">
        <v>15988</v>
      </c>
      <c r="UHB1" t="s">
        <v>15989</v>
      </c>
      <c r="UHC1" t="s">
        <v>15990</v>
      </c>
      <c r="UHD1" t="s">
        <v>15991</v>
      </c>
      <c r="UHE1" t="s">
        <v>15992</v>
      </c>
      <c r="UHF1" t="s">
        <v>15993</v>
      </c>
      <c r="UHG1" t="s">
        <v>15994</v>
      </c>
      <c r="UHH1" t="s">
        <v>15995</v>
      </c>
      <c r="UHI1" t="s">
        <v>15996</v>
      </c>
      <c r="UHJ1" t="s">
        <v>15997</v>
      </c>
      <c r="UHK1" t="s">
        <v>15998</v>
      </c>
      <c r="UHL1" t="s">
        <v>15999</v>
      </c>
      <c r="UHM1" t="s">
        <v>16000</v>
      </c>
      <c r="UHN1" t="s">
        <v>16001</v>
      </c>
      <c r="UHO1" t="s">
        <v>16002</v>
      </c>
      <c r="UHP1" t="s">
        <v>16003</v>
      </c>
      <c r="UHQ1" t="s">
        <v>16004</v>
      </c>
      <c r="UHR1" t="s">
        <v>16005</v>
      </c>
      <c r="UHS1" t="s">
        <v>16006</v>
      </c>
      <c r="UHT1" t="s">
        <v>16007</v>
      </c>
      <c r="UHU1" t="s">
        <v>16008</v>
      </c>
      <c r="UHV1" t="s">
        <v>16009</v>
      </c>
      <c r="UHW1" t="s">
        <v>16010</v>
      </c>
      <c r="UHX1" t="s">
        <v>16011</v>
      </c>
      <c r="UHY1" t="s">
        <v>16012</v>
      </c>
      <c r="UHZ1" t="s">
        <v>16013</v>
      </c>
      <c r="UIA1" t="s">
        <v>16014</v>
      </c>
      <c r="UIB1" t="s">
        <v>16015</v>
      </c>
      <c r="UIC1" t="s">
        <v>16016</v>
      </c>
      <c r="UID1" t="s">
        <v>16017</v>
      </c>
      <c r="UIE1" t="s">
        <v>16018</v>
      </c>
      <c r="UIF1" t="s">
        <v>16019</v>
      </c>
      <c r="UIG1" t="s">
        <v>16020</v>
      </c>
      <c r="UIH1" t="s">
        <v>16021</v>
      </c>
      <c r="UII1" t="s">
        <v>16022</v>
      </c>
      <c r="UIJ1" t="s">
        <v>16023</v>
      </c>
      <c r="UIK1" t="s">
        <v>16024</v>
      </c>
      <c r="UIL1" t="s">
        <v>16025</v>
      </c>
      <c r="UIM1" t="s">
        <v>16026</v>
      </c>
      <c r="UIN1" t="s">
        <v>16027</v>
      </c>
      <c r="UIO1" t="s">
        <v>16028</v>
      </c>
      <c r="UIP1" t="s">
        <v>16029</v>
      </c>
      <c r="UIQ1" t="s">
        <v>16030</v>
      </c>
      <c r="UIR1" t="s">
        <v>16031</v>
      </c>
      <c r="UIS1" t="s">
        <v>16032</v>
      </c>
      <c r="UIT1" t="s">
        <v>16033</v>
      </c>
      <c r="UIU1" t="s">
        <v>16034</v>
      </c>
      <c r="UIV1" t="s">
        <v>16035</v>
      </c>
      <c r="UIW1" t="s">
        <v>16036</v>
      </c>
      <c r="UIX1" t="s">
        <v>16037</v>
      </c>
      <c r="UIY1" t="s">
        <v>16038</v>
      </c>
      <c r="UIZ1" t="s">
        <v>16039</v>
      </c>
      <c r="UJA1" t="s">
        <v>16040</v>
      </c>
      <c r="UJB1" t="s">
        <v>16041</v>
      </c>
      <c r="UJC1" t="s">
        <v>16042</v>
      </c>
      <c r="UJD1" t="s">
        <v>16043</v>
      </c>
      <c r="UJE1" t="s">
        <v>16044</v>
      </c>
      <c r="UJF1" t="s">
        <v>16045</v>
      </c>
      <c r="UJG1" t="s">
        <v>16046</v>
      </c>
      <c r="UJH1" t="s">
        <v>16047</v>
      </c>
      <c r="UJI1" t="s">
        <v>16048</v>
      </c>
      <c r="UJJ1" t="s">
        <v>16049</v>
      </c>
      <c r="UJK1" t="s">
        <v>16050</v>
      </c>
      <c r="UJL1" t="s">
        <v>16051</v>
      </c>
      <c r="UJM1" t="s">
        <v>16052</v>
      </c>
      <c r="UJN1" t="s">
        <v>16053</v>
      </c>
      <c r="UJO1" t="s">
        <v>16054</v>
      </c>
      <c r="UJP1" t="s">
        <v>16055</v>
      </c>
      <c r="UJQ1" t="s">
        <v>16056</v>
      </c>
      <c r="UJR1" t="s">
        <v>16057</v>
      </c>
      <c r="UJS1" t="s">
        <v>16058</v>
      </c>
      <c r="UJT1" t="s">
        <v>16059</v>
      </c>
      <c r="UJU1" t="s">
        <v>16060</v>
      </c>
      <c r="UJV1" t="s">
        <v>16061</v>
      </c>
      <c r="UJW1" t="s">
        <v>16062</v>
      </c>
      <c r="UJX1" t="s">
        <v>16063</v>
      </c>
      <c r="UJY1" t="s">
        <v>16064</v>
      </c>
      <c r="UJZ1" t="s">
        <v>16065</v>
      </c>
      <c r="UKA1" t="s">
        <v>16066</v>
      </c>
      <c r="UKB1" t="s">
        <v>16067</v>
      </c>
      <c r="UKC1" t="s">
        <v>16068</v>
      </c>
      <c r="UKD1" t="s">
        <v>16069</v>
      </c>
      <c r="UKE1" t="s">
        <v>16070</v>
      </c>
      <c r="UKF1" t="s">
        <v>16071</v>
      </c>
      <c r="UKG1" t="s">
        <v>16072</v>
      </c>
      <c r="UKH1" t="s">
        <v>16073</v>
      </c>
      <c r="UKI1" t="s">
        <v>16074</v>
      </c>
      <c r="UKJ1" t="s">
        <v>16075</v>
      </c>
      <c r="UKK1" t="s">
        <v>16076</v>
      </c>
      <c r="UKL1" t="s">
        <v>16077</v>
      </c>
      <c r="UKM1" t="s">
        <v>16078</v>
      </c>
      <c r="UKN1" t="s">
        <v>16079</v>
      </c>
      <c r="UKO1" t="s">
        <v>16080</v>
      </c>
      <c r="UKP1" t="s">
        <v>16081</v>
      </c>
      <c r="UKQ1" t="s">
        <v>16082</v>
      </c>
      <c r="UKR1" t="s">
        <v>16083</v>
      </c>
      <c r="UKS1" t="s">
        <v>16084</v>
      </c>
      <c r="UKT1" t="s">
        <v>16085</v>
      </c>
      <c r="UKU1" t="s">
        <v>16086</v>
      </c>
      <c r="UKV1" t="s">
        <v>16087</v>
      </c>
      <c r="UKW1" t="s">
        <v>16088</v>
      </c>
      <c r="UKX1" t="s">
        <v>16089</v>
      </c>
      <c r="UKY1" t="s">
        <v>16090</v>
      </c>
      <c r="UKZ1" t="s">
        <v>16091</v>
      </c>
      <c r="ULA1" t="s">
        <v>16092</v>
      </c>
      <c r="ULB1" t="s">
        <v>16093</v>
      </c>
      <c r="ULC1" t="s">
        <v>16094</v>
      </c>
      <c r="ULD1" t="s">
        <v>16095</v>
      </c>
      <c r="ULE1" t="s">
        <v>16096</v>
      </c>
      <c r="ULF1" t="s">
        <v>16097</v>
      </c>
      <c r="ULG1" t="s">
        <v>16098</v>
      </c>
      <c r="ULH1" t="s">
        <v>16099</v>
      </c>
      <c r="ULI1" t="s">
        <v>16100</v>
      </c>
      <c r="ULJ1" t="s">
        <v>16101</v>
      </c>
      <c r="ULK1" t="s">
        <v>16102</v>
      </c>
      <c r="ULL1" t="s">
        <v>16103</v>
      </c>
      <c r="ULM1" t="s">
        <v>16104</v>
      </c>
      <c r="ULN1" t="s">
        <v>16105</v>
      </c>
      <c r="ULO1" t="s">
        <v>16106</v>
      </c>
      <c r="ULP1" t="s">
        <v>16107</v>
      </c>
      <c r="ULQ1" t="s">
        <v>16108</v>
      </c>
      <c r="ULR1" t="s">
        <v>16109</v>
      </c>
      <c r="ULS1" t="s">
        <v>16110</v>
      </c>
      <c r="ULT1" t="s">
        <v>16111</v>
      </c>
      <c r="ULU1" t="s">
        <v>16112</v>
      </c>
      <c r="ULV1" t="s">
        <v>16113</v>
      </c>
      <c r="ULW1" t="s">
        <v>16114</v>
      </c>
      <c r="ULX1" t="s">
        <v>16115</v>
      </c>
      <c r="ULY1" t="s">
        <v>16116</v>
      </c>
      <c r="ULZ1" t="s">
        <v>16117</v>
      </c>
      <c r="UMA1" t="s">
        <v>16118</v>
      </c>
      <c r="UMB1" t="s">
        <v>16119</v>
      </c>
      <c r="UMC1" t="s">
        <v>16120</v>
      </c>
      <c r="UMD1" t="s">
        <v>16121</v>
      </c>
      <c r="UME1" t="s">
        <v>16122</v>
      </c>
      <c r="UMF1" t="s">
        <v>16123</v>
      </c>
      <c r="UMG1" t="s">
        <v>16124</v>
      </c>
      <c r="UMH1" t="s">
        <v>16125</v>
      </c>
      <c r="UMI1" t="s">
        <v>16126</v>
      </c>
      <c r="UMJ1" t="s">
        <v>16127</v>
      </c>
      <c r="UMK1" t="s">
        <v>16128</v>
      </c>
      <c r="UML1" t="s">
        <v>16129</v>
      </c>
      <c r="UMM1" t="s">
        <v>16130</v>
      </c>
      <c r="UMN1" t="s">
        <v>16131</v>
      </c>
      <c r="UMO1" t="s">
        <v>16132</v>
      </c>
      <c r="UMP1" t="s">
        <v>16133</v>
      </c>
      <c r="UMQ1" t="s">
        <v>16134</v>
      </c>
      <c r="UMR1" t="s">
        <v>16135</v>
      </c>
      <c r="UMS1" t="s">
        <v>16136</v>
      </c>
      <c r="UMT1" t="s">
        <v>16137</v>
      </c>
      <c r="UMU1" t="s">
        <v>16138</v>
      </c>
      <c r="UMV1" t="s">
        <v>16139</v>
      </c>
      <c r="UMW1" t="s">
        <v>16140</v>
      </c>
      <c r="UMX1" t="s">
        <v>16141</v>
      </c>
      <c r="UMY1" t="s">
        <v>16142</v>
      </c>
      <c r="UMZ1" t="s">
        <v>16143</v>
      </c>
      <c r="UNA1" t="s">
        <v>16144</v>
      </c>
      <c r="UNB1" t="s">
        <v>16145</v>
      </c>
      <c r="UNC1" t="s">
        <v>16146</v>
      </c>
      <c r="UND1" t="s">
        <v>16147</v>
      </c>
      <c r="UNE1" t="s">
        <v>16148</v>
      </c>
      <c r="UNF1" t="s">
        <v>16149</v>
      </c>
      <c r="UNG1" t="s">
        <v>16150</v>
      </c>
      <c r="UNH1" t="s">
        <v>16151</v>
      </c>
      <c r="UNI1" t="s">
        <v>16152</v>
      </c>
      <c r="UNJ1" t="s">
        <v>16153</v>
      </c>
      <c r="UNK1" t="s">
        <v>16154</v>
      </c>
      <c r="UNL1" t="s">
        <v>16155</v>
      </c>
      <c r="UNM1" t="s">
        <v>16156</v>
      </c>
      <c r="UNN1" t="s">
        <v>16157</v>
      </c>
      <c r="UNO1" t="s">
        <v>16158</v>
      </c>
      <c r="UNP1" t="s">
        <v>16159</v>
      </c>
      <c r="UNQ1" t="s">
        <v>16160</v>
      </c>
      <c r="UNR1" t="s">
        <v>16161</v>
      </c>
      <c r="UNS1" t="s">
        <v>16162</v>
      </c>
      <c r="UNT1" t="s">
        <v>16163</v>
      </c>
      <c r="UNU1" t="s">
        <v>16164</v>
      </c>
      <c r="UNV1" t="s">
        <v>16165</v>
      </c>
      <c r="UNW1" t="s">
        <v>16166</v>
      </c>
      <c r="UNX1" t="s">
        <v>16167</v>
      </c>
      <c r="UNY1" t="s">
        <v>16168</v>
      </c>
      <c r="UNZ1" t="s">
        <v>16169</v>
      </c>
      <c r="UOA1" t="s">
        <v>16170</v>
      </c>
      <c r="UOB1" t="s">
        <v>16171</v>
      </c>
      <c r="UOC1" t="s">
        <v>16172</v>
      </c>
      <c r="UOD1" t="s">
        <v>16173</v>
      </c>
      <c r="UOE1" t="s">
        <v>16174</v>
      </c>
      <c r="UOF1" t="s">
        <v>16175</v>
      </c>
      <c r="UOG1" t="s">
        <v>16176</v>
      </c>
      <c r="UOH1" t="s">
        <v>16177</v>
      </c>
      <c r="UOI1" t="s">
        <v>16178</v>
      </c>
      <c r="UOJ1" t="s">
        <v>16179</v>
      </c>
      <c r="UOK1" t="s">
        <v>16180</v>
      </c>
      <c r="UOL1" t="s">
        <v>16181</v>
      </c>
      <c r="UOM1" t="s">
        <v>16182</v>
      </c>
      <c r="UON1" t="s">
        <v>16183</v>
      </c>
      <c r="UOO1" t="s">
        <v>16184</v>
      </c>
      <c r="UOP1" t="s">
        <v>16185</v>
      </c>
      <c r="UOQ1" t="s">
        <v>16186</v>
      </c>
      <c r="UOR1" t="s">
        <v>16187</v>
      </c>
      <c r="UOS1" t="s">
        <v>16188</v>
      </c>
      <c r="UOT1" t="s">
        <v>16189</v>
      </c>
      <c r="UOU1" t="s">
        <v>16190</v>
      </c>
      <c r="UOV1" t="s">
        <v>16191</v>
      </c>
      <c r="UOW1" t="s">
        <v>16192</v>
      </c>
      <c r="UOX1" t="s">
        <v>16193</v>
      </c>
      <c r="UOY1" t="s">
        <v>16194</v>
      </c>
      <c r="UOZ1" t="s">
        <v>16195</v>
      </c>
      <c r="UPA1" t="s">
        <v>16196</v>
      </c>
      <c r="UPB1" t="s">
        <v>16197</v>
      </c>
      <c r="UPC1" t="s">
        <v>16198</v>
      </c>
      <c r="UPD1" t="s">
        <v>16199</v>
      </c>
      <c r="UPE1" t="s">
        <v>16200</v>
      </c>
      <c r="UPF1" t="s">
        <v>16201</v>
      </c>
      <c r="UPG1" t="s">
        <v>16202</v>
      </c>
      <c r="UPH1" t="s">
        <v>16203</v>
      </c>
      <c r="UPI1" t="s">
        <v>16204</v>
      </c>
      <c r="UPJ1" t="s">
        <v>16205</v>
      </c>
      <c r="UPK1" t="s">
        <v>16206</v>
      </c>
      <c r="UPL1" t="s">
        <v>16207</v>
      </c>
      <c r="UPM1" t="s">
        <v>16208</v>
      </c>
      <c r="UPN1" t="s">
        <v>16209</v>
      </c>
      <c r="UPO1" t="s">
        <v>16210</v>
      </c>
      <c r="UPP1" t="s">
        <v>16211</v>
      </c>
      <c r="UPQ1" t="s">
        <v>16212</v>
      </c>
      <c r="UPR1" t="s">
        <v>16213</v>
      </c>
      <c r="UPS1" t="s">
        <v>16214</v>
      </c>
      <c r="UPT1" t="s">
        <v>16215</v>
      </c>
      <c r="UPU1" t="s">
        <v>16216</v>
      </c>
      <c r="UPV1" t="s">
        <v>16217</v>
      </c>
      <c r="UPW1" t="s">
        <v>16218</v>
      </c>
      <c r="UPX1" t="s">
        <v>16219</v>
      </c>
      <c r="UPY1" t="s">
        <v>16220</v>
      </c>
      <c r="UPZ1" t="s">
        <v>16221</v>
      </c>
      <c r="UQA1" t="s">
        <v>16222</v>
      </c>
      <c r="UQB1" t="s">
        <v>16223</v>
      </c>
      <c r="UQC1" t="s">
        <v>16224</v>
      </c>
      <c r="UQD1" t="s">
        <v>16225</v>
      </c>
      <c r="UQE1" t="s">
        <v>16226</v>
      </c>
      <c r="UQF1" t="s">
        <v>16227</v>
      </c>
      <c r="UQG1" t="s">
        <v>16228</v>
      </c>
      <c r="UQH1" t="s">
        <v>16229</v>
      </c>
      <c r="UQI1" t="s">
        <v>16230</v>
      </c>
      <c r="UQJ1" t="s">
        <v>16231</v>
      </c>
      <c r="UQK1" t="s">
        <v>16232</v>
      </c>
      <c r="UQL1" t="s">
        <v>16233</v>
      </c>
      <c r="UQM1" t="s">
        <v>16234</v>
      </c>
      <c r="UQN1" t="s">
        <v>16235</v>
      </c>
      <c r="UQO1" t="s">
        <v>16236</v>
      </c>
      <c r="UQP1" t="s">
        <v>16237</v>
      </c>
      <c r="UQQ1" t="s">
        <v>16238</v>
      </c>
      <c r="UQR1" t="s">
        <v>16239</v>
      </c>
      <c r="UQS1" t="s">
        <v>16240</v>
      </c>
      <c r="UQT1" t="s">
        <v>16241</v>
      </c>
      <c r="UQU1" t="s">
        <v>16242</v>
      </c>
      <c r="UQV1" t="s">
        <v>16243</v>
      </c>
      <c r="UQW1" t="s">
        <v>16244</v>
      </c>
      <c r="UQX1" t="s">
        <v>16245</v>
      </c>
      <c r="UQY1" t="s">
        <v>16246</v>
      </c>
      <c r="UQZ1" t="s">
        <v>16247</v>
      </c>
      <c r="URA1" t="s">
        <v>16248</v>
      </c>
      <c r="URB1" t="s">
        <v>16249</v>
      </c>
      <c r="URC1" t="s">
        <v>16250</v>
      </c>
      <c r="URD1" t="s">
        <v>16251</v>
      </c>
      <c r="URE1" t="s">
        <v>16252</v>
      </c>
      <c r="URF1" t="s">
        <v>16253</v>
      </c>
      <c r="URG1" t="s">
        <v>16254</v>
      </c>
      <c r="URH1" t="s">
        <v>16255</v>
      </c>
      <c r="URI1" t="s">
        <v>16256</v>
      </c>
      <c r="URJ1" t="s">
        <v>16257</v>
      </c>
      <c r="URK1" t="s">
        <v>16258</v>
      </c>
      <c r="URL1" t="s">
        <v>16259</v>
      </c>
      <c r="URM1" t="s">
        <v>16260</v>
      </c>
      <c r="URN1" t="s">
        <v>16261</v>
      </c>
      <c r="URO1" t="s">
        <v>16262</v>
      </c>
      <c r="URP1" t="s">
        <v>16263</v>
      </c>
      <c r="URQ1" t="s">
        <v>16264</v>
      </c>
      <c r="URR1" t="s">
        <v>16265</v>
      </c>
      <c r="URS1" t="s">
        <v>16266</v>
      </c>
      <c r="URT1" t="s">
        <v>16267</v>
      </c>
      <c r="URU1" t="s">
        <v>16268</v>
      </c>
      <c r="URV1" t="s">
        <v>16269</v>
      </c>
      <c r="URW1" t="s">
        <v>16270</v>
      </c>
      <c r="URX1" t="s">
        <v>16271</v>
      </c>
      <c r="URY1" t="s">
        <v>16272</v>
      </c>
      <c r="URZ1" t="s">
        <v>16273</v>
      </c>
      <c r="USA1" t="s">
        <v>16274</v>
      </c>
      <c r="USB1" t="s">
        <v>16275</v>
      </c>
      <c r="USC1" t="s">
        <v>16276</v>
      </c>
      <c r="USD1" t="s">
        <v>16277</v>
      </c>
      <c r="USE1" t="s">
        <v>16278</v>
      </c>
      <c r="USF1" t="s">
        <v>16279</v>
      </c>
      <c r="USG1" t="s">
        <v>16280</v>
      </c>
      <c r="USH1" t="s">
        <v>16281</v>
      </c>
      <c r="USI1" t="s">
        <v>16282</v>
      </c>
      <c r="USJ1" t="s">
        <v>16283</v>
      </c>
      <c r="USK1" t="s">
        <v>16284</v>
      </c>
      <c r="USL1" t="s">
        <v>16285</v>
      </c>
      <c r="USM1" t="s">
        <v>16286</v>
      </c>
      <c r="USN1" t="s">
        <v>16287</v>
      </c>
      <c r="USO1" t="s">
        <v>16288</v>
      </c>
      <c r="USP1" t="s">
        <v>16289</v>
      </c>
      <c r="USQ1" t="s">
        <v>16290</v>
      </c>
      <c r="USR1" t="s">
        <v>16291</v>
      </c>
      <c r="USS1" t="s">
        <v>16292</v>
      </c>
      <c r="UST1" t="s">
        <v>16293</v>
      </c>
      <c r="USU1" t="s">
        <v>16294</v>
      </c>
      <c r="USV1" t="s">
        <v>16295</v>
      </c>
      <c r="USW1" t="s">
        <v>16296</v>
      </c>
      <c r="USX1" t="s">
        <v>16297</v>
      </c>
      <c r="USY1" t="s">
        <v>16298</v>
      </c>
      <c r="USZ1" t="s">
        <v>16299</v>
      </c>
      <c r="UTA1" t="s">
        <v>16300</v>
      </c>
      <c r="UTB1" t="s">
        <v>16301</v>
      </c>
      <c r="UTC1" t="s">
        <v>16302</v>
      </c>
      <c r="UTD1" t="s">
        <v>16303</v>
      </c>
      <c r="UTE1" t="s">
        <v>16304</v>
      </c>
      <c r="UTF1" t="s">
        <v>16305</v>
      </c>
      <c r="UTG1" t="s">
        <v>16306</v>
      </c>
      <c r="UTH1" t="s">
        <v>16307</v>
      </c>
      <c r="UTI1" t="s">
        <v>16308</v>
      </c>
      <c r="UTJ1" t="s">
        <v>16309</v>
      </c>
      <c r="UTK1" t="s">
        <v>16310</v>
      </c>
      <c r="UTL1" t="s">
        <v>16311</v>
      </c>
      <c r="UTM1" t="s">
        <v>16312</v>
      </c>
      <c r="UTN1" t="s">
        <v>16313</v>
      </c>
      <c r="UTO1" t="s">
        <v>16314</v>
      </c>
      <c r="UTP1" t="s">
        <v>16315</v>
      </c>
      <c r="UTQ1" t="s">
        <v>16316</v>
      </c>
      <c r="UTR1" t="s">
        <v>16317</v>
      </c>
      <c r="UTS1" t="s">
        <v>16318</v>
      </c>
      <c r="UTT1" t="s">
        <v>16319</v>
      </c>
      <c r="UTU1" t="s">
        <v>16320</v>
      </c>
      <c r="UTV1" t="s">
        <v>16321</v>
      </c>
      <c r="UTW1" t="s">
        <v>16322</v>
      </c>
      <c r="UTX1" t="s">
        <v>16323</v>
      </c>
      <c r="UTY1" t="s">
        <v>16324</v>
      </c>
      <c r="UTZ1" t="s">
        <v>16325</v>
      </c>
      <c r="UUA1" t="s">
        <v>16326</v>
      </c>
      <c r="UUB1" t="s">
        <v>16327</v>
      </c>
      <c r="UUC1" t="s">
        <v>16328</v>
      </c>
      <c r="UUD1" t="s">
        <v>16329</v>
      </c>
      <c r="UUE1" t="s">
        <v>16330</v>
      </c>
      <c r="UUF1" t="s">
        <v>16331</v>
      </c>
      <c r="UUG1" t="s">
        <v>16332</v>
      </c>
      <c r="UUH1" t="s">
        <v>16333</v>
      </c>
      <c r="UUI1" t="s">
        <v>16334</v>
      </c>
      <c r="UUJ1" t="s">
        <v>16335</v>
      </c>
      <c r="UUK1" t="s">
        <v>16336</v>
      </c>
      <c r="UUL1" t="s">
        <v>16337</v>
      </c>
      <c r="UUM1" t="s">
        <v>16338</v>
      </c>
      <c r="UUN1" t="s">
        <v>16339</v>
      </c>
      <c r="UUO1" t="s">
        <v>16340</v>
      </c>
      <c r="UUP1" t="s">
        <v>16341</v>
      </c>
      <c r="UUQ1" t="s">
        <v>16342</v>
      </c>
      <c r="UUR1" t="s">
        <v>16343</v>
      </c>
      <c r="UUS1" t="s">
        <v>16344</v>
      </c>
      <c r="UUT1" t="s">
        <v>16345</v>
      </c>
      <c r="UUU1" t="s">
        <v>16346</v>
      </c>
      <c r="UUV1" t="s">
        <v>16347</v>
      </c>
      <c r="UUW1" t="s">
        <v>16348</v>
      </c>
      <c r="UUX1" t="s">
        <v>16349</v>
      </c>
      <c r="UUY1" t="s">
        <v>16350</v>
      </c>
      <c r="UUZ1" t="s">
        <v>16351</v>
      </c>
      <c r="UVA1" t="s">
        <v>16352</v>
      </c>
      <c r="UVB1" t="s">
        <v>16353</v>
      </c>
      <c r="UVC1" t="s">
        <v>16354</v>
      </c>
      <c r="UVD1" t="s">
        <v>16355</v>
      </c>
      <c r="UVE1" t="s">
        <v>16356</v>
      </c>
      <c r="UVF1" t="s">
        <v>16357</v>
      </c>
      <c r="UVG1" t="s">
        <v>16358</v>
      </c>
      <c r="UVH1" t="s">
        <v>16359</v>
      </c>
      <c r="UVI1" t="s">
        <v>16360</v>
      </c>
      <c r="UVJ1" t="s">
        <v>16361</v>
      </c>
      <c r="UVK1" t="s">
        <v>16362</v>
      </c>
      <c r="UVL1" t="s">
        <v>16363</v>
      </c>
      <c r="UVM1" t="s">
        <v>16364</v>
      </c>
      <c r="UVN1" t="s">
        <v>16365</v>
      </c>
      <c r="UVO1" t="s">
        <v>16366</v>
      </c>
      <c r="UVP1" t="s">
        <v>16367</v>
      </c>
      <c r="UVQ1" t="s">
        <v>16368</v>
      </c>
      <c r="UVR1" t="s">
        <v>16369</v>
      </c>
      <c r="UVS1" t="s">
        <v>16370</v>
      </c>
      <c r="UVT1" t="s">
        <v>16371</v>
      </c>
      <c r="UVU1" t="s">
        <v>16372</v>
      </c>
      <c r="UVV1" t="s">
        <v>16373</v>
      </c>
      <c r="UVW1" t="s">
        <v>16374</v>
      </c>
      <c r="UVX1" t="s">
        <v>16375</v>
      </c>
      <c r="UVY1" t="s">
        <v>16376</v>
      </c>
      <c r="UVZ1" t="s">
        <v>16377</v>
      </c>
      <c r="UWA1" t="s">
        <v>16378</v>
      </c>
      <c r="UWB1" t="s">
        <v>16379</v>
      </c>
      <c r="UWC1" t="s">
        <v>16380</v>
      </c>
      <c r="UWD1" t="s">
        <v>16381</v>
      </c>
      <c r="UWE1" t="s">
        <v>16382</v>
      </c>
      <c r="UWF1" t="s">
        <v>16383</v>
      </c>
      <c r="UWG1" t="s">
        <v>16384</v>
      </c>
      <c r="UWH1" t="s">
        <v>16385</v>
      </c>
      <c r="UWI1" t="s">
        <v>16386</v>
      </c>
      <c r="UWJ1" t="s">
        <v>16387</v>
      </c>
      <c r="UWK1" t="s">
        <v>16388</v>
      </c>
      <c r="UWL1" t="s">
        <v>16389</v>
      </c>
      <c r="UWM1" t="s">
        <v>16390</v>
      </c>
      <c r="UWN1" t="s">
        <v>16391</v>
      </c>
      <c r="UWO1" t="s">
        <v>16392</v>
      </c>
      <c r="UWP1" t="s">
        <v>16393</v>
      </c>
      <c r="UWQ1" t="s">
        <v>16394</v>
      </c>
      <c r="UWR1" t="s">
        <v>16395</v>
      </c>
      <c r="UWS1" t="s">
        <v>16396</v>
      </c>
      <c r="UWT1" t="s">
        <v>16397</v>
      </c>
      <c r="UWU1" t="s">
        <v>16398</v>
      </c>
      <c r="UWV1" t="s">
        <v>16399</v>
      </c>
      <c r="UWW1" t="s">
        <v>16400</v>
      </c>
      <c r="UWX1" t="s">
        <v>16401</v>
      </c>
      <c r="UWY1" t="s">
        <v>16402</v>
      </c>
      <c r="UWZ1" t="s">
        <v>16403</v>
      </c>
      <c r="UXA1" t="s">
        <v>16404</v>
      </c>
      <c r="UXB1" t="s">
        <v>16405</v>
      </c>
      <c r="UXC1" t="s">
        <v>16406</v>
      </c>
      <c r="UXD1" t="s">
        <v>16407</v>
      </c>
      <c r="UXE1" t="s">
        <v>16408</v>
      </c>
      <c r="UXF1" t="s">
        <v>16409</v>
      </c>
      <c r="UXG1" t="s">
        <v>16410</v>
      </c>
      <c r="UXH1" t="s">
        <v>16411</v>
      </c>
      <c r="UXI1" t="s">
        <v>16412</v>
      </c>
      <c r="UXJ1" t="s">
        <v>16413</v>
      </c>
      <c r="UXK1" t="s">
        <v>16414</v>
      </c>
      <c r="UXL1" t="s">
        <v>16415</v>
      </c>
      <c r="UXM1" t="s">
        <v>16416</v>
      </c>
      <c r="UXN1" t="s">
        <v>16417</v>
      </c>
      <c r="UXO1" t="s">
        <v>16418</v>
      </c>
      <c r="UXP1" t="s">
        <v>16419</v>
      </c>
      <c r="UXQ1" t="s">
        <v>16420</v>
      </c>
      <c r="UXR1" t="s">
        <v>16421</v>
      </c>
      <c r="UXS1" t="s">
        <v>16422</v>
      </c>
      <c r="UXT1" t="s">
        <v>16423</v>
      </c>
      <c r="UXU1" t="s">
        <v>16424</v>
      </c>
      <c r="UXV1" t="s">
        <v>16425</v>
      </c>
      <c r="UXW1" t="s">
        <v>16426</v>
      </c>
      <c r="UXX1" t="s">
        <v>16427</v>
      </c>
      <c r="UXY1" t="s">
        <v>16428</v>
      </c>
      <c r="UXZ1" t="s">
        <v>16429</v>
      </c>
      <c r="UYA1" t="s">
        <v>16430</v>
      </c>
      <c r="UYB1" t="s">
        <v>16431</v>
      </c>
      <c r="UYC1" t="s">
        <v>16432</v>
      </c>
      <c r="UYD1" t="s">
        <v>16433</v>
      </c>
      <c r="UYE1" t="s">
        <v>16434</v>
      </c>
      <c r="UYF1" t="s">
        <v>16435</v>
      </c>
      <c r="UYG1" t="s">
        <v>16436</v>
      </c>
      <c r="UYH1" t="s">
        <v>16437</v>
      </c>
      <c r="UYI1" t="s">
        <v>16438</v>
      </c>
      <c r="UYJ1" t="s">
        <v>16439</v>
      </c>
      <c r="UYK1" t="s">
        <v>16440</v>
      </c>
      <c r="UYL1" t="s">
        <v>16441</v>
      </c>
      <c r="UYM1" t="s">
        <v>16442</v>
      </c>
      <c r="UYN1" t="s">
        <v>16443</v>
      </c>
      <c r="UYO1" t="s">
        <v>16444</v>
      </c>
      <c r="UYP1" t="s">
        <v>16445</v>
      </c>
      <c r="UYQ1" t="s">
        <v>16446</v>
      </c>
      <c r="UYR1" t="s">
        <v>16447</v>
      </c>
      <c r="UYS1" t="s">
        <v>16448</v>
      </c>
      <c r="UYT1" t="s">
        <v>16449</v>
      </c>
      <c r="UYU1" t="s">
        <v>16450</v>
      </c>
      <c r="UYV1" t="s">
        <v>16451</v>
      </c>
      <c r="UYW1" t="s">
        <v>16452</v>
      </c>
      <c r="UYX1" t="s">
        <v>16453</v>
      </c>
      <c r="UYY1" t="s">
        <v>16454</v>
      </c>
      <c r="UYZ1" t="s">
        <v>16455</v>
      </c>
      <c r="UZA1" t="s">
        <v>16456</v>
      </c>
      <c r="UZB1" t="s">
        <v>16457</v>
      </c>
      <c r="UZC1" t="s">
        <v>16458</v>
      </c>
      <c r="UZD1" t="s">
        <v>16459</v>
      </c>
      <c r="UZE1" t="s">
        <v>16460</v>
      </c>
      <c r="UZF1" t="s">
        <v>16461</v>
      </c>
      <c r="UZG1" t="s">
        <v>16462</v>
      </c>
      <c r="UZH1" t="s">
        <v>16463</v>
      </c>
      <c r="UZI1" t="s">
        <v>16464</v>
      </c>
      <c r="UZJ1" t="s">
        <v>16465</v>
      </c>
      <c r="UZK1" t="s">
        <v>16466</v>
      </c>
      <c r="UZL1" t="s">
        <v>16467</v>
      </c>
      <c r="UZM1" t="s">
        <v>16468</v>
      </c>
      <c r="UZN1" t="s">
        <v>16469</v>
      </c>
      <c r="UZO1" t="s">
        <v>16470</v>
      </c>
      <c r="UZP1" t="s">
        <v>16471</v>
      </c>
      <c r="UZQ1" t="s">
        <v>16472</v>
      </c>
      <c r="UZR1" t="s">
        <v>16473</v>
      </c>
      <c r="UZS1" t="s">
        <v>16474</v>
      </c>
      <c r="UZT1" t="s">
        <v>16475</v>
      </c>
      <c r="UZU1" t="s">
        <v>16476</v>
      </c>
      <c r="UZV1" t="s">
        <v>16477</v>
      </c>
      <c r="UZW1" t="s">
        <v>16478</v>
      </c>
      <c r="UZX1" t="s">
        <v>16479</v>
      </c>
      <c r="UZY1" t="s">
        <v>16480</v>
      </c>
      <c r="UZZ1" t="s">
        <v>16481</v>
      </c>
      <c r="VAA1" t="s">
        <v>16482</v>
      </c>
      <c r="VAB1" t="s">
        <v>16483</v>
      </c>
      <c r="VAC1" t="s">
        <v>16484</v>
      </c>
      <c r="VAD1" t="s">
        <v>16485</v>
      </c>
      <c r="VAE1" t="s">
        <v>16486</v>
      </c>
      <c r="VAF1" t="s">
        <v>16487</v>
      </c>
      <c r="VAG1" t="s">
        <v>16488</v>
      </c>
      <c r="VAH1" t="s">
        <v>16489</v>
      </c>
      <c r="VAI1" t="s">
        <v>16490</v>
      </c>
      <c r="VAJ1" t="s">
        <v>16491</v>
      </c>
      <c r="VAK1" t="s">
        <v>16492</v>
      </c>
      <c r="VAL1" t="s">
        <v>16493</v>
      </c>
      <c r="VAM1" t="s">
        <v>16494</v>
      </c>
      <c r="VAN1" t="s">
        <v>16495</v>
      </c>
      <c r="VAO1" t="s">
        <v>16496</v>
      </c>
      <c r="VAP1" t="s">
        <v>16497</v>
      </c>
      <c r="VAQ1" t="s">
        <v>16498</v>
      </c>
      <c r="VAR1" t="s">
        <v>16499</v>
      </c>
      <c r="VAS1" t="s">
        <v>16500</v>
      </c>
      <c r="VAT1" t="s">
        <v>16501</v>
      </c>
      <c r="VAU1" t="s">
        <v>16502</v>
      </c>
      <c r="VAV1" t="s">
        <v>16503</v>
      </c>
      <c r="VAW1" t="s">
        <v>16504</v>
      </c>
      <c r="VAX1" t="s">
        <v>16505</v>
      </c>
      <c r="VAY1" t="s">
        <v>16506</v>
      </c>
      <c r="VAZ1" t="s">
        <v>16507</v>
      </c>
      <c r="VBA1" t="s">
        <v>16508</v>
      </c>
      <c r="VBB1" t="s">
        <v>16509</v>
      </c>
      <c r="VBC1" t="s">
        <v>16510</v>
      </c>
      <c r="VBD1" t="s">
        <v>16511</v>
      </c>
      <c r="VBE1" t="s">
        <v>16512</v>
      </c>
      <c r="VBF1" t="s">
        <v>16513</v>
      </c>
      <c r="VBG1" t="s">
        <v>16514</v>
      </c>
      <c r="VBH1" t="s">
        <v>16515</v>
      </c>
      <c r="VBI1" t="s">
        <v>16516</v>
      </c>
      <c r="VBJ1" t="s">
        <v>16517</v>
      </c>
      <c r="VBK1" t="s">
        <v>16518</v>
      </c>
      <c r="VBL1" t="s">
        <v>16519</v>
      </c>
      <c r="VBM1" t="s">
        <v>16520</v>
      </c>
      <c r="VBN1" t="s">
        <v>16521</v>
      </c>
      <c r="VBO1" t="s">
        <v>16522</v>
      </c>
      <c r="VBP1" t="s">
        <v>16523</v>
      </c>
      <c r="VBQ1" t="s">
        <v>16524</v>
      </c>
      <c r="VBR1" t="s">
        <v>16525</v>
      </c>
      <c r="VBS1" t="s">
        <v>16526</v>
      </c>
      <c r="VBT1" t="s">
        <v>16527</v>
      </c>
      <c r="VBU1" t="s">
        <v>16528</v>
      </c>
      <c r="VBV1" t="s">
        <v>16529</v>
      </c>
      <c r="VBW1" t="s">
        <v>16530</v>
      </c>
      <c r="VBX1" t="s">
        <v>16531</v>
      </c>
      <c r="VBY1" t="s">
        <v>16532</v>
      </c>
      <c r="VBZ1" t="s">
        <v>16533</v>
      </c>
      <c r="VCA1" t="s">
        <v>16534</v>
      </c>
      <c r="VCB1" t="s">
        <v>16535</v>
      </c>
      <c r="VCC1" t="s">
        <v>16536</v>
      </c>
      <c r="VCD1" t="s">
        <v>16537</v>
      </c>
      <c r="VCE1" t="s">
        <v>16538</v>
      </c>
      <c r="VCF1" t="s">
        <v>16539</v>
      </c>
      <c r="VCG1" t="s">
        <v>16540</v>
      </c>
      <c r="VCH1" t="s">
        <v>16541</v>
      </c>
      <c r="VCI1" t="s">
        <v>16542</v>
      </c>
      <c r="VCJ1" t="s">
        <v>16543</v>
      </c>
      <c r="VCK1" t="s">
        <v>16544</v>
      </c>
      <c r="VCL1" t="s">
        <v>16545</v>
      </c>
      <c r="VCM1" t="s">
        <v>16546</v>
      </c>
      <c r="VCN1" t="s">
        <v>16547</v>
      </c>
      <c r="VCO1" t="s">
        <v>16548</v>
      </c>
      <c r="VCP1" t="s">
        <v>16549</v>
      </c>
      <c r="VCQ1" t="s">
        <v>16550</v>
      </c>
      <c r="VCR1" t="s">
        <v>16551</v>
      </c>
      <c r="VCS1" t="s">
        <v>16552</v>
      </c>
      <c r="VCT1" t="s">
        <v>16553</v>
      </c>
      <c r="VCU1" t="s">
        <v>16554</v>
      </c>
      <c r="VCV1" t="s">
        <v>16555</v>
      </c>
      <c r="VCW1" t="s">
        <v>16556</v>
      </c>
      <c r="VCX1" t="s">
        <v>16557</v>
      </c>
      <c r="VCY1" t="s">
        <v>16558</v>
      </c>
      <c r="VCZ1" t="s">
        <v>16559</v>
      </c>
      <c r="VDA1" t="s">
        <v>16560</v>
      </c>
      <c r="VDB1" t="s">
        <v>16561</v>
      </c>
      <c r="VDC1" t="s">
        <v>16562</v>
      </c>
      <c r="VDD1" t="s">
        <v>16563</v>
      </c>
      <c r="VDE1" t="s">
        <v>16564</v>
      </c>
      <c r="VDF1" t="s">
        <v>16565</v>
      </c>
      <c r="VDG1" t="s">
        <v>16566</v>
      </c>
      <c r="VDH1" t="s">
        <v>16567</v>
      </c>
      <c r="VDI1" t="s">
        <v>16568</v>
      </c>
      <c r="VDJ1" t="s">
        <v>16569</v>
      </c>
      <c r="VDK1" t="s">
        <v>16570</v>
      </c>
      <c r="VDL1" t="s">
        <v>16571</v>
      </c>
      <c r="VDM1" t="s">
        <v>16572</v>
      </c>
      <c r="VDN1" t="s">
        <v>16573</v>
      </c>
      <c r="VDO1" t="s">
        <v>16574</v>
      </c>
      <c r="VDP1" t="s">
        <v>16575</v>
      </c>
      <c r="VDQ1" t="s">
        <v>16576</v>
      </c>
      <c r="VDR1" t="s">
        <v>16577</v>
      </c>
      <c r="VDS1" t="s">
        <v>16578</v>
      </c>
      <c r="VDT1" t="s">
        <v>16579</v>
      </c>
      <c r="VDU1" t="s">
        <v>16580</v>
      </c>
      <c r="VDV1" t="s">
        <v>16581</v>
      </c>
      <c r="VDW1" t="s">
        <v>16582</v>
      </c>
      <c r="VDX1" t="s">
        <v>16583</v>
      </c>
      <c r="VDY1" t="s">
        <v>16584</v>
      </c>
      <c r="VDZ1" t="s">
        <v>16585</v>
      </c>
      <c r="VEA1" t="s">
        <v>16586</v>
      </c>
      <c r="VEB1" t="s">
        <v>16587</v>
      </c>
      <c r="VEC1" t="s">
        <v>16588</v>
      </c>
      <c r="VED1" t="s">
        <v>16589</v>
      </c>
      <c r="VEE1" t="s">
        <v>16590</v>
      </c>
      <c r="VEF1" t="s">
        <v>16591</v>
      </c>
      <c r="VEG1" t="s">
        <v>16592</v>
      </c>
      <c r="VEH1" t="s">
        <v>16593</v>
      </c>
      <c r="VEI1" t="s">
        <v>16594</v>
      </c>
      <c r="VEJ1" t="s">
        <v>16595</v>
      </c>
      <c r="VEK1" t="s">
        <v>16596</v>
      </c>
      <c r="VEL1" t="s">
        <v>16597</v>
      </c>
      <c r="VEM1" t="s">
        <v>16598</v>
      </c>
      <c r="VEN1" t="s">
        <v>16599</v>
      </c>
      <c r="VEO1" t="s">
        <v>16600</v>
      </c>
      <c r="VEP1" t="s">
        <v>16601</v>
      </c>
      <c r="VEQ1" t="s">
        <v>16602</v>
      </c>
      <c r="VER1" t="s">
        <v>16603</v>
      </c>
      <c r="VES1" t="s">
        <v>16604</v>
      </c>
      <c r="VET1" t="s">
        <v>16605</v>
      </c>
      <c r="VEU1" t="s">
        <v>16606</v>
      </c>
      <c r="VEV1" t="s">
        <v>16607</v>
      </c>
      <c r="VEW1" t="s">
        <v>16608</v>
      </c>
      <c r="VEX1" t="s">
        <v>16609</v>
      </c>
      <c r="VEY1" t="s">
        <v>16610</v>
      </c>
      <c r="VEZ1" t="s">
        <v>16611</v>
      </c>
      <c r="VFA1" t="s">
        <v>16612</v>
      </c>
      <c r="VFB1" t="s">
        <v>16613</v>
      </c>
      <c r="VFC1" t="s">
        <v>16614</v>
      </c>
      <c r="VFD1" t="s">
        <v>16615</v>
      </c>
      <c r="VFE1" t="s">
        <v>16616</v>
      </c>
      <c r="VFF1" t="s">
        <v>16617</v>
      </c>
      <c r="VFG1" t="s">
        <v>16618</v>
      </c>
      <c r="VFH1" t="s">
        <v>16619</v>
      </c>
      <c r="VFI1" t="s">
        <v>16620</v>
      </c>
      <c r="VFJ1" t="s">
        <v>16621</v>
      </c>
      <c r="VFK1" t="s">
        <v>16622</v>
      </c>
      <c r="VFL1" t="s">
        <v>16623</v>
      </c>
      <c r="VFM1" t="s">
        <v>16624</v>
      </c>
      <c r="VFN1" t="s">
        <v>16625</v>
      </c>
      <c r="VFO1" t="s">
        <v>16626</v>
      </c>
      <c r="VFP1" t="s">
        <v>16627</v>
      </c>
      <c r="VFQ1" t="s">
        <v>16628</v>
      </c>
      <c r="VFR1" t="s">
        <v>16629</v>
      </c>
      <c r="VFS1" t="s">
        <v>16630</v>
      </c>
      <c r="VFT1" t="s">
        <v>16631</v>
      </c>
      <c r="VFU1" t="s">
        <v>16632</v>
      </c>
      <c r="VFV1" t="s">
        <v>16633</v>
      </c>
      <c r="VFW1" t="s">
        <v>16634</v>
      </c>
      <c r="VFX1" t="s">
        <v>16635</v>
      </c>
      <c r="VFY1" t="s">
        <v>16636</v>
      </c>
      <c r="VFZ1" t="s">
        <v>16637</v>
      </c>
      <c r="VGA1" t="s">
        <v>16638</v>
      </c>
      <c r="VGB1" t="s">
        <v>16639</v>
      </c>
      <c r="VGC1" t="s">
        <v>16640</v>
      </c>
      <c r="VGD1" t="s">
        <v>16641</v>
      </c>
      <c r="VGE1" t="s">
        <v>16642</v>
      </c>
      <c r="VGF1" t="s">
        <v>16643</v>
      </c>
      <c r="VGG1" t="s">
        <v>16644</v>
      </c>
      <c r="VGH1" t="s">
        <v>16645</v>
      </c>
      <c r="VGI1" t="s">
        <v>16646</v>
      </c>
      <c r="VGJ1" t="s">
        <v>16647</v>
      </c>
      <c r="VGK1" t="s">
        <v>16648</v>
      </c>
      <c r="VGL1" t="s">
        <v>16649</v>
      </c>
      <c r="VGM1" t="s">
        <v>16650</v>
      </c>
      <c r="VGN1" t="s">
        <v>16651</v>
      </c>
      <c r="VGO1" t="s">
        <v>16652</v>
      </c>
      <c r="VGP1" t="s">
        <v>16653</v>
      </c>
      <c r="VGQ1" t="s">
        <v>16654</v>
      </c>
      <c r="VGR1" t="s">
        <v>16655</v>
      </c>
      <c r="VGS1" t="s">
        <v>16656</v>
      </c>
      <c r="VGT1" t="s">
        <v>16657</v>
      </c>
      <c r="VGU1" t="s">
        <v>16658</v>
      </c>
      <c r="VGV1" t="s">
        <v>16659</v>
      </c>
      <c r="VGW1" t="s">
        <v>16660</v>
      </c>
      <c r="VGX1" t="s">
        <v>16661</v>
      </c>
      <c r="VGY1" t="s">
        <v>16662</v>
      </c>
      <c r="VGZ1" t="s">
        <v>16663</v>
      </c>
      <c r="VHA1" t="s">
        <v>16664</v>
      </c>
      <c r="VHB1" t="s">
        <v>16665</v>
      </c>
      <c r="VHC1" t="s">
        <v>16666</v>
      </c>
      <c r="VHD1" t="s">
        <v>16667</v>
      </c>
      <c r="VHE1" t="s">
        <v>16668</v>
      </c>
      <c r="VHF1" t="s">
        <v>16669</v>
      </c>
      <c r="VHG1" t="s">
        <v>16670</v>
      </c>
      <c r="VHH1" t="s">
        <v>16671</v>
      </c>
      <c r="VHI1" t="s">
        <v>16672</v>
      </c>
      <c r="VHJ1" t="s">
        <v>16673</v>
      </c>
      <c r="VHK1" t="s">
        <v>16674</v>
      </c>
      <c r="VHL1" t="s">
        <v>16675</v>
      </c>
      <c r="VHM1" t="s">
        <v>16676</v>
      </c>
      <c r="VHN1" t="s">
        <v>16677</v>
      </c>
      <c r="VHO1" t="s">
        <v>16678</v>
      </c>
      <c r="VHP1" t="s">
        <v>16679</v>
      </c>
      <c r="VHQ1" t="s">
        <v>16680</v>
      </c>
      <c r="VHR1" t="s">
        <v>16681</v>
      </c>
      <c r="VHS1" t="s">
        <v>16682</v>
      </c>
      <c r="VHT1" t="s">
        <v>16683</v>
      </c>
      <c r="VHU1" t="s">
        <v>16684</v>
      </c>
      <c r="VHV1" t="s">
        <v>16685</v>
      </c>
      <c r="VHW1" t="s">
        <v>16686</v>
      </c>
      <c r="VHX1" t="s">
        <v>16687</v>
      </c>
      <c r="VHY1" t="s">
        <v>16688</v>
      </c>
      <c r="VHZ1" t="s">
        <v>16689</v>
      </c>
      <c r="VIA1" t="s">
        <v>16690</v>
      </c>
      <c r="VIB1" t="s">
        <v>16691</v>
      </c>
      <c r="VIC1" t="s">
        <v>16692</v>
      </c>
      <c r="VID1" t="s">
        <v>16693</v>
      </c>
      <c r="VIE1" t="s">
        <v>16694</v>
      </c>
      <c r="VIF1" t="s">
        <v>16695</v>
      </c>
      <c r="VIG1" t="s">
        <v>16696</v>
      </c>
      <c r="VIH1" t="s">
        <v>16697</v>
      </c>
      <c r="VII1" t="s">
        <v>16698</v>
      </c>
      <c r="VIJ1" t="s">
        <v>16699</v>
      </c>
      <c r="VIK1" t="s">
        <v>16700</v>
      </c>
      <c r="VIL1" t="s">
        <v>16701</v>
      </c>
      <c r="VIM1" t="s">
        <v>16702</v>
      </c>
      <c r="VIN1" t="s">
        <v>16703</v>
      </c>
      <c r="VIO1" t="s">
        <v>16704</v>
      </c>
      <c r="VIP1" t="s">
        <v>16705</v>
      </c>
      <c r="VIQ1" t="s">
        <v>16706</v>
      </c>
      <c r="VIR1" t="s">
        <v>16707</v>
      </c>
      <c r="VIS1" t="s">
        <v>16708</v>
      </c>
      <c r="VIT1" t="s">
        <v>16709</v>
      </c>
      <c r="VIU1" t="s">
        <v>16710</v>
      </c>
      <c r="VIV1" t="s">
        <v>16711</v>
      </c>
      <c r="VIW1" t="s">
        <v>16712</v>
      </c>
      <c r="VIX1" t="s">
        <v>16713</v>
      </c>
      <c r="VIY1" t="s">
        <v>16714</v>
      </c>
      <c r="VIZ1" t="s">
        <v>16715</v>
      </c>
      <c r="VJA1" t="s">
        <v>16716</v>
      </c>
      <c r="VJB1" t="s">
        <v>16717</v>
      </c>
      <c r="VJC1" t="s">
        <v>16718</v>
      </c>
      <c r="VJD1" t="s">
        <v>16719</v>
      </c>
      <c r="VJE1" t="s">
        <v>16720</v>
      </c>
      <c r="VJF1" t="s">
        <v>16721</v>
      </c>
      <c r="VJG1" t="s">
        <v>16722</v>
      </c>
      <c r="VJH1" t="s">
        <v>16723</v>
      </c>
      <c r="VJI1" t="s">
        <v>16724</v>
      </c>
      <c r="VJJ1" t="s">
        <v>16725</v>
      </c>
      <c r="VJK1" t="s">
        <v>16726</v>
      </c>
      <c r="VJL1" t="s">
        <v>16727</v>
      </c>
      <c r="VJM1" t="s">
        <v>16728</v>
      </c>
      <c r="VJN1" t="s">
        <v>16729</v>
      </c>
      <c r="VJO1" t="s">
        <v>16730</v>
      </c>
      <c r="VJP1" t="s">
        <v>16731</v>
      </c>
      <c r="VJQ1" t="s">
        <v>16732</v>
      </c>
      <c r="VJR1" t="s">
        <v>16733</v>
      </c>
      <c r="VJS1" t="s">
        <v>16734</v>
      </c>
      <c r="VJT1" t="s">
        <v>16735</v>
      </c>
      <c r="VJU1" t="s">
        <v>16736</v>
      </c>
      <c r="VJV1" t="s">
        <v>16737</v>
      </c>
      <c r="VJW1" t="s">
        <v>16738</v>
      </c>
      <c r="VJX1" t="s">
        <v>16739</v>
      </c>
      <c r="VJY1" t="s">
        <v>16740</v>
      </c>
      <c r="VJZ1" t="s">
        <v>16741</v>
      </c>
      <c r="VKA1" t="s">
        <v>16742</v>
      </c>
      <c r="VKB1" t="s">
        <v>16743</v>
      </c>
      <c r="VKC1" t="s">
        <v>16744</v>
      </c>
      <c r="VKD1" t="s">
        <v>16745</v>
      </c>
      <c r="VKE1" t="s">
        <v>16746</v>
      </c>
      <c r="VKF1" t="s">
        <v>16747</v>
      </c>
      <c r="VKG1" t="s">
        <v>16748</v>
      </c>
      <c r="VKH1" t="s">
        <v>16749</v>
      </c>
      <c r="VKI1" t="s">
        <v>16750</v>
      </c>
      <c r="VKJ1" t="s">
        <v>16751</v>
      </c>
      <c r="VKK1" t="s">
        <v>16752</v>
      </c>
      <c r="VKL1" t="s">
        <v>16753</v>
      </c>
      <c r="VKM1" t="s">
        <v>16754</v>
      </c>
      <c r="VKN1" t="s">
        <v>16755</v>
      </c>
      <c r="VKO1" t="s">
        <v>16756</v>
      </c>
      <c r="VKP1" t="s">
        <v>16757</v>
      </c>
      <c r="VKQ1" t="s">
        <v>16758</v>
      </c>
      <c r="VKR1" t="s">
        <v>16759</v>
      </c>
      <c r="VKS1" t="s">
        <v>16760</v>
      </c>
      <c r="VKT1" t="s">
        <v>16761</v>
      </c>
      <c r="VKU1" t="s">
        <v>16762</v>
      </c>
      <c r="VKV1" t="s">
        <v>16763</v>
      </c>
      <c r="VKW1" t="s">
        <v>16764</v>
      </c>
      <c r="VKX1" t="s">
        <v>16765</v>
      </c>
      <c r="VKY1" t="s">
        <v>16766</v>
      </c>
      <c r="VKZ1" t="s">
        <v>16767</v>
      </c>
      <c r="VLA1" t="s">
        <v>16768</v>
      </c>
      <c r="VLB1" t="s">
        <v>16769</v>
      </c>
      <c r="VLC1" t="s">
        <v>16770</v>
      </c>
      <c r="VLD1" t="s">
        <v>16771</v>
      </c>
      <c r="VLE1" t="s">
        <v>16772</v>
      </c>
      <c r="VLF1" t="s">
        <v>16773</v>
      </c>
      <c r="VLG1" t="s">
        <v>16774</v>
      </c>
      <c r="VLH1" t="s">
        <v>16775</v>
      </c>
      <c r="VLI1" t="s">
        <v>16776</v>
      </c>
      <c r="VLJ1" t="s">
        <v>16777</v>
      </c>
      <c r="VLK1" t="s">
        <v>16778</v>
      </c>
      <c r="VLL1" t="s">
        <v>16779</v>
      </c>
      <c r="VLM1" t="s">
        <v>16780</v>
      </c>
      <c r="VLN1" t="s">
        <v>16781</v>
      </c>
      <c r="VLO1" t="s">
        <v>16782</v>
      </c>
      <c r="VLP1" t="s">
        <v>16783</v>
      </c>
      <c r="VLQ1" t="s">
        <v>16784</v>
      </c>
      <c r="VLR1" t="s">
        <v>16785</v>
      </c>
      <c r="VLS1" t="s">
        <v>16786</v>
      </c>
      <c r="VLT1" t="s">
        <v>16787</v>
      </c>
      <c r="VLU1" t="s">
        <v>16788</v>
      </c>
      <c r="VLV1" t="s">
        <v>16789</v>
      </c>
      <c r="VLW1" t="s">
        <v>16790</v>
      </c>
      <c r="VLX1" t="s">
        <v>16791</v>
      </c>
      <c r="VLY1" t="s">
        <v>16792</v>
      </c>
      <c r="VLZ1" t="s">
        <v>16793</v>
      </c>
      <c r="VMA1" t="s">
        <v>16794</v>
      </c>
      <c r="VMB1" t="s">
        <v>16795</v>
      </c>
      <c r="VMC1" t="s">
        <v>16796</v>
      </c>
      <c r="VMD1" t="s">
        <v>16797</v>
      </c>
      <c r="VME1" t="s">
        <v>16798</v>
      </c>
      <c r="VMF1" t="s">
        <v>16799</v>
      </c>
      <c r="VMG1" t="s">
        <v>16800</v>
      </c>
      <c r="VMH1" t="s">
        <v>16801</v>
      </c>
      <c r="VMI1" t="s">
        <v>16802</v>
      </c>
      <c r="VMJ1" t="s">
        <v>16803</v>
      </c>
      <c r="VMK1" t="s">
        <v>16804</v>
      </c>
      <c r="VML1" t="s">
        <v>16805</v>
      </c>
      <c r="VMM1" t="s">
        <v>16806</v>
      </c>
      <c r="VMN1" t="s">
        <v>16807</v>
      </c>
      <c r="VMO1" t="s">
        <v>16808</v>
      </c>
      <c r="VMP1" t="s">
        <v>16809</v>
      </c>
      <c r="VMQ1" t="s">
        <v>16810</v>
      </c>
      <c r="VMR1" t="s">
        <v>16811</v>
      </c>
      <c r="VMS1" t="s">
        <v>16812</v>
      </c>
      <c r="VMT1" t="s">
        <v>16813</v>
      </c>
      <c r="VMU1" t="s">
        <v>16814</v>
      </c>
      <c r="VMV1" t="s">
        <v>16815</v>
      </c>
      <c r="VMW1" t="s">
        <v>16816</v>
      </c>
      <c r="VMX1" t="s">
        <v>16817</v>
      </c>
      <c r="VMY1" t="s">
        <v>16818</v>
      </c>
      <c r="VMZ1" t="s">
        <v>16819</v>
      </c>
      <c r="VNA1" t="s">
        <v>16820</v>
      </c>
      <c r="VNB1" t="s">
        <v>16821</v>
      </c>
      <c r="VNC1" t="s">
        <v>16822</v>
      </c>
      <c r="VND1" t="s">
        <v>16823</v>
      </c>
      <c r="VNE1" t="s">
        <v>16824</v>
      </c>
      <c r="VNF1" t="s">
        <v>16825</v>
      </c>
      <c r="VNG1" t="s">
        <v>16826</v>
      </c>
      <c r="VNH1" t="s">
        <v>16827</v>
      </c>
      <c r="VNI1" t="s">
        <v>16828</v>
      </c>
      <c r="VNJ1" t="s">
        <v>16829</v>
      </c>
      <c r="VNK1" t="s">
        <v>16830</v>
      </c>
      <c r="VNL1" t="s">
        <v>16831</v>
      </c>
      <c r="VNM1" t="s">
        <v>16832</v>
      </c>
      <c r="VNN1" t="s">
        <v>16833</v>
      </c>
      <c r="VNO1" t="s">
        <v>16834</v>
      </c>
      <c r="VNP1" t="s">
        <v>16835</v>
      </c>
      <c r="VNQ1" t="s">
        <v>16836</v>
      </c>
      <c r="VNR1" t="s">
        <v>16837</v>
      </c>
      <c r="VNS1" t="s">
        <v>16838</v>
      </c>
      <c r="VNT1" t="s">
        <v>16839</v>
      </c>
      <c r="VNU1" t="s">
        <v>16840</v>
      </c>
      <c r="VNV1" t="s">
        <v>16841</v>
      </c>
      <c r="VNW1" t="s">
        <v>16842</v>
      </c>
      <c r="VNX1" t="s">
        <v>16843</v>
      </c>
      <c r="VNY1" t="s">
        <v>16844</v>
      </c>
      <c r="VNZ1" t="s">
        <v>16845</v>
      </c>
      <c r="VOA1" t="s">
        <v>16846</v>
      </c>
      <c r="VOB1" t="s">
        <v>16847</v>
      </c>
      <c r="VOC1" t="s">
        <v>16848</v>
      </c>
      <c r="VOD1" t="s">
        <v>16849</v>
      </c>
      <c r="VOE1" t="s">
        <v>16850</v>
      </c>
      <c r="VOF1" t="s">
        <v>16851</v>
      </c>
      <c r="VOG1" t="s">
        <v>16852</v>
      </c>
      <c r="VOH1" t="s">
        <v>16853</v>
      </c>
      <c r="VOI1" t="s">
        <v>16854</v>
      </c>
      <c r="VOJ1" t="s">
        <v>16855</v>
      </c>
      <c r="VOK1" t="s">
        <v>16856</v>
      </c>
      <c r="VOL1" t="s">
        <v>16857</v>
      </c>
      <c r="VOM1" t="s">
        <v>16858</v>
      </c>
      <c r="VON1" t="s">
        <v>16859</v>
      </c>
      <c r="VOO1" t="s">
        <v>16860</v>
      </c>
      <c r="VOP1" t="s">
        <v>16861</v>
      </c>
      <c r="VOQ1" t="s">
        <v>16862</v>
      </c>
      <c r="VOR1" t="s">
        <v>16863</v>
      </c>
      <c r="VOS1" t="s">
        <v>16864</v>
      </c>
      <c r="VOT1" t="s">
        <v>16865</v>
      </c>
      <c r="VOU1" t="s">
        <v>16866</v>
      </c>
      <c r="VOV1" t="s">
        <v>16867</v>
      </c>
      <c r="VOW1" t="s">
        <v>16868</v>
      </c>
      <c r="VOX1" t="s">
        <v>16869</v>
      </c>
      <c r="VOY1" t="s">
        <v>16870</v>
      </c>
      <c r="VOZ1" t="s">
        <v>16871</v>
      </c>
      <c r="VPA1" t="s">
        <v>16872</v>
      </c>
      <c r="VPB1" t="s">
        <v>16873</v>
      </c>
      <c r="VPC1" t="s">
        <v>16874</v>
      </c>
      <c r="VPD1" t="s">
        <v>16875</v>
      </c>
      <c r="VPE1" t="s">
        <v>16876</v>
      </c>
      <c r="VPF1" t="s">
        <v>16877</v>
      </c>
      <c r="VPG1" t="s">
        <v>16878</v>
      </c>
      <c r="VPH1" t="s">
        <v>16879</v>
      </c>
      <c r="VPI1" t="s">
        <v>16880</v>
      </c>
      <c r="VPJ1" t="s">
        <v>16881</v>
      </c>
      <c r="VPK1" t="s">
        <v>16882</v>
      </c>
      <c r="VPL1" t="s">
        <v>16883</v>
      </c>
      <c r="VPM1" t="s">
        <v>16884</v>
      </c>
      <c r="VPN1" t="s">
        <v>16885</v>
      </c>
      <c r="VPO1" t="s">
        <v>16886</v>
      </c>
      <c r="VPP1" t="s">
        <v>16887</v>
      </c>
      <c r="VPQ1" t="s">
        <v>16888</v>
      </c>
      <c r="VPR1" t="s">
        <v>16889</v>
      </c>
      <c r="VPS1" t="s">
        <v>16890</v>
      </c>
      <c r="VPT1" t="s">
        <v>16891</v>
      </c>
      <c r="VPU1" t="s">
        <v>16892</v>
      </c>
      <c r="VPV1" t="s">
        <v>16893</v>
      </c>
      <c r="VPW1" t="s">
        <v>16894</v>
      </c>
      <c r="VPX1" t="s">
        <v>16895</v>
      </c>
      <c r="VPY1" t="s">
        <v>16896</v>
      </c>
      <c r="VPZ1" t="s">
        <v>16897</v>
      </c>
      <c r="VQA1" t="s">
        <v>16898</v>
      </c>
      <c r="VQB1" t="s">
        <v>16899</v>
      </c>
      <c r="VQC1" t="s">
        <v>16900</v>
      </c>
      <c r="VQD1" t="s">
        <v>16901</v>
      </c>
      <c r="VQE1" t="s">
        <v>16902</v>
      </c>
      <c r="VQF1" t="s">
        <v>16903</v>
      </c>
      <c r="VQG1" t="s">
        <v>16904</v>
      </c>
      <c r="VQH1" t="s">
        <v>16905</v>
      </c>
      <c r="VQI1" t="s">
        <v>16906</v>
      </c>
      <c r="VQJ1" t="s">
        <v>16907</v>
      </c>
      <c r="VQK1" t="s">
        <v>16908</v>
      </c>
      <c r="VQL1" t="s">
        <v>16909</v>
      </c>
      <c r="VQM1" t="s">
        <v>16910</v>
      </c>
      <c r="VQN1" t="s">
        <v>16911</v>
      </c>
      <c r="VQO1" t="s">
        <v>16912</v>
      </c>
      <c r="VQP1" t="s">
        <v>16913</v>
      </c>
      <c r="VQQ1" t="s">
        <v>16914</v>
      </c>
      <c r="VQR1" t="s">
        <v>16915</v>
      </c>
      <c r="VQS1" t="s">
        <v>16916</v>
      </c>
      <c r="VQT1" t="s">
        <v>16917</v>
      </c>
      <c r="VQU1" t="s">
        <v>16918</v>
      </c>
      <c r="VQV1" t="s">
        <v>16919</v>
      </c>
      <c r="VQW1" t="s">
        <v>16920</v>
      </c>
      <c r="VQX1" t="s">
        <v>16921</v>
      </c>
      <c r="VQY1" t="s">
        <v>16922</v>
      </c>
      <c r="VQZ1" t="s">
        <v>16923</v>
      </c>
      <c r="VRA1" t="s">
        <v>16924</v>
      </c>
      <c r="VRB1" t="s">
        <v>16925</v>
      </c>
      <c r="VRC1" t="s">
        <v>16926</v>
      </c>
      <c r="VRD1" t="s">
        <v>16927</v>
      </c>
      <c r="VRE1" t="s">
        <v>16928</v>
      </c>
      <c r="VRF1" t="s">
        <v>16929</v>
      </c>
      <c r="VRG1" t="s">
        <v>16930</v>
      </c>
      <c r="VRH1" t="s">
        <v>16931</v>
      </c>
      <c r="VRI1" t="s">
        <v>16932</v>
      </c>
      <c r="VRJ1" t="s">
        <v>16933</v>
      </c>
      <c r="VRK1" t="s">
        <v>16934</v>
      </c>
      <c r="VRL1" t="s">
        <v>16935</v>
      </c>
      <c r="VRM1" t="s">
        <v>16936</v>
      </c>
      <c r="VRN1" t="s">
        <v>16937</v>
      </c>
      <c r="VRO1" t="s">
        <v>16938</v>
      </c>
      <c r="VRP1" t="s">
        <v>16939</v>
      </c>
      <c r="VRQ1" t="s">
        <v>16940</v>
      </c>
      <c r="VRR1" t="s">
        <v>16941</v>
      </c>
      <c r="VRS1" t="s">
        <v>16942</v>
      </c>
      <c r="VRT1" t="s">
        <v>16943</v>
      </c>
      <c r="VRU1" t="s">
        <v>16944</v>
      </c>
      <c r="VRV1" t="s">
        <v>16945</v>
      </c>
      <c r="VRW1" t="s">
        <v>16946</v>
      </c>
      <c r="VRX1" t="s">
        <v>16947</v>
      </c>
      <c r="VRY1" t="s">
        <v>16948</v>
      </c>
      <c r="VRZ1" t="s">
        <v>16949</v>
      </c>
      <c r="VSA1" t="s">
        <v>16950</v>
      </c>
      <c r="VSB1" t="s">
        <v>16951</v>
      </c>
      <c r="VSC1" t="s">
        <v>16952</v>
      </c>
      <c r="VSD1" t="s">
        <v>16953</v>
      </c>
      <c r="VSE1" t="s">
        <v>16954</v>
      </c>
      <c r="VSF1" t="s">
        <v>16955</v>
      </c>
      <c r="VSG1" t="s">
        <v>16956</v>
      </c>
      <c r="VSH1" t="s">
        <v>16957</v>
      </c>
      <c r="VSI1" t="s">
        <v>16958</v>
      </c>
      <c r="VSJ1" t="s">
        <v>16959</v>
      </c>
      <c r="VSK1" t="s">
        <v>16960</v>
      </c>
      <c r="VSL1" t="s">
        <v>16961</v>
      </c>
      <c r="VSM1" t="s">
        <v>16962</v>
      </c>
      <c r="VSN1" t="s">
        <v>16963</v>
      </c>
      <c r="VSO1" t="s">
        <v>16964</v>
      </c>
      <c r="VSP1" t="s">
        <v>16965</v>
      </c>
      <c r="VSQ1" t="s">
        <v>16966</v>
      </c>
      <c r="VSR1" t="s">
        <v>16967</v>
      </c>
      <c r="VSS1" t="s">
        <v>16968</v>
      </c>
      <c r="VST1" t="s">
        <v>16969</v>
      </c>
      <c r="VSU1" t="s">
        <v>16970</v>
      </c>
      <c r="VSV1" t="s">
        <v>16971</v>
      </c>
      <c r="VSW1" t="s">
        <v>16972</v>
      </c>
      <c r="VSX1" t="s">
        <v>16973</v>
      </c>
      <c r="VSY1" t="s">
        <v>16974</v>
      </c>
      <c r="VSZ1" t="s">
        <v>16975</v>
      </c>
      <c r="VTA1" t="s">
        <v>16976</v>
      </c>
      <c r="VTB1" t="s">
        <v>16977</v>
      </c>
      <c r="VTC1" t="s">
        <v>16978</v>
      </c>
      <c r="VTD1" t="s">
        <v>16979</v>
      </c>
      <c r="VTE1" t="s">
        <v>16980</v>
      </c>
      <c r="VTF1" t="s">
        <v>16981</v>
      </c>
      <c r="VTG1" t="s">
        <v>16982</v>
      </c>
      <c r="VTH1" t="s">
        <v>16983</v>
      </c>
      <c r="VTI1" t="s">
        <v>16984</v>
      </c>
      <c r="VTJ1" t="s">
        <v>16985</v>
      </c>
      <c r="VTK1" t="s">
        <v>16986</v>
      </c>
      <c r="VTL1" t="s">
        <v>16987</v>
      </c>
      <c r="VTM1" t="s">
        <v>16988</v>
      </c>
      <c r="VTN1" t="s">
        <v>16989</v>
      </c>
      <c r="VTO1" t="s">
        <v>16990</v>
      </c>
      <c r="VTP1" t="s">
        <v>16991</v>
      </c>
      <c r="VTQ1" t="s">
        <v>16992</v>
      </c>
      <c r="VTR1" t="s">
        <v>16993</v>
      </c>
      <c r="VTS1" t="s">
        <v>16994</v>
      </c>
      <c r="VTT1" t="s">
        <v>16995</v>
      </c>
      <c r="VTU1" t="s">
        <v>16996</v>
      </c>
      <c r="VTV1" t="s">
        <v>16997</v>
      </c>
      <c r="VTW1" t="s">
        <v>16998</v>
      </c>
      <c r="VTX1" t="s">
        <v>16999</v>
      </c>
      <c r="VTY1" t="s">
        <v>17000</v>
      </c>
      <c r="VTZ1" t="s">
        <v>17001</v>
      </c>
      <c r="VUA1" t="s">
        <v>17002</v>
      </c>
      <c r="VUB1" t="s">
        <v>17003</v>
      </c>
      <c r="VUC1" t="s">
        <v>17004</v>
      </c>
      <c r="VUD1" t="s">
        <v>17005</v>
      </c>
      <c r="VUE1" t="s">
        <v>17006</v>
      </c>
      <c r="VUF1" t="s">
        <v>17007</v>
      </c>
      <c r="VUG1" t="s">
        <v>17008</v>
      </c>
      <c r="VUH1" t="s">
        <v>17009</v>
      </c>
      <c r="VUI1" t="s">
        <v>17010</v>
      </c>
      <c r="VUJ1" t="s">
        <v>17011</v>
      </c>
      <c r="VUK1" t="s">
        <v>17012</v>
      </c>
      <c r="VUL1" t="s">
        <v>17013</v>
      </c>
      <c r="VUM1" t="s">
        <v>17014</v>
      </c>
      <c r="VUN1" t="s">
        <v>17015</v>
      </c>
      <c r="VUO1" t="s">
        <v>17016</v>
      </c>
      <c r="VUP1" t="s">
        <v>17017</v>
      </c>
      <c r="VUQ1" t="s">
        <v>17018</v>
      </c>
      <c r="VUR1" t="s">
        <v>17019</v>
      </c>
      <c r="VUS1" t="s">
        <v>17020</v>
      </c>
      <c r="VUT1" t="s">
        <v>17021</v>
      </c>
      <c r="VUU1" t="s">
        <v>17022</v>
      </c>
      <c r="VUV1" t="s">
        <v>17023</v>
      </c>
      <c r="VUW1" t="s">
        <v>17024</v>
      </c>
      <c r="VUX1" t="s">
        <v>17025</v>
      </c>
      <c r="VUY1" t="s">
        <v>17026</v>
      </c>
      <c r="VUZ1" t="s">
        <v>17027</v>
      </c>
      <c r="VVA1" t="s">
        <v>17028</v>
      </c>
      <c r="VVB1" t="s">
        <v>17029</v>
      </c>
      <c r="VVC1" t="s">
        <v>17030</v>
      </c>
      <c r="VVD1" t="s">
        <v>17031</v>
      </c>
      <c r="VVE1" t="s">
        <v>17032</v>
      </c>
      <c r="VVF1" t="s">
        <v>17033</v>
      </c>
      <c r="VVG1" t="s">
        <v>17034</v>
      </c>
      <c r="VVH1" t="s">
        <v>17035</v>
      </c>
      <c r="VVI1" t="s">
        <v>17036</v>
      </c>
      <c r="VVJ1" t="s">
        <v>17037</v>
      </c>
      <c r="VVK1" t="s">
        <v>17038</v>
      </c>
      <c r="VVL1" t="s">
        <v>17039</v>
      </c>
      <c r="VVM1" t="s">
        <v>17040</v>
      </c>
      <c r="VVN1" t="s">
        <v>17041</v>
      </c>
      <c r="VVO1" t="s">
        <v>17042</v>
      </c>
      <c r="VVP1" t="s">
        <v>17043</v>
      </c>
      <c r="VVQ1" t="s">
        <v>17044</v>
      </c>
      <c r="VVR1" t="s">
        <v>17045</v>
      </c>
      <c r="VVS1" t="s">
        <v>17046</v>
      </c>
      <c r="VVT1" t="s">
        <v>17047</v>
      </c>
      <c r="VVU1" t="s">
        <v>17048</v>
      </c>
      <c r="VVV1" t="s">
        <v>17049</v>
      </c>
      <c r="VVW1" t="s">
        <v>17050</v>
      </c>
      <c r="VVX1" t="s">
        <v>17051</v>
      </c>
      <c r="VVY1" t="s">
        <v>17052</v>
      </c>
      <c r="VVZ1" t="s">
        <v>17053</v>
      </c>
      <c r="VWA1" t="s">
        <v>17054</v>
      </c>
      <c r="VWB1" t="s">
        <v>17055</v>
      </c>
      <c r="VWC1" t="s">
        <v>17056</v>
      </c>
      <c r="VWD1" t="s">
        <v>17057</v>
      </c>
      <c r="VWE1" t="s">
        <v>17058</v>
      </c>
      <c r="VWF1" t="s">
        <v>17059</v>
      </c>
      <c r="VWG1" t="s">
        <v>17060</v>
      </c>
      <c r="VWH1" t="s">
        <v>17061</v>
      </c>
      <c r="VWI1" t="s">
        <v>17062</v>
      </c>
      <c r="VWJ1" t="s">
        <v>17063</v>
      </c>
      <c r="VWK1" t="s">
        <v>17064</v>
      </c>
      <c r="VWL1" t="s">
        <v>17065</v>
      </c>
      <c r="VWM1" t="s">
        <v>17066</v>
      </c>
      <c r="VWN1" t="s">
        <v>17067</v>
      </c>
      <c r="VWO1" t="s">
        <v>17068</v>
      </c>
      <c r="VWP1" t="s">
        <v>17069</v>
      </c>
      <c r="VWQ1" t="s">
        <v>17070</v>
      </c>
      <c r="VWR1" t="s">
        <v>17071</v>
      </c>
      <c r="VWS1" t="s">
        <v>17072</v>
      </c>
      <c r="VWT1" t="s">
        <v>17073</v>
      </c>
      <c r="VWU1" t="s">
        <v>17074</v>
      </c>
      <c r="VWV1" t="s">
        <v>17075</v>
      </c>
      <c r="VWW1" t="s">
        <v>17076</v>
      </c>
      <c r="VWX1" t="s">
        <v>17077</v>
      </c>
      <c r="VWY1" t="s">
        <v>17078</v>
      </c>
      <c r="VWZ1" t="s">
        <v>17079</v>
      </c>
      <c r="VXA1" t="s">
        <v>17080</v>
      </c>
      <c r="VXB1" t="s">
        <v>17081</v>
      </c>
      <c r="VXC1" t="s">
        <v>17082</v>
      </c>
      <c r="VXD1" t="s">
        <v>17083</v>
      </c>
      <c r="VXE1" t="s">
        <v>17084</v>
      </c>
      <c r="VXF1" t="s">
        <v>17085</v>
      </c>
      <c r="VXG1" t="s">
        <v>17086</v>
      </c>
      <c r="VXH1" t="s">
        <v>17087</v>
      </c>
      <c r="VXI1" t="s">
        <v>17088</v>
      </c>
      <c r="VXJ1" t="s">
        <v>17089</v>
      </c>
      <c r="VXK1" t="s">
        <v>17090</v>
      </c>
      <c r="VXL1" t="s">
        <v>17091</v>
      </c>
      <c r="VXM1" t="s">
        <v>17092</v>
      </c>
      <c r="VXN1" t="s">
        <v>17093</v>
      </c>
      <c r="VXO1" t="s">
        <v>17094</v>
      </c>
      <c r="VXP1" t="s">
        <v>17095</v>
      </c>
      <c r="VXQ1" t="s">
        <v>17096</v>
      </c>
      <c r="VXR1" t="s">
        <v>17097</v>
      </c>
      <c r="VXS1" t="s">
        <v>17098</v>
      </c>
      <c r="VXT1" t="s">
        <v>17099</v>
      </c>
      <c r="VXU1" t="s">
        <v>17100</v>
      </c>
      <c r="VXV1" t="s">
        <v>17101</v>
      </c>
      <c r="VXW1" t="s">
        <v>17102</v>
      </c>
      <c r="VXX1" t="s">
        <v>17103</v>
      </c>
      <c r="VXY1" t="s">
        <v>17104</v>
      </c>
      <c r="VXZ1" t="s">
        <v>17105</v>
      </c>
      <c r="VYA1" t="s">
        <v>17106</v>
      </c>
      <c r="VYB1" t="s">
        <v>17107</v>
      </c>
      <c r="VYC1" t="s">
        <v>17108</v>
      </c>
      <c r="VYD1" t="s">
        <v>17109</v>
      </c>
      <c r="VYE1" t="s">
        <v>17110</v>
      </c>
      <c r="VYF1" t="s">
        <v>17111</v>
      </c>
      <c r="VYG1" t="s">
        <v>17112</v>
      </c>
      <c r="VYH1" t="s">
        <v>17113</v>
      </c>
      <c r="VYI1" t="s">
        <v>17114</v>
      </c>
      <c r="VYJ1" t="s">
        <v>17115</v>
      </c>
      <c r="VYK1" t="s">
        <v>17116</v>
      </c>
      <c r="VYL1" t="s">
        <v>17117</v>
      </c>
      <c r="VYM1" t="s">
        <v>17118</v>
      </c>
      <c r="VYN1" t="s">
        <v>17119</v>
      </c>
      <c r="VYO1" t="s">
        <v>17120</v>
      </c>
      <c r="VYP1" t="s">
        <v>17121</v>
      </c>
      <c r="VYQ1" t="s">
        <v>17122</v>
      </c>
      <c r="VYR1" t="s">
        <v>17123</v>
      </c>
      <c r="VYS1" t="s">
        <v>17124</v>
      </c>
      <c r="VYT1" t="s">
        <v>17125</v>
      </c>
      <c r="VYU1" t="s">
        <v>17126</v>
      </c>
      <c r="VYV1" t="s">
        <v>17127</v>
      </c>
      <c r="VYW1" t="s">
        <v>17128</v>
      </c>
      <c r="VYX1" t="s">
        <v>17129</v>
      </c>
      <c r="VYY1" t="s">
        <v>17130</v>
      </c>
      <c r="VYZ1" t="s">
        <v>17131</v>
      </c>
      <c r="VZA1" t="s">
        <v>17132</v>
      </c>
      <c r="VZB1" t="s">
        <v>17133</v>
      </c>
      <c r="VZC1" t="s">
        <v>17134</v>
      </c>
      <c r="VZD1" t="s">
        <v>17135</v>
      </c>
      <c r="VZE1" t="s">
        <v>17136</v>
      </c>
      <c r="VZF1" t="s">
        <v>17137</v>
      </c>
      <c r="VZG1" t="s">
        <v>17138</v>
      </c>
      <c r="VZH1" t="s">
        <v>17139</v>
      </c>
      <c r="VZI1" t="s">
        <v>17140</v>
      </c>
      <c r="VZJ1" t="s">
        <v>17141</v>
      </c>
      <c r="VZK1" t="s">
        <v>17142</v>
      </c>
      <c r="VZL1" t="s">
        <v>17143</v>
      </c>
      <c r="VZM1" t="s">
        <v>17144</v>
      </c>
      <c r="VZN1" t="s">
        <v>17145</v>
      </c>
      <c r="VZO1" t="s">
        <v>17146</v>
      </c>
      <c r="VZP1" t="s">
        <v>17147</v>
      </c>
      <c r="VZQ1" t="s">
        <v>17148</v>
      </c>
      <c r="VZR1" t="s">
        <v>17149</v>
      </c>
      <c r="VZS1" t="s">
        <v>17150</v>
      </c>
      <c r="VZT1" t="s">
        <v>17151</v>
      </c>
      <c r="VZU1" t="s">
        <v>17152</v>
      </c>
      <c r="VZV1" t="s">
        <v>17153</v>
      </c>
      <c r="VZW1" t="s">
        <v>17154</v>
      </c>
      <c r="VZX1" t="s">
        <v>17155</v>
      </c>
      <c r="VZY1" t="s">
        <v>17156</v>
      </c>
      <c r="VZZ1" t="s">
        <v>17157</v>
      </c>
      <c r="WAA1" t="s">
        <v>17158</v>
      </c>
      <c r="WAB1" t="s">
        <v>17159</v>
      </c>
      <c r="WAC1" t="s">
        <v>17160</v>
      </c>
      <c r="WAD1" t="s">
        <v>17161</v>
      </c>
      <c r="WAE1" t="s">
        <v>17162</v>
      </c>
      <c r="WAF1" t="s">
        <v>17163</v>
      </c>
      <c r="WAG1" t="s">
        <v>17164</v>
      </c>
      <c r="WAH1" t="s">
        <v>17165</v>
      </c>
      <c r="WAI1" t="s">
        <v>17166</v>
      </c>
      <c r="WAJ1" t="s">
        <v>17167</v>
      </c>
      <c r="WAK1" t="s">
        <v>17168</v>
      </c>
      <c r="WAL1" t="s">
        <v>17169</v>
      </c>
      <c r="WAM1" t="s">
        <v>17170</v>
      </c>
      <c r="WAN1" t="s">
        <v>17171</v>
      </c>
      <c r="WAO1" t="s">
        <v>17172</v>
      </c>
      <c r="WAP1" t="s">
        <v>17173</v>
      </c>
      <c r="WAQ1" t="s">
        <v>17174</v>
      </c>
      <c r="WAR1" t="s">
        <v>17175</v>
      </c>
      <c r="WAS1" t="s">
        <v>17176</v>
      </c>
      <c r="WAT1" t="s">
        <v>17177</v>
      </c>
      <c r="WAU1" t="s">
        <v>17178</v>
      </c>
      <c r="WAV1" t="s">
        <v>17179</v>
      </c>
      <c r="WAW1" t="s">
        <v>17180</v>
      </c>
      <c r="WAX1" t="s">
        <v>17181</v>
      </c>
      <c r="WAY1" t="s">
        <v>17182</v>
      </c>
      <c r="WAZ1" t="s">
        <v>17183</v>
      </c>
      <c r="WBA1" t="s">
        <v>17184</v>
      </c>
      <c r="WBB1" t="s">
        <v>17185</v>
      </c>
      <c r="WBC1" t="s">
        <v>17186</v>
      </c>
      <c r="WBD1" t="s">
        <v>17187</v>
      </c>
      <c r="WBE1" t="s">
        <v>17188</v>
      </c>
      <c r="WBF1" t="s">
        <v>17189</v>
      </c>
      <c r="WBG1" t="s">
        <v>17190</v>
      </c>
      <c r="WBH1" t="s">
        <v>17191</v>
      </c>
      <c r="WBI1" t="s">
        <v>17192</v>
      </c>
      <c r="WBJ1" t="s">
        <v>17193</v>
      </c>
      <c r="WBK1" t="s">
        <v>17194</v>
      </c>
      <c r="WBL1" t="s">
        <v>17195</v>
      </c>
      <c r="WBM1" t="s">
        <v>17196</v>
      </c>
      <c r="WBN1" t="s">
        <v>17197</v>
      </c>
      <c r="WBO1" t="s">
        <v>17198</v>
      </c>
      <c r="WBP1" t="s">
        <v>17199</v>
      </c>
      <c r="WBQ1" t="s">
        <v>17200</v>
      </c>
      <c r="WBR1" t="s">
        <v>17201</v>
      </c>
      <c r="WBS1" t="s">
        <v>17202</v>
      </c>
      <c r="WBT1" t="s">
        <v>17203</v>
      </c>
      <c r="WBU1" t="s">
        <v>17204</v>
      </c>
      <c r="WBV1" t="s">
        <v>17205</v>
      </c>
      <c r="WBW1" t="s">
        <v>17206</v>
      </c>
      <c r="WBX1" t="s">
        <v>17207</v>
      </c>
      <c r="WBY1" t="s">
        <v>17208</v>
      </c>
      <c r="WBZ1" t="s">
        <v>17209</v>
      </c>
      <c r="WCA1" t="s">
        <v>17210</v>
      </c>
      <c r="WCB1" t="s">
        <v>17211</v>
      </c>
      <c r="WCC1" t="s">
        <v>17212</v>
      </c>
      <c r="WCD1" t="s">
        <v>17213</v>
      </c>
      <c r="WCE1" t="s">
        <v>17214</v>
      </c>
      <c r="WCF1" t="s">
        <v>17215</v>
      </c>
      <c r="WCG1" t="s">
        <v>17216</v>
      </c>
      <c r="WCH1" t="s">
        <v>17217</v>
      </c>
      <c r="WCI1" t="s">
        <v>17218</v>
      </c>
      <c r="WCJ1" t="s">
        <v>17219</v>
      </c>
      <c r="WCK1" t="s">
        <v>17220</v>
      </c>
      <c r="WCL1" t="s">
        <v>17221</v>
      </c>
      <c r="WCM1" t="s">
        <v>17222</v>
      </c>
      <c r="WCN1" t="s">
        <v>17223</v>
      </c>
      <c r="WCO1" t="s">
        <v>17224</v>
      </c>
      <c r="WCP1" t="s">
        <v>17225</v>
      </c>
      <c r="WCQ1" t="s">
        <v>17226</v>
      </c>
      <c r="WCR1" t="s">
        <v>17227</v>
      </c>
      <c r="WCS1" t="s">
        <v>17228</v>
      </c>
      <c r="WCT1" t="s">
        <v>17229</v>
      </c>
      <c r="WCU1" t="s">
        <v>17230</v>
      </c>
      <c r="WCV1" t="s">
        <v>17231</v>
      </c>
      <c r="WCW1" t="s">
        <v>17232</v>
      </c>
      <c r="WCX1" t="s">
        <v>17233</v>
      </c>
      <c r="WCY1" t="s">
        <v>17234</v>
      </c>
      <c r="WCZ1" t="s">
        <v>17235</v>
      </c>
      <c r="WDA1" t="s">
        <v>17236</v>
      </c>
      <c r="WDB1" t="s">
        <v>17237</v>
      </c>
      <c r="WDC1" t="s">
        <v>17238</v>
      </c>
      <c r="WDD1" t="s">
        <v>17239</v>
      </c>
      <c r="WDE1" t="s">
        <v>17240</v>
      </c>
      <c r="WDF1" t="s">
        <v>17241</v>
      </c>
      <c r="WDG1" t="s">
        <v>17242</v>
      </c>
      <c r="WDH1" t="s">
        <v>17243</v>
      </c>
      <c r="WDI1" t="s">
        <v>17244</v>
      </c>
      <c r="WDJ1" t="s">
        <v>17245</v>
      </c>
      <c r="WDK1" t="s">
        <v>17246</v>
      </c>
      <c r="WDL1" t="s">
        <v>17247</v>
      </c>
      <c r="WDM1" t="s">
        <v>17248</v>
      </c>
      <c r="WDN1" t="s">
        <v>17249</v>
      </c>
      <c r="WDO1" t="s">
        <v>17250</v>
      </c>
      <c r="WDP1" t="s">
        <v>17251</v>
      </c>
      <c r="WDQ1" t="s">
        <v>17252</v>
      </c>
      <c r="WDR1" t="s">
        <v>17253</v>
      </c>
      <c r="WDS1" t="s">
        <v>17254</v>
      </c>
      <c r="WDT1" t="s">
        <v>17255</v>
      </c>
      <c r="WDU1" t="s">
        <v>17256</v>
      </c>
      <c r="WDV1" t="s">
        <v>17257</v>
      </c>
      <c r="WDW1" t="s">
        <v>17258</v>
      </c>
      <c r="WDX1" t="s">
        <v>17259</v>
      </c>
      <c r="WDY1" t="s">
        <v>17260</v>
      </c>
      <c r="WDZ1" t="s">
        <v>17261</v>
      </c>
      <c r="WEA1" t="s">
        <v>17262</v>
      </c>
      <c r="WEB1" t="s">
        <v>17263</v>
      </c>
      <c r="WEC1" t="s">
        <v>17264</v>
      </c>
      <c r="WED1" t="s">
        <v>17265</v>
      </c>
      <c r="WEE1" t="s">
        <v>17266</v>
      </c>
      <c r="WEF1" t="s">
        <v>17267</v>
      </c>
      <c r="WEG1" t="s">
        <v>17268</v>
      </c>
      <c r="WEH1" t="s">
        <v>17269</v>
      </c>
      <c r="WEI1" t="s">
        <v>17270</v>
      </c>
      <c r="WEJ1" t="s">
        <v>17271</v>
      </c>
      <c r="WEK1" t="s">
        <v>17272</v>
      </c>
      <c r="WEL1" t="s">
        <v>17273</v>
      </c>
      <c r="WEM1" t="s">
        <v>17274</v>
      </c>
      <c r="WEN1" t="s">
        <v>17275</v>
      </c>
      <c r="WEO1" t="s">
        <v>17276</v>
      </c>
      <c r="WEP1" t="s">
        <v>17277</v>
      </c>
      <c r="WEQ1" t="s">
        <v>17278</v>
      </c>
      <c r="WER1" t="s">
        <v>17279</v>
      </c>
      <c r="WES1" t="s">
        <v>17280</v>
      </c>
      <c r="WET1" t="s">
        <v>17281</v>
      </c>
      <c r="WEU1" t="s">
        <v>17282</v>
      </c>
      <c r="WEV1" t="s">
        <v>17283</v>
      </c>
      <c r="WEW1" t="s">
        <v>17284</v>
      </c>
      <c r="WEX1" t="s">
        <v>17285</v>
      </c>
      <c r="WEY1" t="s">
        <v>17286</v>
      </c>
      <c r="WEZ1" t="s">
        <v>17287</v>
      </c>
      <c r="WFA1" t="s">
        <v>17288</v>
      </c>
      <c r="WFB1" t="s">
        <v>17289</v>
      </c>
      <c r="WFC1" t="s">
        <v>17290</v>
      </c>
      <c r="WFD1" t="s">
        <v>17291</v>
      </c>
      <c r="WFE1" t="s">
        <v>17292</v>
      </c>
      <c r="WFF1" t="s">
        <v>17293</v>
      </c>
      <c r="WFG1" t="s">
        <v>17294</v>
      </c>
      <c r="WFH1" t="s">
        <v>17295</v>
      </c>
      <c r="WFI1" t="s">
        <v>17296</v>
      </c>
      <c r="WFJ1" t="s">
        <v>17297</v>
      </c>
      <c r="WFK1" t="s">
        <v>17298</v>
      </c>
      <c r="WFL1" t="s">
        <v>17299</v>
      </c>
      <c r="WFM1" t="s">
        <v>17300</v>
      </c>
      <c r="WFN1" t="s">
        <v>17301</v>
      </c>
      <c r="WFO1" t="s">
        <v>17302</v>
      </c>
      <c r="WFP1" t="s">
        <v>17303</v>
      </c>
      <c r="WFQ1" t="s">
        <v>17304</v>
      </c>
      <c r="WFR1" t="s">
        <v>17305</v>
      </c>
      <c r="WFS1" t="s">
        <v>17306</v>
      </c>
      <c r="WFT1" t="s">
        <v>17307</v>
      </c>
      <c r="WFU1" t="s">
        <v>17308</v>
      </c>
      <c r="WFV1" t="s">
        <v>17309</v>
      </c>
      <c r="WFW1" t="s">
        <v>17310</v>
      </c>
      <c r="WFX1" t="s">
        <v>17311</v>
      </c>
      <c r="WFY1" t="s">
        <v>17312</v>
      </c>
      <c r="WFZ1" t="s">
        <v>17313</v>
      </c>
      <c r="WGA1" t="s">
        <v>17314</v>
      </c>
      <c r="WGB1" t="s">
        <v>17315</v>
      </c>
      <c r="WGC1" t="s">
        <v>17316</v>
      </c>
      <c r="WGD1" t="s">
        <v>17317</v>
      </c>
      <c r="WGE1" t="s">
        <v>17318</v>
      </c>
      <c r="WGF1" t="s">
        <v>17319</v>
      </c>
      <c r="WGG1" t="s">
        <v>17320</v>
      </c>
      <c r="WGH1" t="s">
        <v>17321</v>
      </c>
      <c r="WGI1" t="s">
        <v>17322</v>
      </c>
      <c r="WGJ1" t="s">
        <v>17323</v>
      </c>
      <c r="WGK1" t="s">
        <v>17324</v>
      </c>
      <c r="WGL1" t="s">
        <v>17325</v>
      </c>
      <c r="WGM1" t="s">
        <v>17326</v>
      </c>
      <c r="WGN1" t="s">
        <v>17327</v>
      </c>
      <c r="WGO1" t="s">
        <v>17328</v>
      </c>
      <c r="WGP1" t="s">
        <v>17329</v>
      </c>
      <c r="WGQ1" t="s">
        <v>17330</v>
      </c>
      <c r="WGR1" t="s">
        <v>17331</v>
      </c>
      <c r="WGS1" t="s">
        <v>17332</v>
      </c>
      <c r="WGT1" t="s">
        <v>17333</v>
      </c>
      <c r="WGU1" t="s">
        <v>17334</v>
      </c>
      <c r="WGV1" t="s">
        <v>17335</v>
      </c>
      <c r="WGW1" t="s">
        <v>17336</v>
      </c>
      <c r="WGX1" t="s">
        <v>17337</v>
      </c>
      <c r="WGY1" t="s">
        <v>17338</v>
      </c>
      <c r="WGZ1" t="s">
        <v>17339</v>
      </c>
      <c r="WHA1" t="s">
        <v>17340</v>
      </c>
      <c r="WHB1" t="s">
        <v>17341</v>
      </c>
      <c r="WHC1" t="s">
        <v>17342</v>
      </c>
      <c r="WHD1" t="s">
        <v>17343</v>
      </c>
      <c r="WHE1" t="s">
        <v>17344</v>
      </c>
      <c r="WHF1" t="s">
        <v>17345</v>
      </c>
      <c r="WHG1" t="s">
        <v>17346</v>
      </c>
      <c r="WHH1" t="s">
        <v>17347</v>
      </c>
      <c r="WHI1" t="s">
        <v>17348</v>
      </c>
      <c r="WHJ1" t="s">
        <v>17349</v>
      </c>
      <c r="WHK1" t="s">
        <v>17350</v>
      </c>
      <c r="WHL1" t="s">
        <v>17351</v>
      </c>
      <c r="WHM1" t="s">
        <v>17352</v>
      </c>
      <c r="WHN1" t="s">
        <v>17353</v>
      </c>
      <c r="WHO1" t="s">
        <v>17354</v>
      </c>
      <c r="WHP1" t="s">
        <v>17355</v>
      </c>
      <c r="WHQ1" t="s">
        <v>17356</v>
      </c>
      <c r="WHR1" t="s">
        <v>17357</v>
      </c>
      <c r="WHS1" t="s">
        <v>17358</v>
      </c>
      <c r="WHT1" t="s">
        <v>17359</v>
      </c>
      <c r="WHU1" t="s">
        <v>17360</v>
      </c>
      <c r="WHV1" t="s">
        <v>17361</v>
      </c>
      <c r="WHW1" t="s">
        <v>17362</v>
      </c>
      <c r="WHX1" t="s">
        <v>17363</v>
      </c>
      <c r="WHY1" t="s">
        <v>17364</v>
      </c>
      <c r="WHZ1" t="s">
        <v>17365</v>
      </c>
      <c r="WIA1" t="s">
        <v>17366</v>
      </c>
      <c r="WIB1" t="s">
        <v>17367</v>
      </c>
      <c r="WIC1" t="s">
        <v>17368</v>
      </c>
      <c r="WID1" t="s">
        <v>17369</v>
      </c>
      <c r="WIE1" t="s">
        <v>17370</v>
      </c>
      <c r="WIF1" t="s">
        <v>17371</v>
      </c>
      <c r="WIG1" t="s">
        <v>17372</v>
      </c>
      <c r="WIH1" t="s">
        <v>17373</v>
      </c>
      <c r="WII1" t="s">
        <v>17374</v>
      </c>
      <c r="WIJ1" t="s">
        <v>17375</v>
      </c>
      <c r="WIK1" t="s">
        <v>17376</v>
      </c>
      <c r="WIL1" t="s">
        <v>17377</v>
      </c>
      <c r="WIM1" t="s">
        <v>17378</v>
      </c>
      <c r="WIN1" t="s">
        <v>17379</v>
      </c>
      <c r="WIO1" t="s">
        <v>17380</v>
      </c>
      <c r="WIP1" t="s">
        <v>17381</v>
      </c>
      <c r="WIQ1" t="s">
        <v>17382</v>
      </c>
      <c r="WIR1" t="s">
        <v>17383</v>
      </c>
      <c r="WIS1" t="s">
        <v>17384</v>
      </c>
      <c r="WIT1" t="s">
        <v>17385</v>
      </c>
      <c r="WIU1" t="s">
        <v>17386</v>
      </c>
      <c r="WIV1" t="s">
        <v>17387</v>
      </c>
      <c r="WIW1" t="s">
        <v>17388</v>
      </c>
      <c r="WIX1" t="s">
        <v>17389</v>
      </c>
      <c r="WIY1" t="s">
        <v>17390</v>
      </c>
      <c r="WIZ1" t="s">
        <v>17391</v>
      </c>
      <c r="WJA1" t="s">
        <v>17392</v>
      </c>
      <c r="WJB1" t="s">
        <v>17393</v>
      </c>
      <c r="WJC1" t="s">
        <v>17394</v>
      </c>
      <c r="WJD1" t="s">
        <v>17395</v>
      </c>
      <c r="WJE1" t="s">
        <v>17396</v>
      </c>
      <c r="WJF1" t="s">
        <v>17397</v>
      </c>
      <c r="WJG1" t="s">
        <v>17398</v>
      </c>
      <c r="WJH1" t="s">
        <v>17399</v>
      </c>
      <c r="WJI1" t="s">
        <v>17400</v>
      </c>
      <c r="WJJ1" t="s">
        <v>17401</v>
      </c>
      <c r="WJK1" t="s">
        <v>17402</v>
      </c>
      <c r="WJL1" t="s">
        <v>17403</v>
      </c>
      <c r="WJM1" t="s">
        <v>17404</v>
      </c>
      <c r="WJN1" t="s">
        <v>17405</v>
      </c>
      <c r="WJO1" t="s">
        <v>17406</v>
      </c>
      <c r="WJP1" t="s">
        <v>17407</v>
      </c>
      <c r="WJQ1" t="s">
        <v>17408</v>
      </c>
      <c r="WJR1" t="s">
        <v>17409</v>
      </c>
      <c r="WJS1" t="s">
        <v>17410</v>
      </c>
      <c r="WJT1" t="s">
        <v>17411</v>
      </c>
      <c r="WJU1" t="s">
        <v>17412</v>
      </c>
      <c r="WJV1" t="s">
        <v>17413</v>
      </c>
      <c r="WJW1" t="s">
        <v>17414</v>
      </c>
      <c r="WJX1" t="s">
        <v>17415</v>
      </c>
      <c r="WJY1" t="s">
        <v>17416</v>
      </c>
      <c r="WJZ1" t="s">
        <v>17417</v>
      </c>
      <c r="WKA1" t="s">
        <v>17418</v>
      </c>
      <c r="WKB1" t="s">
        <v>17419</v>
      </c>
      <c r="WKC1" t="s">
        <v>17420</v>
      </c>
      <c r="WKD1" t="s">
        <v>17421</v>
      </c>
      <c r="WKE1" t="s">
        <v>17422</v>
      </c>
      <c r="WKF1" t="s">
        <v>17423</v>
      </c>
      <c r="WKG1" t="s">
        <v>17424</v>
      </c>
      <c r="WKH1" t="s">
        <v>17425</v>
      </c>
      <c r="WKI1" t="s">
        <v>17426</v>
      </c>
      <c r="WKJ1" t="s">
        <v>17427</v>
      </c>
      <c r="WKK1" t="s">
        <v>17428</v>
      </c>
      <c r="WKL1" t="s">
        <v>17429</v>
      </c>
      <c r="WKM1" t="s">
        <v>17430</v>
      </c>
      <c r="WKN1" t="s">
        <v>17431</v>
      </c>
      <c r="WKO1" t="s">
        <v>17432</v>
      </c>
      <c r="WKP1" t="s">
        <v>17433</v>
      </c>
      <c r="WKQ1" t="s">
        <v>17434</v>
      </c>
      <c r="WKR1" t="s">
        <v>17435</v>
      </c>
      <c r="WKS1" t="s">
        <v>17436</v>
      </c>
      <c r="WKT1" t="s">
        <v>17437</v>
      </c>
      <c r="WKU1" t="s">
        <v>17438</v>
      </c>
      <c r="WKV1" t="s">
        <v>17439</v>
      </c>
      <c r="WKW1" t="s">
        <v>17440</v>
      </c>
      <c r="WKX1" t="s">
        <v>17441</v>
      </c>
      <c r="WKY1" t="s">
        <v>17442</v>
      </c>
      <c r="WKZ1" t="s">
        <v>17443</v>
      </c>
      <c r="WLA1" t="s">
        <v>17444</v>
      </c>
      <c r="WLB1" t="s">
        <v>17445</v>
      </c>
      <c r="WLC1" t="s">
        <v>17446</v>
      </c>
      <c r="WLD1" t="s">
        <v>17447</v>
      </c>
      <c r="WLE1" t="s">
        <v>17448</v>
      </c>
      <c r="WLF1" t="s">
        <v>17449</v>
      </c>
      <c r="WLG1" t="s">
        <v>17450</v>
      </c>
      <c r="WLH1" t="s">
        <v>17451</v>
      </c>
      <c r="WLI1" t="s">
        <v>17452</v>
      </c>
      <c r="WLJ1" t="s">
        <v>17453</v>
      </c>
      <c r="WLK1" t="s">
        <v>17454</v>
      </c>
      <c r="WLL1" t="s">
        <v>17455</v>
      </c>
      <c r="WLM1" t="s">
        <v>17456</v>
      </c>
      <c r="WLN1" t="s">
        <v>17457</v>
      </c>
      <c r="WLO1" t="s">
        <v>17458</v>
      </c>
      <c r="WLP1" t="s">
        <v>17459</v>
      </c>
      <c r="WLQ1" t="s">
        <v>17460</v>
      </c>
      <c r="WLR1" t="s">
        <v>17461</v>
      </c>
      <c r="WLS1" t="s">
        <v>17462</v>
      </c>
      <c r="WLT1" t="s">
        <v>17463</v>
      </c>
      <c r="WLU1" t="s">
        <v>17464</v>
      </c>
      <c r="WLV1" t="s">
        <v>17465</v>
      </c>
      <c r="WLW1" t="s">
        <v>17466</v>
      </c>
      <c r="WLX1" t="s">
        <v>17467</v>
      </c>
      <c r="WLY1" t="s">
        <v>17468</v>
      </c>
      <c r="WLZ1" t="s">
        <v>17469</v>
      </c>
      <c r="WMA1" t="s">
        <v>17470</v>
      </c>
      <c r="WMB1" t="s">
        <v>17471</v>
      </c>
      <c r="WMC1" t="s">
        <v>17472</v>
      </c>
      <c r="WMD1" t="s">
        <v>17473</v>
      </c>
      <c r="WME1" t="s">
        <v>17474</v>
      </c>
      <c r="WMF1" t="s">
        <v>17475</v>
      </c>
      <c r="WMG1" t="s">
        <v>17476</v>
      </c>
      <c r="WMH1" t="s">
        <v>17477</v>
      </c>
      <c r="WMI1" t="s">
        <v>17478</v>
      </c>
      <c r="WMJ1" t="s">
        <v>17479</v>
      </c>
      <c r="WMK1" t="s">
        <v>17480</v>
      </c>
      <c r="WML1" t="s">
        <v>17481</v>
      </c>
      <c r="WMM1" t="s">
        <v>17482</v>
      </c>
      <c r="WMN1" t="s">
        <v>17483</v>
      </c>
      <c r="WMO1" t="s">
        <v>17484</v>
      </c>
      <c r="WMP1" t="s">
        <v>17485</v>
      </c>
      <c r="WMQ1" t="s">
        <v>17486</v>
      </c>
      <c r="WMR1" t="s">
        <v>17487</v>
      </c>
      <c r="WMS1" t="s">
        <v>17488</v>
      </c>
      <c r="WMT1" t="s">
        <v>17489</v>
      </c>
      <c r="WMU1" t="s">
        <v>17490</v>
      </c>
      <c r="WMV1" t="s">
        <v>17491</v>
      </c>
      <c r="WMW1" t="s">
        <v>17492</v>
      </c>
      <c r="WMX1" t="s">
        <v>17493</v>
      </c>
      <c r="WMY1" t="s">
        <v>17494</v>
      </c>
      <c r="WMZ1" t="s">
        <v>17495</v>
      </c>
      <c r="WNA1" t="s">
        <v>17496</v>
      </c>
      <c r="WNB1" t="s">
        <v>17497</v>
      </c>
      <c r="WNC1" t="s">
        <v>17498</v>
      </c>
      <c r="WND1" t="s">
        <v>17499</v>
      </c>
      <c r="WNE1" t="s">
        <v>17500</v>
      </c>
      <c r="WNF1" t="s">
        <v>17501</v>
      </c>
      <c r="WNG1" t="s">
        <v>17502</v>
      </c>
      <c r="WNH1" t="s">
        <v>17503</v>
      </c>
      <c r="WNI1" t="s">
        <v>17504</v>
      </c>
      <c r="WNJ1" t="s">
        <v>17505</v>
      </c>
      <c r="WNK1" t="s">
        <v>17506</v>
      </c>
      <c r="WNL1" t="s">
        <v>17507</v>
      </c>
      <c r="WNM1" t="s">
        <v>17508</v>
      </c>
      <c r="WNN1" t="s">
        <v>17509</v>
      </c>
      <c r="WNO1" t="s">
        <v>17510</v>
      </c>
      <c r="WNP1" t="s">
        <v>17511</v>
      </c>
      <c r="WNQ1" t="s">
        <v>17512</v>
      </c>
      <c r="WNR1" t="s">
        <v>17513</v>
      </c>
      <c r="WNS1" t="s">
        <v>17514</v>
      </c>
      <c r="WNT1" t="s">
        <v>17515</v>
      </c>
      <c r="WNU1" t="s">
        <v>17516</v>
      </c>
      <c r="WNV1" t="s">
        <v>17517</v>
      </c>
      <c r="WNW1" t="s">
        <v>17518</v>
      </c>
      <c r="WNX1" t="s">
        <v>17519</v>
      </c>
      <c r="WNY1" t="s">
        <v>17520</v>
      </c>
      <c r="WNZ1" t="s">
        <v>17521</v>
      </c>
      <c r="WOA1" t="s">
        <v>17522</v>
      </c>
      <c r="WOB1" t="s">
        <v>17523</v>
      </c>
      <c r="WOC1" t="s">
        <v>17524</v>
      </c>
      <c r="WOD1" t="s">
        <v>17525</v>
      </c>
      <c r="WOE1" t="s">
        <v>17526</v>
      </c>
      <c r="WOF1" t="s">
        <v>17527</v>
      </c>
      <c r="WOG1" t="s">
        <v>17528</v>
      </c>
      <c r="WOH1" t="s">
        <v>17529</v>
      </c>
      <c r="WOI1" t="s">
        <v>17530</v>
      </c>
      <c r="WOJ1" t="s">
        <v>17531</v>
      </c>
      <c r="WOK1" t="s">
        <v>17532</v>
      </c>
      <c r="WOL1" t="s">
        <v>17533</v>
      </c>
      <c r="WOM1" t="s">
        <v>17534</v>
      </c>
      <c r="WON1" t="s">
        <v>17535</v>
      </c>
      <c r="WOO1" t="s">
        <v>17536</v>
      </c>
      <c r="WOP1" t="s">
        <v>17537</v>
      </c>
      <c r="WOQ1" t="s">
        <v>17538</v>
      </c>
      <c r="WOR1" t="s">
        <v>17539</v>
      </c>
      <c r="WOS1" t="s">
        <v>17540</v>
      </c>
      <c r="WOT1" t="s">
        <v>17541</v>
      </c>
      <c r="WOU1" t="s">
        <v>17542</v>
      </c>
      <c r="WOV1" t="s">
        <v>17543</v>
      </c>
      <c r="WOW1" t="s">
        <v>17544</v>
      </c>
      <c r="WOX1" t="s">
        <v>17545</v>
      </c>
      <c r="WOY1" t="s">
        <v>17546</v>
      </c>
      <c r="WOZ1" t="s">
        <v>17547</v>
      </c>
      <c r="WPA1" t="s">
        <v>17548</v>
      </c>
      <c r="WPB1" t="s">
        <v>17549</v>
      </c>
      <c r="WPC1" t="s">
        <v>17550</v>
      </c>
      <c r="WPD1" t="s">
        <v>17551</v>
      </c>
      <c r="WPE1" t="s">
        <v>17552</v>
      </c>
      <c r="WPF1" t="s">
        <v>17553</v>
      </c>
      <c r="WPG1" t="s">
        <v>17554</v>
      </c>
      <c r="WPH1" t="s">
        <v>17555</v>
      </c>
      <c r="WPI1" t="s">
        <v>17556</v>
      </c>
      <c r="WPJ1" t="s">
        <v>17557</v>
      </c>
      <c r="WPK1" t="s">
        <v>17558</v>
      </c>
      <c r="WPL1" t="s">
        <v>17559</v>
      </c>
      <c r="WPM1" t="s">
        <v>17560</v>
      </c>
      <c r="WPN1" t="s">
        <v>17561</v>
      </c>
      <c r="WPO1" t="s">
        <v>17562</v>
      </c>
      <c r="WPP1" t="s">
        <v>17563</v>
      </c>
      <c r="WPQ1" t="s">
        <v>17564</v>
      </c>
      <c r="WPR1" t="s">
        <v>17565</v>
      </c>
      <c r="WPS1" t="s">
        <v>17566</v>
      </c>
      <c r="WPT1" t="s">
        <v>17567</v>
      </c>
      <c r="WPU1" t="s">
        <v>17568</v>
      </c>
      <c r="WPV1" t="s">
        <v>17569</v>
      </c>
      <c r="WPW1" t="s">
        <v>17570</v>
      </c>
      <c r="WPX1" t="s">
        <v>17571</v>
      </c>
      <c r="WPY1" t="s">
        <v>17572</v>
      </c>
      <c r="WPZ1" t="s">
        <v>17573</v>
      </c>
      <c r="WQA1" t="s">
        <v>17574</v>
      </c>
      <c r="WQB1" t="s">
        <v>17575</v>
      </c>
      <c r="WQC1" t="s">
        <v>17576</v>
      </c>
      <c r="WQD1" t="s">
        <v>17577</v>
      </c>
      <c r="WQE1" t="s">
        <v>17578</v>
      </c>
      <c r="WQF1" t="s">
        <v>17579</v>
      </c>
      <c r="WQG1" t="s">
        <v>17580</v>
      </c>
      <c r="WQH1" t="s">
        <v>17581</v>
      </c>
      <c r="WQI1" t="s">
        <v>17582</v>
      </c>
      <c r="WQJ1" t="s">
        <v>17583</v>
      </c>
      <c r="WQK1" t="s">
        <v>17584</v>
      </c>
      <c r="WQL1" t="s">
        <v>17585</v>
      </c>
      <c r="WQM1" t="s">
        <v>17586</v>
      </c>
      <c r="WQN1" t="s">
        <v>17587</v>
      </c>
      <c r="WQO1" t="s">
        <v>17588</v>
      </c>
      <c r="WQP1" t="s">
        <v>17589</v>
      </c>
      <c r="WQQ1" t="s">
        <v>17590</v>
      </c>
      <c r="WQR1" t="s">
        <v>17591</v>
      </c>
      <c r="WQS1" t="s">
        <v>17592</v>
      </c>
      <c r="WQT1" t="s">
        <v>17593</v>
      </c>
      <c r="WQU1" t="s">
        <v>17594</v>
      </c>
      <c r="WQV1" t="s">
        <v>17595</v>
      </c>
      <c r="WQW1" t="s">
        <v>17596</v>
      </c>
      <c r="WQX1" t="s">
        <v>17597</v>
      </c>
      <c r="WQY1" t="s">
        <v>17598</v>
      </c>
      <c r="WQZ1" t="s">
        <v>17599</v>
      </c>
      <c r="WRA1" t="s">
        <v>17600</v>
      </c>
      <c r="WRB1" t="s">
        <v>17601</v>
      </c>
      <c r="WRC1" t="s">
        <v>17602</v>
      </c>
      <c r="WRD1" t="s">
        <v>17603</v>
      </c>
      <c r="WRE1" t="s">
        <v>17604</v>
      </c>
      <c r="WRF1" t="s">
        <v>17605</v>
      </c>
      <c r="WRG1" t="s">
        <v>17606</v>
      </c>
      <c r="WRH1" t="s">
        <v>17607</v>
      </c>
      <c r="WRI1" t="s">
        <v>17608</v>
      </c>
      <c r="WRJ1" t="s">
        <v>17609</v>
      </c>
      <c r="WRK1" t="s">
        <v>17610</v>
      </c>
      <c r="WRL1" t="s">
        <v>17611</v>
      </c>
      <c r="WRM1" t="s">
        <v>17612</v>
      </c>
      <c r="WRN1" t="s">
        <v>17613</v>
      </c>
      <c r="WRO1" t="s">
        <v>17614</v>
      </c>
      <c r="WRP1" t="s">
        <v>17615</v>
      </c>
      <c r="WRQ1" t="s">
        <v>17616</v>
      </c>
      <c r="WRR1" t="s">
        <v>17617</v>
      </c>
      <c r="WRS1" t="s">
        <v>17618</v>
      </c>
      <c r="WRT1" t="s">
        <v>17619</v>
      </c>
      <c r="WRU1" t="s">
        <v>17620</v>
      </c>
      <c r="WRV1" t="s">
        <v>17621</v>
      </c>
      <c r="WRW1" t="s">
        <v>17622</v>
      </c>
      <c r="WRX1" t="s">
        <v>17623</v>
      </c>
      <c r="WRY1" t="s">
        <v>17624</v>
      </c>
      <c r="WRZ1" t="s">
        <v>17625</v>
      </c>
      <c r="WSA1" t="s">
        <v>17626</v>
      </c>
      <c r="WSB1" t="s">
        <v>17627</v>
      </c>
      <c r="WSC1" t="s">
        <v>17628</v>
      </c>
      <c r="WSD1" t="s">
        <v>17629</v>
      </c>
      <c r="WSE1" t="s">
        <v>17630</v>
      </c>
      <c r="WSF1" t="s">
        <v>17631</v>
      </c>
      <c r="WSG1" t="s">
        <v>17632</v>
      </c>
      <c r="WSH1" t="s">
        <v>17633</v>
      </c>
      <c r="WSI1" t="s">
        <v>17634</v>
      </c>
      <c r="WSJ1" t="s">
        <v>17635</v>
      </c>
      <c r="WSK1" t="s">
        <v>17636</v>
      </c>
      <c r="WSL1" t="s">
        <v>17637</v>
      </c>
      <c r="WSM1" t="s">
        <v>17638</v>
      </c>
      <c r="WSN1" t="s">
        <v>17639</v>
      </c>
      <c r="WSO1" t="s">
        <v>17640</v>
      </c>
      <c r="WSP1" t="s">
        <v>17641</v>
      </c>
      <c r="WSQ1" t="s">
        <v>17642</v>
      </c>
      <c r="WSR1" t="s">
        <v>17643</v>
      </c>
      <c r="WSS1" t="s">
        <v>17644</v>
      </c>
      <c r="WST1" t="s">
        <v>17645</v>
      </c>
      <c r="WSU1" t="s">
        <v>17646</v>
      </c>
      <c r="WSV1" t="s">
        <v>17647</v>
      </c>
      <c r="WSW1" t="s">
        <v>17648</v>
      </c>
      <c r="WSX1" t="s">
        <v>17649</v>
      </c>
      <c r="WSY1" t="s">
        <v>17650</v>
      </c>
      <c r="WSZ1" t="s">
        <v>17651</v>
      </c>
      <c r="WTA1" t="s">
        <v>17652</v>
      </c>
      <c r="WTB1" t="s">
        <v>17653</v>
      </c>
      <c r="WTC1" t="s">
        <v>17654</v>
      </c>
      <c r="WTD1" t="s">
        <v>17655</v>
      </c>
      <c r="WTE1" t="s">
        <v>17656</v>
      </c>
      <c r="WTF1" t="s">
        <v>17657</v>
      </c>
      <c r="WTG1" t="s">
        <v>17658</v>
      </c>
      <c r="WTH1" t="s">
        <v>17659</v>
      </c>
      <c r="WTI1" t="s">
        <v>17660</v>
      </c>
      <c r="WTJ1" t="s">
        <v>17661</v>
      </c>
      <c r="WTK1" t="s">
        <v>17662</v>
      </c>
      <c r="WTL1" t="s">
        <v>17663</v>
      </c>
      <c r="WTM1" t="s">
        <v>17664</v>
      </c>
      <c r="WTN1" t="s">
        <v>17665</v>
      </c>
      <c r="WTO1" t="s">
        <v>17666</v>
      </c>
      <c r="WTP1" t="s">
        <v>17667</v>
      </c>
      <c r="WTQ1" t="s">
        <v>17668</v>
      </c>
      <c r="WTR1" t="s">
        <v>17669</v>
      </c>
      <c r="WTS1" t="s">
        <v>17670</v>
      </c>
      <c r="WTT1" t="s">
        <v>17671</v>
      </c>
      <c r="WTU1" t="s">
        <v>17672</v>
      </c>
      <c r="WTV1" t="s">
        <v>17673</v>
      </c>
      <c r="WTW1" t="s">
        <v>17674</v>
      </c>
      <c r="WTX1" t="s">
        <v>17675</v>
      </c>
      <c r="WTY1" t="s">
        <v>17676</v>
      </c>
      <c r="WTZ1" t="s">
        <v>17677</v>
      </c>
      <c r="WUA1" t="s">
        <v>17678</v>
      </c>
      <c r="WUB1" t="s">
        <v>17679</v>
      </c>
      <c r="WUC1" t="s">
        <v>17680</v>
      </c>
      <c r="WUD1" t="s">
        <v>17681</v>
      </c>
      <c r="WUE1" t="s">
        <v>17682</v>
      </c>
      <c r="WUF1" t="s">
        <v>17683</v>
      </c>
      <c r="WUG1" t="s">
        <v>17684</v>
      </c>
      <c r="WUH1" t="s">
        <v>17685</v>
      </c>
      <c r="WUI1" t="s">
        <v>17686</v>
      </c>
      <c r="WUJ1" t="s">
        <v>17687</v>
      </c>
      <c r="WUK1" t="s">
        <v>17688</v>
      </c>
      <c r="WUL1" t="s">
        <v>17689</v>
      </c>
      <c r="WUM1" t="s">
        <v>17690</v>
      </c>
      <c r="WUN1" t="s">
        <v>17691</v>
      </c>
      <c r="WUO1" t="s">
        <v>17692</v>
      </c>
      <c r="WUP1" t="s">
        <v>17693</v>
      </c>
      <c r="WUQ1" t="s">
        <v>17694</v>
      </c>
      <c r="WUR1" t="s">
        <v>17695</v>
      </c>
      <c r="WUS1" t="s">
        <v>17696</v>
      </c>
      <c r="WUT1" t="s">
        <v>17697</v>
      </c>
      <c r="WUU1" t="s">
        <v>17698</v>
      </c>
      <c r="WUV1" t="s">
        <v>17699</v>
      </c>
      <c r="WUW1" t="s">
        <v>17700</v>
      </c>
      <c r="WUX1" t="s">
        <v>17701</v>
      </c>
      <c r="WUY1" t="s">
        <v>17702</v>
      </c>
      <c r="WUZ1" t="s">
        <v>17703</v>
      </c>
      <c r="WVA1" t="s">
        <v>17704</v>
      </c>
      <c r="WVB1" t="s">
        <v>17705</v>
      </c>
      <c r="WVC1" t="s">
        <v>17706</v>
      </c>
      <c r="WVD1" t="s">
        <v>17707</v>
      </c>
      <c r="WVE1" t="s">
        <v>17708</v>
      </c>
      <c r="WVF1" t="s">
        <v>17709</v>
      </c>
      <c r="WVG1" t="s">
        <v>17710</v>
      </c>
      <c r="WVH1" t="s">
        <v>17711</v>
      </c>
      <c r="WVI1" t="s">
        <v>17712</v>
      </c>
      <c r="WVJ1" t="s">
        <v>17713</v>
      </c>
      <c r="WVK1" t="s">
        <v>17714</v>
      </c>
      <c r="WVL1" t="s">
        <v>17715</v>
      </c>
      <c r="WVM1" t="s">
        <v>17716</v>
      </c>
      <c r="WVN1" t="s">
        <v>17717</v>
      </c>
      <c r="WVO1" t="s">
        <v>17718</v>
      </c>
      <c r="WVP1" t="s">
        <v>17719</v>
      </c>
      <c r="WVQ1" t="s">
        <v>17720</v>
      </c>
      <c r="WVR1" t="s">
        <v>17721</v>
      </c>
      <c r="WVS1" t="s">
        <v>17722</v>
      </c>
      <c r="WVT1" t="s">
        <v>17723</v>
      </c>
      <c r="WVU1" t="s">
        <v>17724</v>
      </c>
      <c r="WVV1" t="s">
        <v>17725</v>
      </c>
      <c r="WVW1" t="s">
        <v>17726</v>
      </c>
      <c r="WVX1" t="s">
        <v>17727</v>
      </c>
      <c r="WVY1" t="s">
        <v>17728</v>
      </c>
      <c r="WVZ1" t="s">
        <v>17729</v>
      </c>
      <c r="WWA1" t="s">
        <v>17730</v>
      </c>
      <c r="WWB1" t="s">
        <v>17731</v>
      </c>
      <c r="WWC1" t="s">
        <v>17732</v>
      </c>
      <c r="WWD1" t="s">
        <v>17733</v>
      </c>
      <c r="WWE1" t="s">
        <v>17734</v>
      </c>
      <c r="WWF1" t="s">
        <v>17735</v>
      </c>
      <c r="WWG1" t="s">
        <v>17736</v>
      </c>
      <c r="WWH1" t="s">
        <v>17737</v>
      </c>
      <c r="WWI1" t="s">
        <v>17738</v>
      </c>
      <c r="WWJ1" t="s">
        <v>17739</v>
      </c>
      <c r="WWK1" t="s">
        <v>17740</v>
      </c>
      <c r="WWL1" t="s">
        <v>17741</v>
      </c>
      <c r="WWM1" t="s">
        <v>17742</v>
      </c>
      <c r="WWN1" t="s">
        <v>17743</v>
      </c>
      <c r="WWO1" t="s">
        <v>17744</v>
      </c>
      <c r="WWP1" t="s">
        <v>17745</v>
      </c>
      <c r="WWQ1" t="s">
        <v>17746</v>
      </c>
      <c r="WWR1" t="s">
        <v>17747</v>
      </c>
      <c r="WWS1" t="s">
        <v>17748</v>
      </c>
      <c r="WWT1" t="s">
        <v>17749</v>
      </c>
      <c r="WWU1" t="s">
        <v>17750</v>
      </c>
      <c r="WWV1" t="s">
        <v>17751</v>
      </c>
      <c r="WWW1" t="s">
        <v>17752</v>
      </c>
      <c r="WWX1" t="s">
        <v>17753</v>
      </c>
      <c r="WWY1" t="s">
        <v>17754</v>
      </c>
      <c r="WWZ1" t="s">
        <v>17755</v>
      </c>
      <c r="WXA1" t="s">
        <v>17756</v>
      </c>
      <c r="WXB1" t="s">
        <v>17757</v>
      </c>
      <c r="WXC1" t="s">
        <v>17758</v>
      </c>
      <c r="WXD1" t="s">
        <v>17759</v>
      </c>
      <c r="WXE1" t="s">
        <v>17760</v>
      </c>
      <c r="WXF1" t="s">
        <v>17761</v>
      </c>
      <c r="WXG1" t="s">
        <v>17762</v>
      </c>
      <c r="WXH1" t="s">
        <v>17763</v>
      </c>
      <c r="WXI1" t="s">
        <v>17764</v>
      </c>
      <c r="WXJ1" t="s">
        <v>17765</v>
      </c>
      <c r="WXK1" t="s">
        <v>17766</v>
      </c>
      <c r="WXL1" t="s">
        <v>17767</v>
      </c>
      <c r="WXM1" t="s">
        <v>17768</v>
      </c>
      <c r="WXN1" t="s">
        <v>17769</v>
      </c>
      <c r="WXO1" t="s">
        <v>17770</v>
      </c>
      <c r="WXP1" t="s">
        <v>17771</v>
      </c>
      <c r="WXQ1" t="s">
        <v>17772</v>
      </c>
      <c r="WXR1" t="s">
        <v>17773</v>
      </c>
      <c r="WXS1" t="s">
        <v>17774</v>
      </c>
      <c r="WXT1" t="s">
        <v>17775</v>
      </c>
      <c r="WXU1" t="s">
        <v>17776</v>
      </c>
      <c r="WXV1" t="s">
        <v>17777</v>
      </c>
      <c r="WXW1" t="s">
        <v>17778</v>
      </c>
      <c r="WXX1" t="s">
        <v>17779</v>
      </c>
      <c r="WXY1" t="s">
        <v>17780</v>
      </c>
      <c r="WXZ1" t="s">
        <v>17781</v>
      </c>
      <c r="WYA1" t="s">
        <v>17782</v>
      </c>
      <c r="WYB1" t="s">
        <v>17783</v>
      </c>
      <c r="WYC1" t="s">
        <v>17784</v>
      </c>
      <c r="WYD1" t="s">
        <v>17785</v>
      </c>
      <c r="WYE1" t="s">
        <v>17786</v>
      </c>
      <c r="WYF1" t="s">
        <v>17787</v>
      </c>
      <c r="WYG1" t="s">
        <v>17788</v>
      </c>
      <c r="WYH1" t="s">
        <v>17789</v>
      </c>
      <c r="WYI1" t="s">
        <v>17790</v>
      </c>
      <c r="WYJ1" t="s">
        <v>17791</v>
      </c>
      <c r="WYK1" t="s">
        <v>17792</v>
      </c>
      <c r="WYL1" t="s">
        <v>17793</v>
      </c>
      <c r="WYM1" t="s">
        <v>17794</v>
      </c>
      <c r="WYN1" t="s">
        <v>17795</v>
      </c>
      <c r="WYO1" t="s">
        <v>17796</v>
      </c>
      <c r="WYP1" t="s">
        <v>17797</v>
      </c>
      <c r="WYQ1" t="s">
        <v>17798</v>
      </c>
      <c r="WYR1" t="s">
        <v>17799</v>
      </c>
      <c r="WYS1" t="s">
        <v>17800</v>
      </c>
      <c r="WYT1" t="s">
        <v>17801</v>
      </c>
      <c r="WYU1" t="s">
        <v>17802</v>
      </c>
      <c r="WYV1" t="s">
        <v>17803</v>
      </c>
      <c r="WYW1" t="s">
        <v>17804</v>
      </c>
      <c r="WYX1" t="s">
        <v>17805</v>
      </c>
      <c r="WYY1" t="s">
        <v>17806</v>
      </c>
      <c r="WYZ1" t="s">
        <v>17807</v>
      </c>
      <c r="WZA1" t="s">
        <v>17808</v>
      </c>
      <c r="WZB1" t="s">
        <v>17809</v>
      </c>
      <c r="WZC1" t="s">
        <v>17810</v>
      </c>
      <c r="WZD1" t="s">
        <v>17811</v>
      </c>
      <c r="WZE1" t="s">
        <v>17812</v>
      </c>
      <c r="WZF1" t="s">
        <v>17813</v>
      </c>
      <c r="WZG1" t="s">
        <v>17814</v>
      </c>
      <c r="WZH1" t="s">
        <v>17815</v>
      </c>
      <c r="WZI1" t="s">
        <v>17816</v>
      </c>
      <c r="WZJ1" t="s">
        <v>17817</v>
      </c>
      <c r="WZK1" t="s">
        <v>17818</v>
      </c>
      <c r="WZL1" t="s">
        <v>17819</v>
      </c>
      <c r="WZM1" t="s">
        <v>17820</v>
      </c>
      <c r="WZN1" t="s">
        <v>17821</v>
      </c>
      <c r="WZO1" t="s">
        <v>17822</v>
      </c>
      <c r="WZP1" t="s">
        <v>17823</v>
      </c>
      <c r="WZQ1" t="s">
        <v>17824</v>
      </c>
      <c r="WZR1" t="s">
        <v>17825</v>
      </c>
      <c r="WZS1" t="s">
        <v>17826</v>
      </c>
      <c r="WZT1" t="s">
        <v>17827</v>
      </c>
      <c r="WZU1" t="s">
        <v>17828</v>
      </c>
      <c r="WZV1" t="s">
        <v>17829</v>
      </c>
      <c r="WZW1" t="s">
        <v>17830</v>
      </c>
      <c r="WZX1" t="s">
        <v>17831</v>
      </c>
      <c r="WZY1" t="s">
        <v>17832</v>
      </c>
      <c r="WZZ1" t="s">
        <v>17833</v>
      </c>
      <c r="XAA1" t="s">
        <v>17834</v>
      </c>
      <c r="XAB1" t="s">
        <v>17835</v>
      </c>
      <c r="XAC1" t="s">
        <v>17836</v>
      </c>
      <c r="XAD1" t="s">
        <v>17837</v>
      </c>
      <c r="XAE1" t="s">
        <v>17838</v>
      </c>
      <c r="XAF1" t="s">
        <v>17839</v>
      </c>
      <c r="XAG1" t="s">
        <v>17840</v>
      </c>
      <c r="XAH1" t="s">
        <v>17841</v>
      </c>
      <c r="XAI1" t="s">
        <v>17842</v>
      </c>
      <c r="XAJ1" t="s">
        <v>17843</v>
      </c>
      <c r="XAK1" t="s">
        <v>17844</v>
      </c>
      <c r="XAL1" t="s">
        <v>17845</v>
      </c>
      <c r="XAM1" t="s">
        <v>17846</v>
      </c>
      <c r="XAN1" t="s">
        <v>17847</v>
      </c>
      <c r="XAO1" t="s">
        <v>17848</v>
      </c>
      <c r="XAP1" t="s">
        <v>17849</v>
      </c>
      <c r="XAQ1" t="s">
        <v>17850</v>
      </c>
      <c r="XAR1" t="s">
        <v>17851</v>
      </c>
      <c r="XAS1" t="s">
        <v>17852</v>
      </c>
      <c r="XAT1" t="s">
        <v>17853</v>
      </c>
      <c r="XAU1" t="s">
        <v>17854</v>
      </c>
      <c r="XAV1" t="s">
        <v>17855</v>
      </c>
      <c r="XAW1" t="s">
        <v>17856</v>
      </c>
      <c r="XAX1" t="s">
        <v>17857</v>
      </c>
      <c r="XAY1" t="s">
        <v>17858</v>
      </c>
      <c r="XAZ1" t="s">
        <v>17859</v>
      </c>
      <c r="XBA1" t="s">
        <v>17860</v>
      </c>
      <c r="XBB1" t="s">
        <v>17861</v>
      </c>
      <c r="XBC1" t="s">
        <v>17862</v>
      </c>
      <c r="XBD1" t="s">
        <v>17863</v>
      </c>
      <c r="XBE1" t="s">
        <v>17864</v>
      </c>
      <c r="XBF1" t="s">
        <v>17865</v>
      </c>
      <c r="XBG1" t="s">
        <v>17866</v>
      </c>
      <c r="XBH1" t="s">
        <v>17867</v>
      </c>
      <c r="XBI1" t="s">
        <v>17868</v>
      </c>
      <c r="XBJ1" t="s">
        <v>17869</v>
      </c>
      <c r="XBK1" t="s">
        <v>17870</v>
      </c>
      <c r="XBL1" t="s">
        <v>17871</v>
      </c>
      <c r="XBM1" t="s">
        <v>17872</v>
      </c>
      <c r="XBN1" t="s">
        <v>17873</v>
      </c>
      <c r="XBO1" t="s">
        <v>17874</v>
      </c>
      <c r="XBP1" t="s">
        <v>17875</v>
      </c>
      <c r="XBQ1" t="s">
        <v>17876</v>
      </c>
      <c r="XBR1" t="s">
        <v>17877</v>
      </c>
      <c r="XBS1" t="s">
        <v>17878</v>
      </c>
      <c r="XBT1" t="s">
        <v>17879</v>
      </c>
      <c r="XBU1" t="s">
        <v>17880</v>
      </c>
      <c r="XBV1" t="s">
        <v>17881</v>
      </c>
      <c r="XBW1" t="s">
        <v>17882</v>
      </c>
      <c r="XBX1" t="s">
        <v>17883</v>
      </c>
      <c r="XBY1" t="s">
        <v>17884</v>
      </c>
      <c r="XBZ1" t="s">
        <v>17885</v>
      </c>
      <c r="XCA1" t="s">
        <v>17886</v>
      </c>
      <c r="XCB1" t="s">
        <v>17887</v>
      </c>
      <c r="XCC1" t="s">
        <v>17888</v>
      </c>
      <c r="XCD1" t="s">
        <v>17889</v>
      </c>
      <c r="XCE1" t="s">
        <v>17890</v>
      </c>
      <c r="XCF1" t="s">
        <v>17891</v>
      </c>
      <c r="XCG1" t="s">
        <v>17892</v>
      </c>
      <c r="XCH1" t="s">
        <v>17893</v>
      </c>
      <c r="XCI1" t="s">
        <v>17894</v>
      </c>
      <c r="XCJ1" t="s">
        <v>17895</v>
      </c>
      <c r="XCK1" t="s">
        <v>17896</v>
      </c>
      <c r="XCL1" t="s">
        <v>17897</v>
      </c>
      <c r="XCM1" t="s">
        <v>17898</v>
      </c>
      <c r="XCN1" t="s">
        <v>17899</v>
      </c>
      <c r="XCO1" t="s">
        <v>17900</v>
      </c>
      <c r="XCP1" t="s">
        <v>17901</v>
      </c>
      <c r="XCQ1" t="s">
        <v>17902</v>
      </c>
      <c r="XCR1" t="s">
        <v>17903</v>
      </c>
      <c r="XCS1" t="s">
        <v>17904</v>
      </c>
      <c r="XCT1" t="s">
        <v>17905</v>
      </c>
      <c r="XCU1" t="s">
        <v>17906</v>
      </c>
      <c r="XCV1" t="s">
        <v>17907</v>
      </c>
      <c r="XCW1" t="s">
        <v>17908</v>
      </c>
      <c r="XCX1" t="s">
        <v>17909</v>
      </c>
      <c r="XCY1" t="s">
        <v>17910</v>
      </c>
      <c r="XCZ1" t="s">
        <v>17911</v>
      </c>
      <c r="XDA1" t="s">
        <v>17912</v>
      </c>
      <c r="XDB1" t="s">
        <v>17913</v>
      </c>
      <c r="XDC1" t="s">
        <v>17914</v>
      </c>
      <c r="XDD1" t="s">
        <v>17915</v>
      </c>
      <c r="XDE1" t="s">
        <v>17916</v>
      </c>
      <c r="XDF1" t="s">
        <v>17917</v>
      </c>
      <c r="XDG1" t="s">
        <v>17918</v>
      </c>
      <c r="XDH1" t="s">
        <v>17919</v>
      </c>
      <c r="XDI1" t="s">
        <v>17920</v>
      </c>
      <c r="XDJ1" t="s">
        <v>17921</v>
      </c>
      <c r="XDK1" t="s">
        <v>17922</v>
      </c>
      <c r="XDL1" t="s">
        <v>17923</v>
      </c>
      <c r="XDM1" t="s">
        <v>17924</v>
      </c>
      <c r="XDN1" t="s">
        <v>17925</v>
      </c>
      <c r="XDO1" t="s">
        <v>17926</v>
      </c>
      <c r="XDP1" t="s">
        <v>17927</v>
      </c>
      <c r="XDQ1" t="s">
        <v>17928</v>
      </c>
      <c r="XDR1" t="s">
        <v>17929</v>
      </c>
      <c r="XDS1" t="s">
        <v>17930</v>
      </c>
      <c r="XDT1" t="s">
        <v>17931</v>
      </c>
      <c r="XDU1" t="s">
        <v>17932</v>
      </c>
      <c r="XDV1" t="s">
        <v>17933</v>
      </c>
      <c r="XDW1" t="s">
        <v>17934</v>
      </c>
      <c r="XDX1" t="s">
        <v>17935</v>
      </c>
      <c r="XDY1" t="s">
        <v>17936</v>
      </c>
      <c r="XDZ1" t="s">
        <v>17937</v>
      </c>
      <c r="XEA1" t="s">
        <v>17938</v>
      </c>
      <c r="XEB1" t="s">
        <v>17939</v>
      </c>
      <c r="XEC1" t="s">
        <v>17940</v>
      </c>
      <c r="XED1" t="s">
        <v>17941</v>
      </c>
      <c r="XEE1" t="s">
        <v>17942</v>
      </c>
      <c r="XEF1" t="s">
        <v>17943</v>
      </c>
      <c r="XEG1" t="s">
        <v>17944</v>
      </c>
      <c r="XEH1" t="s">
        <v>17945</v>
      </c>
      <c r="XEI1" t="s">
        <v>17946</v>
      </c>
      <c r="XEJ1" t="s">
        <v>17947</v>
      </c>
      <c r="XEK1" t="s">
        <v>17948</v>
      </c>
      <c r="XEL1" t="s">
        <v>17949</v>
      </c>
      <c r="XEM1" t="s">
        <v>17950</v>
      </c>
      <c r="XEN1" t="s">
        <v>17951</v>
      </c>
      <c r="XEO1" t="s">
        <v>17952</v>
      </c>
      <c r="XEP1" t="s">
        <v>17953</v>
      </c>
      <c r="XEQ1" t="s">
        <v>17954</v>
      </c>
      <c r="XER1" t="s">
        <v>17955</v>
      </c>
      <c r="XES1" t="s">
        <v>17956</v>
      </c>
      <c r="XET1" t="s">
        <v>17957</v>
      </c>
      <c r="XEU1" t="s">
        <v>17958</v>
      </c>
      <c r="XEV1" t="s">
        <v>17959</v>
      </c>
      <c r="XEW1" t="s">
        <v>17960</v>
      </c>
      <c r="XEX1" t="s">
        <v>17961</v>
      </c>
      <c r="XEY1" t="s">
        <v>17962</v>
      </c>
      <c r="XEZ1" t="s">
        <v>17963</v>
      </c>
      <c r="XFA1" t="s">
        <v>17964</v>
      </c>
      <c r="XFB1" t="s">
        <v>17965</v>
      </c>
      <c r="XFC1" t="s">
        <v>17966</v>
      </c>
      <c r="XFD1" t="s">
        <v>17967</v>
      </c>
    </row>
    <row r="2" spans="1:16384" x14ac:dyDescent="0.3">
      <c r="A2">
        <v>230</v>
      </c>
      <c r="B2">
        <v>31</v>
      </c>
      <c r="C2" t="s">
        <v>7</v>
      </c>
      <c r="D2" t="s">
        <v>1297</v>
      </c>
      <c r="E2" t="s">
        <v>8</v>
      </c>
      <c r="F2" t="s">
        <v>9</v>
      </c>
      <c r="G2">
        <v>9961255787</v>
      </c>
    </row>
    <row r="3" spans="1:16384" x14ac:dyDescent="0.3">
      <c r="A3">
        <v>3189</v>
      </c>
      <c r="B3">
        <v>495</v>
      </c>
      <c r="C3" t="s">
        <v>10</v>
      </c>
      <c r="D3" t="s">
        <v>1298</v>
      </c>
      <c r="E3" t="s">
        <v>11</v>
      </c>
      <c r="F3" t="s">
        <v>12</v>
      </c>
      <c r="G3">
        <v>3555176867</v>
      </c>
    </row>
    <row r="4" spans="1:16384" x14ac:dyDescent="0.3">
      <c r="A4">
        <v>2216</v>
      </c>
      <c r="B4">
        <v>795</v>
      </c>
      <c r="C4" t="s">
        <v>13</v>
      </c>
      <c r="D4" t="s">
        <v>1299</v>
      </c>
      <c r="E4" t="s">
        <v>14</v>
      </c>
      <c r="F4" t="s">
        <v>15</v>
      </c>
      <c r="G4">
        <v>9835395970</v>
      </c>
      <c r="I4" t="s">
        <v>1573</v>
      </c>
    </row>
    <row r="5" spans="1:16384" x14ac:dyDescent="0.3">
      <c r="A5">
        <v>1904</v>
      </c>
      <c r="B5">
        <v>33</v>
      </c>
      <c r="C5" t="s">
        <v>16</v>
      </c>
      <c r="D5" t="s">
        <v>1300</v>
      </c>
      <c r="E5" t="s">
        <v>8</v>
      </c>
      <c r="F5" t="s">
        <v>17</v>
      </c>
      <c r="G5">
        <v>3881250181</v>
      </c>
    </row>
    <row r="6" spans="1:16384" x14ac:dyDescent="0.3">
      <c r="A6">
        <v>7342</v>
      </c>
      <c r="B6">
        <v>882</v>
      </c>
      <c r="C6" t="s">
        <v>18</v>
      </c>
      <c r="D6" t="s">
        <v>1301</v>
      </c>
      <c r="E6" t="s">
        <v>11</v>
      </c>
      <c r="F6" t="s">
        <v>19</v>
      </c>
      <c r="G6">
        <v>1507211823</v>
      </c>
      <c r="I6" t="s">
        <v>1531</v>
      </c>
    </row>
    <row r="7" spans="1:16384" x14ac:dyDescent="0.3">
      <c r="A7">
        <v>7633</v>
      </c>
      <c r="B7">
        <v>657</v>
      </c>
      <c r="C7" t="s">
        <v>20</v>
      </c>
      <c r="D7" t="s">
        <v>1302</v>
      </c>
      <c r="E7" t="s">
        <v>8</v>
      </c>
      <c r="F7" t="s">
        <v>21</v>
      </c>
      <c r="G7">
        <v>5612381477</v>
      </c>
      <c r="I7" t="s">
        <v>1532</v>
      </c>
    </row>
    <row r="8" spans="1:16384" x14ac:dyDescent="0.3">
      <c r="A8">
        <v>2154</v>
      </c>
      <c r="B8">
        <v>761</v>
      </c>
      <c r="C8" t="s">
        <v>22</v>
      </c>
      <c r="D8" t="s">
        <v>1303</v>
      </c>
      <c r="E8" t="s">
        <v>11</v>
      </c>
      <c r="F8" t="s">
        <v>23</v>
      </c>
      <c r="G8">
        <v>8094222335</v>
      </c>
    </row>
    <row r="9" spans="1:16384" x14ac:dyDescent="0.3">
      <c r="A9">
        <v>5543</v>
      </c>
      <c r="B9">
        <v>20</v>
      </c>
      <c r="C9" t="s">
        <v>24</v>
      </c>
      <c r="D9" t="s">
        <v>1304</v>
      </c>
      <c r="E9" t="s">
        <v>11</v>
      </c>
      <c r="F9" t="s">
        <v>25</v>
      </c>
      <c r="G9">
        <v>4133741447</v>
      </c>
    </row>
    <row r="10" spans="1:16384" x14ac:dyDescent="0.3">
      <c r="A10">
        <v>2332</v>
      </c>
      <c r="B10">
        <v>356</v>
      </c>
      <c r="C10" t="s">
        <v>26</v>
      </c>
      <c r="D10" t="s">
        <v>1305</v>
      </c>
      <c r="E10" t="s">
        <v>14</v>
      </c>
      <c r="F10" t="s">
        <v>27</v>
      </c>
      <c r="G10">
        <v>4399641006</v>
      </c>
    </row>
    <row r="11" spans="1:16384" x14ac:dyDescent="0.3">
      <c r="A11">
        <v>4094</v>
      </c>
      <c r="B11">
        <v>301</v>
      </c>
      <c r="C11" t="s">
        <v>28</v>
      </c>
      <c r="D11" t="s">
        <v>1306</v>
      </c>
      <c r="E11" t="s">
        <v>8</v>
      </c>
      <c r="F11" t="s">
        <v>29</v>
      </c>
      <c r="G11">
        <v>7077259810</v>
      </c>
    </row>
    <row r="12" spans="1:16384" x14ac:dyDescent="0.3">
      <c r="A12">
        <v>3042</v>
      </c>
      <c r="B12">
        <v>450</v>
      </c>
      <c r="C12" t="s">
        <v>457</v>
      </c>
      <c r="D12" t="s">
        <v>1307</v>
      </c>
      <c r="E12" t="s">
        <v>11</v>
      </c>
      <c r="F12" t="s">
        <v>30</v>
      </c>
      <c r="G12">
        <v>1634188566</v>
      </c>
    </row>
    <row r="13" spans="1:16384" x14ac:dyDescent="0.3">
      <c r="A13">
        <v>2220</v>
      </c>
      <c r="B13">
        <v>782</v>
      </c>
      <c r="C13" t="s">
        <v>31</v>
      </c>
      <c r="D13" t="s">
        <v>1308</v>
      </c>
      <c r="E13" t="s">
        <v>11</v>
      </c>
      <c r="F13" t="s">
        <v>32</v>
      </c>
      <c r="G13">
        <v>6963794710</v>
      </c>
    </row>
    <row r="14" spans="1:16384" x14ac:dyDescent="0.3">
      <c r="A14">
        <v>4988</v>
      </c>
      <c r="B14">
        <v>820</v>
      </c>
      <c r="C14" t="s">
        <v>33</v>
      </c>
      <c r="D14" t="s">
        <v>1309</v>
      </c>
      <c r="E14" t="s">
        <v>11</v>
      </c>
      <c r="F14" t="s">
        <v>34</v>
      </c>
      <c r="G14">
        <v>2644171337</v>
      </c>
    </row>
    <row r="15" spans="1:16384" x14ac:dyDescent="0.3">
      <c r="A15">
        <v>175</v>
      </c>
      <c r="B15">
        <v>316</v>
      </c>
      <c r="C15" t="s">
        <v>35</v>
      </c>
      <c r="D15" t="s">
        <v>1310</v>
      </c>
      <c r="E15" t="s">
        <v>11</v>
      </c>
      <c r="F15" t="s">
        <v>36</v>
      </c>
      <c r="G15">
        <v>3057896481</v>
      </c>
    </row>
    <row r="16" spans="1:16384" x14ac:dyDescent="0.3">
      <c r="A16">
        <v>4233</v>
      </c>
      <c r="B16">
        <v>945</v>
      </c>
      <c r="C16" t="s">
        <v>1497</v>
      </c>
      <c r="D16" t="s">
        <v>1311</v>
      </c>
      <c r="E16" t="s">
        <v>8</v>
      </c>
      <c r="F16" t="s">
        <v>37</v>
      </c>
      <c r="G16">
        <v>3335480444</v>
      </c>
    </row>
    <row r="17" spans="1:7" x14ac:dyDescent="0.3">
      <c r="A17">
        <v>4351</v>
      </c>
      <c r="B17">
        <v>174</v>
      </c>
      <c r="C17" t="s">
        <v>38</v>
      </c>
      <c r="D17" t="s">
        <v>1312</v>
      </c>
      <c r="E17" t="s">
        <v>8</v>
      </c>
      <c r="F17" t="s">
        <v>39</v>
      </c>
      <c r="G17">
        <v>1772719208</v>
      </c>
    </row>
    <row r="18" spans="1:7" x14ac:dyDescent="0.3">
      <c r="A18">
        <v>5578</v>
      </c>
      <c r="B18">
        <v>634</v>
      </c>
      <c r="C18" t="s">
        <v>40</v>
      </c>
      <c r="D18" t="s">
        <v>1313</v>
      </c>
      <c r="E18" t="s">
        <v>11</v>
      </c>
      <c r="F18" t="s">
        <v>41</v>
      </c>
      <c r="G18">
        <v>3581081156</v>
      </c>
    </row>
    <row r="19" spans="1:7" x14ac:dyDescent="0.3">
      <c r="A19">
        <v>4523</v>
      </c>
      <c r="B19">
        <v>456</v>
      </c>
      <c r="C19" t="s">
        <v>42</v>
      </c>
      <c r="D19" t="s">
        <v>1314</v>
      </c>
      <c r="E19" t="s">
        <v>11</v>
      </c>
      <c r="F19" t="s">
        <v>43</v>
      </c>
      <c r="G19">
        <v>9811567113</v>
      </c>
    </row>
    <row r="20" spans="1:7" x14ac:dyDescent="0.3">
      <c r="A20">
        <v>2972</v>
      </c>
      <c r="B20">
        <v>0</v>
      </c>
      <c r="C20" t="s">
        <v>44</v>
      </c>
      <c r="D20" t="s">
        <v>1315</v>
      </c>
      <c r="E20" t="s">
        <v>11</v>
      </c>
      <c r="F20" t="s">
        <v>45</v>
      </c>
      <c r="G20">
        <v>7176117751</v>
      </c>
    </row>
    <row r="21" spans="1:7" x14ac:dyDescent="0.3">
      <c r="A21">
        <v>6153</v>
      </c>
      <c r="B21">
        <v>186</v>
      </c>
      <c r="C21" t="s">
        <v>46</v>
      </c>
      <c r="D21" t="s">
        <v>1316</v>
      </c>
      <c r="E21" t="s">
        <v>14</v>
      </c>
      <c r="F21" t="s">
        <v>47</v>
      </c>
      <c r="G21">
        <v>5362454917</v>
      </c>
    </row>
    <row r="22" spans="1:7" x14ac:dyDescent="0.3">
      <c r="A22">
        <v>4852</v>
      </c>
      <c r="B22">
        <v>596</v>
      </c>
      <c r="C22" t="s">
        <v>48</v>
      </c>
      <c r="D22" t="s">
        <v>1317</v>
      </c>
      <c r="E22" t="s">
        <v>8</v>
      </c>
      <c r="F22" t="s">
        <v>49</v>
      </c>
      <c r="G22">
        <v>9745073612</v>
      </c>
    </row>
    <row r="23" spans="1:7" x14ac:dyDescent="0.3">
      <c r="A23">
        <v>8106</v>
      </c>
      <c r="B23">
        <v>245</v>
      </c>
      <c r="C23" t="s">
        <v>50</v>
      </c>
      <c r="D23" t="s">
        <v>1318</v>
      </c>
      <c r="E23" t="s">
        <v>14</v>
      </c>
      <c r="F23" t="s">
        <v>51</v>
      </c>
      <c r="G23">
        <v>4218762280</v>
      </c>
    </row>
    <row r="24" spans="1:7" x14ac:dyDescent="0.3">
      <c r="A24">
        <v>3917</v>
      </c>
      <c r="B24">
        <v>17</v>
      </c>
      <c r="C24" t="s">
        <v>52</v>
      </c>
      <c r="D24" t="s">
        <v>1319</v>
      </c>
      <c r="E24" t="s">
        <v>8</v>
      </c>
      <c r="F24" t="s">
        <v>53</v>
      </c>
      <c r="G24">
        <v>2224750233</v>
      </c>
    </row>
    <row r="25" spans="1:7" x14ac:dyDescent="0.3">
      <c r="A25">
        <v>9377</v>
      </c>
      <c r="B25">
        <v>48</v>
      </c>
      <c r="C25" t="s">
        <v>54</v>
      </c>
      <c r="D25" t="s">
        <v>1320</v>
      </c>
      <c r="E25" t="s">
        <v>8</v>
      </c>
      <c r="F25" t="s">
        <v>55</v>
      </c>
      <c r="G25">
        <v>8017236646</v>
      </c>
    </row>
    <row r="26" spans="1:7" x14ac:dyDescent="0.3">
      <c r="A26">
        <v>5387</v>
      </c>
      <c r="B26">
        <v>457</v>
      </c>
      <c r="C26" t="s">
        <v>56</v>
      </c>
      <c r="D26" t="s">
        <v>1321</v>
      </c>
      <c r="E26" t="s">
        <v>14</v>
      </c>
      <c r="F26" t="s">
        <v>57</v>
      </c>
      <c r="G26">
        <v>5712616501</v>
      </c>
    </row>
    <row r="27" spans="1:7" x14ac:dyDescent="0.3">
      <c r="A27">
        <v>6513</v>
      </c>
      <c r="B27">
        <v>944</v>
      </c>
      <c r="C27" t="s">
        <v>58</v>
      </c>
      <c r="D27" t="s">
        <v>1322</v>
      </c>
      <c r="E27" t="s">
        <v>14</v>
      </c>
      <c r="F27" t="s">
        <v>59</v>
      </c>
      <c r="G27">
        <v>7065731530</v>
      </c>
    </row>
    <row r="28" spans="1:7" x14ac:dyDescent="0.3">
      <c r="A28">
        <v>3965</v>
      </c>
      <c r="B28">
        <v>516</v>
      </c>
      <c r="C28" t="s">
        <v>60</v>
      </c>
      <c r="D28" t="s">
        <v>1323</v>
      </c>
      <c r="E28" t="s">
        <v>14</v>
      </c>
      <c r="F28" t="s">
        <v>61</v>
      </c>
      <c r="G28">
        <v>3636499761</v>
      </c>
    </row>
    <row r="29" spans="1:7" x14ac:dyDescent="0.3">
      <c r="A29">
        <v>8893</v>
      </c>
      <c r="B29">
        <v>847</v>
      </c>
      <c r="C29" t="s">
        <v>62</v>
      </c>
      <c r="D29" t="s">
        <v>1324</v>
      </c>
      <c r="E29" t="s">
        <v>14</v>
      </c>
      <c r="F29" t="s">
        <v>63</v>
      </c>
      <c r="G29">
        <v>6491626668</v>
      </c>
    </row>
    <row r="30" spans="1:7" x14ac:dyDescent="0.3">
      <c r="A30">
        <v>1897</v>
      </c>
      <c r="B30">
        <v>504</v>
      </c>
      <c r="C30" t="s">
        <v>64</v>
      </c>
      <c r="D30" t="s">
        <v>1325</v>
      </c>
      <c r="E30" t="s">
        <v>11</v>
      </c>
      <c r="F30" t="s">
        <v>65</v>
      </c>
      <c r="G30">
        <v>8023324199</v>
      </c>
    </row>
    <row r="31" spans="1:7" x14ac:dyDescent="0.3">
      <c r="A31">
        <v>390</v>
      </c>
      <c r="B31">
        <v>115</v>
      </c>
      <c r="C31" t="s">
        <v>66</v>
      </c>
      <c r="D31" t="s">
        <v>1326</v>
      </c>
      <c r="E31" t="s">
        <v>14</v>
      </c>
      <c r="F31" t="s">
        <v>67</v>
      </c>
      <c r="G31">
        <v>6958292565</v>
      </c>
    </row>
    <row r="32" spans="1:7" x14ac:dyDescent="0.3">
      <c r="A32">
        <v>3633</v>
      </c>
      <c r="B32">
        <v>740</v>
      </c>
      <c r="C32" t="s">
        <v>68</v>
      </c>
      <c r="D32" t="s">
        <v>1327</v>
      </c>
      <c r="E32" t="s">
        <v>8</v>
      </c>
      <c r="F32" t="s">
        <v>69</v>
      </c>
      <c r="G32">
        <v>3794685776</v>
      </c>
    </row>
    <row r="33" spans="1:7" x14ac:dyDescent="0.3">
      <c r="A33">
        <v>7828</v>
      </c>
      <c r="B33">
        <v>884</v>
      </c>
      <c r="C33" t="s">
        <v>70</v>
      </c>
      <c r="D33" t="s">
        <v>1328</v>
      </c>
      <c r="E33" t="s">
        <v>8</v>
      </c>
      <c r="F33" t="s">
        <v>71</v>
      </c>
      <c r="G33">
        <v>1973040699</v>
      </c>
    </row>
    <row r="34" spans="1:7" x14ac:dyDescent="0.3">
      <c r="A34">
        <v>2241</v>
      </c>
      <c r="B34">
        <v>446</v>
      </c>
      <c r="C34" t="s">
        <v>72</v>
      </c>
      <c r="D34" t="s">
        <v>1329</v>
      </c>
      <c r="E34" t="s">
        <v>8</v>
      </c>
      <c r="F34" t="s">
        <v>73</v>
      </c>
      <c r="G34">
        <v>4120733093</v>
      </c>
    </row>
    <row r="35" spans="1:7" x14ac:dyDescent="0.3">
      <c r="A35">
        <v>896</v>
      </c>
      <c r="B35">
        <v>74</v>
      </c>
      <c r="C35" t="s">
        <v>74</v>
      </c>
      <c r="D35" t="s">
        <v>1330</v>
      </c>
      <c r="E35" t="s">
        <v>8</v>
      </c>
      <c r="F35" t="s">
        <v>17</v>
      </c>
      <c r="G35">
        <v>5785102250</v>
      </c>
    </row>
    <row r="36" spans="1:7" x14ac:dyDescent="0.3">
      <c r="A36">
        <v>6361</v>
      </c>
      <c r="B36">
        <v>636</v>
      </c>
      <c r="C36" t="s">
        <v>75</v>
      </c>
      <c r="D36" t="s">
        <v>1331</v>
      </c>
      <c r="E36" t="s">
        <v>8</v>
      </c>
      <c r="F36" t="s">
        <v>76</v>
      </c>
      <c r="G36">
        <v>9235867886</v>
      </c>
    </row>
    <row r="37" spans="1:7" x14ac:dyDescent="0.3">
      <c r="A37">
        <v>6713</v>
      </c>
      <c r="B37">
        <v>37</v>
      </c>
      <c r="C37" t="s">
        <v>1498</v>
      </c>
      <c r="D37" t="s">
        <v>1332</v>
      </c>
      <c r="E37" t="s">
        <v>14</v>
      </c>
      <c r="F37" t="s">
        <v>77</v>
      </c>
      <c r="G37">
        <v>7134849334</v>
      </c>
    </row>
    <row r="38" spans="1:7" x14ac:dyDescent="0.3">
      <c r="A38">
        <v>4283</v>
      </c>
      <c r="B38">
        <v>804</v>
      </c>
      <c r="C38" t="s">
        <v>78</v>
      </c>
      <c r="D38" t="s">
        <v>1333</v>
      </c>
      <c r="E38" t="s">
        <v>11</v>
      </c>
      <c r="F38" t="s">
        <v>17</v>
      </c>
      <c r="G38">
        <v>4751700379</v>
      </c>
    </row>
    <row r="39" spans="1:7" x14ac:dyDescent="0.3">
      <c r="A39">
        <v>9486</v>
      </c>
      <c r="B39">
        <v>694</v>
      </c>
      <c r="C39" t="s">
        <v>79</v>
      </c>
      <c r="D39" t="s">
        <v>1334</v>
      </c>
      <c r="E39" t="s">
        <v>11</v>
      </c>
      <c r="F39" t="s">
        <v>80</v>
      </c>
      <c r="G39">
        <v>9430559862</v>
      </c>
    </row>
    <row r="40" spans="1:7" x14ac:dyDescent="0.3">
      <c r="A40">
        <v>308</v>
      </c>
      <c r="B40">
        <v>198</v>
      </c>
      <c r="C40" t="s">
        <v>81</v>
      </c>
      <c r="D40" t="s">
        <v>1335</v>
      </c>
      <c r="E40" t="s">
        <v>14</v>
      </c>
      <c r="F40" t="s">
        <v>82</v>
      </c>
      <c r="G40">
        <v>4160161977</v>
      </c>
    </row>
    <row r="41" spans="1:7" x14ac:dyDescent="0.3">
      <c r="A41">
        <v>8927</v>
      </c>
      <c r="B41">
        <v>576</v>
      </c>
      <c r="C41" t="s">
        <v>83</v>
      </c>
      <c r="D41" t="s">
        <v>1336</v>
      </c>
      <c r="E41" t="s">
        <v>11</v>
      </c>
      <c r="F41" t="s">
        <v>84</v>
      </c>
      <c r="G41">
        <v>1660494007</v>
      </c>
    </row>
    <row r="42" spans="1:7" x14ac:dyDescent="0.3">
      <c r="A42">
        <v>249</v>
      </c>
      <c r="B42">
        <v>754</v>
      </c>
      <c r="C42" t="s">
        <v>35</v>
      </c>
      <c r="D42" t="s">
        <v>1337</v>
      </c>
      <c r="E42" t="s">
        <v>14</v>
      </c>
      <c r="F42" t="s">
        <v>85</v>
      </c>
      <c r="G42">
        <v>2979310129</v>
      </c>
    </row>
    <row r="43" spans="1:7" x14ac:dyDescent="0.3">
      <c r="A43">
        <v>2620</v>
      </c>
      <c r="B43">
        <v>547</v>
      </c>
      <c r="C43" t="s">
        <v>86</v>
      </c>
      <c r="D43" t="s">
        <v>1338</v>
      </c>
      <c r="E43" t="s">
        <v>14</v>
      </c>
      <c r="F43" t="s">
        <v>87</v>
      </c>
      <c r="G43">
        <v>1973879566</v>
      </c>
    </row>
    <row r="44" spans="1:7" x14ac:dyDescent="0.3">
      <c r="A44">
        <v>1164</v>
      </c>
      <c r="B44">
        <v>656</v>
      </c>
      <c r="C44" t="s">
        <v>88</v>
      </c>
      <c r="D44" t="s">
        <v>1339</v>
      </c>
      <c r="E44" t="s">
        <v>8</v>
      </c>
      <c r="F44" t="s">
        <v>89</v>
      </c>
      <c r="G44">
        <v>7030699598</v>
      </c>
    </row>
    <row r="45" spans="1:7" x14ac:dyDescent="0.3">
      <c r="A45">
        <v>4711</v>
      </c>
      <c r="B45">
        <v>654</v>
      </c>
      <c r="C45" t="s">
        <v>90</v>
      </c>
      <c r="D45" t="s">
        <v>1340</v>
      </c>
      <c r="E45" t="s">
        <v>8</v>
      </c>
      <c r="F45" t="s">
        <v>91</v>
      </c>
      <c r="G45">
        <v>2618164744</v>
      </c>
    </row>
    <row r="46" spans="1:7" x14ac:dyDescent="0.3">
      <c r="A46">
        <v>4053</v>
      </c>
      <c r="B46">
        <v>646</v>
      </c>
      <c r="C46" t="s">
        <v>92</v>
      </c>
      <c r="D46" t="s">
        <v>1341</v>
      </c>
      <c r="E46" t="s">
        <v>14</v>
      </c>
      <c r="F46" t="s">
        <v>93</v>
      </c>
      <c r="G46">
        <v>6736421797</v>
      </c>
    </row>
    <row r="47" spans="1:7" x14ac:dyDescent="0.3">
      <c r="A47">
        <v>4272</v>
      </c>
      <c r="B47">
        <v>250</v>
      </c>
      <c r="C47" t="s">
        <v>94</v>
      </c>
      <c r="D47" t="s">
        <v>1342</v>
      </c>
      <c r="E47" t="s">
        <v>14</v>
      </c>
      <c r="F47" t="s">
        <v>95</v>
      </c>
      <c r="G47">
        <v>5071378297</v>
      </c>
    </row>
    <row r="48" spans="1:7" x14ac:dyDescent="0.3">
      <c r="A48">
        <v>7005</v>
      </c>
      <c r="B48">
        <v>81</v>
      </c>
      <c r="C48" t="s">
        <v>96</v>
      </c>
      <c r="D48" t="s">
        <v>1343</v>
      </c>
      <c r="E48" t="s">
        <v>14</v>
      </c>
      <c r="F48" t="s">
        <v>97</v>
      </c>
      <c r="G48">
        <v>3907479910</v>
      </c>
    </row>
    <row r="49" spans="1:7" x14ac:dyDescent="0.3">
      <c r="A49">
        <v>2308</v>
      </c>
      <c r="B49">
        <v>898</v>
      </c>
      <c r="C49" t="s">
        <v>98</v>
      </c>
      <c r="D49" t="s">
        <v>1344</v>
      </c>
      <c r="E49" t="s">
        <v>8</v>
      </c>
      <c r="F49" t="s">
        <v>99</v>
      </c>
      <c r="G49">
        <v>8175968796</v>
      </c>
    </row>
    <row r="50" spans="1:7" x14ac:dyDescent="0.3">
      <c r="A50">
        <v>5150</v>
      </c>
      <c r="B50">
        <v>461</v>
      </c>
      <c r="C50" t="s">
        <v>100</v>
      </c>
      <c r="D50" t="s">
        <v>1345</v>
      </c>
      <c r="E50" t="s">
        <v>11</v>
      </c>
      <c r="F50" t="s">
        <v>101</v>
      </c>
      <c r="G50">
        <v>2711085992</v>
      </c>
    </row>
    <row r="51" spans="1:7" x14ac:dyDescent="0.3">
      <c r="A51">
        <v>693</v>
      </c>
      <c r="B51">
        <v>390</v>
      </c>
      <c r="C51" t="s">
        <v>102</v>
      </c>
      <c r="D51" t="s">
        <v>1346</v>
      </c>
      <c r="E51" t="s">
        <v>8</v>
      </c>
      <c r="F51" t="s">
        <v>103</v>
      </c>
      <c r="G51">
        <v>3457826852</v>
      </c>
    </row>
    <row r="52" spans="1:7" x14ac:dyDescent="0.3">
      <c r="A52">
        <v>9598</v>
      </c>
      <c r="B52">
        <v>988</v>
      </c>
      <c r="C52" t="s">
        <v>104</v>
      </c>
      <c r="D52" t="s">
        <v>1347</v>
      </c>
      <c r="E52" t="s">
        <v>8</v>
      </c>
      <c r="F52" t="s">
        <v>105</v>
      </c>
      <c r="G52">
        <v>2858707837</v>
      </c>
    </row>
    <row r="53" spans="1:7" x14ac:dyDescent="0.3">
      <c r="A53">
        <v>8103</v>
      </c>
      <c r="B53">
        <v>597</v>
      </c>
      <c r="C53" t="s">
        <v>22</v>
      </c>
      <c r="D53" t="s">
        <v>1348</v>
      </c>
      <c r="E53" t="s">
        <v>14</v>
      </c>
      <c r="F53" t="s">
        <v>106</v>
      </c>
      <c r="G53">
        <v>2065509695</v>
      </c>
    </row>
    <row r="54" spans="1:7" x14ac:dyDescent="0.3">
      <c r="A54">
        <v>8894</v>
      </c>
      <c r="B54">
        <v>916</v>
      </c>
      <c r="C54" t="s">
        <v>107</v>
      </c>
      <c r="D54" t="s">
        <v>1349</v>
      </c>
      <c r="E54" t="s">
        <v>11</v>
      </c>
      <c r="F54" t="s">
        <v>108</v>
      </c>
      <c r="G54">
        <v>4133664929</v>
      </c>
    </row>
    <row r="55" spans="1:7" x14ac:dyDescent="0.3">
      <c r="A55">
        <v>114</v>
      </c>
      <c r="B55">
        <v>135</v>
      </c>
      <c r="C55" t="s">
        <v>42</v>
      </c>
      <c r="D55" t="s">
        <v>1350</v>
      </c>
      <c r="E55" t="s">
        <v>8</v>
      </c>
      <c r="F55" t="s">
        <v>109</v>
      </c>
      <c r="G55">
        <v>5958159146</v>
      </c>
    </row>
    <row r="56" spans="1:7" x14ac:dyDescent="0.3">
      <c r="A56">
        <v>6546</v>
      </c>
      <c r="B56">
        <v>262</v>
      </c>
      <c r="C56" t="s">
        <v>110</v>
      </c>
      <c r="D56" t="s">
        <v>1351</v>
      </c>
      <c r="E56" t="s">
        <v>11</v>
      </c>
      <c r="F56" t="s">
        <v>111</v>
      </c>
      <c r="G56">
        <v>1022633285</v>
      </c>
    </row>
    <row r="57" spans="1:7" x14ac:dyDescent="0.3">
      <c r="A57">
        <v>3571</v>
      </c>
      <c r="B57">
        <v>844</v>
      </c>
      <c r="C57" t="s">
        <v>112</v>
      </c>
      <c r="D57" t="s">
        <v>1352</v>
      </c>
      <c r="E57" t="s">
        <v>14</v>
      </c>
      <c r="F57" t="s">
        <v>113</v>
      </c>
      <c r="G57">
        <v>4283361474</v>
      </c>
    </row>
    <row r="58" spans="1:7" x14ac:dyDescent="0.3">
      <c r="A58">
        <v>7316</v>
      </c>
      <c r="B58">
        <v>169</v>
      </c>
      <c r="C58" t="s">
        <v>114</v>
      </c>
      <c r="D58" t="s">
        <v>1353</v>
      </c>
      <c r="E58" t="s">
        <v>14</v>
      </c>
      <c r="F58" t="s">
        <v>115</v>
      </c>
      <c r="G58">
        <v>2950413181</v>
      </c>
    </row>
    <row r="59" spans="1:7" x14ac:dyDescent="0.3">
      <c r="A59">
        <v>2478</v>
      </c>
      <c r="B59">
        <v>671</v>
      </c>
      <c r="C59" t="s">
        <v>116</v>
      </c>
      <c r="D59" t="s">
        <v>1354</v>
      </c>
      <c r="E59" t="s">
        <v>8</v>
      </c>
      <c r="F59" t="s">
        <v>117</v>
      </c>
      <c r="G59">
        <v>3513023435</v>
      </c>
    </row>
    <row r="60" spans="1:7" x14ac:dyDescent="0.3">
      <c r="A60">
        <v>1215</v>
      </c>
      <c r="B60">
        <v>353</v>
      </c>
      <c r="C60" t="s">
        <v>102</v>
      </c>
      <c r="D60" t="s">
        <v>1355</v>
      </c>
      <c r="E60" t="s">
        <v>8</v>
      </c>
      <c r="F60" t="s">
        <v>118</v>
      </c>
      <c r="G60">
        <v>6379672748</v>
      </c>
    </row>
    <row r="61" spans="1:7" x14ac:dyDescent="0.3">
      <c r="A61">
        <v>5402</v>
      </c>
      <c r="B61">
        <v>776</v>
      </c>
      <c r="C61" t="s">
        <v>112</v>
      </c>
      <c r="D61" t="s">
        <v>1356</v>
      </c>
      <c r="E61" t="s">
        <v>14</v>
      </c>
      <c r="F61" t="s">
        <v>119</v>
      </c>
      <c r="G61">
        <v>2335838084</v>
      </c>
    </row>
    <row r="62" spans="1:7" x14ac:dyDescent="0.3">
      <c r="A62">
        <v>1647</v>
      </c>
      <c r="B62">
        <v>205</v>
      </c>
      <c r="C62" t="s">
        <v>120</v>
      </c>
      <c r="D62" t="s">
        <v>1357</v>
      </c>
      <c r="E62" t="s">
        <v>8</v>
      </c>
      <c r="F62" t="s">
        <v>121</v>
      </c>
      <c r="G62">
        <v>2179414351</v>
      </c>
    </row>
    <row r="63" spans="1:7" x14ac:dyDescent="0.3">
      <c r="A63">
        <v>9423</v>
      </c>
      <c r="B63">
        <v>705</v>
      </c>
      <c r="C63" t="s">
        <v>122</v>
      </c>
      <c r="D63" t="s">
        <v>1358</v>
      </c>
      <c r="E63" t="s">
        <v>14</v>
      </c>
      <c r="F63" t="s">
        <v>123</v>
      </c>
      <c r="G63">
        <v>9984833487</v>
      </c>
    </row>
    <row r="64" spans="1:7" x14ac:dyDescent="0.3">
      <c r="A64">
        <v>6404</v>
      </c>
      <c r="B64">
        <v>10</v>
      </c>
      <c r="C64" t="s">
        <v>124</v>
      </c>
      <c r="D64" t="s">
        <v>1359</v>
      </c>
      <c r="E64" t="s">
        <v>8</v>
      </c>
      <c r="F64" t="s">
        <v>105</v>
      </c>
      <c r="G64">
        <v>4771182901</v>
      </c>
    </row>
    <row r="65" spans="1:7" x14ac:dyDescent="0.3">
      <c r="A65">
        <v>6767</v>
      </c>
      <c r="B65">
        <v>195</v>
      </c>
      <c r="C65" t="s">
        <v>125</v>
      </c>
      <c r="D65" t="s">
        <v>1360</v>
      </c>
      <c r="E65" t="s">
        <v>11</v>
      </c>
      <c r="F65" t="s">
        <v>126</v>
      </c>
      <c r="G65">
        <v>6825096485</v>
      </c>
    </row>
    <row r="66" spans="1:7" x14ac:dyDescent="0.3">
      <c r="A66">
        <v>1278</v>
      </c>
      <c r="B66">
        <v>136</v>
      </c>
      <c r="C66" t="s">
        <v>38</v>
      </c>
      <c r="D66" t="s">
        <v>1361</v>
      </c>
      <c r="E66" t="s">
        <v>11</v>
      </c>
      <c r="F66" t="s">
        <v>127</v>
      </c>
      <c r="G66">
        <v>9801474305</v>
      </c>
    </row>
    <row r="67" spans="1:7" x14ac:dyDescent="0.3">
      <c r="A67">
        <v>1334</v>
      </c>
      <c r="B67">
        <v>500</v>
      </c>
      <c r="C67" t="s">
        <v>124</v>
      </c>
      <c r="D67" t="s">
        <v>1362</v>
      </c>
      <c r="E67" t="s">
        <v>8</v>
      </c>
      <c r="F67" t="s">
        <v>128</v>
      </c>
      <c r="G67">
        <v>7636788633</v>
      </c>
    </row>
    <row r="68" spans="1:7" x14ac:dyDescent="0.3">
      <c r="A68">
        <v>8887</v>
      </c>
      <c r="B68">
        <v>969</v>
      </c>
      <c r="C68" t="s">
        <v>129</v>
      </c>
      <c r="D68" t="s">
        <v>1363</v>
      </c>
      <c r="E68" t="s">
        <v>14</v>
      </c>
      <c r="F68" t="s">
        <v>130</v>
      </c>
      <c r="G68">
        <v>6328420950</v>
      </c>
    </row>
    <row r="69" spans="1:7" x14ac:dyDescent="0.3">
      <c r="A69">
        <v>9858</v>
      </c>
      <c r="B69">
        <v>817</v>
      </c>
      <c r="C69" t="s">
        <v>131</v>
      </c>
      <c r="D69" t="s">
        <v>1364</v>
      </c>
      <c r="E69" t="s">
        <v>11</v>
      </c>
      <c r="F69" t="s">
        <v>132</v>
      </c>
      <c r="G69">
        <v>1174341766</v>
      </c>
    </row>
    <row r="70" spans="1:7" x14ac:dyDescent="0.3">
      <c r="A70">
        <v>9636</v>
      </c>
      <c r="B70">
        <v>833</v>
      </c>
      <c r="C70" t="s">
        <v>133</v>
      </c>
      <c r="D70" t="s">
        <v>1365</v>
      </c>
      <c r="E70" t="s">
        <v>11</v>
      </c>
      <c r="F70" t="s">
        <v>134</v>
      </c>
      <c r="G70">
        <v>9030541371</v>
      </c>
    </row>
    <row r="71" spans="1:7" x14ac:dyDescent="0.3">
      <c r="A71">
        <v>9943</v>
      </c>
      <c r="B71">
        <v>221</v>
      </c>
      <c r="C71" t="s">
        <v>135</v>
      </c>
      <c r="D71" t="s">
        <v>1366</v>
      </c>
      <c r="E71" t="s">
        <v>8</v>
      </c>
      <c r="F71" t="s">
        <v>136</v>
      </c>
      <c r="G71">
        <v>3573904144</v>
      </c>
    </row>
    <row r="72" spans="1:7" x14ac:dyDescent="0.3">
      <c r="A72">
        <v>1246</v>
      </c>
      <c r="B72">
        <v>77</v>
      </c>
      <c r="C72" t="s">
        <v>137</v>
      </c>
      <c r="D72" t="s">
        <v>1367</v>
      </c>
      <c r="E72" t="s">
        <v>14</v>
      </c>
      <c r="F72" t="s">
        <v>138</v>
      </c>
      <c r="G72">
        <v>9998350900</v>
      </c>
    </row>
    <row r="73" spans="1:7" x14ac:dyDescent="0.3">
      <c r="A73">
        <v>4527</v>
      </c>
      <c r="B73">
        <v>800</v>
      </c>
      <c r="C73" t="s">
        <v>204</v>
      </c>
      <c r="D73" t="s">
        <v>1368</v>
      </c>
      <c r="E73" t="s">
        <v>11</v>
      </c>
      <c r="F73" t="s">
        <v>139</v>
      </c>
      <c r="G73">
        <v>3715864347</v>
      </c>
    </row>
    <row r="74" spans="1:7" x14ac:dyDescent="0.3">
      <c r="A74">
        <v>3782</v>
      </c>
      <c r="B74">
        <v>146</v>
      </c>
      <c r="C74" t="s">
        <v>140</v>
      </c>
      <c r="D74" t="s">
        <v>1369</v>
      </c>
      <c r="E74" t="s">
        <v>14</v>
      </c>
      <c r="F74" t="s">
        <v>141</v>
      </c>
      <c r="G74">
        <v>8089653286</v>
      </c>
    </row>
    <row r="75" spans="1:7" x14ac:dyDescent="0.3">
      <c r="A75">
        <v>6225</v>
      </c>
      <c r="B75">
        <v>531</v>
      </c>
      <c r="C75" t="s">
        <v>88</v>
      </c>
      <c r="D75" t="s">
        <v>1370</v>
      </c>
      <c r="E75" t="s">
        <v>8</v>
      </c>
      <c r="F75" t="s">
        <v>142</v>
      </c>
      <c r="G75">
        <v>9827842133</v>
      </c>
    </row>
    <row r="76" spans="1:7" x14ac:dyDescent="0.3">
      <c r="A76">
        <v>2257</v>
      </c>
      <c r="B76">
        <v>503</v>
      </c>
      <c r="C76" t="s">
        <v>143</v>
      </c>
      <c r="D76" t="s">
        <v>1371</v>
      </c>
      <c r="E76" t="s">
        <v>14</v>
      </c>
      <c r="F76" t="s">
        <v>144</v>
      </c>
      <c r="G76">
        <v>2998991184</v>
      </c>
    </row>
    <row r="77" spans="1:7" x14ac:dyDescent="0.3">
      <c r="A77">
        <v>9177</v>
      </c>
      <c r="B77">
        <v>19</v>
      </c>
      <c r="C77" t="s">
        <v>145</v>
      </c>
      <c r="D77" t="s">
        <v>1372</v>
      </c>
      <c r="E77" t="s">
        <v>11</v>
      </c>
      <c r="F77" t="s">
        <v>146</v>
      </c>
      <c r="G77">
        <v>7591554939</v>
      </c>
    </row>
    <row r="78" spans="1:7" x14ac:dyDescent="0.3">
      <c r="A78">
        <v>8703</v>
      </c>
      <c r="B78">
        <v>897</v>
      </c>
      <c r="C78" t="s">
        <v>147</v>
      </c>
      <c r="D78" t="s">
        <v>1373</v>
      </c>
      <c r="E78" t="s">
        <v>8</v>
      </c>
      <c r="F78" t="s">
        <v>17</v>
      </c>
      <c r="G78">
        <v>7320532389</v>
      </c>
    </row>
    <row r="79" spans="1:7" x14ac:dyDescent="0.3">
      <c r="A79">
        <v>3514</v>
      </c>
      <c r="B79">
        <v>703</v>
      </c>
      <c r="C79" t="s">
        <v>112</v>
      </c>
      <c r="D79" t="s">
        <v>1374</v>
      </c>
      <c r="E79" t="s">
        <v>11</v>
      </c>
      <c r="F79" t="s">
        <v>148</v>
      </c>
      <c r="G79">
        <v>8552082746</v>
      </c>
    </row>
    <row r="80" spans="1:7" x14ac:dyDescent="0.3">
      <c r="A80">
        <v>3089</v>
      </c>
      <c r="B80">
        <v>249</v>
      </c>
      <c r="C80" t="s">
        <v>149</v>
      </c>
      <c r="D80" t="s">
        <v>1375</v>
      </c>
      <c r="E80" t="s">
        <v>8</v>
      </c>
      <c r="F80" t="s">
        <v>150</v>
      </c>
      <c r="G80">
        <v>8015529354</v>
      </c>
    </row>
    <row r="81" spans="1:7" x14ac:dyDescent="0.3">
      <c r="A81">
        <v>7253</v>
      </c>
      <c r="B81">
        <v>360</v>
      </c>
      <c r="C81" t="s">
        <v>104</v>
      </c>
      <c r="D81" t="s">
        <v>1376</v>
      </c>
      <c r="E81" t="s">
        <v>8</v>
      </c>
      <c r="F81" t="s">
        <v>151</v>
      </c>
      <c r="G81">
        <v>9700239171</v>
      </c>
    </row>
    <row r="82" spans="1:7" x14ac:dyDescent="0.3">
      <c r="A82">
        <v>8786</v>
      </c>
      <c r="B82">
        <v>327</v>
      </c>
      <c r="C82" t="s">
        <v>152</v>
      </c>
      <c r="D82" t="s">
        <v>1377</v>
      </c>
      <c r="E82" t="s">
        <v>8</v>
      </c>
      <c r="F82" t="s">
        <v>153</v>
      </c>
      <c r="G82">
        <v>8588987011</v>
      </c>
    </row>
    <row r="83" spans="1:7" x14ac:dyDescent="0.3">
      <c r="A83">
        <v>1211</v>
      </c>
      <c r="B83">
        <v>121</v>
      </c>
      <c r="C83" t="s">
        <v>154</v>
      </c>
      <c r="D83" t="s">
        <v>1378</v>
      </c>
      <c r="E83" t="s">
        <v>8</v>
      </c>
      <c r="F83" t="s">
        <v>155</v>
      </c>
      <c r="G83">
        <v>2797657807</v>
      </c>
    </row>
    <row r="84" spans="1:7" x14ac:dyDescent="0.3">
      <c r="A84">
        <v>359</v>
      </c>
      <c r="B84">
        <v>614</v>
      </c>
      <c r="C84" t="s">
        <v>156</v>
      </c>
      <c r="D84" t="s">
        <v>1379</v>
      </c>
      <c r="E84" t="s">
        <v>8</v>
      </c>
      <c r="F84" t="s">
        <v>157</v>
      </c>
      <c r="G84">
        <v>3420855911</v>
      </c>
    </row>
    <row r="85" spans="1:7" x14ac:dyDescent="0.3">
      <c r="A85">
        <v>2066</v>
      </c>
      <c r="B85">
        <v>80</v>
      </c>
      <c r="C85" t="s">
        <v>22</v>
      </c>
      <c r="D85" t="s">
        <v>1380</v>
      </c>
      <c r="E85" t="s">
        <v>14</v>
      </c>
      <c r="F85" t="s">
        <v>158</v>
      </c>
      <c r="G85">
        <v>5965931339</v>
      </c>
    </row>
    <row r="86" spans="1:7" x14ac:dyDescent="0.3">
      <c r="A86">
        <v>4322</v>
      </c>
      <c r="B86">
        <v>401</v>
      </c>
      <c r="C86" t="s">
        <v>159</v>
      </c>
      <c r="D86" t="s">
        <v>1381</v>
      </c>
      <c r="E86" t="s">
        <v>8</v>
      </c>
      <c r="F86" t="s">
        <v>160</v>
      </c>
      <c r="G86">
        <v>7775860985</v>
      </c>
    </row>
    <row r="87" spans="1:7" x14ac:dyDescent="0.3">
      <c r="A87">
        <v>7773</v>
      </c>
      <c r="B87">
        <v>914</v>
      </c>
      <c r="C87" t="s">
        <v>161</v>
      </c>
      <c r="D87" t="s">
        <v>1382</v>
      </c>
      <c r="E87" t="s">
        <v>8</v>
      </c>
      <c r="F87" t="s">
        <v>162</v>
      </c>
      <c r="G87">
        <v>2945958018</v>
      </c>
    </row>
    <row r="88" spans="1:7" x14ac:dyDescent="0.3">
      <c r="A88">
        <v>6746</v>
      </c>
      <c r="B88">
        <v>713</v>
      </c>
      <c r="C88" t="s">
        <v>163</v>
      </c>
      <c r="D88" t="s">
        <v>1383</v>
      </c>
      <c r="E88" t="s">
        <v>11</v>
      </c>
      <c r="F88" t="s">
        <v>164</v>
      </c>
      <c r="G88">
        <v>8157767838</v>
      </c>
    </row>
    <row r="89" spans="1:7" x14ac:dyDescent="0.3">
      <c r="A89">
        <v>6732</v>
      </c>
      <c r="B89">
        <v>568</v>
      </c>
      <c r="C89" t="s">
        <v>165</v>
      </c>
      <c r="D89" t="s">
        <v>1384</v>
      </c>
      <c r="E89" t="s">
        <v>8</v>
      </c>
      <c r="F89" t="s">
        <v>166</v>
      </c>
      <c r="G89">
        <v>9712766674</v>
      </c>
    </row>
    <row r="90" spans="1:7" x14ac:dyDescent="0.3">
      <c r="A90">
        <v>805</v>
      </c>
      <c r="B90">
        <v>752</v>
      </c>
      <c r="C90" t="s">
        <v>167</v>
      </c>
      <c r="D90" t="s">
        <v>1385</v>
      </c>
      <c r="E90" t="s">
        <v>14</v>
      </c>
      <c r="F90" t="s">
        <v>168</v>
      </c>
      <c r="G90">
        <v>2366659988</v>
      </c>
    </row>
    <row r="91" spans="1:7" x14ac:dyDescent="0.3">
      <c r="A91">
        <v>7540</v>
      </c>
      <c r="B91">
        <v>867</v>
      </c>
      <c r="C91" t="s">
        <v>169</v>
      </c>
      <c r="D91" t="s">
        <v>1386</v>
      </c>
      <c r="E91" t="s">
        <v>14</v>
      </c>
      <c r="F91" t="s">
        <v>170</v>
      </c>
      <c r="G91">
        <v>2771856986</v>
      </c>
    </row>
    <row r="92" spans="1:7" x14ac:dyDescent="0.3">
      <c r="A92">
        <v>5269</v>
      </c>
      <c r="B92">
        <v>980</v>
      </c>
      <c r="C92" t="s">
        <v>171</v>
      </c>
      <c r="D92" t="s">
        <v>1387</v>
      </c>
      <c r="E92" t="s">
        <v>14</v>
      </c>
      <c r="F92" t="s">
        <v>132</v>
      </c>
      <c r="G92">
        <v>4717095278</v>
      </c>
    </row>
    <row r="93" spans="1:7" x14ac:dyDescent="0.3">
      <c r="A93">
        <v>8404</v>
      </c>
      <c r="B93">
        <v>704</v>
      </c>
      <c r="C93" t="s">
        <v>172</v>
      </c>
      <c r="D93" t="s">
        <v>1388</v>
      </c>
      <c r="E93" t="s">
        <v>11</v>
      </c>
      <c r="F93" t="s">
        <v>173</v>
      </c>
      <c r="G93">
        <v>6852398753</v>
      </c>
    </row>
    <row r="94" spans="1:7" x14ac:dyDescent="0.3">
      <c r="A94">
        <v>519</v>
      </c>
      <c r="B94">
        <v>598</v>
      </c>
      <c r="C94" t="s">
        <v>174</v>
      </c>
      <c r="D94" t="s">
        <v>1389</v>
      </c>
      <c r="E94" t="s">
        <v>14</v>
      </c>
      <c r="F94" t="s">
        <v>175</v>
      </c>
      <c r="G94">
        <v>8198842186</v>
      </c>
    </row>
    <row r="95" spans="1:7" x14ac:dyDescent="0.3">
      <c r="A95">
        <v>4060</v>
      </c>
      <c r="B95">
        <v>932</v>
      </c>
      <c r="C95" t="s">
        <v>176</v>
      </c>
      <c r="D95" t="s">
        <v>1390</v>
      </c>
      <c r="E95" t="s">
        <v>11</v>
      </c>
      <c r="F95" t="s">
        <v>177</v>
      </c>
      <c r="G95">
        <v>7396097848</v>
      </c>
    </row>
    <row r="96" spans="1:7" x14ac:dyDescent="0.3">
      <c r="A96">
        <v>8860</v>
      </c>
      <c r="B96">
        <v>834</v>
      </c>
      <c r="C96" t="s">
        <v>178</v>
      </c>
      <c r="D96" t="s">
        <v>1391</v>
      </c>
      <c r="E96" t="s">
        <v>14</v>
      </c>
      <c r="F96" t="s">
        <v>179</v>
      </c>
      <c r="G96">
        <v>4508931602</v>
      </c>
    </row>
    <row r="97" spans="1:7" x14ac:dyDescent="0.3">
      <c r="A97">
        <v>7164</v>
      </c>
      <c r="B97">
        <v>209</v>
      </c>
      <c r="C97" t="s">
        <v>180</v>
      </c>
      <c r="D97" t="s">
        <v>1392</v>
      </c>
      <c r="E97" t="s">
        <v>14</v>
      </c>
      <c r="F97" t="s">
        <v>181</v>
      </c>
      <c r="G97">
        <v>8013342363</v>
      </c>
    </row>
    <row r="98" spans="1:7" x14ac:dyDescent="0.3">
      <c r="A98">
        <v>9792</v>
      </c>
      <c r="B98">
        <v>330</v>
      </c>
      <c r="C98" t="s">
        <v>182</v>
      </c>
      <c r="D98" t="s">
        <v>1393</v>
      </c>
      <c r="E98" t="s">
        <v>14</v>
      </c>
      <c r="F98" t="s">
        <v>183</v>
      </c>
      <c r="G98">
        <v>4775425957</v>
      </c>
    </row>
    <row r="99" spans="1:7" x14ac:dyDescent="0.3">
      <c r="A99">
        <v>9934</v>
      </c>
      <c r="B99">
        <v>138</v>
      </c>
      <c r="C99" t="s">
        <v>143</v>
      </c>
      <c r="D99" t="s">
        <v>1394</v>
      </c>
      <c r="E99" t="s">
        <v>14</v>
      </c>
      <c r="F99" t="s">
        <v>184</v>
      </c>
      <c r="G99">
        <v>2535125840</v>
      </c>
    </row>
    <row r="100" spans="1:7" x14ac:dyDescent="0.3">
      <c r="A100">
        <v>1980</v>
      </c>
      <c r="B100">
        <v>981</v>
      </c>
      <c r="C100" t="s">
        <v>185</v>
      </c>
      <c r="D100" t="s">
        <v>1395</v>
      </c>
      <c r="E100" t="s">
        <v>14</v>
      </c>
      <c r="F100" t="s">
        <v>186</v>
      </c>
      <c r="G100">
        <v>5833657416</v>
      </c>
    </row>
    <row r="101" spans="1:7" x14ac:dyDescent="0.3">
      <c r="A101">
        <v>9251</v>
      </c>
      <c r="B101">
        <v>130</v>
      </c>
      <c r="C101" t="s">
        <v>187</v>
      </c>
      <c r="D101" t="s">
        <v>1396</v>
      </c>
      <c r="E101" t="s">
        <v>14</v>
      </c>
      <c r="F101" t="s">
        <v>188</v>
      </c>
      <c r="G101">
        <v>5905581451</v>
      </c>
    </row>
    <row r="102" spans="1:7" x14ac:dyDescent="0.3">
      <c r="A102">
        <v>6717</v>
      </c>
      <c r="B102">
        <v>685</v>
      </c>
      <c r="C102" t="s">
        <v>189</v>
      </c>
      <c r="D102" t="s">
        <v>1397</v>
      </c>
      <c r="E102" t="s">
        <v>8</v>
      </c>
      <c r="F102" t="s">
        <v>190</v>
      </c>
      <c r="G102">
        <v>3742557097</v>
      </c>
    </row>
    <row r="103" spans="1:7" x14ac:dyDescent="0.3">
      <c r="A103">
        <v>3622</v>
      </c>
      <c r="B103">
        <v>544</v>
      </c>
      <c r="C103" t="s">
        <v>86</v>
      </c>
      <c r="D103" t="s">
        <v>1398</v>
      </c>
      <c r="E103" t="s">
        <v>8</v>
      </c>
      <c r="F103" t="s">
        <v>191</v>
      </c>
      <c r="G103">
        <v>1157949513</v>
      </c>
    </row>
    <row r="104" spans="1:7" x14ac:dyDescent="0.3">
      <c r="A104">
        <v>8808</v>
      </c>
      <c r="B104">
        <v>384</v>
      </c>
      <c r="C104" t="s">
        <v>192</v>
      </c>
      <c r="D104" t="s">
        <v>1399</v>
      </c>
      <c r="E104" t="s">
        <v>14</v>
      </c>
      <c r="F104" t="s">
        <v>193</v>
      </c>
      <c r="G104">
        <v>6061993877</v>
      </c>
    </row>
    <row r="105" spans="1:7" x14ac:dyDescent="0.3">
      <c r="A105">
        <v>4920</v>
      </c>
      <c r="B105">
        <v>467</v>
      </c>
      <c r="C105" t="s">
        <v>194</v>
      </c>
      <c r="D105" t="s">
        <v>1400</v>
      </c>
      <c r="E105" t="s">
        <v>14</v>
      </c>
      <c r="F105" t="s">
        <v>195</v>
      </c>
      <c r="G105">
        <v>7395125371</v>
      </c>
    </row>
    <row r="106" spans="1:7" x14ac:dyDescent="0.3">
      <c r="A106">
        <v>3140</v>
      </c>
      <c r="B106">
        <v>112</v>
      </c>
      <c r="C106" t="s">
        <v>196</v>
      </c>
      <c r="D106" t="s">
        <v>1401</v>
      </c>
      <c r="E106" t="s">
        <v>11</v>
      </c>
      <c r="F106" t="s">
        <v>197</v>
      </c>
      <c r="G106">
        <v>7624401610</v>
      </c>
    </row>
    <row r="107" spans="1:7" x14ac:dyDescent="0.3">
      <c r="A107">
        <v>8104</v>
      </c>
      <c r="B107">
        <v>906</v>
      </c>
      <c r="C107" t="s">
        <v>198</v>
      </c>
      <c r="D107" t="s">
        <v>1402</v>
      </c>
      <c r="E107" t="s">
        <v>11</v>
      </c>
      <c r="F107" t="s">
        <v>199</v>
      </c>
      <c r="G107">
        <v>8271413320</v>
      </c>
    </row>
    <row r="108" spans="1:7" x14ac:dyDescent="0.3">
      <c r="A108">
        <v>2208</v>
      </c>
      <c r="B108">
        <v>609</v>
      </c>
      <c r="C108" t="s">
        <v>200</v>
      </c>
      <c r="D108" t="s">
        <v>1403</v>
      </c>
      <c r="E108" t="s">
        <v>14</v>
      </c>
      <c r="F108" t="s">
        <v>201</v>
      </c>
      <c r="G108">
        <v>6202223720</v>
      </c>
    </row>
    <row r="109" spans="1:7" x14ac:dyDescent="0.3">
      <c r="A109">
        <v>7043</v>
      </c>
      <c r="B109">
        <v>379</v>
      </c>
      <c r="C109" t="s">
        <v>202</v>
      </c>
      <c r="D109" t="s">
        <v>1404</v>
      </c>
      <c r="E109" t="s">
        <v>14</v>
      </c>
      <c r="F109" t="s">
        <v>203</v>
      </c>
      <c r="G109">
        <v>8194423563</v>
      </c>
    </row>
    <row r="110" spans="1:7" x14ac:dyDescent="0.3">
      <c r="A110">
        <v>7485</v>
      </c>
      <c r="B110">
        <v>357</v>
      </c>
      <c r="C110" t="s">
        <v>204</v>
      </c>
      <c r="D110" t="s">
        <v>1405</v>
      </c>
      <c r="E110" t="s">
        <v>14</v>
      </c>
      <c r="F110" t="s">
        <v>205</v>
      </c>
      <c r="G110">
        <v>8529931415</v>
      </c>
    </row>
    <row r="111" spans="1:7" x14ac:dyDescent="0.3">
      <c r="A111">
        <v>1748</v>
      </c>
      <c r="B111">
        <v>364</v>
      </c>
      <c r="C111" t="s">
        <v>206</v>
      </c>
      <c r="D111" t="s">
        <v>1406</v>
      </c>
      <c r="E111" t="s">
        <v>8</v>
      </c>
      <c r="F111" t="s">
        <v>207</v>
      </c>
      <c r="G111">
        <v>4033094166</v>
      </c>
    </row>
    <row r="112" spans="1:7" x14ac:dyDescent="0.3">
      <c r="A112">
        <v>9968</v>
      </c>
      <c r="B112">
        <v>69</v>
      </c>
      <c r="C112" t="s">
        <v>208</v>
      </c>
      <c r="D112" t="s">
        <v>1407</v>
      </c>
      <c r="E112" t="s">
        <v>14</v>
      </c>
      <c r="F112" t="s">
        <v>209</v>
      </c>
      <c r="G112">
        <v>1840361778</v>
      </c>
    </row>
    <row r="113" spans="1:7" x14ac:dyDescent="0.3">
      <c r="A113">
        <v>5330</v>
      </c>
      <c r="B113">
        <v>973</v>
      </c>
      <c r="C113" t="s">
        <v>210</v>
      </c>
      <c r="D113" t="s">
        <v>1408</v>
      </c>
      <c r="E113" t="s">
        <v>14</v>
      </c>
      <c r="F113" t="s">
        <v>211</v>
      </c>
      <c r="G113">
        <v>5888927246</v>
      </c>
    </row>
    <row r="114" spans="1:7" x14ac:dyDescent="0.3">
      <c r="A114">
        <v>2183</v>
      </c>
      <c r="B114">
        <v>455</v>
      </c>
      <c r="C114" t="s">
        <v>212</v>
      </c>
      <c r="D114" t="s">
        <v>1409</v>
      </c>
      <c r="E114" t="s">
        <v>8</v>
      </c>
      <c r="F114" t="s">
        <v>213</v>
      </c>
      <c r="G114">
        <v>1146373455</v>
      </c>
    </row>
    <row r="115" spans="1:7" x14ac:dyDescent="0.3">
      <c r="A115">
        <v>2182</v>
      </c>
      <c r="B115">
        <v>247</v>
      </c>
      <c r="C115" t="s">
        <v>214</v>
      </c>
      <c r="D115" t="s">
        <v>1410</v>
      </c>
      <c r="E115" t="s">
        <v>14</v>
      </c>
      <c r="F115" t="s">
        <v>215</v>
      </c>
      <c r="G115">
        <v>4951091066</v>
      </c>
    </row>
    <row r="116" spans="1:7" x14ac:dyDescent="0.3">
      <c r="A116">
        <v>1087</v>
      </c>
      <c r="B116">
        <v>491</v>
      </c>
      <c r="C116" t="s">
        <v>216</v>
      </c>
      <c r="D116" t="s">
        <v>1411</v>
      </c>
      <c r="E116" t="s">
        <v>11</v>
      </c>
      <c r="F116" t="s">
        <v>217</v>
      </c>
      <c r="G116">
        <v>3384176833</v>
      </c>
    </row>
    <row r="117" spans="1:7" x14ac:dyDescent="0.3">
      <c r="A117">
        <v>4296</v>
      </c>
      <c r="B117">
        <v>826</v>
      </c>
      <c r="C117" t="s">
        <v>218</v>
      </c>
      <c r="D117" t="s">
        <v>1412</v>
      </c>
      <c r="E117" t="s">
        <v>8</v>
      </c>
      <c r="F117" t="s">
        <v>219</v>
      </c>
      <c r="G117">
        <v>7174320820</v>
      </c>
    </row>
    <row r="118" spans="1:7" x14ac:dyDescent="0.3">
      <c r="A118">
        <v>9784</v>
      </c>
      <c r="B118">
        <v>400</v>
      </c>
      <c r="C118" t="s">
        <v>220</v>
      </c>
      <c r="D118" t="s">
        <v>1413</v>
      </c>
      <c r="E118" t="s">
        <v>8</v>
      </c>
      <c r="F118" t="s">
        <v>221</v>
      </c>
      <c r="G118">
        <v>2668150446</v>
      </c>
    </row>
    <row r="119" spans="1:7" x14ac:dyDescent="0.3">
      <c r="A119">
        <v>6210</v>
      </c>
      <c r="B119">
        <v>271</v>
      </c>
      <c r="C119" t="s">
        <v>222</v>
      </c>
      <c r="D119" t="s">
        <v>1414</v>
      </c>
      <c r="E119" t="s">
        <v>14</v>
      </c>
      <c r="F119" t="s">
        <v>223</v>
      </c>
      <c r="G119">
        <v>5992525888</v>
      </c>
    </row>
    <row r="120" spans="1:7" x14ac:dyDescent="0.3">
      <c r="A120">
        <v>5781</v>
      </c>
      <c r="B120">
        <v>110</v>
      </c>
      <c r="C120" t="s">
        <v>224</v>
      </c>
      <c r="D120" t="s">
        <v>1415</v>
      </c>
      <c r="E120" t="s">
        <v>14</v>
      </c>
      <c r="F120" t="s">
        <v>225</v>
      </c>
      <c r="G120">
        <v>5391751398</v>
      </c>
    </row>
    <row r="121" spans="1:7" x14ac:dyDescent="0.3">
      <c r="A121">
        <v>8306</v>
      </c>
      <c r="B121">
        <v>277</v>
      </c>
      <c r="C121" t="s">
        <v>226</v>
      </c>
      <c r="D121" t="s">
        <v>1416</v>
      </c>
      <c r="E121" t="s">
        <v>14</v>
      </c>
      <c r="F121" t="s">
        <v>227</v>
      </c>
      <c r="G121">
        <v>4305011101</v>
      </c>
    </row>
    <row r="122" spans="1:7" x14ac:dyDescent="0.3">
      <c r="A122">
        <v>3270</v>
      </c>
      <c r="B122">
        <v>85</v>
      </c>
      <c r="C122" t="s">
        <v>228</v>
      </c>
      <c r="D122" t="s">
        <v>1417</v>
      </c>
      <c r="E122" t="s">
        <v>14</v>
      </c>
      <c r="F122" t="s">
        <v>229</v>
      </c>
      <c r="G122">
        <v>3253132607</v>
      </c>
    </row>
    <row r="123" spans="1:7" x14ac:dyDescent="0.3">
      <c r="A123">
        <v>6787</v>
      </c>
      <c r="B123">
        <v>863</v>
      </c>
      <c r="C123" t="s">
        <v>230</v>
      </c>
      <c r="D123" t="s">
        <v>1418</v>
      </c>
      <c r="E123" t="s">
        <v>11</v>
      </c>
      <c r="F123" t="s">
        <v>231</v>
      </c>
      <c r="G123">
        <v>3282200761</v>
      </c>
    </row>
    <row r="124" spans="1:7" x14ac:dyDescent="0.3">
      <c r="A124">
        <v>3733</v>
      </c>
      <c r="B124">
        <v>731</v>
      </c>
      <c r="C124" t="s">
        <v>232</v>
      </c>
      <c r="D124" t="s">
        <v>1419</v>
      </c>
      <c r="E124" t="s">
        <v>8</v>
      </c>
      <c r="F124" t="s">
        <v>233</v>
      </c>
      <c r="G124">
        <v>8831717023</v>
      </c>
    </row>
    <row r="125" spans="1:7" x14ac:dyDescent="0.3">
      <c r="A125">
        <v>207</v>
      </c>
      <c r="B125">
        <v>638</v>
      </c>
      <c r="C125" t="s">
        <v>234</v>
      </c>
      <c r="D125" t="s">
        <v>1420</v>
      </c>
      <c r="E125" t="s">
        <v>14</v>
      </c>
      <c r="F125" t="s">
        <v>235</v>
      </c>
      <c r="G125">
        <v>6274955877</v>
      </c>
    </row>
    <row r="126" spans="1:7" x14ac:dyDescent="0.3">
      <c r="A126">
        <v>3</v>
      </c>
      <c r="B126">
        <v>275</v>
      </c>
      <c r="C126" t="s">
        <v>236</v>
      </c>
      <c r="D126" t="s">
        <v>1421</v>
      </c>
      <c r="E126" t="s">
        <v>8</v>
      </c>
      <c r="F126" t="s">
        <v>237</v>
      </c>
      <c r="G126">
        <v>9875661422</v>
      </c>
    </row>
    <row r="127" spans="1:7" x14ac:dyDescent="0.3">
      <c r="A127">
        <v>1896</v>
      </c>
      <c r="B127">
        <v>278</v>
      </c>
      <c r="C127" t="s">
        <v>238</v>
      </c>
      <c r="D127" t="s">
        <v>1422</v>
      </c>
      <c r="E127" t="s">
        <v>14</v>
      </c>
      <c r="F127" t="s">
        <v>239</v>
      </c>
      <c r="G127">
        <v>9976580262</v>
      </c>
    </row>
    <row r="128" spans="1:7" x14ac:dyDescent="0.3">
      <c r="A128">
        <v>9631</v>
      </c>
      <c r="B128">
        <v>948</v>
      </c>
      <c r="C128" t="s">
        <v>240</v>
      </c>
      <c r="D128" t="s">
        <v>1423</v>
      </c>
      <c r="E128" t="s">
        <v>14</v>
      </c>
      <c r="F128" t="s">
        <v>241</v>
      </c>
      <c r="G128">
        <v>7191264003</v>
      </c>
    </row>
    <row r="129" spans="1:7" x14ac:dyDescent="0.3">
      <c r="A129">
        <v>3132</v>
      </c>
      <c r="B129">
        <v>912</v>
      </c>
      <c r="C129" t="s">
        <v>242</v>
      </c>
      <c r="D129" t="s">
        <v>1424</v>
      </c>
      <c r="E129" t="s">
        <v>14</v>
      </c>
      <c r="F129" t="s">
        <v>243</v>
      </c>
      <c r="G129">
        <v>3477191930</v>
      </c>
    </row>
    <row r="130" spans="1:7" x14ac:dyDescent="0.3">
      <c r="A130">
        <v>1202</v>
      </c>
      <c r="B130">
        <v>426</v>
      </c>
      <c r="C130" t="s">
        <v>244</v>
      </c>
      <c r="D130" t="s">
        <v>1425</v>
      </c>
      <c r="E130" t="s">
        <v>8</v>
      </c>
      <c r="F130" t="s">
        <v>245</v>
      </c>
      <c r="G130">
        <v>4935174932</v>
      </c>
    </row>
    <row r="131" spans="1:7" x14ac:dyDescent="0.3">
      <c r="A131">
        <v>8834</v>
      </c>
      <c r="B131">
        <v>735</v>
      </c>
      <c r="C131" t="s">
        <v>96</v>
      </c>
      <c r="D131" t="s">
        <v>1426</v>
      </c>
      <c r="E131" t="s">
        <v>8</v>
      </c>
      <c r="F131" t="s">
        <v>246</v>
      </c>
      <c r="G131">
        <v>6582738747</v>
      </c>
    </row>
    <row r="132" spans="1:7" x14ac:dyDescent="0.3">
      <c r="A132">
        <v>1201</v>
      </c>
      <c r="B132">
        <v>666</v>
      </c>
      <c r="C132" t="s">
        <v>247</v>
      </c>
      <c r="D132" t="s">
        <v>1427</v>
      </c>
      <c r="E132" t="s">
        <v>8</v>
      </c>
      <c r="F132" t="s">
        <v>248</v>
      </c>
      <c r="G132">
        <v>7050577792</v>
      </c>
    </row>
    <row r="133" spans="1:7" x14ac:dyDescent="0.3">
      <c r="A133">
        <v>2573</v>
      </c>
      <c r="B133">
        <v>888</v>
      </c>
      <c r="C133" t="s">
        <v>249</v>
      </c>
      <c r="D133" t="s">
        <v>1428</v>
      </c>
      <c r="E133" t="s">
        <v>8</v>
      </c>
      <c r="F133" t="s">
        <v>250</v>
      </c>
      <c r="G133">
        <v>8241842420</v>
      </c>
    </row>
    <row r="134" spans="1:7" x14ac:dyDescent="0.3">
      <c r="A134">
        <v>6759</v>
      </c>
      <c r="B134">
        <v>310</v>
      </c>
      <c r="C134" t="s">
        <v>251</v>
      </c>
      <c r="D134" t="s">
        <v>1429</v>
      </c>
      <c r="E134" t="s">
        <v>8</v>
      </c>
      <c r="F134" t="s">
        <v>252</v>
      </c>
      <c r="G134">
        <v>2604037592</v>
      </c>
    </row>
    <row r="135" spans="1:7" x14ac:dyDescent="0.3">
      <c r="A135">
        <v>2601</v>
      </c>
      <c r="B135">
        <v>43</v>
      </c>
      <c r="C135" t="s">
        <v>253</v>
      </c>
      <c r="D135" t="s">
        <v>1430</v>
      </c>
      <c r="E135" t="s">
        <v>11</v>
      </c>
      <c r="F135" t="s">
        <v>254</v>
      </c>
      <c r="G135">
        <v>9380507727</v>
      </c>
    </row>
    <row r="136" spans="1:7" x14ac:dyDescent="0.3">
      <c r="A136">
        <v>2656</v>
      </c>
      <c r="B136">
        <v>722</v>
      </c>
      <c r="C136" t="s">
        <v>88</v>
      </c>
      <c r="D136" t="s">
        <v>1431</v>
      </c>
      <c r="E136" t="s">
        <v>11</v>
      </c>
      <c r="F136" t="s">
        <v>255</v>
      </c>
      <c r="G136">
        <v>4722321429</v>
      </c>
    </row>
    <row r="137" spans="1:7" x14ac:dyDescent="0.3">
      <c r="A137">
        <v>9645</v>
      </c>
      <c r="B137">
        <v>233</v>
      </c>
      <c r="C137" t="s">
        <v>94</v>
      </c>
      <c r="D137" t="s">
        <v>1432</v>
      </c>
      <c r="E137" t="s">
        <v>11</v>
      </c>
      <c r="F137" t="s">
        <v>184</v>
      </c>
      <c r="G137">
        <v>9598036922</v>
      </c>
    </row>
    <row r="138" spans="1:7" x14ac:dyDescent="0.3">
      <c r="A138">
        <v>584</v>
      </c>
      <c r="B138">
        <v>392</v>
      </c>
      <c r="C138" t="s">
        <v>152</v>
      </c>
      <c r="D138" t="s">
        <v>1433</v>
      </c>
      <c r="E138" t="s">
        <v>11</v>
      </c>
      <c r="F138" t="s">
        <v>256</v>
      </c>
      <c r="G138">
        <v>2677043411</v>
      </c>
    </row>
    <row r="139" spans="1:7" x14ac:dyDescent="0.3">
      <c r="A139">
        <v>2121</v>
      </c>
      <c r="B139">
        <v>527</v>
      </c>
      <c r="C139" t="s">
        <v>257</v>
      </c>
      <c r="D139" t="s">
        <v>1434</v>
      </c>
      <c r="E139" t="s">
        <v>11</v>
      </c>
      <c r="F139" t="s">
        <v>258</v>
      </c>
      <c r="G139">
        <v>4336869761</v>
      </c>
    </row>
    <row r="140" spans="1:7" x14ac:dyDescent="0.3">
      <c r="A140">
        <v>2142</v>
      </c>
      <c r="B140">
        <v>767</v>
      </c>
      <c r="C140" t="s">
        <v>28</v>
      </c>
      <c r="D140" t="s">
        <v>1435</v>
      </c>
      <c r="E140" t="s">
        <v>8</v>
      </c>
      <c r="F140" t="s">
        <v>259</v>
      </c>
      <c r="G140">
        <v>3463358376</v>
      </c>
    </row>
    <row r="141" spans="1:7" x14ac:dyDescent="0.3">
      <c r="A141">
        <v>2396</v>
      </c>
      <c r="B141">
        <v>650</v>
      </c>
      <c r="C141" t="s">
        <v>260</v>
      </c>
      <c r="D141" t="s">
        <v>1436</v>
      </c>
      <c r="E141" t="s">
        <v>14</v>
      </c>
      <c r="F141" t="s">
        <v>261</v>
      </c>
      <c r="G141">
        <v>6083580617</v>
      </c>
    </row>
    <row r="142" spans="1:7" x14ac:dyDescent="0.3">
      <c r="A142">
        <v>8747</v>
      </c>
      <c r="B142">
        <v>908</v>
      </c>
      <c r="C142" t="s">
        <v>262</v>
      </c>
      <c r="D142" t="s">
        <v>1437</v>
      </c>
      <c r="E142" t="s">
        <v>14</v>
      </c>
      <c r="F142" t="s">
        <v>263</v>
      </c>
      <c r="G142">
        <v>3087180828</v>
      </c>
    </row>
    <row r="143" spans="1:7" x14ac:dyDescent="0.3">
      <c r="A143">
        <v>4142</v>
      </c>
      <c r="B143">
        <v>955</v>
      </c>
      <c r="C143" t="s">
        <v>264</v>
      </c>
      <c r="D143" t="s">
        <v>1438</v>
      </c>
      <c r="E143" t="s">
        <v>14</v>
      </c>
      <c r="F143" t="s">
        <v>265</v>
      </c>
      <c r="G143">
        <v>1771412315</v>
      </c>
    </row>
    <row r="144" spans="1:7" x14ac:dyDescent="0.3">
      <c r="A144">
        <v>9770</v>
      </c>
      <c r="B144">
        <v>106</v>
      </c>
      <c r="C144" t="s">
        <v>266</v>
      </c>
      <c r="D144" t="s">
        <v>1439</v>
      </c>
      <c r="E144" t="s">
        <v>11</v>
      </c>
      <c r="F144" t="s">
        <v>267</v>
      </c>
      <c r="G144">
        <v>7962531995</v>
      </c>
    </row>
    <row r="145" spans="1:7" x14ac:dyDescent="0.3">
      <c r="A145">
        <v>2593</v>
      </c>
      <c r="B145">
        <v>410</v>
      </c>
      <c r="C145" t="s">
        <v>206</v>
      </c>
      <c r="D145" t="s">
        <v>1440</v>
      </c>
      <c r="E145" t="s">
        <v>11</v>
      </c>
      <c r="F145" t="s">
        <v>268</v>
      </c>
      <c r="G145">
        <v>5212165773</v>
      </c>
    </row>
    <row r="146" spans="1:7" x14ac:dyDescent="0.3">
      <c r="A146">
        <v>9807</v>
      </c>
      <c r="B146">
        <v>311</v>
      </c>
      <c r="C146" t="s">
        <v>269</v>
      </c>
      <c r="D146" t="s">
        <v>1441</v>
      </c>
      <c r="E146" t="s">
        <v>14</v>
      </c>
      <c r="F146" t="s">
        <v>270</v>
      </c>
      <c r="G146">
        <v>1106944265</v>
      </c>
    </row>
    <row r="147" spans="1:7" x14ac:dyDescent="0.3">
      <c r="A147">
        <v>2525</v>
      </c>
      <c r="B147">
        <v>830</v>
      </c>
      <c r="C147" t="s">
        <v>271</v>
      </c>
      <c r="D147" t="s">
        <v>1442</v>
      </c>
      <c r="E147" t="s">
        <v>8</v>
      </c>
      <c r="F147" t="s">
        <v>272</v>
      </c>
      <c r="G147">
        <v>9484650144</v>
      </c>
    </row>
    <row r="148" spans="1:7" x14ac:dyDescent="0.3">
      <c r="A148">
        <v>1724</v>
      </c>
      <c r="B148">
        <v>805</v>
      </c>
      <c r="C148" t="s">
        <v>273</v>
      </c>
      <c r="D148" t="s">
        <v>1443</v>
      </c>
      <c r="E148" t="s">
        <v>8</v>
      </c>
      <c r="F148" t="s">
        <v>274</v>
      </c>
      <c r="G148">
        <v>5023276687</v>
      </c>
    </row>
    <row r="149" spans="1:7" x14ac:dyDescent="0.3">
      <c r="A149">
        <v>7146</v>
      </c>
      <c r="B149">
        <v>351</v>
      </c>
      <c r="C149" t="s">
        <v>275</v>
      </c>
      <c r="D149" t="s">
        <v>1444</v>
      </c>
      <c r="E149" t="s">
        <v>11</v>
      </c>
      <c r="F149" t="s">
        <v>276</v>
      </c>
      <c r="G149">
        <v>2048989791</v>
      </c>
    </row>
    <row r="150" spans="1:7" x14ac:dyDescent="0.3">
      <c r="A150">
        <v>563</v>
      </c>
      <c r="B150">
        <v>529</v>
      </c>
      <c r="C150" t="s">
        <v>277</v>
      </c>
      <c r="D150" t="s">
        <v>1445</v>
      </c>
      <c r="E150" t="s">
        <v>14</v>
      </c>
      <c r="F150" t="s">
        <v>278</v>
      </c>
      <c r="G150">
        <v>8133737988</v>
      </c>
    </row>
    <row r="151" spans="1:7" x14ac:dyDescent="0.3">
      <c r="A151">
        <v>7771</v>
      </c>
      <c r="B151">
        <v>52</v>
      </c>
      <c r="C151" t="s">
        <v>279</v>
      </c>
      <c r="D151" t="s">
        <v>1446</v>
      </c>
      <c r="E151" t="s">
        <v>14</v>
      </c>
      <c r="F151" t="s">
        <v>280</v>
      </c>
      <c r="G151">
        <v>3262621948</v>
      </c>
    </row>
    <row r="152" spans="1:7" x14ac:dyDescent="0.3">
      <c r="A152">
        <v>4789</v>
      </c>
      <c r="B152">
        <v>30</v>
      </c>
      <c r="C152" t="s">
        <v>281</v>
      </c>
      <c r="D152" t="s">
        <v>1447</v>
      </c>
      <c r="E152" t="s">
        <v>8</v>
      </c>
      <c r="F152" t="s">
        <v>282</v>
      </c>
      <c r="G152">
        <v>3426943865</v>
      </c>
    </row>
    <row r="153" spans="1:7" x14ac:dyDescent="0.3">
      <c r="A153">
        <v>3221</v>
      </c>
      <c r="B153">
        <v>421</v>
      </c>
      <c r="C153" t="s">
        <v>283</v>
      </c>
      <c r="D153" t="s">
        <v>1448</v>
      </c>
      <c r="E153" t="s">
        <v>14</v>
      </c>
      <c r="F153" t="s">
        <v>284</v>
      </c>
      <c r="G153">
        <v>7803854441</v>
      </c>
    </row>
    <row r="154" spans="1:7" x14ac:dyDescent="0.3">
      <c r="A154">
        <v>5197</v>
      </c>
      <c r="B154">
        <v>696</v>
      </c>
      <c r="C154" t="s">
        <v>285</v>
      </c>
      <c r="D154" t="s">
        <v>1449</v>
      </c>
      <c r="E154" t="s">
        <v>8</v>
      </c>
      <c r="F154" t="s">
        <v>286</v>
      </c>
      <c r="G154">
        <v>9770768694</v>
      </c>
    </row>
    <row r="155" spans="1:7" x14ac:dyDescent="0.3">
      <c r="A155">
        <v>8183</v>
      </c>
      <c r="B155">
        <v>788</v>
      </c>
      <c r="C155" t="s">
        <v>287</v>
      </c>
      <c r="D155" t="s">
        <v>1450</v>
      </c>
      <c r="E155" t="s">
        <v>14</v>
      </c>
      <c r="F155" t="s">
        <v>288</v>
      </c>
      <c r="G155">
        <v>2496040176</v>
      </c>
    </row>
    <row r="156" spans="1:7" x14ac:dyDescent="0.3">
      <c r="A156">
        <v>1126</v>
      </c>
      <c r="B156">
        <v>590</v>
      </c>
      <c r="C156" t="s">
        <v>289</v>
      </c>
      <c r="D156" t="s">
        <v>1451</v>
      </c>
      <c r="E156" t="s">
        <v>11</v>
      </c>
      <c r="F156" t="s">
        <v>290</v>
      </c>
      <c r="G156">
        <v>5597753640</v>
      </c>
    </row>
    <row r="157" spans="1:7" x14ac:dyDescent="0.3">
      <c r="A157">
        <v>4899</v>
      </c>
      <c r="B157">
        <v>417</v>
      </c>
      <c r="C157" t="s">
        <v>291</v>
      </c>
      <c r="D157" t="s">
        <v>1452</v>
      </c>
      <c r="E157" t="s">
        <v>8</v>
      </c>
      <c r="F157" t="s">
        <v>292</v>
      </c>
      <c r="G157">
        <v>6624913103</v>
      </c>
    </row>
    <row r="158" spans="1:7" x14ac:dyDescent="0.3">
      <c r="A158">
        <v>4732</v>
      </c>
      <c r="B158">
        <v>635</v>
      </c>
      <c r="C158" t="s">
        <v>293</v>
      </c>
      <c r="D158" t="s">
        <v>1453</v>
      </c>
      <c r="E158" t="s">
        <v>8</v>
      </c>
      <c r="F158" t="s">
        <v>294</v>
      </c>
      <c r="G158">
        <v>2676477272</v>
      </c>
    </row>
    <row r="159" spans="1:7" x14ac:dyDescent="0.3">
      <c r="A159">
        <v>4103</v>
      </c>
      <c r="B159">
        <v>549</v>
      </c>
      <c r="C159" t="s">
        <v>295</v>
      </c>
      <c r="D159" t="s">
        <v>1454</v>
      </c>
      <c r="E159" t="s">
        <v>8</v>
      </c>
      <c r="F159" t="s">
        <v>296</v>
      </c>
      <c r="G159">
        <v>7164606551</v>
      </c>
    </row>
    <row r="160" spans="1:7" x14ac:dyDescent="0.3">
      <c r="A160">
        <v>7861</v>
      </c>
      <c r="B160">
        <v>877</v>
      </c>
      <c r="C160" t="s">
        <v>297</v>
      </c>
      <c r="D160" t="s">
        <v>1455</v>
      </c>
      <c r="E160" t="s">
        <v>11</v>
      </c>
      <c r="F160" t="s">
        <v>298</v>
      </c>
      <c r="G160">
        <v>6448120894</v>
      </c>
    </row>
    <row r="161" spans="1:7" x14ac:dyDescent="0.3">
      <c r="A161">
        <v>7764</v>
      </c>
      <c r="B161">
        <v>690</v>
      </c>
      <c r="C161" t="s">
        <v>299</v>
      </c>
      <c r="D161" t="s">
        <v>1456</v>
      </c>
      <c r="E161" t="s">
        <v>11</v>
      </c>
      <c r="F161" t="s">
        <v>300</v>
      </c>
      <c r="G161">
        <v>8065274712</v>
      </c>
    </row>
    <row r="162" spans="1:7" x14ac:dyDescent="0.3">
      <c r="A162">
        <v>5345</v>
      </c>
      <c r="B162">
        <v>164</v>
      </c>
      <c r="C162" t="s">
        <v>301</v>
      </c>
      <c r="D162" t="s">
        <v>1457</v>
      </c>
      <c r="E162" t="s">
        <v>11</v>
      </c>
      <c r="F162" t="s">
        <v>302</v>
      </c>
      <c r="G162">
        <v>8636405460</v>
      </c>
    </row>
    <row r="163" spans="1:7" x14ac:dyDescent="0.3">
      <c r="A163">
        <v>6191</v>
      </c>
      <c r="B163">
        <v>279</v>
      </c>
      <c r="C163" t="s">
        <v>251</v>
      </c>
      <c r="D163" t="s">
        <v>1458</v>
      </c>
      <c r="E163" t="s">
        <v>14</v>
      </c>
      <c r="F163" t="s">
        <v>303</v>
      </c>
      <c r="G163">
        <v>7478765147</v>
      </c>
    </row>
    <row r="164" spans="1:7" x14ac:dyDescent="0.3">
      <c r="A164">
        <v>310</v>
      </c>
      <c r="B164">
        <v>574</v>
      </c>
      <c r="C164" t="s">
        <v>304</v>
      </c>
      <c r="D164" t="s">
        <v>1459</v>
      </c>
      <c r="E164" t="s">
        <v>8</v>
      </c>
      <c r="F164" t="s">
        <v>305</v>
      </c>
      <c r="G164">
        <v>5704304288</v>
      </c>
    </row>
    <row r="165" spans="1:7" x14ac:dyDescent="0.3">
      <c r="A165">
        <v>3095</v>
      </c>
      <c r="B165">
        <v>222</v>
      </c>
      <c r="C165" t="s">
        <v>306</v>
      </c>
      <c r="D165" t="s">
        <v>1460</v>
      </c>
      <c r="E165" t="s">
        <v>14</v>
      </c>
      <c r="F165" t="s">
        <v>307</v>
      </c>
      <c r="G165">
        <v>7239777917</v>
      </c>
    </row>
    <row r="166" spans="1:7" x14ac:dyDescent="0.3">
      <c r="A166">
        <v>2159</v>
      </c>
      <c r="B166">
        <v>640</v>
      </c>
      <c r="C166" t="s">
        <v>308</v>
      </c>
      <c r="D166" t="s">
        <v>1461</v>
      </c>
      <c r="E166" t="s">
        <v>14</v>
      </c>
      <c r="F166" t="s">
        <v>309</v>
      </c>
      <c r="G166">
        <v>2543703845</v>
      </c>
    </row>
    <row r="167" spans="1:7" x14ac:dyDescent="0.3">
      <c r="A167">
        <v>3569</v>
      </c>
      <c r="B167">
        <v>896</v>
      </c>
      <c r="C167" t="s">
        <v>310</v>
      </c>
      <c r="D167" t="s">
        <v>1462</v>
      </c>
      <c r="E167" t="s">
        <v>14</v>
      </c>
      <c r="F167" t="s">
        <v>311</v>
      </c>
      <c r="G167">
        <v>6104073082</v>
      </c>
    </row>
    <row r="168" spans="1:7" x14ac:dyDescent="0.3">
      <c r="A168">
        <v>5958</v>
      </c>
      <c r="B168">
        <v>318</v>
      </c>
      <c r="C168" t="s">
        <v>100</v>
      </c>
      <c r="D168" t="s">
        <v>1463</v>
      </c>
      <c r="E168" t="s">
        <v>14</v>
      </c>
      <c r="F168" t="s">
        <v>312</v>
      </c>
      <c r="G168">
        <v>5160860537</v>
      </c>
    </row>
    <row r="169" spans="1:7" x14ac:dyDescent="0.3">
      <c r="A169">
        <v>1275</v>
      </c>
      <c r="B169">
        <v>953</v>
      </c>
      <c r="C169" t="s">
        <v>313</v>
      </c>
      <c r="D169" t="s">
        <v>1464</v>
      </c>
      <c r="E169" t="s">
        <v>14</v>
      </c>
      <c r="F169" t="s">
        <v>314</v>
      </c>
      <c r="G169">
        <v>2792956542</v>
      </c>
    </row>
    <row r="170" spans="1:7" x14ac:dyDescent="0.3">
      <c r="A170">
        <v>6357</v>
      </c>
      <c r="B170">
        <v>681</v>
      </c>
      <c r="C170" t="s">
        <v>315</v>
      </c>
      <c r="D170" t="s">
        <v>1465</v>
      </c>
      <c r="E170" t="s">
        <v>14</v>
      </c>
      <c r="F170" t="s">
        <v>316</v>
      </c>
      <c r="G170">
        <v>3676237077</v>
      </c>
    </row>
    <row r="171" spans="1:7" x14ac:dyDescent="0.3">
      <c r="A171">
        <v>4551</v>
      </c>
      <c r="B171">
        <v>972</v>
      </c>
      <c r="C171" t="s">
        <v>317</v>
      </c>
      <c r="D171" t="s">
        <v>1466</v>
      </c>
      <c r="E171" t="s">
        <v>11</v>
      </c>
      <c r="F171" t="s">
        <v>318</v>
      </c>
      <c r="G171">
        <v>2375791511</v>
      </c>
    </row>
    <row r="172" spans="1:7" x14ac:dyDescent="0.3">
      <c r="A172">
        <v>4252</v>
      </c>
      <c r="B172">
        <v>407</v>
      </c>
      <c r="C172" t="s">
        <v>125</v>
      </c>
      <c r="D172" t="s">
        <v>1467</v>
      </c>
      <c r="E172" t="s">
        <v>8</v>
      </c>
      <c r="F172" t="s">
        <v>319</v>
      </c>
      <c r="G172">
        <v>1578883625</v>
      </c>
    </row>
    <row r="173" spans="1:7" x14ac:dyDescent="0.3">
      <c r="A173">
        <v>2096</v>
      </c>
      <c r="B173">
        <v>226</v>
      </c>
      <c r="C173" t="s">
        <v>320</v>
      </c>
      <c r="D173" t="s">
        <v>1468</v>
      </c>
      <c r="E173" t="s">
        <v>8</v>
      </c>
      <c r="F173" t="s">
        <v>321</v>
      </c>
      <c r="G173">
        <v>3365326918</v>
      </c>
    </row>
    <row r="174" spans="1:7" x14ac:dyDescent="0.3">
      <c r="A174">
        <v>5209</v>
      </c>
      <c r="B174">
        <v>762</v>
      </c>
      <c r="C174" t="s">
        <v>322</v>
      </c>
      <c r="D174" t="s">
        <v>1469</v>
      </c>
      <c r="E174" t="s">
        <v>14</v>
      </c>
      <c r="F174" t="s">
        <v>323</v>
      </c>
      <c r="G174">
        <v>8798033999</v>
      </c>
    </row>
    <row r="175" spans="1:7" x14ac:dyDescent="0.3">
      <c r="A175">
        <v>9271</v>
      </c>
      <c r="B175">
        <v>872</v>
      </c>
      <c r="C175" t="s">
        <v>324</v>
      </c>
      <c r="D175" t="s">
        <v>1470</v>
      </c>
      <c r="E175" t="s">
        <v>14</v>
      </c>
      <c r="F175" t="s">
        <v>325</v>
      </c>
      <c r="G175">
        <v>5734730611</v>
      </c>
    </row>
    <row r="176" spans="1:7" x14ac:dyDescent="0.3">
      <c r="A176">
        <v>6772</v>
      </c>
      <c r="B176">
        <v>473</v>
      </c>
      <c r="C176" t="s">
        <v>244</v>
      </c>
      <c r="D176" t="s">
        <v>1471</v>
      </c>
      <c r="E176" t="s">
        <v>11</v>
      </c>
      <c r="F176" t="s">
        <v>326</v>
      </c>
      <c r="G176">
        <v>7600088539</v>
      </c>
    </row>
    <row r="177" spans="1:7" x14ac:dyDescent="0.3">
      <c r="A177">
        <v>4628</v>
      </c>
      <c r="B177">
        <v>248</v>
      </c>
      <c r="C177" t="s">
        <v>327</v>
      </c>
      <c r="D177" t="s">
        <v>1472</v>
      </c>
      <c r="E177" t="s">
        <v>14</v>
      </c>
      <c r="F177" t="s">
        <v>328</v>
      </c>
      <c r="G177">
        <v>5946963380</v>
      </c>
    </row>
    <row r="178" spans="1:7" x14ac:dyDescent="0.3">
      <c r="A178">
        <v>3853</v>
      </c>
      <c r="B178">
        <v>416</v>
      </c>
      <c r="C178" t="s">
        <v>104</v>
      </c>
      <c r="D178" t="s">
        <v>1473</v>
      </c>
      <c r="E178" t="s">
        <v>14</v>
      </c>
      <c r="F178" t="s">
        <v>329</v>
      </c>
      <c r="G178">
        <v>2407798660</v>
      </c>
    </row>
    <row r="179" spans="1:7" x14ac:dyDescent="0.3">
      <c r="A179">
        <v>515</v>
      </c>
      <c r="B179">
        <v>425</v>
      </c>
      <c r="C179" t="s">
        <v>330</v>
      </c>
      <c r="D179" t="s">
        <v>1474</v>
      </c>
      <c r="E179" t="s">
        <v>11</v>
      </c>
      <c r="F179" t="s">
        <v>331</v>
      </c>
      <c r="G179">
        <v>3644687016</v>
      </c>
    </row>
    <row r="180" spans="1:7" x14ac:dyDescent="0.3">
      <c r="A180">
        <v>7513</v>
      </c>
      <c r="B180">
        <v>435</v>
      </c>
      <c r="C180" t="s">
        <v>332</v>
      </c>
      <c r="D180" t="s">
        <v>1475</v>
      </c>
      <c r="E180" t="s">
        <v>11</v>
      </c>
      <c r="F180" t="s">
        <v>333</v>
      </c>
      <c r="G180">
        <v>1848195986</v>
      </c>
    </row>
    <row r="181" spans="1:7" x14ac:dyDescent="0.3">
      <c r="A181">
        <v>9030</v>
      </c>
      <c r="B181">
        <v>370</v>
      </c>
      <c r="C181" t="s">
        <v>334</v>
      </c>
      <c r="D181" t="s">
        <v>1476</v>
      </c>
      <c r="E181" t="s">
        <v>8</v>
      </c>
      <c r="F181" t="s">
        <v>335</v>
      </c>
      <c r="G181">
        <v>5755404369</v>
      </c>
    </row>
    <row r="182" spans="1:7" x14ac:dyDescent="0.3">
      <c r="A182">
        <v>2378</v>
      </c>
      <c r="B182">
        <v>406</v>
      </c>
      <c r="C182" t="s">
        <v>159</v>
      </c>
      <c r="D182" t="s">
        <v>1477</v>
      </c>
      <c r="E182" t="s">
        <v>8</v>
      </c>
      <c r="F182" t="s">
        <v>336</v>
      </c>
      <c r="G182">
        <v>2705083615</v>
      </c>
    </row>
    <row r="183" spans="1:7" x14ac:dyDescent="0.3">
      <c r="A183">
        <v>5894</v>
      </c>
      <c r="B183">
        <v>976</v>
      </c>
      <c r="C183" t="s">
        <v>337</v>
      </c>
      <c r="D183" t="s">
        <v>1478</v>
      </c>
      <c r="E183" t="s">
        <v>8</v>
      </c>
      <c r="F183" t="s">
        <v>338</v>
      </c>
      <c r="G183">
        <v>2287296780</v>
      </c>
    </row>
    <row r="184" spans="1:7" x14ac:dyDescent="0.3">
      <c r="A184">
        <v>7587</v>
      </c>
      <c r="B184">
        <v>349</v>
      </c>
      <c r="C184" t="s">
        <v>339</v>
      </c>
      <c r="D184" t="s">
        <v>1479</v>
      </c>
      <c r="E184" t="s">
        <v>8</v>
      </c>
      <c r="F184" t="s">
        <v>340</v>
      </c>
      <c r="G184">
        <v>7152577292</v>
      </c>
    </row>
    <row r="185" spans="1:7" x14ac:dyDescent="0.3">
      <c r="A185">
        <v>1424</v>
      </c>
      <c r="B185">
        <v>595</v>
      </c>
      <c r="C185" t="s">
        <v>228</v>
      </c>
      <c r="D185" t="s">
        <v>1480</v>
      </c>
      <c r="E185" t="s">
        <v>14</v>
      </c>
      <c r="F185" t="s">
        <v>341</v>
      </c>
      <c r="G185">
        <v>5818539801</v>
      </c>
    </row>
    <row r="186" spans="1:7" x14ac:dyDescent="0.3">
      <c r="A186">
        <v>5214</v>
      </c>
      <c r="B186">
        <v>366</v>
      </c>
      <c r="C186" t="s">
        <v>342</v>
      </c>
      <c r="D186" t="s">
        <v>1481</v>
      </c>
      <c r="E186" t="s">
        <v>14</v>
      </c>
      <c r="F186" t="s">
        <v>343</v>
      </c>
      <c r="G186">
        <v>5684234865</v>
      </c>
    </row>
    <row r="187" spans="1:7" x14ac:dyDescent="0.3">
      <c r="A187">
        <v>8249</v>
      </c>
      <c r="B187">
        <v>39</v>
      </c>
      <c r="C187" t="s">
        <v>344</v>
      </c>
      <c r="D187" t="s">
        <v>1482</v>
      </c>
      <c r="E187" t="s">
        <v>14</v>
      </c>
      <c r="F187" t="s">
        <v>345</v>
      </c>
      <c r="G187">
        <v>8687515154</v>
      </c>
    </row>
    <row r="188" spans="1:7" x14ac:dyDescent="0.3">
      <c r="A188">
        <v>3172</v>
      </c>
      <c r="B188">
        <v>978</v>
      </c>
      <c r="C188" t="s">
        <v>22</v>
      </c>
      <c r="D188" t="s">
        <v>1483</v>
      </c>
      <c r="E188" t="s">
        <v>8</v>
      </c>
      <c r="F188" t="s">
        <v>346</v>
      </c>
      <c r="G188">
        <v>9719226221</v>
      </c>
    </row>
    <row r="189" spans="1:7" x14ac:dyDescent="0.3">
      <c r="A189">
        <v>5489</v>
      </c>
      <c r="B189">
        <v>623</v>
      </c>
      <c r="C189" t="s">
        <v>347</v>
      </c>
      <c r="D189" t="s">
        <v>1484</v>
      </c>
      <c r="E189" t="s">
        <v>14</v>
      </c>
      <c r="F189" t="s">
        <v>348</v>
      </c>
      <c r="G189">
        <v>4582180805</v>
      </c>
    </row>
    <row r="190" spans="1:7" x14ac:dyDescent="0.3">
      <c r="A190">
        <v>2037</v>
      </c>
      <c r="B190">
        <v>751</v>
      </c>
      <c r="C190" t="s">
        <v>349</v>
      </c>
      <c r="D190" t="s">
        <v>1485</v>
      </c>
      <c r="E190" t="s">
        <v>11</v>
      </c>
      <c r="F190" t="s">
        <v>350</v>
      </c>
      <c r="G190">
        <v>1731496685</v>
      </c>
    </row>
    <row r="191" spans="1:7" x14ac:dyDescent="0.3">
      <c r="A191">
        <v>2401</v>
      </c>
      <c r="B191">
        <v>899</v>
      </c>
      <c r="C191" t="s">
        <v>351</v>
      </c>
      <c r="D191" t="s">
        <v>1486</v>
      </c>
      <c r="E191" t="s">
        <v>11</v>
      </c>
      <c r="F191" t="s">
        <v>352</v>
      </c>
      <c r="G191">
        <v>2656568705</v>
      </c>
    </row>
    <row r="192" spans="1:7" x14ac:dyDescent="0.3">
      <c r="A192">
        <v>1303</v>
      </c>
      <c r="B192">
        <v>396</v>
      </c>
      <c r="C192" t="s">
        <v>353</v>
      </c>
      <c r="D192" t="s">
        <v>1487</v>
      </c>
      <c r="E192" t="s">
        <v>8</v>
      </c>
      <c r="F192" t="s">
        <v>305</v>
      </c>
      <c r="G192">
        <v>2383254556</v>
      </c>
    </row>
    <row r="193" spans="1:7" x14ac:dyDescent="0.3">
      <c r="A193">
        <v>6798</v>
      </c>
      <c r="B193">
        <v>792</v>
      </c>
      <c r="C193" t="s">
        <v>354</v>
      </c>
      <c r="D193" t="s">
        <v>1488</v>
      </c>
      <c r="E193" t="s">
        <v>8</v>
      </c>
      <c r="F193" t="s">
        <v>355</v>
      </c>
      <c r="G193">
        <v>3546706958</v>
      </c>
    </row>
    <row r="194" spans="1:7" x14ac:dyDescent="0.3">
      <c r="A194">
        <v>9917</v>
      </c>
      <c r="B194">
        <v>808</v>
      </c>
      <c r="C194" t="s">
        <v>46</v>
      </c>
      <c r="D194" t="s">
        <v>1489</v>
      </c>
      <c r="E194" t="s">
        <v>11</v>
      </c>
      <c r="F194" t="s">
        <v>356</v>
      </c>
      <c r="G194">
        <v>4148247171</v>
      </c>
    </row>
    <row r="195" spans="1:7" x14ac:dyDescent="0.3">
      <c r="A195">
        <v>2969</v>
      </c>
      <c r="B195">
        <v>903</v>
      </c>
      <c r="C195" t="s">
        <v>357</v>
      </c>
      <c r="D195" t="s">
        <v>1490</v>
      </c>
      <c r="E195" t="s">
        <v>14</v>
      </c>
      <c r="F195" t="s">
        <v>358</v>
      </c>
      <c r="G195">
        <v>8158241511</v>
      </c>
    </row>
    <row r="196" spans="1:7" x14ac:dyDescent="0.3">
      <c r="A196">
        <v>8737</v>
      </c>
      <c r="B196">
        <v>335</v>
      </c>
      <c r="C196" t="s">
        <v>359</v>
      </c>
      <c r="D196" t="s">
        <v>1491</v>
      </c>
      <c r="E196" t="s">
        <v>14</v>
      </c>
      <c r="F196" t="s">
        <v>360</v>
      </c>
      <c r="G196">
        <v>1345806313</v>
      </c>
    </row>
    <row r="197" spans="1:7" x14ac:dyDescent="0.3">
      <c r="A197">
        <v>2104</v>
      </c>
      <c r="B197">
        <v>784</v>
      </c>
      <c r="C197" t="s">
        <v>361</v>
      </c>
      <c r="D197" t="s">
        <v>1492</v>
      </c>
      <c r="E197" t="s">
        <v>11</v>
      </c>
      <c r="F197" t="s">
        <v>362</v>
      </c>
      <c r="G197">
        <v>9076432313</v>
      </c>
    </row>
    <row r="198" spans="1:7" x14ac:dyDescent="0.3">
      <c r="A198">
        <v>1702</v>
      </c>
      <c r="B198">
        <v>683</v>
      </c>
      <c r="C198" t="s">
        <v>363</v>
      </c>
      <c r="D198" t="s">
        <v>1493</v>
      </c>
      <c r="E198" t="s">
        <v>11</v>
      </c>
      <c r="F198" t="s">
        <v>364</v>
      </c>
      <c r="G198">
        <v>6507962797</v>
      </c>
    </row>
    <row r="199" spans="1:7" x14ac:dyDescent="0.3">
      <c r="A199">
        <v>8933</v>
      </c>
      <c r="B199">
        <v>536</v>
      </c>
      <c r="C199" t="s">
        <v>365</v>
      </c>
      <c r="D199" t="s">
        <v>1494</v>
      </c>
      <c r="E199" t="s">
        <v>14</v>
      </c>
      <c r="F199" t="s">
        <v>366</v>
      </c>
      <c r="G199">
        <v>5130575428</v>
      </c>
    </row>
    <row r="200" spans="1:7" x14ac:dyDescent="0.3">
      <c r="A200">
        <v>3624</v>
      </c>
      <c r="B200">
        <v>142</v>
      </c>
      <c r="C200" t="s">
        <v>367</v>
      </c>
      <c r="D200" t="s">
        <v>1495</v>
      </c>
      <c r="E200" t="s">
        <v>8</v>
      </c>
      <c r="F200" t="s">
        <v>368</v>
      </c>
      <c r="G200">
        <v>7652369372</v>
      </c>
    </row>
    <row r="201" spans="1:7" x14ac:dyDescent="0.3">
      <c r="A201">
        <v>4892</v>
      </c>
      <c r="B201">
        <v>617</v>
      </c>
      <c r="C201" t="s">
        <v>369</v>
      </c>
      <c r="D201" t="s">
        <v>1496</v>
      </c>
      <c r="E201" t="s">
        <v>11</v>
      </c>
      <c r="F201" t="s">
        <v>370</v>
      </c>
      <c r="G201">
        <v>9062287896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D205"/>
  <sheetViews>
    <sheetView topLeftCell="B1" workbookViewId="0">
      <selection activeCell="N4" sqref="N4"/>
    </sheetView>
  </sheetViews>
  <sheetFormatPr defaultRowHeight="14.4" x14ac:dyDescent="0.3"/>
  <cols>
    <col min="1" max="3" width="15.33203125" customWidth="1"/>
    <col min="4" max="4" width="24.88671875" bestFit="1" customWidth="1"/>
    <col min="5" max="5" width="15.33203125" customWidth="1"/>
    <col min="6" max="6" width="28.44140625" customWidth="1"/>
    <col min="7" max="7" width="15.33203125" customWidth="1"/>
    <col min="8" max="8" width="11.6640625" customWidth="1"/>
    <col min="9" max="9" width="14.88671875" customWidth="1"/>
    <col min="10" max="10" width="8.33203125" customWidth="1"/>
    <col min="11" max="11" width="3.33203125" customWidth="1"/>
    <col min="12" max="12" width="10.44140625" hidden="1" customWidth="1"/>
    <col min="13" max="13" width="4.5546875" customWidth="1"/>
    <col min="14" max="14" width="13.44140625" customWidth="1"/>
    <col min="15" max="18" width="10.44140625" customWidth="1"/>
    <col min="19" max="108" width="11.44140625" customWidth="1"/>
    <col min="109" max="1008" width="12.44140625" customWidth="1"/>
    <col min="1009" max="10008" width="13.44140625" customWidth="1"/>
    <col min="10009" max="16384" width="14.44140625" customWidth="1"/>
  </cols>
  <sheetData>
    <row r="1" spans="1:16384" x14ac:dyDescent="0.3">
      <c r="A1" t="s">
        <v>0</v>
      </c>
      <c r="B1" t="s">
        <v>1</v>
      </c>
      <c r="C1" t="s">
        <v>2</v>
      </c>
      <c r="D1" t="s">
        <v>3</v>
      </c>
      <c r="E1" t="s">
        <v>4</v>
      </c>
      <c r="F1" t="s">
        <v>5</v>
      </c>
      <c r="G1" t="s">
        <v>6</v>
      </c>
      <c r="H1" s="3" t="s">
        <v>743</v>
      </c>
      <c r="I1" s="3" t="s">
        <v>744</v>
      </c>
      <c r="J1" t="s">
        <v>1591</v>
      </c>
      <c r="K1" t="s">
        <v>1592</v>
      </c>
      <c r="L1" t="s">
        <v>1593</v>
      </c>
      <c r="M1" t="s">
        <v>1594</v>
      </c>
      <c r="N1" t="s">
        <v>1595</v>
      </c>
      <c r="O1" t="s">
        <v>1596</v>
      </c>
      <c r="P1" t="s">
        <v>1597</v>
      </c>
      <c r="Q1" t="s">
        <v>1598</v>
      </c>
      <c r="R1" t="s">
        <v>1599</v>
      </c>
      <c r="S1" t="s">
        <v>1600</v>
      </c>
      <c r="T1" t="s">
        <v>1601</v>
      </c>
      <c r="U1" t="s">
        <v>1602</v>
      </c>
      <c r="V1" t="s">
        <v>1603</v>
      </c>
      <c r="W1" t="s">
        <v>1604</v>
      </c>
      <c r="X1" t="s">
        <v>1605</v>
      </c>
      <c r="Y1" t="s">
        <v>1606</v>
      </c>
      <c r="Z1" t="s">
        <v>1607</v>
      </c>
      <c r="AA1" t="s">
        <v>1608</v>
      </c>
      <c r="AB1" t="s">
        <v>1609</v>
      </c>
      <c r="AC1" t="s">
        <v>1610</v>
      </c>
      <c r="AD1" t="s">
        <v>1611</v>
      </c>
      <c r="AE1" t="s">
        <v>1612</v>
      </c>
      <c r="AF1" t="s">
        <v>1613</v>
      </c>
      <c r="AG1" t="s">
        <v>1614</v>
      </c>
      <c r="AH1" t="s">
        <v>1615</v>
      </c>
      <c r="AI1" t="s">
        <v>1616</v>
      </c>
      <c r="AJ1" t="s">
        <v>1617</v>
      </c>
      <c r="AK1" t="s">
        <v>1618</v>
      </c>
      <c r="AL1" t="s">
        <v>1619</v>
      </c>
      <c r="AM1" t="s">
        <v>1620</v>
      </c>
      <c r="AN1" t="s">
        <v>1621</v>
      </c>
      <c r="AO1" t="s">
        <v>1622</v>
      </c>
      <c r="AP1" t="s">
        <v>1623</v>
      </c>
      <c r="AQ1" t="s">
        <v>1624</v>
      </c>
      <c r="AR1" t="s">
        <v>1625</v>
      </c>
      <c r="AS1" t="s">
        <v>1626</v>
      </c>
      <c r="AT1" t="s">
        <v>1627</v>
      </c>
      <c r="AU1" t="s">
        <v>1628</v>
      </c>
      <c r="AV1" t="s">
        <v>1629</v>
      </c>
      <c r="AW1" t="s">
        <v>1630</v>
      </c>
      <c r="AX1" t="s">
        <v>1631</v>
      </c>
      <c r="AY1" t="s">
        <v>1632</v>
      </c>
      <c r="AZ1" t="s">
        <v>1633</v>
      </c>
      <c r="BA1" t="s">
        <v>1634</v>
      </c>
      <c r="BB1" t="s">
        <v>1635</v>
      </c>
      <c r="BC1" t="s">
        <v>1636</v>
      </c>
      <c r="BD1" t="s">
        <v>1637</v>
      </c>
      <c r="BE1" t="s">
        <v>1638</v>
      </c>
      <c r="BF1" t="s">
        <v>1639</v>
      </c>
      <c r="BG1" t="s">
        <v>1640</v>
      </c>
      <c r="BH1" t="s">
        <v>1641</v>
      </c>
      <c r="BI1" t="s">
        <v>1642</v>
      </c>
      <c r="BJ1" t="s">
        <v>1643</v>
      </c>
      <c r="BK1" t="s">
        <v>1644</v>
      </c>
      <c r="BL1" t="s">
        <v>1645</v>
      </c>
      <c r="BM1" t="s">
        <v>1646</v>
      </c>
      <c r="BN1" t="s">
        <v>1647</v>
      </c>
      <c r="BO1" t="s">
        <v>1648</v>
      </c>
      <c r="BP1" t="s">
        <v>1649</v>
      </c>
      <c r="BQ1" t="s">
        <v>1650</v>
      </c>
      <c r="BR1" t="s">
        <v>1651</v>
      </c>
      <c r="BS1" t="s">
        <v>1652</v>
      </c>
      <c r="BT1" t="s">
        <v>1653</v>
      </c>
      <c r="BU1" t="s">
        <v>1654</v>
      </c>
      <c r="BV1" t="s">
        <v>1655</v>
      </c>
      <c r="BW1" t="s">
        <v>1656</v>
      </c>
      <c r="BX1" t="s">
        <v>1657</v>
      </c>
      <c r="BY1" t="s">
        <v>1658</v>
      </c>
      <c r="BZ1" t="s">
        <v>1659</v>
      </c>
      <c r="CA1" t="s">
        <v>1660</v>
      </c>
      <c r="CB1" t="s">
        <v>1661</v>
      </c>
      <c r="CC1" t="s">
        <v>1662</v>
      </c>
      <c r="CD1" t="s">
        <v>1663</v>
      </c>
      <c r="CE1" t="s">
        <v>1664</v>
      </c>
      <c r="CF1" t="s">
        <v>1665</v>
      </c>
      <c r="CG1" t="s">
        <v>1666</v>
      </c>
      <c r="CH1" t="s">
        <v>1667</v>
      </c>
      <c r="CI1" t="s">
        <v>1668</v>
      </c>
      <c r="CJ1" t="s">
        <v>1669</v>
      </c>
      <c r="CK1" t="s">
        <v>1670</v>
      </c>
      <c r="CL1" t="s">
        <v>1671</v>
      </c>
      <c r="CM1" t="s">
        <v>1672</v>
      </c>
      <c r="CN1" t="s">
        <v>1673</v>
      </c>
      <c r="CO1" t="s">
        <v>1674</v>
      </c>
      <c r="CP1" t="s">
        <v>1675</v>
      </c>
      <c r="CQ1" t="s">
        <v>1676</v>
      </c>
      <c r="CR1" t="s">
        <v>1677</v>
      </c>
      <c r="CS1" t="s">
        <v>1678</v>
      </c>
      <c r="CT1" t="s">
        <v>1679</v>
      </c>
      <c r="CU1" t="s">
        <v>1680</v>
      </c>
      <c r="CV1" t="s">
        <v>1681</v>
      </c>
      <c r="CW1" t="s">
        <v>1682</v>
      </c>
      <c r="CX1" t="s">
        <v>1683</v>
      </c>
      <c r="CY1" t="s">
        <v>1684</v>
      </c>
      <c r="CZ1" t="s">
        <v>1685</v>
      </c>
      <c r="DA1" t="s">
        <v>1686</v>
      </c>
      <c r="DB1" t="s">
        <v>1687</v>
      </c>
      <c r="DC1" t="s">
        <v>1688</v>
      </c>
      <c r="DD1" t="s">
        <v>1689</v>
      </c>
      <c r="DE1" t="s">
        <v>1690</v>
      </c>
      <c r="DF1" t="s">
        <v>1691</v>
      </c>
      <c r="DG1" t="s">
        <v>1692</v>
      </c>
      <c r="DH1" t="s">
        <v>1693</v>
      </c>
      <c r="DI1" t="s">
        <v>1694</v>
      </c>
      <c r="DJ1" t="s">
        <v>1695</v>
      </c>
      <c r="DK1" t="s">
        <v>1696</v>
      </c>
      <c r="DL1" t="s">
        <v>1697</v>
      </c>
      <c r="DM1" t="s">
        <v>1698</v>
      </c>
      <c r="DN1" t="s">
        <v>1699</v>
      </c>
      <c r="DO1" t="s">
        <v>1700</v>
      </c>
      <c r="DP1" t="s">
        <v>1701</v>
      </c>
      <c r="DQ1" t="s">
        <v>1702</v>
      </c>
      <c r="DR1" t="s">
        <v>1703</v>
      </c>
      <c r="DS1" t="s">
        <v>1704</v>
      </c>
      <c r="DT1" t="s">
        <v>1705</v>
      </c>
      <c r="DU1" t="s">
        <v>1706</v>
      </c>
      <c r="DV1" t="s">
        <v>1707</v>
      </c>
      <c r="DW1" t="s">
        <v>1708</v>
      </c>
      <c r="DX1" t="s">
        <v>1709</v>
      </c>
      <c r="DY1" t="s">
        <v>1710</v>
      </c>
      <c r="DZ1" t="s">
        <v>1711</v>
      </c>
      <c r="EA1" t="s">
        <v>1712</v>
      </c>
      <c r="EB1" t="s">
        <v>1713</v>
      </c>
      <c r="EC1" t="s">
        <v>1714</v>
      </c>
      <c r="ED1" t="s">
        <v>1715</v>
      </c>
      <c r="EE1" t="s">
        <v>1716</v>
      </c>
      <c r="EF1" t="s">
        <v>1717</v>
      </c>
      <c r="EG1" t="s">
        <v>1718</v>
      </c>
      <c r="EH1" t="s">
        <v>1719</v>
      </c>
      <c r="EI1" t="s">
        <v>1720</v>
      </c>
      <c r="EJ1" t="s">
        <v>1721</v>
      </c>
      <c r="EK1" t="s">
        <v>1722</v>
      </c>
      <c r="EL1" t="s">
        <v>1723</v>
      </c>
      <c r="EM1" t="s">
        <v>1724</v>
      </c>
      <c r="EN1" t="s">
        <v>1725</v>
      </c>
      <c r="EO1" t="s">
        <v>1726</v>
      </c>
      <c r="EP1" t="s">
        <v>1727</v>
      </c>
      <c r="EQ1" t="s">
        <v>1728</v>
      </c>
      <c r="ER1" t="s">
        <v>1729</v>
      </c>
      <c r="ES1" t="s">
        <v>1730</v>
      </c>
      <c r="ET1" t="s">
        <v>1731</v>
      </c>
      <c r="EU1" t="s">
        <v>1732</v>
      </c>
      <c r="EV1" t="s">
        <v>1733</v>
      </c>
      <c r="EW1" t="s">
        <v>1734</v>
      </c>
      <c r="EX1" t="s">
        <v>1735</v>
      </c>
      <c r="EY1" t="s">
        <v>1736</v>
      </c>
      <c r="EZ1" t="s">
        <v>1737</v>
      </c>
      <c r="FA1" t="s">
        <v>1738</v>
      </c>
      <c r="FB1" t="s">
        <v>1739</v>
      </c>
      <c r="FC1" t="s">
        <v>1740</v>
      </c>
      <c r="FD1" t="s">
        <v>1741</v>
      </c>
      <c r="FE1" t="s">
        <v>1742</v>
      </c>
      <c r="FF1" t="s">
        <v>1743</v>
      </c>
      <c r="FG1" t="s">
        <v>1744</v>
      </c>
      <c r="FH1" t="s">
        <v>1745</v>
      </c>
      <c r="FI1" t="s">
        <v>1746</v>
      </c>
      <c r="FJ1" t="s">
        <v>1747</v>
      </c>
      <c r="FK1" t="s">
        <v>1748</v>
      </c>
      <c r="FL1" t="s">
        <v>1749</v>
      </c>
      <c r="FM1" t="s">
        <v>1750</v>
      </c>
      <c r="FN1" t="s">
        <v>1751</v>
      </c>
      <c r="FO1" t="s">
        <v>1752</v>
      </c>
      <c r="FP1" t="s">
        <v>1753</v>
      </c>
      <c r="FQ1" t="s">
        <v>1754</v>
      </c>
      <c r="FR1" t="s">
        <v>1755</v>
      </c>
      <c r="FS1" t="s">
        <v>1756</v>
      </c>
      <c r="FT1" t="s">
        <v>1757</v>
      </c>
      <c r="FU1" t="s">
        <v>1758</v>
      </c>
      <c r="FV1" t="s">
        <v>1759</v>
      </c>
      <c r="FW1" t="s">
        <v>1760</v>
      </c>
      <c r="FX1" t="s">
        <v>1761</v>
      </c>
      <c r="FY1" t="s">
        <v>1762</v>
      </c>
      <c r="FZ1" t="s">
        <v>1763</v>
      </c>
      <c r="GA1" t="s">
        <v>1764</v>
      </c>
      <c r="GB1" t="s">
        <v>1765</v>
      </c>
      <c r="GC1" t="s">
        <v>1766</v>
      </c>
      <c r="GD1" t="s">
        <v>1767</v>
      </c>
      <c r="GE1" t="s">
        <v>1768</v>
      </c>
      <c r="GF1" t="s">
        <v>1769</v>
      </c>
      <c r="GG1" t="s">
        <v>1770</v>
      </c>
      <c r="GH1" t="s">
        <v>1771</v>
      </c>
      <c r="GI1" t="s">
        <v>1772</v>
      </c>
      <c r="GJ1" t="s">
        <v>1773</v>
      </c>
      <c r="GK1" t="s">
        <v>1774</v>
      </c>
      <c r="GL1" t="s">
        <v>1775</v>
      </c>
      <c r="GM1" t="s">
        <v>1776</v>
      </c>
      <c r="GN1" t="s">
        <v>1777</v>
      </c>
      <c r="GO1" t="s">
        <v>1778</v>
      </c>
      <c r="GP1" t="s">
        <v>1779</v>
      </c>
      <c r="GQ1" t="s">
        <v>1780</v>
      </c>
      <c r="GR1" t="s">
        <v>1781</v>
      </c>
      <c r="GS1" t="s">
        <v>1782</v>
      </c>
      <c r="GT1" t="s">
        <v>1783</v>
      </c>
      <c r="GU1" t="s">
        <v>1784</v>
      </c>
      <c r="GV1" t="s">
        <v>1785</v>
      </c>
      <c r="GW1" t="s">
        <v>1786</v>
      </c>
      <c r="GX1" t="s">
        <v>1787</v>
      </c>
      <c r="GY1" t="s">
        <v>1788</v>
      </c>
      <c r="GZ1" t="s">
        <v>1789</v>
      </c>
      <c r="HA1" t="s">
        <v>1790</v>
      </c>
      <c r="HB1" t="s">
        <v>1791</v>
      </c>
      <c r="HC1" t="s">
        <v>1792</v>
      </c>
      <c r="HD1" t="s">
        <v>1793</v>
      </c>
      <c r="HE1" t="s">
        <v>1794</v>
      </c>
      <c r="HF1" t="s">
        <v>1795</v>
      </c>
      <c r="HG1" t="s">
        <v>1796</v>
      </c>
      <c r="HH1" t="s">
        <v>1797</v>
      </c>
      <c r="HI1" t="s">
        <v>1798</v>
      </c>
      <c r="HJ1" t="s">
        <v>1799</v>
      </c>
      <c r="HK1" t="s">
        <v>1800</v>
      </c>
      <c r="HL1" t="s">
        <v>1801</v>
      </c>
      <c r="HM1" t="s">
        <v>1802</v>
      </c>
      <c r="HN1" t="s">
        <v>1803</v>
      </c>
      <c r="HO1" t="s">
        <v>1804</v>
      </c>
      <c r="HP1" t="s">
        <v>1805</v>
      </c>
      <c r="HQ1" t="s">
        <v>1806</v>
      </c>
      <c r="HR1" t="s">
        <v>1807</v>
      </c>
      <c r="HS1" t="s">
        <v>1808</v>
      </c>
      <c r="HT1" t="s">
        <v>1809</v>
      </c>
      <c r="HU1" t="s">
        <v>1810</v>
      </c>
      <c r="HV1" t="s">
        <v>1811</v>
      </c>
      <c r="HW1" t="s">
        <v>1812</v>
      </c>
      <c r="HX1" t="s">
        <v>1813</v>
      </c>
      <c r="HY1" t="s">
        <v>1814</v>
      </c>
      <c r="HZ1" t="s">
        <v>1815</v>
      </c>
      <c r="IA1" t="s">
        <v>1816</v>
      </c>
      <c r="IB1" t="s">
        <v>1817</v>
      </c>
      <c r="IC1" t="s">
        <v>1818</v>
      </c>
      <c r="ID1" t="s">
        <v>1819</v>
      </c>
      <c r="IE1" t="s">
        <v>1820</v>
      </c>
      <c r="IF1" t="s">
        <v>1821</v>
      </c>
      <c r="IG1" t="s">
        <v>1822</v>
      </c>
      <c r="IH1" t="s">
        <v>1823</v>
      </c>
      <c r="II1" t="s">
        <v>1824</v>
      </c>
      <c r="IJ1" t="s">
        <v>1825</v>
      </c>
      <c r="IK1" t="s">
        <v>1826</v>
      </c>
      <c r="IL1" t="s">
        <v>1827</v>
      </c>
      <c r="IM1" t="s">
        <v>1828</v>
      </c>
      <c r="IN1" t="s">
        <v>1829</v>
      </c>
      <c r="IO1" t="s">
        <v>1830</v>
      </c>
      <c r="IP1" t="s">
        <v>1831</v>
      </c>
      <c r="IQ1" t="s">
        <v>1832</v>
      </c>
      <c r="IR1" t="s">
        <v>1833</v>
      </c>
      <c r="IS1" t="s">
        <v>1834</v>
      </c>
      <c r="IT1" t="s">
        <v>1835</v>
      </c>
      <c r="IU1" t="s">
        <v>1836</v>
      </c>
      <c r="IV1" t="s">
        <v>1837</v>
      </c>
      <c r="IW1" t="s">
        <v>1838</v>
      </c>
      <c r="IX1" t="s">
        <v>1839</v>
      </c>
      <c r="IY1" t="s">
        <v>1840</v>
      </c>
      <c r="IZ1" t="s">
        <v>1841</v>
      </c>
      <c r="JA1" t="s">
        <v>1842</v>
      </c>
      <c r="JB1" t="s">
        <v>1843</v>
      </c>
      <c r="JC1" t="s">
        <v>1844</v>
      </c>
      <c r="JD1" t="s">
        <v>1845</v>
      </c>
      <c r="JE1" t="s">
        <v>1846</v>
      </c>
      <c r="JF1" t="s">
        <v>1847</v>
      </c>
      <c r="JG1" t="s">
        <v>1848</v>
      </c>
      <c r="JH1" t="s">
        <v>1849</v>
      </c>
      <c r="JI1" t="s">
        <v>1850</v>
      </c>
      <c r="JJ1" t="s">
        <v>1851</v>
      </c>
      <c r="JK1" t="s">
        <v>1852</v>
      </c>
      <c r="JL1" t="s">
        <v>1853</v>
      </c>
      <c r="JM1" t="s">
        <v>1854</v>
      </c>
      <c r="JN1" t="s">
        <v>1855</v>
      </c>
      <c r="JO1" t="s">
        <v>1856</v>
      </c>
      <c r="JP1" t="s">
        <v>1857</v>
      </c>
      <c r="JQ1" t="s">
        <v>1858</v>
      </c>
      <c r="JR1" t="s">
        <v>1859</v>
      </c>
      <c r="JS1" t="s">
        <v>1860</v>
      </c>
      <c r="JT1" t="s">
        <v>1861</v>
      </c>
      <c r="JU1" t="s">
        <v>1862</v>
      </c>
      <c r="JV1" t="s">
        <v>1863</v>
      </c>
      <c r="JW1" t="s">
        <v>1864</v>
      </c>
      <c r="JX1" t="s">
        <v>1865</v>
      </c>
      <c r="JY1" t="s">
        <v>1866</v>
      </c>
      <c r="JZ1" t="s">
        <v>1867</v>
      </c>
      <c r="KA1" t="s">
        <v>1868</v>
      </c>
      <c r="KB1" t="s">
        <v>1869</v>
      </c>
      <c r="KC1" t="s">
        <v>1870</v>
      </c>
      <c r="KD1" t="s">
        <v>1871</v>
      </c>
      <c r="KE1" t="s">
        <v>1872</v>
      </c>
      <c r="KF1" t="s">
        <v>1873</v>
      </c>
      <c r="KG1" t="s">
        <v>1874</v>
      </c>
      <c r="KH1" t="s">
        <v>1875</v>
      </c>
      <c r="KI1" t="s">
        <v>1876</v>
      </c>
      <c r="KJ1" t="s">
        <v>1877</v>
      </c>
      <c r="KK1" t="s">
        <v>1878</v>
      </c>
      <c r="KL1" t="s">
        <v>1879</v>
      </c>
      <c r="KM1" t="s">
        <v>1880</v>
      </c>
      <c r="KN1" t="s">
        <v>1881</v>
      </c>
      <c r="KO1" t="s">
        <v>1882</v>
      </c>
      <c r="KP1" t="s">
        <v>1883</v>
      </c>
      <c r="KQ1" t="s">
        <v>1884</v>
      </c>
      <c r="KR1" t="s">
        <v>1885</v>
      </c>
      <c r="KS1" t="s">
        <v>1886</v>
      </c>
      <c r="KT1" t="s">
        <v>1887</v>
      </c>
      <c r="KU1" t="s">
        <v>1888</v>
      </c>
      <c r="KV1" t="s">
        <v>1889</v>
      </c>
      <c r="KW1" t="s">
        <v>1890</v>
      </c>
      <c r="KX1" t="s">
        <v>1891</v>
      </c>
      <c r="KY1" t="s">
        <v>1892</v>
      </c>
      <c r="KZ1" t="s">
        <v>1893</v>
      </c>
      <c r="LA1" t="s">
        <v>1894</v>
      </c>
      <c r="LB1" t="s">
        <v>1895</v>
      </c>
      <c r="LC1" t="s">
        <v>1896</v>
      </c>
      <c r="LD1" t="s">
        <v>1897</v>
      </c>
      <c r="LE1" t="s">
        <v>1898</v>
      </c>
      <c r="LF1" t="s">
        <v>1899</v>
      </c>
      <c r="LG1" t="s">
        <v>1900</v>
      </c>
      <c r="LH1" t="s">
        <v>1901</v>
      </c>
      <c r="LI1" t="s">
        <v>1902</v>
      </c>
      <c r="LJ1" t="s">
        <v>1903</v>
      </c>
      <c r="LK1" t="s">
        <v>1904</v>
      </c>
      <c r="LL1" t="s">
        <v>1905</v>
      </c>
      <c r="LM1" t="s">
        <v>1906</v>
      </c>
      <c r="LN1" t="s">
        <v>1907</v>
      </c>
      <c r="LO1" t="s">
        <v>1908</v>
      </c>
      <c r="LP1" t="s">
        <v>1909</v>
      </c>
      <c r="LQ1" t="s">
        <v>1910</v>
      </c>
      <c r="LR1" t="s">
        <v>1911</v>
      </c>
      <c r="LS1" t="s">
        <v>1912</v>
      </c>
      <c r="LT1" t="s">
        <v>1913</v>
      </c>
      <c r="LU1" t="s">
        <v>1914</v>
      </c>
      <c r="LV1" t="s">
        <v>1915</v>
      </c>
      <c r="LW1" t="s">
        <v>1916</v>
      </c>
      <c r="LX1" t="s">
        <v>1917</v>
      </c>
      <c r="LY1" t="s">
        <v>1918</v>
      </c>
      <c r="LZ1" t="s">
        <v>1919</v>
      </c>
      <c r="MA1" t="s">
        <v>1920</v>
      </c>
      <c r="MB1" t="s">
        <v>1921</v>
      </c>
      <c r="MC1" t="s">
        <v>1922</v>
      </c>
      <c r="MD1" t="s">
        <v>1923</v>
      </c>
      <c r="ME1" t="s">
        <v>1924</v>
      </c>
      <c r="MF1" t="s">
        <v>1925</v>
      </c>
      <c r="MG1" t="s">
        <v>1926</v>
      </c>
      <c r="MH1" t="s">
        <v>1927</v>
      </c>
      <c r="MI1" t="s">
        <v>1928</v>
      </c>
      <c r="MJ1" t="s">
        <v>1929</v>
      </c>
      <c r="MK1" t="s">
        <v>1930</v>
      </c>
      <c r="ML1" t="s">
        <v>1931</v>
      </c>
      <c r="MM1" t="s">
        <v>1932</v>
      </c>
      <c r="MN1" t="s">
        <v>1933</v>
      </c>
      <c r="MO1" t="s">
        <v>1934</v>
      </c>
      <c r="MP1" t="s">
        <v>1935</v>
      </c>
      <c r="MQ1" t="s">
        <v>1936</v>
      </c>
      <c r="MR1" t="s">
        <v>1937</v>
      </c>
      <c r="MS1" t="s">
        <v>1938</v>
      </c>
      <c r="MT1" t="s">
        <v>1939</v>
      </c>
      <c r="MU1" t="s">
        <v>1940</v>
      </c>
      <c r="MV1" t="s">
        <v>1941</v>
      </c>
      <c r="MW1" t="s">
        <v>1942</v>
      </c>
      <c r="MX1" t="s">
        <v>1943</v>
      </c>
      <c r="MY1" t="s">
        <v>1944</v>
      </c>
      <c r="MZ1" t="s">
        <v>1945</v>
      </c>
      <c r="NA1" t="s">
        <v>1946</v>
      </c>
      <c r="NB1" t="s">
        <v>1947</v>
      </c>
      <c r="NC1" t="s">
        <v>1948</v>
      </c>
      <c r="ND1" t="s">
        <v>1949</v>
      </c>
      <c r="NE1" t="s">
        <v>1950</v>
      </c>
      <c r="NF1" t="s">
        <v>1951</v>
      </c>
      <c r="NG1" t="s">
        <v>1952</v>
      </c>
      <c r="NH1" t="s">
        <v>1953</v>
      </c>
      <c r="NI1" t="s">
        <v>1954</v>
      </c>
      <c r="NJ1" t="s">
        <v>1955</v>
      </c>
      <c r="NK1" t="s">
        <v>1956</v>
      </c>
      <c r="NL1" t="s">
        <v>1957</v>
      </c>
      <c r="NM1" t="s">
        <v>1958</v>
      </c>
      <c r="NN1" t="s">
        <v>1959</v>
      </c>
      <c r="NO1" t="s">
        <v>1960</v>
      </c>
      <c r="NP1" t="s">
        <v>1961</v>
      </c>
      <c r="NQ1" t="s">
        <v>1962</v>
      </c>
      <c r="NR1" t="s">
        <v>1963</v>
      </c>
      <c r="NS1" t="s">
        <v>1964</v>
      </c>
      <c r="NT1" t="s">
        <v>1965</v>
      </c>
      <c r="NU1" t="s">
        <v>1966</v>
      </c>
      <c r="NV1" t="s">
        <v>1967</v>
      </c>
      <c r="NW1" t="s">
        <v>1968</v>
      </c>
      <c r="NX1" t="s">
        <v>1969</v>
      </c>
      <c r="NY1" t="s">
        <v>1970</v>
      </c>
      <c r="NZ1" t="s">
        <v>1971</v>
      </c>
      <c r="OA1" t="s">
        <v>1972</v>
      </c>
      <c r="OB1" t="s">
        <v>1973</v>
      </c>
      <c r="OC1" t="s">
        <v>1974</v>
      </c>
      <c r="OD1" t="s">
        <v>1975</v>
      </c>
      <c r="OE1" t="s">
        <v>1976</v>
      </c>
      <c r="OF1" t="s">
        <v>1977</v>
      </c>
      <c r="OG1" t="s">
        <v>1978</v>
      </c>
      <c r="OH1" t="s">
        <v>1979</v>
      </c>
      <c r="OI1" t="s">
        <v>1980</v>
      </c>
      <c r="OJ1" t="s">
        <v>1981</v>
      </c>
      <c r="OK1" t="s">
        <v>1982</v>
      </c>
      <c r="OL1" t="s">
        <v>1983</v>
      </c>
      <c r="OM1" t="s">
        <v>1984</v>
      </c>
      <c r="ON1" t="s">
        <v>1985</v>
      </c>
      <c r="OO1" t="s">
        <v>1986</v>
      </c>
      <c r="OP1" t="s">
        <v>1987</v>
      </c>
      <c r="OQ1" t="s">
        <v>1988</v>
      </c>
      <c r="OR1" t="s">
        <v>1989</v>
      </c>
      <c r="OS1" t="s">
        <v>1990</v>
      </c>
      <c r="OT1" t="s">
        <v>1991</v>
      </c>
      <c r="OU1" t="s">
        <v>1992</v>
      </c>
      <c r="OV1" t="s">
        <v>1993</v>
      </c>
      <c r="OW1" t="s">
        <v>1994</v>
      </c>
      <c r="OX1" t="s">
        <v>1995</v>
      </c>
      <c r="OY1" t="s">
        <v>1996</v>
      </c>
      <c r="OZ1" t="s">
        <v>1997</v>
      </c>
      <c r="PA1" t="s">
        <v>1998</v>
      </c>
      <c r="PB1" t="s">
        <v>1999</v>
      </c>
      <c r="PC1" t="s">
        <v>2000</v>
      </c>
      <c r="PD1" t="s">
        <v>2001</v>
      </c>
      <c r="PE1" t="s">
        <v>2002</v>
      </c>
      <c r="PF1" t="s">
        <v>2003</v>
      </c>
      <c r="PG1" t="s">
        <v>2004</v>
      </c>
      <c r="PH1" t="s">
        <v>2005</v>
      </c>
      <c r="PI1" t="s">
        <v>2006</v>
      </c>
      <c r="PJ1" t="s">
        <v>2007</v>
      </c>
      <c r="PK1" t="s">
        <v>2008</v>
      </c>
      <c r="PL1" t="s">
        <v>2009</v>
      </c>
      <c r="PM1" t="s">
        <v>2010</v>
      </c>
      <c r="PN1" t="s">
        <v>2011</v>
      </c>
      <c r="PO1" t="s">
        <v>2012</v>
      </c>
      <c r="PP1" t="s">
        <v>2013</v>
      </c>
      <c r="PQ1" t="s">
        <v>2014</v>
      </c>
      <c r="PR1" t="s">
        <v>2015</v>
      </c>
      <c r="PS1" t="s">
        <v>2016</v>
      </c>
      <c r="PT1" t="s">
        <v>2017</v>
      </c>
      <c r="PU1" t="s">
        <v>2018</v>
      </c>
      <c r="PV1" t="s">
        <v>2019</v>
      </c>
      <c r="PW1" t="s">
        <v>2020</v>
      </c>
      <c r="PX1" t="s">
        <v>2021</v>
      </c>
      <c r="PY1" t="s">
        <v>2022</v>
      </c>
      <c r="PZ1" t="s">
        <v>2023</v>
      </c>
      <c r="QA1" t="s">
        <v>2024</v>
      </c>
      <c r="QB1" t="s">
        <v>2025</v>
      </c>
      <c r="QC1" t="s">
        <v>2026</v>
      </c>
      <c r="QD1" t="s">
        <v>2027</v>
      </c>
      <c r="QE1" t="s">
        <v>2028</v>
      </c>
      <c r="QF1" t="s">
        <v>2029</v>
      </c>
      <c r="QG1" t="s">
        <v>2030</v>
      </c>
      <c r="QH1" t="s">
        <v>2031</v>
      </c>
      <c r="QI1" t="s">
        <v>2032</v>
      </c>
      <c r="QJ1" t="s">
        <v>2033</v>
      </c>
      <c r="QK1" t="s">
        <v>2034</v>
      </c>
      <c r="QL1" t="s">
        <v>2035</v>
      </c>
      <c r="QM1" t="s">
        <v>2036</v>
      </c>
      <c r="QN1" t="s">
        <v>2037</v>
      </c>
      <c r="QO1" t="s">
        <v>2038</v>
      </c>
      <c r="QP1" t="s">
        <v>2039</v>
      </c>
      <c r="QQ1" t="s">
        <v>2040</v>
      </c>
      <c r="QR1" t="s">
        <v>2041</v>
      </c>
      <c r="QS1" t="s">
        <v>2042</v>
      </c>
      <c r="QT1" t="s">
        <v>2043</v>
      </c>
      <c r="QU1" t="s">
        <v>2044</v>
      </c>
      <c r="QV1" t="s">
        <v>2045</v>
      </c>
      <c r="QW1" t="s">
        <v>2046</v>
      </c>
      <c r="QX1" t="s">
        <v>2047</v>
      </c>
      <c r="QY1" t="s">
        <v>2048</v>
      </c>
      <c r="QZ1" t="s">
        <v>2049</v>
      </c>
      <c r="RA1" t="s">
        <v>2050</v>
      </c>
      <c r="RB1" t="s">
        <v>2051</v>
      </c>
      <c r="RC1" t="s">
        <v>2052</v>
      </c>
      <c r="RD1" t="s">
        <v>2053</v>
      </c>
      <c r="RE1" t="s">
        <v>2054</v>
      </c>
      <c r="RF1" t="s">
        <v>2055</v>
      </c>
      <c r="RG1" t="s">
        <v>2056</v>
      </c>
      <c r="RH1" t="s">
        <v>2057</v>
      </c>
      <c r="RI1" t="s">
        <v>2058</v>
      </c>
      <c r="RJ1" t="s">
        <v>2059</v>
      </c>
      <c r="RK1" t="s">
        <v>2060</v>
      </c>
      <c r="RL1" t="s">
        <v>2061</v>
      </c>
      <c r="RM1" t="s">
        <v>2062</v>
      </c>
      <c r="RN1" t="s">
        <v>2063</v>
      </c>
      <c r="RO1" t="s">
        <v>2064</v>
      </c>
      <c r="RP1" t="s">
        <v>2065</v>
      </c>
      <c r="RQ1" t="s">
        <v>2066</v>
      </c>
      <c r="RR1" t="s">
        <v>2067</v>
      </c>
      <c r="RS1" t="s">
        <v>2068</v>
      </c>
      <c r="RT1" t="s">
        <v>2069</v>
      </c>
      <c r="RU1" t="s">
        <v>2070</v>
      </c>
      <c r="RV1" t="s">
        <v>2071</v>
      </c>
      <c r="RW1" t="s">
        <v>2072</v>
      </c>
      <c r="RX1" t="s">
        <v>2073</v>
      </c>
      <c r="RY1" t="s">
        <v>2074</v>
      </c>
      <c r="RZ1" t="s">
        <v>2075</v>
      </c>
      <c r="SA1" t="s">
        <v>2076</v>
      </c>
      <c r="SB1" t="s">
        <v>2077</v>
      </c>
      <c r="SC1" t="s">
        <v>2078</v>
      </c>
      <c r="SD1" t="s">
        <v>2079</v>
      </c>
      <c r="SE1" t="s">
        <v>2080</v>
      </c>
      <c r="SF1" t="s">
        <v>2081</v>
      </c>
      <c r="SG1" t="s">
        <v>2082</v>
      </c>
      <c r="SH1" t="s">
        <v>2083</v>
      </c>
      <c r="SI1" t="s">
        <v>2084</v>
      </c>
      <c r="SJ1" t="s">
        <v>2085</v>
      </c>
      <c r="SK1" t="s">
        <v>2086</v>
      </c>
      <c r="SL1" t="s">
        <v>2087</v>
      </c>
      <c r="SM1" t="s">
        <v>2088</v>
      </c>
      <c r="SN1" t="s">
        <v>2089</v>
      </c>
      <c r="SO1" t="s">
        <v>2090</v>
      </c>
      <c r="SP1" t="s">
        <v>2091</v>
      </c>
      <c r="SQ1" t="s">
        <v>2092</v>
      </c>
      <c r="SR1" t="s">
        <v>2093</v>
      </c>
      <c r="SS1" t="s">
        <v>2094</v>
      </c>
      <c r="ST1" t="s">
        <v>2095</v>
      </c>
      <c r="SU1" t="s">
        <v>2096</v>
      </c>
      <c r="SV1" t="s">
        <v>2097</v>
      </c>
      <c r="SW1" t="s">
        <v>2098</v>
      </c>
      <c r="SX1" t="s">
        <v>2099</v>
      </c>
      <c r="SY1" t="s">
        <v>2100</v>
      </c>
      <c r="SZ1" t="s">
        <v>2101</v>
      </c>
      <c r="TA1" t="s">
        <v>2102</v>
      </c>
      <c r="TB1" t="s">
        <v>2103</v>
      </c>
      <c r="TC1" t="s">
        <v>2104</v>
      </c>
      <c r="TD1" t="s">
        <v>2105</v>
      </c>
      <c r="TE1" t="s">
        <v>2106</v>
      </c>
      <c r="TF1" t="s">
        <v>2107</v>
      </c>
      <c r="TG1" t="s">
        <v>2108</v>
      </c>
      <c r="TH1" t="s">
        <v>2109</v>
      </c>
      <c r="TI1" t="s">
        <v>2110</v>
      </c>
      <c r="TJ1" t="s">
        <v>2111</v>
      </c>
      <c r="TK1" t="s">
        <v>2112</v>
      </c>
      <c r="TL1" t="s">
        <v>2113</v>
      </c>
      <c r="TM1" t="s">
        <v>2114</v>
      </c>
      <c r="TN1" t="s">
        <v>2115</v>
      </c>
      <c r="TO1" t="s">
        <v>2116</v>
      </c>
      <c r="TP1" t="s">
        <v>2117</v>
      </c>
      <c r="TQ1" t="s">
        <v>2118</v>
      </c>
      <c r="TR1" t="s">
        <v>2119</v>
      </c>
      <c r="TS1" t="s">
        <v>2120</v>
      </c>
      <c r="TT1" t="s">
        <v>2121</v>
      </c>
      <c r="TU1" t="s">
        <v>2122</v>
      </c>
      <c r="TV1" t="s">
        <v>2123</v>
      </c>
      <c r="TW1" t="s">
        <v>2124</v>
      </c>
      <c r="TX1" t="s">
        <v>2125</v>
      </c>
      <c r="TY1" t="s">
        <v>2126</v>
      </c>
      <c r="TZ1" t="s">
        <v>2127</v>
      </c>
      <c r="UA1" t="s">
        <v>2128</v>
      </c>
      <c r="UB1" t="s">
        <v>2129</v>
      </c>
      <c r="UC1" t="s">
        <v>2130</v>
      </c>
      <c r="UD1" t="s">
        <v>2131</v>
      </c>
      <c r="UE1" t="s">
        <v>2132</v>
      </c>
      <c r="UF1" t="s">
        <v>2133</v>
      </c>
      <c r="UG1" t="s">
        <v>2134</v>
      </c>
      <c r="UH1" t="s">
        <v>2135</v>
      </c>
      <c r="UI1" t="s">
        <v>2136</v>
      </c>
      <c r="UJ1" t="s">
        <v>2137</v>
      </c>
      <c r="UK1" t="s">
        <v>2138</v>
      </c>
      <c r="UL1" t="s">
        <v>2139</v>
      </c>
      <c r="UM1" t="s">
        <v>2140</v>
      </c>
      <c r="UN1" t="s">
        <v>2141</v>
      </c>
      <c r="UO1" t="s">
        <v>2142</v>
      </c>
      <c r="UP1" t="s">
        <v>2143</v>
      </c>
      <c r="UQ1" t="s">
        <v>2144</v>
      </c>
      <c r="UR1" t="s">
        <v>2145</v>
      </c>
      <c r="US1" t="s">
        <v>2146</v>
      </c>
      <c r="UT1" t="s">
        <v>2147</v>
      </c>
      <c r="UU1" t="s">
        <v>2148</v>
      </c>
      <c r="UV1" t="s">
        <v>2149</v>
      </c>
      <c r="UW1" t="s">
        <v>2150</v>
      </c>
      <c r="UX1" t="s">
        <v>2151</v>
      </c>
      <c r="UY1" t="s">
        <v>2152</v>
      </c>
      <c r="UZ1" t="s">
        <v>2153</v>
      </c>
      <c r="VA1" t="s">
        <v>2154</v>
      </c>
      <c r="VB1" t="s">
        <v>2155</v>
      </c>
      <c r="VC1" t="s">
        <v>2156</v>
      </c>
      <c r="VD1" t="s">
        <v>2157</v>
      </c>
      <c r="VE1" t="s">
        <v>2158</v>
      </c>
      <c r="VF1" t="s">
        <v>2159</v>
      </c>
      <c r="VG1" t="s">
        <v>2160</v>
      </c>
      <c r="VH1" t="s">
        <v>2161</v>
      </c>
      <c r="VI1" t="s">
        <v>2162</v>
      </c>
      <c r="VJ1" t="s">
        <v>2163</v>
      </c>
      <c r="VK1" t="s">
        <v>2164</v>
      </c>
      <c r="VL1" t="s">
        <v>2165</v>
      </c>
      <c r="VM1" t="s">
        <v>2166</v>
      </c>
      <c r="VN1" t="s">
        <v>2167</v>
      </c>
      <c r="VO1" t="s">
        <v>2168</v>
      </c>
      <c r="VP1" t="s">
        <v>2169</v>
      </c>
      <c r="VQ1" t="s">
        <v>2170</v>
      </c>
      <c r="VR1" t="s">
        <v>2171</v>
      </c>
      <c r="VS1" t="s">
        <v>2172</v>
      </c>
      <c r="VT1" t="s">
        <v>2173</v>
      </c>
      <c r="VU1" t="s">
        <v>2174</v>
      </c>
      <c r="VV1" t="s">
        <v>2175</v>
      </c>
      <c r="VW1" t="s">
        <v>2176</v>
      </c>
      <c r="VX1" t="s">
        <v>2177</v>
      </c>
      <c r="VY1" t="s">
        <v>2178</v>
      </c>
      <c r="VZ1" t="s">
        <v>2179</v>
      </c>
      <c r="WA1" t="s">
        <v>2180</v>
      </c>
      <c r="WB1" t="s">
        <v>2181</v>
      </c>
      <c r="WC1" t="s">
        <v>2182</v>
      </c>
      <c r="WD1" t="s">
        <v>2183</v>
      </c>
      <c r="WE1" t="s">
        <v>2184</v>
      </c>
      <c r="WF1" t="s">
        <v>2185</v>
      </c>
      <c r="WG1" t="s">
        <v>2186</v>
      </c>
      <c r="WH1" t="s">
        <v>2187</v>
      </c>
      <c r="WI1" t="s">
        <v>2188</v>
      </c>
      <c r="WJ1" t="s">
        <v>2189</v>
      </c>
      <c r="WK1" t="s">
        <v>2190</v>
      </c>
      <c r="WL1" t="s">
        <v>2191</v>
      </c>
      <c r="WM1" t="s">
        <v>2192</v>
      </c>
      <c r="WN1" t="s">
        <v>2193</v>
      </c>
      <c r="WO1" t="s">
        <v>2194</v>
      </c>
      <c r="WP1" t="s">
        <v>2195</v>
      </c>
      <c r="WQ1" t="s">
        <v>2196</v>
      </c>
      <c r="WR1" t="s">
        <v>2197</v>
      </c>
      <c r="WS1" t="s">
        <v>2198</v>
      </c>
      <c r="WT1" t="s">
        <v>2199</v>
      </c>
      <c r="WU1" t="s">
        <v>2200</v>
      </c>
      <c r="WV1" t="s">
        <v>2201</v>
      </c>
      <c r="WW1" t="s">
        <v>2202</v>
      </c>
      <c r="WX1" t="s">
        <v>2203</v>
      </c>
      <c r="WY1" t="s">
        <v>2204</v>
      </c>
      <c r="WZ1" t="s">
        <v>2205</v>
      </c>
      <c r="XA1" t="s">
        <v>2206</v>
      </c>
      <c r="XB1" t="s">
        <v>2207</v>
      </c>
      <c r="XC1" t="s">
        <v>2208</v>
      </c>
      <c r="XD1" t="s">
        <v>2209</v>
      </c>
      <c r="XE1" t="s">
        <v>2210</v>
      </c>
      <c r="XF1" t="s">
        <v>2211</v>
      </c>
      <c r="XG1" t="s">
        <v>2212</v>
      </c>
      <c r="XH1" t="s">
        <v>2213</v>
      </c>
      <c r="XI1" t="s">
        <v>2214</v>
      </c>
      <c r="XJ1" t="s">
        <v>2215</v>
      </c>
      <c r="XK1" t="s">
        <v>2216</v>
      </c>
      <c r="XL1" t="s">
        <v>2217</v>
      </c>
      <c r="XM1" t="s">
        <v>2218</v>
      </c>
      <c r="XN1" t="s">
        <v>2219</v>
      </c>
      <c r="XO1" t="s">
        <v>2220</v>
      </c>
      <c r="XP1" t="s">
        <v>2221</v>
      </c>
      <c r="XQ1" t="s">
        <v>2222</v>
      </c>
      <c r="XR1" t="s">
        <v>2223</v>
      </c>
      <c r="XS1" t="s">
        <v>2224</v>
      </c>
      <c r="XT1" t="s">
        <v>2225</v>
      </c>
      <c r="XU1" t="s">
        <v>2226</v>
      </c>
      <c r="XV1" t="s">
        <v>2227</v>
      </c>
      <c r="XW1" t="s">
        <v>2228</v>
      </c>
      <c r="XX1" t="s">
        <v>2229</v>
      </c>
      <c r="XY1" t="s">
        <v>2230</v>
      </c>
      <c r="XZ1" t="s">
        <v>2231</v>
      </c>
      <c r="YA1" t="s">
        <v>2232</v>
      </c>
      <c r="YB1" t="s">
        <v>2233</v>
      </c>
      <c r="YC1" t="s">
        <v>2234</v>
      </c>
      <c r="YD1" t="s">
        <v>2235</v>
      </c>
      <c r="YE1" t="s">
        <v>2236</v>
      </c>
      <c r="YF1" t="s">
        <v>2237</v>
      </c>
      <c r="YG1" t="s">
        <v>2238</v>
      </c>
      <c r="YH1" t="s">
        <v>2239</v>
      </c>
      <c r="YI1" t="s">
        <v>2240</v>
      </c>
      <c r="YJ1" t="s">
        <v>2241</v>
      </c>
      <c r="YK1" t="s">
        <v>2242</v>
      </c>
      <c r="YL1" t="s">
        <v>2243</v>
      </c>
      <c r="YM1" t="s">
        <v>2244</v>
      </c>
      <c r="YN1" t="s">
        <v>2245</v>
      </c>
      <c r="YO1" t="s">
        <v>2246</v>
      </c>
      <c r="YP1" t="s">
        <v>2247</v>
      </c>
      <c r="YQ1" t="s">
        <v>2248</v>
      </c>
      <c r="YR1" t="s">
        <v>2249</v>
      </c>
      <c r="YS1" t="s">
        <v>2250</v>
      </c>
      <c r="YT1" t="s">
        <v>2251</v>
      </c>
      <c r="YU1" t="s">
        <v>2252</v>
      </c>
      <c r="YV1" t="s">
        <v>2253</v>
      </c>
      <c r="YW1" t="s">
        <v>2254</v>
      </c>
      <c r="YX1" t="s">
        <v>2255</v>
      </c>
      <c r="YY1" t="s">
        <v>2256</v>
      </c>
      <c r="YZ1" t="s">
        <v>2257</v>
      </c>
      <c r="ZA1" t="s">
        <v>2258</v>
      </c>
      <c r="ZB1" t="s">
        <v>2259</v>
      </c>
      <c r="ZC1" t="s">
        <v>2260</v>
      </c>
      <c r="ZD1" t="s">
        <v>2261</v>
      </c>
      <c r="ZE1" t="s">
        <v>2262</v>
      </c>
      <c r="ZF1" t="s">
        <v>2263</v>
      </c>
      <c r="ZG1" t="s">
        <v>2264</v>
      </c>
      <c r="ZH1" t="s">
        <v>2265</v>
      </c>
      <c r="ZI1" t="s">
        <v>2266</v>
      </c>
      <c r="ZJ1" t="s">
        <v>2267</v>
      </c>
      <c r="ZK1" t="s">
        <v>2268</v>
      </c>
      <c r="ZL1" t="s">
        <v>2269</v>
      </c>
      <c r="ZM1" t="s">
        <v>2270</v>
      </c>
      <c r="ZN1" t="s">
        <v>2271</v>
      </c>
      <c r="ZO1" t="s">
        <v>2272</v>
      </c>
      <c r="ZP1" t="s">
        <v>2273</v>
      </c>
      <c r="ZQ1" t="s">
        <v>2274</v>
      </c>
      <c r="ZR1" t="s">
        <v>2275</v>
      </c>
      <c r="ZS1" t="s">
        <v>2276</v>
      </c>
      <c r="ZT1" t="s">
        <v>2277</v>
      </c>
      <c r="ZU1" t="s">
        <v>2278</v>
      </c>
      <c r="ZV1" t="s">
        <v>2279</v>
      </c>
      <c r="ZW1" t="s">
        <v>2280</v>
      </c>
      <c r="ZX1" t="s">
        <v>2281</v>
      </c>
      <c r="ZY1" t="s">
        <v>2282</v>
      </c>
      <c r="ZZ1" t="s">
        <v>2283</v>
      </c>
      <c r="AAA1" t="s">
        <v>2284</v>
      </c>
      <c r="AAB1" t="s">
        <v>2285</v>
      </c>
      <c r="AAC1" t="s">
        <v>2286</v>
      </c>
      <c r="AAD1" t="s">
        <v>2287</v>
      </c>
      <c r="AAE1" t="s">
        <v>2288</v>
      </c>
      <c r="AAF1" t="s">
        <v>2289</v>
      </c>
      <c r="AAG1" t="s">
        <v>2290</v>
      </c>
      <c r="AAH1" t="s">
        <v>2291</v>
      </c>
      <c r="AAI1" t="s">
        <v>2292</v>
      </c>
      <c r="AAJ1" t="s">
        <v>2293</v>
      </c>
      <c r="AAK1" t="s">
        <v>2294</v>
      </c>
      <c r="AAL1" t="s">
        <v>2295</v>
      </c>
      <c r="AAM1" t="s">
        <v>2296</v>
      </c>
      <c r="AAN1" t="s">
        <v>2297</v>
      </c>
      <c r="AAO1" t="s">
        <v>2298</v>
      </c>
      <c r="AAP1" t="s">
        <v>2299</v>
      </c>
      <c r="AAQ1" t="s">
        <v>2300</v>
      </c>
      <c r="AAR1" t="s">
        <v>2301</v>
      </c>
      <c r="AAS1" t="s">
        <v>2302</v>
      </c>
      <c r="AAT1" t="s">
        <v>2303</v>
      </c>
      <c r="AAU1" t="s">
        <v>2304</v>
      </c>
      <c r="AAV1" t="s">
        <v>2305</v>
      </c>
      <c r="AAW1" t="s">
        <v>2306</v>
      </c>
      <c r="AAX1" t="s">
        <v>2307</v>
      </c>
      <c r="AAY1" t="s">
        <v>2308</v>
      </c>
      <c r="AAZ1" t="s">
        <v>2309</v>
      </c>
      <c r="ABA1" t="s">
        <v>2310</v>
      </c>
      <c r="ABB1" t="s">
        <v>2311</v>
      </c>
      <c r="ABC1" t="s">
        <v>2312</v>
      </c>
      <c r="ABD1" t="s">
        <v>2313</v>
      </c>
      <c r="ABE1" t="s">
        <v>2314</v>
      </c>
      <c r="ABF1" t="s">
        <v>2315</v>
      </c>
      <c r="ABG1" t="s">
        <v>2316</v>
      </c>
      <c r="ABH1" t="s">
        <v>2317</v>
      </c>
      <c r="ABI1" t="s">
        <v>2318</v>
      </c>
      <c r="ABJ1" t="s">
        <v>2319</v>
      </c>
      <c r="ABK1" t="s">
        <v>2320</v>
      </c>
      <c r="ABL1" t="s">
        <v>2321</v>
      </c>
      <c r="ABM1" t="s">
        <v>2322</v>
      </c>
      <c r="ABN1" t="s">
        <v>2323</v>
      </c>
      <c r="ABO1" t="s">
        <v>2324</v>
      </c>
      <c r="ABP1" t="s">
        <v>2325</v>
      </c>
      <c r="ABQ1" t="s">
        <v>2326</v>
      </c>
      <c r="ABR1" t="s">
        <v>2327</v>
      </c>
      <c r="ABS1" t="s">
        <v>2328</v>
      </c>
      <c r="ABT1" t="s">
        <v>2329</v>
      </c>
      <c r="ABU1" t="s">
        <v>2330</v>
      </c>
      <c r="ABV1" t="s">
        <v>2331</v>
      </c>
      <c r="ABW1" t="s">
        <v>2332</v>
      </c>
      <c r="ABX1" t="s">
        <v>2333</v>
      </c>
      <c r="ABY1" t="s">
        <v>2334</v>
      </c>
      <c r="ABZ1" t="s">
        <v>2335</v>
      </c>
      <c r="ACA1" t="s">
        <v>2336</v>
      </c>
      <c r="ACB1" t="s">
        <v>2337</v>
      </c>
      <c r="ACC1" t="s">
        <v>2338</v>
      </c>
      <c r="ACD1" t="s">
        <v>2339</v>
      </c>
      <c r="ACE1" t="s">
        <v>2340</v>
      </c>
      <c r="ACF1" t="s">
        <v>2341</v>
      </c>
      <c r="ACG1" t="s">
        <v>2342</v>
      </c>
      <c r="ACH1" t="s">
        <v>2343</v>
      </c>
      <c r="ACI1" t="s">
        <v>2344</v>
      </c>
      <c r="ACJ1" t="s">
        <v>2345</v>
      </c>
      <c r="ACK1" t="s">
        <v>2346</v>
      </c>
      <c r="ACL1" t="s">
        <v>2347</v>
      </c>
      <c r="ACM1" t="s">
        <v>2348</v>
      </c>
      <c r="ACN1" t="s">
        <v>2349</v>
      </c>
      <c r="ACO1" t="s">
        <v>2350</v>
      </c>
      <c r="ACP1" t="s">
        <v>2351</v>
      </c>
      <c r="ACQ1" t="s">
        <v>2352</v>
      </c>
      <c r="ACR1" t="s">
        <v>2353</v>
      </c>
      <c r="ACS1" t="s">
        <v>2354</v>
      </c>
      <c r="ACT1" t="s">
        <v>2355</v>
      </c>
      <c r="ACU1" t="s">
        <v>2356</v>
      </c>
      <c r="ACV1" t="s">
        <v>2357</v>
      </c>
      <c r="ACW1" t="s">
        <v>2358</v>
      </c>
      <c r="ACX1" t="s">
        <v>2359</v>
      </c>
      <c r="ACY1" t="s">
        <v>2360</v>
      </c>
      <c r="ACZ1" t="s">
        <v>2361</v>
      </c>
      <c r="ADA1" t="s">
        <v>2362</v>
      </c>
      <c r="ADB1" t="s">
        <v>2363</v>
      </c>
      <c r="ADC1" t="s">
        <v>2364</v>
      </c>
      <c r="ADD1" t="s">
        <v>2365</v>
      </c>
      <c r="ADE1" t="s">
        <v>2366</v>
      </c>
      <c r="ADF1" t="s">
        <v>2367</v>
      </c>
      <c r="ADG1" t="s">
        <v>2368</v>
      </c>
      <c r="ADH1" t="s">
        <v>2369</v>
      </c>
      <c r="ADI1" t="s">
        <v>2370</v>
      </c>
      <c r="ADJ1" t="s">
        <v>2371</v>
      </c>
      <c r="ADK1" t="s">
        <v>2372</v>
      </c>
      <c r="ADL1" t="s">
        <v>2373</v>
      </c>
      <c r="ADM1" t="s">
        <v>2374</v>
      </c>
      <c r="ADN1" t="s">
        <v>2375</v>
      </c>
      <c r="ADO1" t="s">
        <v>2376</v>
      </c>
      <c r="ADP1" t="s">
        <v>2377</v>
      </c>
      <c r="ADQ1" t="s">
        <v>2378</v>
      </c>
      <c r="ADR1" t="s">
        <v>2379</v>
      </c>
      <c r="ADS1" t="s">
        <v>2380</v>
      </c>
      <c r="ADT1" t="s">
        <v>2381</v>
      </c>
      <c r="ADU1" t="s">
        <v>2382</v>
      </c>
      <c r="ADV1" t="s">
        <v>2383</v>
      </c>
      <c r="ADW1" t="s">
        <v>2384</v>
      </c>
      <c r="ADX1" t="s">
        <v>2385</v>
      </c>
      <c r="ADY1" t="s">
        <v>2386</v>
      </c>
      <c r="ADZ1" t="s">
        <v>2387</v>
      </c>
      <c r="AEA1" t="s">
        <v>2388</v>
      </c>
      <c r="AEB1" t="s">
        <v>2389</v>
      </c>
      <c r="AEC1" t="s">
        <v>2390</v>
      </c>
      <c r="AED1" t="s">
        <v>2391</v>
      </c>
      <c r="AEE1" t="s">
        <v>2392</v>
      </c>
      <c r="AEF1" t="s">
        <v>2393</v>
      </c>
      <c r="AEG1" t="s">
        <v>2394</v>
      </c>
      <c r="AEH1" t="s">
        <v>2395</v>
      </c>
      <c r="AEI1" t="s">
        <v>2396</v>
      </c>
      <c r="AEJ1" t="s">
        <v>2397</v>
      </c>
      <c r="AEK1" t="s">
        <v>2398</v>
      </c>
      <c r="AEL1" t="s">
        <v>2399</v>
      </c>
      <c r="AEM1" t="s">
        <v>2400</v>
      </c>
      <c r="AEN1" t="s">
        <v>2401</v>
      </c>
      <c r="AEO1" t="s">
        <v>2402</v>
      </c>
      <c r="AEP1" t="s">
        <v>2403</v>
      </c>
      <c r="AEQ1" t="s">
        <v>2404</v>
      </c>
      <c r="AER1" t="s">
        <v>2405</v>
      </c>
      <c r="AES1" t="s">
        <v>2406</v>
      </c>
      <c r="AET1" t="s">
        <v>2407</v>
      </c>
      <c r="AEU1" t="s">
        <v>2408</v>
      </c>
      <c r="AEV1" t="s">
        <v>2409</v>
      </c>
      <c r="AEW1" t="s">
        <v>2410</v>
      </c>
      <c r="AEX1" t="s">
        <v>2411</v>
      </c>
      <c r="AEY1" t="s">
        <v>2412</v>
      </c>
      <c r="AEZ1" t="s">
        <v>2413</v>
      </c>
      <c r="AFA1" t="s">
        <v>2414</v>
      </c>
      <c r="AFB1" t="s">
        <v>2415</v>
      </c>
      <c r="AFC1" t="s">
        <v>2416</v>
      </c>
      <c r="AFD1" t="s">
        <v>2417</v>
      </c>
      <c r="AFE1" t="s">
        <v>2418</v>
      </c>
      <c r="AFF1" t="s">
        <v>2419</v>
      </c>
      <c r="AFG1" t="s">
        <v>2420</v>
      </c>
      <c r="AFH1" t="s">
        <v>2421</v>
      </c>
      <c r="AFI1" t="s">
        <v>2422</v>
      </c>
      <c r="AFJ1" t="s">
        <v>2423</v>
      </c>
      <c r="AFK1" t="s">
        <v>2424</v>
      </c>
      <c r="AFL1" t="s">
        <v>2425</v>
      </c>
      <c r="AFM1" t="s">
        <v>2426</v>
      </c>
      <c r="AFN1" t="s">
        <v>2427</v>
      </c>
      <c r="AFO1" t="s">
        <v>2428</v>
      </c>
      <c r="AFP1" t="s">
        <v>2429</v>
      </c>
      <c r="AFQ1" t="s">
        <v>2430</v>
      </c>
      <c r="AFR1" t="s">
        <v>2431</v>
      </c>
      <c r="AFS1" t="s">
        <v>2432</v>
      </c>
      <c r="AFT1" t="s">
        <v>2433</v>
      </c>
      <c r="AFU1" t="s">
        <v>2434</v>
      </c>
      <c r="AFV1" t="s">
        <v>2435</v>
      </c>
      <c r="AFW1" t="s">
        <v>2436</v>
      </c>
      <c r="AFX1" t="s">
        <v>2437</v>
      </c>
      <c r="AFY1" t="s">
        <v>2438</v>
      </c>
      <c r="AFZ1" t="s">
        <v>2439</v>
      </c>
      <c r="AGA1" t="s">
        <v>2440</v>
      </c>
      <c r="AGB1" t="s">
        <v>2441</v>
      </c>
      <c r="AGC1" t="s">
        <v>2442</v>
      </c>
      <c r="AGD1" t="s">
        <v>2443</v>
      </c>
      <c r="AGE1" t="s">
        <v>2444</v>
      </c>
      <c r="AGF1" t="s">
        <v>2445</v>
      </c>
      <c r="AGG1" t="s">
        <v>2446</v>
      </c>
      <c r="AGH1" t="s">
        <v>2447</v>
      </c>
      <c r="AGI1" t="s">
        <v>2448</v>
      </c>
      <c r="AGJ1" t="s">
        <v>2449</v>
      </c>
      <c r="AGK1" t="s">
        <v>2450</v>
      </c>
      <c r="AGL1" t="s">
        <v>2451</v>
      </c>
      <c r="AGM1" t="s">
        <v>2452</v>
      </c>
      <c r="AGN1" t="s">
        <v>2453</v>
      </c>
      <c r="AGO1" t="s">
        <v>2454</v>
      </c>
      <c r="AGP1" t="s">
        <v>2455</v>
      </c>
      <c r="AGQ1" t="s">
        <v>2456</v>
      </c>
      <c r="AGR1" t="s">
        <v>2457</v>
      </c>
      <c r="AGS1" t="s">
        <v>2458</v>
      </c>
      <c r="AGT1" t="s">
        <v>2459</v>
      </c>
      <c r="AGU1" t="s">
        <v>2460</v>
      </c>
      <c r="AGV1" t="s">
        <v>2461</v>
      </c>
      <c r="AGW1" t="s">
        <v>2462</v>
      </c>
      <c r="AGX1" t="s">
        <v>2463</v>
      </c>
      <c r="AGY1" t="s">
        <v>2464</v>
      </c>
      <c r="AGZ1" t="s">
        <v>2465</v>
      </c>
      <c r="AHA1" t="s">
        <v>2466</v>
      </c>
      <c r="AHB1" t="s">
        <v>2467</v>
      </c>
      <c r="AHC1" t="s">
        <v>2468</v>
      </c>
      <c r="AHD1" t="s">
        <v>2469</v>
      </c>
      <c r="AHE1" t="s">
        <v>2470</v>
      </c>
      <c r="AHF1" t="s">
        <v>2471</v>
      </c>
      <c r="AHG1" t="s">
        <v>2472</v>
      </c>
      <c r="AHH1" t="s">
        <v>2473</v>
      </c>
      <c r="AHI1" t="s">
        <v>2474</v>
      </c>
      <c r="AHJ1" t="s">
        <v>2475</v>
      </c>
      <c r="AHK1" t="s">
        <v>2476</v>
      </c>
      <c r="AHL1" t="s">
        <v>2477</v>
      </c>
      <c r="AHM1" t="s">
        <v>2478</v>
      </c>
      <c r="AHN1" t="s">
        <v>2479</v>
      </c>
      <c r="AHO1" t="s">
        <v>2480</v>
      </c>
      <c r="AHP1" t="s">
        <v>2481</v>
      </c>
      <c r="AHQ1" t="s">
        <v>2482</v>
      </c>
      <c r="AHR1" t="s">
        <v>2483</v>
      </c>
      <c r="AHS1" t="s">
        <v>2484</v>
      </c>
      <c r="AHT1" t="s">
        <v>2485</v>
      </c>
      <c r="AHU1" t="s">
        <v>2486</v>
      </c>
      <c r="AHV1" t="s">
        <v>2487</v>
      </c>
      <c r="AHW1" t="s">
        <v>2488</v>
      </c>
      <c r="AHX1" t="s">
        <v>2489</v>
      </c>
      <c r="AHY1" t="s">
        <v>2490</v>
      </c>
      <c r="AHZ1" t="s">
        <v>2491</v>
      </c>
      <c r="AIA1" t="s">
        <v>2492</v>
      </c>
      <c r="AIB1" t="s">
        <v>2493</v>
      </c>
      <c r="AIC1" t="s">
        <v>2494</v>
      </c>
      <c r="AID1" t="s">
        <v>2495</v>
      </c>
      <c r="AIE1" t="s">
        <v>2496</v>
      </c>
      <c r="AIF1" t="s">
        <v>2497</v>
      </c>
      <c r="AIG1" t="s">
        <v>2498</v>
      </c>
      <c r="AIH1" t="s">
        <v>2499</v>
      </c>
      <c r="AII1" t="s">
        <v>2500</v>
      </c>
      <c r="AIJ1" t="s">
        <v>2501</v>
      </c>
      <c r="AIK1" t="s">
        <v>2502</v>
      </c>
      <c r="AIL1" t="s">
        <v>2503</v>
      </c>
      <c r="AIM1" t="s">
        <v>2504</v>
      </c>
      <c r="AIN1" t="s">
        <v>2505</v>
      </c>
      <c r="AIO1" t="s">
        <v>2506</v>
      </c>
      <c r="AIP1" t="s">
        <v>2507</v>
      </c>
      <c r="AIQ1" t="s">
        <v>2508</v>
      </c>
      <c r="AIR1" t="s">
        <v>2509</v>
      </c>
      <c r="AIS1" t="s">
        <v>2510</v>
      </c>
      <c r="AIT1" t="s">
        <v>2511</v>
      </c>
      <c r="AIU1" t="s">
        <v>2512</v>
      </c>
      <c r="AIV1" t="s">
        <v>2513</v>
      </c>
      <c r="AIW1" t="s">
        <v>2514</v>
      </c>
      <c r="AIX1" t="s">
        <v>2515</v>
      </c>
      <c r="AIY1" t="s">
        <v>2516</v>
      </c>
      <c r="AIZ1" t="s">
        <v>2517</v>
      </c>
      <c r="AJA1" t="s">
        <v>2518</v>
      </c>
      <c r="AJB1" t="s">
        <v>2519</v>
      </c>
      <c r="AJC1" t="s">
        <v>2520</v>
      </c>
      <c r="AJD1" t="s">
        <v>2521</v>
      </c>
      <c r="AJE1" t="s">
        <v>2522</v>
      </c>
      <c r="AJF1" t="s">
        <v>2523</v>
      </c>
      <c r="AJG1" t="s">
        <v>2524</v>
      </c>
      <c r="AJH1" t="s">
        <v>2525</v>
      </c>
      <c r="AJI1" t="s">
        <v>2526</v>
      </c>
      <c r="AJJ1" t="s">
        <v>2527</v>
      </c>
      <c r="AJK1" t="s">
        <v>2528</v>
      </c>
      <c r="AJL1" t="s">
        <v>2529</v>
      </c>
      <c r="AJM1" t="s">
        <v>2530</v>
      </c>
      <c r="AJN1" t="s">
        <v>2531</v>
      </c>
      <c r="AJO1" t="s">
        <v>2532</v>
      </c>
      <c r="AJP1" t="s">
        <v>2533</v>
      </c>
      <c r="AJQ1" t="s">
        <v>2534</v>
      </c>
      <c r="AJR1" t="s">
        <v>2535</v>
      </c>
      <c r="AJS1" t="s">
        <v>2536</v>
      </c>
      <c r="AJT1" t="s">
        <v>2537</v>
      </c>
      <c r="AJU1" t="s">
        <v>2538</v>
      </c>
      <c r="AJV1" t="s">
        <v>2539</v>
      </c>
      <c r="AJW1" t="s">
        <v>2540</v>
      </c>
      <c r="AJX1" t="s">
        <v>2541</v>
      </c>
      <c r="AJY1" t="s">
        <v>2542</v>
      </c>
      <c r="AJZ1" t="s">
        <v>2543</v>
      </c>
      <c r="AKA1" t="s">
        <v>2544</v>
      </c>
      <c r="AKB1" t="s">
        <v>2545</v>
      </c>
      <c r="AKC1" t="s">
        <v>2546</v>
      </c>
      <c r="AKD1" t="s">
        <v>2547</v>
      </c>
      <c r="AKE1" t="s">
        <v>2548</v>
      </c>
      <c r="AKF1" t="s">
        <v>2549</v>
      </c>
      <c r="AKG1" t="s">
        <v>2550</v>
      </c>
      <c r="AKH1" t="s">
        <v>2551</v>
      </c>
      <c r="AKI1" t="s">
        <v>2552</v>
      </c>
      <c r="AKJ1" t="s">
        <v>2553</v>
      </c>
      <c r="AKK1" t="s">
        <v>2554</v>
      </c>
      <c r="AKL1" t="s">
        <v>2555</v>
      </c>
      <c r="AKM1" t="s">
        <v>2556</v>
      </c>
      <c r="AKN1" t="s">
        <v>2557</v>
      </c>
      <c r="AKO1" t="s">
        <v>2558</v>
      </c>
      <c r="AKP1" t="s">
        <v>2559</v>
      </c>
      <c r="AKQ1" t="s">
        <v>2560</v>
      </c>
      <c r="AKR1" t="s">
        <v>2561</v>
      </c>
      <c r="AKS1" t="s">
        <v>2562</v>
      </c>
      <c r="AKT1" t="s">
        <v>2563</v>
      </c>
      <c r="AKU1" t="s">
        <v>2564</v>
      </c>
      <c r="AKV1" t="s">
        <v>2565</v>
      </c>
      <c r="AKW1" t="s">
        <v>2566</v>
      </c>
      <c r="AKX1" t="s">
        <v>2567</v>
      </c>
      <c r="AKY1" t="s">
        <v>2568</v>
      </c>
      <c r="AKZ1" t="s">
        <v>2569</v>
      </c>
      <c r="ALA1" t="s">
        <v>2570</v>
      </c>
      <c r="ALB1" t="s">
        <v>2571</v>
      </c>
      <c r="ALC1" t="s">
        <v>2572</v>
      </c>
      <c r="ALD1" t="s">
        <v>2573</v>
      </c>
      <c r="ALE1" t="s">
        <v>2574</v>
      </c>
      <c r="ALF1" t="s">
        <v>2575</v>
      </c>
      <c r="ALG1" t="s">
        <v>2576</v>
      </c>
      <c r="ALH1" t="s">
        <v>2577</v>
      </c>
      <c r="ALI1" t="s">
        <v>2578</v>
      </c>
      <c r="ALJ1" t="s">
        <v>2579</v>
      </c>
      <c r="ALK1" t="s">
        <v>2580</v>
      </c>
      <c r="ALL1" t="s">
        <v>2581</v>
      </c>
      <c r="ALM1" t="s">
        <v>2582</v>
      </c>
      <c r="ALN1" t="s">
        <v>2583</v>
      </c>
      <c r="ALO1" t="s">
        <v>2584</v>
      </c>
      <c r="ALP1" t="s">
        <v>2585</v>
      </c>
      <c r="ALQ1" t="s">
        <v>2586</v>
      </c>
      <c r="ALR1" t="s">
        <v>2587</v>
      </c>
      <c r="ALS1" t="s">
        <v>2588</v>
      </c>
      <c r="ALT1" t="s">
        <v>2589</v>
      </c>
      <c r="ALU1" t="s">
        <v>2590</v>
      </c>
      <c r="ALV1" t="s">
        <v>2591</v>
      </c>
      <c r="ALW1" t="s">
        <v>2592</v>
      </c>
      <c r="ALX1" t="s">
        <v>2593</v>
      </c>
      <c r="ALY1" t="s">
        <v>2594</v>
      </c>
      <c r="ALZ1" t="s">
        <v>2595</v>
      </c>
      <c r="AMA1" t="s">
        <v>2596</v>
      </c>
      <c r="AMB1" t="s">
        <v>2597</v>
      </c>
      <c r="AMC1" t="s">
        <v>2598</v>
      </c>
      <c r="AMD1" t="s">
        <v>2599</v>
      </c>
      <c r="AME1" t="s">
        <v>2600</v>
      </c>
      <c r="AMF1" t="s">
        <v>2601</v>
      </c>
      <c r="AMG1" t="s">
        <v>2602</v>
      </c>
      <c r="AMH1" t="s">
        <v>2603</v>
      </c>
      <c r="AMI1" t="s">
        <v>2604</v>
      </c>
      <c r="AMJ1" t="s">
        <v>2605</v>
      </c>
      <c r="AMK1" t="s">
        <v>2606</v>
      </c>
      <c r="AML1" t="s">
        <v>2607</v>
      </c>
      <c r="AMM1" t="s">
        <v>2608</v>
      </c>
      <c r="AMN1" t="s">
        <v>2609</v>
      </c>
      <c r="AMO1" t="s">
        <v>2610</v>
      </c>
      <c r="AMP1" t="s">
        <v>2611</v>
      </c>
      <c r="AMQ1" t="s">
        <v>2612</v>
      </c>
      <c r="AMR1" t="s">
        <v>2613</v>
      </c>
      <c r="AMS1" t="s">
        <v>2614</v>
      </c>
      <c r="AMT1" t="s">
        <v>2615</v>
      </c>
      <c r="AMU1" t="s">
        <v>2616</v>
      </c>
      <c r="AMV1" t="s">
        <v>2617</v>
      </c>
      <c r="AMW1" t="s">
        <v>2618</v>
      </c>
      <c r="AMX1" t="s">
        <v>2619</v>
      </c>
      <c r="AMY1" t="s">
        <v>2620</v>
      </c>
      <c r="AMZ1" t="s">
        <v>2621</v>
      </c>
      <c r="ANA1" t="s">
        <v>2622</v>
      </c>
      <c r="ANB1" t="s">
        <v>2623</v>
      </c>
      <c r="ANC1" t="s">
        <v>2624</v>
      </c>
      <c r="AND1" t="s">
        <v>2625</v>
      </c>
      <c r="ANE1" t="s">
        <v>2626</v>
      </c>
      <c r="ANF1" t="s">
        <v>2627</v>
      </c>
      <c r="ANG1" t="s">
        <v>2628</v>
      </c>
      <c r="ANH1" t="s">
        <v>2629</v>
      </c>
      <c r="ANI1" t="s">
        <v>2630</v>
      </c>
      <c r="ANJ1" t="s">
        <v>2631</v>
      </c>
      <c r="ANK1" t="s">
        <v>2632</v>
      </c>
      <c r="ANL1" t="s">
        <v>2633</v>
      </c>
      <c r="ANM1" t="s">
        <v>2634</v>
      </c>
      <c r="ANN1" t="s">
        <v>2635</v>
      </c>
      <c r="ANO1" t="s">
        <v>2636</v>
      </c>
      <c r="ANP1" t="s">
        <v>2637</v>
      </c>
      <c r="ANQ1" t="s">
        <v>2638</v>
      </c>
      <c r="ANR1" t="s">
        <v>2639</v>
      </c>
      <c r="ANS1" t="s">
        <v>2640</v>
      </c>
      <c r="ANT1" t="s">
        <v>2641</v>
      </c>
      <c r="ANU1" t="s">
        <v>2642</v>
      </c>
      <c r="ANV1" t="s">
        <v>2643</v>
      </c>
      <c r="ANW1" t="s">
        <v>2644</v>
      </c>
      <c r="ANX1" t="s">
        <v>2645</v>
      </c>
      <c r="ANY1" t="s">
        <v>2646</v>
      </c>
      <c r="ANZ1" t="s">
        <v>2647</v>
      </c>
      <c r="AOA1" t="s">
        <v>2648</v>
      </c>
      <c r="AOB1" t="s">
        <v>2649</v>
      </c>
      <c r="AOC1" t="s">
        <v>2650</v>
      </c>
      <c r="AOD1" t="s">
        <v>2651</v>
      </c>
      <c r="AOE1" t="s">
        <v>2652</v>
      </c>
      <c r="AOF1" t="s">
        <v>2653</v>
      </c>
      <c r="AOG1" t="s">
        <v>2654</v>
      </c>
      <c r="AOH1" t="s">
        <v>2655</v>
      </c>
      <c r="AOI1" t="s">
        <v>2656</v>
      </c>
      <c r="AOJ1" t="s">
        <v>2657</v>
      </c>
      <c r="AOK1" t="s">
        <v>2658</v>
      </c>
      <c r="AOL1" t="s">
        <v>2659</v>
      </c>
      <c r="AOM1" t="s">
        <v>2660</v>
      </c>
      <c r="AON1" t="s">
        <v>2661</v>
      </c>
      <c r="AOO1" t="s">
        <v>2662</v>
      </c>
      <c r="AOP1" t="s">
        <v>2663</v>
      </c>
      <c r="AOQ1" t="s">
        <v>2664</v>
      </c>
      <c r="AOR1" t="s">
        <v>2665</v>
      </c>
      <c r="AOS1" t="s">
        <v>2666</v>
      </c>
      <c r="AOT1" t="s">
        <v>2667</v>
      </c>
      <c r="AOU1" t="s">
        <v>2668</v>
      </c>
      <c r="AOV1" t="s">
        <v>2669</v>
      </c>
      <c r="AOW1" t="s">
        <v>2670</v>
      </c>
      <c r="AOX1" t="s">
        <v>2671</v>
      </c>
      <c r="AOY1" t="s">
        <v>2672</v>
      </c>
      <c r="AOZ1" t="s">
        <v>2673</v>
      </c>
      <c r="APA1" t="s">
        <v>2674</v>
      </c>
      <c r="APB1" t="s">
        <v>2675</v>
      </c>
      <c r="APC1" t="s">
        <v>2676</v>
      </c>
      <c r="APD1" t="s">
        <v>2677</v>
      </c>
      <c r="APE1" t="s">
        <v>2678</v>
      </c>
      <c r="APF1" t="s">
        <v>2679</v>
      </c>
      <c r="APG1" t="s">
        <v>2680</v>
      </c>
      <c r="APH1" t="s">
        <v>2681</v>
      </c>
      <c r="API1" t="s">
        <v>2682</v>
      </c>
      <c r="APJ1" t="s">
        <v>2683</v>
      </c>
      <c r="APK1" t="s">
        <v>2684</v>
      </c>
      <c r="APL1" t="s">
        <v>2685</v>
      </c>
      <c r="APM1" t="s">
        <v>2686</v>
      </c>
      <c r="APN1" t="s">
        <v>2687</v>
      </c>
      <c r="APO1" t="s">
        <v>2688</v>
      </c>
      <c r="APP1" t="s">
        <v>2689</v>
      </c>
      <c r="APQ1" t="s">
        <v>2690</v>
      </c>
      <c r="APR1" t="s">
        <v>2691</v>
      </c>
      <c r="APS1" t="s">
        <v>2692</v>
      </c>
      <c r="APT1" t="s">
        <v>2693</v>
      </c>
      <c r="APU1" t="s">
        <v>2694</v>
      </c>
      <c r="APV1" t="s">
        <v>2695</v>
      </c>
      <c r="APW1" t="s">
        <v>2696</v>
      </c>
      <c r="APX1" t="s">
        <v>2697</v>
      </c>
      <c r="APY1" t="s">
        <v>2698</v>
      </c>
      <c r="APZ1" t="s">
        <v>2699</v>
      </c>
      <c r="AQA1" t="s">
        <v>2700</v>
      </c>
      <c r="AQB1" t="s">
        <v>2701</v>
      </c>
      <c r="AQC1" t="s">
        <v>2702</v>
      </c>
      <c r="AQD1" t="s">
        <v>2703</v>
      </c>
      <c r="AQE1" t="s">
        <v>2704</v>
      </c>
      <c r="AQF1" t="s">
        <v>2705</v>
      </c>
      <c r="AQG1" t="s">
        <v>2706</v>
      </c>
      <c r="AQH1" t="s">
        <v>2707</v>
      </c>
      <c r="AQI1" t="s">
        <v>2708</v>
      </c>
      <c r="AQJ1" t="s">
        <v>2709</v>
      </c>
      <c r="AQK1" t="s">
        <v>2710</v>
      </c>
      <c r="AQL1" t="s">
        <v>2711</v>
      </c>
      <c r="AQM1" t="s">
        <v>2712</v>
      </c>
      <c r="AQN1" t="s">
        <v>2713</v>
      </c>
      <c r="AQO1" t="s">
        <v>2714</v>
      </c>
      <c r="AQP1" t="s">
        <v>2715</v>
      </c>
      <c r="AQQ1" t="s">
        <v>2716</v>
      </c>
      <c r="AQR1" t="s">
        <v>2717</v>
      </c>
      <c r="AQS1" t="s">
        <v>2718</v>
      </c>
      <c r="AQT1" t="s">
        <v>2719</v>
      </c>
      <c r="AQU1" t="s">
        <v>2720</v>
      </c>
      <c r="AQV1" t="s">
        <v>2721</v>
      </c>
      <c r="AQW1" t="s">
        <v>2722</v>
      </c>
      <c r="AQX1" t="s">
        <v>2723</v>
      </c>
      <c r="AQY1" t="s">
        <v>2724</v>
      </c>
      <c r="AQZ1" t="s">
        <v>2725</v>
      </c>
      <c r="ARA1" t="s">
        <v>2726</v>
      </c>
      <c r="ARB1" t="s">
        <v>2727</v>
      </c>
      <c r="ARC1" t="s">
        <v>2728</v>
      </c>
      <c r="ARD1" t="s">
        <v>2729</v>
      </c>
      <c r="ARE1" t="s">
        <v>2730</v>
      </c>
      <c r="ARF1" t="s">
        <v>2731</v>
      </c>
      <c r="ARG1" t="s">
        <v>2732</v>
      </c>
      <c r="ARH1" t="s">
        <v>2733</v>
      </c>
      <c r="ARI1" t="s">
        <v>2734</v>
      </c>
      <c r="ARJ1" t="s">
        <v>2735</v>
      </c>
      <c r="ARK1" t="s">
        <v>2736</v>
      </c>
      <c r="ARL1" t="s">
        <v>2737</v>
      </c>
      <c r="ARM1" t="s">
        <v>2738</v>
      </c>
      <c r="ARN1" t="s">
        <v>2739</v>
      </c>
      <c r="ARO1" t="s">
        <v>2740</v>
      </c>
      <c r="ARP1" t="s">
        <v>2741</v>
      </c>
      <c r="ARQ1" t="s">
        <v>2742</v>
      </c>
      <c r="ARR1" t="s">
        <v>2743</v>
      </c>
      <c r="ARS1" t="s">
        <v>2744</v>
      </c>
      <c r="ART1" t="s">
        <v>2745</v>
      </c>
      <c r="ARU1" t="s">
        <v>2746</v>
      </c>
      <c r="ARV1" t="s">
        <v>2747</v>
      </c>
      <c r="ARW1" t="s">
        <v>2748</v>
      </c>
      <c r="ARX1" t="s">
        <v>2749</v>
      </c>
      <c r="ARY1" t="s">
        <v>2750</v>
      </c>
      <c r="ARZ1" t="s">
        <v>2751</v>
      </c>
      <c r="ASA1" t="s">
        <v>2752</v>
      </c>
      <c r="ASB1" t="s">
        <v>2753</v>
      </c>
      <c r="ASC1" t="s">
        <v>2754</v>
      </c>
      <c r="ASD1" t="s">
        <v>2755</v>
      </c>
      <c r="ASE1" t="s">
        <v>2756</v>
      </c>
      <c r="ASF1" t="s">
        <v>2757</v>
      </c>
      <c r="ASG1" t="s">
        <v>2758</v>
      </c>
      <c r="ASH1" t="s">
        <v>2759</v>
      </c>
      <c r="ASI1" t="s">
        <v>2760</v>
      </c>
      <c r="ASJ1" t="s">
        <v>2761</v>
      </c>
      <c r="ASK1" t="s">
        <v>2762</v>
      </c>
      <c r="ASL1" t="s">
        <v>2763</v>
      </c>
      <c r="ASM1" t="s">
        <v>2764</v>
      </c>
      <c r="ASN1" t="s">
        <v>2765</v>
      </c>
      <c r="ASO1" t="s">
        <v>2766</v>
      </c>
      <c r="ASP1" t="s">
        <v>2767</v>
      </c>
      <c r="ASQ1" t="s">
        <v>2768</v>
      </c>
      <c r="ASR1" t="s">
        <v>2769</v>
      </c>
      <c r="ASS1" t="s">
        <v>2770</v>
      </c>
      <c r="AST1" t="s">
        <v>2771</v>
      </c>
      <c r="ASU1" t="s">
        <v>2772</v>
      </c>
      <c r="ASV1" t="s">
        <v>2773</v>
      </c>
      <c r="ASW1" t="s">
        <v>2774</v>
      </c>
      <c r="ASX1" t="s">
        <v>2775</v>
      </c>
      <c r="ASY1" t="s">
        <v>2776</v>
      </c>
      <c r="ASZ1" t="s">
        <v>2777</v>
      </c>
      <c r="ATA1" t="s">
        <v>2778</v>
      </c>
      <c r="ATB1" t="s">
        <v>2779</v>
      </c>
      <c r="ATC1" t="s">
        <v>2780</v>
      </c>
      <c r="ATD1" t="s">
        <v>2781</v>
      </c>
      <c r="ATE1" t="s">
        <v>2782</v>
      </c>
      <c r="ATF1" t="s">
        <v>2783</v>
      </c>
      <c r="ATG1" t="s">
        <v>2784</v>
      </c>
      <c r="ATH1" t="s">
        <v>2785</v>
      </c>
      <c r="ATI1" t="s">
        <v>2786</v>
      </c>
      <c r="ATJ1" t="s">
        <v>2787</v>
      </c>
      <c r="ATK1" t="s">
        <v>2788</v>
      </c>
      <c r="ATL1" t="s">
        <v>2789</v>
      </c>
      <c r="ATM1" t="s">
        <v>2790</v>
      </c>
      <c r="ATN1" t="s">
        <v>2791</v>
      </c>
      <c r="ATO1" t="s">
        <v>2792</v>
      </c>
      <c r="ATP1" t="s">
        <v>2793</v>
      </c>
      <c r="ATQ1" t="s">
        <v>2794</v>
      </c>
      <c r="ATR1" t="s">
        <v>2795</v>
      </c>
      <c r="ATS1" t="s">
        <v>2796</v>
      </c>
      <c r="ATT1" t="s">
        <v>2797</v>
      </c>
      <c r="ATU1" t="s">
        <v>2798</v>
      </c>
      <c r="ATV1" t="s">
        <v>2799</v>
      </c>
      <c r="ATW1" t="s">
        <v>2800</v>
      </c>
      <c r="ATX1" t="s">
        <v>2801</v>
      </c>
      <c r="ATY1" t="s">
        <v>2802</v>
      </c>
      <c r="ATZ1" t="s">
        <v>2803</v>
      </c>
      <c r="AUA1" t="s">
        <v>2804</v>
      </c>
      <c r="AUB1" t="s">
        <v>2805</v>
      </c>
      <c r="AUC1" t="s">
        <v>2806</v>
      </c>
      <c r="AUD1" t="s">
        <v>2807</v>
      </c>
      <c r="AUE1" t="s">
        <v>2808</v>
      </c>
      <c r="AUF1" t="s">
        <v>2809</v>
      </c>
      <c r="AUG1" t="s">
        <v>2810</v>
      </c>
      <c r="AUH1" t="s">
        <v>2811</v>
      </c>
      <c r="AUI1" t="s">
        <v>2812</v>
      </c>
      <c r="AUJ1" t="s">
        <v>2813</v>
      </c>
      <c r="AUK1" t="s">
        <v>2814</v>
      </c>
      <c r="AUL1" t="s">
        <v>2815</v>
      </c>
      <c r="AUM1" t="s">
        <v>2816</v>
      </c>
      <c r="AUN1" t="s">
        <v>2817</v>
      </c>
      <c r="AUO1" t="s">
        <v>2818</v>
      </c>
      <c r="AUP1" t="s">
        <v>2819</v>
      </c>
      <c r="AUQ1" t="s">
        <v>2820</v>
      </c>
      <c r="AUR1" t="s">
        <v>2821</v>
      </c>
      <c r="AUS1" t="s">
        <v>2822</v>
      </c>
      <c r="AUT1" t="s">
        <v>2823</v>
      </c>
      <c r="AUU1" t="s">
        <v>2824</v>
      </c>
      <c r="AUV1" t="s">
        <v>2825</v>
      </c>
      <c r="AUW1" t="s">
        <v>2826</v>
      </c>
      <c r="AUX1" t="s">
        <v>2827</v>
      </c>
      <c r="AUY1" t="s">
        <v>2828</v>
      </c>
      <c r="AUZ1" t="s">
        <v>2829</v>
      </c>
      <c r="AVA1" t="s">
        <v>2830</v>
      </c>
      <c r="AVB1" t="s">
        <v>2831</v>
      </c>
      <c r="AVC1" t="s">
        <v>2832</v>
      </c>
      <c r="AVD1" t="s">
        <v>2833</v>
      </c>
      <c r="AVE1" t="s">
        <v>2834</v>
      </c>
      <c r="AVF1" t="s">
        <v>2835</v>
      </c>
      <c r="AVG1" t="s">
        <v>2836</v>
      </c>
      <c r="AVH1" t="s">
        <v>2837</v>
      </c>
      <c r="AVI1" t="s">
        <v>2838</v>
      </c>
      <c r="AVJ1" t="s">
        <v>2839</v>
      </c>
      <c r="AVK1" t="s">
        <v>2840</v>
      </c>
      <c r="AVL1" t="s">
        <v>2841</v>
      </c>
      <c r="AVM1" t="s">
        <v>2842</v>
      </c>
      <c r="AVN1" t="s">
        <v>2843</v>
      </c>
      <c r="AVO1" t="s">
        <v>2844</v>
      </c>
      <c r="AVP1" t="s">
        <v>2845</v>
      </c>
      <c r="AVQ1" t="s">
        <v>2846</v>
      </c>
      <c r="AVR1" t="s">
        <v>2847</v>
      </c>
      <c r="AVS1" t="s">
        <v>2848</v>
      </c>
      <c r="AVT1" t="s">
        <v>2849</v>
      </c>
      <c r="AVU1" t="s">
        <v>2850</v>
      </c>
      <c r="AVV1" t="s">
        <v>2851</v>
      </c>
      <c r="AVW1" t="s">
        <v>2852</v>
      </c>
      <c r="AVX1" t="s">
        <v>2853</v>
      </c>
      <c r="AVY1" t="s">
        <v>2854</v>
      </c>
      <c r="AVZ1" t="s">
        <v>2855</v>
      </c>
      <c r="AWA1" t="s">
        <v>2856</v>
      </c>
      <c r="AWB1" t="s">
        <v>2857</v>
      </c>
      <c r="AWC1" t="s">
        <v>2858</v>
      </c>
      <c r="AWD1" t="s">
        <v>2859</v>
      </c>
      <c r="AWE1" t="s">
        <v>2860</v>
      </c>
      <c r="AWF1" t="s">
        <v>2861</v>
      </c>
      <c r="AWG1" t="s">
        <v>2862</v>
      </c>
      <c r="AWH1" t="s">
        <v>2863</v>
      </c>
      <c r="AWI1" t="s">
        <v>2864</v>
      </c>
      <c r="AWJ1" t="s">
        <v>2865</v>
      </c>
      <c r="AWK1" t="s">
        <v>2866</v>
      </c>
      <c r="AWL1" t="s">
        <v>2867</v>
      </c>
      <c r="AWM1" t="s">
        <v>2868</v>
      </c>
      <c r="AWN1" t="s">
        <v>2869</v>
      </c>
      <c r="AWO1" t="s">
        <v>2870</v>
      </c>
      <c r="AWP1" t="s">
        <v>2871</v>
      </c>
      <c r="AWQ1" t="s">
        <v>2872</v>
      </c>
      <c r="AWR1" t="s">
        <v>2873</v>
      </c>
      <c r="AWS1" t="s">
        <v>2874</v>
      </c>
      <c r="AWT1" t="s">
        <v>2875</v>
      </c>
      <c r="AWU1" t="s">
        <v>2876</v>
      </c>
      <c r="AWV1" t="s">
        <v>2877</v>
      </c>
      <c r="AWW1" t="s">
        <v>2878</v>
      </c>
      <c r="AWX1" t="s">
        <v>2879</v>
      </c>
      <c r="AWY1" t="s">
        <v>2880</v>
      </c>
      <c r="AWZ1" t="s">
        <v>2881</v>
      </c>
      <c r="AXA1" t="s">
        <v>2882</v>
      </c>
      <c r="AXB1" t="s">
        <v>2883</v>
      </c>
      <c r="AXC1" t="s">
        <v>2884</v>
      </c>
      <c r="AXD1" t="s">
        <v>2885</v>
      </c>
      <c r="AXE1" t="s">
        <v>2886</v>
      </c>
      <c r="AXF1" t="s">
        <v>2887</v>
      </c>
      <c r="AXG1" t="s">
        <v>2888</v>
      </c>
      <c r="AXH1" t="s">
        <v>2889</v>
      </c>
      <c r="AXI1" t="s">
        <v>2890</v>
      </c>
      <c r="AXJ1" t="s">
        <v>2891</v>
      </c>
      <c r="AXK1" t="s">
        <v>2892</v>
      </c>
      <c r="AXL1" t="s">
        <v>2893</v>
      </c>
      <c r="AXM1" t="s">
        <v>2894</v>
      </c>
      <c r="AXN1" t="s">
        <v>2895</v>
      </c>
      <c r="AXO1" t="s">
        <v>2896</v>
      </c>
      <c r="AXP1" t="s">
        <v>2897</v>
      </c>
      <c r="AXQ1" t="s">
        <v>2898</v>
      </c>
      <c r="AXR1" t="s">
        <v>2899</v>
      </c>
      <c r="AXS1" t="s">
        <v>2900</v>
      </c>
      <c r="AXT1" t="s">
        <v>2901</v>
      </c>
      <c r="AXU1" t="s">
        <v>2902</v>
      </c>
      <c r="AXV1" t="s">
        <v>2903</v>
      </c>
      <c r="AXW1" t="s">
        <v>2904</v>
      </c>
      <c r="AXX1" t="s">
        <v>2905</v>
      </c>
      <c r="AXY1" t="s">
        <v>2906</v>
      </c>
      <c r="AXZ1" t="s">
        <v>2907</v>
      </c>
      <c r="AYA1" t="s">
        <v>2908</v>
      </c>
      <c r="AYB1" t="s">
        <v>2909</v>
      </c>
      <c r="AYC1" t="s">
        <v>2910</v>
      </c>
      <c r="AYD1" t="s">
        <v>2911</v>
      </c>
      <c r="AYE1" t="s">
        <v>2912</v>
      </c>
      <c r="AYF1" t="s">
        <v>2913</v>
      </c>
      <c r="AYG1" t="s">
        <v>2914</v>
      </c>
      <c r="AYH1" t="s">
        <v>2915</v>
      </c>
      <c r="AYI1" t="s">
        <v>2916</v>
      </c>
      <c r="AYJ1" t="s">
        <v>2917</v>
      </c>
      <c r="AYK1" t="s">
        <v>2918</v>
      </c>
      <c r="AYL1" t="s">
        <v>2919</v>
      </c>
      <c r="AYM1" t="s">
        <v>2920</v>
      </c>
      <c r="AYN1" t="s">
        <v>2921</v>
      </c>
      <c r="AYO1" t="s">
        <v>2922</v>
      </c>
      <c r="AYP1" t="s">
        <v>2923</v>
      </c>
      <c r="AYQ1" t="s">
        <v>2924</v>
      </c>
      <c r="AYR1" t="s">
        <v>2925</v>
      </c>
      <c r="AYS1" t="s">
        <v>2926</v>
      </c>
      <c r="AYT1" t="s">
        <v>2927</v>
      </c>
      <c r="AYU1" t="s">
        <v>2928</v>
      </c>
      <c r="AYV1" t="s">
        <v>2929</v>
      </c>
      <c r="AYW1" t="s">
        <v>2930</v>
      </c>
      <c r="AYX1" t="s">
        <v>2931</v>
      </c>
      <c r="AYY1" t="s">
        <v>2932</v>
      </c>
      <c r="AYZ1" t="s">
        <v>2933</v>
      </c>
      <c r="AZA1" t="s">
        <v>2934</v>
      </c>
      <c r="AZB1" t="s">
        <v>2935</v>
      </c>
      <c r="AZC1" t="s">
        <v>2936</v>
      </c>
      <c r="AZD1" t="s">
        <v>2937</v>
      </c>
      <c r="AZE1" t="s">
        <v>2938</v>
      </c>
      <c r="AZF1" t="s">
        <v>2939</v>
      </c>
      <c r="AZG1" t="s">
        <v>2940</v>
      </c>
      <c r="AZH1" t="s">
        <v>2941</v>
      </c>
      <c r="AZI1" t="s">
        <v>2942</v>
      </c>
      <c r="AZJ1" t="s">
        <v>2943</v>
      </c>
      <c r="AZK1" t="s">
        <v>2944</v>
      </c>
      <c r="AZL1" t="s">
        <v>2945</v>
      </c>
      <c r="AZM1" t="s">
        <v>2946</v>
      </c>
      <c r="AZN1" t="s">
        <v>2947</v>
      </c>
      <c r="AZO1" t="s">
        <v>2948</v>
      </c>
      <c r="AZP1" t="s">
        <v>2949</v>
      </c>
      <c r="AZQ1" t="s">
        <v>2950</v>
      </c>
      <c r="AZR1" t="s">
        <v>2951</v>
      </c>
      <c r="AZS1" t="s">
        <v>2952</v>
      </c>
      <c r="AZT1" t="s">
        <v>2953</v>
      </c>
      <c r="AZU1" t="s">
        <v>2954</v>
      </c>
      <c r="AZV1" t="s">
        <v>2955</v>
      </c>
      <c r="AZW1" t="s">
        <v>2956</v>
      </c>
      <c r="AZX1" t="s">
        <v>2957</v>
      </c>
      <c r="AZY1" t="s">
        <v>2958</v>
      </c>
      <c r="AZZ1" t="s">
        <v>2959</v>
      </c>
      <c r="BAA1" t="s">
        <v>2960</v>
      </c>
      <c r="BAB1" t="s">
        <v>2961</v>
      </c>
      <c r="BAC1" t="s">
        <v>2962</v>
      </c>
      <c r="BAD1" t="s">
        <v>2963</v>
      </c>
      <c r="BAE1" t="s">
        <v>2964</v>
      </c>
      <c r="BAF1" t="s">
        <v>2965</v>
      </c>
      <c r="BAG1" t="s">
        <v>2966</v>
      </c>
      <c r="BAH1" t="s">
        <v>2967</v>
      </c>
      <c r="BAI1" t="s">
        <v>2968</v>
      </c>
      <c r="BAJ1" t="s">
        <v>2969</v>
      </c>
      <c r="BAK1" t="s">
        <v>2970</v>
      </c>
      <c r="BAL1" t="s">
        <v>2971</v>
      </c>
      <c r="BAM1" t="s">
        <v>2972</v>
      </c>
      <c r="BAN1" t="s">
        <v>2973</v>
      </c>
      <c r="BAO1" t="s">
        <v>2974</v>
      </c>
      <c r="BAP1" t="s">
        <v>2975</v>
      </c>
      <c r="BAQ1" t="s">
        <v>2976</v>
      </c>
      <c r="BAR1" t="s">
        <v>2977</v>
      </c>
      <c r="BAS1" t="s">
        <v>2978</v>
      </c>
      <c r="BAT1" t="s">
        <v>2979</v>
      </c>
      <c r="BAU1" t="s">
        <v>2980</v>
      </c>
      <c r="BAV1" t="s">
        <v>2981</v>
      </c>
      <c r="BAW1" t="s">
        <v>2982</v>
      </c>
      <c r="BAX1" t="s">
        <v>2983</v>
      </c>
      <c r="BAY1" t="s">
        <v>2984</v>
      </c>
      <c r="BAZ1" t="s">
        <v>2985</v>
      </c>
      <c r="BBA1" t="s">
        <v>2986</v>
      </c>
      <c r="BBB1" t="s">
        <v>2987</v>
      </c>
      <c r="BBC1" t="s">
        <v>2988</v>
      </c>
      <c r="BBD1" t="s">
        <v>2989</v>
      </c>
      <c r="BBE1" t="s">
        <v>2990</v>
      </c>
      <c r="BBF1" t="s">
        <v>2991</v>
      </c>
      <c r="BBG1" t="s">
        <v>2992</v>
      </c>
      <c r="BBH1" t="s">
        <v>2993</v>
      </c>
      <c r="BBI1" t="s">
        <v>2994</v>
      </c>
      <c r="BBJ1" t="s">
        <v>2995</v>
      </c>
      <c r="BBK1" t="s">
        <v>2996</v>
      </c>
      <c r="BBL1" t="s">
        <v>2997</v>
      </c>
      <c r="BBM1" t="s">
        <v>2998</v>
      </c>
      <c r="BBN1" t="s">
        <v>2999</v>
      </c>
      <c r="BBO1" t="s">
        <v>3000</v>
      </c>
      <c r="BBP1" t="s">
        <v>3001</v>
      </c>
      <c r="BBQ1" t="s">
        <v>3002</v>
      </c>
      <c r="BBR1" t="s">
        <v>3003</v>
      </c>
      <c r="BBS1" t="s">
        <v>3004</v>
      </c>
      <c r="BBT1" t="s">
        <v>3005</v>
      </c>
      <c r="BBU1" t="s">
        <v>3006</v>
      </c>
      <c r="BBV1" t="s">
        <v>3007</v>
      </c>
      <c r="BBW1" t="s">
        <v>3008</v>
      </c>
      <c r="BBX1" t="s">
        <v>3009</v>
      </c>
      <c r="BBY1" t="s">
        <v>3010</v>
      </c>
      <c r="BBZ1" t="s">
        <v>3011</v>
      </c>
      <c r="BCA1" t="s">
        <v>3012</v>
      </c>
      <c r="BCB1" t="s">
        <v>3013</v>
      </c>
      <c r="BCC1" t="s">
        <v>3014</v>
      </c>
      <c r="BCD1" t="s">
        <v>3015</v>
      </c>
      <c r="BCE1" t="s">
        <v>3016</v>
      </c>
      <c r="BCF1" t="s">
        <v>3017</v>
      </c>
      <c r="BCG1" t="s">
        <v>3018</v>
      </c>
      <c r="BCH1" t="s">
        <v>3019</v>
      </c>
      <c r="BCI1" t="s">
        <v>3020</v>
      </c>
      <c r="BCJ1" t="s">
        <v>3021</v>
      </c>
      <c r="BCK1" t="s">
        <v>3022</v>
      </c>
      <c r="BCL1" t="s">
        <v>3023</v>
      </c>
      <c r="BCM1" t="s">
        <v>3024</v>
      </c>
      <c r="BCN1" t="s">
        <v>3025</v>
      </c>
      <c r="BCO1" t="s">
        <v>3026</v>
      </c>
      <c r="BCP1" t="s">
        <v>3027</v>
      </c>
      <c r="BCQ1" t="s">
        <v>3028</v>
      </c>
      <c r="BCR1" t="s">
        <v>3029</v>
      </c>
      <c r="BCS1" t="s">
        <v>3030</v>
      </c>
      <c r="BCT1" t="s">
        <v>3031</v>
      </c>
      <c r="BCU1" t="s">
        <v>3032</v>
      </c>
      <c r="BCV1" t="s">
        <v>3033</v>
      </c>
      <c r="BCW1" t="s">
        <v>3034</v>
      </c>
      <c r="BCX1" t="s">
        <v>3035</v>
      </c>
      <c r="BCY1" t="s">
        <v>3036</v>
      </c>
      <c r="BCZ1" t="s">
        <v>3037</v>
      </c>
      <c r="BDA1" t="s">
        <v>3038</v>
      </c>
      <c r="BDB1" t="s">
        <v>3039</v>
      </c>
      <c r="BDC1" t="s">
        <v>3040</v>
      </c>
      <c r="BDD1" t="s">
        <v>3041</v>
      </c>
      <c r="BDE1" t="s">
        <v>3042</v>
      </c>
      <c r="BDF1" t="s">
        <v>3043</v>
      </c>
      <c r="BDG1" t="s">
        <v>3044</v>
      </c>
      <c r="BDH1" t="s">
        <v>3045</v>
      </c>
      <c r="BDI1" t="s">
        <v>3046</v>
      </c>
      <c r="BDJ1" t="s">
        <v>3047</v>
      </c>
      <c r="BDK1" t="s">
        <v>3048</v>
      </c>
      <c r="BDL1" t="s">
        <v>3049</v>
      </c>
      <c r="BDM1" t="s">
        <v>3050</v>
      </c>
      <c r="BDN1" t="s">
        <v>3051</v>
      </c>
      <c r="BDO1" t="s">
        <v>3052</v>
      </c>
      <c r="BDP1" t="s">
        <v>3053</v>
      </c>
      <c r="BDQ1" t="s">
        <v>3054</v>
      </c>
      <c r="BDR1" t="s">
        <v>3055</v>
      </c>
      <c r="BDS1" t="s">
        <v>3056</v>
      </c>
      <c r="BDT1" t="s">
        <v>3057</v>
      </c>
      <c r="BDU1" t="s">
        <v>3058</v>
      </c>
      <c r="BDV1" t="s">
        <v>3059</v>
      </c>
      <c r="BDW1" t="s">
        <v>3060</v>
      </c>
      <c r="BDX1" t="s">
        <v>3061</v>
      </c>
      <c r="BDY1" t="s">
        <v>3062</v>
      </c>
      <c r="BDZ1" t="s">
        <v>3063</v>
      </c>
      <c r="BEA1" t="s">
        <v>3064</v>
      </c>
      <c r="BEB1" t="s">
        <v>3065</v>
      </c>
      <c r="BEC1" t="s">
        <v>3066</v>
      </c>
      <c r="BED1" t="s">
        <v>3067</v>
      </c>
      <c r="BEE1" t="s">
        <v>3068</v>
      </c>
      <c r="BEF1" t="s">
        <v>3069</v>
      </c>
      <c r="BEG1" t="s">
        <v>3070</v>
      </c>
      <c r="BEH1" t="s">
        <v>3071</v>
      </c>
      <c r="BEI1" t="s">
        <v>3072</v>
      </c>
      <c r="BEJ1" t="s">
        <v>3073</v>
      </c>
      <c r="BEK1" t="s">
        <v>3074</v>
      </c>
      <c r="BEL1" t="s">
        <v>3075</v>
      </c>
      <c r="BEM1" t="s">
        <v>3076</v>
      </c>
      <c r="BEN1" t="s">
        <v>3077</v>
      </c>
      <c r="BEO1" t="s">
        <v>3078</v>
      </c>
      <c r="BEP1" t="s">
        <v>3079</v>
      </c>
      <c r="BEQ1" t="s">
        <v>3080</v>
      </c>
      <c r="BER1" t="s">
        <v>3081</v>
      </c>
      <c r="BES1" t="s">
        <v>3082</v>
      </c>
      <c r="BET1" t="s">
        <v>3083</v>
      </c>
      <c r="BEU1" t="s">
        <v>3084</v>
      </c>
      <c r="BEV1" t="s">
        <v>3085</v>
      </c>
      <c r="BEW1" t="s">
        <v>3086</v>
      </c>
      <c r="BEX1" t="s">
        <v>3087</v>
      </c>
      <c r="BEY1" t="s">
        <v>3088</v>
      </c>
      <c r="BEZ1" t="s">
        <v>3089</v>
      </c>
      <c r="BFA1" t="s">
        <v>3090</v>
      </c>
      <c r="BFB1" t="s">
        <v>3091</v>
      </c>
      <c r="BFC1" t="s">
        <v>3092</v>
      </c>
      <c r="BFD1" t="s">
        <v>3093</v>
      </c>
      <c r="BFE1" t="s">
        <v>3094</v>
      </c>
      <c r="BFF1" t="s">
        <v>3095</v>
      </c>
      <c r="BFG1" t="s">
        <v>3096</v>
      </c>
      <c r="BFH1" t="s">
        <v>3097</v>
      </c>
      <c r="BFI1" t="s">
        <v>3098</v>
      </c>
      <c r="BFJ1" t="s">
        <v>3099</v>
      </c>
      <c r="BFK1" t="s">
        <v>3100</v>
      </c>
      <c r="BFL1" t="s">
        <v>3101</v>
      </c>
      <c r="BFM1" t="s">
        <v>3102</v>
      </c>
      <c r="BFN1" t="s">
        <v>3103</v>
      </c>
      <c r="BFO1" t="s">
        <v>3104</v>
      </c>
      <c r="BFP1" t="s">
        <v>3105</v>
      </c>
      <c r="BFQ1" t="s">
        <v>3106</v>
      </c>
      <c r="BFR1" t="s">
        <v>3107</v>
      </c>
      <c r="BFS1" t="s">
        <v>3108</v>
      </c>
      <c r="BFT1" t="s">
        <v>3109</v>
      </c>
      <c r="BFU1" t="s">
        <v>3110</v>
      </c>
      <c r="BFV1" t="s">
        <v>3111</v>
      </c>
      <c r="BFW1" t="s">
        <v>3112</v>
      </c>
      <c r="BFX1" t="s">
        <v>3113</v>
      </c>
      <c r="BFY1" t="s">
        <v>3114</v>
      </c>
      <c r="BFZ1" t="s">
        <v>3115</v>
      </c>
      <c r="BGA1" t="s">
        <v>3116</v>
      </c>
      <c r="BGB1" t="s">
        <v>3117</v>
      </c>
      <c r="BGC1" t="s">
        <v>3118</v>
      </c>
      <c r="BGD1" t="s">
        <v>3119</v>
      </c>
      <c r="BGE1" t="s">
        <v>3120</v>
      </c>
      <c r="BGF1" t="s">
        <v>3121</v>
      </c>
      <c r="BGG1" t="s">
        <v>3122</v>
      </c>
      <c r="BGH1" t="s">
        <v>3123</v>
      </c>
      <c r="BGI1" t="s">
        <v>3124</v>
      </c>
      <c r="BGJ1" t="s">
        <v>3125</v>
      </c>
      <c r="BGK1" t="s">
        <v>3126</v>
      </c>
      <c r="BGL1" t="s">
        <v>3127</v>
      </c>
      <c r="BGM1" t="s">
        <v>3128</v>
      </c>
      <c r="BGN1" t="s">
        <v>3129</v>
      </c>
      <c r="BGO1" t="s">
        <v>3130</v>
      </c>
      <c r="BGP1" t="s">
        <v>3131</v>
      </c>
      <c r="BGQ1" t="s">
        <v>3132</v>
      </c>
      <c r="BGR1" t="s">
        <v>3133</v>
      </c>
      <c r="BGS1" t="s">
        <v>3134</v>
      </c>
      <c r="BGT1" t="s">
        <v>3135</v>
      </c>
      <c r="BGU1" t="s">
        <v>3136</v>
      </c>
      <c r="BGV1" t="s">
        <v>3137</v>
      </c>
      <c r="BGW1" t="s">
        <v>3138</v>
      </c>
      <c r="BGX1" t="s">
        <v>3139</v>
      </c>
      <c r="BGY1" t="s">
        <v>3140</v>
      </c>
      <c r="BGZ1" t="s">
        <v>3141</v>
      </c>
      <c r="BHA1" t="s">
        <v>3142</v>
      </c>
      <c r="BHB1" t="s">
        <v>3143</v>
      </c>
      <c r="BHC1" t="s">
        <v>3144</v>
      </c>
      <c r="BHD1" t="s">
        <v>3145</v>
      </c>
      <c r="BHE1" t="s">
        <v>3146</v>
      </c>
      <c r="BHF1" t="s">
        <v>3147</v>
      </c>
      <c r="BHG1" t="s">
        <v>3148</v>
      </c>
      <c r="BHH1" t="s">
        <v>3149</v>
      </c>
      <c r="BHI1" t="s">
        <v>3150</v>
      </c>
      <c r="BHJ1" t="s">
        <v>3151</v>
      </c>
      <c r="BHK1" t="s">
        <v>3152</v>
      </c>
      <c r="BHL1" t="s">
        <v>3153</v>
      </c>
      <c r="BHM1" t="s">
        <v>3154</v>
      </c>
      <c r="BHN1" t="s">
        <v>3155</v>
      </c>
      <c r="BHO1" t="s">
        <v>3156</v>
      </c>
      <c r="BHP1" t="s">
        <v>3157</v>
      </c>
      <c r="BHQ1" t="s">
        <v>3158</v>
      </c>
      <c r="BHR1" t="s">
        <v>3159</v>
      </c>
      <c r="BHS1" t="s">
        <v>3160</v>
      </c>
      <c r="BHT1" t="s">
        <v>3161</v>
      </c>
      <c r="BHU1" t="s">
        <v>3162</v>
      </c>
      <c r="BHV1" t="s">
        <v>3163</v>
      </c>
      <c r="BHW1" t="s">
        <v>3164</v>
      </c>
      <c r="BHX1" t="s">
        <v>3165</v>
      </c>
      <c r="BHY1" t="s">
        <v>3166</v>
      </c>
      <c r="BHZ1" t="s">
        <v>3167</v>
      </c>
      <c r="BIA1" t="s">
        <v>3168</v>
      </c>
      <c r="BIB1" t="s">
        <v>3169</v>
      </c>
      <c r="BIC1" t="s">
        <v>3170</v>
      </c>
      <c r="BID1" t="s">
        <v>3171</v>
      </c>
      <c r="BIE1" t="s">
        <v>3172</v>
      </c>
      <c r="BIF1" t="s">
        <v>3173</v>
      </c>
      <c r="BIG1" t="s">
        <v>3174</v>
      </c>
      <c r="BIH1" t="s">
        <v>3175</v>
      </c>
      <c r="BII1" t="s">
        <v>3176</v>
      </c>
      <c r="BIJ1" t="s">
        <v>3177</v>
      </c>
      <c r="BIK1" t="s">
        <v>3178</v>
      </c>
      <c r="BIL1" t="s">
        <v>3179</v>
      </c>
      <c r="BIM1" t="s">
        <v>3180</v>
      </c>
      <c r="BIN1" t="s">
        <v>3181</v>
      </c>
      <c r="BIO1" t="s">
        <v>3182</v>
      </c>
      <c r="BIP1" t="s">
        <v>3183</v>
      </c>
      <c r="BIQ1" t="s">
        <v>3184</v>
      </c>
      <c r="BIR1" t="s">
        <v>3185</v>
      </c>
      <c r="BIS1" t="s">
        <v>3186</v>
      </c>
      <c r="BIT1" t="s">
        <v>3187</v>
      </c>
      <c r="BIU1" t="s">
        <v>3188</v>
      </c>
      <c r="BIV1" t="s">
        <v>3189</v>
      </c>
      <c r="BIW1" t="s">
        <v>3190</v>
      </c>
      <c r="BIX1" t="s">
        <v>3191</v>
      </c>
      <c r="BIY1" t="s">
        <v>3192</v>
      </c>
      <c r="BIZ1" t="s">
        <v>3193</v>
      </c>
      <c r="BJA1" t="s">
        <v>3194</v>
      </c>
      <c r="BJB1" t="s">
        <v>3195</v>
      </c>
      <c r="BJC1" t="s">
        <v>3196</v>
      </c>
      <c r="BJD1" t="s">
        <v>3197</v>
      </c>
      <c r="BJE1" t="s">
        <v>3198</v>
      </c>
      <c r="BJF1" t="s">
        <v>3199</v>
      </c>
      <c r="BJG1" t="s">
        <v>3200</v>
      </c>
      <c r="BJH1" t="s">
        <v>3201</v>
      </c>
      <c r="BJI1" t="s">
        <v>3202</v>
      </c>
      <c r="BJJ1" t="s">
        <v>3203</v>
      </c>
      <c r="BJK1" t="s">
        <v>3204</v>
      </c>
      <c r="BJL1" t="s">
        <v>3205</v>
      </c>
      <c r="BJM1" t="s">
        <v>3206</v>
      </c>
      <c r="BJN1" t="s">
        <v>3207</v>
      </c>
      <c r="BJO1" t="s">
        <v>3208</v>
      </c>
      <c r="BJP1" t="s">
        <v>3209</v>
      </c>
      <c r="BJQ1" t="s">
        <v>3210</v>
      </c>
      <c r="BJR1" t="s">
        <v>3211</v>
      </c>
      <c r="BJS1" t="s">
        <v>3212</v>
      </c>
      <c r="BJT1" t="s">
        <v>3213</v>
      </c>
      <c r="BJU1" t="s">
        <v>3214</v>
      </c>
      <c r="BJV1" t="s">
        <v>3215</v>
      </c>
      <c r="BJW1" t="s">
        <v>3216</v>
      </c>
      <c r="BJX1" t="s">
        <v>3217</v>
      </c>
      <c r="BJY1" t="s">
        <v>3218</v>
      </c>
      <c r="BJZ1" t="s">
        <v>3219</v>
      </c>
      <c r="BKA1" t="s">
        <v>3220</v>
      </c>
      <c r="BKB1" t="s">
        <v>3221</v>
      </c>
      <c r="BKC1" t="s">
        <v>3222</v>
      </c>
      <c r="BKD1" t="s">
        <v>3223</v>
      </c>
      <c r="BKE1" t="s">
        <v>3224</v>
      </c>
      <c r="BKF1" t="s">
        <v>3225</v>
      </c>
      <c r="BKG1" t="s">
        <v>3226</v>
      </c>
      <c r="BKH1" t="s">
        <v>3227</v>
      </c>
      <c r="BKI1" t="s">
        <v>3228</v>
      </c>
      <c r="BKJ1" t="s">
        <v>3229</v>
      </c>
      <c r="BKK1" t="s">
        <v>3230</v>
      </c>
      <c r="BKL1" t="s">
        <v>3231</v>
      </c>
      <c r="BKM1" t="s">
        <v>3232</v>
      </c>
      <c r="BKN1" t="s">
        <v>3233</v>
      </c>
      <c r="BKO1" t="s">
        <v>3234</v>
      </c>
      <c r="BKP1" t="s">
        <v>3235</v>
      </c>
      <c r="BKQ1" t="s">
        <v>3236</v>
      </c>
      <c r="BKR1" t="s">
        <v>3237</v>
      </c>
      <c r="BKS1" t="s">
        <v>3238</v>
      </c>
      <c r="BKT1" t="s">
        <v>3239</v>
      </c>
      <c r="BKU1" t="s">
        <v>3240</v>
      </c>
      <c r="BKV1" t="s">
        <v>3241</v>
      </c>
      <c r="BKW1" t="s">
        <v>3242</v>
      </c>
      <c r="BKX1" t="s">
        <v>3243</v>
      </c>
      <c r="BKY1" t="s">
        <v>3244</v>
      </c>
      <c r="BKZ1" t="s">
        <v>3245</v>
      </c>
      <c r="BLA1" t="s">
        <v>3246</v>
      </c>
      <c r="BLB1" t="s">
        <v>3247</v>
      </c>
      <c r="BLC1" t="s">
        <v>3248</v>
      </c>
      <c r="BLD1" t="s">
        <v>3249</v>
      </c>
      <c r="BLE1" t="s">
        <v>3250</v>
      </c>
      <c r="BLF1" t="s">
        <v>3251</v>
      </c>
      <c r="BLG1" t="s">
        <v>3252</v>
      </c>
      <c r="BLH1" t="s">
        <v>3253</v>
      </c>
      <c r="BLI1" t="s">
        <v>3254</v>
      </c>
      <c r="BLJ1" t="s">
        <v>3255</v>
      </c>
      <c r="BLK1" t="s">
        <v>3256</v>
      </c>
      <c r="BLL1" t="s">
        <v>3257</v>
      </c>
      <c r="BLM1" t="s">
        <v>3258</v>
      </c>
      <c r="BLN1" t="s">
        <v>3259</v>
      </c>
      <c r="BLO1" t="s">
        <v>3260</v>
      </c>
      <c r="BLP1" t="s">
        <v>3261</v>
      </c>
      <c r="BLQ1" t="s">
        <v>3262</v>
      </c>
      <c r="BLR1" t="s">
        <v>3263</v>
      </c>
      <c r="BLS1" t="s">
        <v>3264</v>
      </c>
      <c r="BLT1" t="s">
        <v>3265</v>
      </c>
      <c r="BLU1" t="s">
        <v>3266</v>
      </c>
      <c r="BLV1" t="s">
        <v>3267</v>
      </c>
      <c r="BLW1" t="s">
        <v>3268</v>
      </c>
      <c r="BLX1" t="s">
        <v>3269</v>
      </c>
      <c r="BLY1" t="s">
        <v>3270</v>
      </c>
      <c r="BLZ1" t="s">
        <v>3271</v>
      </c>
      <c r="BMA1" t="s">
        <v>3272</v>
      </c>
      <c r="BMB1" t="s">
        <v>3273</v>
      </c>
      <c r="BMC1" t="s">
        <v>3274</v>
      </c>
      <c r="BMD1" t="s">
        <v>3275</v>
      </c>
      <c r="BME1" t="s">
        <v>3276</v>
      </c>
      <c r="BMF1" t="s">
        <v>3277</v>
      </c>
      <c r="BMG1" t="s">
        <v>3278</v>
      </c>
      <c r="BMH1" t="s">
        <v>3279</v>
      </c>
      <c r="BMI1" t="s">
        <v>3280</v>
      </c>
      <c r="BMJ1" t="s">
        <v>3281</v>
      </c>
      <c r="BMK1" t="s">
        <v>3282</v>
      </c>
      <c r="BML1" t="s">
        <v>3283</v>
      </c>
      <c r="BMM1" t="s">
        <v>3284</v>
      </c>
      <c r="BMN1" t="s">
        <v>3285</v>
      </c>
      <c r="BMO1" t="s">
        <v>3286</v>
      </c>
      <c r="BMP1" t="s">
        <v>3287</v>
      </c>
      <c r="BMQ1" t="s">
        <v>3288</v>
      </c>
      <c r="BMR1" t="s">
        <v>3289</v>
      </c>
      <c r="BMS1" t="s">
        <v>3290</v>
      </c>
      <c r="BMT1" t="s">
        <v>3291</v>
      </c>
      <c r="BMU1" t="s">
        <v>3292</v>
      </c>
      <c r="BMV1" t="s">
        <v>3293</v>
      </c>
      <c r="BMW1" t="s">
        <v>3294</v>
      </c>
      <c r="BMX1" t="s">
        <v>3295</v>
      </c>
      <c r="BMY1" t="s">
        <v>3296</v>
      </c>
      <c r="BMZ1" t="s">
        <v>3297</v>
      </c>
      <c r="BNA1" t="s">
        <v>3298</v>
      </c>
      <c r="BNB1" t="s">
        <v>3299</v>
      </c>
      <c r="BNC1" t="s">
        <v>3300</v>
      </c>
      <c r="BND1" t="s">
        <v>3301</v>
      </c>
      <c r="BNE1" t="s">
        <v>3302</v>
      </c>
      <c r="BNF1" t="s">
        <v>3303</v>
      </c>
      <c r="BNG1" t="s">
        <v>3304</v>
      </c>
      <c r="BNH1" t="s">
        <v>3305</v>
      </c>
      <c r="BNI1" t="s">
        <v>3306</v>
      </c>
      <c r="BNJ1" t="s">
        <v>3307</v>
      </c>
      <c r="BNK1" t="s">
        <v>3308</v>
      </c>
      <c r="BNL1" t="s">
        <v>3309</v>
      </c>
      <c r="BNM1" t="s">
        <v>3310</v>
      </c>
      <c r="BNN1" t="s">
        <v>3311</v>
      </c>
      <c r="BNO1" t="s">
        <v>3312</v>
      </c>
      <c r="BNP1" t="s">
        <v>3313</v>
      </c>
      <c r="BNQ1" t="s">
        <v>3314</v>
      </c>
      <c r="BNR1" t="s">
        <v>3315</v>
      </c>
      <c r="BNS1" t="s">
        <v>3316</v>
      </c>
      <c r="BNT1" t="s">
        <v>3317</v>
      </c>
      <c r="BNU1" t="s">
        <v>3318</v>
      </c>
      <c r="BNV1" t="s">
        <v>3319</v>
      </c>
      <c r="BNW1" t="s">
        <v>3320</v>
      </c>
      <c r="BNX1" t="s">
        <v>3321</v>
      </c>
      <c r="BNY1" t="s">
        <v>3322</v>
      </c>
      <c r="BNZ1" t="s">
        <v>3323</v>
      </c>
      <c r="BOA1" t="s">
        <v>3324</v>
      </c>
      <c r="BOB1" t="s">
        <v>3325</v>
      </c>
      <c r="BOC1" t="s">
        <v>3326</v>
      </c>
      <c r="BOD1" t="s">
        <v>3327</v>
      </c>
      <c r="BOE1" t="s">
        <v>3328</v>
      </c>
      <c r="BOF1" t="s">
        <v>3329</v>
      </c>
      <c r="BOG1" t="s">
        <v>3330</v>
      </c>
      <c r="BOH1" t="s">
        <v>3331</v>
      </c>
      <c r="BOI1" t="s">
        <v>3332</v>
      </c>
      <c r="BOJ1" t="s">
        <v>3333</v>
      </c>
      <c r="BOK1" t="s">
        <v>3334</v>
      </c>
      <c r="BOL1" t="s">
        <v>3335</v>
      </c>
      <c r="BOM1" t="s">
        <v>3336</v>
      </c>
      <c r="BON1" t="s">
        <v>3337</v>
      </c>
      <c r="BOO1" t="s">
        <v>3338</v>
      </c>
      <c r="BOP1" t="s">
        <v>3339</v>
      </c>
      <c r="BOQ1" t="s">
        <v>3340</v>
      </c>
      <c r="BOR1" t="s">
        <v>3341</v>
      </c>
      <c r="BOS1" t="s">
        <v>3342</v>
      </c>
      <c r="BOT1" t="s">
        <v>3343</v>
      </c>
      <c r="BOU1" t="s">
        <v>3344</v>
      </c>
      <c r="BOV1" t="s">
        <v>3345</v>
      </c>
      <c r="BOW1" t="s">
        <v>3346</v>
      </c>
      <c r="BOX1" t="s">
        <v>3347</v>
      </c>
      <c r="BOY1" t="s">
        <v>3348</v>
      </c>
      <c r="BOZ1" t="s">
        <v>3349</v>
      </c>
      <c r="BPA1" t="s">
        <v>3350</v>
      </c>
      <c r="BPB1" t="s">
        <v>3351</v>
      </c>
      <c r="BPC1" t="s">
        <v>3352</v>
      </c>
      <c r="BPD1" t="s">
        <v>3353</v>
      </c>
      <c r="BPE1" t="s">
        <v>3354</v>
      </c>
      <c r="BPF1" t="s">
        <v>3355</v>
      </c>
      <c r="BPG1" t="s">
        <v>3356</v>
      </c>
      <c r="BPH1" t="s">
        <v>3357</v>
      </c>
      <c r="BPI1" t="s">
        <v>3358</v>
      </c>
      <c r="BPJ1" t="s">
        <v>3359</v>
      </c>
      <c r="BPK1" t="s">
        <v>3360</v>
      </c>
      <c r="BPL1" t="s">
        <v>3361</v>
      </c>
      <c r="BPM1" t="s">
        <v>3362</v>
      </c>
      <c r="BPN1" t="s">
        <v>3363</v>
      </c>
      <c r="BPO1" t="s">
        <v>3364</v>
      </c>
      <c r="BPP1" t="s">
        <v>3365</v>
      </c>
      <c r="BPQ1" t="s">
        <v>3366</v>
      </c>
      <c r="BPR1" t="s">
        <v>3367</v>
      </c>
      <c r="BPS1" t="s">
        <v>3368</v>
      </c>
      <c r="BPT1" t="s">
        <v>3369</v>
      </c>
      <c r="BPU1" t="s">
        <v>3370</v>
      </c>
      <c r="BPV1" t="s">
        <v>3371</v>
      </c>
      <c r="BPW1" t="s">
        <v>3372</v>
      </c>
      <c r="BPX1" t="s">
        <v>3373</v>
      </c>
      <c r="BPY1" t="s">
        <v>3374</v>
      </c>
      <c r="BPZ1" t="s">
        <v>3375</v>
      </c>
      <c r="BQA1" t="s">
        <v>3376</v>
      </c>
      <c r="BQB1" t="s">
        <v>3377</v>
      </c>
      <c r="BQC1" t="s">
        <v>3378</v>
      </c>
      <c r="BQD1" t="s">
        <v>3379</v>
      </c>
      <c r="BQE1" t="s">
        <v>3380</v>
      </c>
      <c r="BQF1" t="s">
        <v>3381</v>
      </c>
      <c r="BQG1" t="s">
        <v>3382</v>
      </c>
      <c r="BQH1" t="s">
        <v>3383</v>
      </c>
      <c r="BQI1" t="s">
        <v>3384</v>
      </c>
      <c r="BQJ1" t="s">
        <v>3385</v>
      </c>
      <c r="BQK1" t="s">
        <v>3386</v>
      </c>
      <c r="BQL1" t="s">
        <v>3387</v>
      </c>
      <c r="BQM1" t="s">
        <v>3388</v>
      </c>
      <c r="BQN1" t="s">
        <v>3389</v>
      </c>
      <c r="BQO1" t="s">
        <v>3390</v>
      </c>
      <c r="BQP1" t="s">
        <v>3391</v>
      </c>
      <c r="BQQ1" t="s">
        <v>3392</v>
      </c>
      <c r="BQR1" t="s">
        <v>3393</v>
      </c>
      <c r="BQS1" t="s">
        <v>3394</v>
      </c>
      <c r="BQT1" t="s">
        <v>3395</v>
      </c>
      <c r="BQU1" t="s">
        <v>3396</v>
      </c>
      <c r="BQV1" t="s">
        <v>3397</v>
      </c>
      <c r="BQW1" t="s">
        <v>3398</v>
      </c>
      <c r="BQX1" t="s">
        <v>3399</v>
      </c>
      <c r="BQY1" t="s">
        <v>3400</v>
      </c>
      <c r="BQZ1" t="s">
        <v>3401</v>
      </c>
      <c r="BRA1" t="s">
        <v>3402</v>
      </c>
      <c r="BRB1" t="s">
        <v>3403</v>
      </c>
      <c r="BRC1" t="s">
        <v>3404</v>
      </c>
      <c r="BRD1" t="s">
        <v>3405</v>
      </c>
      <c r="BRE1" t="s">
        <v>3406</v>
      </c>
      <c r="BRF1" t="s">
        <v>3407</v>
      </c>
      <c r="BRG1" t="s">
        <v>3408</v>
      </c>
      <c r="BRH1" t="s">
        <v>3409</v>
      </c>
      <c r="BRI1" t="s">
        <v>3410</v>
      </c>
      <c r="BRJ1" t="s">
        <v>3411</v>
      </c>
      <c r="BRK1" t="s">
        <v>3412</v>
      </c>
      <c r="BRL1" t="s">
        <v>3413</v>
      </c>
      <c r="BRM1" t="s">
        <v>3414</v>
      </c>
      <c r="BRN1" t="s">
        <v>3415</v>
      </c>
      <c r="BRO1" t="s">
        <v>3416</v>
      </c>
      <c r="BRP1" t="s">
        <v>3417</v>
      </c>
      <c r="BRQ1" t="s">
        <v>3418</v>
      </c>
      <c r="BRR1" t="s">
        <v>3419</v>
      </c>
      <c r="BRS1" t="s">
        <v>3420</v>
      </c>
      <c r="BRT1" t="s">
        <v>3421</v>
      </c>
      <c r="BRU1" t="s">
        <v>3422</v>
      </c>
      <c r="BRV1" t="s">
        <v>3423</v>
      </c>
      <c r="BRW1" t="s">
        <v>3424</v>
      </c>
      <c r="BRX1" t="s">
        <v>3425</v>
      </c>
      <c r="BRY1" t="s">
        <v>3426</v>
      </c>
      <c r="BRZ1" t="s">
        <v>3427</v>
      </c>
      <c r="BSA1" t="s">
        <v>3428</v>
      </c>
      <c r="BSB1" t="s">
        <v>3429</v>
      </c>
      <c r="BSC1" t="s">
        <v>3430</v>
      </c>
      <c r="BSD1" t="s">
        <v>3431</v>
      </c>
      <c r="BSE1" t="s">
        <v>3432</v>
      </c>
      <c r="BSF1" t="s">
        <v>3433</v>
      </c>
      <c r="BSG1" t="s">
        <v>3434</v>
      </c>
      <c r="BSH1" t="s">
        <v>3435</v>
      </c>
      <c r="BSI1" t="s">
        <v>3436</v>
      </c>
      <c r="BSJ1" t="s">
        <v>3437</v>
      </c>
      <c r="BSK1" t="s">
        <v>3438</v>
      </c>
      <c r="BSL1" t="s">
        <v>3439</v>
      </c>
      <c r="BSM1" t="s">
        <v>3440</v>
      </c>
      <c r="BSN1" t="s">
        <v>3441</v>
      </c>
      <c r="BSO1" t="s">
        <v>3442</v>
      </c>
      <c r="BSP1" t="s">
        <v>3443</v>
      </c>
      <c r="BSQ1" t="s">
        <v>3444</v>
      </c>
      <c r="BSR1" t="s">
        <v>3445</v>
      </c>
      <c r="BSS1" t="s">
        <v>3446</v>
      </c>
      <c r="BST1" t="s">
        <v>3447</v>
      </c>
      <c r="BSU1" t="s">
        <v>3448</v>
      </c>
      <c r="BSV1" t="s">
        <v>3449</v>
      </c>
      <c r="BSW1" t="s">
        <v>3450</v>
      </c>
      <c r="BSX1" t="s">
        <v>3451</v>
      </c>
      <c r="BSY1" t="s">
        <v>3452</v>
      </c>
      <c r="BSZ1" t="s">
        <v>3453</v>
      </c>
      <c r="BTA1" t="s">
        <v>3454</v>
      </c>
      <c r="BTB1" t="s">
        <v>3455</v>
      </c>
      <c r="BTC1" t="s">
        <v>3456</v>
      </c>
      <c r="BTD1" t="s">
        <v>3457</v>
      </c>
      <c r="BTE1" t="s">
        <v>3458</v>
      </c>
      <c r="BTF1" t="s">
        <v>3459</v>
      </c>
      <c r="BTG1" t="s">
        <v>3460</v>
      </c>
      <c r="BTH1" t="s">
        <v>3461</v>
      </c>
      <c r="BTI1" t="s">
        <v>3462</v>
      </c>
      <c r="BTJ1" t="s">
        <v>3463</v>
      </c>
      <c r="BTK1" t="s">
        <v>3464</v>
      </c>
      <c r="BTL1" t="s">
        <v>3465</v>
      </c>
      <c r="BTM1" t="s">
        <v>3466</v>
      </c>
      <c r="BTN1" t="s">
        <v>3467</v>
      </c>
      <c r="BTO1" t="s">
        <v>3468</v>
      </c>
      <c r="BTP1" t="s">
        <v>3469</v>
      </c>
      <c r="BTQ1" t="s">
        <v>3470</v>
      </c>
      <c r="BTR1" t="s">
        <v>3471</v>
      </c>
      <c r="BTS1" t="s">
        <v>3472</v>
      </c>
      <c r="BTT1" t="s">
        <v>3473</v>
      </c>
      <c r="BTU1" t="s">
        <v>3474</v>
      </c>
      <c r="BTV1" t="s">
        <v>3475</v>
      </c>
      <c r="BTW1" t="s">
        <v>3476</v>
      </c>
      <c r="BTX1" t="s">
        <v>3477</v>
      </c>
      <c r="BTY1" t="s">
        <v>3478</v>
      </c>
      <c r="BTZ1" t="s">
        <v>3479</v>
      </c>
      <c r="BUA1" t="s">
        <v>3480</v>
      </c>
      <c r="BUB1" t="s">
        <v>3481</v>
      </c>
      <c r="BUC1" t="s">
        <v>3482</v>
      </c>
      <c r="BUD1" t="s">
        <v>3483</v>
      </c>
      <c r="BUE1" t="s">
        <v>3484</v>
      </c>
      <c r="BUF1" t="s">
        <v>3485</v>
      </c>
      <c r="BUG1" t="s">
        <v>3486</v>
      </c>
      <c r="BUH1" t="s">
        <v>3487</v>
      </c>
      <c r="BUI1" t="s">
        <v>3488</v>
      </c>
      <c r="BUJ1" t="s">
        <v>3489</v>
      </c>
      <c r="BUK1" t="s">
        <v>3490</v>
      </c>
      <c r="BUL1" t="s">
        <v>3491</v>
      </c>
      <c r="BUM1" t="s">
        <v>3492</v>
      </c>
      <c r="BUN1" t="s">
        <v>3493</v>
      </c>
      <c r="BUO1" t="s">
        <v>3494</v>
      </c>
      <c r="BUP1" t="s">
        <v>3495</v>
      </c>
      <c r="BUQ1" t="s">
        <v>3496</v>
      </c>
      <c r="BUR1" t="s">
        <v>3497</v>
      </c>
      <c r="BUS1" t="s">
        <v>3498</v>
      </c>
      <c r="BUT1" t="s">
        <v>3499</v>
      </c>
      <c r="BUU1" t="s">
        <v>3500</v>
      </c>
      <c r="BUV1" t="s">
        <v>3501</v>
      </c>
      <c r="BUW1" t="s">
        <v>3502</v>
      </c>
      <c r="BUX1" t="s">
        <v>3503</v>
      </c>
      <c r="BUY1" t="s">
        <v>3504</v>
      </c>
      <c r="BUZ1" t="s">
        <v>3505</v>
      </c>
      <c r="BVA1" t="s">
        <v>3506</v>
      </c>
      <c r="BVB1" t="s">
        <v>3507</v>
      </c>
      <c r="BVC1" t="s">
        <v>3508</v>
      </c>
      <c r="BVD1" t="s">
        <v>3509</v>
      </c>
      <c r="BVE1" t="s">
        <v>3510</v>
      </c>
      <c r="BVF1" t="s">
        <v>3511</v>
      </c>
      <c r="BVG1" t="s">
        <v>3512</v>
      </c>
      <c r="BVH1" t="s">
        <v>3513</v>
      </c>
      <c r="BVI1" t="s">
        <v>3514</v>
      </c>
      <c r="BVJ1" t="s">
        <v>3515</v>
      </c>
      <c r="BVK1" t="s">
        <v>3516</v>
      </c>
      <c r="BVL1" t="s">
        <v>3517</v>
      </c>
      <c r="BVM1" t="s">
        <v>3518</v>
      </c>
      <c r="BVN1" t="s">
        <v>3519</v>
      </c>
      <c r="BVO1" t="s">
        <v>3520</v>
      </c>
      <c r="BVP1" t="s">
        <v>3521</v>
      </c>
      <c r="BVQ1" t="s">
        <v>3522</v>
      </c>
      <c r="BVR1" t="s">
        <v>3523</v>
      </c>
      <c r="BVS1" t="s">
        <v>3524</v>
      </c>
      <c r="BVT1" t="s">
        <v>3525</v>
      </c>
      <c r="BVU1" t="s">
        <v>3526</v>
      </c>
      <c r="BVV1" t="s">
        <v>3527</v>
      </c>
      <c r="BVW1" t="s">
        <v>3528</v>
      </c>
      <c r="BVX1" t="s">
        <v>3529</v>
      </c>
      <c r="BVY1" t="s">
        <v>3530</v>
      </c>
      <c r="BVZ1" t="s">
        <v>3531</v>
      </c>
      <c r="BWA1" t="s">
        <v>3532</v>
      </c>
      <c r="BWB1" t="s">
        <v>3533</v>
      </c>
      <c r="BWC1" t="s">
        <v>3534</v>
      </c>
      <c r="BWD1" t="s">
        <v>3535</v>
      </c>
      <c r="BWE1" t="s">
        <v>3536</v>
      </c>
      <c r="BWF1" t="s">
        <v>3537</v>
      </c>
      <c r="BWG1" t="s">
        <v>3538</v>
      </c>
      <c r="BWH1" t="s">
        <v>3539</v>
      </c>
      <c r="BWI1" t="s">
        <v>3540</v>
      </c>
      <c r="BWJ1" t="s">
        <v>3541</v>
      </c>
      <c r="BWK1" t="s">
        <v>3542</v>
      </c>
      <c r="BWL1" t="s">
        <v>3543</v>
      </c>
      <c r="BWM1" t="s">
        <v>3544</v>
      </c>
      <c r="BWN1" t="s">
        <v>3545</v>
      </c>
      <c r="BWO1" t="s">
        <v>3546</v>
      </c>
      <c r="BWP1" t="s">
        <v>3547</v>
      </c>
      <c r="BWQ1" t="s">
        <v>3548</v>
      </c>
      <c r="BWR1" t="s">
        <v>3549</v>
      </c>
      <c r="BWS1" t="s">
        <v>3550</v>
      </c>
      <c r="BWT1" t="s">
        <v>3551</v>
      </c>
      <c r="BWU1" t="s">
        <v>3552</v>
      </c>
      <c r="BWV1" t="s">
        <v>3553</v>
      </c>
      <c r="BWW1" t="s">
        <v>3554</v>
      </c>
      <c r="BWX1" t="s">
        <v>3555</v>
      </c>
      <c r="BWY1" t="s">
        <v>3556</v>
      </c>
      <c r="BWZ1" t="s">
        <v>3557</v>
      </c>
      <c r="BXA1" t="s">
        <v>3558</v>
      </c>
      <c r="BXB1" t="s">
        <v>3559</v>
      </c>
      <c r="BXC1" t="s">
        <v>3560</v>
      </c>
      <c r="BXD1" t="s">
        <v>3561</v>
      </c>
      <c r="BXE1" t="s">
        <v>3562</v>
      </c>
      <c r="BXF1" t="s">
        <v>3563</v>
      </c>
      <c r="BXG1" t="s">
        <v>3564</v>
      </c>
      <c r="BXH1" t="s">
        <v>3565</v>
      </c>
      <c r="BXI1" t="s">
        <v>3566</v>
      </c>
      <c r="BXJ1" t="s">
        <v>3567</v>
      </c>
      <c r="BXK1" t="s">
        <v>3568</v>
      </c>
      <c r="BXL1" t="s">
        <v>3569</v>
      </c>
      <c r="BXM1" t="s">
        <v>3570</v>
      </c>
      <c r="BXN1" t="s">
        <v>3571</v>
      </c>
      <c r="BXO1" t="s">
        <v>3572</v>
      </c>
      <c r="BXP1" t="s">
        <v>3573</v>
      </c>
      <c r="BXQ1" t="s">
        <v>3574</v>
      </c>
      <c r="BXR1" t="s">
        <v>3575</v>
      </c>
      <c r="BXS1" t="s">
        <v>3576</v>
      </c>
      <c r="BXT1" t="s">
        <v>3577</v>
      </c>
      <c r="BXU1" t="s">
        <v>3578</v>
      </c>
      <c r="BXV1" t="s">
        <v>3579</v>
      </c>
      <c r="BXW1" t="s">
        <v>3580</v>
      </c>
      <c r="BXX1" t="s">
        <v>3581</v>
      </c>
      <c r="BXY1" t="s">
        <v>3582</v>
      </c>
      <c r="BXZ1" t="s">
        <v>3583</v>
      </c>
      <c r="BYA1" t="s">
        <v>3584</v>
      </c>
      <c r="BYB1" t="s">
        <v>3585</v>
      </c>
      <c r="BYC1" t="s">
        <v>3586</v>
      </c>
      <c r="BYD1" t="s">
        <v>3587</v>
      </c>
      <c r="BYE1" t="s">
        <v>3588</v>
      </c>
      <c r="BYF1" t="s">
        <v>3589</v>
      </c>
      <c r="BYG1" t="s">
        <v>3590</v>
      </c>
      <c r="BYH1" t="s">
        <v>3591</v>
      </c>
      <c r="BYI1" t="s">
        <v>3592</v>
      </c>
      <c r="BYJ1" t="s">
        <v>3593</v>
      </c>
      <c r="BYK1" t="s">
        <v>3594</v>
      </c>
      <c r="BYL1" t="s">
        <v>3595</v>
      </c>
      <c r="BYM1" t="s">
        <v>3596</v>
      </c>
      <c r="BYN1" t="s">
        <v>3597</v>
      </c>
      <c r="BYO1" t="s">
        <v>3598</v>
      </c>
      <c r="BYP1" t="s">
        <v>3599</v>
      </c>
      <c r="BYQ1" t="s">
        <v>3600</v>
      </c>
      <c r="BYR1" t="s">
        <v>3601</v>
      </c>
      <c r="BYS1" t="s">
        <v>3602</v>
      </c>
      <c r="BYT1" t="s">
        <v>3603</v>
      </c>
      <c r="BYU1" t="s">
        <v>3604</v>
      </c>
      <c r="BYV1" t="s">
        <v>3605</v>
      </c>
      <c r="BYW1" t="s">
        <v>3606</v>
      </c>
      <c r="BYX1" t="s">
        <v>3607</v>
      </c>
      <c r="BYY1" t="s">
        <v>3608</v>
      </c>
      <c r="BYZ1" t="s">
        <v>3609</v>
      </c>
      <c r="BZA1" t="s">
        <v>3610</v>
      </c>
      <c r="BZB1" t="s">
        <v>3611</v>
      </c>
      <c r="BZC1" t="s">
        <v>3612</v>
      </c>
      <c r="BZD1" t="s">
        <v>3613</v>
      </c>
      <c r="BZE1" t="s">
        <v>3614</v>
      </c>
      <c r="BZF1" t="s">
        <v>3615</v>
      </c>
      <c r="BZG1" t="s">
        <v>3616</v>
      </c>
      <c r="BZH1" t="s">
        <v>3617</v>
      </c>
      <c r="BZI1" t="s">
        <v>3618</v>
      </c>
      <c r="BZJ1" t="s">
        <v>3619</v>
      </c>
      <c r="BZK1" t="s">
        <v>3620</v>
      </c>
      <c r="BZL1" t="s">
        <v>3621</v>
      </c>
      <c r="BZM1" t="s">
        <v>3622</v>
      </c>
      <c r="BZN1" t="s">
        <v>3623</v>
      </c>
      <c r="BZO1" t="s">
        <v>3624</v>
      </c>
      <c r="BZP1" t="s">
        <v>3625</v>
      </c>
      <c r="BZQ1" t="s">
        <v>3626</v>
      </c>
      <c r="BZR1" t="s">
        <v>3627</v>
      </c>
      <c r="BZS1" t="s">
        <v>3628</v>
      </c>
      <c r="BZT1" t="s">
        <v>3629</v>
      </c>
      <c r="BZU1" t="s">
        <v>3630</v>
      </c>
      <c r="BZV1" t="s">
        <v>3631</v>
      </c>
      <c r="BZW1" t="s">
        <v>3632</v>
      </c>
      <c r="BZX1" t="s">
        <v>3633</v>
      </c>
      <c r="BZY1" t="s">
        <v>3634</v>
      </c>
      <c r="BZZ1" t="s">
        <v>3635</v>
      </c>
      <c r="CAA1" t="s">
        <v>3636</v>
      </c>
      <c r="CAB1" t="s">
        <v>3637</v>
      </c>
      <c r="CAC1" t="s">
        <v>3638</v>
      </c>
      <c r="CAD1" t="s">
        <v>3639</v>
      </c>
      <c r="CAE1" t="s">
        <v>3640</v>
      </c>
      <c r="CAF1" t="s">
        <v>3641</v>
      </c>
      <c r="CAG1" t="s">
        <v>3642</v>
      </c>
      <c r="CAH1" t="s">
        <v>3643</v>
      </c>
      <c r="CAI1" t="s">
        <v>3644</v>
      </c>
      <c r="CAJ1" t="s">
        <v>3645</v>
      </c>
      <c r="CAK1" t="s">
        <v>3646</v>
      </c>
      <c r="CAL1" t="s">
        <v>3647</v>
      </c>
      <c r="CAM1" t="s">
        <v>3648</v>
      </c>
      <c r="CAN1" t="s">
        <v>3649</v>
      </c>
      <c r="CAO1" t="s">
        <v>3650</v>
      </c>
      <c r="CAP1" t="s">
        <v>3651</v>
      </c>
      <c r="CAQ1" t="s">
        <v>3652</v>
      </c>
      <c r="CAR1" t="s">
        <v>3653</v>
      </c>
      <c r="CAS1" t="s">
        <v>3654</v>
      </c>
      <c r="CAT1" t="s">
        <v>3655</v>
      </c>
      <c r="CAU1" t="s">
        <v>3656</v>
      </c>
      <c r="CAV1" t="s">
        <v>3657</v>
      </c>
      <c r="CAW1" t="s">
        <v>3658</v>
      </c>
      <c r="CAX1" t="s">
        <v>3659</v>
      </c>
      <c r="CAY1" t="s">
        <v>3660</v>
      </c>
      <c r="CAZ1" t="s">
        <v>3661</v>
      </c>
      <c r="CBA1" t="s">
        <v>3662</v>
      </c>
      <c r="CBB1" t="s">
        <v>3663</v>
      </c>
      <c r="CBC1" t="s">
        <v>3664</v>
      </c>
      <c r="CBD1" t="s">
        <v>3665</v>
      </c>
      <c r="CBE1" t="s">
        <v>3666</v>
      </c>
      <c r="CBF1" t="s">
        <v>3667</v>
      </c>
      <c r="CBG1" t="s">
        <v>3668</v>
      </c>
      <c r="CBH1" t="s">
        <v>3669</v>
      </c>
      <c r="CBI1" t="s">
        <v>3670</v>
      </c>
      <c r="CBJ1" t="s">
        <v>3671</v>
      </c>
      <c r="CBK1" t="s">
        <v>3672</v>
      </c>
      <c r="CBL1" t="s">
        <v>3673</v>
      </c>
      <c r="CBM1" t="s">
        <v>3674</v>
      </c>
      <c r="CBN1" t="s">
        <v>3675</v>
      </c>
      <c r="CBO1" t="s">
        <v>3676</v>
      </c>
      <c r="CBP1" t="s">
        <v>3677</v>
      </c>
      <c r="CBQ1" t="s">
        <v>3678</v>
      </c>
      <c r="CBR1" t="s">
        <v>3679</v>
      </c>
      <c r="CBS1" t="s">
        <v>3680</v>
      </c>
      <c r="CBT1" t="s">
        <v>3681</v>
      </c>
      <c r="CBU1" t="s">
        <v>3682</v>
      </c>
      <c r="CBV1" t="s">
        <v>3683</v>
      </c>
      <c r="CBW1" t="s">
        <v>3684</v>
      </c>
      <c r="CBX1" t="s">
        <v>3685</v>
      </c>
      <c r="CBY1" t="s">
        <v>3686</v>
      </c>
      <c r="CBZ1" t="s">
        <v>3687</v>
      </c>
      <c r="CCA1" t="s">
        <v>3688</v>
      </c>
      <c r="CCB1" t="s">
        <v>3689</v>
      </c>
      <c r="CCC1" t="s">
        <v>3690</v>
      </c>
      <c r="CCD1" t="s">
        <v>3691</v>
      </c>
      <c r="CCE1" t="s">
        <v>3692</v>
      </c>
      <c r="CCF1" t="s">
        <v>3693</v>
      </c>
      <c r="CCG1" t="s">
        <v>3694</v>
      </c>
      <c r="CCH1" t="s">
        <v>3695</v>
      </c>
      <c r="CCI1" t="s">
        <v>3696</v>
      </c>
      <c r="CCJ1" t="s">
        <v>3697</v>
      </c>
      <c r="CCK1" t="s">
        <v>3698</v>
      </c>
      <c r="CCL1" t="s">
        <v>3699</v>
      </c>
      <c r="CCM1" t="s">
        <v>3700</v>
      </c>
      <c r="CCN1" t="s">
        <v>3701</v>
      </c>
      <c r="CCO1" t="s">
        <v>3702</v>
      </c>
      <c r="CCP1" t="s">
        <v>3703</v>
      </c>
      <c r="CCQ1" t="s">
        <v>3704</v>
      </c>
      <c r="CCR1" t="s">
        <v>3705</v>
      </c>
      <c r="CCS1" t="s">
        <v>3706</v>
      </c>
      <c r="CCT1" t="s">
        <v>3707</v>
      </c>
      <c r="CCU1" t="s">
        <v>3708</v>
      </c>
      <c r="CCV1" t="s">
        <v>3709</v>
      </c>
      <c r="CCW1" t="s">
        <v>3710</v>
      </c>
      <c r="CCX1" t="s">
        <v>3711</v>
      </c>
      <c r="CCY1" t="s">
        <v>3712</v>
      </c>
      <c r="CCZ1" t="s">
        <v>3713</v>
      </c>
      <c r="CDA1" t="s">
        <v>3714</v>
      </c>
      <c r="CDB1" t="s">
        <v>3715</v>
      </c>
      <c r="CDC1" t="s">
        <v>3716</v>
      </c>
      <c r="CDD1" t="s">
        <v>3717</v>
      </c>
      <c r="CDE1" t="s">
        <v>3718</v>
      </c>
      <c r="CDF1" t="s">
        <v>3719</v>
      </c>
      <c r="CDG1" t="s">
        <v>3720</v>
      </c>
      <c r="CDH1" t="s">
        <v>3721</v>
      </c>
      <c r="CDI1" t="s">
        <v>3722</v>
      </c>
      <c r="CDJ1" t="s">
        <v>3723</v>
      </c>
      <c r="CDK1" t="s">
        <v>3724</v>
      </c>
      <c r="CDL1" t="s">
        <v>3725</v>
      </c>
      <c r="CDM1" t="s">
        <v>3726</v>
      </c>
      <c r="CDN1" t="s">
        <v>3727</v>
      </c>
      <c r="CDO1" t="s">
        <v>3728</v>
      </c>
      <c r="CDP1" t="s">
        <v>3729</v>
      </c>
      <c r="CDQ1" t="s">
        <v>3730</v>
      </c>
      <c r="CDR1" t="s">
        <v>3731</v>
      </c>
      <c r="CDS1" t="s">
        <v>3732</v>
      </c>
      <c r="CDT1" t="s">
        <v>3733</v>
      </c>
      <c r="CDU1" t="s">
        <v>3734</v>
      </c>
      <c r="CDV1" t="s">
        <v>3735</v>
      </c>
      <c r="CDW1" t="s">
        <v>3736</v>
      </c>
      <c r="CDX1" t="s">
        <v>3737</v>
      </c>
      <c r="CDY1" t="s">
        <v>3738</v>
      </c>
      <c r="CDZ1" t="s">
        <v>3739</v>
      </c>
      <c r="CEA1" t="s">
        <v>3740</v>
      </c>
      <c r="CEB1" t="s">
        <v>3741</v>
      </c>
      <c r="CEC1" t="s">
        <v>3742</v>
      </c>
      <c r="CED1" t="s">
        <v>3743</v>
      </c>
      <c r="CEE1" t="s">
        <v>3744</v>
      </c>
      <c r="CEF1" t="s">
        <v>3745</v>
      </c>
      <c r="CEG1" t="s">
        <v>3746</v>
      </c>
      <c r="CEH1" t="s">
        <v>3747</v>
      </c>
      <c r="CEI1" t="s">
        <v>3748</v>
      </c>
      <c r="CEJ1" t="s">
        <v>3749</v>
      </c>
      <c r="CEK1" t="s">
        <v>3750</v>
      </c>
      <c r="CEL1" t="s">
        <v>3751</v>
      </c>
      <c r="CEM1" t="s">
        <v>3752</v>
      </c>
      <c r="CEN1" t="s">
        <v>3753</v>
      </c>
      <c r="CEO1" t="s">
        <v>3754</v>
      </c>
      <c r="CEP1" t="s">
        <v>3755</v>
      </c>
      <c r="CEQ1" t="s">
        <v>3756</v>
      </c>
      <c r="CER1" t="s">
        <v>3757</v>
      </c>
      <c r="CES1" t="s">
        <v>3758</v>
      </c>
      <c r="CET1" t="s">
        <v>3759</v>
      </c>
      <c r="CEU1" t="s">
        <v>3760</v>
      </c>
      <c r="CEV1" t="s">
        <v>3761</v>
      </c>
      <c r="CEW1" t="s">
        <v>3762</v>
      </c>
      <c r="CEX1" t="s">
        <v>3763</v>
      </c>
      <c r="CEY1" t="s">
        <v>3764</v>
      </c>
      <c r="CEZ1" t="s">
        <v>3765</v>
      </c>
      <c r="CFA1" t="s">
        <v>3766</v>
      </c>
      <c r="CFB1" t="s">
        <v>3767</v>
      </c>
      <c r="CFC1" t="s">
        <v>3768</v>
      </c>
      <c r="CFD1" t="s">
        <v>3769</v>
      </c>
      <c r="CFE1" t="s">
        <v>3770</v>
      </c>
      <c r="CFF1" t="s">
        <v>3771</v>
      </c>
      <c r="CFG1" t="s">
        <v>3772</v>
      </c>
      <c r="CFH1" t="s">
        <v>3773</v>
      </c>
      <c r="CFI1" t="s">
        <v>3774</v>
      </c>
      <c r="CFJ1" t="s">
        <v>3775</v>
      </c>
      <c r="CFK1" t="s">
        <v>3776</v>
      </c>
      <c r="CFL1" t="s">
        <v>3777</v>
      </c>
      <c r="CFM1" t="s">
        <v>3778</v>
      </c>
      <c r="CFN1" t="s">
        <v>3779</v>
      </c>
      <c r="CFO1" t="s">
        <v>3780</v>
      </c>
      <c r="CFP1" t="s">
        <v>3781</v>
      </c>
      <c r="CFQ1" t="s">
        <v>3782</v>
      </c>
      <c r="CFR1" t="s">
        <v>3783</v>
      </c>
      <c r="CFS1" t="s">
        <v>3784</v>
      </c>
      <c r="CFT1" t="s">
        <v>3785</v>
      </c>
      <c r="CFU1" t="s">
        <v>3786</v>
      </c>
      <c r="CFV1" t="s">
        <v>3787</v>
      </c>
      <c r="CFW1" t="s">
        <v>3788</v>
      </c>
      <c r="CFX1" t="s">
        <v>3789</v>
      </c>
      <c r="CFY1" t="s">
        <v>3790</v>
      </c>
      <c r="CFZ1" t="s">
        <v>3791</v>
      </c>
      <c r="CGA1" t="s">
        <v>3792</v>
      </c>
      <c r="CGB1" t="s">
        <v>3793</v>
      </c>
      <c r="CGC1" t="s">
        <v>3794</v>
      </c>
      <c r="CGD1" t="s">
        <v>3795</v>
      </c>
      <c r="CGE1" t="s">
        <v>3796</v>
      </c>
      <c r="CGF1" t="s">
        <v>3797</v>
      </c>
      <c r="CGG1" t="s">
        <v>3798</v>
      </c>
      <c r="CGH1" t="s">
        <v>3799</v>
      </c>
      <c r="CGI1" t="s">
        <v>3800</v>
      </c>
      <c r="CGJ1" t="s">
        <v>3801</v>
      </c>
      <c r="CGK1" t="s">
        <v>3802</v>
      </c>
      <c r="CGL1" t="s">
        <v>3803</v>
      </c>
      <c r="CGM1" t="s">
        <v>3804</v>
      </c>
      <c r="CGN1" t="s">
        <v>3805</v>
      </c>
      <c r="CGO1" t="s">
        <v>3806</v>
      </c>
      <c r="CGP1" t="s">
        <v>3807</v>
      </c>
      <c r="CGQ1" t="s">
        <v>3808</v>
      </c>
      <c r="CGR1" t="s">
        <v>3809</v>
      </c>
      <c r="CGS1" t="s">
        <v>3810</v>
      </c>
      <c r="CGT1" t="s">
        <v>3811</v>
      </c>
      <c r="CGU1" t="s">
        <v>3812</v>
      </c>
      <c r="CGV1" t="s">
        <v>3813</v>
      </c>
      <c r="CGW1" t="s">
        <v>3814</v>
      </c>
      <c r="CGX1" t="s">
        <v>3815</v>
      </c>
      <c r="CGY1" t="s">
        <v>3816</v>
      </c>
      <c r="CGZ1" t="s">
        <v>3817</v>
      </c>
      <c r="CHA1" t="s">
        <v>3818</v>
      </c>
      <c r="CHB1" t="s">
        <v>3819</v>
      </c>
      <c r="CHC1" t="s">
        <v>3820</v>
      </c>
      <c r="CHD1" t="s">
        <v>3821</v>
      </c>
      <c r="CHE1" t="s">
        <v>3822</v>
      </c>
      <c r="CHF1" t="s">
        <v>3823</v>
      </c>
      <c r="CHG1" t="s">
        <v>3824</v>
      </c>
      <c r="CHH1" t="s">
        <v>3825</v>
      </c>
      <c r="CHI1" t="s">
        <v>3826</v>
      </c>
      <c r="CHJ1" t="s">
        <v>3827</v>
      </c>
      <c r="CHK1" t="s">
        <v>3828</v>
      </c>
      <c r="CHL1" t="s">
        <v>3829</v>
      </c>
      <c r="CHM1" t="s">
        <v>3830</v>
      </c>
      <c r="CHN1" t="s">
        <v>3831</v>
      </c>
      <c r="CHO1" t="s">
        <v>3832</v>
      </c>
      <c r="CHP1" t="s">
        <v>3833</v>
      </c>
      <c r="CHQ1" t="s">
        <v>3834</v>
      </c>
      <c r="CHR1" t="s">
        <v>3835</v>
      </c>
      <c r="CHS1" t="s">
        <v>3836</v>
      </c>
      <c r="CHT1" t="s">
        <v>3837</v>
      </c>
      <c r="CHU1" t="s">
        <v>3838</v>
      </c>
      <c r="CHV1" t="s">
        <v>3839</v>
      </c>
      <c r="CHW1" t="s">
        <v>3840</v>
      </c>
      <c r="CHX1" t="s">
        <v>3841</v>
      </c>
      <c r="CHY1" t="s">
        <v>3842</v>
      </c>
      <c r="CHZ1" t="s">
        <v>3843</v>
      </c>
      <c r="CIA1" t="s">
        <v>3844</v>
      </c>
      <c r="CIB1" t="s">
        <v>3845</v>
      </c>
      <c r="CIC1" t="s">
        <v>3846</v>
      </c>
      <c r="CID1" t="s">
        <v>3847</v>
      </c>
      <c r="CIE1" t="s">
        <v>3848</v>
      </c>
      <c r="CIF1" t="s">
        <v>3849</v>
      </c>
      <c r="CIG1" t="s">
        <v>3850</v>
      </c>
      <c r="CIH1" t="s">
        <v>3851</v>
      </c>
      <c r="CII1" t="s">
        <v>3852</v>
      </c>
      <c r="CIJ1" t="s">
        <v>3853</v>
      </c>
      <c r="CIK1" t="s">
        <v>3854</v>
      </c>
      <c r="CIL1" t="s">
        <v>3855</v>
      </c>
      <c r="CIM1" t="s">
        <v>3856</v>
      </c>
      <c r="CIN1" t="s">
        <v>3857</v>
      </c>
      <c r="CIO1" t="s">
        <v>3858</v>
      </c>
      <c r="CIP1" t="s">
        <v>3859</v>
      </c>
      <c r="CIQ1" t="s">
        <v>3860</v>
      </c>
      <c r="CIR1" t="s">
        <v>3861</v>
      </c>
      <c r="CIS1" t="s">
        <v>3862</v>
      </c>
      <c r="CIT1" t="s">
        <v>3863</v>
      </c>
      <c r="CIU1" t="s">
        <v>3864</v>
      </c>
      <c r="CIV1" t="s">
        <v>3865</v>
      </c>
      <c r="CIW1" t="s">
        <v>3866</v>
      </c>
      <c r="CIX1" t="s">
        <v>3867</v>
      </c>
      <c r="CIY1" t="s">
        <v>3868</v>
      </c>
      <c r="CIZ1" t="s">
        <v>3869</v>
      </c>
      <c r="CJA1" t="s">
        <v>3870</v>
      </c>
      <c r="CJB1" t="s">
        <v>3871</v>
      </c>
      <c r="CJC1" t="s">
        <v>3872</v>
      </c>
      <c r="CJD1" t="s">
        <v>3873</v>
      </c>
      <c r="CJE1" t="s">
        <v>3874</v>
      </c>
      <c r="CJF1" t="s">
        <v>3875</v>
      </c>
      <c r="CJG1" t="s">
        <v>3876</v>
      </c>
      <c r="CJH1" t="s">
        <v>3877</v>
      </c>
      <c r="CJI1" t="s">
        <v>3878</v>
      </c>
      <c r="CJJ1" t="s">
        <v>3879</v>
      </c>
      <c r="CJK1" t="s">
        <v>3880</v>
      </c>
      <c r="CJL1" t="s">
        <v>3881</v>
      </c>
      <c r="CJM1" t="s">
        <v>3882</v>
      </c>
      <c r="CJN1" t="s">
        <v>3883</v>
      </c>
      <c r="CJO1" t="s">
        <v>3884</v>
      </c>
      <c r="CJP1" t="s">
        <v>3885</v>
      </c>
      <c r="CJQ1" t="s">
        <v>3886</v>
      </c>
      <c r="CJR1" t="s">
        <v>3887</v>
      </c>
      <c r="CJS1" t="s">
        <v>3888</v>
      </c>
      <c r="CJT1" t="s">
        <v>3889</v>
      </c>
      <c r="CJU1" t="s">
        <v>3890</v>
      </c>
      <c r="CJV1" t="s">
        <v>3891</v>
      </c>
      <c r="CJW1" t="s">
        <v>3892</v>
      </c>
      <c r="CJX1" t="s">
        <v>3893</v>
      </c>
      <c r="CJY1" t="s">
        <v>3894</v>
      </c>
      <c r="CJZ1" t="s">
        <v>3895</v>
      </c>
      <c r="CKA1" t="s">
        <v>3896</v>
      </c>
      <c r="CKB1" t="s">
        <v>3897</v>
      </c>
      <c r="CKC1" t="s">
        <v>3898</v>
      </c>
      <c r="CKD1" t="s">
        <v>3899</v>
      </c>
      <c r="CKE1" t="s">
        <v>3900</v>
      </c>
      <c r="CKF1" t="s">
        <v>3901</v>
      </c>
      <c r="CKG1" t="s">
        <v>3902</v>
      </c>
      <c r="CKH1" t="s">
        <v>3903</v>
      </c>
      <c r="CKI1" t="s">
        <v>3904</v>
      </c>
      <c r="CKJ1" t="s">
        <v>3905</v>
      </c>
      <c r="CKK1" t="s">
        <v>3906</v>
      </c>
      <c r="CKL1" t="s">
        <v>3907</v>
      </c>
      <c r="CKM1" t="s">
        <v>3908</v>
      </c>
      <c r="CKN1" t="s">
        <v>3909</v>
      </c>
      <c r="CKO1" t="s">
        <v>3910</v>
      </c>
      <c r="CKP1" t="s">
        <v>3911</v>
      </c>
      <c r="CKQ1" t="s">
        <v>3912</v>
      </c>
      <c r="CKR1" t="s">
        <v>3913</v>
      </c>
      <c r="CKS1" t="s">
        <v>3914</v>
      </c>
      <c r="CKT1" t="s">
        <v>3915</v>
      </c>
      <c r="CKU1" t="s">
        <v>3916</v>
      </c>
      <c r="CKV1" t="s">
        <v>3917</v>
      </c>
      <c r="CKW1" t="s">
        <v>3918</v>
      </c>
      <c r="CKX1" t="s">
        <v>3919</v>
      </c>
      <c r="CKY1" t="s">
        <v>3920</v>
      </c>
      <c r="CKZ1" t="s">
        <v>3921</v>
      </c>
      <c r="CLA1" t="s">
        <v>3922</v>
      </c>
      <c r="CLB1" t="s">
        <v>3923</v>
      </c>
      <c r="CLC1" t="s">
        <v>3924</v>
      </c>
      <c r="CLD1" t="s">
        <v>3925</v>
      </c>
      <c r="CLE1" t="s">
        <v>3926</v>
      </c>
      <c r="CLF1" t="s">
        <v>3927</v>
      </c>
      <c r="CLG1" t="s">
        <v>3928</v>
      </c>
      <c r="CLH1" t="s">
        <v>3929</v>
      </c>
      <c r="CLI1" t="s">
        <v>3930</v>
      </c>
      <c r="CLJ1" t="s">
        <v>3931</v>
      </c>
      <c r="CLK1" t="s">
        <v>3932</v>
      </c>
      <c r="CLL1" t="s">
        <v>3933</v>
      </c>
      <c r="CLM1" t="s">
        <v>3934</v>
      </c>
      <c r="CLN1" t="s">
        <v>3935</v>
      </c>
      <c r="CLO1" t="s">
        <v>3936</v>
      </c>
      <c r="CLP1" t="s">
        <v>3937</v>
      </c>
      <c r="CLQ1" t="s">
        <v>3938</v>
      </c>
      <c r="CLR1" t="s">
        <v>3939</v>
      </c>
      <c r="CLS1" t="s">
        <v>3940</v>
      </c>
      <c r="CLT1" t="s">
        <v>3941</v>
      </c>
      <c r="CLU1" t="s">
        <v>3942</v>
      </c>
      <c r="CLV1" t="s">
        <v>3943</v>
      </c>
      <c r="CLW1" t="s">
        <v>3944</v>
      </c>
      <c r="CLX1" t="s">
        <v>3945</v>
      </c>
      <c r="CLY1" t="s">
        <v>3946</v>
      </c>
      <c r="CLZ1" t="s">
        <v>3947</v>
      </c>
      <c r="CMA1" t="s">
        <v>3948</v>
      </c>
      <c r="CMB1" t="s">
        <v>3949</v>
      </c>
      <c r="CMC1" t="s">
        <v>3950</v>
      </c>
      <c r="CMD1" t="s">
        <v>3951</v>
      </c>
      <c r="CME1" t="s">
        <v>3952</v>
      </c>
      <c r="CMF1" t="s">
        <v>3953</v>
      </c>
      <c r="CMG1" t="s">
        <v>3954</v>
      </c>
      <c r="CMH1" t="s">
        <v>3955</v>
      </c>
      <c r="CMI1" t="s">
        <v>3956</v>
      </c>
      <c r="CMJ1" t="s">
        <v>3957</v>
      </c>
      <c r="CMK1" t="s">
        <v>3958</v>
      </c>
      <c r="CML1" t="s">
        <v>3959</v>
      </c>
      <c r="CMM1" t="s">
        <v>3960</v>
      </c>
      <c r="CMN1" t="s">
        <v>3961</v>
      </c>
      <c r="CMO1" t="s">
        <v>3962</v>
      </c>
      <c r="CMP1" t="s">
        <v>3963</v>
      </c>
      <c r="CMQ1" t="s">
        <v>3964</v>
      </c>
      <c r="CMR1" t="s">
        <v>3965</v>
      </c>
      <c r="CMS1" t="s">
        <v>3966</v>
      </c>
      <c r="CMT1" t="s">
        <v>3967</v>
      </c>
      <c r="CMU1" t="s">
        <v>3968</v>
      </c>
      <c r="CMV1" t="s">
        <v>3969</v>
      </c>
      <c r="CMW1" t="s">
        <v>3970</v>
      </c>
      <c r="CMX1" t="s">
        <v>3971</v>
      </c>
      <c r="CMY1" t="s">
        <v>3972</v>
      </c>
      <c r="CMZ1" t="s">
        <v>3973</v>
      </c>
      <c r="CNA1" t="s">
        <v>3974</v>
      </c>
      <c r="CNB1" t="s">
        <v>3975</v>
      </c>
      <c r="CNC1" t="s">
        <v>3976</v>
      </c>
      <c r="CND1" t="s">
        <v>3977</v>
      </c>
      <c r="CNE1" t="s">
        <v>3978</v>
      </c>
      <c r="CNF1" t="s">
        <v>3979</v>
      </c>
      <c r="CNG1" t="s">
        <v>3980</v>
      </c>
      <c r="CNH1" t="s">
        <v>3981</v>
      </c>
      <c r="CNI1" t="s">
        <v>3982</v>
      </c>
      <c r="CNJ1" t="s">
        <v>3983</v>
      </c>
      <c r="CNK1" t="s">
        <v>3984</v>
      </c>
      <c r="CNL1" t="s">
        <v>3985</v>
      </c>
      <c r="CNM1" t="s">
        <v>3986</v>
      </c>
      <c r="CNN1" t="s">
        <v>3987</v>
      </c>
      <c r="CNO1" t="s">
        <v>3988</v>
      </c>
      <c r="CNP1" t="s">
        <v>3989</v>
      </c>
      <c r="CNQ1" t="s">
        <v>3990</v>
      </c>
      <c r="CNR1" t="s">
        <v>3991</v>
      </c>
      <c r="CNS1" t="s">
        <v>3992</v>
      </c>
      <c r="CNT1" t="s">
        <v>3993</v>
      </c>
      <c r="CNU1" t="s">
        <v>3994</v>
      </c>
      <c r="CNV1" t="s">
        <v>3995</v>
      </c>
      <c r="CNW1" t="s">
        <v>3996</v>
      </c>
      <c r="CNX1" t="s">
        <v>3997</v>
      </c>
      <c r="CNY1" t="s">
        <v>3998</v>
      </c>
      <c r="CNZ1" t="s">
        <v>3999</v>
      </c>
      <c r="COA1" t="s">
        <v>4000</v>
      </c>
      <c r="COB1" t="s">
        <v>4001</v>
      </c>
      <c r="COC1" t="s">
        <v>4002</v>
      </c>
      <c r="COD1" t="s">
        <v>4003</v>
      </c>
      <c r="COE1" t="s">
        <v>4004</v>
      </c>
      <c r="COF1" t="s">
        <v>4005</v>
      </c>
      <c r="COG1" t="s">
        <v>4006</v>
      </c>
      <c r="COH1" t="s">
        <v>4007</v>
      </c>
      <c r="COI1" t="s">
        <v>4008</v>
      </c>
      <c r="COJ1" t="s">
        <v>4009</v>
      </c>
      <c r="COK1" t="s">
        <v>4010</v>
      </c>
      <c r="COL1" t="s">
        <v>4011</v>
      </c>
      <c r="COM1" t="s">
        <v>4012</v>
      </c>
      <c r="CON1" t="s">
        <v>4013</v>
      </c>
      <c r="COO1" t="s">
        <v>4014</v>
      </c>
      <c r="COP1" t="s">
        <v>4015</v>
      </c>
      <c r="COQ1" t="s">
        <v>4016</v>
      </c>
      <c r="COR1" t="s">
        <v>4017</v>
      </c>
      <c r="COS1" t="s">
        <v>4018</v>
      </c>
      <c r="COT1" t="s">
        <v>4019</v>
      </c>
      <c r="COU1" t="s">
        <v>4020</v>
      </c>
      <c r="COV1" t="s">
        <v>4021</v>
      </c>
      <c r="COW1" t="s">
        <v>4022</v>
      </c>
      <c r="COX1" t="s">
        <v>4023</v>
      </c>
      <c r="COY1" t="s">
        <v>4024</v>
      </c>
      <c r="COZ1" t="s">
        <v>4025</v>
      </c>
      <c r="CPA1" t="s">
        <v>4026</v>
      </c>
      <c r="CPB1" t="s">
        <v>4027</v>
      </c>
      <c r="CPC1" t="s">
        <v>4028</v>
      </c>
      <c r="CPD1" t="s">
        <v>4029</v>
      </c>
      <c r="CPE1" t="s">
        <v>4030</v>
      </c>
      <c r="CPF1" t="s">
        <v>4031</v>
      </c>
      <c r="CPG1" t="s">
        <v>4032</v>
      </c>
      <c r="CPH1" t="s">
        <v>4033</v>
      </c>
      <c r="CPI1" t="s">
        <v>4034</v>
      </c>
      <c r="CPJ1" t="s">
        <v>4035</v>
      </c>
      <c r="CPK1" t="s">
        <v>4036</v>
      </c>
      <c r="CPL1" t="s">
        <v>4037</v>
      </c>
      <c r="CPM1" t="s">
        <v>4038</v>
      </c>
      <c r="CPN1" t="s">
        <v>4039</v>
      </c>
      <c r="CPO1" t="s">
        <v>4040</v>
      </c>
      <c r="CPP1" t="s">
        <v>4041</v>
      </c>
      <c r="CPQ1" t="s">
        <v>4042</v>
      </c>
      <c r="CPR1" t="s">
        <v>4043</v>
      </c>
      <c r="CPS1" t="s">
        <v>4044</v>
      </c>
      <c r="CPT1" t="s">
        <v>4045</v>
      </c>
      <c r="CPU1" t="s">
        <v>4046</v>
      </c>
      <c r="CPV1" t="s">
        <v>4047</v>
      </c>
      <c r="CPW1" t="s">
        <v>4048</v>
      </c>
      <c r="CPX1" t="s">
        <v>4049</v>
      </c>
      <c r="CPY1" t="s">
        <v>4050</v>
      </c>
      <c r="CPZ1" t="s">
        <v>4051</v>
      </c>
      <c r="CQA1" t="s">
        <v>4052</v>
      </c>
      <c r="CQB1" t="s">
        <v>4053</v>
      </c>
      <c r="CQC1" t="s">
        <v>4054</v>
      </c>
      <c r="CQD1" t="s">
        <v>4055</v>
      </c>
      <c r="CQE1" t="s">
        <v>4056</v>
      </c>
      <c r="CQF1" t="s">
        <v>4057</v>
      </c>
      <c r="CQG1" t="s">
        <v>4058</v>
      </c>
      <c r="CQH1" t="s">
        <v>4059</v>
      </c>
      <c r="CQI1" t="s">
        <v>4060</v>
      </c>
      <c r="CQJ1" t="s">
        <v>4061</v>
      </c>
      <c r="CQK1" t="s">
        <v>4062</v>
      </c>
      <c r="CQL1" t="s">
        <v>4063</v>
      </c>
      <c r="CQM1" t="s">
        <v>4064</v>
      </c>
      <c r="CQN1" t="s">
        <v>4065</v>
      </c>
      <c r="CQO1" t="s">
        <v>4066</v>
      </c>
      <c r="CQP1" t="s">
        <v>4067</v>
      </c>
      <c r="CQQ1" t="s">
        <v>4068</v>
      </c>
      <c r="CQR1" t="s">
        <v>4069</v>
      </c>
      <c r="CQS1" t="s">
        <v>4070</v>
      </c>
      <c r="CQT1" t="s">
        <v>4071</v>
      </c>
      <c r="CQU1" t="s">
        <v>4072</v>
      </c>
      <c r="CQV1" t="s">
        <v>4073</v>
      </c>
      <c r="CQW1" t="s">
        <v>4074</v>
      </c>
      <c r="CQX1" t="s">
        <v>4075</v>
      </c>
      <c r="CQY1" t="s">
        <v>4076</v>
      </c>
      <c r="CQZ1" t="s">
        <v>4077</v>
      </c>
      <c r="CRA1" t="s">
        <v>4078</v>
      </c>
      <c r="CRB1" t="s">
        <v>4079</v>
      </c>
      <c r="CRC1" t="s">
        <v>4080</v>
      </c>
      <c r="CRD1" t="s">
        <v>4081</v>
      </c>
      <c r="CRE1" t="s">
        <v>4082</v>
      </c>
      <c r="CRF1" t="s">
        <v>4083</v>
      </c>
      <c r="CRG1" t="s">
        <v>4084</v>
      </c>
      <c r="CRH1" t="s">
        <v>4085</v>
      </c>
      <c r="CRI1" t="s">
        <v>4086</v>
      </c>
      <c r="CRJ1" t="s">
        <v>4087</v>
      </c>
      <c r="CRK1" t="s">
        <v>4088</v>
      </c>
      <c r="CRL1" t="s">
        <v>4089</v>
      </c>
      <c r="CRM1" t="s">
        <v>4090</v>
      </c>
      <c r="CRN1" t="s">
        <v>4091</v>
      </c>
      <c r="CRO1" t="s">
        <v>4092</v>
      </c>
      <c r="CRP1" t="s">
        <v>4093</v>
      </c>
      <c r="CRQ1" t="s">
        <v>4094</v>
      </c>
      <c r="CRR1" t="s">
        <v>4095</v>
      </c>
      <c r="CRS1" t="s">
        <v>4096</v>
      </c>
      <c r="CRT1" t="s">
        <v>4097</v>
      </c>
      <c r="CRU1" t="s">
        <v>4098</v>
      </c>
      <c r="CRV1" t="s">
        <v>4099</v>
      </c>
      <c r="CRW1" t="s">
        <v>4100</v>
      </c>
      <c r="CRX1" t="s">
        <v>4101</v>
      </c>
      <c r="CRY1" t="s">
        <v>4102</v>
      </c>
      <c r="CRZ1" t="s">
        <v>4103</v>
      </c>
      <c r="CSA1" t="s">
        <v>4104</v>
      </c>
      <c r="CSB1" t="s">
        <v>4105</v>
      </c>
      <c r="CSC1" t="s">
        <v>4106</v>
      </c>
      <c r="CSD1" t="s">
        <v>4107</v>
      </c>
      <c r="CSE1" t="s">
        <v>4108</v>
      </c>
      <c r="CSF1" t="s">
        <v>4109</v>
      </c>
      <c r="CSG1" t="s">
        <v>4110</v>
      </c>
      <c r="CSH1" t="s">
        <v>4111</v>
      </c>
      <c r="CSI1" t="s">
        <v>4112</v>
      </c>
      <c r="CSJ1" t="s">
        <v>4113</v>
      </c>
      <c r="CSK1" t="s">
        <v>4114</v>
      </c>
      <c r="CSL1" t="s">
        <v>4115</v>
      </c>
      <c r="CSM1" t="s">
        <v>4116</v>
      </c>
      <c r="CSN1" t="s">
        <v>4117</v>
      </c>
      <c r="CSO1" t="s">
        <v>4118</v>
      </c>
      <c r="CSP1" t="s">
        <v>4119</v>
      </c>
      <c r="CSQ1" t="s">
        <v>4120</v>
      </c>
      <c r="CSR1" t="s">
        <v>4121</v>
      </c>
      <c r="CSS1" t="s">
        <v>4122</v>
      </c>
      <c r="CST1" t="s">
        <v>4123</v>
      </c>
      <c r="CSU1" t="s">
        <v>4124</v>
      </c>
      <c r="CSV1" t="s">
        <v>4125</v>
      </c>
      <c r="CSW1" t="s">
        <v>4126</v>
      </c>
      <c r="CSX1" t="s">
        <v>4127</v>
      </c>
      <c r="CSY1" t="s">
        <v>4128</v>
      </c>
      <c r="CSZ1" t="s">
        <v>4129</v>
      </c>
      <c r="CTA1" t="s">
        <v>4130</v>
      </c>
      <c r="CTB1" t="s">
        <v>4131</v>
      </c>
      <c r="CTC1" t="s">
        <v>4132</v>
      </c>
      <c r="CTD1" t="s">
        <v>4133</v>
      </c>
      <c r="CTE1" t="s">
        <v>4134</v>
      </c>
      <c r="CTF1" t="s">
        <v>4135</v>
      </c>
      <c r="CTG1" t="s">
        <v>4136</v>
      </c>
      <c r="CTH1" t="s">
        <v>4137</v>
      </c>
      <c r="CTI1" t="s">
        <v>4138</v>
      </c>
      <c r="CTJ1" t="s">
        <v>4139</v>
      </c>
      <c r="CTK1" t="s">
        <v>4140</v>
      </c>
      <c r="CTL1" t="s">
        <v>4141</v>
      </c>
      <c r="CTM1" t="s">
        <v>4142</v>
      </c>
      <c r="CTN1" t="s">
        <v>4143</v>
      </c>
      <c r="CTO1" t="s">
        <v>4144</v>
      </c>
      <c r="CTP1" t="s">
        <v>4145</v>
      </c>
      <c r="CTQ1" t="s">
        <v>4146</v>
      </c>
      <c r="CTR1" t="s">
        <v>4147</v>
      </c>
      <c r="CTS1" t="s">
        <v>4148</v>
      </c>
      <c r="CTT1" t="s">
        <v>4149</v>
      </c>
      <c r="CTU1" t="s">
        <v>4150</v>
      </c>
      <c r="CTV1" t="s">
        <v>4151</v>
      </c>
      <c r="CTW1" t="s">
        <v>4152</v>
      </c>
      <c r="CTX1" t="s">
        <v>4153</v>
      </c>
      <c r="CTY1" t="s">
        <v>4154</v>
      </c>
      <c r="CTZ1" t="s">
        <v>4155</v>
      </c>
      <c r="CUA1" t="s">
        <v>4156</v>
      </c>
      <c r="CUB1" t="s">
        <v>4157</v>
      </c>
      <c r="CUC1" t="s">
        <v>4158</v>
      </c>
      <c r="CUD1" t="s">
        <v>4159</v>
      </c>
      <c r="CUE1" t="s">
        <v>4160</v>
      </c>
      <c r="CUF1" t="s">
        <v>4161</v>
      </c>
      <c r="CUG1" t="s">
        <v>4162</v>
      </c>
      <c r="CUH1" t="s">
        <v>4163</v>
      </c>
      <c r="CUI1" t="s">
        <v>4164</v>
      </c>
      <c r="CUJ1" t="s">
        <v>4165</v>
      </c>
      <c r="CUK1" t="s">
        <v>4166</v>
      </c>
      <c r="CUL1" t="s">
        <v>4167</v>
      </c>
      <c r="CUM1" t="s">
        <v>4168</v>
      </c>
      <c r="CUN1" t="s">
        <v>4169</v>
      </c>
      <c r="CUO1" t="s">
        <v>4170</v>
      </c>
      <c r="CUP1" t="s">
        <v>4171</v>
      </c>
      <c r="CUQ1" t="s">
        <v>4172</v>
      </c>
      <c r="CUR1" t="s">
        <v>4173</v>
      </c>
      <c r="CUS1" t="s">
        <v>4174</v>
      </c>
      <c r="CUT1" t="s">
        <v>4175</v>
      </c>
      <c r="CUU1" t="s">
        <v>4176</v>
      </c>
      <c r="CUV1" t="s">
        <v>4177</v>
      </c>
      <c r="CUW1" t="s">
        <v>4178</v>
      </c>
      <c r="CUX1" t="s">
        <v>4179</v>
      </c>
      <c r="CUY1" t="s">
        <v>4180</v>
      </c>
      <c r="CUZ1" t="s">
        <v>4181</v>
      </c>
      <c r="CVA1" t="s">
        <v>4182</v>
      </c>
      <c r="CVB1" t="s">
        <v>4183</v>
      </c>
      <c r="CVC1" t="s">
        <v>4184</v>
      </c>
      <c r="CVD1" t="s">
        <v>4185</v>
      </c>
      <c r="CVE1" t="s">
        <v>4186</v>
      </c>
      <c r="CVF1" t="s">
        <v>4187</v>
      </c>
      <c r="CVG1" t="s">
        <v>4188</v>
      </c>
      <c r="CVH1" t="s">
        <v>4189</v>
      </c>
      <c r="CVI1" t="s">
        <v>4190</v>
      </c>
      <c r="CVJ1" t="s">
        <v>4191</v>
      </c>
      <c r="CVK1" t="s">
        <v>4192</v>
      </c>
      <c r="CVL1" t="s">
        <v>4193</v>
      </c>
      <c r="CVM1" t="s">
        <v>4194</v>
      </c>
      <c r="CVN1" t="s">
        <v>4195</v>
      </c>
      <c r="CVO1" t="s">
        <v>4196</v>
      </c>
      <c r="CVP1" t="s">
        <v>4197</v>
      </c>
      <c r="CVQ1" t="s">
        <v>4198</v>
      </c>
      <c r="CVR1" t="s">
        <v>4199</v>
      </c>
      <c r="CVS1" t="s">
        <v>4200</v>
      </c>
      <c r="CVT1" t="s">
        <v>4201</v>
      </c>
      <c r="CVU1" t="s">
        <v>4202</v>
      </c>
      <c r="CVV1" t="s">
        <v>4203</v>
      </c>
      <c r="CVW1" t="s">
        <v>4204</v>
      </c>
      <c r="CVX1" t="s">
        <v>4205</v>
      </c>
      <c r="CVY1" t="s">
        <v>4206</v>
      </c>
      <c r="CVZ1" t="s">
        <v>4207</v>
      </c>
      <c r="CWA1" t="s">
        <v>4208</v>
      </c>
      <c r="CWB1" t="s">
        <v>4209</v>
      </c>
      <c r="CWC1" t="s">
        <v>4210</v>
      </c>
      <c r="CWD1" t="s">
        <v>4211</v>
      </c>
      <c r="CWE1" t="s">
        <v>4212</v>
      </c>
      <c r="CWF1" t="s">
        <v>4213</v>
      </c>
      <c r="CWG1" t="s">
        <v>4214</v>
      </c>
      <c r="CWH1" t="s">
        <v>4215</v>
      </c>
      <c r="CWI1" t="s">
        <v>4216</v>
      </c>
      <c r="CWJ1" t="s">
        <v>4217</v>
      </c>
      <c r="CWK1" t="s">
        <v>4218</v>
      </c>
      <c r="CWL1" t="s">
        <v>4219</v>
      </c>
      <c r="CWM1" t="s">
        <v>4220</v>
      </c>
      <c r="CWN1" t="s">
        <v>4221</v>
      </c>
      <c r="CWO1" t="s">
        <v>4222</v>
      </c>
      <c r="CWP1" t="s">
        <v>4223</v>
      </c>
      <c r="CWQ1" t="s">
        <v>4224</v>
      </c>
      <c r="CWR1" t="s">
        <v>4225</v>
      </c>
      <c r="CWS1" t="s">
        <v>4226</v>
      </c>
      <c r="CWT1" t="s">
        <v>4227</v>
      </c>
      <c r="CWU1" t="s">
        <v>4228</v>
      </c>
      <c r="CWV1" t="s">
        <v>4229</v>
      </c>
      <c r="CWW1" t="s">
        <v>4230</v>
      </c>
      <c r="CWX1" t="s">
        <v>4231</v>
      </c>
      <c r="CWY1" t="s">
        <v>4232</v>
      </c>
      <c r="CWZ1" t="s">
        <v>4233</v>
      </c>
      <c r="CXA1" t="s">
        <v>4234</v>
      </c>
      <c r="CXB1" t="s">
        <v>4235</v>
      </c>
      <c r="CXC1" t="s">
        <v>4236</v>
      </c>
      <c r="CXD1" t="s">
        <v>4237</v>
      </c>
      <c r="CXE1" t="s">
        <v>4238</v>
      </c>
      <c r="CXF1" t="s">
        <v>4239</v>
      </c>
      <c r="CXG1" t="s">
        <v>4240</v>
      </c>
      <c r="CXH1" t="s">
        <v>4241</v>
      </c>
      <c r="CXI1" t="s">
        <v>4242</v>
      </c>
      <c r="CXJ1" t="s">
        <v>4243</v>
      </c>
      <c r="CXK1" t="s">
        <v>4244</v>
      </c>
      <c r="CXL1" t="s">
        <v>4245</v>
      </c>
      <c r="CXM1" t="s">
        <v>4246</v>
      </c>
      <c r="CXN1" t="s">
        <v>4247</v>
      </c>
      <c r="CXO1" t="s">
        <v>4248</v>
      </c>
      <c r="CXP1" t="s">
        <v>4249</v>
      </c>
      <c r="CXQ1" t="s">
        <v>4250</v>
      </c>
      <c r="CXR1" t="s">
        <v>4251</v>
      </c>
      <c r="CXS1" t="s">
        <v>4252</v>
      </c>
      <c r="CXT1" t="s">
        <v>4253</v>
      </c>
      <c r="CXU1" t="s">
        <v>4254</v>
      </c>
      <c r="CXV1" t="s">
        <v>4255</v>
      </c>
      <c r="CXW1" t="s">
        <v>4256</v>
      </c>
      <c r="CXX1" t="s">
        <v>4257</v>
      </c>
      <c r="CXY1" t="s">
        <v>4258</v>
      </c>
      <c r="CXZ1" t="s">
        <v>4259</v>
      </c>
      <c r="CYA1" t="s">
        <v>4260</v>
      </c>
      <c r="CYB1" t="s">
        <v>4261</v>
      </c>
      <c r="CYC1" t="s">
        <v>4262</v>
      </c>
      <c r="CYD1" t="s">
        <v>4263</v>
      </c>
      <c r="CYE1" t="s">
        <v>4264</v>
      </c>
      <c r="CYF1" t="s">
        <v>4265</v>
      </c>
      <c r="CYG1" t="s">
        <v>4266</v>
      </c>
      <c r="CYH1" t="s">
        <v>4267</v>
      </c>
      <c r="CYI1" t="s">
        <v>4268</v>
      </c>
      <c r="CYJ1" t="s">
        <v>4269</v>
      </c>
      <c r="CYK1" t="s">
        <v>4270</v>
      </c>
      <c r="CYL1" t="s">
        <v>4271</v>
      </c>
      <c r="CYM1" t="s">
        <v>4272</v>
      </c>
      <c r="CYN1" t="s">
        <v>4273</v>
      </c>
      <c r="CYO1" t="s">
        <v>4274</v>
      </c>
      <c r="CYP1" t="s">
        <v>4275</v>
      </c>
      <c r="CYQ1" t="s">
        <v>4276</v>
      </c>
      <c r="CYR1" t="s">
        <v>4277</v>
      </c>
      <c r="CYS1" t="s">
        <v>4278</v>
      </c>
      <c r="CYT1" t="s">
        <v>4279</v>
      </c>
      <c r="CYU1" t="s">
        <v>4280</v>
      </c>
      <c r="CYV1" t="s">
        <v>4281</v>
      </c>
      <c r="CYW1" t="s">
        <v>4282</v>
      </c>
      <c r="CYX1" t="s">
        <v>4283</v>
      </c>
      <c r="CYY1" t="s">
        <v>4284</v>
      </c>
      <c r="CYZ1" t="s">
        <v>4285</v>
      </c>
      <c r="CZA1" t="s">
        <v>4286</v>
      </c>
      <c r="CZB1" t="s">
        <v>4287</v>
      </c>
      <c r="CZC1" t="s">
        <v>4288</v>
      </c>
      <c r="CZD1" t="s">
        <v>4289</v>
      </c>
      <c r="CZE1" t="s">
        <v>4290</v>
      </c>
      <c r="CZF1" t="s">
        <v>4291</v>
      </c>
      <c r="CZG1" t="s">
        <v>4292</v>
      </c>
      <c r="CZH1" t="s">
        <v>4293</v>
      </c>
      <c r="CZI1" t="s">
        <v>4294</v>
      </c>
      <c r="CZJ1" t="s">
        <v>4295</v>
      </c>
      <c r="CZK1" t="s">
        <v>4296</v>
      </c>
      <c r="CZL1" t="s">
        <v>4297</v>
      </c>
      <c r="CZM1" t="s">
        <v>4298</v>
      </c>
      <c r="CZN1" t="s">
        <v>4299</v>
      </c>
      <c r="CZO1" t="s">
        <v>4300</v>
      </c>
      <c r="CZP1" t="s">
        <v>4301</v>
      </c>
      <c r="CZQ1" t="s">
        <v>4302</v>
      </c>
      <c r="CZR1" t="s">
        <v>4303</v>
      </c>
      <c r="CZS1" t="s">
        <v>4304</v>
      </c>
      <c r="CZT1" t="s">
        <v>4305</v>
      </c>
      <c r="CZU1" t="s">
        <v>4306</v>
      </c>
      <c r="CZV1" t="s">
        <v>4307</v>
      </c>
      <c r="CZW1" t="s">
        <v>4308</v>
      </c>
      <c r="CZX1" t="s">
        <v>4309</v>
      </c>
      <c r="CZY1" t="s">
        <v>4310</v>
      </c>
      <c r="CZZ1" t="s">
        <v>4311</v>
      </c>
      <c r="DAA1" t="s">
        <v>4312</v>
      </c>
      <c r="DAB1" t="s">
        <v>4313</v>
      </c>
      <c r="DAC1" t="s">
        <v>4314</v>
      </c>
      <c r="DAD1" t="s">
        <v>4315</v>
      </c>
      <c r="DAE1" t="s">
        <v>4316</v>
      </c>
      <c r="DAF1" t="s">
        <v>4317</v>
      </c>
      <c r="DAG1" t="s">
        <v>4318</v>
      </c>
      <c r="DAH1" t="s">
        <v>4319</v>
      </c>
      <c r="DAI1" t="s">
        <v>4320</v>
      </c>
      <c r="DAJ1" t="s">
        <v>4321</v>
      </c>
      <c r="DAK1" t="s">
        <v>4322</v>
      </c>
      <c r="DAL1" t="s">
        <v>4323</v>
      </c>
      <c r="DAM1" t="s">
        <v>4324</v>
      </c>
      <c r="DAN1" t="s">
        <v>4325</v>
      </c>
      <c r="DAO1" t="s">
        <v>4326</v>
      </c>
      <c r="DAP1" t="s">
        <v>4327</v>
      </c>
      <c r="DAQ1" t="s">
        <v>4328</v>
      </c>
      <c r="DAR1" t="s">
        <v>4329</v>
      </c>
      <c r="DAS1" t="s">
        <v>4330</v>
      </c>
      <c r="DAT1" t="s">
        <v>4331</v>
      </c>
      <c r="DAU1" t="s">
        <v>4332</v>
      </c>
      <c r="DAV1" t="s">
        <v>4333</v>
      </c>
      <c r="DAW1" t="s">
        <v>4334</v>
      </c>
      <c r="DAX1" t="s">
        <v>4335</v>
      </c>
      <c r="DAY1" t="s">
        <v>4336</v>
      </c>
      <c r="DAZ1" t="s">
        <v>4337</v>
      </c>
      <c r="DBA1" t="s">
        <v>4338</v>
      </c>
      <c r="DBB1" t="s">
        <v>4339</v>
      </c>
      <c r="DBC1" t="s">
        <v>4340</v>
      </c>
      <c r="DBD1" t="s">
        <v>4341</v>
      </c>
      <c r="DBE1" t="s">
        <v>4342</v>
      </c>
      <c r="DBF1" t="s">
        <v>4343</v>
      </c>
      <c r="DBG1" t="s">
        <v>4344</v>
      </c>
      <c r="DBH1" t="s">
        <v>4345</v>
      </c>
      <c r="DBI1" t="s">
        <v>4346</v>
      </c>
      <c r="DBJ1" t="s">
        <v>4347</v>
      </c>
      <c r="DBK1" t="s">
        <v>4348</v>
      </c>
      <c r="DBL1" t="s">
        <v>4349</v>
      </c>
      <c r="DBM1" t="s">
        <v>4350</v>
      </c>
      <c r="DBN1" t="s">
        <v>4351</v>
      </c>
      <c r="DBO1" t="s">
        <v>4352</v>
      </c>
      <c r="DBP1" t="s">
        <v>4353</v>
      </c>
      <c r="DBQ1" t="s">
        <v>4354</v>
      </c>
      <c r="DBR1" t="s">
        <v>4355</v>
      </c>
      <c r="DBS1" t="s">
        <v>4356</v>
      </c>
      <c r="DBT1" t="s">
        <v>4357</v>
      </c>
      <c r="DBU1" t="s">
        <v>4358</v>
      </c>
      <c r="DBV1" t="s">
        <v>4359</v>
      </c>
      <c r="DBW1" t="s">
        <v>4360</v>
      </c>
      <c r="DBX1" t="s">
        <v>4361</v>
      </c>
      <c r="DBY1" t="s">
        <v>4362</v>
      </c>
      <c r="DBZ1" t="s">
        <v>4363</v>
      </c>
      <c r="DCA1" t="s">
        <v>4364</v>
      </c>
      <c r="DCB1" t="s">
        <v>4365</v>
      </c>
      <c r="DCC1" t="s">
        <v>4366</v>
      </c>
      <c r="DCD1" t="s">
        <v>4367</v>
      </c>
      <c r="DCE1" t="s">
        <v>4368</v>
      </c>
      <c r="DCF1" t="s">
        <v>4369</v>
      </c>
      <c r="DCG1" t="s">
        <v>4370</v>
      </c>
      <c r="DCH1" t="s">
        <v>4371</v>
      </c>
      <c r="DCI1" t="s">
        <v>4372</v>
      </c>
      <c r="DCJ1" t="s">
        <v>4373</v>
      </c>
      <c r="DCK1" t="s">
        <v>4374</v>
      </c>
      <c r="DCL1" t="s">
        <v>4375</v>
      </c>
      <c r="DCM1" t="s">
        <v>4376</v>
      </c>
      <c r="DCN1" t="s">
        <v>4377</v>
      </c>
      <c r="DCO1" t="s">
        <v>4378</v>
      </c>
      <c r="DCP1" t="s">
        <v>4379</v>
      </c>
      <c r="DCQ1" t="s">
        <v>4380</v>
      </c>
      <c r="DCR1" t="s">
        <v>4381</v>
      </c>
      <c r="DCS1" t="s">
        <v>4382</v>
      </c>
      <c r="DCT1" t="s">
        <v>4383</v>
      </c>
      <c r="DCU1" t="s">
        <v>4384</v>
      </c>
      <c r="DCV1" t="s">
        <v>4385</v>
      </c>
      <c r="DCW1" t="s">
        <v>4386</v>
      </c>
      <c r="DCX1" t="s">
        <v>4387</v>
      </c>
      <c r="DCY1" t="s">
        <v>4388</v>
      </c>
      <c r="DCZ1" t="s">
        <v>4389</v>
      </c>
      <c r="DDA1" t="s">
        <v>4390</v>
      </c>
      <c r="DDB1" t="s">
        <v>4391</v>
      </c>
      <c r="DDC1" t="s">
        <v>4392</v>
      </c>
      <c r="DDD1" t="s">
        <v>4393</v>
      </c>
      <c r="DDE1" t="s">
        <v>4394</v>
      </c>
      <c r="DDF1" t="s">
        <v>4395</v>
      </c>
      <c r="DDG1" t="s">
        <v>4396</v>
      </c>
      <c r="DDH1" t="s">
        <v>4397</v>
      </c>
      <c r="DDI1" t="s">
        <v>4398</v>
      </c>
      <c r="DDJ1" t="s">
        <v>4399</v>
      </c>
      <c r="DDK1" t="s">
        <v>4400</v>
      </c>
      <c r="DDL1" t="s">
        <v>4401</v>
      </c>
      <c r="DDM1" t="s">
        <v>4402</v>
      </c>
      <c r="DDN1" t="s">
        <v>4403</v>
      </c>
      <c r="DDO1" t="s">
        <v>4404</v>
      </c>
      <c r="DDP1" t="s">
        <v>4405</v>
      </c>
      <c r="DDQ1" t="s">
        <v>4406</v>
      </c>
      <c r="DDR1" t="s">
        <v>4407</v>
      </c>
      <c r="DDS1" t="s">
        <v>4408</v>
      </c>
      <c r="DDT1" t="s">
        <v>4409</v>
      </c>
      <c r="DDU1" t="s">
        <v>4410</v>
      </c>
      <c r="DDV1" t="s">
        <v>4411</v>
      </c>
      <c r="DDW1" t="s">
        <v>4412</v>
      </c>
      <c r="DDX1" t="s">
        <v>4413</v>
      </c>
      <c r="DDY1" t="s">
        <v>4414</v>
      </c>
      <c r="DDZ1" t="s">
        <v>4415</v>
      </c>
      <c r="DEA1" t="s">
        <v>4416</v>
      </c>
      <c r="DEB1" t="s">
        <v>4417</v>
      </c>
      <c r="DEC1" t="s">
        <v>4418</v>
      </c>
      <c r="DED1" t="s">
        <v>4419</v>
      </c>
      <c r="DEE1" t="s">
        <v>4420</v>
      </c>
      <c r="DEF1" t="s">
        <v>4421</v>
      </c>
      <c r="DEG1" t="s">
        <v>4422</v>
      </c>
      <c r="DEH1" t="s">
        <v>4423</v>
      </c>
      <c r="DEI1" t="s">
        <v>4424</v>
      </c>
      <c r="DEJ1" t="s">
        <v>4425</v>
      </c>
      <c r="DEK1" t="s">
        <v>4426</v>
      </c>
      <c r="DEL1" t="s">
        <v>4427</v>
      </c>
      <c r="DEM1" t="s">
        <v>4428</v>
      </c>
      <c r="DEN1" t="s">
        <v>4429</v>
      </c>
      <c r="DEO1" t="s">
        <v>4430</v>
      </c>
      <c r="DEP1" t="s">
        <v>4431</v>
      </c>
      <c r="DEQ1" t="s">
        <v>4432</v>
      </c>
      <c r="DER1" t="s">
        <v>4433</v>
      </c>
      <c r="DES1" t="s">
        <v>4434</v>
      </c>
      <c r="DET1" t="s">
        <v>4435</v>
      </c>
      <c r="DEU1" t="s">
        <v>4436</v>
      </c>
      <c r="DEV1" t="s">
        <v>4437</v>
      </c>
      <c r="DEW1" t="s">
        <v>4438</v>
      </c>
      <c r="DEX1" t="s">
        <v>4439</v>
      </c>
      <c r="DEY1" t="s">
        <v>4440</v>
      </c>
      <c r="DEZ1" t="s">
        <v>4441</v>
      </c>
      <c r="DFA1" t="s">
        <v>4442</v>
      </c>
      <c r="DFB1" t="s">
        <v>4443</v>
      </c>
      <c r="DFC1" t="s">
        <v>4444</v>
      </c>
      <c r="DFD1" t="s">
        <v>4445</v>
      </c>
      <c r="DFE1" t="s">
        <v>4446</v>
      </c>
      <c r="DFF1" t="s">
        <v>4447</v>
      </c>
      <c r="DFG1" t="s">
        <v>4448</v>
      </c>
      <c r="DFH1" t="s">
        <v>4449</v>
      </c>
      <c r="DFI1" t="s">
        <v>4450</v>
      </c>
      <c r="DFJ1" t="s">
        <v>4451</v>
      </c>
      <c r="DFK1" t="s">
        <v>4452</v>
      </c>
      <c r="DFL1" t="s">
        <v>4453</v>
      </c>
      <c r="DFM1" t="s">
        <v>4454</v>
      </c>
      <c r="DFN1" t="s">
        <v>4455</v>
      </c>
      <c r="DFO1" t="s">
        <v>4456</v>
      </c>
      <c r="DFP1" t="s">
        <v>4457</v>
      </c>
      <c r="DFQ1" t="s">
        <v>4458</v>
      </c>
      <c r="DFR1" t="s">
        <v>4459</v>
      </c>
      <c r="DFS1" t="s">
        <v>4460</v>
      </c>
      <c r="DFT1" t="s">
        <v>4461</v>
      </c>
      <c r="DFU1" t="s">
        <v>4462</v>
      </c>
      <c r="DFV1" t="s">
        <v>4463</v>
      </c>
      <c r="DFW1" t="s">
        <v>4464</v>
      </c>
      <c r="DFX1" t="s">
        <v>4465</v>
      </c>
      <c r="DFY1" t="s">
        <v>4466</v>
      </c>
      <c r="DFZ1" t="s">
        <v>4467</v>
      </c>
      <c r="DGA1" t="s">
        <v>4468</v>
      </c>
      <c r="DGB1" t="s">
        <v>4469</v>
      </c>
      <c r="DGC1" t="s">
        <v>4470</v>
      </c>
      <c r="DGD1" t="s">
        <v>4471</v>
      </c>
      <c r="DGE1" t="s">
        <v>4472</v>
      </c>
      <c r="DGF1" t="s">
        <v>4473</v>
      </c>
      <c r="DGG1" t="s">
        <v>4474</v>
      </c>
      <c r="DGH1" t="s">
        <v>4475</v>
      </c>
      <c r="DGI1" t="s">
        <v>4476</v>
      </c>
      <c r="DGJ1" t="s">
        <v>4477</v>
      </c>
      <c r="DGK1" t="s">
        <v>4478</v>
      </c>
      <c r="DGL1" t="s">
        <v>4479</v>
      </c>
      <c r="DGM1" t="s">
        <v>4480</v>
      </c>
      <c r="DGN1" t="s">
        <v>4481</v>
      </c>
      <c r="DGO1" t="s">
        <v>4482</v>
      </c>
      <c r="DGP1" t="s">
        <v>4483</v>
      </c>
      <c r="DGQ1" t="s">
        <v>4484</v>
      </c>
      <c r="DGR1" t="s">
        <v>4485</v>
      </c>
      <c r="DGS1" t="s">
        <v>4486</v>
      </c>
      <c r="DGT1" t="s">
        <v>4487</v>
      </c>
      <c r="DGU1" t="s">
        <v>4488</v>
      </c>
      <c r="DGV1" t="s">
        <v>4489</v>
      </c>
      <c r="DGW1" t="s">
        <v>4490</v>
      </c>
      <c r="DGX1" t="s">
        <v>4491</v>
      </c>
      <c r="DGY1" t="s">
        <v>4492</v>
      </c>
      <c r="DGZ1" t="s">
        <v>4493</v>
      </c>
      <c r="DHA1" t="s">
        <v>4494</v>
      </c>
      <c r="DHB1" t="s">
        <v>4495</v>
      </c>
      <c r="DHC1" t="s">
        <v>4496</v>
      </c>
      <c r="DHD1" t="s">
        <v>4497</v>
      </c>
      <c r="DHE1" t="s">
        <v>4498</v>
      </c>
      <c r="DHF1" t="s">
        <v>4499</v>
      </c>
      <c r="DHG1" t="s">
        <v>4500</v>
      </c>
      <c r="DHH1" t="s">
        <v>4501</v>
      </c>
      <c r="DHI1" t="s">
        <v>4502</v>
      </c>
      <c r="DHJ1" t="s">
        <v>4503</v>
      </c>
      <c r="DHK1" t="s">
        <v>4504</v>
      </c>
      <c r="DHL1" t="s">
        <v>4505</v>
      </c>
      <c r="DHM1" t="s">
        <v>4506</v>
      </c>
      <c r="DHN1" t="s">
        <v>4507</v>
      </c>
      <c r="DHO1" t="s">
        <v>4508</v>
      </c>
      <c r="DHP1" t="s">
        <v>4509</v>
      </c>
      <c r="DHQ1" t="s">
        <v>4510</v>
      </c>
      <c r="DHR1" t="s">
        <v>4511</v>
      </c>
      <c r="DHS1" t="s">
        <v>4512</v>
      </c>
      <c r="DHT1" t="s">
        <v>4513</v>
      </c>
      <c r="DHU1" t="s">
        <v>4514</v>
      </c>
      <c r="DHV1" t="s">
        <v>4515</v>
      </c>
      <c r="DHW1" t="s">
        <v>4516</v>
      </c>
      <c r="DHX1" t="s">
        <v>4517</v>
      </c>
      <c r="DHY1" t="s">
        <v>4518</v>
      </c>
      <c r="DHZ1" t="s">
        <v>4519</v>
      </c>
      <c r="DIA1" t="s">
        <v>4520</v>
      </c>
      <c r="DIB1" t="s">
        <v>4521</v>
      </c>
      <c r="DIC1" t="s">
        <v>4522</v>
      </c>
      <c r="DID1" t="s">
        <v>4523</v>
      </c>
      <c r="DIE1" t="s">
        <v>4524</v>
      </c>
      <c r="DIF1" t="s">
        <v>4525</v>
      </c>
      <c r="DIG1" t="s">
        <v>4526</v>
      </c>
      <c r="DIH1" t="s">
        <v>4527</v>
      </c>
      <c r="DII1" t="s">
        <v>4528</v>
      </c>
      <c r="DIJ1" t="s">
        <v>4529</v>
      </c>
      <c r="DIK1" t="s">
        <v>4530</v>
      </c>
      <c r="DIL1" t="s">
        <v>4531</v>
      </c>
      <c r="DIM1" t="s">
        <v>4532</v>
      </c>
      <c r="DIN1" t="s">
        <v>4533</v>
      </c>
      <c r="DIO1" t="s">
        <v>4534</v>
      </c>
      <c r="DIP1" t="s">
        <v>4535</v>
      </c>
      <c r="DIQ1" t="s">
        <v>4536</v>
      </c>
      <c r="DIR1" t="s">
        <v>4537</v>
      </c>
      <c r="DIS1" t="s">
        <v>4538</v>
      </c>
      <c r="DIT1" t="s">
        <v>4539</v>
      </c>
      <c r="DIU1" t="s">
        <v>4540</v>
      </c>
      <c r="DIV1" t="s">
        <v>4541</v>
      </c>
      <c r="DIW1" t="s">
        <v>4542</v>
      </c>
      <c r="DIX1" t="s">
        <v>4543</v>
      </c>
      <c r="DIY1" t="s">
        <v>4544</v>
      </c>
      <c r="DIZ1" t="s">
        <v>4545</v>
      </c>
      <c r="DJA1" t="s">
        <v>4546</v>
      </c>
      <c r="DJB1" t="s">
        <v>4547</v>
      </c>
      <c r="DJC1" t="s">
        <v>4548</v>
      </c>
      <c r="DJD1" t="s">
        <v>4549</v>
      </c>
      <c r="DJE1" t="s">
        <v>4550</v>
      </c>
      <c r="DJF1" t="s">
        <v>4551</v>
      </c>
      <c r="DJG1" t="s">
        <v>4552</v>
      </c>
      <c r="DJH1" t="s">
        <v>4553</v>
      </c>
      <c r="DJI1" t="s">
        <v>4554</v>
      </c>
      <c r="DJJ1" t="s">
        <v>4555</v>
      </c>
      <c r="DJK1" t="s">
        <v>4556</v>
      </c>
      <c r="DJL1" t="s">
        <v>4557</v>
      </c>
      <c r="DJM1" t="s">
        <v>4558</v>
      </c>
      <c r="DJN1" t="s">
        <v>4559</v>
      </c>
      <c r="DJO1" t="s">
        <v>4560</v>
      </c>
      <c r="DJP1" t="s">
        <v>4561</v>
      </c>
      <c r="DJQ1" t="s">
        <v>4562</v>
      </c>
      <c r="DJR1" t="s">
        <v>4563</v>
      </c>
      <c r="DJS1" t="s">
        <v>4564</v>
      </c>
      <c r="DJT1" t="s">
        <v>4565</v>
      </c>
      <c r="DJU1" t="s">
        <v>4566</v>
      </c>
      <c r="DJV1" t="s">
        <v>4567</v>
      </c>
      <c r="DJW1" t="s">
        <v>4568</v>
      </c>
      <c r="DJX1" t="s">
        <v>4569</v>
      </c>
      <c r="DJY1" t="s">
        <v>4570</v>
      </c>
      <c r="DJZ1" t="s">
        <v>4571</v>
      </c>
      <c r="DKA1" t="s">
        <v>4572</v>
      </c>
      <c r="DKB1" t="s">
        <v>4573</v>
      </c>
      <c r="DKC1" t="s">
        <v>4574</v>
      </c>
      <c r="DKD1" t="s">
        <v>4575</v>
      </c>
      <c r="DKE1" t="s">
        <v>4576</v>
      </c>
      <c r="DKF1" t="s">
        <v>4577</v>
      </c>
      <c r="DKG1" t="s">
        <v>4578</v>
      </c>
      <c r="DKH1" t="s">
        <v>4579</v>
      </c>
      <c r="DKI1" t="s">
        <v>4580</v>
      </c>
      <c r="DKJ1" t="s">
        <v>4581</v>
      </c>
      <c r="DKK1" t="s">
        <v>4582</v>
      </c>
      <c r="DKL1" t="s">
        <v>4583</v>
      </c>
      <c r="DKM1" t="s">
        <v>4584</v>
      </c>
      <c r="DKN1" t="s">
        <v>4585</v>
      </c>
      <c r="DKO1" t="s">
        <v>4586</v>
      </c>
      <c r="DKP1" t="s">
        <v>4587</v>
      </c>
      <c r="DKQ1" t="s">
        <v>4588</v>
      </c>
      <c r="DKR1" t="s">
        <v>4589</v>
      </c>
      <c r="DKS1" t="s">
        <v>4590</v>
      </c>
      <c r="DKT1" t="s">
        <v>4591</v>
      </c>
      <c r="DKU1" t="s">
        <v>4592</v>
      </c>
      <c r="DKV1" t="s">
        <v>4593</v>
      </c>
      <c r="DKW1" t="s">
        <v>4594</v>
      </c>
      <c r="DKX1" t="s">
        <v>4595</v>
      </c>
      <c r="DKY1" t="s">
        <v>4596</v>
      </c>
      <c r="DKZ1" t="s">
        <v>4597</v>
      </c>
      <c r="DLA1" t="s">
        <v>4598</v>
      </c>
      <c r="DLB1" t="s">
        <v>4599</v>
      </c>
      <c r="DLC1" t="s">
        <v>4600</v>
      </c>
      <c r="DLD1" t="s">
        <v>4601</v>
      </c>
      <c r="DLE1" t="s">
        <v>4602</v>
      </c>
      <c r="DLF1" t="s">
        <v>4603</v>
      </c>
      <c r="DLG1" t="s">
        <v>4604</v>
      </c>
      <c r="DLH1" t="s">
        <v>4605</v>
      </c>
      <c r="DLI1" t="s">
        <v>4606</v>
      </c>
      <c r="DLJ1" t="s">
        <v>4607</v>
      </c>
      <c r="DLK1" t="s">
        <v>4608</v>
      </c>
      <c r="DLL1" t="s">
        <v>4609</v>
      </c>
      <c r="DLM1" t="s">
        <v>4610</v>
      </c>
      <c r="DLN1" t="s">
        <v>4611</v>
      </c>
      <c r="DLO1" t="s">
        <v>4612</v>
      </c>
      <c r="DLP1" t="s">
        <v>4613</v>
      </c>
      <c r="DLQ1" t="s">
        <v>4614</v>
      </c>
      <c r="DLR1" t="s">
        <v>4615</v>
      </c>
      <c r="DLS1" t="s">
        <v>4616</v>
      </c>
      <c r="DLT1" t="s">
        <v>4617</v>
      </c>
      <c r="DLU1" t="s">
        <v>4618</v>
      </c>
      <c r="DLV1" t="s">
        <v>4619</v>
      </c>
      <c r="DLW1" t="s">
        <v>4620</v>
      </c>
      <c r="DLX1" t="s">
        <v>4621</v>
      </c>
      <c r="DLY1" t="s">
        <v>4622</v>
      </c>
      <c r="DLZ1" t="s">
        <v>4623</v>
      </c>
      <c r="DMA1" t="s">
        <v>4624</v>
      </c>
      <c r="DMB1" t="s">
        <v>4625</v>
      </c>
      <c r="DMC1" t="s">
        <v>4626</v>
      </c>
      <c r="DMD1" t="s">
        <v>4627</v>
      </c>
      <c r="DME1" t="s">
        <v>4628</v>
      </c>
      <c r="DMF1" t="s">
        <v>4629</v>
      </c>
      <c r="DMG1" t="s">
        <v>4630</v>
      </c>
      <c r="DMH1" t="s">
        <v>4631</v>
      </c>
      <c r="DMI1" t="s">
        <v>4632</v>
      </c>
      <c r="DMJ1" t="s">
        <v>4633</v>
      </c>
      <c r="DMK1" t="s">
        <v>4634</v>
      </c>
      <c r="DML1" t="s">
        <v>4635</v>
      </c>
      <c r="DMM1" t="s">
        <v>4636</v>
      </c>
      <c r="DMN1" t="s">
        <v>4637</v>
      </c>
      <c r="DMO1" t="s">
        <v>4638</v>
      </c>
      <c r="DMP1" t="s">
        <v>4639</v>
      </c>
      <c r="DMQ1" t="s">
        <v>4640</v>
      </c>
      <c r="DMR1" t="s">
        <v>4641</v>
      </c>
      <c r="DMS1" t="s">
        <v>4642</v>
      </c>
      <c r="DMT1" t="s">
        <v>4643</v>
      </c>
      <c r="DMU1" t="s">
        <v>4644</v>
      </c>
      <c r="DMV1" t="s">
        <v>4645</v>
      </c>
      <c r="DMW1" t="s">
        <v>4646</v>
      </c>
      <c r="DMX1" t="s">
        <v>4647</v>
      </c>
      <c r="DMY1" t="s">
        <v>4648</v>
      </c>
      <c r="DMZ1" t="s">
        <v>4649</v>
      </c>
      <c r="DNA1" t="s">
        <v>4650</v>
      </c>
      <c r="DNB1" t="s">
        <v>4651</v>
      </c>
      <c r="DNC1" t="s">
        <v>4652</v>
      </c>
      <c r="DND1" t="s">
        <v>4653</v>
      </c>
      <c r="DNE1" t="s">
        <v>4654</v>
      </c>
      <c r="DNF1" t="s">
        <v>4655</v>
      </c>
      <c r="DNG1" t="s">
        <v>4656</v>
      </c>
      <c r="DNH1" t="s">
        <v>4657</v>
      </c>
      <c r="DNI1" t="s">
        <v>4658</v>
      </c>
      <c r="DNJ1" t="s">
        <v>4659</v>
      </c>
      <c r="DNK1" t="s">
        <v>4660</v>
      </c>
      <c r="DNL1" t="s">
        <v>4661</v>
      </c>
      <c r="DNM1" t="s">
        <v>4662</v>
      </c>
      <c r="DNN1" t="s">
        <v>4663</v>
      </c>
      <c r="DNO1" t="s">
        <v>4664</v>
      </c>
      <c r="DNP1" t="s">
        <v>4665</v>
      </c>
      <c r="DNQ1" t="s">
        <v>4666</v>
      </c>
      <c r="DNR1" t="s">
        <v>4667</v>
      </c>
      <c r="DNS1" t="s">
        <v>4668</v>
      </c>
      <c r="DNT1" t="s">
        <v>4669</v>
      </c>
      <c r="DNU1" t="s">
        <v>4670</v>
      </c>
      <c r="DNV1" t="s">
        <v>4671</v>
      </c>
      <c r="DNW1" t="s">
        <v>4672</v>
      </c>
      <c r="DNX1" t="s">
        <v>4673</v>
      </c>
      <c r="DNY1" t="s">
        <v>4674</v>
      </c>
      <c r="DNZ1" t="s">
        <v>4675</v>
      </c>
      <c r="DOA1" t="s">
        <v>4676</v>
      </c>
      <c r="DOB1" t="s">
        <v>4677</v>
      </c>
      <c r="DOC1" t="s">
        <v>4678</v>
      </c>
      <c r="DOD1" t="s">
        <v>4679</v>
      </c>
      <c r="DOE1" t="s">
        <v>4680</v>
      </c>
      <c r="DOF1" t="s">
        <v>4681</v>
      </c>
      <c r="DOG1" t="s">
        <v>4682</v>
      </c>
      <c r="DOH1" t="s">
        <v>4683</v>
      </c>
      <c r="DOI1" t="s">
        <v>4684</v>
      </c>
      <c r="DOJ1" t="s">
        <v>4685</v>
      </c>
      <c r="DOK1" t="s">
        <v>4686</v>
      </c>
      <c r="DOL1" t="s">
        <v>4687</v>
      </c>
      <c r="DOM1" t="s">
        <v>4688</v>
      </c>
      <c r="DON1" t="s">
        <v>4689</v>
      </c>
      <c r="DOO1" t="s">
        <v>4690</v>
      </c>
      <c r="DOP1" t="s">
        <v>4691</v>
      </c>
      <c r="DOQ1" t="s">
        <v>4692</v>
      </c>
      <c r="DOR1" t="s">
        <v>4693</v>
      </c>
      <c r="DOS1" t="s">
        <v>4694</v>
      </c>
      <c r="DOT1" t="s">
        <v>4695</v>
      </c>
      <c r="DOU1" t="s">
        <v>4696</v>
      </c>
      <c r="DOV1" t="s">
        <v>4697</v>
      </c>
      <c r="DOW1" t="s">
        <v>4698</v>
      </c>
      <c r="DOX1" t="s">
        <v>4699</v>
      </c>
      <c r="DOY1" t="s">
        <v>4700</v>
      </c>
      <c r="DOZ1" t="s">
        <v>4701</v>
      </c>
      <c r="DPA1" t="s">
        <v>4702</v>
      </c>
      <c r="DPB1" t="s">
        <v>4703</v>
      </c>
      <c r="DPC1" t="s">
        <v>4704</v>
      </c>
      <c r="DPD1" t="s">
        <v>4705</v>
      </c>
      <c r="DPE1" t="s">
        <v>4706</v>
      </c>
      <c r="DPF1" t="s">
        <v>4707</v>
      </c>
      <c r="DPG1" t="s">
        <v>4708</v>
      </c>
      <c r="DPH1" t="s">
        <v>4709</v>
      </c>
      <c r="DPI1" t="s">
        <v>4710</v>
      </c>
      <c r="DPJ1" t="s">
        <v>4711</v>
      </c>
      <c r="DPK1" t="s">
        <v>4712</v>
      </c>
      <c r="DPL1" t="s">
        <v>4713</v>
      </c>
      <c r="DPM1" t="s">
        <v>4714</v>
      </c>
      <c r="DPN1" t="s">
        <v>4715</v>
      </c>
      <c r="DPO1" t="s">
        <v>4716</v>
      </c>
      <c r="DPP1" t="s">
        <v>4717</v>
      </c>
      <c r="DPQ1" t="s">
        <v>4718</v>
      </c>
      <c r="DPR1" t="s">
        <v>4719</v>
      </c>
      <c r="DPS1" t="s">
        <v>4720</v>
      </c>
      <c r="DPT1" t="s">
        <v>4721</v>
      </c>
      <c r="DPU1" t="s">
        <v>4722</v>
      </c>
      <c r="DPV1" t="s">
        <v>4723</v>
      </c>
      <c r="DPW1" t="s">
        <v>4724</v>
      </c>
      <c r="DPX1" t="s">
        <v>4725</v>
      </c>
      <c r="DPY1" t="s">
        <v>4726</v>
      </c>
      <c r="DPZ1" t="s">
        <v>4727</v>
      </c>
      <c r="DQA1" t="s">
        <v>4728</v>
      </c>
      <c r="DQB1" t="s">
        <v>4729</v>
      </c>
      <c r="DQC1" t="s">
        <v>4730</v>
      </c>
      <c r="DQD1" t="s">
        <v>4731</v>
      </c>
      <c r="DQE1" t="s">
        <v>4732</v>
      </c>
      <c r="DQF1" t="s">
        <v>4733</v>
      </c>
      <c r="DQG1" t="s">
        <v>4734</v>
      </c>
      <c r="DQH1" t="s">
        <v>4735</v>
      </c>
      <c r="DQI1" t="s">
        <v>4736</v>
      </c>
      <c r="DQJ1" t="s">
        <v>4737</v>
      </c>
      <c r="DQK1" t="s">
        <v>4738</v>
      </c>
      <c r="DQL1" t="s">
        <v>4739</v>
      </c>
      <c r="DQM1" t="s">
        <v>4740</v>
      </c>
      <c r="DQN1" t="s">
        <v>4741</v>
      </c>
      <c r="DQO1" t="s">
        <v>4742</v>
      </c>
      <c r="DQP1" t="s">
        <v>4743</v>
      </c>
      <c r="DQQ1" t="s">
        <v>4744</v>
      </c>
      <c r="DQR1" t="s">
        <v>4745</v>
      </c>
      <c r="DQS1" t="s">
        <v>4746</v>
      </c>
      <c r="DQT1" t="s">
        <v>4747</v>
      </c>
      <c r="DQU1" t="s">
        <v>4748</v>
      </c>
      <c r="DQV1" t="s">
        <v>4749</v>
      </c>
      <c r="DQW1" t="s">
        <v>4750</v>
      </c>
      <c r="DQX1" t="s">
        <v>4751</v>
      </c>
      <c r="DQY1" t="s">
        <v>4752</v>
      </c>
      <c r="DQZ1" t="s">
        <v>4753</v>
      </c>
      <c r="DRA1" t="s">
        <v>4754</v>
      </c>
      <c r="DRB1" t="s">
        <v>4755</v>
      </c>
      <c r="DRC1" t="s">
        <v>4756</v>
      </c>
      <c r="DRD1" t="s">
        <v>4757</v>
      </c>
      <c r="DRE1" t="s">
        <v>4758</v>
      </c>
      <c r="DRF1" t="s">
        <v>4759</v>
      </c>
      <c r="DRG1" t="s">
        <v>4760</v>
      </c>
      <c r="DRH1" t="s">
        <v>4761</v>
      </c>
      <c r="DRI1" t="s">
        <v>4762</v>
      </c>
      <c r="DRJ1" t="s">
        <v>4763</v>
      </c>
      <c r="DRK1" t="s">
        <v>4764</v>
      </c>
      <c r="DRL1" t="s">
        <v>4765</v>
      </c>
      <c r="DRM1" t="s">
        <v>4766</v>
      </c>
      <c r="DRN1" t="s">
        <v>4767</v>
      </c>
      <c r="DRO1" t="s">
        <v>4768</v>
      </c>
      <c r="DRP1" t="s">
        <v>4769</v>
      </c>
      <c r="DRQ1" t="s">
        <v>4770</v>
      </c>
      <c r="DRR1" t="s">
        <v>4771</v>
      </c>
      <c r="DRS1" t="s">
        <v>4772</v>
      </c>
      <c r="DRT1" t="s">
        <v>4773</v>
      </c>
      <c r="DRU1" t="s">
        <v>4774</v>
      </c>
      <c r="DRV1" t="s">
        <v>4775</v>
      </c>
      <c r="DRW1" t="s">
        <v>4776</v>
      </c>
      <c r="DRX1" t="s">
        <v>4777</v>
      </c>
      <c r="DRY1" t="s">
        <v>4778</v>
      </c>
      <c r="DRZ1" t="s">
        <v>4779</v>
      </c>
      <c r="DSA1" t="s">
        <v>4780</v>
      </c>
      <c r="DSB1" t="s">
        <v>4781</v>
      </c>
      <c r="DSC1" t="s">
        <v>4782</v>
      </c>
      <c r="DSD1" t="s">
        <v>4783</v>
      </c>
      <c r="DSE1" t="s">
        <v>4784</v>
      </c>
      <c r="DSF1" t="s">
        <v>4785</v>
      </c>
      <c r="DSG1" t="s">
        <v>4786</v>
      </c>
      <c r="DSH1" t="s">
        <v>4787</v>
      </c>
      <c r="DSI1" t="s">
        <v>4788</v>
      </c>
      <c r="DSJ1" t="s">
        <v>4789</v>
      </c>
      <c r="DSK1" t="s">
        <v>4790</v>
      </c>
      <c r="DSL1" t="s">
        <v>4791</v>
      </c>
      <c r="DSM1" t="s">
        <v>4792</v>
      </c>
      <c r="DSN1" t="s">
        <v>4793</v>
      </c>
      <c r="DSO1" t="s">
        <v>4794</v>
      </c>
      <c r="DSP1" t="s">
        <v>4795</v>
      </c>
      <c r="DSQ1" t="s">
        <v>4796</v>
      </c>
      <c r="DSR1" t="s">
        <v>4797</v>
      </c>
      <c r="DSS1" t="s">
        <v>4798</v>
      </c>
      <c r="DST1" t="s">
        <v>4799</v>
      </c>
      <c r="DSU1" t="s">
        <v>4800</v>
      </c>
      <c r="DSV1" t="s">
        <v>4801</v>
      </c>
      <c r="DSW1" t="s">
        <v>4802</v>
      </c>
      <c r="DSX1" t="s">
        <v>4803</v>
      </c>
      <c r="DSY1" t="s">
        <v>4804</v>
      </c>
      <c r="DSZ1" t="s">
        <v>4805</v>
      </c>
      <c r="DTA1" t="s">
        <v>4806</v>
      </c>
      <c r="DTB1" t="s">
        <v>4807</v>
      </c>
      <c r="DTC1" t="s">
        <v>4808</v>
      </c>
      <c r="DTD1" t="s">
        <v>4809</v>
      </c>
      <c r="DTE1" t="s">
        <v>4810</v>
      </c>
      <c r="DTF1" t="s">
        <v>4811</v>
      </c>
      <c r="DTG1" t="s">
        <v>4812</v>
      </c>
      <c r="DTH1" t="s">
        <v>4813</v>
      </c>
      <c r="DTI1" t="s">
        <v>4814</v>
      </c>
      <c r="DTJ1" t="s">
        <v>4815</v>
      </c>
      <c r="DTK1" t="s">
        <v>4816</v>
      </c>
      <c r="DTL1" t="s">
        <v>4817</v>
      </c>
      <c r="DTM1" t="s">
        <v>4818</v>
      </c>
      <c r="DTN1" t="s">
        <v>4819</v>
      </c>
      <c r="DTO1" t="s">
        <v>4820</v>
      </c>
      <c r="DTP1" t="s">
        <v>4821</v>
      </c>
      <c r="DTQ1" t="s">
        <v>4822</v>
      </c>
      <c r="DTR1" t="s">
        <v>4823</v>
      </c>
      <c r="DTS1" t="s">
        <v>4824</v>
      </c>
      <c r="DTT1" t="s">
        <v>4825</v>
      </c>
      <c r="DTU1" t="s">
        <v>4826</v>
      </c>
      <c r="DTV1" t="s">
        <v>4827</v>
      </c>
      <c r="DTW1" t="s">
        <v>4828</v>
      </c>
      <c r="DTX1" t="s">
        <v>4829</v>
      </c>
      <c r="DTY1" t="s">
        <v>4830</v>
      </c>
      <c r="DTZ1" t="s">
        <v>4831</v>
      </c>
      <c r="DUA1" t="s">
        <v>4832</v>
      </c>
      <c r="DUB1" t="s">
        <v>4833</v>
      </c>
      <c r="DUC1" t="s">
        <v>4834</v>
      </c>
      <c r="DUD1" t="s">
        <v>4835</v>
      </c>
      <c r="DUE1" t="s">
        <v>4836</v>
      </c>
      <c r="DUF1" t="s">
        <v>4837</v>
      </c>
      <c r="DUG1" t="s">
        <v>4838</v>
      </c>
      <c r="DUH1" t="s">
        <v>4839</v>
      </c>
      <c r="DUI1" t="s">
        <v>4840</v>
      </c>
      <c r="DUJ1" t="s">
        <v>4841</v>
      </c>
      <c r="DUK1" t="s">
        <v>4842</v>
      </c>
      <c r="DUL1" t="s">
        <v>4843</v>
      </c>
      <c r="DUM1" t="s">
        <v>4844</v>
      </c>
      <c r="DUN1" t="s">
        <v>4845</v>
      </c>
      <c r="DUO1" t="s">
        <v>4846</v>
      </c>
      <c r="DUP1" t="s">
        <v>4847</v>
      </c>
      <c r="DUQ1" t="s">
        <v>4848</v>
      </c>
      <c r="DUR1" t="s">
        <v>4849</v>
      </c>
      <c r="DUS1" t="s">
        <v>4850</v>
      </c>
      <c r="DUT1" t="s">
        <v>4851</v>
      </c>
      <c r="DUU1" t="s">
        <v>4852</v>
      </c>
      <c r="DUV1" t="s">
        <v>4853</v>
      </c>
      <c r="DUW1" t="s">
        <v>4854</v>
      </c>
      <c r="DUX1" t="s">
        <v>4855</v>
      </c>
      <c r="DUY1" t="s">
        <v>4856</v>
      </c>
      <c r="DUZ1" t="s">
        <v>4857</v>
      </c>
      <c r="DVA1" t="s">
        <v>4858</v>
      </c>
      <c r="DVB1" t="s">
        <v>4859</v>
      </c>
      <c r="DVC1" t="s">
        <v>4860</v>
      </c>
      <c r="DVD1" t="s">
        <v>4861</v>
      </c>
      <c r="DVE1" t="s">
        <v>4862</v>
      </c>
      <c r="DVF1" t="s">
        <v>4863</v>
      </c>
      <c r="DVG1" t="s">
        <v>4864</v>
      </c>
      <c r="DVH1" t="s">
        <v>4865</v>
      </c>
      <c r="DVI1" t="s">
        <v>4866</v>
      </c>
      <c r="DVJ1" t="s">
        <v>4867</v>
      </c>
      <c r="DVK1" t="s">
        <v>4868</v>
      </c>
      <c r="DVL1" t="s">
        <v>4869</v>
      </c>
      <c r="DVM1" t="s">
        <v>4870</v>
      </c>
      <c r="DVN1" t="s">
        <v>4871</v>
      </c>
      <c r="DVO1" t="s">
        <v>4872</v>
      </c>
      <c r="DVP1" t="s">
        <v>4873</v>
      </c>
      <c r="DVQ1" t="s">
        <v>4874</v>
      </c>
      <c r="DVR1" t="s">
        <v>4875</v>
      </c>
      <c r="DVS1" t="s">
        <v>4876</v>
      </c>
      <c r="DVT1" t="s">
        <v>4877</v>
      </c>
      <c r="DVU1" t="s">
        <v>4878</v>
      </c>
      <c r="DVV1" t="s">
        <v>4879</v>
      </c>
      <c r="DVW1" t="s">
        <v>4880</v>
      </c>
      <c r="DVX1" t="s">
        <v>4881</v>
      </c>
      <c r="DVY1" t="s">
        <v>4882</v>
      </c>
      <c r="DVZ1" t="s">
        <v>4883</v>
      </c>
      <c r="DWA1" t="s">
        <v>4884</v>
      </c>
      <c r="DWB1" t="s">
        <v>4885</v>
      </c>
      <c r="DWC1" t="s">
        <v>4886</v>
      </c>
      <c r="DWD1" t="s">
        <v>4887</v>
      </c>
      <c r="DWE1" t="s">
        <v>4888</v>
      </c>
      <c r="DWF1" t="s">
        <v>4889</v>
      </c>
      <c r="DWG1" t="s">
        <v>4890</v>
      </c>
      <c r="DWH1" t="s">
        <v>4891</v>
      </c>
      <c r="DWI1" t="s">
        <v>4892</v>
      </c>
      <c r="DWJ1" t="s">
        <v>4893</v>
      </c>
      <c r="DWK1" t="s">
        <v>4894</v>
      </c>
      <c r="DWL1" t="s">
        <v>4895</v>
      </c>
      <c r="DWM1" t="s">
        <v>4896</v>
      </c>
      <c r="DWN1" t="s">
        <v>4897</v>
      </c>
      <c r="DWO1" t="s">
        <v>4898</v>
      </c>
      <c r="DWP1" t="s">
        <v>4899</v>
      </c>
      <c r="DWQ1" t="s">
        <v>4900</v>
      </c>
      <c r="DWR1" t="s">
        <v>4901</v>
      </c>
      <c r="DWS1" t="s">
        <v>4902</v>
      </c>
      <c r="DWT1" t="s">
        <v>4903</v>
      </c>
      <c r="DWU1" t="s">
        <v>4904</v>
      </c>
      <c r="DWV1" t="s">
        <v>4905</v>
      </c>
      <c r="DWW1" t="s">
        <v>4906</v>
      </c>
      <c r="DWX1" t="s">
        <v>4907</v>
      </c>
      <c r="DWY1" t="s">
        <v>4908</v>
      </c>
      <c r="DWZ1" t="s">
        <v>4909</v>
      </c>
      <c r="DXA1" t="s">
        <v>4910</v>
      </c>
      <c r="DXB1" t="s">
        <v>4911</v>
      </c>
      <c r="DXC1" t="s">
        <v>4912</v>
      </c>
      <c r="DXD1" t="s">
        <v>4913</v>
      </c>
      <c r="DXE1" t="s">
        <v>4914</v>
      </c>
      <c r="DXF1" t="s">
        <v>4915</v>
      </c>
      <c r="DXG1" t="s">
        <v>4916</v>
      </c>
      <c r="DXH1" t="s">
        <v>4917</v>
      </c>
      <c r="DXI1" t="s">
        <v>4918</v>
      </c>
      <c r="DXJ1" t="s">
        <v>4919</v>
      </c>
      <c r="DXK1" t="s">
        <v>4920</v>
      </c>
      <c r="DXL1" t="s">
        <v>4921</v>
      </c>
      <c r="DXM1" t="s">
        <v>4922</v>
      </c>
      <c r="DXN1" t="s">
        <v>4923</v>
      </c>
      <c r="DXO1" t="s">
        <v>4924</v>
      </c>
      <c r="DXP1" t="s">
        <v>4925</v>
      </c>
      <c r="DXQ1" t="s">
        <v>4926</v>
      </c>
      <c r="DXR1" t="s">
        <v>4927</v>
      </c>
      <c r="DXS1" t="s">
        <v>4928</v>
      </c>
      <c r="DXT1" t="s">
        <v>4929</v>
      </c>
      <c r="DXU1" t="s">
        <v>4930</v>
      </c>
      <c r="DXV1" t="s">
        <v>4931</v>
      </c>
      <c r="DXW1" t="s">
        <v>4932</v>
      </c>
      <c r="DXX1" t="s">
        <v>4933</v>
      </c>
      <c r="DXY1" t="s">
        <v>4934</v>
      </c>
      <c r="DXZ1" t="s">
        <v>4935</v>
      </c>
      <c r="DYA1" t="s">
        <v>4936</v>
      </c>
      <c r="DYB1" t="s">
        <v>4937</v>
      </c>
      <c r="DYC1" t="s">
        <v>4938</v>
      </c>
      <c r="DYD1" t="s">
        <v>4939</v>
      </c>
      <c r="DYE1" t="s">
        <v>4940</v>
      </c>
      <c r="DYF1" t="s">
        <v>4941</v>
      </c>
      <c r="DYG1" t="s">
        <v>4942</v>
      </c>
      <c r="DYH1" t="s">
        <v>4943</v>
      </c>
      <c r="DYI1" t="s">
        <v>4944</v>
      </c>
      <c r="DYJ1" t="s">
        <v>4945</v>
      </c>
      <c r="DYK1" t="s">
        <v>4946</v>
      </c>
      <c r="DYL1" t="s">
        <v>4947</v>
      </c>
      <c r="DYM1" t="s">
        <v>4948</v>
      </c>
      <c r="DYN1" t="s">
        <v>4949</v>
      </c>
      <c r="DYO1" t="s">
        <v>4950</v>
      </c>
      <c r="DYP1" t="s">
        <v>4951</v>
      </c>
      <c r="DYQ1" t="s">
        <v>4952</v>
      </c>
      <c r="DYR1" t="s">
        <v>4953</v>
      </c>
      <c r="DYS1" t="s">
        <v>4954</v>
      </c>
      <c r="DYT1" t="s">
        <v>4955</v>
      </c>
      <c r="DYU1" t="s">
        <v>4956</v>
      </c>
      <c r="DYV1" t="s">
        <v>4957</v>
      </c>
      <c r="DYW1" t="s">
        <v>4958</v>
      </c>
      <c r="DYX1" t="s">
        <v>4959</v>
      </c>
      <c r="DYY1" t="s">
        <v>4960</v>
      </c>
      <c r="DYZ1" t="s">
        <v>4961</v>
      </c>
      <c r="DZA1" t="s">
        <v>4962</v>
      </c>
      <c r="DZB1" t="s">
        <v>4963</v>
      </c>
      <c r="DZC1" t="s">
        <v>4964</v>
      </c>
      <c r="DZD1" t="s">
        <v>4965</v>
      </c>
      <c r="DZE1" t="s">
        <v>4966</v>
      </c>
      <c r="DZF1" t="s">
        <v>4967</v>
      </c>
      <c r="DZG1" t="s">
        <v>4968</v>
      </c>
      <c r="DZH1" t="s">
        <v>4969</v>
      </c>
      <c r="DZI1" t="s">
        <v>4970</v>
      </c>
      <c r="DZJ1" t="s">
        <v>4971</v>
      </c>
      <c r="DZK1" t="s">
        <v>4972</v>
      </c>
      <c r="DZL1" t="s">
        <v>4973</v>
      </c>
      <c r="DZM1" t="s">
        <v>4974</v>
      </c>
      <c r="DZN1" t="s">
        <v>4975</v>
      </c>
      <c r="DZO1" t="s">
        <v>4976</v>
      </c>
      <c r="DZP1" t="s">
        <v>4977</v>
      </c>
      <c r="DZQ1" t="s">
        <v>4978</v>
      </c>
      <c r="DZR1" t="s">
        <v>4979</v>
      </c>
      <c r="DZS1" t="s">
        <v>4980</v>
      </c>
      <c r="DZT1" t="s">
        <v>4981</v>
      </c>
      <c r="DZU1" t="s">
        <v>4982</v>
      </c>
      <c r="DZV1" t="s">
        <v>4983</v>
      </c>
      <c r="DZW1" t="s">
        <v>4984</v>
      </c>
      <c r="DZX1" t="s">
        <v>4985</v>
      </c>
      <c r="DZY1" t="s">
        <v>4986</v>
      </c>
      <c r="DZZ1" t="s">
        <v>4987</v>
      </c>
      <c r="EAA1" t="s">
        <v>4988</v>
      </c>
      <c r="EAB1" t="s">
        <v>4989</v>
      </c>
      <c r="EAC1" t="s">
        <v>4990</v>
      </c>
      <c r="EAD1" t="s">
        <v>4991</v>
      </c>
      <c r="EAE1" t="s">
        <v>4992</v>
      </c>
      <c r="EAF1" t="s">
        <v>4993</v>
      </c>
      <c r="EAG1" t="s">
        <v>4994</v>
      </c>
      <c r="EAH1" t="s">
        <v>4995</v>
      </c>
      <c r="EAI1" t="s">
        <v>4996</v>
      </c>
      <c r="EAJ1" t="s">
        <v>4997</v>
      </c>
      <c r="EAK1" t="s">
        <v>4998</v>
      </c>
      <c r="EAL1" t="s">
        <v>4999</v>
      </c>
      <c r="EAM1" t="s">
        <v>5000</v>
      </c>
      <c r="EAN1" t="s">
        <v>5001</v>
      </c>
      <c r="EAO1" t="s">
        <v>5002</v>
      </c>
      <c r="EAP1" t="s">
        <v>5003</v>
      </c>
      <c r="EAQ1" t="s">
        <v>5004</v>
      </c>
      <c r="EAR1" t="s">
        <v>5005</v>
      </c>
      <c r="EAS1" t="s">
        <v>5006</v>
      </c>
      <c r="EAT1" t="s">
        <v>5007</v>
      </c>
      <c r="EAU1" t="s">
        <v>5008</v>
      </c>
      <c r="EAV1" t="s">
        <v>5009</v>
      </c>
      <c r="EAW1" t="s">
        <v>5010</v>
      </c>
      <c r="EAX1" t="s">
        <v>5011</v>
      </c>
      <c r="EAY1" t="s">
        <v>5012</v>
      </c>
      <c r="EAZ1" t="s">
        <v>5013</v>
      </c>
      <c r="EBA1" t="s">
        <v>5014</v>
      </c>
      <c r="EBB1" t="s">
        <v>5015</v>
      </c>
      <c r="EBC1" t="s">
        <v>5016</v>
      </c>
      <c r="EBD1" t="s">
        <v>5017</v>
      </c>
      <c r="EBE1" t="s">
        <v>5018</v>
      </c>
      <c r="EBF1" t="s">
        <v>5019</v>
      </c>
      <c r="EBG1" t="s">
        <v>5020</v>
      </c>
      <c r="EBH1" t="s">
        <v>5021</v>
      </c>
      <c r="EBI1" t="s">
        <v>5022</v>
      </c>
      <c r="EBJ1" t="s">
        <v>5023</v>
      </c>
      <c r="EBK1" t="s">
        <v>5024</v>
      </c>
      <c r="EBL1" t="s">
        <v>5025</v>
      </c>
      <c r="EBM1" t="s">
        <v>5026</v>
      </c>
      <c r="EBN1" t="s">
        <v>5027</v>
      </c>
      <c r="EBO1" t="s">
        <v>5028</v>
      </c>
      <c r="EBP1" t="s">
        <v>5029</v>
      </c>
      <c r="EBQ1" t="s">
        <v>5030</v>
      </c>
      <c r="EBR1" t="s">
        <v>5031</v>
      </c>
      <c r="EBS1" t="s">
        <v>5032</v>
      </c>
      <c r="EBT1" t="s">
        <v>5033</v>
      </c>
      <c r="EBU1" t="s">
        <v>5034</v>
      </c>
      <c r="EBV1" t="s">
        <v>5035</v>
      </c>
      <c r="EBW1" t="s">
        <v>5036</v>
      </c>
      <c r="EBX1" t="s">
        <v>5037</v>
      </c>
      <c r="EBY1" t="s">
        <v>5038</v>
      </c>
      <c r="EBZ1" t="s">
        <v>5039</v>
      </c>
      <c r="ECA1" t="s">
        <v>5040</v>
      </c>
      <c r="ECB1" t="s">
        <v>5041</v>
      </c>
      <c r="ECC1" t="s">
        <v>5042</v>
      </c>
      <c r="ECD1" t="s">
        <v>5043</v>
      </c>
      <c r="ECE1" t="s">
        <v>5044</v>
      </c>
      <c r="ECF1" t="s">
        <v>5045</v>
      </c>
      <c r="ECG1" t="s">
        <v>5046</v>
      </c>
      <c r="ECH1" t="s">
        <v>5047</v>
      </c>
      <c r="ECI1" t="s">
        <v>5048</v>
      </c>
      <c r="ECJ1" t="s">
        <v>5049</v>
      </c>
      <c r="ECK1" t="s">
        <v>5050</v>
      </c>
      <c r="ECL1" t="s">
        <v>5051</v>
      </c>
      <c r="ECM1" t="s">
        <v>5052</v>
      </c>
      <c r="ECN1" t="s">
        <v>5053</v>
      </c>
      <c r="ECO1" t="s">
        <v>5054</v>
      </c>
      <c r="ECP1" t="s">
        <v>5055</v>
      </c>
      <c r="ECQ1" t="s">
        <v>5056</v>
      </c>
      <c r="ECR1" t="s">
        <v>5057</v>
      </c>
      <c r="ECS1" t="s">
        <v>5058</v>
      </c>
      <c r="ECT1" t="s">
        <v>5059</v>
      </c>
      <c r="ECU1" t="s">
        <v>5060</v>
      </c>
      <c r="ECV1" t="s">
        <v>5061</v>
      </c>
      <c r="ECW1" t="s">
        <v>5062</v>
      </c>
      <c r="ECX1" t="s">
        <v>5063</v>
      </c>
      <c r="ECY1" t="s">
        <v>5064</v>
      </c>
      <c r="ECZ1" t="s">
        <v>5065</v>
      </c>
      <c r="EDA1" t="s">
        <v>5066</v>
      </c>
      <c r="EDB1" t="s">
        <v>5067</v>
      </c>
      <c r="EDC1" t="s">
        <v>5068</v>
      </c>
      <c r="EDD1" t="s">
        <v>5069</v>
      </c>
      <c r="EDE1" t="s">
        <v>5070</v>
      </c>
      <c r="EDF1" t="s">
        <v>5071</v>
      </c>
      <c r="EDG1" t="s">
        <v>5072</v>
      </c>
      <c r="EDH1" t="s">
        <v>5073</v>
      </c>
      <c r="EDI1" t="s">
        <v>5074</v>
      </c>
      <c r="EDJ1" t="s">
        <v>5075</v>
      </c>
      <c r="EDK1" t="s">
        <v>5076</v>
      </c>
      <c r="EDL1" t="s">
        <v>5077</v>
      </c>
      <c r="EDM1" t="s">
        <v>5078</v>
      </c>
      <c r="EDN1" t="s">
        <v>5079</v>
      </c>
      <c r="EDO1" t="s">
        <v>5080</v>
      </c>
      <c r="EDP1" t="s">
        <v>5081</v>
      </c>
      <c r="EDQ1" t="s">
        <v>5082</v>
      </c>
      <c r="EDR1" t="s">
        <v>5083</v>
      </c>
      <c r="EDS1" t="s">
        <v>5084</v>
      </c>
      <c r="EDT1" t="s">
        <v>5085</v>
      </c>
      <c r="EDU1" t="s">
        <v>5086</v>
      </c>
      <c r="EDV1" t="s">
        <v>5087</v>
      </c>
      <c r="EDW1" t="s">
        <v>5088</v>
      </c>
      <c r="EDX1" t="s">
        <v>5089</v>
      </c>
      <c r="EDY1" t="s">
        <v>5090</v>
      </c>
      <c r="EDZ1" t="s">
        <v>5091</v>
      </c>
      <c r="EEA1" t="s">
        <v>5092</v>
      </c>
      <c r="EEB1" t="s">
        <v>5093</v>
      </c>
      <c r="EEC1" t="s">
        <v>5094</v>
      </c>
      <c r="EED1" t="s">
        <v>5095</v>
      </c>
      <c r="EEE1" t="s">
        <v>5096</v>
      </c>
      <c r="EEF1" t="s">
        <v>5097</v>
      </c>
      <c r="EEG1" t="s">
        <v>5098</v>
      </c>
      <c r="EEH1" t="s">
        <v>5099</v>
      </c>
      <c r="EEI1" t="s">
        <v>5100</v>
      </c>
      <c r="EEJ1" t="s">
        <v>5101</v>
      </c>
      <c r="EEK1" t="s">
        <v>5102</v>
      </c>
      <c r="EEL1" t="s">
        <v>5103</v>
      </c>
      <c r="EEM1" t="s">
        <v>5104</v>
      </c>
      <c r="EEN1" t="s">
        <v>5105</v>
      </c>
      <c r="EEO1" t="s">
        <v>5106</v>
      </c>
      <c r="EEP1" t="s">
        <v>5107</v>
      </c>
      <c r="EEQ1" t="s">
        <v>5108</v>
      </c>
      <c r="EER1" t="s">
        <v>5109</v>
      </c>
      <c r="EES1" t="s">
        <v>5110</v>
      </c>
      <c r="EET1" t="s">
        <v>5111</v>
      </c>
      <c r="EEU1" t="s">
        <v>5112</v>
      </c>
      <c r="EEV1" t="s">
        <v>5113</v>
      </c>
      <c r="EEW1" t="s">
        <v>5114</v>
      </c>
      <c r="EEX1" t="s">
        <v>5115</v>
      </c>
      <c r="EEY1" t="s">
        <v>5116</v>
      </c>
      <c r="EEZ1" t="s">
        <v>5117</v>
      </c>
      <c r="EFA1" t="s">
        <v>5118</v>
      </c>
      <c r="EFB1" t="s">
        <v>5119</v>
      </c>
      <c r="EFC1" t="s">
        <v>5120</v>
      </c>
      <c r="EFD1" t="s">
        <v>5121</v>
      </c>
      <c r="EFE1" t="s">
        <v>5122</v>
      </c>
      <c r="EFF1" t="s">
        <v>5123</v>
      </c>
      <c r="EFG1" t="s">
        <v>5124</v>
      </c>
      <c r="EFH1" t="s">
        <v>5125</v>
      </c>
      <c r="EFI1" t="s">
        <v>5126</v>
      </c>
      <c r="EFJ1" t="s">
        <v>5127</v>
      </c>
      <c r="EFK1" t="s">
        <v>5128</v>
      </c>
      <c r="EFL1" t="s">
        <v>5129</v>
      </c>
      <c r="EFM1" t="s">
        <v>5130</v>
      </c>
      <c r="EFN1" t="s">
        <v>5131</v>
      </c>
      <c r="EFO1" t="s">
        <v>5132</v>
      </c>
      <c r="EFP1" t="s">
        <v>5133</v>
      </c>
      <c r="EFQ1" t="s">
        <v>5134</v>
      </c>
      <c r="EFR1" t="s">
        <v>5135</v>
      </c>
      <c r="EFS1" t="s">
        <v>5136</v>
      </c>
      <c r="EFT1" t="s">
        <v>5137</v>
      </c>
      <c r="EFU1" t="s">
        <v>5138</v>
      </c>
      <c r="EFV1" t="s">
        <v>5139</v>
      </c>
      <c r="EFW1" t="s">
        <v>5140</v>
      </c>
      <c r="EFX1" t="s">
        <v>5141</v>
      </c>
      <c r="EFY1" t="s">
        <v>5142</v>
      </c>
      <c r="EFZ1" t="s">
        <v>5143</v>
      </c>
      <c r="EGA1" t="s">
        <v>5144</v>
      </c>
      <c r="EGB1" t="s">
        <v>5145</v>
      </c>
      <c r="EGC1" t="s">
        <v>5146</v>
      </c>
      <c r="EGD1" t="s">
        <v>5147</v>
      </c>
      <c r="EGE1" t="s">
        <v>5148</v>
      </c>
      <c r="EGF1" t="s">
        <v>5149</v>
      </c>
      <c r="EGG1" t="s">
        <v>5150</v>
      </c>
      <c r="EGH1" t="s">
        <v>5151</v>
      </c>
      <c r="EGI1" t="s">
        <v>5152</v>
      </c>
      <c r="EGJ1" t="s">
        <v>5153</v>
      </c>
      <c r="EGK1" t="s">
        <v>5154</v>
      </c>
      <c r="EGL1" t="s">
        <v>5155</v>
      </c>
      <c r="EGM1" t="s">
        <v>5156</v>
      </c>
      <c r="EGN1" t="s">
        <v>5157</v>
      </c>
      <c r="EGO1" t="s">
        <v>5158</v>
      </c>
      <c r="EGP1" t="s">
        <v>5159</v>
      </c>
      <c r="EGQ1" t="s">
        <v>5160</v>
      </c>
      <c r="EGR1" t="s">
        <v>5161</v>
      </c>
      <c r="EGS1" t="s">
        <v>5162</v>
      </c>
      <c r="EGT1" t="s">
        <v>5163</v>
      </c>
      <c r="EGU1" t="s">
        <v>5164</v>
      </c>
      <c r="EGV1" t="s">
        <v>5165</v>
      </c>
      <c r="EGW1" t="s">
        <v>5166</v>
      </c>
      <c r="EGX1" t="s">
        <v>5167</v>
      </c>
      <c r="EGY1" t="s">
        <v>5168</v>
      </c>
      <c r="EGZ1" t="s">
        <v>5169</v>
      </c>
      <c r="EHA1" t="s">
        <v>5170</v>
      </c>
      <c r="EHB1" t="s">
        <v>5171</v>
      </c>
      <c r="EHC1" t="s">
        <v>5172</v>
      </c>
      <c r="EHD1" t="s">
        <v>5173</v>
      </c>
      <c r="EHE1" t="s">
        <v>5174</v>
      </c>
      <c r="EHF1" t="s">
        <v>5175</v>
      </c>
      <c r="EHG1" t="s">
        <v>5176</v>
      </c>
      <c r="EHH1" t="s">
        <v>5177</v>
      </c>
      <c r="EHI1" t="s">
        <v>5178</v>
      </c>
      <c r="EHJ1" t="s">
        <v>5179</v>
      </c>
      <c r="EHK1" t="s">
        <v>5180</v>
      </c>
      <c r="EHL1" t="s">
        <v>5181</v>
      </c>
      <c r="EHM1" t="s">
        <v>5182</v>
      </c>
      <c r="EHN1" t="s">
        <v>5183</v>
      </c>
      <c r="EHO1" t="s">
        <v>5184</v>
      </c>
      <c r="EHP1" t="s">
        <v>5185</v>
      </c>
      <c r="EHQ1" t="s">
        <v>5186</v>
      </c>
      <c r="EHR1" t="s">
        <v>5187</v>
      </c>
      <c r="EHS1" t="s">
        <v>5188</v>
      </c>
      <c r="EHT1" t="s">
        <v>5189</v>
      </c>
      <c r="EHU1" t="s">
        <v>5190</v>
      </c>
      <c r="EHV1" t="s">
        <v>5191</v>
      </c>
      <c r="EHW1" t="s">
        <v>5192</v>
      </c>
      <c r="EHX1" t="s">
        <v>5193</v>
      </c>
      <c r="EHY1" t="s">
        <v>5194</v>
      </c>
      <c r="EHZ1" t="s">
        <v>5195</v>
      </c>
      <c r="EIA1" t="s">
        <v>5196</v>
      </c>
      <c r="EIB1" t="s">
        <v>5197</v>
      </c>
      <c r="EIC1" t="s">
        <v>5198</v>
      </c>
      <c r="EID1" t="s">
        <v>5199</v>
      </c>
      <c r="EIE1" t="s">
        <v>5200</v>
      </c>
      <c r="EIF1" t="s">
        <v>5201</v>
      </c>
      <c r="EIG1" t="s">
        <v>5202</v>
      </c>
      <c r="EIH1" t="s">
        <v>5203</v>
      </c>
      <c r="EII1" t="s">
        <v>5204</v>
      </c>
      <c r="EIJ1" t="s">
        <v>5205</v>
      </c>
      <c r="EIK1" t="s">
        <v>5206</v>
      </c>
      <c r="EIL1" t="s">
        <v>5207</v>
      </c>
      <c r="EIM1" t="s">
        <v>5208</v>
      </c>
      <c r="EIN1" t="s">
        <v>5209</v>
      </c>
      <c r="EIO1" t="s">
        <v>5210</v>
      </c>
      <c r="EIP1" t="s">
        <v>5211</v>
      </c>
      <c r="EIQ1" t="s">
        <v>5212</v>
      </c>
      <c r="EIR1" t="s">
        <v>5213</v>
      </c>
      <c r="EIS1" t="s">
        <v>5214</v>
      </c>
      <c r="EIT1" t="s">
        <v>5215</v>
      </c>
      <c r="EIU1" t="s">
        <v>5216</v>
      </c>
      <c r="EIV1" t="s">
        <v>5217</v>
      </c>
      <c r="EIW1" t="s">
        <v>5218</v>
      </c>
      <c r="EIX1" t="s">
        <v>5219</v>
      </c>
      <c r="EIY1" t="s">
        <v>5220</v>
      </c>
      <c r="EIZ1" t="s">
        <v>5221</v>
      </c>
      <c r="EJA1" t="s">
        <v>5222</v>
      </c>
      <c r="EJB1" t="s">
        <v>5223</v>
      </c>
      <c r="EJC1" t="s">
        <v>5224</v>
      </c>
      <c r="EJD1" t="s">
        <v>5225</v>
      </c>
      <c r="EJE1" t="s">
        <v>5226</v>
      </c>
      <c r="EJF1" t="s">
        <v>5227</v>
      </c>
      <c r="EJG1" t="s">
        <v>5228</v>
      </c>
      <c r="EJH1" t="s">
        <v>5229</v>
      </c>
      <c r="EJI1" t="s">
        <v>5230</v>
      </c>
      <c r="EJJ1" t="s">
        <v>5231</v>
      </c>
      <c r="EJK1" t="s">
        <v>5232</v>
      </c>
      <c r="EJL1" t="s">
        <v>5233</v>
      </c>
      <c r="EJM1" t="s">
        <v>5234</v>
      </c>
      <c r="EJN1" t="s">
        <v>5235</v>
      </c>
      <c r="EJO1" t="s">
        <v>5236</v>
      </c>
      <c r="EJP1" t="s">
        <v>5237</v>
      </c>
      <c r="EJQ1" t="s">
        <v>5238</v>
      </c>
      <c r="EJR1" t="s">
        <v>5239</v>
      </c>
      <c r="EJS1" t="s">
        <v>5240</v>
      </c>
      <c r="EJT1" t="s">
        <v>5241</v>
      </c>
      <c r="EJU1" t="s">
        <v>5242</v>
      </c>
      <c r="EJV1" t="s">
        <v>5243</v>
      </c>
      <c r="EJW1" t="s">
        <v>5244</v>
      </c>
      <c r="EJX1" t="s">
        <v>5245</v>
      </c>
      <c r="EJY1" t="s">
        <v>5246</v>
      </c>
      <c r="EJZ1" t="s">
        <v>5247</v>
      </c>
      <c r="EKA1" t="s">
        <v>5248</v>
      </c>
      <c r="EKB1" t="s">
        <v>5249</v>
      </c>
      <c r="EKC1" t="s">
        <v>5250</v>
      </c>
      <c r="EKD1" t="s">
        <v>5251</v>
      </c>
      <c r="EKE1" t="s">
        <v>5252</v>
      </c>
      <c r="EKF1" t="s">
        <v>5253</v>
      </c>
      <c r="EKG1" t="s">
        <v>5254</v>
      </c>
      <c r="EKH1" t="s">
        <v>5255</v>
      </c>
      <c r="EKI1" t="s">
        <v>5256</v>
      </c>
      <c r="EKJ1" t="s">
        <v>5257</v>
      </c>
      <c r="EKK1" t="s">
        <v>5258</v>
      </c>
      <c r="EKL1" t="s">
        <v>5259</v>
      </c>
      <c r="EKM1" t="s">
        <v>5260</v>
      </c>
      <c r="EKN1" t="s">
        <v>5261</v>
      </c>
      <c r="EKO1" t="s">
        <v>5262</v>
      </c>
      <c r="EKP1" t="s">
        <v>5263</v>
      </c>
      <c r="EKQ1" t="s">
        <v>5264</v>
      </c>
      <c r="EKR1" t="s">
        <v>5265</v>
      </c>
      <c r="EKS1" t="s">
        <v>5266</v>
      </c>
      <c r="EKT1" t="s">
        <v>5267</v>
      </c>
      <c r="EKU1" t="s">
        <v>5268</v>
      </c>
      <c r="EKV1" t="s">
        <v>5269</v>
      </c>
      <c r="EKW1" t="s">
        <v>5270</v>
      </c>
      <c r="EKX1" t="s">
        <v>5271</v>
      </c>
      <c r="EKY1" t="s">
        <v>5272</v>
      </c>
      <c r="EKZ1" t="s">
        <v>5273</v>
      </c>
      <c r="ELA1" t="s">
        <v>5274</v>
      </c>
      <c r="ELB1" t="s">
        <v>5275</v>
      </c>
      <c r="ELC1" t="s">
        <v>5276</v>
      </c>
      <c r="ELD1" t="s">
        <v>5277</v>
      </c>
      <c r="ELE1" t="s">
        <v>5278</v>
      </c>
      <c r="ELF1" t="s">
        <v>5279</v>
      </c>
      <c r="ELG1" t="s">
        <v>5280</v>
      </c>
      <c r="ELH1" t="s">
        <v>5281</v>
      </c>
      <c r="ELI1" t="s">
        <v>5282</v>
      </c>
      <c r="ELJ1" t="s">
        <v>5283</v>
      </c>
      <c r="ELK1" t="s">
        <v>5284</v>
      </c>
      <c r="ELL1" t="s">
        <v>5285</v>
      </c>
      <c r="ELM1" t="s">
        <v>5286</v>
      </c>
      <c r="ELN1" t="s">
        <v>5287</v>
      </c>
      <c r="ELO1" t="s">
        <v>5288</v>
      </c>
      <c r="ELP1" t="s">
        <v>5289</v>
      </c>
      <c r="ELQ1" t="s">
        <v>5290</v>
      </c>
      <c r="ELR1" t="s">
        <v>5291</v>
      </c>
      <c r="ELS1" t="s">
        <v>5292</v>
      </c>
      <c r="ELT1" t="s">
        <v>5293</v>
      </c>
      <c r="ELU1" t="s">
        <v>5294</v>
      </c>
      <c r="ELV1" t="s">
        <v>5295</v>
      </c>
      <c r="ELW1" t="s">
        <v>5296</v>
      </c>
      <c r="ELX1" t="s">
        <v>5297</v>
      </c>
      <c r="ELY1" t="s">
        <v>5298</v>
      </c>
      <c r="ELZ1" t="s">
        <v>5299</v>
      </c>
      <c r="EMA1" t="s">
        <v>5300</v>
      </c>
      <c r="EMB1" t="s">
        <v>5301</v>
      </c>
      <c r="EMC1" t="s">
        <v>5302</v>
      </c>
      <c r="EMD1" t="s">
        <v>5303</v>
      </c>
      <c r="EME1" t="s">
        <v>5304</v>
      </c>
      <c r="EMF1" t="s">
        <v>5305</v>
      </c>
      <c r="EMG1" t="s">
        <v>5306</v>
      </c>
      <c r="EMH1" t="s">
        <v>5307</v>
      </c>
      <c r="EMI1" t="s">
        <v>5308</v>
      </c>
      <c r="EMJ1" t="s">
        <v>5309</v>
      </c>
      <c r="EMK1" t="s">
        <v>5310</v>
      </c>
      <c r="EML1" t="s">
        <v>5311</v>
      </c>
      <c r="EMM1" t="s">
        <v>5312</v>
      </c>
      <c r="EMN1" t="s">
        <v>5313</v>
      </c>
      <c r="EMO1" t="s">
        <v>5314</v>
      </c>
      <c r="EMP1" t="s">
        <v>5315</v>
      </c>
      <c r="EMQ1" t="s">
        <v>5316</v>
      </c>
      <c r="EMR1" t="s">
        <v>5317</v>
      </c>
      <c r="EMS1" t="s">
        <v>5318</v>
      </c>
      <c r="EMT1" t="s">
        <v>5319</v>
      </c>
      <c r="EMU1" t="s">
        <v>5320</v>
      </c>
      <c r="EMV1" t="s">
        <v>5321</v>
      </c>
      <c r="EMW1" t="s">
        <v>5322</v>
      </c>
      <c r="EMX1" t="s">
        <v>5323</v>
      </c>
      <c r="EMY1" t="s">
        <v>5324</v>
      </c>
      <c r="EMZ1" t="s">
        <v>5325</v>
      </c>
      <c r="ENA1" t="s">
        <v>5326</v>
      </c>
      <c r="ENB1" t="s">
        <v>5327</v>
      </c>
      <c r="ENC1" t="s">
        <v>5328</v>
      </c>
      <c r="END1" t="s">
        <v>5329</v>
      </c>
      <c r="ENE1" t="s">
        <v>5330</v>
      </c>
      <c r="ENF1" t="s">
        <v>5331</v>
      </c>
      <c r="ENG1" t="s">
        <v>5332</v>
      </c>
      <c r="ENH1" t="s">
        <v>5333</v>
      </c>
      <c r="ENI1" t="s">
        <v>5334</v>
      </c>
      <c r="ENJ1" t="s">
        <v>5335</v>
      </c>
      <c r="ENK1" t="s">
        <v>5336</v>
      </c>
      <c r="ENL1" t="s">
        <v>5337</v>
      </c>
      <c r="ENM1" t="s">
        <v>5338</v>
      </c>
      <c r="ENN1" t="s">
        <v>5339</v>
      </c>
      <c r="ENO1" t="s">
        <v>5340</v>
      </c>
      <c r="ENP1" t="s">
        <v>5341</v>
      </c>
      <c r="ENQ1" t="s">
        <v>5342</v>
      </c>
      <c r="ENR1" t="s">
        <v>5343</v>
      </c>
      <c r="ENS1" t="s">
        <v>5344</v>
      </c>
      <c r="ENT1" t="s">
        <v>5345</v>
      </c>
      <c r="ENU1" t="s">
        <v>5346</v>
      </c>
      <c r="ENV1" t="s">
        <v>5347</v>
      </c>
      <c r="ENW1" t="s">
        <v>5348</v>
      </c>
      <c r="ENX1" t="s">
        <v>5349</v>
      </c>
      <c r="ENY1" t="s">
        <v>5350</v>
      </c>
      <c r="ENZ1" t="s">
        <v>5351</v>
      </c>
      <c r="EOA1" t="s">
        <v>5352</v>
      </c>
      <c r="EOB1" t="s">
        <v>5353</v>
      </c>
      <c r="EOC1" t="s">
        <v>5354</v>
      </c>
      <c r="EOD1" t="s">
        <v>5355</v>
      </c>
      <c r="EOE1" t="s">
        <v>5356</v>
      </c>
      <c r="EOF1" t="s">
        <v>5357</v>
      </c>
      <c r="EOG1" t="s">
        <v>5358</v>
      </c>
      <c r="EOH1" t="s">
        <v>5359</v>
      </c>
      <c r="EOI1" t="s">
        <v>5360</v>
      </c>
      <c r="EOJ1" t="s">
        <v>5361</v>
      </c>
      <c r="EOK1" t="s">
        <v>5362</v>
      </c>
      <c r="EOL1" t="s">
        <v>5363</v>
      </c>
      <c r="EOM1" t="s">
        <v>5364</v>
      </c>
      <c r="EON1" t="s">
        <v>5365</v>
      </c>
      <c r="EOO1" t="s">
        <v>5366</v>
      </c>
      <c r="EOP1" t="s">
        <v>5367</v>
      </c>
      <c r="EOQ1" t="s">
        <v>5368</v>
      </c>
      <c r="EOR1" t="s">
        <v>5369</v>
      </c>
      <c r="EOS1" t="s">
        <v>5370</v>
      </c>
      <c r="EOT1" t="s">
        <v>5371</v>
      </c>
      <c r="EOU1" t="s">
        <v>5372</v>
      </c>
      <c r="EOV1" t="s">
        <v>5373</v>
      </c>
      <c r="EOW1" t="s">
        <v>5374</v>
      </c>
      <c r="EOX1" t="s">
        <v>5375</v>
      </c>
      <c r="EOY1" t="s">
        <v>5376</v>
      </c>
      <c r="EOZ1" t="s">
        <v>5377</v>
      </c>
      <c r="EPA1" t="s">
        <v>5378</v>
      </c>
      <c r="EPB1" t="s">
        <v>5379</v>
      </c>
      <c r="EPC1" t="s">
        <v>5380</v>
      </c>
      <c r="EPD1" t="s">
        <v>5381</v>
      </c>
      <c r="EPE1" t="s">
        <v>5382</v>
      </c>
      <c r="EPF1" t="s">
        <v>5383</v>
      </c>
      <c r="EPG1" t="s">
        <v>5384</v>
      </c>
      <c r="EPH1" t="s">
        <v>5385</v>
      </c>
      <c r="EPI1" t="s">
        <v>5386</v>
      </c>
      <c r="EPJ1" t="s">
        <v>5387</v>
      </c>
      <c r="EPK1" t="s">
        <v>5388</v>
      </c>
      <c r="EPL1" t="s">
        <v>5389</v>
      </c>
      <c r="EPM1" t="s">
        <v>5390</v>
      </c>
      <c r="EPN1" t="s">
        <v>5391</v>
      </c>
      <c r="EPO1" t="s">
        <v>5392</v>
      </c>
      <c r="EPP1" t="s">
        <v>5393</v>
      </c>
      <c r="EPQ1" t="s">
        <v>5394</v>
      </c>
      <c r="EPR1" t="s">
        <v>5395</v>
      </c>
      <c r="EPS1" t="s">
        <v>5396</v>
      </c>
      <c r="EPT1" t="s">
        <v>5397</v>
      </c>
      <c r="EPU1" t="s">
        <v>5398</v>
      </c>
      <c r="EPV1" t="s">
        <v>5399</v>
      </c>
      <c r="EPW1" t="s">
        <v>5400</v>
      </c>
      <c r="EPX1" t="s">
        <v>5401</v>
      </c>
      <c r="EPY1" t="s">
        <v>5402</v>
      </c>
      <c r="EPZ1" t="s">
        <v>5403</v>
      </c>
      <c r="EQA1" t="s">
        <v>5404</v>
      </c>
      <c r="EQB1" t="s">
        <v>5405</v>
      </c>
      <c r="EQC1" t="s">
        <v>5406</v>
      </c>
      <c r="EQD1" t="s">
        <v>5407</v>
      </c>
      <c r="EQE1" t="s">
        <v>5408</v>
      </c>
      <c r="EQF1" t="s">
        <v>5409</v>
      </c>
      <c r="EQG1" t="s">
        <v>5410</v>
      </c>
      <c r="EQH1" t="s">
        <v>5411</v>
      </c>
      <c r="EQI1" t="s">
        <v>5412</v>
      </c>
      <c r="EQJ1" t="s">
        <v>5413</v>
      </c>
      <c r="EQK1" t="s">
        <v>5414</v>
      </c>
      <c r="EQL1" t="s">
        <v>5415</v>
      </c>
      <c r="EQM1" t="s">
        <v>5416</v>
      </c>
      <c r="EQN1" t="s">
        <v>5417</v>
      </c>
      <c r="EQO1" t="s">
        <v>5418</v>
      </c>
      <c r="EQP1" t="s">
        <v>5419</v>
      </c>
      <c r="EQQ1" t="s">
        <v>5420</v>
      </c>
      <c r="EQR1" t="s">
        <v>5421</v>
      </c>
      <c r="EQS1" t="s">
        <v>5422</v>
      </c>
      <c r="EQT1" t="s">
        <v>5423</v>
      </c>
      <c r="EQU1" t="s">
        <v>5424</v>
      </c>
      <c r="EQV1" t="s">
        <v>5425</v>
      </c>
      <c r="EQW1" t="s">
        <v>5426</v>
      </c>
      <c r="EQX1" t="s">
        <v>5427</v>
      </c>
      <c r="EQY1" t="s">
        <v>5428</v>
      </c>
      <c r="EQZ1" t="s">
        <v>5429</v>
      </c>
      <c r="ERA1" t="s">
        <v>5430</v>
      </c>
      <c r="ERB1" t="s">
        <v>5431</v>
      </c>
      <c r="ERC1" t="s">
        <v>5432</v>
      </c>
      <c r="ERD1" t="s">
        <v>5433</v>
      </c>
      <c r="ERE1" t="s">
        <v>5434</v>
      </c>
      <c r="ERF1" t="s">
        <v>5435</v>
      </c>
      <c r="ERG1" t="s">
        <v>5436</v>
      </c>
      <c r="ERH1" t="s">
        <v>5437</v>
      </c>
      <c r="ERI1" t="s">
        <v>5438</v>
      </c>
      <c r="ERJ1" t="s">
        <v>5439</v>
      </c>
      <c r="ERK1" t="s">
        <v>5440</v>
      </c>
      <c r="ERL1" t="s">
        <v>5441</v>
      </c>
      <c r="ERM1" t="s">
        <v>5442</v>
      </c>
      <c r="ERN1" t="s">
        <v>5443</v>
      </c>
      <c r="ERO1" t="s">
        <v>5444</v>
      </c>
      <c r="ERP1" t="s">
        <v>5445</v>
      </c>
      <c r="ERQ1" t="s">
        <v>5446</v>
      </c>
      <c r="ERR1" t="s">
        <v>5447</v>
      </c>
      <c r="ERS1" t="s">
        <v>5448</v>
      </c>
      <c r="ERT1" t="s">
        <v>5449</v>
      </c>
      <c r="ERU1" t="s">
        <v>5450</v>
      </c>
      <c r="ERV1" t="s">
        <v>5451</v>
      </c>
      <c r="ERW1" t="s">
        <v>5452</v>
      </c>
      <c r="ERX1" t="s">
        <v>5453</v>
      </c>
      <c r="ERY1" t="s">
        <v>5454</v>
      </c>
      <c r="ERZ1" t="s">
        <v>5455</v>
      </c>
      <c r="ESA1" t="s">
        <v>5456</v>
      </c>
      <c r="ESB1" t="s">
        <v>5457</v>
      </c>
      <c r="ESC1" t="s">
        <v>5458</v>
      </c>
      <c r="ESD1" t="s">
        <v>5459</v>
      </c>
      <c r="ESE1" t="s">
        <v>5460</v>
      </c>
      <c r="ESF1" t="s">
        <v>5461</v>
      </c>
      <c r="ESG1" t="s">
        <v>5462</v>
      </c>
      <c r="ESH1" t="s">
        <v>5463</v>
      </c>
      <c r="ESI1" t="s">
        <v>5464</v>
      </c>
      <c r="ESJ1" t="s">
        <v>5465</v>
      </c>
      <c r="ESK1" t="s">
        <v>5466</v>
      </c>
      <c r="ESL1" t="s">
        <v>5467</v>
      </c>
      <c r="ESM1" t="s">
        <v>5468</v>
      </c>
      <c r="ESN1" t="s">
        <v>5469</v>
      </c>
      <c r="ESO1" t="s">
        <v>5470</v>
      </c>
      <c r="ESP1" t="s">
        <v>5471</v>
      </c>
      <c r="ESQ1" t="s">
        <v>5472</v>
      </c>
      <c r="ESR1" t="s">
        <v>5473</v>
      </c>
      <c r="ESS1" t="s">
        <v>5474</v>
      </c>
      <c r="EST1" t="s">
        <v>5475</v>
      </c>
      <c r="ESU1" t="s">
        <v>5476</v>
      </c>
      <c r="ESV1" t="s">
        <v>5477</v>
      </c>
      <c r="ESW1" t="s">
        <v>5478</v>
      </c>
      <c r="ESX1" t="s">
        <v>5479</v>
      </c>
      <c r="ESY1" t="s">
        <v>5480</v>
      </c>
      <c r="ESZ1" t="s">
        <v>5481</v>
      </c>
      <c r="ETA1" t="s">
        <v>5482</v>
      </c>
      <c r="ETB1" t="s">
        <v>5483</v>
      </c>
      <c r="ETC1" t="s">
        <v>5484</v>
      </c>
      <c r="ETD1" t="s">
        <v>5485</v>
      </c>
      <c r="ETE1" t="s">
        <v>5486</v>
      </c>
      <c r="ETF1" t="s">
        <v>5487</v>
      </c>
      <c r="ETG1" t="s">
        <v>5488</v>
      </c>
      <c r="ETH1" t="s">
        <v>5489</v>
      </c>
      <c r="ETI1" t="s">
        <v>5490</v>
      </c>
      <c r="ETJ1" t="s">
        <v>5491</v>
      </c>
      <c r="ETK1" t="s">
        <v>5492</v>
      </c>
      <c r="ETL1" t="s">
        <v>5493</v>
      </c>
      <c r="ETM1" t="s">
        <v>5494</v>
      </c>
      <c r="ETN1" t="s">
        <v>5495</v>
      </c>
      <c r="ETO1" t="s">
        <v>5496</v>
      </c>
      <c r="ETP1" t="s">
        <v>5497</v>
      </c>
      <c r="ETQ1" t="s">
        <v>5498</v>
      </c>
      <c r="ETR1" t="s">
        <v>5499</v>
      </c>
      <c r="ETS1" t="s">
        <v>5500</v>
      </c>
      <c r="ETT1" t="s">
        <v>5501</v>
      </c>
      <c r="ETU1" t="s">
        <v>5502</v>
      </c>
      <c r="ETV1" t="s">
        <v>5503</v>
      </c>
      <c r="ETW1" t="s">
        <v>5504</v>
      </c>
      <c r="ETX1" t="s">
        <v>5505</v>
      </c>
      <c r="ETY1" t="s">
        <v>5506</v>
      </c>
      <c r="ETZ1" t="s">
        <v>5507</v>
      </c>
      <c r="EUA1" t="s">
        <v>5508</v>
      </c>
      <c r="EUB1" t="s">
        <v>5509</v>
      </c>
      <c r="EUC1" t="s">
        <v>5510</v>
      </c>
      <c r="EUD1" t="s">
        <v>5511</v>
      </c>
      <c r="EUE1" t="s">
        <v>5512</v>
      </c>
      <c r="EUF1" t="s">
        <v>5513</v>
      </c>
      <c r="EUG1" t="s">
        <v>5514</v>
      </c>
      <c r="EUH1" t="s">
        <v>5515</v>
      </c>
      <c r="EUI1" t="s">
        <v>5516</v>
      </c>
      <c r="EUJ1" t="s">
        <v>5517</v>
      </c>
      <c r="EUK1" t="s">
        <v>5518</v>
      </c>
      <c r="EUL1" t="s">
        <v>5519</v>
      </c>
      <c r="EUM1" t="s">
        <v>5520</v>
      </c>
      <c r="EUN1" t="s">
        <v>5521</v>
      </c>
      <c r="EUO1" t="s">
        <v>5522</v>
      </c>
      <c r="EUP1" t="s">
        <v>5523</v>
      </c>
      <c r="EUQ1" t="s">
        <v>5524</v>
      </c>
      <c r="EUR1" t="s">
        <v>5525</v>
      </c>
      <c r="EUS1" t="s">
        <v>5526</v>
      </c>
      <c r="EUT1" t="s">
        <v>5527</v>
      </c>
      <c r="EUU1" t="s">
        <v>5528</v>
      </c>
      <c r="EUV1" t="s">
        <v>5529</v>
      </c>
      <c r="EUW1" t="s">
        <v>5530</v>
      </c>
      <c r="EUX1" t="s">
        <v>5531</v>
      </c>
      <c r="EUY1" t="s">
        <v>5532</v>
      </c>
      <c r="EUZ1" t="s">
        <v>5533</v>
      </c>
      <c r="EVA1" t="s">
        <v>5534</v>
      </c>
      <c r="EVB1" t="s">
        <v>5535</v>
      </c>
      <c r="EVC1" t="s">
        <v>5536</v>
      </c>
      <c r="EVD1" t="s">
        <v>5537</v>
      </c>
      <c r="EVE1" t="s">
        <v>5538</v>
      </c>
      <c r="EVF1" t="s">
        <v>5539</v>
      </c>
      <c r="EVG1" t="s">
        <v>5540</v>
      </c>
      <c r="EVH1" t="s">
        <v>5541</v>
      </c>
      <c r="EVI1" t="s">
        <v>5542</v>
      </c>
      <c r="EVJ1" t="s">
        <v>5543</v>
      </c>
      <c r="EVK1" t="s">
        <v>5544</v>
      </c>
      <c r="EVL1" t="s">
        <v>5545</v>
      </c>
      <c r="EVM1" t="s">
        <v>5546</v>
      </c>
      <c r="EVN1" t="s">
        <v>5547</v>
      </c>
      <c r="EVO1" t="s">
        <v>5548</v>
      </c>
      <c r="EVP1" t="s">
        <v>5549</v>
      </c>
      <c r="EVQ1" t="s">
        <v>5550</v>
      </c>
      <c r="EVR1" t="s">
        <v>5551</v>
      </c>
      <c r="EVS1" t="s">
        <v>5552</v>
      </c>
      <c r="EVT1" t="s">
        <v>5553</v>
      </c>
      <c r="EVU1" t="s">
        <v>5554</v>
      </c>
      <c r="EVV1" t="s">
        <v>5555</v>
      </c>
      <c r="EVW1" t="s">
        <v>5556</v>
      </c>
      <c r="EVX1" t="s">
        <v>5557</v>
      </c>
      <c r="EVY1" t="s">
        <v>5558</v>
      </c>
      <c r="EVZ1" t="s">
        <v>5559</v>
      </c>
      <c r="EWA1" t="s">
        <v>5560</v>
      </c>
      <c r="EWB1" t="s">
        <v>5561</v>
      </c>
      <c r="EWC1" t="s">
        <v>5562</v>
      </c>
      <c r="EWD1" t="s">
        <v>5563</v>
      </c>
      <c r="EWE1" t="s">
        <v>5564</v>
      </c>
      <c r="EWF1" t="s">
        <v>5565</v>
      </c>
      <c r="EWG1" t="s">
        <v>5566</v>
      </c>
      <c r="EWH1" t="s">
        <v>5567</v>
      </c>
      <c r="EWI1" t="s">
        <v>5568</v>
      </c>
      <c r="EWJ1" t="s">
        <v>5569</v>
      </c>
      <c r="EWK1" t="s">
        <v>5570</v>
      </c>
      <c r="EWL1" t="s">
        <v>5571</v>
      </c>
      <c r="EWM1" t="s">
        <v>5572</v>
      </c>
      <c r="EWN1" t="s">
        <v>5573</v>
      </c>
      <c r="EWO1" t="s">
        <v>5574</v>
      </c>
      <c r="EWP1" t="s">
        <v>5575</v>
      </c>
      <c r="EWQ1" t="s">
        <v>5576</v>
      </c>
      <c r="EWR1" t="s">
        <v>5577</v>
      </c>
      <c r="EWS1" t="s">
        <v>5578</v>
      </c>
      <c r="EWT1" t="s">
        <v>5579</v>
      </c>
      <c r="EWU1" t="s">
        <v>5580</v>
      </c>
      <c r="EWV1" t="s">
        <v>5581</v>
      </c>
      <c r="EWW1" t="s">
        <v>5582</v>
      </c>
      <c r="EWX1" t="s">
        <v>5583</v>
      </c>
      <c r="EWY1" t="s">
        <v>5584</v>
      </c>
      <c r="EWZ1" t="s">
        <v>5585</v>
      </c>
      <c r="EXA1" t="s">
        <v>5586</v>
      </c>
      <c r="EXB1" t="s">
        <v>5587</v>
      </c>
      <c r="EXC1" t="s">
        <v>5588</v>
      </c>
      <c r="EXD1" t="s">
        <v>5589</v>
      </c>
      <c r="EXE1" t="s">
        <v>5590</v>
      </c>
      <c r="EXF1" t="s">
        <v>5591</v>
      </c>
      <c r="EXG1" t="s">
        <v>5592</v>
      </c>
      <c r="EXH1" t="s">
        <v>5593</v>
      </c>
      <c r="EXI1" t="s">
        <v>5594</v>
      </c>
      <c r="EXJ1" t="s">
        <v>5595</v>
      </c>
      <c r="EXK1" t="s">
        <v>5596</v>
      </c>
      <c r="EXL1" t="s">
        <v>5597</v>
      </c>
      <c r="EXM1" t="s">
        <v>5598</v>
      </c>
      <c r="EXN1" t="s">
        <v>5599</v>
      </c>
      <c r="EXO1" t="s">
        <v>5600</v>
      </c>
      <c r="EXP1" t="s">
        <v>5601</v>
      </c>
      <c r="EXQ1" t="s">
        <v>5602</v>
      </c>
      <c r="EXR1" t="s">
        <v>5603</v>
      </c>
      <c r="EXS1" t="s">
        <v>5604</v>
      </c>
      <c r="EXT1" t="s">
        <v>5605</v>
      </c>
      <c r="EXU1" t="s">
        <v>5606</v>
      </c>
      <c r="EXV1" t="s">
        <v>5607</v>
      </c>
      <c r="EXW1" t="s">
        <v>5608</v>
      </c>
      <c r="EXX1" t="s">
        <v>5609</v>
      </c>
      <c r="EXY1" t="s">
        <v>5610</v>
      </c>
      <c r="EXZ1" t="s">
        <v>5611</v>
      </c>
      <c r="EYA1" t="s">
        <v>5612</v>
      </c>
      <c r="EYB1" t="s">
        <v>5613</v>
      </c>
      <c r="EYC1" t="s">
        <v>5614</v>
      </c>
      <c r="EYD1" t="s">
        <v>5615</v>
      </c>
      <c r="EYE1" t="s">
        <v>5616</v>
      </c>
      <c r="EYF1" t="s">
        <v>5617</v>
      </c>
      <c r="EYG1" t="s">
        <v>5618</v>
      </c>
      <c r="EYH1" t="s">
        <v>5619</v>
      </c>
      <c r="EYI1" t="s">
        <v>5620</v>
      </c>
      <c r="EYJ1" t="s">
        <v>5621</v>
      </c>
      <c r="EYK1" t="s">
        <v>5622</v>
      </c>
      <c r="EYL1" t="s">
        <v>5623</v>
      </c>
      <c r="EYM1" t="s">
        <v>5624</v>
      </c>
      <c r="EYN1" t="s">
        <v>5625</v>
      </c>
      <c r="EYO1" t="s">
        <v>5626</v>
      </c>
      <c r="EYP1" t="s">
        <v>5627</v>
      </c>
      <c r="EYQ1" t="s">
        <v>5628</v>
      </c>
      <c r="EYR1" t="s">
        <v>5629</v>
      </c>
      <c r="EYS1" t="s">
        <v>5630</v>
      </c>
      <c r="EYT1" t="s">
        <v>5631</v>
      </c>
      <c r="EYU1" t="s">
        <v>5632</v>
      </c>
      <c r="EYV1" t="s">
        <v>5633</v>
      </c>
      <c r="EYW1" t="s">
        <v>5634</v>
      </c>
      <c r="EYX1" t="s">
        <v>5635</v>
      </c>
      <c r="EYY1" t="s">
        <v>5636</v>
      </c>
      <c r="EYZ1" t="s">
        <v>5637</v>
      </c>
      <c r="EZA1" t="s">
        <v>5638</v>
      </c>
      <c r="EZB1" t="s">
        <v>5639</v>
      </c>
      <c r="EZC1" t="s">
        <v>5640</v>
      </c>
      <c r="EZD1" t="s">
        <v>5641</v>
      </c>
      <c r="EZE1" t="s">
        <v>5642</v>
      </c>
      <c r="EZF1" t="s">
        <v>5643</v>
      </c>
      <c r="EZG1" t="s">
        <v>5644</v>
      </c>
      <c r="EZH1" t="s">
        <v>5645</v>
      </c>
      <c r="EZI1" t="s">
        <v>5646</v>
      </c>
      <c r="EZJ1" t="s">
        <v>5647</v>
      </c>
      <c r="EZK1" t="s">
        <v>5648</v>
      </c>
      <c r="EZL1" t="s">
        <v>5649</v>
      </c>
      <c r="EZM1" t="s">
        <v>5650</v>
      </c>
      <c r="EZN1" t="s">
        <v>5651</v>
      </c>
      <c r="EZO1" t="s">
        <v>5652</v>
      </c>
      <c r="EZP1" t="s">
        <v>5653</v>
      </c>
      <c r="EZQ1" t="s">
        <v>5654</v>
      </c>
      <c r="EZR1" t="s">
        <v>5655</v>
      </c>
      <c r="EZS1" t="s">
        <v>5656</v>
      </c>
      <c r="EZT1" t="s">
        <v>5657</v>
      </c>
      <c r="EZU1" t="s">
        <v>5658</v>
      </c>
      <c r="EZV1" t="s">
        <v>5659</v>
      </c>
      <c r="EZW1" t="s">
        <v>5660</v>
      </c>
      <c r="EZX1" t="s">
        <v>5661</v>
      </c>
      <c r="EZY1" t="s">
        <v>5662</v>
      </c>
      <c r="EZZ1" t="s">
        <v>5663</v>
      </c>
      <c r="FAA1" t="s">
        <v>5664</v>
      </c>
      <c r="FAB1" t="s">
        <v>5665</v>
      </c>
      <c r="FAC1" t="s">
        <v>5666</v>
      </c>
      <c r="FAD1" t="s">
        <v>5667</v>
      </c>
      <c r="FAE1" t="s">
        <v>5668</v>
      </c>
      <c r="FAF1" t="s">
        <v>5669</v>
      </c>
      <c r="FAG1" t="s">
        <v>5670</v>
      </c>
      <c r="FAH1" t="s">
        <v>5671</v>
      </c>
      <c r="FAI1" t="s">
        <v>5672</v>
      </c>
      <c r="FAJ1" t="s">
        <v>5673</v>
      </c>
      <c r="FAK1" t="s">
        <v>5674</v>
      </c>
      <c r="FAL1" t="s">
        <v>5675</v>
      </c>
      <c r="FAM1" t="s">
        <v>5676</v>
      </c>
      <c r="FAN1" t="s">
        <v>5677</v>
      </c>
      <c r="FAO1" t="s">
        <v>5678</v>
      </c>
      <c r="FAP1" t="s">
        <v>5679</v>
      </c>
      <c r="FAQ1" t="s">
        <v>5680</v>
      </c>
      <c r="FAR1" t="s">
        <v>5681</v>
      </c>
      <c r="FAS1" t="s">
        <v>5682</v>
      </c>
      <c r="FAT1" t="s">
        <v>5683</v>
      </c>
      <c r="FAU1" t="s">
        <v>5684</v>
      </c>
      <c r="FAV1" t="s">
        <v>5685</v>
      </c>
      <c r="FAW1" t="s">
        <v>5686</v>
      </c>
      <c r="FAX1" t="s">
        <v>5687</v>
      </c>
      <c r="FAY1" t="s">
        <v>5688</v>
      </c>
      <c r="FAZ1" t="s">
        <v>5689</v>
      </c>
      <c r="FBA1" t="s">
        <v>5690</v>
      </c>
      <c r="FBB1" t="s">
        <v>5691</v>
      </c>
      <c r="FBC1" t="s">
        <v>5692</v>
      </c>
      <c r="FBD1" t="s">
        <v>5693</v>
      </c>
      <c r="FBE1" t="s">
        <v>5694</v>
      </c>
      <c r="FBF1" t="s">
        <v>5695</v>
      </c>
      <c r="FBG1" t="s">
        <v>5696</v>
      </c>
      <c r="FBH1" t="s">
        <v>5697</v>
      </c>
      <c r="FBI1" t="s">
        <v>5698</v>
      </c>
      <c r="FBJ1" t="s">
        <v>5699</v>
      </c>
      <c r="FBK1" t="s">
        <v>5700</v>
      </c>
      <c r="FBL1" t="s">
        <v>5701</v>
      </c>
      <c r="FBM1" t="s">
        <v>5702</v>
      </c>
      <c r="FBN1" t="s">
        <v>5703</v>
      </c>
      <c r="FBO1" t="s">
        <v>5704</v>
      </c>
      <c r="FBP1" t="s">
        <v>5705</v>
      </c>
      <c r="FBQ1" t="s">
        <v>5706</v>
      </c>
      <c r="FBR1" t="s">
        <v>5707</v>
      </c>
      <c r="FBS1" t="s">
        <v>5708</v>
      </c>
      <c r="FBT1" t="s">
        <v>5709</v>
      </c>
      <c r="FBU1" t="s">
        <v>5710</v>
      </c>
      <c r="FBV1" t="s">
        <v>5711</v>
      </c>
      <c r="FBW1" t="s">
        <v>5712</v>
      </c>
      <c r="FBX1" t="s">
        <v>5713</v>
      </c>
      <c r="FBY1" t="s">
        <v>5714</v>
      </c>
      <c r="FBZ1" t="s">
        <v>5715</v>
      </c>
      <c r="FCA1" t="s">
        <v>5716</v>
      </c>
      <c r="FCB1" t="s">
        <v>5717</v>
      </c>
      <c r="FCC1" t="s">
        <v>5718</v>
      </c>
      <c r="FCD1" t="s">
        <v>5719</v>
      </c>
      <c r="FCE1" t="s">
        <v>5720</v>
      </c>
      <c r="FCF1" t="s">
        <v>5721</v>
      </c>
      <c r="FCG1" t="s">
        <v>5722</v>
      </c>
      <c r="FCH1" t="s">
        <v>5723</v>
      </c>
      <c r="FCI1" t="s">
        <v>5724</v>
      </c>
      <c r="FCJ1" t="s">
        <v>5725</v>
      </c>
      <c r="FCK1" t="s">
        <v>5726</v>
      </c>
      <c r="FCL1" t="s">
        <v>5727</v>
      </c>
      <c r="FCM1" t="s">
        <v>5728</v>
      </c>
      <c r="FCN1" t="s">
        <v>5729</v>
      </c>
      <c r="FCO1" t="s">
        <v>5730</v>
      </c>
      <c r="FCP1" t="s">
        <v>5731</v>
      </c>
      <c r="FCQ1" t="s">
        <v>5732</v>
      </c>
      <c r="FCR1" t="s">
        <v>5733</v>
      </c>
      <c r="FCS1" t="s">
        <v>5734</v>
      </c>
      <c r="FCT1" t="s">
        <v>5735</v>
      </c>
      <c r="FCU1" t="s">
        <v>5736</v>
      </c>
      <c r="FCV1" t="s">
        <v>5737</v>
      </c>
      <c r="FCW1" t="s">
        <v>5738</v>
      </c>
      <c r="FCX1" t="s">
        <v>5739</v>
      </c>
      <c r="FCY1" t="s">
        <v>5740</v>
      </c>
      <c r="FCZ1" t="s">
        <v>5741</v>
      </c>
      <c r="FDA1" t="s">
        <v>5742</v>
      </c>
      <c r="FDB1" t="s">
        <v>5743</v>
      </c>
      <c r="FDC1" t="s">
        <v>5744</v>
      </c>
      <c r="FDD1" t="s">
        <v>5745</v>
      </c>
      <c r="FDE1" t="s">
        <v>5746</v>
      </c>
      <c r="FDF1" t="s">
        <v>5747</v>
      </c>
      <c r="FDG1" t="s">
        <v>5748</v>
      </c>
      <c r="FDH1" t="s">
        <v>5749</v>
      </c>
      <c r="FDI1" t="s">
        <v>5750</v>
      </c>
      <c r="FDJ1" t="s">
        <v>5751</v>
      </c>
      <c r="FDK1" t="s">
        <v>5752</v>
      </c>
      <c r="FDL1" t="s">
        <v>5753</v>
      </c>
      <c r="FDM1" t="s">
        <v>5754</v>
      </c>
      <c r="FDN1" t="s">
        <v>5755</v>
      </c>
      <c r="FDO1" t="s">
        <v>5756</v>
      </c>
      <c r="FDP1" t="s">
        <v>5757</v>
      </c>
      <c r="FDQ1" t="s">
        <v>5758</v>
      </c>
      <c r="FDR1" t="s">
        <v>5759</v>
      </c>
      <c r="FDS1" t="s">
        <v>5760</v>
      </c>
      <c r="FDT1" t="s">
        <v>5761</v>
      </c>
      <c r="FDU1" t="s">
        <v>5762</v>
      </c>
      <c r="FDV1" t="s">
        <v>5763</v>
      </c>
      <c r="FDW1" t="s">
        <v>5764</v>
      </c>
      <c r="FDX1" t="s">
        <v>5765</v>
      </c>
      <c r="FDY1" t="s">
        <v>5766</v>
      </c>
      <c r="FDZ1" t="s">
        <v>5767</v>
      </c>
      <c r="FEA1" t="s">
        <v>5768</v>
      </c>
      <c r="FEB1" t="s">
        <v>5769</v>
      </c>
      <c r="FEC1" t="s">
        <v>5770</v>
      </c>
      <c r="FED1" t="s">
        <v>5771</v>
      </c>
      <c r="FEE1" t="s">
        <v>5772</v>
      </c>
      <c r="FEF1" t="s">
        <v>5773</v>
      </c>
      <c r="FEG1" t="s">
        <v>5774</v>
      </c>
      <c r="FEH1" t="s">
        <v>5775</v>
      </c>
      <c r="FEI1" t="s">
        <v>5776</v>
      </c>
      <c r="FEJ1" t="s">
        <v>5777</v>
      </c>
      <c r="FEK1" t="s">
        <v>5778</v>
      </c>
      <c r="FEL1" t="s">
        <v>5779</v>
      </c>
      <c r="FEM1" t="s">
        <v>5780</v>
      </c>
      <c r="FEN1" t="s">
        <v>5781</v>
      </c>
      <c r="FEO1" t="s">
        <v>5782</v>
      </c>
      <c r="FEP1" t="s">
        <v>5783</v>
      </c>
      <c r="FEQ1" t="s">
        <v>5784</v>
      </c>
      <c r="FER1" t="s">
        <v>5785</v>
      </c>
      <c r="FES1" t="s">
        <v>5786</v>
      </c>
      <c r="FET1" t="s">
        <v>5787</v>
      </c>
      <c r="FEU1" t="s">
        <v>5788</v>
      </c>
      <c r="FEV1" t="s">
        <v>5789</v>
      </c>
      <c r="FEW1" t="s">
        <v>5790</v>
      </c>
      <c r="FEX1" t="s">
        <v>5791</v>
      </c>
      <c r="FEY1" t="s">
        <v>5792</v>
      </c>
      <c r="FEZ1" t="s">
        <v>5793</v>
      </c>
      <c r="FFA1" t="s">
        <v>5794</v>
      </c>
      <c r="FFB1" t="s">
        <v>5795</v>
      </c>
      <c r="FFC1" t="s">
        <v>5796</v>
      </c>
      <c r="FFD1" t="s">
        <v>5797</v>
      </c>
      <c r="FFE1" t="s">
        <v>5798</v>
      </c>
      <c r="FFF1" t="s">
        <v>5799</v>
      </c>
      <c r="FFG1" t="s">
        <v>5800</v>
      </c>
      <c r="FFH1" t="s">
        <v>5801</v>
      </c>
      <c r="FFI1" t="s">
        <v>5802</v>
      </c>
      <c r="FFJ1" t="s">
        <v>5803</v>
      </c>
      <c r="FFK1" t="s">
        <v>5804</v>
      </c>
      <c r="FFL1" t="s">
        <v>5805</v>
      </c>
      <c r="FFM1" t="s">
        <v>5806</v>
      </c>
      <c r="FFN1" t="s">
        <v>5807</v>
      </c>
      <c r="FFO1" t="s">
        <v>5808</v>
      </c>
      <c r="FFP1" t="s">
        <v>5809</v>
      </c>
      <c r="FFQ1" t="s">
        <v>5810</v>
      </c>
      <c r="FFR1" t="s">
        <v>5811</v>
      </c>
      <c r="FFS1" t="s">
        <v>5812</v>
      </c>
      <c r="FFT1" t="s">
        <v>5813</v>
      </c>
      <c r="FFU1" t="s">
        <v>5814</v>
      </c>
      <c r="FFV1" t="s">
        <v>5815</v>
      </c>
      <c r="FFW1" t="s">
        <v>5816</v>
      </c>
      <c r="FFX1" t="s">
        <v>5817</v>
      </c>
      <c r="FFY1" t="s">
        <v>5818</v>
      </c>
      <c r="FFZ1" t="s">
        <v>5819</v>
      </c>
      <c r="FGA1" t="s">
        <v>5820</v>
      </c>
      <c r="FGB1" t="s">
        <v>5821</v>
      </c>
      <c r="FGC1" t="s">
        <v>5822</v>
      </c>
      <c r="FGD1" t="s">
        <v>5823</v>
      </c>
      <c r="FGE1" t="s">
        <v>5824</v>
      </c>
      <c r="FGF1" t="s">
        <v>5825</v>
      </c>
      <c r="FGG1" t="s">
        <v>5826</v>
      </c>
      <c r="FGH1" t="s">
        <v>5827</v>
      </c>
      <c r="FGI1" t="s">
        <v>5828</v>
      </c>
      <c r="FGJ1" t="s">
        <v>5829</v>
      </c>
      <c r="FGK1" t="s">
        <v>5830</v>
      </c>
      <c r="FGL1" t="s">
        <v>5831</v>
      </c>
      <c r="FGM1" t="s">
        <v>5832</v>
      </c>
      <c r="FGN1" t="s">
        <v>5833</v>
      </c>
      <c r="FGO1" t="s">
        <v>5834</v>
      </c>
      <c r="FGP1" t="s">
        <v>5835</v>
      </c>
      <c r="FGQ1" t="s">
        <v>5836</v>
      </c>
      <c r="FGR1" t="s">
        <v>5837</v>
      </c>
      <c r="FGS1" t="s">
        <v>5838</v>
      </c>
      <c r="FGT1" t="s">
        <v>5839</v>
      </c>
      <c r="FGU1" t="s">
        <v>5840</v>
      </c>
      <c r="FGV1" t="s">
        <v>5841</v>
      </c>
      <c r="FGW1" t="s">
        <v>5842</v>
      </c>
      <c r="FGX1" t="s">
        <v>5843</v>
      </c>
      <c r="FGY1" t="s">
        <v>5844</v>
      </c>
      <c r="FGZ1" t="s">
        <v>5845</v>
      </c>
      <c r="FHA1" t="s">
        <v>5846</v>
      </c>
      <c r="FHB1" t="s">
        <v>5847</v>
      </c>
      <c r="FHC1" t="s">
        <v>5848</v>
      </c>
      <c r="FHD1" t="s">
        <v>5849</v>
      </c>
      <c r="FHE1" t="s">
        <v>5850</v>
      </c>
      <c r="FHF1" t="s">
        <v>5851</v>
      </c>
      <c r="FHG1" t="s">
        <v>5852</v>
      </c>
      <c r="FHH1" t="s">
        <v>5853</v>
      </c>
      <c r="FHI1" t="s">
        <v>5854</v>
      </c>
      <c r="FHJ1" t="s">
        <v>5855</v>
      </c>
      <c r="FHK1" t="s">
        <v>5856</v>
      </c>
      <c r="FHL1" t="s">
        <v>5857</v>
      </c>
      <c r="FHM1" t="s">
        <v>5858</v>
      </c>
      <c r="FHN1" t="s">
        <v>5859</v>
      </c>
      <c r="FHO1" t="s">
        <v>5860</v>
      </c>
      <c r="FHP1" t="s">
        <v>5861</v>
      </c>
      <c r="FHQ1" t="s">
        <v>5862</v>
      </c>
      <c r="FHR1" t="s">
        <v>5863</v>
      </c>
      <c r="FHS1" t="s">
        <v>5864</v>
      </c>
      <c r="FHT1" t="s">
        <v>5865</v>
      </c>
      <c r="FHU1" t="s">
        <v>5866</v>
      </c>
      <c r="FHV1" t="s">
        <v>5867</v>
      </c>
      <c r="FHW1" t="s">
        <v>5868</v>
      </c>
      <c r="FHX1" t="s">
        <v>5869</v>
      </c>
      <c r="FHY1" t="s">
        <v>5870</v>
      </c>
      <c r="FHZ1" t="s">
        <v>5871</v>
      </c>
      <c r="FIA1" t="s">
        <v>5872</v>
      </c>
      <c r="FIB1" t="s">
        <v>5873</v>
      </c>
      <c r="FIC1" t="s">
        <v>5874</v>
      </c>
      <c r="FID1" t="s">
        <v>5875</v>
      </c>
      <c r="FIE1" t="s">
        <v>5876</v>
      </c>
      <c r="FIF1" t="s">
        <v>5877</v>
      </c>
      <c r="FIG1" t="s">
        <v>5878</v>
      </c>
      <c r="FIH1" t="s">
        <v>5879</v>
      </c>
      <c r="FII1" t="s">
        <v>5880</v>
      </c>
      <c r="FIJ1" t="s">
        <v>5881</v>
      </c>
      <c r="FIK1" t="s">
        <v>5882</v>
      </c>
      <c r="FIL1" t="s">
        <v>5883</v>
      </c>
      <c r="FIM1" t="s">
        <v>5884</v>
      </c>
      <c r="FIN1" t="s">
        <v>5885</v>
      </c>
      <c r="FIO1" t="s">
        <v>5886</v>
      </c>
      <c r="FIP1" t="s">
        <v>5887</v>
      </c>
      <c r="FIQ1" t="s">
        <v>5888</v>
      </c>
      <c r="FIR1" t="s">
        <v>5889</v>
      </c>
      <c r="FIS1" t="s">
        <v>5890</v>
      </c>
      <c r="FIT1" t="s">
        <v>5891</v>
      </c>
      <c r="FIU1" t="s">
        <v>5892</v>
      </c>
      <c r="FIV1" t="s">
        <v>5893</v>
      </c>
      <c r="FIW1" t="s">
        <v>5894</v>
      </c>
      <c r="FIX1" t="s">
        <v>5895</v>
      </c>
      <c r="FIY1" t="s">
        <v>5896</v>
      </c>
      <c r="FIZ1" t="s">
        <v>5897</v>
      </c>
      <c r="FJA1" t="s">
        <v>5898</v>
      </c>
      <c r="FJB1" t="s">
        <v>5899</v>
      </c>
      <c r="FJC1" t="s">
        <v>5900</v>
      </c>
      <c r="FJD1" t="s">
        <v>5901</v>
      </c>
      <c r="FJE1" t="s">
        <v>5902</v>
      </c>
      <c r="FJF1" t="s">
        <v>5903</v>
      </c>
      <c r="FJG1" t="s">
        <v>5904</v>
      </c>
      <c r="FJH1" t="s">
        <v>5905</v>
      </c>
      <c r="FJI1" t="s">
        <v>5906</v>
      </c>
      <c r="FJJ1" t="s">
        <v>5907</v>
      </c>
      <c r="FJK1" t="s">
        <v>5908</v>
      </c>
      <c r="FJL1" t="s">
        <v>5909</v>
      </c>
      <c r="FJM1" t="s">
        <v>5910</v>
      </c>
      <c r="FJN1" t="s">
        <v>5911</v>
      </c>
      <c r="FJO1" t="s">
        <v>5912</v>
      </c>
      <c r="FJP1" t="s">
        <v>5913</v>
      </c>
      <c r="FJQ1" t="s">
        <v>5914</v>
      </c>
      <c r="FJR1" t="s">
        <v>5915</v>
      </c>
      <c r="FJS1" t="s">
        <v>5916</v>
      </c>
      <c r="FJT1" t="s">
        <v>5917</v>
      </c>
      <c r="FJU1" t="s">
        <v>5918</v>
      </c>
      <c r="FJV1" t="s">
        <v>5919</v>
      </c>
      <c r="FJW1" t="s">
        <v>5920</v>
      </c>
      <c r="FJX1" t="s">
        <v>5921</v>
      </c>
      <c r="FJY1" t="s">
        <v>5922</v>
      </c>
      <c r="FJZ1" t="s">
        <v>5923</v>
      </c>
      <c r="FKA1" t="s">
        <v>5924</v>
      </c>
      <c r="FKB1" t="s">
        <v>5925</v>
      </c>
      <c r="FKC1" t="s">
        <v>5926</v>
      </c>
      <c r="FKD1" t="s">
        <v>5927</v>
      </c>
      <c r="FKE1" t="s">
        <v>5928</v>
      </c>
      <c r="FKF1" t="s">
        <v>5929</v>
      </c>
      <c r="FKG1" t="s">
        <v>5930</v>
      </c>
      <c r="FKH1" t="s">
        <v>5931</v>
      </c>
      <c r="FKI1" t="s">
        <v>5932</v>
      </c>
      <c r="FKJ1" t="s">
        <v>5933</v>
      </c>
      <c r="FKK1" t="s">
        <v>5934</v>
      </c>
      <c r="FKL1" t="s">
        <v>5935</v>
      </c>
      <c r="FKM1" t="s">
        <v>5936</v>
      </c>
      <c r="FKN1" t="s">
        <v>5937</v>
      </c>
      <c r="FKO1" t="s">
        <v>5938</v>
      </c>
      <c r="FKP1" t="s">
        <v>5939</v>
      </c>
      <c r="FKQ1" t="s">
        <v>5940</v>
      </c>
      <c r="FKR1" t="s">
        <v>5941</v>
      </c>
      <c r="FKS1" t="s">
        <v>5942</v>
      </c>
      <c r="FKT1" t="s">
        <v>5943</v>
      </c>
      <c r="FKU1" t="s">
        <v>5944</v>
      </c>
      <c r="FKV1" t="s">
        <v>5945</v>
      </c>
      <c r="FKW1" t="s">
        <v>5946</v>
      </c>
      <c r="FKX1" t="s">
        <v>5947</v>
      </c>
      <c r="FKY1" t="s">
        <v>5948</v>
      </c>
      <c r="FKZ1" t="s">
        <v>5949</v>
      </c>
      <c r="FLA1" t="s">
        <v>5950</v>
      </c>
      <c r="FLB1" t="s">
        <v>5951</v>
      </c>
      <c r="FLC1" t="s">
        <v>5952</v>
      </c>
      <c r="FLD1" t="s">
        <v>5953</v>
      </c>
      <c r="FLE1" t="s">
        <v>5954</v>
      </c>
      <c r="FLF1" t="s">
        <v>5955</v>
      </c>
      <c r="FLG1" t="s">
        <v>5956</v>
      </c>
      <c r="FLH1" t="s">
        <v>5957</v>
      </c>
      <c r="FLI1" t="s">
        <v>5958</v>
      </c>
      <c r="FLJ1" t="s">
        <v>5959</v>
      </c>
      <c r="FLK1" t="s">
        <v>5960</v>
      </c>
      <c r="FLL1" t="s">
        <v>5961</v>
      </c>
      <c r="FLM1" t="s">
        <v>5962</v>
      </c>
      <c r="FLN1" t="s">
        <v>5963</v>
      </c>
      <c r="FLO1" t="s">
        <v>5964</v>
      </c>
      <c r="FLP1" t="s">
        <v>5965</v>
      </c>
      <c r="FLQ1" t="s">
        <v>5966</v>
      </c>
      <c r="FLR1" t="s">
        <v>5967</v>
      </c>
      <c r="FLS1" t="s">
        <v>5968</v>
      </c>
      <c r="FLT1" t="s">
        <v>5969</v>
      </c>
      <c r="FLU1" t="s">
        <v>5970</v>
      </c>
      <c r="FLV1" t="s">
        <v>5971</v>
      </c>
      <c r="FLW1" t="s">
        <v>5972</v>
      </c>
      <c r="FLX1" t="s">
        <v>5973</v>
      </c>
      <c r="FLY1" t="s">
        <v>5974</v>
      </c>
      <c r="FLZ1" t="s">
        <v>5975</v>
      </c>
      <c r="FMA1" t="s">
        <v>5976</v>
      </c>
      <c r="FMB1" t="s">
        <v>5977</v>
      </c>
      <c r="FMC1" t="s">
        <v>5978</v>
      </c>
      <c r="FMD1" t="s">
        <v>5979</v>
      </c>
      <c r="FME1" t="s">
        <v>5980</v>
      </c>
      <c r="FMF1" t="s">
        <v>5981</v>
      </c>
      <c r="FMG1" t="s">
        <v>5982</v>
      </c>
      <c r="FMH1" t="s">
        <v>5983</v>
      </c>
      <c r="FMI1" t="s">
        <v>5984</v>
      </c>
      <c r="FMJ1" t="s">
        <v>5985</v>
      </c>
      <c r="FMK1" t="s">
        <v>5986</v>
      </c>
      <c r="FML1" t="s">
        <v>5987</v>
      </c>
      <c r="FMM1" t="s">
        <v>5988</v>
      </c>
      <c r="FMN1" t="s">
        <v>5989</v>
      </c>
      <c r="FMO1" t="s">
        <v>5990</v>
      </c>
      <c r="FMP1" t="s">
        <v>5991</v>
      </c>
      <c r="FMQ1" t="s">
        <v>5992</v>
      </c>
      <c r="FMR1" t="s">
        <v>5993</v>
      </c>
      <c r="FMS1" t="s">
        <v>5994</v>
      </c>
      <c r="FMT1" t="s">
        <v>5995</v>
      </c>
      <c r="FMU1" t="s">
        <v>5996</v>
      </c>
      <c r="FMV1" t="s">
        <v>5997</v>
      </c>
      <c r="FMW1" t="s">
        <v>5998</v>
      </c>
      <c r="FMX1" t="s">
        <v>5999</v>
      </c>
      <c r="FMY1" t="s">
        <v>6000</v>
      </c>
      <c r="FMZ1" t="s">
        <v>6001</v>
      </c>
      <c r="FNA1" t="s">
        <v>6002</v>
      </c>
      <c r="FNB1" t="s">
        <v>6003</v>
      </c>
      <c r="FNC1" t="s">
        <v>6004</v>
      </c>
      <c r="FND1" t="s">
        <v>6005</v>
      </c>
      <c r="FNE1" t="s">
        <v>6006</v>
      </c>
      <c r="FNF1" t="s">
        <v>6007</v>
      </c>
      <c r="FNG1" t="s">
        <v>6008</v>
      </c>
      <c r="FNH1" t="s">
        <v>6009</v>
      </c>
      <c r="FNI1" t="s">
        <v>6010</v>
      </c>
      <c r="FNJ1" t="s">
        <v>6011</v>
      </c>
      <c r="FNK1" t="s">
        <v>6012</v>
      </c>
      <c r="FNL1" t="s">
        <v>6013</v>
      </c>
      <c r="FNM1" t="s">
        <v>6014</v>
      </c>
      <c r="FNN1" t="s">
        <v>6015</v>
      </c>
      <c r="FNO1" t="s">
        <v>6016</v>
      </c>
      <c r="FNP1" t="s">
        <v>6017</v>
      </c>
      <c r="FNQ1" t="s">
        <v>6018</v>
      </c>
      <c r="FNR1" t="s">
        <v>6019</v>
      </c>
      <c r="FNS1" t="s">
        <v>6020</v>
      </c>
      <c r="FNT1" t="s">
        <v>6021</v>
      </c>
      <c r="FNU1" t="s">
        <v>6022</v>
      </c>
      <c r="FNV1" t="s">
        <v>6023</v>
      </c>
      <c r="FNW1" t="s">
        <v>6024</v>
      </c>
      <c r="FNX1" t="s">
        <v>6025</v>
      </c>
      <c r="FNY1" t="s">
        <v>6026</v>
      </c>
      <c r="FNZ1" t="s">
        <v>6027</v>
      </c>
      <c r="FOA1" t="s">
        <v>6028</v>
      </c>
      <c r="FOB1" t="s">
        <v>6029</v>
      </c>
      <c r="FOC1" t="s">
        <v>6030</v>
      </c>
      <c r="FOD1" t="s">
        <v>6031</v>
      </c>
      <c r="FOE1" t="s">
        <v>6032</v>
      </c>
      <c r="FOF1" t="s">
        <v>6033</v>
      </c>
      <c r="FOG1" t="s">
        <v>6034</v>
      </c>
      <c r="FOH1" t="s">
        <v>6035</v>
      </c>
      <c r="FOI1" t="s">
        <v>6036</v>
      </c>
      <c r="FOJ1" t="s">
        <v>6037</v>
      </c>
      <c r="FOK1" t="s">
        <v>6038</v>
      </c>
      <c r="FOL1" t="s">
        <v>6039</v>
      </c>
      <c r="FOM1" t="s">
        <v>6040</v>
      </c>
      <c r="FON1" t="s">
        <v>6041</v>
      </c>
      <c r="FOO1" t="s">
        <v>6042</v>
      </c>
      <c r="FOP1" t="s">
        <v>6043</v>
      </c>
      <c r="FOQ1" t="s">
        <v>6044</v>
      </c>
      <c r="FOR1" t="s">
        <v>6045</v>
      </c>
      <c r="FOS1" t="s">
        <v>6046</v>
      </c>
      <c r="FOT1" t="s">
        <v>6047</v>
      </c>
      <c r="FOU1" t="s">
        <v>6048</v>
      </c>
      <c r="FOV1" t="s">
        <v>6049</v>
      </c>
      <c r="FOW1" t="s">
        <v>6050</v>
      </c>
      <c r="FOX1" t="s">
        <v>6051</v>
      </c>
      <c r="FOY1" t="s">
        <v>6052</v>
      </c>
      <c r="FOZ1" t="s">
        <v>6053</v>
      </c>
      <c r="FPA1" t="s">
        <v>6054</v>
      </c>
      <c r="FPB1" t="s">
        <v>6055</v>
      </c>
      <c r="FPC1" t="s">
        <v>6056</v>
      </c>
      <c r="FPD1" t="s">
        <v>6057</v>
      </c>
      <c r="FPE1" t="s">
        <v>6058</v>
      </c>
      <c r="FPF1" t="s">
        <v>6059</v>
      </c>
      <c r="FPG1" t="s">
        <v>6060</v>
      </c>
      <c r="FPH1" t="s">
        <v>6061</v>
      </c>
      <c r="FPI1" t="s">
        <v>6062</v>
      </c>
      <c r="FPJ1" t="s">
        <v>6063</v>
      </c>
      <c r="FPK1" t="s">
        <v>6064</v>
      </c>
      <c r="FPL1" t="s">
        <v>6065</v>
      </c>
      <c r="FPM1" t="s">
        <v>6066</v>
      </c>
      <c r="FPN1" t="s">
        <v>6067</v>
      </c>
      <c r="FPO1" t="s">
        <v>6068</v>
      </c>
      <c r="FPP1" t="s">
        <v>6069</v>
      </c>
      <c r="FPQ1" t="s">
        <v>6070</v>
      </c>
      <c r="FPR1" t="s">
        <v>6071</v>
      </c>
      <c r="FPS1" t="s">
        <v>6072</v>
      </c>
      <c r="FPT1" t="s">
        <v>6073</v>
      </c>
      <c r="FPU1" t="s">
        <v>6074</v>
      </c>
      <c r="FPV1" t="s">
        <v>6075</v>
      </c>
      <c r="FPW1" t="s">
        <v>6076</v>
      </c>
      <c r="FPX1" t="s">
        <v>6077</v>
      </c>
      <c r="FPY1" t="s">
        <v>6078</v>
      </c>
      <c r="FPZ1" t="s">
        <v>6079</v>
      </c>
      <c r="FQA1" t="s">
        <v>6080</v>
      </c>
      <c r="FQB1" t="s">
        <v>6081</v>
      </c>
      <c r="FQC1" t="s">
        <v>6082</v>
      </c>
      <c r="FQD1" t="s">
        <v>6083</v>
      </c>
      <c r="FQE1" t="s">
        <v>6084</v>
      </c>
      <c r="FQF1" t="s">
        <v>6085</v>
      </c>
      <c r="FQG1" t="s">
        <v>6086</v>
      </c>
      <c r="FQH1" t="s">
        <v>6087</v>
      </c>
      <c r="FQI1" t="s">
        <v>6088</v>
      </c>
      <c r="FQJ1" t="s">
        <v>6089</v>
      </c>
      <c r="FQK1" t="s">
        <v>6090</v>
      </c>
      <c r="FQL1" t="s">
        <v>6091</v>
      </c>
      <c r="FQM1" t="s">
        <v>6092</v>
      </c>
      <c r="FQN1" t="s">
        <v>6093</v>
      </c>
      <c r="FQO1" t="s">
        <v>6094</v>
      </c>
      <c r="FQP1" t="s">
        <v>6095</v>
      </c>
      <c r="FQQ1" t="s">
        <v>6096</v>
      </c>
      <c r="FQR1" t="s">
        <v>6097</v>
      </c>
      <c r="FQS1" t="s">
        <v>6098</v>
      </c>
      <c r="FQT1" t="s">
        <v>6099</v>
      </c>
      <c r="FQU1" t="s">
        <v>6100</v>
      </c>
      <c r="FQV1" t="s">
        <v>6101</v>
      </c>
      <c r="FQW1" t="s">
        <v>6102</v>
      </c>
      <c r="FQX1" t="s">
        <v>6103</v>
      </c>
      <c r="FQY1" t="s">
        <v>6104</v>
      </c>
      <c r="FQZ1" t="s">
        <v>6105</v>
      </c>
      <c r="FRA1" t="s">
        <v>6106</v>
      </c>
      <c r="FRB1" t="s">
        <v>6107</v>
      </c>
      <c r="FRC1" t="s">
        <v>6108</v>
      </c>
      <c r="FRD1" t="s">
        <v>6109</v>
      </c>
      <c r="FRE1" t="s">
        <v>6110</v>
      </c>
      <c r="FRF1" t="s">
        <v>6111</v>
      </c>
      <c r="FRG1" t="s">
        <v>6112</v>
      </c>
      <c r="FRH1" t="s">
        <v>6113</v>
      </c>
      <c r="FRI1" t="s">
        <v>6114</v>
      </c>
      <c r="FRJ1" t="s">
        <v>6115</v>
      </c>
      <c r="FRK1" t="s">
        <v>6116</v>
      </c>
      <c r="FRL1" t="s">
        <v>6117</v>
      </c>
      <c r="FRM1" t="s">
        <v>6118</v>
      </c>
      <c r="FRN1" t="s">
        <v>6119</v>
      </c>
      <c r="FRO1" t="s">
        <v>6120</v>
      </c>
      <c r="FRP1" t="s">
        <v>6121</v>
      </c>
      <c r="FRQ1" t="s">
        <v>6122</v>
      </c>
      <c r="FRR1" t="s">
        <v>6123</v>
      </c>
      <c r="FRS1" t="s">
        <v>6124</v>
      </c>
      <c r="FRT1" t="s">
        <v>6125</v>
      </c>
      <c r="FRU1" t="s">
        <v>6126</v>
      </c>
      <c r="FRV1" t="s">
        <v>6127</v>
      </c>
      <c r="FRW1" t="s">
        <v>6128</v>
      </c>
      <c r="FRX1" t="s">
        <v>6129</v>
      </c>
      <c r="FRY1" t="s">
        <v>6130</v>
      </c>
      <c r="FRZ1" t="s">
        <v>6131</v>
      </c>
      <c r="FSA1" t="s">
        <v>6132</v>
      </c>
      <c r="FSB1" t="s">
        <v>6133</v>
      </c>
      <c r="FSC1" t="s">
        <v>6134</v>
      </c>
      <c r="FSD1" t="s">
        <v>6135</v>
      </c>
      <c r="FSE1" t="s">
        <v>6136</v>
      </c>
      <c r="FSF1" t="s">
        <v>6137</v>
      </c>
      <c r="FSG1" t="s">
        <v>6138</v>
      </c>
      <c r="FSH1" t="s">
        <v>6139</v>
      </c>
      <c r="FSI1" t="s">
        <v>6140</v>
      </c>
      <c r="FSJ1" t="s">
        <v>6141</v>
      </c>
      <c r="FSK1" t="s">
        <v>6142</v>
      </c>
      <c r="FSL1" t="s">
        <v>6143</v>
      </c>
      <c r="FSM1" t="s">
        <v>6144</v>
      </c>
      <c r="FSN1" t="s">
        <v>6145</v>
      </c>
      <c r="FSO1" t="s">
        <v>6146</v>
      </c>
      <c r="FSP1" t="s">
        <v>6147</v>
      </c>
      <c r="FSQ1" t="s">
        <v>6148</v>
      </c>
      <c r="FSR1" t="s">
        <v>6149</v>
      </c>
      <c r="FSS1" t="s">
        <v>6150</v>
      </c>
      <c r="FST1" t="s">
        <v>6151</v>
      </c>
      <c r="FSU1" t="s">
        <v>6152</v>
      </c>
      <c r="FSV1" t="s">
        <v>6153</v>
      </c>
      <c r="FSW1" t="s">
        <v>6154</v>
      </c>
      <c r="FSX1" t="s">
        <v>6155</v>
      </c>
      <c r="FSY1" t="s">
        <v>6156</v>
      </c>
      <c r="FSZ1" t="s">
        <v>6157</v>
      </c>
      <c r="FTA1" t="s">
        <v>6158</v>
      </c>
      <c r="FTB1" t="s">
        <v>6159</v>
      </c>
      <c r="FTC1" t="s">
        <v>6160</v>
      </c>
      <c r="FTD1" t="s">
        <v>6161</v>
      </c>
      <c r="FTE1" t="s">
        <v>6162</v>
      </c>
      <c r="FTF1" t="s">
        <v>6163</v>
      </c>
      <c r="FTG1" t="s">
        <v>6164</v>
      </c>
      <c r="FTH1" t="s">
        <v>6165</v>
      </c>
      <c r="FTI1" t="s">
        <v>6166</v>
      </c>
      <c r="FTJ1" t="s">
        <v>6167</v>
      </c>
      <c r="FTK1" t="s">
        <v>6168</v>
      </c>
      <c r="FTL1" t="s">
        <v>6169</v>
      </c>
      <c r="FTM1" t="s">
        <v>6170</v>
      </c>
      <c r="FTN1" t="s">
        <v>6171</v>
      </c>
      <c r="FTO1" t="s">
        <v>6172</v>
      </c>
      <c r="FTP1" t="s">
        <v>6173</v>
      </c>
      <c r="FTQ1" t="s">
        <v>6174</v>
      </c>
      <c r="FTR1" t="s">
        <v>6175</v>
      </c>
      <c r="FTS1" t="s">
        <v>6176</v>
      </c>
      <c r="FTT1" t="s">
        <v>6177</v>
      </c>
      <c r="FTU1" t="s">
        <v>6178</v>
      </c>
      <c r="FTV1" t="s">
        <v>6179</v>
      </c>
      <c r="FTW1" t="s">
        <v>6180</v>
      </c>
      <c r="FTX1" t="s">
        <v>6181</v>
      </c>
      <c r="FTY1" t="s">
        <v>6182</v>
      </c>
      <c r="FTZ1" t="s">
        <v>6183</v>
      </c>
      <c r="FUA1" t="s">
        <v>6184</v>
      </c>
      <c r="FUB1" t="s">
        <v>6185</v>
      </c>
      <c r="FUC1" t="s">
        <v>6186</v>
      </c>
      <c r="FUD1" t="s">
        <v>6187</v>
      </c>
      <c r="FUE1" t="s">
        <v>6188</v>
      </c>
      <c r="FUF1" t="s">
        <v>6189</v>
      </c>
      <c r="FUG1" t="s">
        <v>6190</v>
      </c>
      <c r="FUH1" t="s">
        <v>6191</v>
      </c>
      <c r="FUI1" t="s">
        <v>6192</v>
      </c>
      <c r="FUJ1" t="s">
        <v>6193</v>
      </c>
      <c r="FUK1" t="s">
        <v>6194</v>
      </c>
      <c r="FUL1" t="s">
        <v>6195</v>
      </c>
      <c r="FUM1" t="s">
        <v>6196</v>
      </c>
      <c r="FUN1" t="s">
        <v>6197</v>
      </c>
      <c r="FUO1" t="s">
        <v>6198</v>
      </c>
      <c r="FUP1" t="s">
        <v>6199</v>
      </c>
      <c r="FUQ1" t="s">
        <v>6200</v>
      </c>
      <c r="FUR1" t="s">
        <v>6201</v>
      </c>
      <c r="FUS1" t="s">
        <v>6202</v>
      </c>
      <c r="FUT1" t="s">
        <v>6203</v>
      </c>
      <c r="FUU1" t="s">
        <v>6204</v>
      </c>
      <c r="FUV1" t="s">
        <v>6205</v>
      </c>
      <c r="FUW1" t="s">
        <v>6206</v>
      </c>
      <c r="FUX1" t="s">
        <v>6207</v>
      </c>
      <c r="FUY1" t="s">
        <v>6208</v>
      </c>
      <c r="FUZ1" t="s">
        <v>6209</v>
      </c>
      <c r="FVA1" t="s">
        <v>6210</v>
      </c>
      <c r="FVB1" t="s">
        <v>6211</v>
      </c>
      <c r="FVC1" t="s">
        <v>6212</v>
      </c>
      <c r="FVD1" t="s">
        <v>6213</v>
      </c>
      <c r="FVE1" t="s">
        <v>6214</v>
      </c>
      <c r="FVF1" t="s">
        <v>6215</v>
      </c>
      <c r="FVG1" t="s">
        <v>6216</v>
      </c>
      <c r="FVH1" t="s">
        <v>6217</v>
      </c>
      <c r="FVI1" t="s">
        <v>6218</v>
      </c>
      <c r="FVJ1" t="s">
        <v>6219</v>
      </c>
      <c r="FVK1" t="s">
        <v>6220</v>
      </c>
      <c r="FVL1" t="s">
        <v>6221</v>
      </c>
      <c r="FVM1" t="s">
        <v>6222</v>
      </c>
      <c r="FVN1" t="s">
        <v>6223</v>
      </c>
      <c r="FVO1" t="s">
        <v>6224</v>
      </c>
      <c r="FVP1" t="s">
        <v>6225</v>
      </c>
      <c r="FVQ1" t="s">
        <v>6226</v>
      </c>
      <c r="FVR1" t="s">
        <v>6227</v>
      </c>
      <c r="FVS1" t="s">
        <v>6228</v>
      </c>
      <c r="FVT1" t="s">
        <v>6229</v>
      </c>
      <c r="FVU1" t="s">
        <v>6230</v>
      </c>
      <c r="FVV1" t="s">
        <v>6231</v>
      </c>
      <c r="FVW1" t="s">
        <v>6232</v>
      </c>
      <c r="FVX1" t="s">
        <v>6233</v>
      </c>
      <c r="FVY1" t="s">
        <v>6234</v>
      </c>
      <c r="FVZ1" t="s">
        <v>6235</v>
      </c>
      <c r="FWA1" t="s">
        <v>6236</v>
      </c>
      <c r="FWB1" t="s">
        <v>6237</v>
      </c>
      <c r="FWC1" t="s">
        <v>6238</v>
      </c>
      <c r="FWD1" t="s">
        <v>6239</v>
      </c>
      <c r="FWE1" t="s">
        <v>6240</v>
      </c>
      <c r="FWF1" t="s">
        <v>6241</v>
      </c>
      <c r="FWG1" t="s">
        <v>6242</v>
      </c>
      <c r="FWH1" t="s">
        <v>6243</v>
      </c>
      <c r="FWI1" t="s">
        <v>6244</v>
      </c>
      <c r="FWJ1" t="s">
        <v>6245</v>
      </c>
      <c r="FWK1" t="s">
        <v>6246</v>
      </c>
      <c r="FWL1" t="s">
        <v>6247</v>
      </c>
      <c r="FWM1" t="s">
        <v>6248</v>
      </c>
      <c r="FWN1" t="s">
        <v>6249</v>
      </c>
      <c r="FWO1" t="s">
        <v>6250</v>
      </c>
      <c r="FWP1" t="s">
        <v>6251</v>
      </c>
      <c r="FWQ1" t="s">
        <v>6252</v>
      </c>
      <c r="FWR1" t="s">
        <v>6253</v>
      </c>
      <c r="FWS1" t="s">
        <v>6254</v>
      </c>
      <c r="FWT1" t="s">
        <v>6255</v>
      </c>
      <c r="FWU1" t="s">
        <v>6256</v>
      </c>
      <c r="FWV1" t="s">
        <v>6257</v>
      </c>
      <c r="FWW1" t="s">
        <v>6258</v>
      </c>
      <c r="FWX1" t="s">
        <v>6259</v>
      </c>
      <c r="FWY1" t="s">
        <v>6260</v>
      </c>
      <c r="FWZ1" t="s">
        <v>6261</v>
      </c>
      <c r="FXA1" t="s">
        <v>6262</v>
      </c>
      <c r="FXB1" t="s">
        <v>6263</v>
      </c>
      <c r="FXC1" t="s">
        <v>6264</v>
      </c>
      <c r="FXD1" t="s">
        <v>6265</v>
      </c>
      <c r="FXE1" t="s">
        <v>6266</v>
      </c>
      <c r="FXF1" t="s">
        <v>6267</v>
      </c>
      <c r="FXG1" t="s">
        <v>6268</v>
      </c>
      <c r="FXH1" t="s">
        <v>6269</v>
      </c>
      <c r="FXI1" t="s">
        <v>6270</v>
      </c>
      <c r="FXJ1" t="s">
        <v>6271</v>
      </c>
      <c r="FXK1" t="s">
        <v>6272</v>
      </c>
      <c r="FXL1" t="s">
        <v>6273</v>
      </c>
      <c r="FXM1" t="s">
        <v>6274</v>
      </c>
      <c r="FXN1" t="s">
        <v>6275</v>
      </c>
      <c r="FXO1" t="s">
        <v>6276</v>
      </c>
      <c r="FXP1" t="s">
        <v>6277</v>
      </c>
      <c r="FXQ1" t="s">
        <v>6278</v>
      </c>
      <c r="FXR1" t="s">
        <v>6279</v>
      </c>
      <c r="FXS1" t="s">
        <v>6280</v>
      </c>
      <c r="FXT1" t="s">
        <v>6281</v>
      </c>
      <c r="FXU1" t="s">
        <v>6282</v>
      </c>
      <c r="FXV1" t="s">
        <v>6283</v>
      </c>
      <c r="FXW1" t="s">
        <v>6284</v>
      </c>
      <c r="FXX1" t="s">
        <v>6285</v>
      </c>
      <c r="FXY1" t="s">
        <v>6286</v>
      </c>
      <c r="FXZ1" t="s">
        <v>6287</v>
      </c>
      <c r="FYA1" t="s">
        <v>6288</v>
      </c>
      <c r="FYB1" t="s">
        <v>6289</v>
      </c>
      <c r="FYC1" t="s">
        <v>6290</v>
      </c>
      <c r="FYD1" t="s">
        <v>6291</v>
      </c>
      <c r="FYE1" t="s">
        <v>6292</v>
      </c>
      <c r="FYF1" t="s">
        <v>6293</v>
      </c>
      <c r="FYG1" t="s">
        <v>6294</v>
      </c>
      <c r="FYH1" t="s">
        <v>6295</v>
      </c>
      <c r="FYI1" t="s">
        <v>6296</v>
      </c>
      <c r="FYJ1" t="s">
        <v>6297</v>
      </c>
      <c r="FYK1" t="s">
        <v>6298</v>
      </c>
      <c r="FYL1" t="s">
        <v>6299</v>
      </c>
      <c r="FYM1" t="s">
        <v>6300</v>
      </c>
      <c r="FYN1" t="s">
        <v>6301</v>
      </c>
      <c r="FYO1" t="s">
        <v>6302</v>
      </c>
      <c r="FYP1" t="s">
        <v>6303</v>
      </c>
      <c r="FYQ1" t="s">
        <v>6304</v>
      </c>
      <c r="FYR1" t="s">
        <v>6305</v>
      </c>
      <c r="FYS1" t="s">
        <v>6306</v>
      </c>
      <c r="FYT1" t="s">
        <v>6307</v>
      </c>
      <c r="FYU1" t="s">
        <v>6308</v>
      </c>
      <c r="FYV1" t="s">
        <v>6309</v>
      </c>
      <c r="FYW1" t="s">
        <v>6310</v>
      </c>
      <c r="FYX1" t="s">
        <v>6311</v>
      </c>
      <c r="FYY1" t="s">
        <v>6312</v>
      </c>
      <c r="FYZ1" t="s">
        <v>6313</v>
      </c>
      <c r="FZA1" t="s">
        <v>6314</v>
      </c>
      <c r="FZB1" t="s">
        <v>6315</v>
      </c>
      <c r="FZC1" t="s">
        <v>6316</v>
      </c>
      <c r="FZD1" t="s">
        <v>6317</v>
      </c>
      <c r="FZE1" t="s">
        <v>6318</v>
      </c>
      <c r="FZF1" t="s">
        <v>6319</v>
      </c>
      <c r="FZG1" t="s">
        <v>6320</v>
      </c>
      <c r="FZH1" t="s">
        <v>6321</v>
      </c>
      <c r="FZI1" t="s">
        <v>6322</v>
      </c>
      <c r="FZJ1" t="s">
        <v>6323</v>
      </c>
      <c r="FZK1" t="s">
        <v>6324</v>
      </c>
      <c r="FZL1" t="s">
        <v>6325</v>
      </c>
      <c r="FZM1" t="s">
        <v>6326</v>
      </c>
      <c r="FZN1" t="s">
        <v>6327</v>
      </c>
      <c r="FZO1" t="s">
        <v>6328</v>
      </c>
      <c r="FZP1" t="s">
        <v>6329</v>
      </c>
      <c r="FZQ1" t="s">
        <v>6330</v>
      </c>
      <c r="FZR1" t="s">
        <v>6331</v>
      </c>
      <c r="FZS1" t="s">
        <v>6332</v>
      </c>
      <c r="FZT1" t="s">
        <v>6333</v>
      </c>
      <c r="FZU1" t="s">
        <v>6334</v>
      </c>
      <c r="FZV1" t="s">
        <v>6335</v>
      </c>
      <c r="FZW1" t="s">
        <v>6336</v>
      </c>
      <c r="FZX1" t="s">
        <v>6337</v>
      </c>
      <c r="FZY1" t="s">
        <v>6338</v>
      </c>
      <c r="FZZ1" t="s">
        <v>6339</v>
      </c>
      <c r="GAA1" t="s">
        <v>6340</v>
      </c>
      <c r="GAB1" t="s">
        <v>6341</v>
      </c>
      <c r="GAC1" t="s">
        <v>6342</v>
      </c>
      <c r="GAD1" t="s">
        <v>6343</v>
      </c>
      <c r="GAE1" t="s">
        <v>6344</v>
      </c>
      <c r="GAF1" t="s">
        <v>6345</v>
      </c>
      <c r="GAG1" t="s">
        <v>6346</v>
      </c>
      <c r="GAH1" t="s">
        <v>6347</v>
      </c>
      <c r="GAI1" t="s">
        <v>6348</v>
      </c>
      <c r="GAJ1" t="s">
        <v>6349</v>
      </c>
      <c r="GAK1" t="s">
        <v>6350</v>
      </c>
      <c r="GAL1" t="s">
        <v>6351</v>
      </c>
      <c r="GAM1" t="s">
        <v>6352</v>
      </c>
      <c r="GAN1" t="s">
        <v>6353</v>
      </c>
      <c r="GAO1" t="s">
        <v>6354</v>
      </c>
      <c r="GAP1" t="s">
        <v>6355</v>
      </c>
      <c r="GAQ1" t="s">
        <v>6356</v>
      </c>
      <c r="GAR1" t="s">
        <v>6357</v>
      </c>
      <c r="GAS1" t="s">
        <v>6358</v>
      </c>
      <c r="GAT1" t="s">
        <v>6359</v>
      </c>
      <c r="GAU1" t="s">
        <v>6360</v>
      </c>
      <c r="GAV1" t="s">
        <v>6361</v>
      </c>
      <c r="GAW1" t="s">
        <v>6362</v>
      </c>
      <c r="GAX1" t="s">
        <v>6363</v>
      </c>
      <c r="GAY1" t="s">
        <v>6364</v>
      </c>
      <c r="GAZ1" t="s">
        <v>6365</v>
      </c>
      <c r="GBA1" t="s">
        <v>6366</v>
      </c>
      <c r="GBB1" t="s">
        <v>6367</v>
      </c>
      <c r="GBC1" t="s">
        <v>6368</v>
      </c>
      <c r="GBD1" t="s">
        <v>6369</v>
      </c>
      <c r="GBE1" t="s">
        <v>6370</v>
      </c>
      <c r="GBF1" t="s">
        <v>6371</v>
      </c>
      <c r="GBG1" t="s">
        <v>6372</v>
      </c>
      <c r="GBH1" t="s">
        <v>6373</v>
      </c>
      <c r="GBI1" t="s">
        <v>6374</v>
      </c>
      <c r="GBJ1" t="s">
        <v>6375</v>
      </c>
      <c r="GBK1" t="s">
        <v>6376</v>
      </c>
      <c r="GBL1" t="s">
        <v>6377</v>
      </c>
      <c r="GBM1" t="s">
        <v>6378</v>
      </c>
      <c r="GBN1" t="s">
        <v>6379</v>
      </c>
      <c r="GBO1" t="s">
        <v>6380</v>
      </c>
      <c r="GBP1" t="s">
        <v>6381</v>
      </c>
      <c r="GBQ1" t="s">
        <v>6382</v>
      </c>
      <c r="GBR1" t="s">
        <v>6383</v>
      </c>
      <c r="GBS1" t="s">
        <v>6384</v>
      </c>
      <c r="GBT1" t="s">
        <v>6385</v>
      </c>
      <c r="GBU1" t="s">
        <v>6386</v>
      </c>
      <c r="GBV1" t="s">
        <v>6387</v>
      </c>
      <c r="GBW1" t="s">
        <v>6388</v>
      </c>
      <c r="GBX1" t="s">
        <v>6389</v>
      </c>
      <c r="GBY1" t="s">
        <v>6390</v>
      </c>
      <c r="GBZ1" t="s">
        <v>6391</v>
      </c>
      <c r="GCA1" t="s">
        <v>6392</v>
      </c>
      <c r="GCB1" t="s">
        <v>6393</v>
      </c>
      <c r="GCC1" t="s">
        <v>6394</v>
      </c>
      <c r="GCD1" t="s">
        <v>6395</v>
      </c>
      <c r="GCE1" t="s">
        <v>6396</v>
      </c>
      <c r="GCF1" t="s">
        <v>6397</v>
      </c>
      <c r="GCG1" t="s">
        <v>6398</v>
      </c>
      <c r="GCH1" t="s">
        <v>6399</v>
      </c>
      <c r="GCI1" t="s">
        <v>6400</v>
      </c>
      <c r="GCJ1" t="s">
        <v>6401</v>
      </c>
      <c r="GCK1" t="s">
        <v>6402</v>
      </c>
      <c r="GCL1" t="s">
        <v>6403</v>
      </c>
      <c r="GCM1" t="s">
        <v>6404</v>
      </c>
      <c r="GCN1" t="s">
        <v>6405</v>
      </c>
      <c r="GCO1" t="s">
        <v>6406</v>
      </c>
      <c r="GCP1" t="s">
        <v>6407</v>
      </c>
      <c r="GCQ1" t="s">
        <v>6408</v>
      </c>
      <c r="GCR1" t="s">
        <v>6409</v>
      </c>
      <c r="GCS1" t="s">
        <v>6410</v>
      </c>
      <c r="GCT1" t="s">
        <v>6411</v>
      </c>
      <c r="GCU1" t="s">
        <v>6412</v>
      </c>
      <c r="GCV1" t="s">
        <v>6413</v>
      </c>
      <c r="GCW1" t="s">
        <v>6414</v>
      </c>
      <c r="GCX1" t="s">
        <v>6415</v>
      </c>
      <c r="GCY1" t="s">
        <v>6416</v>
      </c>
      <c r="GCZ1" t="s">
        <v>6417</v>
      </c>
      <c r="GDA1" t="s">
        <v>6418</v>
      </c>
      <c r="GDB1" t="s">
        <v>6419</v>
      </c>
      <c r="GDC1" t="s">
        <v>6420</v>
      </c>
      <c r="GDD1" t="s">
        <v>6421</v>
      </c>
      <c r="GDE1" t="s">
        <v>6422</v>
      </c>
      <c r="GDF1" t="s">
        <v>6423</v>
      </c>
      <c r="GDG1" t="s">
        <v>6424</v>
      </c>
      <c r="GDH1" t="s">
        <v>6425</v>
      </c>
      <c r="GDI1" t="s">
        <v>6426</v>
      </c>
      <c r="GDJ1" t="s">
        <v>6427</v>
      </c>
      <c r="GDK1" t="s">
        <v>6428</v>
      </c>
      <c r="GDL1" t="s">
        <v>6429</v>
      </c>
      <c r="GDM1" t="s">
        <v>6430</v>
      </c>
      <c r="GDN1" t="s">
        <v>6431</v>
      </c>
      <c r="GDO1" t="s">
        <v>6432</v>
      </c>
      <c r="GDP1" t="s">
        <v>6433</v>
      </c>
      <c r="GDQ1" t="s">
        <v>6434</v>
      </c>
      <c r="GDR1" t="s">
        <v>6435</v>
      </c>
      <c r="GDS1" t="s">
        <v>6436</v>
      </c>
      <c r="GDT1" t="s">
        <v>6437</v>
      </c>
      <c r="GDU1" t="s">
        <v>6438</v>
      </c>
      <c r="GDV1" t="s">
        <v>6439</v>
      </c>
      <c r="GDW1" t="s">
        <v>6440</v>
      </c>
      <c r="GDX1" t="s">
        <v>6441</v>
      </c>
      <c r="GDY1" t="s">
        <v>6442</v>
      </c>
      <c r="GDZ1" t="s">
        <v>6443</v>
      </c>
      <c r="GEA1" t="s">
        <v>6444</v>
      </c>
      <c r="GEB1" t="s">
        <v>6445</v>
      </c>
      <c r="GEC1" t="s">
        <v>6446</v>
      </c>
      <c r="GED1" t="s">
        <v>6447</v>
      </c>
      <c r="GEE1" t="s">
        <v>6448</v>
      </c>
      <c r="GEF1" t="s">
        <v>6449</v>
      </c>
      <c r="GEG1" t="s">
        <v>6450</v>
      </c>
      <c r="GEH1" t="s">
        <v>6451</v>
      </c>
      <c r="GEI1" t="s">
        <v>6452</v>
      </c>
      <c r="GEJ1" t="s">
        <v>6453</v>
      </c>
      <c r="GEK1" t="s">
        <v>6454</v>
      </c>
      <c r="GEL1" t="s">
        <v>6455</v>
      </c>
      <c r="GEM1" t="s">
        <v>6456</v>
      </c>
      <c r="GEN1" t="s">
        <v>6457</v>
      </c>
      <c r="GEO1" t="s">
        <v>6458</v>
      </c>
      <c r="GEP1" t="s">
        <v>6459</v>
      </c>
      <c r="GEQ1" t="s">
        <v>6460</v>
      </c>
      <c r="GER1" t="s">
        <v>6461</v>
      </c>
      <c r="GES1" t="s">
        <v>6462</v>
      </c>
      <c r="GET1" t="s">
        <v>6463</v>
      </c>
      <c r="GEU1" t="s">
        <v>6464</v>
      </c>
      <c r="GEV1" t="s">
        <v>6465</v>
      </c>
      <c r="GEW1" t="s">
        <v>6466</v>
      </c>
      <c r="GEX1" t="s">
        <v>6467</v>
      </c>
      <c r="GEY1" t="s">
        <v>6468</v>
      </c>
      <c r="GEZ1" t="s">
        <v>6469</v>
      </c>
      <c r="GFA1" t="s">
        <v>6470</v>
      </c>
      <c r="GFB1" t="s">
        <v>6471</v>
      </c>
      <c r="GFC1" t="s">
        <v>6472</v>
      </c>
      <c r="GFD1" t="s">
        <v>6473</v>
      </c>
      <c r="GFE1" t="s">
        <v>6474</v>
      </c>
      <c r="GFF1" t="s">
        <v>6475</v>
      </c>
      <c r="GFG1" t="s">
        <v>6476</v>
      </c>
      <c r="GFH1" t="s">
        <v>6477</v>
      </c>
      <c r="GFI1" t="s">
        <v>6478</v>
      </c>
      <c r="GFJ1" t="s">
        <v>6479</v>
      </c>
      <c r="GFK1" t="s">
        <v>6480</v>
      </c>
      <c r="GFL1" t="s">
        <v>6481</v>
      </c>
      <c r="GFM1" t="s">
        <v>6482</v>
      </c>
      <c r="GFN1" t="s">
        <v>6483</v>
      </c>
      <c r="GFO1" t="s">
        <v>6484</v>
      </c>
      <c r="GFP1" t="s">
        <v>6485</v>
      </c>
      <c r="GFQ1" t="s">
        <v>6486</v>
      </c>
      <c r="GFR1" t="s">
        <v>6487</v>
      </c>
      <c r="GFS1" t="s">
        <v>6488</v>
      </c>
      <c r="GFT1" t="s">
        <v>6489</v>
      </c>
      <c r="GFU1" t="s">
        <v>6490</v>
      </c>
      <c r="GFV1" t="s">
        <v>6491</v>
      </c>
      <c r="GFW1" t="s">
        <v>6492</v>
      </c>
      <c r="GFX1" t="s">
        <v>6493</v>
      </c>
      <c r="GFY1" t="s">
        <v>6494</v>
      </c>
      <c r="GFZ1" t="s">
        <v>6495</v>
      </c>
      <c r="GGA1" t="s">
        <v>6496</v>
      </c>
      <c r="GGB1" t="s">
        <v>6497</v>
      </c>
      <c r="GGC1" t="s">
        <v>6498</v>
      </c>
      <c r="GGD1" t="s">
        <v>6499</v>
      </c>
      <c r="GGE1" t="s">
        <v>6500</v>
      </c>
      <c r="GGF1" t="s">
        <v>6501</v>
      </c>
      <c r="GGG1" t="s">
        <v>6502</v>
      </c>
      <c r="GGH1" t="s">
        <v>6503</v>
      </c>
      <c r="GGI1" t="s">
        <v>6504</v>
      </c>
      <c r="GGJ1" t="s">
        <v>6505</v>
      </c>
      <c r="GGK1" t="s">
        <v>6506</v>
      </c>
      <c r="GGL1" t="s">
        <v>6507</v>
      </c>
      <c r="GGM1" t="s">
        <v>6508</v>
      </c>
      <c r="GGN1" t="s">
        <v>6509</v>
      </c>
      <c r="GGO1" t="s">
        <v>6510</v>
      </c>
      <c r="GGP1" t="s">
        <v>6511</v>
      </c>
      <c r="GGQ1" t="s">
        <v>6512</v>
      </c>
      <c r="GGR1" t="s">
        <v>6513</v>
      </c>
      <c r="GGS1" t="s">
        <v>6514</v>
      </c>
      <c r="GGT1" t="s">
        <v>6515</v>
      </c>
      <c r="GGU1" t="s">
        <v>6516</v>
      </c>
      <c r="GGV1" t="s">
        <v>6517</v>
      </c>
      <c r="GGW1" t="s">
        <v>6518</v>
      </c>
      <c r="GGX1" t="s">
        <v>6519</v>
      </c>
      <c r="GGY1" t="s">
        <v>6520</v>
      </c>
      <c r="GGZ1" t="s">
        <v>6521</v>
      </c>
      <c r="GHA1" t="s">
        <v>6522</v>
      </c>
      <c r="GHB1" t="s">
        <v>6523</v>
      </c>
      <c r="GHC1" t="s">
        <v>6524</v>
      </c>
      <c r="GHD1" t="s">
        <v>6525</v>
      </c>
      <c r="GHE1" t="s">
        <v>6526</v>
      </c>
      <c r="GHF1" t="s">
        <v>6527</v>
      </c>
      <c r="GHG1" t="s">
        <v>6528</v>
      </c>
      <c r="GHH1" t="s">
        <v>6529</v>
      </c>
      <c r="GHI1" t="s">
        <v>6530</v>
      </c>
      <c r="GHJ1" t="s">
        <v>6531</v>
      </c>
      <c r="GHK1" t="s">
        <v>6532</v>
      </c>
      <c r="GHL1" t="s">
        <v>6533</v>
      </c>
      <c r="GHM1" t="s">
        <v>6534</v>
      </c>
      <c r="GHN1" t="s">
        <v>6535</v>
      </c>
      <c r="GHO1" t="s">
        <v>6536</v>
      </c>
      <c r="GHP1" t="s">
        <v>6537</v>
      </c>
      <c r="GHQ1" t="s">
        <v>6538</v>
      </c>
      <c r="GHR1" t="s">
        <v>6539</v>
      </c>
      <c r="GHS1" t="s">
        <v>6540</v>
      </c>
      <c r="GHT1" t="s">
        <v>6541</v>
      </c>
      <c r="GHU1" t="s">
        <v>6542</v>
      </c>
      <c r="GHV1" t="s">
        <v>6543</v>
      </c>
      <c r="GHW1" t="s">
        <v>6544</v>
      </c>
      <c r="GHX1" t="s">
        <v>6545</v>
      </c>
      <c r="GHY1" t="s">
        <v>6546</v>
      </c>
      <c r="GHZ1" t="s">
        <v>6547</v>
      </c>
      <c r="GIA1" t="s">
        <v>6548</v>
      </c>
      <c r="GIB1" t="s">
        <v>6549</v>
      </c>
      <c r="GIC1" t="s">
        <v>6550</v>
      </c>
      <c r="GID1" t="s">
        <v>6551</v>
      </c>
      <c r="GIE1" t="s">
        <v>6552</v>
      </c>
      <c r="GIF1" t="s">
        <v>6553</v>
      </c>
      <c r="GIG1" t="s">
        <v>6554</v>
      </c>
      <c r="GIH1" t="s">
        <v>6555</v>
      </c>
      <c r="GII1" t="s">
        <v>6556</v>
      </c>
      <c r="GIJ1" t="s">
        <v>6557</v>
      </c>
      <c r="GIK1" t="s">
        <v>6558</v>
      </c>
      <c r="GIL1" t="s">
        <v>6559</v>
      </c>
      <c r="GIM1" t="s">
        <v>6560</v>
      </c>
      <c r="GIN1" t="s">
        <v>6561</v>
      </c>
      <c r="GIO1" t="s">
        <v>6562</v>
      </c>
      <c r="GIP1" t="s">
        <v>6563</v>
      </c>
      <c r="GIQ1" t="s">
        <v>6564</v>
      </c>
      <c r="GIR1" t="s">
        <v>6565</v>
      </c>
      <c r="GIS1" t="s">
        <v>6566</v>
      </c>
      <c r="GIT1" t="s">
        <v>6567</v>
      </c>
      <c r="GIU1" t="s">
        <v>6568</v>
      </c>
      <c r="GIV1" t="s">
        <v>6569</v>
      </c>
      <c r="GIW1" t="s">
        <v>6570</v>
      </c>
      <c r="GIX1" t="s">
        <v>6571</v>
      </c>
      <c r="GIY1" t="s">
        <v>6572</v>
      </c>
      <c r="GIZ1" t="s">
        <v>6573</v>
      </c>
      <c r="GJA1" t="s">
        <v>6574</v>
      </c>
      <c r="GJB1" t="s">
        <v>6575</v>
      </c>
      <c r="GJC1" t="s">
        <v>6576</v>
      </c>
      <c r="GJD1" t="s">
        <v>6577</v>
      </c>
      <c r="GJE1" t="s">
        <v>6578</v>
      </c>
      <c r="GJF1" t="s">
        <v>6579</v>
      </c>
      <c r="GJG1" t="s">
        <v>6580</v>
      </c>
      <c r="GJH1" t="s">
        <v>6581</v>
      </c>
      <c r="GJI1" t="s">
        <v>6582</v>
      </c>
      <c r="GJJ1" t="s">
        <v>6583</v>
      </c>
      <c r="GJK1" t="s">
        <v>6584</v>
      </c>
      <c r="GJL1" t="s">
        <v>6585</v>
      </c>
      <c r="GJM1" t="s">
        <v>6586</v>
      </c>
      <c r="GJN1" t="s">
        <v>6587</v>
      </c>
      <c r="GJO1" t="s">
        <v>6588</v>
      </c>
      <c r="GJP1" t="s">
        <v>6589</v>
      </c>
      <c r="GJQ1" t="s">
        <v>6590</v>
      </c>
      <c r="GJR1" t="s">
        <v>6591</v>
      </c>
      <c r="GJS1" t="s">
        <v>6592</v>
      </c>
      <c r="GJT1" t="s">
        <v>6593</v>
      </c>
      <c r="GJU1" t="s">
        <v>6594</v>
      </c>
      <c r="GJV1" t="s">
        <v>6595</v>
      </c>
      <c r="GJW1" t="s">
        <v>6596</v>
      </c>
      <c r="GJX1" t="s">
        <v>6597</v>
      </c>
      <c r="GJY1" t="s">
        <v>6598</v>
      </c>
      <c r="GJZ1" t="s">
        <v>6599</v>
      </c>
      <c r="GKA1" t="s">
        <v>6600</v>
      </c>
      <c r="GKB1" t="s">
        <v>6601</v>
      </c>
      <c r="GKC1" t="s">
        <v>6602</v>
      </c>
      <c r="GKD1" t="s">
        <v>6603</v>
      </c>
      <c r="GKE1" t="s">
        <v>6604</v>
      </c>
      <c r="GKF1" t="s">
        <v>6605</v>
      </c>
      <c r="GKG1" t="s">
        <v>6606</v>
      </c>
      <c r="GKH1" t="s">
        <v>6607</v>
      </c>
      <c r="GKI1" t="s">
        <v>6608</v>
      </c>
      <c r="GKJ1" t="s">
        <v>6609</v>
      </c>
      <c r="GKK1" t="s">
        <v>6610</v>
      </c>
      <c r="GKL1" t="s">
        <v>6611</v>
      </c>
      <c r="GKM1" t="s">
        <v>6612</v>
      </c>
      <c r="GKN1" t="s">
        <v>6613</v>
      </c>
      <c r="GKO1" t="s">
        <v>6614</v>
      </c>
      <c r="GKP1" t="s">
        <v>6615</v>
      </c>
      <c r="GKQ1" t="s">
        <v>6616</v>
      </c>
      <c r="GKR1" t="s">
        <v>6617</v>
      </c>
      <c r="GKS1" t="s">
        <v>6618</v>
      </c>
      <c r="GKT1" t="s">
        <v>6619</v>
      </c>
      <c r="GKU1" t="s">
        <v>6620</v>
      </c>
      <c r="GKV1" t="s">
        <v>6621</v>
      </c>
      <c r="GKW1" t="s">
        <v>6622</v>
      </c>
      <c r="GKX1" t="s">
        <v>6623</v>
      </c>
      <c r="GKY1" t="s">
        <v>6624</v>
      </c>
      <c r="GKZ1" t="s">
        <v>6625</v>
      </c>
      <c r="GLA1" t="s">
        <v>6626</v>
      </c>
      <c r="GLB1" t="s">
        <v>6627</v>
      </c>
      <c r="GLC1" t="s">
        <v>6628</v>
      </c>
      <c r="GLD1" t="s">
        <v>6629</v>
      </c>
      <c r="GLE1" t="s">
        <v>6630</v>
      </c>
      <c r="GLF1" t="s">
        <v>6631</v>
      </c>
      <c r="GLG1" t="s">
        <v>6632</v>
      </c>
      <c r="GLH1" t="s">
        <v>6633</v>
      </c>
      <c r="GLI1" t="s">
        <v>6634</v>
      </c>
      <c r="GLJ1" t="s">
        <v>6635</v>
      </c>
      <c r="GLK1" t="s">
        <v>6636</v>
      </c>
      <c r="GLL1" t="s">
        <v>6637</v>
      </c>
      <c r="GLM1" t="s">
        <v>6638</v>
      </c>
      <c r="GLN1" t="s">
        <v>6639</v>
      </c>
      <c r="GLO1" t="s">
        <v>6640</v>
      </c>
      <c r="GLP1" t="s">
        <v>6641</v>
      </c>
      <c r="GLQ1" t="s">
        <v>6642</v>
      </c>
      <c r="GLR1" t="s">
        <v>6643</v>
      </c>
      <c r="GLS1" t="s">
        <v>6644</v>
      </c>
      <c r="GLT1" t="s">
        <v>6645</v>
      </c>
      <c r="GLU1" t="s">
        <v>6646</v>
      </c>
      <c r="GLV1" t="s">
        <v>6647</v>
      </c>
      <c r="GLW1" t="s">
        <v>6648</v>
      </c>
      <c r="GLX1" t="s">
        <v>6649</v>
      </c>
      <c r="GLY1" t="s">
        <v>6650</v>
      </c>
      <c r="GLZ1" t="s">
        <v>6651</v>
      </c>
      <c r="GMA1" t="s">
        <v>6652</v>
      </c>
      <c r="GMB1" t="s">
        <v>6653</v>
      </c>
      <c r="GMC1" t="s">
        <v>6654</v>
      </c>
      <c r="GMD1" t="s">
        <v>6655</v>
      </c>
      <c r="GME1" t="s">
        <v>6656</v>
      </c>
      <c r="GMF1" t="s">
        <v>6657</v>
      </c>
      <c r="GMG1" t="s">
        <v>6658</v>
      </c>
      <c r="GMH1" t="s">
        <v>6659</v>
      </c>
      <c r="GMI1" t="s">
        <v>6660</v>
      </c>
      <c r="GMJ1" t="s">
        <v>6661</v>
      </c>
      <c r="GMK1" t="s">
        <v>6662</v>
      </c>
      <c r="GML1" t="s">
        <v>6663</v>
      </c>
      <c r="GMM1" t="s">
        <v>6664</v>
      </c>
      <c r="GMN1" t="s">
        <v>6665</v>
      </c>
      <c r="GMO1" t="s">
        <v>6666</v>
      </c>
      <c r="GMP1" t="s">
        <v>6667</v>
      </c>
      <c r="GMQ1" t="s">
        <v>6668</v>
      </c>
      <c r="GMR1" t="s">
        <v>6669</v>
      </c>
      <c r="GMS1" t="s">
        <v>6670</v>
      </c>
      <c r="GMT1" t="s">
        <v>6671</v>
      </c>
      <c r="GMU1" t="s">
        <v>6672</v>
      </c>
      <c r="GMV1" t="s">
        <v>6673</v>
      </c>
      <c r="GMW1" t="s">
        <v>6674</v>
      </c>
      <c r="GMX1" t="s">
        <v>6675</v>
      </c>
      <c r="GMY1" t="s">
        <v>6676</v>
      </c>
      <c r="GMZ1" t="s">
        <v>6677</v>
      </c>
      <c r="GNA1" t="s">
        <v>6678</v>
      </c>
      <c r="GNB1" t="s">
        <v>6679</v>
      </c>
      <c r="GNC1" t="s">
        <v>6680</v>
      </c>
      <c r="GND1" t="s">
        <v>6681</v>
      </c>
      <c r="GNE1" t="s">
        <v>6682</v>
      </c>
      <c r="GNF1" t="s">
        <v>6683</v>
      </c>
      <c r="GNG1" t="s">
        <v>6684</v>
      </c>
      <c r="GNH1" t="s">
        <v>6685</v>
      </c>
      <c r="GNI1" t="s">
        <v>6686</v>
      </c>
      <c r="GNJ1" t="s">
        <v>6687</v>
      </c>
      <c r="GNK1" t="s">
        <v>6688</v>
      </c>
      <c r="GNL1" t="s">
        <v>6689</v>
      </c>
      <c r="GNM1" t="s">
        <v>6690</v>
      </c>
      <c r="GNN1" t="s">
        <v>6691</v>
      </c>
      <c r="GNO1" t="s">
        <v>6692</v>
      </c>
      <c r="GNP1" t="s">
        <v>6693</v>
      </c>
      <c r="GNQ1" t="s">
        <v>6694</v>
      </c>
      <c r="GNR1" t="s">
        <v>6695</v>
      </c>
      <c r="GNS1" t="s">
        <v>6696</v>
      </c>
      <c r="GNT1" t="s">
        <v>6697</v>
      </c>
      <c r="GNU1" t="s">
        <v>6698</v>
      </c>
      <c r="GNV1" t="s">
        <v>6699</v>
      </c>
      <c r="GNW1" t="s">
        <v>6700</v>
      </c>
      <c r="GNX1" t="s">
        <v>6701</v>
      </c>
      <c r="GNY1" t="s">
        <v>6702</v>
      </c>
      <c r="GNZ1" t="s">
        <v>6703</v>
      </c>
      <c r="GOA1" t="s">
        <v>6704</v>
      </c>
      <c r="GOB1" t="s">
        <v>6705</v>
      </c>
      <c r="GOC1" t="s">
        <v>6706</v>
      </c>
      <c r="GOD1" t="s">
        <v>6707</v>
      </c>
      <c r="GOE1" t="s">
        <v>6708</v>
      </c>
      <c r="GOF1" t="s">
        <v>6709</v>
      </c>
      <c r="GOG1" t="s">
        <v>6710</v>
      </c>
      <c r="GOH1" t="s">
        <v>6711</v>
      </c>
      <c r="GOI1" t="s">
        <v>6712</v>
      </c>
      <c r="GOJ1" t="s">
        <v>6713</v>
      </c>
      <c r="GOK1" t="s">
        <v>6714</v>
      </c>
      <c r="GOL1" t="s">
        <v>6715</v>
      </c>
      <c r="GOM1" t="s">
        <v>6716</v>
      </c>
      <c r="GON1" t="s">
        <v>6717</v>
      </c>
      <c r="GOO1" t="s">
        <v>6718</v>
      </c>
      <c r="GOP1" t="s">
        <v>6719</v>
      </c>
      <c r="GOQ1" t="s">
        <v>6720</v>
      </c>
      <c r="GOR1" t="s">
        <v>6721</v>
      </c>
      <c r="GOS1" t="s">
        <v>6722</v>
      </c>
      <c r="GOT1" t="s">
        <v>6723</v>
      </c>
      <c r="GOU1" t="s">
        <v>6724</v>
      </c>
      <c r="GOV1" t="s">
        <v>6725</v>
      </c>
      <c r="GOW1" t="s">
        <v>6726</v>
      </c>
      <c r="GOX1" t="s">
        <v>6727</v>
      </c>
      <c r="GOY1" t="s">
        <v>6728</v>
      </c>
      <c r="GOZ1" t="s">
        <v>6729</v>
      </c>
      <c r="GPA1" t="s">
        <v>6730</v>
      </c>
      <c r="GPB1" t="s">
        <v>6731</v>
      </c>
      <c r="GPC1" t="s">
        <v>6732</v>
      </c>
      <c r="GPD1" t="s">
        <v>6733</v>
      </c>
      <c r="GPE1" t="s">
        <v>6734</v>
      </c>
      <c r="GPF1" t="s">
        <v>6735</v>
      </c>
      <c r="GPG1" t="s">
        <v>6736</v>
      </c>
      <c r="GPH1" t="s">
        <v>6737</v>
      </c>
      <c r="GPI1" t="s">
        <v>6738</v>
      </c>
      <c r="GPJ1" t="s">
        <v>6739</v>
      </c>
      <c r="GPK1" t="s">
        <v>6740</v>
      </c>
      <c r="GPL1" t="s">
        <v>6741</v>
      </c>
      <c r="GPM1" t="s">
        <v>6742</v>
      </c>
      <c r="GPN1" t="s">
        <v>6743</v>
      </c>
      <c r="GPO1" t="s">
        <v>6744</v>
      </c>
      <c r="GPP1" t="s">
        <v>6745</v>
      </c>
      <c r="GPQ1" t="s">
        <v>6746</v>
      </c>
      <c r="GPR1" t="s">
        <v>6747</v>
      </c>
      <c r="GPS1" t="s">
        <v>6748</v>
      </c>
      <c r="GPT1" t="s">
        <v>6749</v>
      </c>
      <c r="GPU1" t="s">
        <v>6750</v>
      </c>
      <c r="GPV1" t="s">
        <v>6751</v>
      </c>
      <c r="GPW1" t="s">
        <v>6752</v>
      </c>
      <c r="GPX1" t="s">
        <v>6753</v>
      </c>
      <c r="GPY1" t="s">
        <v>6754</v>
      </c>
      <c r="GPZ1" t="s">
        <v>6755</v>
      </c>
      <c r="GQA1" t="s">
        <v>6756</v>
      </c>
      <c r="GQB1" t="s">
        <v>6757</v>
      </c>
      <c r="GQC1" t="s">
        <v>6758</v>
      </c>
      <c r="GQD1" t="s">
        <v>6759</v>
      </c>
      <c r="GQE1" t="s">
        <v>6760</v>
      </c>
      <c r="GQF1" t="s">
        <v>6761</v>
      </c>
      <c r="GQG1" t="s">
        <v>6762</v>
      </c>
      <c r="GQH1" t="s">
        <v>6763</v>
      </c>
      <c r="GQI1" t="s">
        <v>6764</v>
      </c>
      <c r="GQJ1" t="s">
        <v>6765</v>
      </c>
      <c r="GQK1" t="s">
        <v>6766</v>
      </c>
      <c r="GQL1" t="s">
        <v>6767</v>
      </c>
      <c r="GQM1" t="s">
        <v>6768</v>
      </c>
      <c r="GQN1" t="s">
        <v>6769</v>
      </c>
      <c r="GQO1" t="s">
        <v>6770</v>
      </c>
      <c r="GQP1" t="s">
        <v>6771</v>
      </c>
      <c r="GQQ1" t="s">
        <v>6772</v>
      </c>
      <c r="GQR1" t="s">
        <v>6773</v>
      </c>
      <c r="GQS1" t="s">
        <v>6774</v>
      </c>
      <c r="GQT1" t="s">
        <v>6775</v>
      </c>
      <c r="GQU1" t="s">
        <v>6776</v>
      </c>
      <c r="GQV1" t="s">
        <v>6777</v>
      </c>
      <c r="GQW1" t="s">
        <v>6778</v>
      </c>
      <c r="GQX1" t="s">
        <v>6779</v>
      </c>
      <c r="GQY1" t="s">
        <v>6780</v>
      </c>
      <c r="GQZ1" t="s">
        <v>6781</v>
      </c>
      <c r="GRA1" t="s">
        <v>6782</v>
      </c>
      <c r="GRB1" t="s">
        <v>6783</v>
      </c>
      <c r="GRC1" t="s">
        <v>6784</v>
      </c>
      <c r="GRD1" t="s">
        <v>6785</v>
      </c>
      <c r="GRE1" t="s">
        <v>6786</v>
      </c>
      <c r="GRF1" t="s">
        <v>6787</v>
      </c>
      <c r="GRG1" t="s">
        <v>6788</v>
      </c>
      <c r="GRH1" t="s">
        <v>6789</v>
      </c>
      <c r="GRI1" t="s">
        <v>6790</v>
      </c>
      <c r="GRJ1" t="s">
        <v>6791</v>
      </c>
      <c r="GRK1" t="s">
        <v>6792</v>
      </c>
      <c r="GRL1" t="s">
        <v>6793</v>
      </c>
      <c r="GRM1" t="s">
        <v>6794</v>
      </c>
      <c r="GRN1" t="s">
        <v>6795</v>
      </c>
      <c r="GRO1" t="s">
        <v>6796</v>
      </c>
      <c r="GRP1" t="s">
        <v>6797</v>
      </c>
      <c r="GRQ1" t="s">
        <v>6798</v>
      </c>
      <c r="GRR1" t="s">
        <v>6799</v>
      </c>
      <c r="GRS1" t="s">
        <v>6800</v>
      </c>
      <c r="GRT1" t="s">
        <v>6801</v>
      </c>
      <c r="GRU1" t="s">
        <v>6802</v>
      </c>
      <c r="GRV1" t="s">
        <v>6803</v>
      </c>
      <c r="GRW1" t="s">
        <v>6804</v>
      </c>
      <c r="GRX1" t="s">
        <v>6805</v>
      </c>
      <c r="GRY1" t="s">
        <v>6806</v>
      </c>
      <c r="GRZ1" t="s">
        <v>6807</v>
      </c>
      <c r="GSA1" t="s">
        <v>6808</v>
      </c>
      <c r="GSB1" t="s">
        <v>6809</v>
      </c>
      <c r="GSC1" t="s">
        <v>6810</v>
      </c>
      <c r="GSD1" t="s">
        <v>6811</v>
      </c>
      <c r="GSE1" t="s">
        <v>6812</v>
      </c>
      <c r="GSF1" t="s">
        <v>6813</v>
      </c>
      <c r="GSG1" t="s">
        <v>6814</v>
      </c>
      <c r="GSH1" t="s">
        <v>6815</v>
      </c>
      <c r="GSI1" t="s">
        <v>6816</v>
      </c>
      <c r="GSJ1" t="s">
        <v>6817</v>
      </c>
      <c r="GSK1" t="s">
        <v>6818</v>
      </c>
      <c r="GSL1" t="s">
        <v>6819</v>
      </c>
      <c r="GSM1" t="s">
        <v>6820</v>
      </c>
      <c r="GSN1" t="s">
        <v>6821</v>
      </c>
      <c r="GSO1" t="s">
        <v>6822</v>
      </c>
      <c r="GSP1" t="s">
        <v>6823</v>
      </c>
      <c r="GSQ1" t="s">
        <v>6824</v>
      </c>
      <c r="GSR1" t="s">
        <v>6825</v>
      </c>
      <c r="GSS1" t="s">
        <v>6826</v>
      </c>
      <c r="GST1" t="s">
        <v>6827</v>
      </c>
      <c r="GSU1" t="s">
        <v>6828</v>
      </c>
      <c r="GSV1" t="s">
        <v>6829</v>
      </c>
      <c r="GSW1" t="s">
        <v>6830</v>
      </c>
      <c r="GSX1" t="s">
        <v>6831</v>
      </c>
      <c r="GSY1" t="s">
        <v>6832</v>
      </c>
      <c r="GSZ1" t="s">
        <v>6833</v>
      </c>
      <c r="GTA1" t="s">
        <v>6834</v>
      </c>
      <c r="GTB1" t="s">
        <v>6835</v>
      </c>
      <c r="GTC1" t="s">
        <v>6836</v>
      </c>
      <c r="GTD1" t="s">
        <v>6837</v>
      </c>
      <c r="GTE1" t="s">
        <v>6838</v>
      </c>
      <c r="GTF1" t="s">
        <v>6839</v>
      </c>
      <c r="GTG1" t="s">
        <v>6840</v>
      </c>
      <c r="GTH1" t="s">
        <v>6841</v>
      </c>
      <c r="GTI1" t="s">
        <v>6842</v>
      </c>
      <c r="GTJ1" t="s">
        <v>6843</v>
      </c>
      <c r="GTK1" t="s">
        <v>6844</v>
      </c>
      <c r="GTL1" t="s">
        <v>6845</v>
      </c>
      <c r="GTM1" t="s">
        <v>6846</v>
      </c>
      <c r="GTN1" t="s">
        <v>6847</v>
      </c>
      <c r="GTO1" t="s">
        <v>6848</v>
      </c>
      <c r="GTP1" t="s">
        <v>6849</v>
      </c>
      <c r="GTQ1" t="s">
        <v>6850</v>
      </c>
      <c r="GTR1" t="s">
        <v>6851</v>
      </c>
      <c r="GTS1" t="s">
        <v>6852</v>
      </c>
      <c r="GTT1" t="s">
        <v>6853</v>
      </c>
      <c r="GTU1" t="s">
        <v>6854</v>
      </c>
      <c r="GTV1" t="s">
        <v>6855</v>
      </c>
      <c r="GTW1" t="s">
        <v>6856</v>
      </c>
      <c r="GTX1" t="s">
        <v>6857</v>
      </c>
      <c r="GTY1" t="s">
        <v>6858</v>
      </c>
      <c r="GTZ1" t="s">
        <v>6859</v>
      </c>
      <c r="GUA1" t="s">
        <v>6860</v>
      </c>
      <c r="GUB1" t="s">
        <v>6861</v>
      </c>
      <c r="GUC1" t="s">
        <v>6862</v>
      </c>
      <c r="GUD1" t="s">
        <v>6863</v>
      </c>
      <c r="GUE1" t="s">
        <v>6864</v>
      </c>
      <c r="GUF1" t="s">
        <v>6865</v>
      </c>
      <c r="GUG1" t="s">
        <v>6866</v>
      </c>
      <c r="GUH1" t="s">
        <v>6867</v>
      </c>
      <c r="GUI1" t="s">
        <v>6868</v>
      </c>
      <c r="GUJ1" t="s">
        <v>6869</v>
      </c>
      <c r="GUK1" t="s">
        <v>6870</v>
      </c>
      <c r="GUL1" t="s">
        <v>6871</v>
      </c>
      <c r="GUM1" t="s">
        <v>6872</v>
      </c>
      <c r="GUN1" t="s">
        <v>6873</v>
      </c>
      <c r="GUO1" t="s">
        <v>6874</v>
      </c>
      <c r="GUP1" t="s">
        <v>6875</v>
      </c>
      <c r="GUQ1" t="s">
        <v>6876</v>
      </c>
      <c r="GUR1" t="s">
        <v>6877</v>
      </c>
      <c r="GUS1" t="s">
        <v>6878</v>
      </c>
      <c r="GUT1" t="s">
        <v>6879</v>
      </c>
      <c r="GUU1" t="s">
        <v>6880</v>
      </c>
      <c r="GUV1" t="s">
        <v>6881</v>
      </c>
      <c r="GUW1" t="s">
        <v>6882</v>
      </c>
      <c r="GUX1" t="s">
        <v>6883</v>
      </c>
      <c r="GUY1" t="s">
        <v>6884</v>
      </c>
      <c r="GUZ1" t="s">
        <v>6885</v>
      </c>
      <c r="GVA1" t="s">
        <v>6886</v>
      </c>
      <c r="GVB1" t="s">
        <v>6887</v>
      </c>
      <c r="GVC1" t="s">
        <v>6888</v>
      </c>
      <c r="GVD1" t="s">
        <v>6889</v>
      </c>
      <c r="GVE1" t="s">
        <v>6890</v>
      </c>
      <c r="GVF1" t="s">
        <v>6891</v>
      </c>
      <c r="GVG1" t="s">
        <v>6892</v>
      </c>
      <c r="GVH1" t="s">
        <v>6893</v>
      </c>
      <c r="GVI1" t="s">
        <v>6894</v>
      </c>
      <c r="GVJ1" t="s">
        <v>6895</v>
      </c>
      <c r="GVK1" t="s">
        <v>6896</v>
      </c>
      <c r="GVL1" t="s">
        <v>6897</v>
      </c>
      <c r="GVM1" t="s">
        <v>6898</v>
      </c>
      <c r="GVN1" t="s">
        <v>6899</v>
      </c>
      <c r="GVO1" t="s">
        <v>6900</v>
      </c>
      <c r="GVP1" t="s">
        <v>6901</v>
      </c>
      <c r="GVQ1" t="s">
        <v>6902</v>
      </c>
      <c r="GVR1" t="s">
        <v>6903</v>
      </c>
      <c r="GVS1" t="s">
        <v>6904</v>
      </c>
      <c r="GVT1" t="s">
        <v>6905</v>
      </c>
      <c r="GVU1" t="s">
        <v>6906</v>
      </c>
      <c r="GVV1" t="s">
        <v>6907</v>
      </c>
      <c r="GVW1" t="s">
        <v>6908</v>
      </c>
      <c r="GVX1" t="s">
        <v>6909</v>
      </c>
      <c r="GVY1" t="s">
        <v>6910</v>
      </c>
      <c r="GVZ1" t="s">
        <v>6911</v>
      </c>
      <c r="GWA1" t="s">
        <v>6912</v>
      </c>
      <c r="GWB1" t="s">
        <v>6913</v>
      </c>
      <c r="GWC1" t="s">
        <v>6914</v>
      </c>
      <c r="GWD1" t="s">
        <v>6915</v>
      </c>
      <c r="GWE1" t="s">
        <v>6916</v>
      </c>
      <c r="GWF1" t="s">
        <v>6917</v>
      </c>
      <c r="GWG1" t="s">
        <v>6918</v>
      </c>
      <c r="GWH1" t="s">
        <v>6919</v>
      </c>
      <c r="GWI1" t="s">
        <v>6920</v>
      </c>
      <c r="GWJ1" t="s">
        <v>6921</v>
      </c>
      <c r="GWK1" t="s">
        <v>6922</v>
      </c>
      <c r="GWL1" t="s">
        <v>6923</v>
      </c>
      <c r="GWM1" t="s">
        <v>6924</v>
      </c>
      <c r="GWN1" t="s">
        <v>6925</v>
      </c>
      <c r="GWO1" t="s">
        <v>6926</v>
      </c>
      <c r="GWP1" t="s">
        <v>6927</v>
      </c>
      <c r="GWQ1" t="s">
        <v>6928</v>
      </c>
      <c r="GWR1" t="s">
        <v>6929</v>
      </c>
      <c r="GWS1" t="s">
        <v>6930</v>
      </c>
      <c r="GWT1" t="s">
        <v>6931</v>
      </c>
      <c r="GWU1" t="s">
        <v>6932</v>
      </c>
      <c r="GWV1" t="s">
        <v>6933</v>
      </c>
      <c r="GWW1" t="s">
        <v>6934</v>
      </c>
      <c r="GWX1" t="s">
        <v>6935</v>
      </c>
      <c r="GWY1" t="s">
        <v>6936</v>
      </c>
      <c r="GWZ1" t="s">
        <v>6937</v>
      </c>
      <c r="GXA1" t="s">
        <v>6938</v>
      </c>
      <c r="GXB1" t="s">
        <v>6939</v>
      </c>
      <c r="GXC1" t="s">
        <v>6940</v>
      </c>
      <c r="GXD1" t="s">
        <v>6941</v>
      </c>
      <c r="GXE1" t="s">
        <v>6942</v>
      </c>
      <c r="GXF1" t="s">
        <v>6943</v>
      </c>
      <c r="GXG1" t="s">
        <v>6944</v>
      </c>
      <c r="GXH1" t="s">
        <v>6945</v>
      </c>
      <c r="GXI1" t="s">
        <v>6946</v>
      </c>
      <c r="GXJ1" t="s">
        <v>6947</v>
      </c>
      <c r="GXK1" t="s">
        <v>6948</v>
      </c>
      <c r="GXL1" t="s">
        <v>6949</v>
      </c>
      <c r="GXM1" t="s">
        <v>6950</v>
      </c>
      <c r="GXN1" t="s">
        <v>6951</v>
      </c>
      <c r="GXO1" t="s">
        <v>6952</v>
      </c>
      <c r="GXP1" t="s">
        <v>6953</v>
      </c>
      <c r="GXQ1" t="s">
        <v>6954</v>
      </c>
      <c r="GXR1" t="s">
        <v>6955</v>
      </c>
      <c r="GXS1" t="s">
        <v>6956</v>
      </c>
      <c r="GXT1" t="s">
        <v>6957</v>
      </c>
      <c r="GXU1" t="s">
        <v>6958</v>
      </c>
      <c r="GXV1" t="s">
        <v>6959</v>
      </c>
      <c r="GXW1" t="s">
        <v>6960</v>
      </c>
      <c r="GXX1" t="s">
        <v>6961</v>
      </c>
      <c r="GXY1" t="s">
        <v>6962</v>
      </c>
      <c r="GXZ1" t="s">
        <v>6963</v>
      </c>
      <c r="GYA1" t="s">
        <v>6964</v>
      </c>
      <c r="GYB1" t="s">
        <v>6965</v>
      </c>
      <c r="GYC1" t="s">
        <v>6966</v>
      </c>
      <c r="GYD1" t="s">
        <v>6967</v>
      </c>
      <c r="GYE1" t="s">
        <v>6968</v>
      </c>
      <c r="GYF1" t="s">
        <v>6969</v>
      </c>
      <c r="GYG1" t="s">
        <v>6970</v>
      </c>
      <c r="GYH1" t="s">
        <v>6971</v>
      </c>
      <c r="GYI1" t="s">
        <v>6972</v>
      </c>
      <c r="GYJ1" t="s">
        <v>6973</v>
      </c>
      <c r="GYK1" t="s">
        <v>6974</v>
      </c>
      <c r="GYL1" t="s">
        <v>6975</v>
      </c>
      <c r="GYM1" t="s">
        <v>6976</v>
      </c>
      <c r="GYN1" t="s">
        <v>6977</v>
      </c>
      <c r="GYO1" t="s">
        <v>6978</v>
      </c>
      <c r="GYP1" t="s">
        <v>6979</v>
      </c>
      <c r="GYQ1" t="s">
        <v>6980</v>
      </c>
      <c r="GYR1" t="s">
        <v>6981</v>
      </c>
      <c r="GYS1" t="s">
        <v>6982</v>
      </c>
      <c r="GYT1" t="s">
        <v>6983</v>
      </c>
      <c r="GYU1" t="s">
        <v>6984</v>
      </c>
      <c r="GYV1" t="s">
        <v>6985</v>
      </c>
      <c r="GYW1" t="s">
        <v>6986</v>
      </c>
      <c r="GYX1" t="s">
        <v>6987</v>
      </c>
      <c r="GYY1" t="s">
        <v>6988</v>
      </c>
      <c r="GYZ1" t="s">
        <v>6989</v>
      </c>
      <c r="GZA1" t="s">
        <v>6990</v>
      </c>
      <c r="GZB1" t="s">
        <v>6991</v>
      </c>
      <c r="GZC1" t="s">
        <v>6992</v>
      </c>
      <c r="GZD1" t="s">
        <v>6993</v>
      </c>
      <c r="GZE1" t="s">
        <v>6994</v>
      </c>
      <c r="GZF1" t="s">
        <v>6995</v>
      </c>
      <c r="GZG1" t="s">
        <v>6996</v>
      </c>
      <c r="GZH1" t="s">
        <v>6997</v>
      </c>
      <c r="GZI1" t="s">
        <v>6998</v>
      </c>
      <c r="GZJ1" t="s">
        <v>6999</v>
      </c>
      <c r="GZK1" t="s">
        <v>7000</v>
      </c>
      <c r="GZL1" t="s">
        <v>7001</v>
      </c>
      <c r="GZM1" t="s">
        <v>7002</v>
      </c>
      <c r="GZN1" t="s">
        <v>7003</v>
      </c>
      <c r="GZO1" t="s">
        <v>7004</v>
      </c>
      <c r="GZP1" t="s">
        <v>7005</v>
      </c>
      <c r="GZQ1" t="s">
        <v>7006</v>
      </c>
      <c r="GZR1" t="s">
        <v>7007</v>
      </c>
      <c r="GZS1" t="s">
        <v>7008</v>
      </c>
      <c r="GZT1" t="s">
        <v>7009</v>
      </c>
      <c r="GZU1" t="s">
        <v>7010</v>
      </c>
      <c r="GZV1" t="s">
        <v>7011</v>
      </c>
      <c r="GZW1" t="s">
        <v>7012</v>
      </c>
      <c r="GZX1" t="s">
        <v>7013</v>
      </c>
      <c r="GZY1" t="s">
        <v>7014</v>
      </c>
      <c r="GZZ1" t="s">
        <v>7015</v>
      </c>
      <c r="HAA1" t="s">
        <v>7016</v>
      </c>
      <c r="HAB1" t="s">
        <v>7017</v>
      </c>
      <c r="HAC1" t="s">
        <v>7018</v>
      </c>
      <c r="HAD1" t="s">
        <v>7019</v>
      </c>
      <c r="HAE1" t="s">
        <v>7020</v>
      </c>
      <c r="HAF1" t="s">
        <v>7021</v>
      </c>
      <c r="HAG1" t="s">
        <v>7022</v>
      </c>
      <c r="HAH1" t="s">
        <v>7023</v>
      </c>
      <c r="HAI1" t="s">
        <v>7024</v>
      </c>
      <c r="HAJ1" t="s">
        <v>7025</v>
      </c>
      <c r="HAK1" t="s">
        <v>7026</v>
      </c>
      <c r="HAL1" t="s">
        <v>7027</v>
      </c>
      <c r="HAM1" t="s">
        <v>7028</v>
      </c>
      <c r="HAN1" t="s">
        <v>7029</v>
      </c>
      <c r="HAO1" t="s">
        <v>7030</v>
      </c>
      <c r="HAP1" t="s">
        <v>7031</v>
      </c>
      <c r="HAQ1" t="s">
        <v>7032</v>
      </c>
      <c r="HAR1" t="s">
        <v>7033</v>
      </c>
      <c r="HAS1" t="s">
        <v>7034</v>
      </c>
      <c r="HAT1" t="s">
        <v>7035</v>
      </c>
      <c r="HAU1" t="s">
        <v>7036</v>
      </c>
      <c r="HAV1" t="s">
        <v>7037</v>
      </c>
      <c r="HAW1" t="s">
        <v>7038</v>
      </c>
      <c r="HAX1" t="s">
        <v>7039</v>
      </c>
      <c r="HAY1" t="s">
        <v>7040</v>
      </c>
      <c r="HAZ1" t="s">
        <v>7041</v>
      </c>
      <c r="HBA1" t="s">
        <v>7042</v>
      </c>
      <c r="HBB1" t="s">
        <v>7043</v>
      </c>
      <c r="HBC1" t="s">
        <v>7044</v>
      </c>
      <c r="HBD1" t="s">
        <v>7045</v>
      </c>
      <c r="HBE1" t="s">
        <v>7046</v>
      </c>
      <c r="HBF1" t="s">
        <v>7047</v>
      </c>
      <c r="HBG1" t="s">
        <v>7048</v>
      </c>
      <c r="HBH1" t="s">
        <v>7049</v>
      </c>
      <c r="HBI1" t="s">
        <v>7050</v>
      </c>
      <c r="HBJ1" t="s">
        <v>7051</v>
      </c>
      <c r="HBK1" t="s">
        <v>7052</v>
      </c>
      <c r="HBL1" t="s">
        <v>7053</v>
      </c>
      <c r="HBM1" t="s">
        <v>7054</v>
      </c>
      <c r="HBN1" t="s">
        <v>7055</v>
      </c>
      <c r="HBO1" t="s">
        <v>7056</v>
      </c>
      <c r="HBP1" t="s">
        <v>7057</v>
      </c>
      <c r="HBQ1" t="s">
        <v>7058</v>
      </c>
      <c r="HBR1" t="s">
        <v>7059</v>
      </c>
      <c r="HBS1" t="s">
        <v>7060</v>
      </c>
      <c r="HBT1" t="s">
        <v>7061</v>
      </c>
      <c r="HBU1" t="s">
        <v>7062</v>
      </c>
      <c r="HBV1" t="s">
        <v>7063</v>
      </c>
      <c r="HBW1" t="s">
        <v>7064</v>
      </c>
      <c r="HBX1" t="s">
        <v>7065</v>
      </c>
      <c r="HBY1" t="s">
        <v>7066</v>
      </c>
      <c r="HBZ1" t="s">
        <v>7067</v>
      </c>
      <c r="HCA1" t="s">
        <v>7068</v>
      </c>
      <c r="HCB1" t="s">
        <v>7069</v>
      </c>
      <c r="HCC1" t="s">
        <v>7070</v>
      </c>
      <c r="HCD1" t="s">
        <v>7071</v>
      </c>
      <c r="HCE1" t="s">
        <v>7072</v>
      </c>
      <c r="HCF1" t="s">
        <v>7073</v>
      </c>
      <c r="HCG1" t="s">
        <v>7074</v>
      </c>
      <c r="HCH1" t="s">
        <v>7075</v>
      </c>
      <c r="HCI1" t="s">
        <v>7076</v>
      </c>
      <c r="HCJ1" t="s">
        <v>7077</v>
      </c>
      <c r="HCK1" t="s">
        <v>7078</v>
      </c>
      <c r="HCL1" t="s">
        <v>7079</v>
      </c>
      <c r="HCM1" t="s">
        <v>7080</v>
      </c>
      <c r="HCN1" t="s">
        <v>7081</v>
      </c>
      <c r="HCO1" t="s">
        <v>7082</v>
      </c>
      <c r="HCP1" t="s">
        <v>7083</v>
      </c>
      <c r="HCQ1" t="s">
        <v>7084</v>
      </c>
      <c r="HCR1" t="s">
        <v>7085</v>
      </c>
      <c r="HCS1" t="s">
        <v>7086</v>
      </c>
      <c r="HCT1" t="s">
        <v>7087</v>
      </c>
      <c r="HCU1" t="s">
        <v>7088</v>
      </c>
      <c r="HCV1" t="s">
        <v>7089</v>
      </c>
      <c r="HCW1" t="s">
        <v>7090</v>
      </c>
      <c r="HCX1" t="s">
        <v>7091</v>
      </c>
      <c r="HCY1" t="s">
        <v>7092</v>
      </c>
      <c r="HCZ1" t="s">
        <v>7093</v>
      </c>
      <c r="HDA1" t="s">
        <v>7094</v>
      </c>
      <c r="HDB1" t="s">
        <v>7095</v>
      </c>
      <c r="HDC1" t="s">
        <v>7096</v>
      </c>
      <c r="HDD1" t="s">
        <v>7097</v>
      </c>
      <c r="HDE1" t="s">
        <v>7098</v>
      </c>
      <c r="HDF1" t="s">
        <v>7099</v>
      </c>
      <c r="HDG1" t="s">
        <v>7100</v>
      </c>
      <c r="HDH1" t="s">
        <v>7101</v>
      </c>
      <c r="HDI1" t="s">
        <v>7102</v>
      </c>
      <c r="HDJ1" t="s">
        <v>7103</v>
      </c>
      <c r="HDK1" t="s">
        <v>7104</v>
      </c>
      <c r="HDL1" t="s">
        <v>7105</v>
      </c>
      <c r="HDM1" t="s">
        <v>7106</v>
      </c>
      <c r="HDN1" t="s">
        <v>7107</v>
      </c>
      <c r="HDO1" t="s">
        <v>7108</v>
      </c>
      <c r="HDP1" t="s">
        <v>7109</v>
      </c>
      <c r="HDQ1" t="s">
        <v>7110</v>
      </c>
      <c r="HDR1" t="s">
        <v>7111</v>
      </c>
      <c r="HDS1" t="s">
        <v>7112</v>
      </c>
      <c r="HDT1" t="s">
        <v>7113</v>
      </c>
      <c r="HDU1" t="s">
        <v>7114</v>
      </c>
      <c r="HDV1" t="s">
        <v>7115</v>
      </c>
      <c r="HDW1" t="s">
        <v>7116</v>
      </c>
      <c r="HDX1" t="s">
        <v>7117</v>
      </c>
      <c r="HDY1" t="s">
        <v>7118</v>
      </c>
      <c r="HDZ1" t="s">
        <v>7119</v>
      </c>
      <c r="HEA1" t="s">
        <v>7120</v>
      </c>
      <c r="HEB1" t="s">
        <v>7121</v>
      </c>
      <c r="HEC1" t="s">
        <v>7122</v>
      </c>
      <c r="HED1" t="s">
        <v>7123</v>
      </c>
      <c r="HEE1" t="s">
        <v>7124</v>
      </c>
      <c r="HEF1" t="s">
        <v>7125</v>
      </c>
      <c r="HEG1" t="s">
        <v>7126</v>
      </c>
      <c r="HEH1" t="s">
        <v>7127</v>
      </c>
      <c r="HEI1" t="s">
        <v>7128</v>
      </c>
      <c r="HEJ1" t="s">
        <v>7129</v>
      </c>
      <c r="HEK1" t="s">
        <v>7130</v>
      </c>
      <c r="HEL1" t="s">
        <v>7131</v>
      </c>
      <c r="HEM1" t="s">
        <v>7132</v>
      </c>
      <c r="HEN1" t="s">
        <v>7133</v>
      </c>
      <c r="HEO1" t="s">
        <v>7134</v>
      </c>
      <c r="HEP1" t="s">
        <v>7135</v>
      </c>
      <c r="HEQ1" t="s">
        <v>7136</v>
      </c>
      <c r="HER1" t="s">
        <v>7137</v>
      </c>
      <c r="HES1" t="s">
        <v>7138</v>
      </c>
      <c r="HET1" t="s">
        <v>7139</v>
      </c>
      <c r="HEU1" t="s">
        <v>7140</v>
      </c>
      <c r="HEV1" t="s">
        <v>7141</v>
      </c>
      <c r="HEW1" t="s">
        <v>7142</v>
      </c>
      <c r="HEX1" t="s">
        <v>7143</v>
      </c>
      <c r="HEY1" t="s">
        <v>7144</v>
      </c>
      <c r="HEZ1" t="s">
        <v>7145</v>
      </c>
      <c r="HFA1" t="s">
        <v>7146</v>
      </c>
      <c r="HFB1" t="s">
        <v>7147</v>
      </c>
      <c r="HFC1" t="s">
        <v>7148</v>
      </c>
      <c r="HFD1" t="s">
        <v>7149</v>
      </c>
      <c r="HFE1" t="s">
        <v>7150</v>
      </c>
      <c r="HFF1" t="s">
        <v>7151</v>
      </c>
      <c r="HFG1" t="s">
        <v>7152</v>
      </c>
      <c r="HFH1" t="s">
        <v>7153</v>
      </c>
      <c r="HFI1" t="s">
        <v>7154</v>
      </c>
      <c r="HFJ1" t="s">
        <v>7155</v>
      </c>
      <c r="HFK1" t="s">
        <v>7156</v>
      </c>
      <c r="HFL1" t="s">
        <v>7157</v>
      </c>
      <c r="HFM1" t="s">
        <v>7158</v>
      </c>
      <c r="HFN1" t="s">
        <v>7159</v>
      </c>
      <c r="HFO1" t="s">
        <v>7160</v>
      </c>
      <c r="HFP1" t="s">
        <v>7161</v>
      </c>
      <c r="HFQ1" t="s">
        <v>7162</v>
      </c>
      <c r="HFR1" t="s">
        <v>7163</v>
      </c>
      <c r="HFS1" t="s">
        <v>7164</v>
      </c>
      <c r="HFT1" t="s">
        <v>7165</v>
      </c>
      <c r="HFU1" t="s">
        <v>7166</v>
      </c>
      <c r="HFV1" t="s">
        <v>7167</v>
      </c>
      <c r="HFW1" t="s">
        <v>7168</v>
      </c>
      <c r="HFX1" t="s">
        <v>7169</v>
      </c>
      <c r="HFY1" t="s">
        <v>7170</v>
      </c>
      <c r="HFZ1" t="s">
        <v>7171</v>
      </c>
      <c r="HGA1" t="s">
        <v>7172</v>
      </c>
      <c r="HGB1" t="s">
        <v>7173</v>
      </c>
      <c r="HGC1" t="s">
        <v>7174</v>
      </c>
      <c r="HGD1" t="s">
        <v>7175</v>
      </c>
      <c r="HGE1" t="s">
        <v>7176</v>
      </c>
      <c r="HGF1" t="s">
        <v>7177</v>
      </c>
      <c r="HGG1" t="s">
        <v>7178</v>
      </c>
      <c r="HGH1" t="s">
        <v>7179</v>
      </c>
      <c r="HGI1" t="s">
        <v>7180</v>
      </c>
      <c r="HGJ1" t="s">
        <v>7181</v>
      </c>
      <c r="HGK1" t="s">
        <v>7182</v>
      </c>
      <c r="HGL1" t="s">
        <v>7183</v>
      </c>
      <c r="HGM1" t="s">
        <v>7184</v>
      </c>
      <c r="HGN1" t="s">
        <v>7185</v>
      </c>
      <c r="HGO1" t="s">
        <v>7186</v>
      </c>
      <c r="HGP1" t="s">
        <v>7187</v>
      </c>
      <c r="HGQ1" t="s">
        <v>7188</v>
      </c>
      <c r="HGR1" t="s">
        <v>7189</v>
      </c>
      <c r="HGS1" t="s">
        <v>7190</v>
      </c>
      <c r="HGT1" t="s">
        <v>7191</v>
      </c>
      <c r="HGU1" t="s">
        <v>7192</v>
      </c>
      <c r="HGV1" t="s">
        <v>7193</v>
      </c>
      <c r="HGW1" t="s">
        <v>7194</v>
      </c>
      <c r="HGX1" t="s">
        <v>7195</v>
      </c>
      <c r="HGY1" t="s">
        <v>7196</v>
      </c>
      <c r="HGZ1" t="s">
        <v>7197</v>
      </c>
      <c r="HHA1" t="s">
        <v>7198</v>
      </c>
      <c r="HHB1" t="s">
        <v>7199</v>
      </c>
      <c r="HHC1" t="s">
        <v>7200</v>
      </c>
      <c r="HHD1" t="s">
        <v>7201</v>
      </c>
      <c r="HHE1" t="s">
        <v>7202</v>
      </c>
      <c r="HHF1" t="s">
        <v>7203</v>
      </c>
      <c r="HHG1" t="s">
        <v>7204</v>
      </c>
      <c r="HHH1" t="s">
        <v>7205</v>
      </c>
      <c r="HHI1" t="s">
        <v>7206</v>
      </c>
      <c r="HHJ1" t="s">
        <v>7207</v>
      </c>
      <c r="HHK1" t="s">
        <v>7208</v>
      </c>
      <c r="HHL1" t="s">
        <v>7209</v>
      </c>
      <c r="HHM1" t="s">
        <v>7210</v>
      </c>
      <c r="HHN1" t="s">
        <v>7211</v>
      </c>
      <c r="HHO1" t="s">
        <v>7212</v>
      </c>
      <c r="HHP1" t="s">
        <v>7213</v>
      </c>
      <c r="HHQ1" t="s">
        <v>7214</v>
      </c>
      <c r="HHR1" t="s">
        <v>7215</v>
      </c>
      <c r="HHS1" t="s">
        <v>7216</v>
      </c>
      <c r="HHT1" t="s">
        <v>7217</v>
      </c>
      <c r="HHU1" t="s">
        <v>7218</v>
      </c>
      <c r="HHV1" t="s">
        <v>7219</v>
      </c>
      <c r="HHW1" t="s">
        <v>7220</v>
      </c>
      <c r="HHX1" t="s">
        <v>7221</v>
      </c>
      <c r="HHY1" t="s">
        <v>7222</v>
      </c>
      <c r="HHZ1" t="s">
        <v>7223</v>
      </c>
      <c r="HIA1" t="s">
        <v>7224</v>
      </c>
      <c r="HIB1" t="s">
        <v>7225</v>
      </c>
      <c r="HIC1" t="s">
        <v>7226</v>
      </c>
      <c r="HID1" t="s">
        <v>7227</v>
      </c>
      <c r="HIE1" t="s">
        <v>7228</v>
      </c>
      <c r="HIF1" t="s">
        <v>7229</v>
      </c>
      <c r="HIG1" t="s">
        <v>7230</v>
      </c>
      <c r="HIH1" t="s">
        <v>7231</v>
      </c>
      <c r="HII1" t="s">
        <v>7232</v>
      </c>
      <c r="HIJ1" t="s">
        <v>7233</v>
      </c>
      <c r="HIK1" t="s">
        <v>7234</v>
      </c>
      <c r="HIL1" t="s">
        <v>7235</v>
      </c>
      <c r="HIM1" t="s">
        <v>7236</v>
      </c>
      <c r="HIN1" t="s">
        <v>7237</v>
      </c>
      <c r="HIO1" t="s">
        <v>7238</v>
      </c>
      <c r="HIP1" t="s">
        <v>7239</v>
      </c>
      <c r="HIQ1" t="s">
        <v>7240</v>
      </c>
      <c r="HIR1" t="s">
        <v>7241</v>
      </c>
      <c r="HIS1" t="s">
        <v>7242</v>
      </c>
      <c r="HIT1" t="s">
        <v>7243</v>
      </c>
      <c r="HIU1" t="s">
        <v>7244</v>
      </c>
      <c r="HIV1" t="s">
        <v>7245</v>
      </c>
      <c r="HIW1" t="s">
        <v>7246</v>
      </c>
      <c r="HIX1" t="s">
        <v>7247</v>
      </c>
      <c r="HIY1" t="s">
        <v>7248</v>
      </c>
      <c r="HIZ1" t="s">
        <v>7249</v>
      </c>
      <c r="HJA1" t="s">
        <v>7250</v>
      </c>
      <c r="HJB1" t="s">
        <v>7251</v>
      </c>
      <c r="HJC1" t="s">
        <v>7252</v>
      </c>
      <c r="HJD1" t="s">
        <v>7253</v>
      </c>
      <c r="HJE1" t="s">
        <v>7254</v>
      </c>
      <c r="HJF1" t="s">
        <v>7255</v>
      </c>
      <c r="HJG1" t="s">
        <v>7256</v>
      </c>
      <c r="HJH1" t="s">
        <v>7257</v>
      </c>
      <c r="HJI1" t="s">
        <v>7258</v>
      </c>
      <c r="HJJ1" t="s">
        <v>7259</v>
      </c>
      <c r="HJK1" t="s">
        <v>7260</v>
      </c>
      <c r="HJL1" t="s">
        <v>7261</v>
      </c>
      <c r="HJM1" t="s">
        <v>7262</v>
      </c>
      <c r="HJN1" t="s">
        <v>7263</v>
      </c>
      <c r="HJO1" t="s">
        <v>7264</v>
      </c>
      <c r="HJP1" t="s">
        <v>7265</v>
      </c>
      <c r="HJQ1" t="s">
        <v>7266</v>
      </c>
      <c r="HJR1" t="s">
        <v>7267</v>
      </c>
      <c r="HJS1" t="s">
        <v>7268</v>
      </c>
      <c r="HJT1" t="s">
        <v>7269</v>
      </c>
      <c r="HJU1" t="s">
        <v>7270</v>
      </c>
      <c r="HJV1" t="s">
        <v>7271</v>
      </c>
      <c r="HJW1" t="s">
        <v>7272</v>
      </c>
      <c r="HJX1" t="s">
        <v>7273</v>
      </c>
      <c r="HJY1" t="s">
        <v>7274</v>
      </c>
      <c r="HJZ1" t="s">
        <v>7275</v>
      </c>
      <c r="HKA1" t="s">
        <v>7276</v>
      </c>
      <c r="HKB1" t="s">
        <v>7277</v>
      </c>
      <c r="HKC1" t="s">
        <v>7278</v>
      </c>
      <c r="HKD1" t="s">
        <v>7279</v>
      </c>
      <c r="HKE1" t="s">
        <v>7280</v>
      </c>
      <c r="HKF1" t="s">
        <v>7281</v>
      </c>
      <c r="HKG1" t="s">
        <v>7282</v>
      </c>
      <c r="HKH1" t="s">
        <v>7283</v>
      </c>
      <c r="HKI1" t="s">
        <v>7284</v>
      </c>
      <c r="HKJ1" t="s">
        <v>7285</v>
      </c>
      <c r="HKK1" t="s">
        <v>7286</v>
      </c>
      <c r="HKL1" t="s">
        <v>7287</v>
      </c>
      <c r="HKM1" t="s">
        <v>7288</v>
      </c>
      <c r="HKN1" t="s">
        <v>7289</v>
      </c>
      <c r="HKO1" t="s">
        <v>7290</v>
      </c>
      <c r="HKP1" t="s">
        <v>7291</v>
      </c>
      <c r="HKQ1" t="s">
        <v>7292</v>
      </c>
      <c r="HKR1" t="s">
        <v>7293</v>
      </c>
      <c r="HKS1" t="s">
        <v>7294</v>
      </c>
      <c r="HKT1" t="s">
        <v>7295</v>
      </c>
      <c r="HKU1" t="s">
        <v>7296</v>
      </c>
      <c r="HKV1" t="s">
        <v>7297</v>
      </c>
      <c r="HKW1" t="s">
        <v>7298</v>
      </c>
      <c r="HKX1" t="s">
        <v>7299</v>
      </c>
      <c r="HKY1" t="s">
        <v>7300</v>
      </c>
      <c r="HKZ1" t="s">
        <v>7301</v>
      </c>
      <c r="HLA1" t="s">
        <v>7302</v>
      </c>
      <c r="HLB1" t="s">
        <v>7303</v>
      </c>
      <c r="HLC1" t="s">
        <v>7304</v>
      </c>
      <c r="HLD1" t="s">
        <v>7305</v>
      </c>
      <c r="HLE1" t="s">
        <v>7306</v>
      </c>
      <c r="HLF1" t="s">
        <v>7307</v>
      </c>
      <c r="HLG1" t="s">
        <v>7308</v>
      </c>
      <c r="HLH1" t="s">
        <v>7309</v>
      </c>
      <c r="HLI1" t="s">
        <v>7310</v>
      </c>
      <c r="HLJ1" t="s">
        <v>7311</v>
      </c>
      <c r="HLK1" t="s">
        <v>7312</v>
      </c>
      <c r="HLL1" t="s">
        <v>7313</v>
      </c>
      <c r="HLM1" t="s">
        <v>7314</v>
      </c>
      <c r="HLN1" t="s">
        <v>7315</v>
      </c>
      <c r="HLO1" t="s">
        <v>7316</v>
      </c>
      <c r="HLP1" t="s">
        <v>7317</v>
      </c>
      <c r="HLQ1" t="s">
        <v>7318</v>
      </c>
      <c r="HLR1" t="s">
        <v>7319</v>
      </c>
      <c r="HLS1" t="s">
        <v>7320</v>
      </c>
      <c r="HLT1" t="s">
        <v>7321</v>
      </c>
      <c r="HLU1" t="s">
        <v>7322</v>
      </c>
      <c r="HLV1" t="s">
        <v>7323</v>
      </c>
      <c r="HLW1" t="s">
        <v>7324</v>
      </c>
      <c r="HLX1" t="s">
        <v>7325</v>
      </c>
      <c r="HLY1" t="s">
        <v>7326</v>
      </c>
      <c r="HLZ1" t="s">
        <v>7327</v>
      </c>
      <c r="HMA1" t="s">
        <v>7328</v>
      </c>
      <c r="HMB1" t="s">
        <v>7329</v>
      </c>
      <c r="HMC1" t="s">
        <v>7330</v>
      </c>
      <c r="HMD1" t="s">
        <v>7331</v>
      </c>
      <c r="HME1" t="s">
        <v>7332</v>
      </c>
      <c r="HMF1" t="s">
        <v>7333</v>
      </c>
      <c r="HMG1" t="s">
        <v>7334</v>
      </c>
      <c r="HMH1" t="s">
        <v>7335</v>
      </c>
      <c r="HMI1" t="s">
        <v>7336</v>
      </c>
      <c r="HMJ1" t="s">
        <v>7337</v>
      </c>
      <c r="HMK1" t="s">
        <v>7338</v>
      </c>
      <c r="HML1" t="s">
        <v>7339</v>
      </c>
      <c r="HMM1" t="s">
        <v>7340</v>
      </c>
      <c r="HMN1" t="s">
        <v>7341</v>
      </c>
      <c r="HMO1" t="s">
        <v>7342</v>
      </c>
      <c r="HMP1" t="s">
        <v>7343</v>
      </c>
      <c r="HMQ1" t="s">
        <v>7344</v>
      </c>
      <c r="HMR1" t="s">
        <v>7345</v>
      </c>
      <c r="HMS1" t="s">
        <v>7346</v>
      </c>
      <c r="HMT1" t="s">
        <v>7347</v>
      </c>
      <c r="HMU1" t="s">
        <v>7348</v>
      </c>
      <c r="HMV1" t="s">
        <v>7349</v>
      </c>
      <c r="HMW1" t="s">
        <v>7350</v>
      </c>
      <c r="HMX1" t="s">
        <v>7351</v>
      </c>
      <c r="HMY1" t="s">
        <v>7352</v>
      </c>
      <c r="HMZ1" t="s">
        <v>7353</v>
      </c>
      <c r="HNA1" t="s">
        <v>7354</v>
      </c>
      <c r="HNB1" t="s">
        <v>7355</v>
      </c>
      <c r="HNC1" t="s">
        <v>7356</v>
      </c>
      <c r="HND1" t="s">
        <v>7357</v>
      </c>
      <c r="HNE1" t="s">
        <v>7358</v>
      </c>
      <c r="HNF1" t="s">
        <v>7359</v>
      </c>
      <c r="HNG1" t="s">
        <v>7360</v>
      </c>
      <c r="HNH1" t="s">
        <v>7361</v>
      </c>
      <c r="HNI1" t="s">
        <v>7362</v>
      </c>
      <c r="HNJ1" t="s">
        <v>7363</v>
      </c>
      <c r="HNK1" t="s">
        <v>7364</v>
      </c>
      <c r="HNL1" t="s">
        <v>7365</v>
      </c>
      <c r="HNM1" t="s">
        <v>7366</v>
      </c>
      <c r="HNN1" t="s">
        <v>7367</v>
      </c>
      <c r="HNO1" t="s">
        <v>7368</v>
      </c>
      <c r="HNP1" t="s">
        <v>7369</v>
      </c>
      <c r="HNQ1" t="s">
        <v>7370</v>
      </c>
      <c r="HNR1" t="s">
        <v>7371</v>
      </c>
      <c r="HNS1" t="s">
        <v>7372</v>
      </c>
      <c r="HNT1" t="s">
        <v>7373</v>
      </c>
      <c r="HNU1" t="s">
        <v>7374</v>
      </c>
      <c r="HNV1" t="s">
        <v>7375</v>
      </c>
      <c r="HNW1" t="s">
        <v>7376</v>
      </c>
      <c r="HNX1" t="s">
        <v>7377</v>
      </c>
      <c r="HNY1" t="s">
        <v>7378</v>
      </c>
      <c r="HNZ1" t="s">
        <v>7379</v>
      </c>
      <c r="HOA1" t="s">
        <v>7380</v>
      </c>
      <c r="HOB1" t="s">
        <v>7381</v>
      </c>
      <c r="HOC1" t="s">
        <v>7382</v>
      </c>
      <c r="HOD1" t="s">
        <v>7383</v>
      </c>
      <c r="HOE1" t="s">
        <v>7384</v>
      </c>
      <c r="HOF1" t="s">
        <v>7385</v>
      </c>
      <c r="HOG1" t="s">
        <v>7386</v>
      </c>
      <c r="HOH1" t="s">
        <v>7387</v>
      </c>
      <c r="HOI1" t="s">
        <v>7388</v>
      </c>
      <c r="HOJ1" t="s">
        <v>7389</v>
      </c>
      <c r="HOK1" t="s">
        <v>7390</v>
      </c>
      <c r="HOL1" t="s">
        <v>7391</v>
      </c>
      <c r="HOM1" t="s">
        <v>7392</v>
      </c>
      <c r="HON1" t="s">
        <v>7393</v>
      </c>
      <c r="HOO1" t="s">
        <v>7394</v>
      </c>
      <c r="HOP1" t="s">
        <v>7395</v>
      </c>
      <c r="HOQ1" t="s">
        <v>7396</v>
      </c>
      <c r="HOR1" t="s">
        <v>7397</v>
      </c>
      <c r="HOS1" t="s">
        <v>7398</v>
      </c>
      <c r="HOT1" t="s">
        <v>7399</v>
      </c>
      <c r="HOU1" t="s">
        <v>7400</v>
      </c>
      <c r="HOV1" t="s">
        <v>7401</v>
      </c>
      <c r="HOW1" t="s">
        <v>7402</v>
      </c>
      <c r="HOX1" t="s">
        <v>7403</v>
      </c>
      <c r="HOY1" t="s">
        <v>7404</v>
      </c>
      <c r="HOZ1" t="s">
        <v>7405</v>
      </c>
      <c r="HPA1" t="s">
        <v>7406</v>
      </c>
      <c r="HPB1" t="s">
        <v>7407</v>
      </c>
      <c r="HPC1" t="s">
        <v>7408</v>
      </c>
      <c r="HPD1" t="s">
        <v>7409</v>
      </c>
      <c r="HPE1" t="s">
        <v>7410</v>
      </c>
      <c r="HPF1" t="s">
        <v>7411</v>
      </c>
      <c r="HPG1" t="s">
        <v>7412</v>
      </c>
      <c r="HPH1" t="s">
        <v>7413</v>
      </c>
      <c r="HPI1" t="s">
        <v>7414</v>
      </c>
      <c r="HPJ1" t="s">
        <v>7415</v>
      </c>
      <c r="HPK1" t="s">
        <v>7416</v>
      </c>
      <c r="HPL1" t="s">
        <v>7417</v>
      </c>
      <c r="HPM1" t="s">
        <v>7418</v>
      </c>
      <c r="HPN1" t="s">
        <v>7419</v>
      </c>
      <c r="HPO1" t="s">
        <v>7420</v>
      </c>
      <c r="HPP1" t="s">
        <v>7421</v>
      </c>
      <c r="HPQ1" t="s">
        <v>7422</v>
      </c>
      <c r="HPR1" t="s">
        <v>7423</v>
      </c>
      <c r="HPS1" t="s">
        <v>7424</v>
      </c>
      <c r="HPT1" t="s">
        <v>7425</v>
      </c>
      <c r="HPU1" t="s">
        <v>7426</v>
      </c>
      <c r="HPV1" t="s">
        <v>7427</v>
      </c>
      <c r="HPW1" t="s">
        <v>7428</v>
      </c>
      <c r="HPX1" t="s">
        <v>7429</v>
      </c>
      <c r="HPY1" t="s">
        <v>7430</v>
      </c>
      <c r="HPZ1" t="s">
        <v>7431</v>
      </c>
      <c r="HQA1" t="s">
        <v>7432</v>
      </c>
      <c r="HQB1" t="s">
        <v>7433</v>
      </c>
      <c r="HQC1" t="s">
        <v>7434</v>
      </c>
      <c r="HQD1" t="s">
        <v>7435</v>
      </c>
      <c r="HQE1" t="s">
        <v>7436</v>
      </c>
      <c r="HQF1" t="s">
        <v>7437</v>
      </c>
      <c r="HQG1" t="s">
        <v>7438</v>
      </c>
      <c r="HQH1" t="s">
        <v>7439</v>
      </c>
      <c r="HQI1" t="s">
        <v>7440</v>
      </c>
      <c r="HQJ1" t="s">
        <v>7441</v>
      </c>
      <c r="HQK1" t="s">
        <v>7442</v>
      </c>
      <c r="HQL1" t="s">
        <v>7443</v>
      </c>
      <c r="HQM1" t="s">
        <v>7444</v>
      </c>
      <c r="HQN1" t="s">
        <v>7445</v>
      </c>
      <c r="HQO1" t="s">
        <v>7446</v>
      </c>
      <c r="HQP1" t="s">
        <v>7447</v>
      </c>
      <c r="HQQ1" t="s">
        <v>7448</v>
      </c>
      <c r="HQR1" t="s">
        <v>7449</v>
      </c>
      <c r="HQS1" t="s">
        <v>7450</v>
      </c>
      <c r="HQT1" t="s">
        <v>7451</v>
      </c>
      <c r="HQU1" t="s">
        <v>7452</v>
      </c>
      <c r="HQV1" t="s">
        <v>7453</v>
      </c>
      <c r="HQW1" t="s">
        <v>7454</v>
      </c>
      <c r="HQX1" t="s">
        <v>7455</v>
      </c>
      <c r="HQY1" t="s">
        <v>7456</v>
      </c>
      <c r="HQZ1" t="s">
        <v>7457</v>
      </c>
      <c r="HRA1" t="s">
        <v>7458</v>
      </c>
      <c r="HRB1" t="s">
        <v>7459</v>
      </c>
      <c r="HRC1" t="s">
        <v>7460</v>
      </c>
      <c r="HRD1" t="s">
        <v>7461</v>
      </c>
      <c r="HRE1" t="s">
        <v>7462</v>
      </c>
      <c r="HRF1" t="s">
        <v>7463</v>
      </c>
      <c r="HRG1" t="s">
        <v>7464</v>
      </c>
      <c r="HRH1" t="s">
        <v>7465</v>
      </c>
      <c r="HRI1" t="s">
        <v>7466</v>
      </c>
      <c r="HRJ1" t="s">
        <v>7467</v>
      </c>
      <c r="HRK1" t="s">
        <v>7468</v>
      </c>
      <c r="HRL1" t="s">
        <v>7469</v>
      </c>
      <c r="HRM1" t="s">
        <v>7470</v>
      </c>
      <c r="HRN1" t="s">
        <v>7471</v>
      </c>
      <c r="HRO1" t="s">
        <v>7472</v>
      </c>
      <c r="HRP1" t="s">
        <v>7473</v>
      </c>
      <c r="HRQ1" t="s">
        <v>7474</v>
      </c>
      <c r="HRR1" t="s">
        <v>7475</v>
      </c>
      <c r="HRS1" t="s">
        <v>7476</v>
      </c>
      <c r="HRT1" t="s">
        <v>7477</v>
      </c>
      <c r="HRU1" t="s">
        <v>7478</v>
      </c>
      <c r="HRV1" t="s">
        <v>7479</v>
      </c>
      <c r="HRW1" t="s">
        <v>7480</v>
      </c>
      <c r="HRX1" t="s">
        <v>7481</v>
      </c>
      <c r="HRY1" t="s">
        <v>7482</v>
      </c>
      <c r="HRZ1" t="s">
        <v>7483</v>
      </c>
      <c r="HSA1" t="s">
        <v>7484</v>
      </c>
      <c r="HSB1" t="s">
        <v>7485</v>
      </c>
      <c r="HSC1" t="s">
        <v>7486</v>
      </c>
      <c r="HSD1" t="s">
        <v>7487</v>
      </c>
      <c r="HSE1" t="s">
        <v>7488</v>
      </c>
      <c r="HSF1" t="s">
        <v>7489</v>
      </c>
      <c r="HSG1" t="s">
        <v>7490</v>
      </c>
      <c r="HSH1" t="s">
        <v>7491</v>
      </c>
      <c r="HSI1" t="s">
        <v>7492</v>
      </c>
      <c r="HSJ1" t="s">
        <v>7493</v>
      </c>
      <c r="HSK1" t="s">
        <v>7494</v>
      </c>
      <c r="HSL1" t="s">
        <v>7495</v>
      </c>
      <c r="HSM1" t="s">
        <v>7496</v>
      </c>
      <c r="HSN1" t="s">
        <v>7497</v>
      </c>
      <c r="HSO1" t="s">
        <v>7498</v>
      </c>
      <c r="HSP1" t="s">
        <v>7499</v>
      </c>
      <c r="HSQ1" t="s">
        <v>7500</v>
      </c>
      <c r="HSR1" t="s">
        <v>7501</v>
      </c>
      <c r="HSS1" t="s">
        <v>7502</v>
      </c>
      <c r="HST1" t="s">
        <v>7503</v>
      </c>
      <c r="HSU1" t="s">
        <v>7504</v>
      </c>
      <c r="HSV1" t="s">
        <v>7505</v>
      </c>
      <c r="HSW1" t="s">
        <v>7506</v>
      </c>
      <c r="HSX1" t="s">
        <v>7507</v>
      </c>
      <c r="HSY1" t="s">
        <v>7508</v>
      </c>
      <c r="HSZ1" t="s">
        <v>7509</v>
      </c>
      <c r="HTA1" t="s">
        <v>7510</v>
      </c>
      <c r="HTB1" t="s">
        <v>7511</v>
      </c>
      <c r="HTC1" t="s">
        <v>7512</v>
      </c>
      <c r="HTD1" t="s">
        <v>7513</v>
      </c>
      <c r="HTE1" t="s">
        <v>7514</v>
      </c>
      <c r="HTF1" t="s">
        <v>7515</v>
      </c>
      <c r="HTG1" t="s">
        <v>7516</v>
      </c>
      <c r="HTH1" t="s">
        <v>7517</v>
      </c>
      <c r="HTI1" t="s">
        <v>7518</v>
      </c>
      <c r="HTJ1" t="s">
        <v>7519</v>
      </c>
      <c r="HTK1" t="s">
        <v>7520</v>
      </c>
      <c r="HTL1" t="s">
        <v>7521</v>
      </c>
      <c r="HTM1" t="s">
        <v>7522</v>
      </c>
      <c r="HTN1" t="s">
        <v>7523</v>
      </c>
      <c r="HTO1" t="s">
        <v>7524</v>
      </c>
      <c r="HTP1" t="s">
        <v>7525</v>
      </c>
      <c r="HTQ1" t="s">
        <v>7526</v>
      </c>
      <c r="HTR1" t="s">
        <v>7527</v>
      </c>
      <c r="HTS1" t="s">
        <v>7528</v>
      </c>
      <c r="HTT1" t="s">
        <v>7529</v>
      </c>
      <c r="HTU1" t="s">
        <v>7530</v>
      </c>
      <c r="HTV1" t="s">
        <v>7531</v>
      </c>
      <c r="HTW1" t="s">
        <v>7532</v>
      </c>
      <c r="HTX1" t="s">
        <v>7533</v>
      </c>
      <c r="HTY1" t="s">
        <v>7534</v>
      </c>
      <c r="HTZ1" t="s">
        <v>7535</v>
      </c>
      <c r="HUA1" t="s">
        <v>7536</v>
      </c>
      <c r="HUB1" t="s">
        <v>7537</v>
      </c>
      <c r="HUC1" t="s">
        <v>7538</v>
      </c>
      <c r="HUD1" t="s">
        <v>7539</v>
      </c>
      <c r="HUE1" t="s">
        <v>7540</v>
      </c>
      <c r="HUF1" t="s">
        <v>7541</v>
      </c>
      <c r="HUG1" t="s">
        <v>7542</v>
      </c>
      <c r="HUH1" t="s">
        <v>7543</v>
      </c>
      <c r="HUI1" t="s">
        <v>7544</v>
      </c>
      <c r="HUJ1" t="s">
        <v>7545</v>
      </c>
      <c r="HUK1" t="s">
        <v>7546</v>
      </c>
      <c r="HUL1" t="s">
        <v>7547</v>
      </c>
      <c r="HUM1" t="s">
        <v>7548</v>
      </c>
      <c r="HUN1" t="s">
        <v>7549</v>
      </c>
      <c r="HUO1" t="s">
        <v>7550</v>
      </c>
      <c r="HUP1" t="s">
        <v>7551</v>
      </c>
      <c r="HUQ1" t="s">
        <v>7552</v>
      </c>
      <c r="HUR1" t="s">
        <v>7553</v>
      </c>
      <c r="HUS1" t="s">
        <v>7554</v>
      </c>
      <c r="HUT1" t="s">
        <v>7555</v>
      </c>
      <c r="HUU1" t="s">
        <v>7556</v>
      </c>
      <c r="HUV1" t="s">
        <v>7557</v>
      </c>
      <c r="HUW1" t="s">
        <v>7558</v>
      </c>
      <c r="HUX1" t="s">
        <v>7559</v>
      </c>
      <c r="HUY1" t="s">
        <v>7560</v>
      </c>
      <c r="HUZ1" t="s">
        <v>7561</v>
      </c>
      <c r="HVA1" t="s">
        <v>7562</v>
      </c>
      <c r="HVB1" t="s">
        <v>7563</v>
      </c>
      <c r="HVC1" t="s">
        <v>7564</v>
      </c>
      <c r="HVD1" t="s">
        <v>7565</v>
      </c>
      <c r="HVE1" t="s">
        <v>7566</v>
      </c>
      <c r="HVF1" t="s">
        <v>7567</v>
      </c>
      <c r="HVG1" t="s">
        <v>7568</v>
      </c>
      <c r="HVH1" t="s">
        <v>7569</v>
      </c>
      <c r="HVI1" t="s">
        <v>7570</v>
      </c>
      <c r="HVJ1" t="s">
        <v>7571</v>
      </c>
      <c r="HVK1" t="s">
        <v>7572</v>
      </c>
      <c r="HVL1" t="s">
        <v>7573</v>
      </c>
      <c r="HVM1" t="s">
        <v>7574</v>
      </c>
      <c r="HVN1" t="s">
        <v>7575</v>
      </c>
      <c r="HVO1" t="s">
        <v>7576</v>
      </c>
      <c r="HVP1" t="s">
        <v>7577</v>
      </c>
      <c r="HVQ1" t="s">
        <v>7578</v>
      </c>
      <c r="HVR1" t="s">
        <v>7579</v>
      </c>
      <c r="HVS1" t="s">
        <v>7580</v>
      </c>
      <c r="HVT1" t="s">
        <v>7581</v>
      </c>
      <c r="HVU1" t="s">
        <v>7582</v>
      </c>
      <c r="HVV1" t="s">
        <v>7583</v>
      </c>
      <c r="HVW1" t="s">
        <v>7584</v>
      </c>
      <c r="HVX1" t="s">
        <v>7585</v>
      </c>
      <c r="HVY1" t="s">
        <v>7586</v>
      </c>
      <c r="HVZ1" t="s">
        <v>7587</v>
      </c>
      <c r="HWA1" t="s">
        <v>7588</v>
      </c>
      <c r="HWB1" t="s">
        <v>7589</v>
      </c>
      <c r="HWC1" t="s">
        <v>7590</v>
      </c>
      <c r="HWD1" t="s">
        <v>7591</v>
      </c>
      <c r="HWE1" t="s">
        <v>7592</v>
      </c>
      <c r="HWF1" t="s">
        <v>7593</v>
      </c>
      <c r="HWG1" t="s">
        <v>7594</v>
      </c>
      <c r="HWH1" t="s">
        <v>7595</v>
      </c>
      <c r="HWI1" t="s">
        <v>7596</v>
      </c>
      <c r="HWJ1" t="s">
        <v>7597</v>
      </c>
      <c r="HWK1" t="s">
        <v>7598</v>
      </c>
      <c r="HWL1" t="s">
        <v>7599</v>
      </c>
      <c r="HWM1" t="s">
        <v>7600</v>
      </c>
      <c r="HWN1" t="s">
        <v>7601</v>
      </c>
      <c r="HWO1" t="s">
        <v>7602</v>
      </c>
      <c r="HWP1" t="s">
        <v>7603</v>
      </c>
      <c r="HWQ1" t="s">
        <v>7604</v>
      </c>
      <c r="HWR1" t="s">
        <v>7605</v>
      </c>
      <c r="HWS1" t="s">
        <v>7606</v>
      </c>
      <c r="HWT1" t="s">
        <v>7607</v>
      </c>
      <c r="HWU1" t="s">
        <v>7608</v>
      </c>
      <c r="HWV1" t="s">
        <v>7609</v>
      </c>
      <c r="HWW1" t="s">
        <v>7610</v>
      </c>
      <c r="HWX1" t="s">
        <v>7611</v>
      </c>
      <c r="HWY1" t="s">
        <v>7612</v>
      </c>
      <c r="HWZ1" t="s">
        <v>7613</v>
      </c>
      <c r="HXA1" t="s">
        <v>7614</v>
      </c>
      <c r="HXB1" t="s">
        <v>7615</v>
      </c>
      <c r="HXC1" t="s">
        <v>7616</v>
      </c>
      <c r="HXD1" t="s">
        <v>7617</v>
      </c>
      <c r="HXE1" t="s">
        <v>7618</v>
      </c>
      <c r="HXF1" t="s">
        <v>7619</v>
      </c>
      <c r="HXG1" t="s">
        <v>7620</v>
      </c>
      <c r="HXH1" t="s">
        <v>7621</v>
      </c>
      <c r="HXI1" t="s">
        <v>7622</v>
      </c>
      <c r="HXJ1" t="s">
        <v>7623</v>
      </c>
      <c r="HXK1" t="s">
        <v>7624</v>
      </c>
      <c r="HXL1" t="s">
        <v>7625</v>
      </c>
      <c r="HXM1" t="s">
        <v>7626</v>
      </c>
      <c r="HXN1" t="s">
        <v>7627</v>
      </c>
      <c r="HXO1" t="s">
        <v>7628</v>
      </c>
      <c r="HXP1" t="s">
        <v>7629</v>
      </c>
      <c r="HXQ1" t="s">
        <v>7630</v>
      </c>
      <c r="HXR1" t="s">
        <v>7631</v>
      </c>
      <c r="HXS1" t="s">
        <v>7632</v>
      </c>
      <c r="HXT1" t="s">
        <v>7633</v>
      </c>
      <c r="HXU1" t="s">
        <v>7634</v>
      </c>
      <c r="HXV1" t="s">
        <v>7635</v>
      </c>
      <c r="HXW1" t="s">
        <v>7636</v>
      </c>
      <c r="HXX1" t="s">
        <v>7637</v>
      </c>
      <c r="HXY1" t="s">
        <v>7638</v>
      </c>
      <c r="HXZ1" t="s">
        <v>7639</v>
      </c>
      <c r="HYA1" t="s">
        <v>7640</v>
      </c>
      <c r="HYB1" t="s">
        <v>7641</v>
      </c>
      <c r="HYC1" t="s">
        <v>7642</v>
      </c>
      <c r="HYD1" t="s">
        <v>7643</v>
      </c>
      <c r="HYE1" t="s">
        <v>7644</v>
      </c>
      <c r="HYF1" t="s">
        <v>7645</v>
      </c>
      <c r="HYG1" t="s">
        <v>7646</v>
      </c>
      <c r="HYH1" t="s">
        <v>7647</v>
      </c>
      <c r="HYI1" t="s">
        <v>7648</v>
      </c>
      <c r="HYJ1" t="s">
        <v>7649</v>
      </c>
      <c r="HYK1" t="s">
        <v>7650</v>
      </c>
      <c r="HYL1" t="s">
        <v>7651</v>
      </c>
      <c r="HYM1" t="s">
        <v>7652</v>
      </c>
      <c r="HYN1" t="s">
        <v>7653</v>
      </c>
      <c r="HYO1" t="s">
        <v>7654</v>
      </c>
      <c r="HYP1" t="s">
        <v>7655</v>
      </c>
      <c r="HYQ1" t="s">
        <v>7656</v>
      </c>
      <c r="HYR1" t="s">
        <v>7657</v>
      </c>
      <c r="HYS1" t="s">
        <v>7658</v>
      </c>
      <c r="HYT1" t="s">
        <v>7659</v>
      </c>
      <c r="HYU1" t="s">
        <v>7660</v>
      </c>
      <c r="HYV1" t="s">
        <v>7661</v>
      </c>
      <c r="HYW1" t="s">
        <v>7662</v>
      </c>
      <c r="HYX1" t="s">
        <v>7663</v>
      </c>
      <c r="HYY1" t="s">
        <v>7664</v>
      </c>
      <c r="HYZ1" t="s">
        <v>7665</v>
      </c>
      <c r="HZA1" t="s">
        <v>7666</v>
      </c>
      <c r="HZB1" t="s">
        <v>7667</v>
      </c>
      <c r="HZC1" t="s">
        <v>7668</v>
      </c>
      <c r="HZD1" t="s">
        <v>7669</v>
      </c>
      <c r="HZE1" t="s">
        <v>7670</v>
      </c>
      <c r="HZF1" t="s">
        <v>7671</v>
      </c>
      <c r="HZG1" t="s">
        <v>7672</v>
      </c>
      <c r="HZH1" t="s">
        <v>7673</v>
      </c>
      <c r="HZI1" t="s">
        <v>7674</v>
      </c>
      <c r="HZJ1" t="s">
        <v>7675</v>
      </c>
      <c r="HZK1" t="s">
        <v>7676</v>
      </c>
      <c r="HZL1" t="s">
        <v>7677</v>
      </c>
      <c r="HZM1" t="s">
        <v>7678</v>
      </c>
      <c r="HZN1" t="s">
        <v>7679</v>
      </c>
      <c r="HZO1" t="s">
        <v>7680</v>
      </c>
      <c r="HZP1" t="s">
        <v>7681</v>
      </c>
      <c r="HZQ1" t="s">
        <v>7682</v>
      </c>
      <c r="HZR1" t="s">
        <v>7683</v>
      </c>
      <c r="HZS1" t="s">
        <v>7684</v>
      </c>
      <c r="HZT1" t="s">
        <v>7685</v>
      </c>
      <c r="HZU1" t="s">
        <v>7686</v>
      </c>
      <c r="HZV1" t="s">
        <v>7687</v>
      </c>
      <c r="HZW1" t="s">
        <v>7688</v>
      </c>
      <c r="HZX1" t="s">
        <v>7689</v>
      </c>
      <c r="HZY1" t="s">
        <v>7690</v>
      </c>
      <c r="HZZ1" t="s">
        <v>7691</v>
      </c>
      <c r="IAA1" t="s">
        <v>7692</v>
      </c>
      <c r="IAB1" t="s">
        <v>7693</v>
      </c>
      <c r="IAC1" t="s">
        <v>7694</v>
      </c>
      <c r="IAD1" t="s">
        <v>7695</v>
      </c>
      <c r="IAE1" t="s">
        <v>7696</v>
      </c>
      <c r="IAF1" t="s">
        <v>7697</v>
      </c>
      <c r="IAG1" t="s">
        <v>7698</v>
      </c>
      <c r="IAH1" t="s">
        <v>7699</v>
      </c>
      <c r="IAI1" t="s">
        <v>7700</v>
      </c>
      <c r="IAJ1" t="s">
        <v>7701</v>
      </c>
      <c r="IAK1" t="s">
        <v>7702</v>
      </c>
      <c r="IAL1" t="s">
        <v>7703</v>
      </c>
      <c r="IAM1" t="s">
        <v>7704</v>
      </c>
      <c r="IAN1" t="s">
        <v>7705</v>
      </c>
      <c r="IAO1" t="s">
        <v>7706</v>
      </c>
      <c r="IAP1" t="s">
        <v>7707</v>
      </c>
      <c r="IAQ1" t="s">
        <v>7708</v>
      </c>
      <c r="IAR1" t="s">
        <v>7709</v>
      </c>
      <c r="IAS1" t="s">
        <v>7710</v>
      </c>
      <c r="IAT1" t="s">
        <v>7711</v>
      </c>
      <c r="IAU1" t="s">
        <v>7712</v>
      </c>
      <c r="IAV1" t="s">
        <v>7713</v>
      </c>
      <c r="IAW1" t="s">
        <v>7714</v>
      </c>
      <c r="IAX1" t="s">
        <v>7715</v>
      </c>
      <c r="IAY1" t="s">
        <v>7716</v>
      </c>
      <c r="IAZ1" t="s">
        <v>7717</v>
      </c>
      <c r="IBA1" t="s">
        <v>7718</v>
      </c>
      <c r="IBB1" t="s">
        <v>7719</v>
      </c>
      <c r="IBC1" t="s">
        <v>7720</v>
      </c>
      <c r="IBD1" t="s">
        <v>7721</v>
      </c>
      <c r="IBE1" t="s">
        <v>7722</v>
      </c>
      <c r="IBF1" t="s">
        <v>7723</v>
      </c>
      <c r="IBG1" t="s">
        <v>7724</v>
      </c>
      <c r="IBH1" t="s">
        <v>7725</v>
      </c>
      <c r="IBI1" t="s">
        <v>7726</v>
      </c>
      <c r="IBJ1" t="s">
        <v>7727</v>
      </c>
      <c r="IBK1" t="s">
        <v>7728</v>
      </c>
      <c r="IBL1" t="s">
        <v>7729</v>
      </c>
      <c r="IBM1" t="s">
        <v>7730</v>
      </c>
      <c r="IBN1" t="s">
        <v>7731</v>
      </c>
      <c r="IBO1" t="s">
        <v>7732</v>
      </c>
      <c r="IBP1" t="s">
        <v>7733</v>
      </c>
      <c r="IBQ1" t="s">
        <v>7734</v>
      </c>
      <c r="IBR1" t="s">
        <v>7735</v>
      </c>
      <c r="IBS1" t="s">
        <v>7736</v>
      </c>
      <c r="IBT1" t="s">
        <v>7737</v>
      </c>
      <c r="IBU1" t="s">
        <v>7738</v>
      </c>
      <c r="IBV1" t="s">
        <v>7739</v>
      </c>
      <c r="IBW1" t="s">
        <v>7740</v>
      </c>
      <c r="IBX1" t="s">
        <v>7741</v>
      </c>
      <c r="IBY1" t="s">
        <v>7742</v>
      </c>
      <c r="IBZ1" t="s">
        <v>7743</v>
      </c>
      <c r="ICA1" t="s">
        <v>7744</v>
      </c>
      <c r="ICB1" t="s">
        <v>7745</v>
      </c>
      <c r="ICC1" t="s">
        <v>7746</v>
      </c>
      <c r="ICD1" t="s">
        <v>7747</v>
      </c>
      <c r="ICE1" t="s">
        <v>7748</v>
      </c>
      <c r="ICF1" t="s">
        <v>7749</v>
      </c>
      <c r="ICG1" t="s">
        <v>7750</v>
      </c>
      <c r="ICH1" t="s">
        <v>7751</v>
      </c>
      <c r="ICI1" t="s">
        <v>7752</v>
      </c>
      <c r="ICJ1" t="s">
        <v>7753</v>
      </c>
      <c r="ICK1" t="s">
        <v>7754</v>
      </c>
      <c r="ICL1" t="s">
        <v>7755</v>
      </c>
      <c r="ICM1" t="s">
        <v>7756</v>
      </c>
      <c r="ICN1" t="s">
        <v>7757</v>
      </c>
      <c r="ICO1" t="s">
        <v>7758</v>
      </c>
      <c r="ICP1" t="s">
        <v>7759</v>
      </c>
      <c r="ICQ1" t="s">
        <v>7760</v>
      </c>
      <c r="ICR1" t="s">
        <v>7761</v>
      </c>
      <c r="ICS1" t="s">
        <v>7762</v>
      </c>
      <c r="ICT1" t="s">
        <v>7763</v>
      </c>
      <c r="ICU1" t="s">
        <v>7764</v>
      </c>
      <c r="ICV1" t="s">
        <v>7765</v>
      </c>
      <c r="ICW1" t="s">
        <v>7766</v>
      </c>
      <c r="ICX1" t="s">
        <v>7767</v>
      </c>
      <c r="ICY1" t="s">
        <v>7768</v>
      </c>
      <c r="ICZ1" t="s">
        <v>7769</v>
      </c>
      <c r="IDA1" t="s">
        <v>7770</v>
      </c>
      <c r="IDB1" t="s">
        <v>7771</v>
      </c>
      <c r="IDC1" t="s">
        <v>7772</v>
      </c>
      <c r="IDD1" t="s">
        <v>7773</v>
      </c>
      <c r="IDE1" t="s">
        <v>7774</v>
      </c>
      <c r="IDF1" t="s">
        <v>7775</v>
      </c>
      <c r="IDG1" t="s">
        <v>7776</v>
      </c>
      <c r="IDH1" t="s">
        <v>7777</v>
      </c>
      <c r="IDI1" t="s">
        <v>7778</v>
      </c>
      <c r="IDJ1" t="s">
        <v>7779</v>
      </c>
      <c r="IDK1" t="s">
        <v>7780</v>
      </c>
      <c r="IDL1" t="s">
        <v>7781</v>
      </c>
      <c r="IDM1" t="s">
        <v>7782</v>
      </c>
      <c r="IDN1" t="s">
        <v>7783</v>
      </c>
      <c r="IDO1" t="s">
        <v>7784</v>
      </c>
      <c r="IDP1" t="s">
        <v>7785</v>
      </c>
      <c r="IDQ1" t="s">
        <v>7786</v>
      </c>
      <c r="IDR1" t="s">
        <v>7787</v>
      </c>
      <c r="IDS1" t="s">
        <v>7788</v>
      </c>
      <c r="IDT1" t="s">
        <v>7789</v>
      </c>
      <c r="IDU1" t="s">
        <v>7790</v>
      </c>
      <c r="IDV1" t="s">
        <v>7791</v>
      </c>
      <c r="IDW1" t="s">
        <v>7792</v>
      </c>
      <c r="IDX1" t="s">
        <v>7793</v>
      </c>
      <c r="IDY1" t="s">
        <v>7794</v>
      </c>
      <c r="IDZ1" t="s">
        <v>7795</v>
      </c>
      <c r="IEA1" t="s">
        <v>7796</v>
      </c>
      <c r="IEB1" t="s">
        <v>7797</v>
      </c>
      <c r="IEC1" t="s">
        <v>7798</v>
      </c>
      <c r="IED1" t="s">
        <v>7799</v>
      </c>
      <c r="IEE1" t="s">
        <v>7800</v>
      </c>
      <c r="IEF1" t="s">
        <v>7801</v>
      </c>
      <c r="IEG1" t="s">
        <v>7802</v>
      </c>
      <c r="IEH1" t="s">
        <v>7803</v>
      </c>
      <c r="IEI1" t="s">
        <v>7804</v>
      </c>
      <c r="IEJ1" t="s">
        <v>7805</v>
      </c>
      <c r="IEK1" t="s">
        <v>7806</v>
      </c>
      <c r="IEL1" t="s">
        <v>7807</v>
      </c>
      <c r="IEM1" t="s">
        <v>7808</v>
      </c>
      <c r="IEN1" t="s">
        <v>7809</v>
      </c>
      <c r="IEO1" t="s">
        <v>7810</v>
      </c>
      <c r="IEP1" t="s">
        <v>7811</v>
      </c>
      <c r="IEQ1" t="s">
        <v>7812</v>
      </c>
      <c r="IER1" t="s">
        <v>7813</v>
      </c>
      <c r="IES1" t="s">
        <v>7814</v>
      </c>
      <c r="IET1" t="s">
        <v>7815</v>
      </c>
      <c r="IEU1" t="s">
        <v>7816</v>
      </c>
      <c r="IEV1" t="s">
        <v>7817</v>
      </c>
      <c r="IEW1" t="s">
        <v>7818</v>
      </c>
      <c r="IEX1" t="s">
        <v>7819</v>
      </c>
      <c r="IEY1" t="s">
        <v>7820</v>
      </c>
      <c r="IEZ1" t="s">
        <v>7821</v>
      </c>
      <c r="IFA1" t="s">
        <v>7822</v>
      </c>
      <c r="IFB1" t="s">
        <v>7823</v>
      </c>
      <c r="IFC1" t="s">
        <v>7824</v>
      </c>
      <c r="IFD1" t="s">
        <v>7825</v>
      </c>
      <c r="IFE1" t="s">
        <v>7826</v>
      </c>
      <c r="IFF1" t="s">
        <v>7827</v>
      </c>
      <c r="IFG1" t="s">
        <v>7828</v>
      </c>
      <c r="IFH1" t="s">
        <v>7829</v>
      </c>
      <c r="IFI1" t="s">
        <v>7830</v>
      </c>
      <c r="IFJ1" t="s">
        <v>7831</v>
      </c>
      <c r="IFK1" t="s">
        <v>7832</v>
      </c>
      <c r="IFL1" t="s">
        <v>7833</v>
      </c>
      <c r="IFM1" t="s">
        <v>7834</v>
      </c>
      <c r="IFN1" t="s">
        <v>7835</v>
      </c>
      <c r="IFO1" t="s">
        <v>7836</v>
      </c>
      <c r="IFP1" t="s">
        <v>7837</v>
      </c>
      <c r="IFQ1" t="s">
        <v>7838</v>
      </c>
      <c r="IFR1" t="s">
        <v>7839</v>
      </c>
      <c r="IFS1" t="s">
        <v>7840</v>
      </c>
      <c r="IFT1" t="s">
        <v>7841</v>
      </c>
      <c r="IFU1" t="s">
        <v>7842</v>
      </c>
      <c r="IFV1" t="s">
        <v>7843</v>
      </c>
      <c r="IFW1" t="s">
        <v>7844</v>
      </c>
      <c r="IFX1" t="s">
        <v>7845</v>
      </c>
      <c r="IFY1" t="s">
        <v>7846</v>
      </c>
      <c r="IFZ1" t="s">
        <v>7847</v>
      </c>
      <c r="IGA1" t="s">
        <v>7848</v>
      </c>
      <c r="IGB1" t="s">
        <v>7849</v>
      </c>
      <c r="IGC1" t="s">
        <v>7850</v>
      </c>
      <c r="IGD1" t="s">
        <v>7851</v>
      </c>
      <c r="IGE1" t="s">
        <v>7852</v>
      </c>
      <c r="IGF1" t="s">
        <v>7853</v>
      </c>
      <c r="IGG1" t="s">
        <v>7854</v>
      </c>
      <c r="IGH1" t="s">
        <v>7855</v>
      </c>
      <c r="IGI1" t="s">
        <v>7856</v>
      </c>
      <c r="IGJ1" t="s">
        <v>7857</v>
      </c>
      <c r="IGK1" t="s">
        <v>7858</v>
      </c>
      <c r="IGL1" t="s">
        <v>7859</v>
      </c>
      <c r="IGM1" t="s">
        <v>7860</v>
      </c>
      <c r="IGN1" t="s">
        <v>7861</v>
      </c>
      <c r="IGO1" t="s">
        <v>7862</v>
      </c>
      <c r="IGP1" t="s">
        <v>7863</v>
      </c>
      <c r="IGQ1" t="s">
        <v>7864</v>
      </c>
      <c r="IGR1" t="s">
        <v>7865</v>
      </c>
      <c r="IGS1" t="s">
        <v>7866</v>
      </c>
      <c r="IGT1" t="s">
        <v>7867</v>
      </c>
      <c r="IGU1" t="s">
        <v>7868</v>
      </c>
      <c r="IGV1" t="s">
        <v>7869</v>
      </c>
      <c r="IGW1" t="s">
        <v>7870</v>
      </c>
      <c r="IGX1" t="s">
        <v>7871</v>
      </c>
      <c r="IGY1" t="s">
        <v>7872</v>
      </c>
      <c r="IGZ1" t="s">
        <v>7873</v>
      </c>
      <c r="IHA1" t="s">
        <v>7874</v>
      </c>
      <c r="IHB1" t="s">
        <v>7875</v>
      </c>
      <c r="IHC1" t="s">
        <v>7876</v>
      </c>
      <c r="IHD1" t="s">
        <v>7877</v>
      </c>
      <c r="IHE1" t="s">
        <v>7878</v>
      </c>
      <c r="IHF1" t="s">
        <v>7879</v>
      </c>
      <c r="IHG1" t="s">
        <v>7880</v>
      </c>
      <c r="IHH1" t="s">
        <v>7881</v>
      </c>
      <c r="IHI1" t="s">
        <v>7882</v>
      </c>
      <c r="IHJ1" t="s">
        <v>7883</v>
      </c>
      <c r="IHK1" t="s">
        <v>7884</v>
      </c>
      <c r="IHL1" t="s">
        <v>7885</v>
      </c>
      <c r="IHM1" t="s">
        <v>7886</v>
      </c>
      <c r="IHN1" t="s">
        <v>7887</v>
      </c>
      <c r="IHO1" t="s">
        <v>7888</v>
      </c>
      <c r="IHP1" t="s">
        <v>7889</v>
      </c>
      <c r="IHQ1" t="s">
        <v>7890</v>
      </c>
      <c r="IHR1" t="s">
        <v>7891</v>
      </c>
      <c r="IHS1" t="s">
        <v>7892</v>
      </c>
      <c r="IHT1" t="s">
        <v>7893</v>
      </c>
      <c r="IHU1" t="s">
        <v>7894</v>
      </c>
      <c r="IHV1" t="s">
        <v>7895</v>
      </c>
      <c r="IHW1" t="s">
        <v>7896</v>
      </c>
      <c r="IHX1" t="s">
        <v>7897</v>
      </c>
      <c r="IHY1" t="s">
        <v>7898</v>
      </c>
      <c r="IHZ1" t="s">
        <v>7899</v>
      </c>
      <c r="IIA1" t="s">
        <v>7900</v>
      </c>
      <c r="IIB1" t="s">
        <v>7901</v>
      </c>
      <c r="IIC1" t="s">
        <v>7902</v>
      </c>
      <c r="IID1" t="s">
        <v>7903</v>
      </c>
      <c r="IIE1" t="s">
        <v>7904</v>
      </c>
      <c r="IIF1" t="s">
        <v>7905</v>
      </c>
      <c r="IIG1" t="s">
        <v>7906</v>
      </c>
      <c r="IIH1" t="s">
        <v>7907</v>
      </c>
      <c r="III1" t="s">
        <v>7908</v>
      </c>
      <c r="IIJ1" t="s">
        <v>7909</v>
      </c>
      <c r="IIK1" t="s">
        <v>7910</v>
      </c>
      <c r="IIL1" t="s">
        <v>7911</v>
      </c>
      <c r="IIM1" t="s">
        <v>7912</v>
      </c>
      <c r="IIN1" t="s">
        <v>7913</v>
      </c>
      <c r="IIO1" t="s">
        <v>7914</v>
      </c>
      <c r="IIP1" t="s">
        <v>7915</v>
      </c>
      <c r="IIQ1" t="s">
        <v>7916</v>
      </c>
      <c r="IIR1" t="s">
        <v>7917</v>
      </c>
      <c r="IIS1" t="s">
        <v>7918</v>
      </c>
      <c r="IIT1" t="s">
        <v>7919</v>
      </c>
      <c r="IIU1" t="s">
        <v>7920</v>
      </c>
      <c r="IIV1" t="s">
        <v>7921</v>
      </c>
      <c r="IIW1" t="s">
        <v>7922</v>
      </c>
      <c r="IIX1" t="s">
        <v>7923</v>
      </c>
      <c r="IIY1" t="s">
        <v>7924</v>
      </c>
      <c r="IIZ1" t="s">
        <v>7925</v>
      </c>
      <c r="IJA1" t="s">
        <v>7926</v>
      </c>
      <c r="IJB1" t="s">
        <v>7927</v>
      </c>
      <c r="IJC1" t="s">
        <v>7928</v>
      </c>
      <c r="IJD1" t="s">
        <v>7929</v>
      </c>
      <c r="IJE1" t="s">
        <v>7930</v>
      </c>
      <c r="IJF1" t="s">
        <v>7931</v>
      </c>
      <c r="IJG1" t="s">
        <v>7932</v>
      </c>
      <c r="IJH1" t="s">
        <v>7933</v>
      </c>
      <c r="IJI1" t="s">
        <v>7934</v>
      </c>
      <c r="IJJ1" t="s">
        <v>7935</v>
      </c>
      <c r="IJK1" t="s">
        <v>7936</v>
      </c>
      <c r="IJL1" t="s">
        <v>7937</v>
      </c>
      <c r="IJM1" t="s">
        <v>7938</v>
      </c>
      <c r="IJN1" t="s">
        <v>7939</v>
      </c>
      <c r="IJO1" t="s">
        <v>7940</v>
      </c>
      <c r="IJP1" t="s">
        <v>7941</v>
      </c>
      <c r="IJQ1" t="s">
        <v>7942</v>
      </c>
      <c r="IJR1" t="s">
        <v>7943</v>
      </c>
      <c r="IJS1" t="s">
        <v>7944</v>
      </c>
      <c r="IJT1" t="s">
        <v>7945</v>
      </c>
      <c r="IJU1" t="s">
        <v>7946</v>
      </c>
      <c r="IJV1" t="s">
        <v>7947</v>
      </c>
      <c r="IJW1" t="s">
        <v>7948</v>
      </c>
      <c r="IJX1" t="s">
        <v>7949</v>
      </c>
      <c r="IJY1" t="s">
        <v>7950</v>
      </c>
      <c r="IJZ1" t="s">
        <v>7951</v>
      </c>
      <c r="IKA1" t="s">
        <v>7952</v>
      </c>
      <c r="IKB1" t="s">
        <v>7953</v>
      </c>
      <c r="IKC1" t="s">
        <v>7954</v>
      </c>
      <c r="IKD1" t="s">
        <v>7955</v>
      </c>
      <c r="IKE1" t="s">
        <v>7956</v>
      </c>
      <c r="IKF1" t="s">
        <v>7957</v>
      </c>
      <c r="IKG1" t="s">
        <v>7958</v>
      </c>
      <c r="IKH1" t="s">
        <v>7959</v>
      </c>
      <c r="IKI1" t="s">
        <v>7960</v>
      </c>
      <c r="IKJ1" t="s">
        <v>7961</v>
      </c>
      <c r="IKK1" t="s">
        <v>7962</v>
      </c>
      <c r="IKL1" t="s">
        <v>7963</v>
      </c>
      <c r="IKM1" t="s">
        <v>7964</v>
      </c>
      <c r="IKN1" t="s">
        <v>7965</v>
      </c>
      <c r="IKO1" t="s">
        <v>7966</v>
      </c>
      <c r="IKP1" t="s">
        <v>7967</v>
      </c>
      <c r="IKQ1" t="s">
        <v>7968</v>
      </c>
      <c r="IKR1" t="s">
        <v>7969</v>
      </c>
      <c r="IKS1" t="s">
        <v>7970</v>
      </c>
      <c r="IKT1" t="s">
        <v>7971</v>
      </c>
      <c r="IKU1" t="s">
        <v>7972</v>
      </c>
      <c r="IKV1" t="s">
        <v>7973</v>
      </c>
      <c r="IKW1" t="s">
        <v>7974</v>
      </c>
      <c r="IKX1" t="s">
        <v>7975</v>
      </c>
      <c r="IKY1" t="s">
        <v>7976</v>
      </c>
      <c r="IKZ1" t="s">
        <v>7977</v>
      </c>
      <c r="ILA1" t="s">
        <v>7978</v>
      </c>
      <c r="ILB1" t="s">
        <v>7979</v>
      </c>
      <c r="ILC1" t="s">
        <v>7980</v>
      </c>
      <c r="ILD1" t="s">
        <v>7981</v>
      </c>
      <c r="ILE1" t="s">
        <v>7982</v>
      </c>
      <c r="ILF1" t="s">
        <v>7983</v>
      </c>
      <c r="ILG1" t="s">
        <v>7984</v>
      </c>
      <c r="ILH1" t="s">
        <v>7985</v>
      </c>
      <c r="ILI1" t="s">
        <v>7986</v>
      </c>
      <c r="ILJ1" t="s">
        <v>7987</v>
      </c>
      <c r="ILK1" t="s">
        <v>7988</v>
      </c>
      <c r="ILL1" t="s">
        <v>7989</v>
      </c>
      <c r="ILM1" t="s">
        <v>7990</v>
      </c>
      <c r="ILN1" t="s">
        <v>7991</v>
      </c>
      <c r="ILO1" t="s">
        <v>7992</v>
      </c>
      <c r="ILP1" t="s">
        <v>7993</v>
      </c>
      <c r="ILQ1" t="s">
        <v>7994</v>
      </c>
      <c r="ILR1" t="s">
        <v>7995</v>
      </c>
      <c r="ILS1" t="s">
        <v>7996</v>
      </c>
      <c r="ILT1" t="s">
        <v>7997</v>
      </c>
      <c r="ILU1" t="s">
        <v>7998</v>
      </c>
      <c r="ILV1" t="s">
        <v>7999</v>
      </c>
      <c r="ILW1" t="s">
        <v>8000</v>
      </c>
      <c r="ILX1" t="s">
        <v>8001</v>
      </c>
      <c r="ILY1" t="s">
        <v>8002</v>
      </c>
      <c r="ILZ1" t="s">
        <v>8003</v>
      </c>
      <c r="IMA1" t="s">
        <v>8004</v>
      </c>
      <c r="IMB1" t="s">
        <v>8005</v>
      </c>
      <c r="IMC1" t="s">
        <v>8006</v>
      </c>
      <c r="IMD1" t="s">
        <v>8007</v>
      </c>
      <c r="IME1" t="s">
        <v>8008</v>
      </c>
      <c r="IMF1" t="s">
        <v>8009</v>
      </c>
      <c r="IMG1" t="s">
        <v>8010</v>
      </c>
      <c r="IMH1" t="s">
        <v>8011</v>
      </c>
      <c r="IMI1" t="s">
        <v>8012</v>
      </c>
      <c r="IMJ1" t="s">
        <v>8013</v>
      </c>
      <c r="IMK1" t="s">
        <v>8014</v>
      </c>
      <c r="IML1" t="s">
        <v>8015</v>
      </c>
      <c r="IMM1" t="s">
        <v>8016</v>
      </c>
      <c r="IMN1" t="s">
        <v>8017</v>
      </c>
      <c r="IMO1" t="s">
        <v>8018</v>
      </c>
      <c r="IMP1" t="s">
        <v>8019</v>
      </c>
      <c r="IMQ1" t="s">
        <v>8020</v>
      </c>
      <c r="IMR1" t="s">
        <v>8021</v>
      </c>
      <c r="IMS1" t="s">
        <v>8022</v>
      </c>
      <c r="IMT1" t="s">
        <v>8023</v>
      </c>
      <c r="IMU1" t="s">
        <v>8024</v>
      </c>
      <c r="IMV1" t="s">
        <v>8025</v>
      </c>
      <c r="IMW1" t="s">
        <v>8026</v>
      </c>
      <c r="IMX1" t="s">
        <v>8027</v>
      </c>
      <c r="IMY1" t="s">
        <v>8028</v>
      </c>
      <c r="IMZ1" t="s">
        <v>8029</v>
      </c>
      <c r="INA1" t="s">
        <v>8030</v>
      </c>
      <c r="INB1" t="s">
        <v>8031</v>
      </c>
      <c r="INC1" t="s">
        <v>8032</v>
      </c>
      <c r="IND1" t="s">
        <v>8033</v>
      </c>
      <c r="INE1" t="s">
        <v>8034</v>
      </c>
      <c r="INF1" t="s">
        <v>8035</v>
      </c>
      <c r="ING1" t="s">
        <v>8036</v>
      </c>
      <c r="INH1" t="s">
        <v>8037</v>
      </c>
      <c r="INI1" t="s">
        <v>8038</v>
      </c>
      <c r="INJ1" t="s">
        <v>8039</v>
      </c>
      <c r="INK1" t="s">
        <v>8040</v>
      </c>
      <c r="INL1" t="s">
        <v>8041</v>
      </c>
      <c r="INM1" t="s">
        <v>8042</v>
      </c>
      <c r="INN1" t="s">
        <v>8043</v>
      </c>
      <c r="INO1" t="s">
        <v>8044</v>
      </c>
      <c r="INP1" t="s">
        <v>8045</v>
      </c>
      <c r="INQ1" t="s">
        <v>8046</v>
      </c>
      <c r="INR1" t="s">
        <v>8047</v>
      </c>
      <c r="INS1" t="s">
        <v>8048</v>
      </c>
      <c r="INT1" t="s">
        <v>8049</v>
      </c>
      <c r="INU1" t="s">
        <v>8050</v>
      </c>
      <c r="INV1" t="s">
        <v>8051</v>
      </c>
      <c r="INW1" t="s">
        <v>8052</v>
      </c>
      <c r="INX1" t="s">
        <v>8053</v>
      </c>
      <c r="INY1" t="s">
        <v>8054</v>
      </c>
      <c r="INZ1" t="s">
        <v>8055</v>
      </c>
      <c r="IOA1" t="s">
        <v>8056</v>
      </c>
      <c r="IOB1" t="s">
        <v>8057</v>
      </c>
      <c r="IOC1" t="s">
        <v>8058</v>
      </c>
      <c r="IOD1" t="s">
        <v>8059</v>
      </c>
      <c r="IOE1" t="s">
        <v>8060</v>
      </c>
      <c r="IOF1" t="s">
        <v>8061</v>
      </c>
      <c r="IOG1" t="s">
        <v>8062</v>
      </c>
      <c r="IOH1" t="s">
        <v>8063</v>
      </c>
      <c r="IOI1" t="s">
        <v>8064</v>
      </c>
      <c r="IOJ1" t="s">
        <v>8065</v>
      </c>
      <c r="IOK1" t="s">
        <v>8066</v>
      </c>
      <c r="IOL1" t="s">
        <v>8067</v>
      </c>
      <c r="IOM1" t="s">
        <v>8068</v>
      </c>
      <c r="ION1" t="s">
        <v>8069</v>
      </c>
      <c r="IOO1" t="s">
        <v>8070</v>
      </c>
      <c r="IOP1" t="s">
        <v>8071</v>
      </c>
      <c r="IOQ1" t="s">
        <v>8072</v>
      </c>
      <c r="IOR1" t="s">
        <v>8073</v>
      </c>
      <c r="IOS1" t="s">
        <v>8074</v>
      </c>
      <c r="IOT1" t="s">
        <v>8075</v>
      </c>
      <c r="IOU1" t="s">
        <v>8076</v>
      </c>
      <c r="IOV1" t="s">
        <v>8077</v>
      </c>
      <c r="IOW1" t="s">
        <v>8078</v>
      </c>
      <c r="IOX1" t="s">
        <v>8079</v>
      </c>
      <c r="IOY1" t="s">
        <v>8080</v>
      </c>
      <c r="IOZ1" t="s">
        <v>8081</v>
      </c>
      <c r="IPA1" t="s">
        <v>8082</v>
      </c>
      <c r="IPB1" t="s">
        <v>8083</v>
      </c>
      <c r="IPC1" t="s">
        <v>8084</v>
      </c>
      <c r="IPD1" t="s">
        <v>8085</v>
      </c>
      <c r="IPE1" t="s">
        <v>8086</v>
      </c>
      <c r="IPF1" t="s">
        <v>8087</v>
      </c>
      <c r="IPG1" t="s">
        <v>8088</v>
      </c>
      <c r="IPH1" t="s">
        <v>8089</v>
      </c>
      <c r="IPI1" t="s">
        <v>8090</v>
      </c>
      <c r="IPJ1" t="s">
        <v>8091</v>
      </c>
      <c r="IPK1" t="s">
        <v>8092</v>
      </c>
      <c r="IPL1" t="s">
        <v>8093</v>
      </c>
      <c r="IPM1" t="s">
        <v>8094</v>
      </c>
      <c r="IPN1" t="s">
        <v>8095</v>
      </c>
      <c r="IPO1" t="s">
        <v>8096</v>
      </c>
      <c r="IPP1" t="s">
        <v>8097</v>
      </c>
      <c r="IPQ1" t="s">
        <v>8098</v>
      </c>
      <c r="IPR1" t="s">
        <v>8099</v>
      </c>
      <c r="IPS1" t="s">
        <v>8100</v>
      </c>
      <c r="IPT1" t="s">
        <v>8101</v>
      </c>
      <c r="IPU1" t="s">
        <v>8102</v>
      </c>
      <c r="IPV1" t="s">
        <v>8103</v>
      </c>
      <c r="IPW1" t="s">
        <v>8104</v>
      </c>
      <c r="IPX1" t="s">
        <v>8105</v>
      </c>
      <c r="IPY1" t="s">
        <v>8106</v>
      </c>
      <c r="IPZ1" t="s">
        <v>8107</v>
      </c>
      <c r="IQA1" t="s">
        <v>8108</v>
      </c>
      <c r="IQB1" t="s">
        <v>8109</v>
      </c>
      <c r="IQC1" t="s">
        <v>8110</v>
      </c>
      <c r="IQD1" t="s">
        <v>8111</v>
      </c>
      <c r="IQE1" t="s">
        <v>8112</v>
      </c>
      <c r="IQF1" t="s">
        <v>8113</v>
      </c>
      <c r="IQG1" t="s">
        <v>8114</v>
      </c>
      <c r="IQH1" t="s">
        <v>8115</v>
      </c>
      <c r="IQI1" t="s">
        <v>8116</v>
      </c>
      <c r="IQJ1" t="s">
        <v>8117</v>
      </c>
      <c r="IQK1" t="s">
        <v>8118</v>
      </c>
      <c r="IQL1" t="s">
        <v>8119</v>
      </c>
      <c r="IQM1" t="s">
        <v>8120</v>
      </c>
      <c r="IQN1" t="s">
        <v>8121</v>
      </c>
      <c r="IQO1" t="s">
        <v>8122</v>
      </c>
      <c r="IQP1" t="s">
        <v>8123</v>
      </c>
      <c r="IQQ1" t="s">
        <v>8124</v>
      </c>
      <c r="IQR1" t="s">
        <v>8125</v>
      </c>
      <c r="IQS1" t="s">
        <v>8126</v>
      </c>
      <c r="IQT1" t="s">
        <v>8127</v>
      </c>
      <c r="IQU1" t="s">
        <v>8128</v>
      </c>
      <c r="IQV1" t="s">
        <v>8129</v>
      </c>
      <c r="IQW1" t="s">
        <v>8130</v>
      </c>
      <c r="IQX1" t="s">
        <v>8131</v>
      </c>
      <c r="IQY1" t="s">
        <v>8132</v>
      </c>
      <c r="IQZ1" t="s">
        <v>8133</v>
      </c>
      <c r="IRA1" t="s">
        <v>8134</v>
      </c>
      <c r="IRB1" t="s">
        <v>8135</v>
      </c>
      <c r="IRC1" t="s">
        <v>8136</v>
      </c>
      <c r="IRD1" t="s">
        <v>8137</v>
      </c>
      <c r="IRE1" t="s">
        <v>8138</v>
      </c>
      <c r="IRF1" t="s">
        <v>8139</v>
      </c>
      <c r="IRG1" t="s">
        <v>8140</v>
      </c>
      <c r="IRH1" t="s">
        <v>8141</v>
      </c>
      <c r="IRI1" t="s">
        <v>8142</v>
      </c>
      <c r="IRJ1" t="s">
        <v>8143</v>
      </c>
      <c r="IRK1" t="s">
        <v>8144</v>
      </c>
      <c r="IRL1" t="s">
        <v>8145</v>
      </c>
      <c r="IRM1" t="s">
        <v>8146</v>
      </c>
      <c r="IRN1" t="s">
        <v>8147</v>
      </c>
      <c r="IRO1" t="s">
        <v>8148</v>
      </c>
      <c r="IRP1" t="s">
        <v>8149</v>
      </c>
      <c r="IRQ1" t="s">
        <v>8150</v>
      </c>
      <c r="IRR1" t="s">
        <v>8151</v>
      </c>
      <c r="IRS1" t="s">
        <v>8152</v>
      </c>
      <c r="IRT1" t="s">
        <v>8153</v>
      </c>
      <c r="IRU1" t="s">
        <v>8154</v>
      </c>
      <c r="IRV1" t="s">
        <v>8155</v>
      </c>
      <c r="IRW1" t="s">
        <v>8156</v>
      </c>
      <c r="IRX1" t="s">
        <v>8157</v>
      </c>
      <c r="IRY1" t="s">
        <v>8158</v>
      </c>
      <c r="IRZ1" t="s">
        <v>8159</v>
      </c>
      <c r="ISA1" t="s">
        <v>8160</v>
      </c>
      <c r="ISB1" t="s">
        <v>8161</v>
      </c>
      <c r="ISC1" t="s">
        <v>8162</v>
      </c>
      <c r="ISD1" t="s">
        <v>8163</v>
      </c>
      <c r="ISE1" t="s">
        <v>8164</v>
      </c>
      <c r="ISF1" t="s">
        <v>8165</v>
      </c>
      <c r="ISG1" t="s">
        <v>8166</v>
      </c>
      <c r="ISH1" t="s">
        <v>8167</v>
      </c>
      <c r="ISI1" t="s">
        <v>8168</v>
      </c>
      <c r="ISJ1" t="s">
        <v>8169</v>
      </c>
      <c r="ISK1" t="s">
        <v>8170</v>
      </c>
      <c r="ISL1" t="s">
        <v>8171</v>
      </c>
      <c r="ISM1" t="s">
        <v>8172</v>
      </c>
      <c r="ISN1" t="s">
        <v>8173</v>
      </c>
      <c r="ISO1" t="s">
        <v>8174</v>
      </c>
      <c r="ISP1" t="s">
        <v>8175</v>
      </c>
      <c r="ISQ1" t="s">
        <v>8176</v>
      </c>
      <c r="ISR1" t="s">
        <v>8177</v>
      </c>
      <c r="ISS1" t="s">
        <v>8178</v>
      </c>
      <c r="IST1" t="s">
        <v>8179</v>
      </c>
      <c r="ISU1" t="s">
        <v>8180</v>
      </c>
      <c r="ISV1" t="s">
        <v>8181</v>
      </c>
      <c r="ISW1" t="s">
        <v>8182</v>
      </c>
      <c r="ISX1" t="s">
        <v>8183</v>
      </c>
      <c r="ISY1" t="s">
        <v>8184</v>
      </c>
      <c r="ISZ1" t="s">
        <v>8185</v>
      </c>
      <c r="ITA1" t="s">
        <v>8186</v>
      </c>
      <c r="ITB1" t="s">
        <v>8187</v>
      </c>
      <c r="ITC1" t="s">
        <v>8188</v>
      </c>
      <c r="ITD1" t="s">
        <v>8189</v>
      </c>
      <c r="ITE1" t="s">
        <v>8190</v>
      </c>
      <c r="ITF1" t="s">
        <v>8191</v>
      </c>
      <c r="ITG1" t="s">
        <v>8192</v>
      </c>
      <c r="ITH1" t="s">
        <v>8193</v>
      </c>
      <c r="ITI1" t="s">
        <v>8194</v>
      </c>
      <c r="ITJ1" t="s">
        <v>8195</v>
      </c>
      <c r="ITK1" t="s">
        <v>8196</v>
      </c>
      <c r="ITL1" t="s">
        <v>8197</v>
      </c>
      <c r="ITM1" t="s">
        <v>8198</v>
      </c>
      <c r="ITN1" t="s">
        <v>8199</v>
      </c>
      <c r="ITO1" t="s">
        <v>8200</v>
      </c>
      <c r="ITP1" t="s">
        <v>8201</v>
      </c>
      <c r="ITQ1" t="s">
        <v>8202</v>
      </c>
      <c r="ITR1" t="s">
        <v>8203</v>
      </c>
      <c r="ITS1" t="s">
        <v>8204</v>
      </c>
      <c r="ITT1" t="s">
        <v>8205</v>
      </c>
      <c r="ITU1" t="s">
        <v>8206</v>
      </c>
      <c r="ITV1" t="s">
        <v>8207</v>
      </c>
      <c r="ITW1" t="s">
        <v>8208</v>
      </c>
      <c r="ITX1" t="s">
        <v>8209</v>
      </c>
      <c r="ITY1" t="s">
        <v>8210</v>
      </c>
      <c r="ITZ1" t="s">
        <v>8211</v>
      </c>
      <c r="IUA1" t="s">
        <v>8212</v>
      </c>
      <c r="IUB1" t="s">
        <v>8213</v>
      </c>
      <c r="IUC1" t="s">
        <v>8214</v>
      </c>
      <c r="IUD1" t="s">
        <v>8215</v>
      </c>
      <c r="IUE1" t="s">
        <v>8216</v>
      </c>
      <c r="IUF1" t="s">
        <v>8217</v>
      </c>
      <c r="IUG1" t="s">
        <v>8218</v>
      </c>
      <c r="IUH1" t="s">
        <v>8219</v>
      </c>
      <c r="IUI1" t="s">
        <v>8220</v>
      </c>
      <c r="IUJ1" t="s">
        <v>8221</v>
      </c>
      <c r="IUK1" t="s">
        <v>8222</v>
      </c>
      <c r="IUL1" t="s">
        <v>8223</v>
      </c>
      <c r="IUM1" t="s">
        <v>8224</v>
      </c>
      <c r="IUN1" t="s">
        <v>8225</v>
      </c>
      <c r="IUO1" t="s">
        <v>8226</v>
      </c>
      <c r="IUP1" t="s">
        <v>8227</v>
      </c>
      <c r="IUQ1" t="s">
        <v>8228</v>
      </c>
      <c r="IUR1" t="s">
        <v>8229</v>
      </c>
      <c r="IUS1" t="s">
        <v>8230</v>
      </c>
      <c r="IUT1" t="s">
        <v>8231</v>
      </c>
      <c r="IUU1" t="s">
        <v>8232</v>
      </c>
      <c r="IUV1" t="s">
        <v>8233</v>
      </c>
      <c r="IUW1" t="s">
        <v>8234</v>
      </c>
      <c r="IUX1" t="s">
        <v>8235</v>
      </c>
      <c r="IUY1" t="s">
        <v>8236</v>
      </c>
      <c r="IUZ1" t="s">
        <v>8237</v>
      </c>
      <c r="IVA1" t="s">
        <v>8238</v>
      </c>
      <c r="IVB1" t="s">
        <v>8239</v>
      </c>
      <c r="IVC1" t="s">
        <v>8240</v>
      </c>
      <c r="IVD1" t="s">
        <v>8241</v>
      </c>
      <c r="IVE1" t="s">
        <v>8242</v>
      </c>
      <c r="IVF1" t="s">
        <v>8243</v>
      </c>
      <c r="IVG1" t="s">
        <v>8244</v>
      </c>
      <c r="IVH1" t="s">
        <v>8245</v>
      </c>
      <c r="IVI1" t="s">
        <v>8246</v>
      </c>
      <c r="IVJ1" t="s">
        <v>8247</v>
      </c>
      <c r="IVK1" t="s">
        <v>8248</v>
      </c>
      <c r="IVL1" t="s">
        <v>8249</v>
      </c>
      <c r="IVM1" t="s">
        <v>8250</v>
      </c>
      <c r="IVN1" t="s">
        <v>8251</v>
      </c>
      <c r="IVO1" t="s">
        <v>8252</v>
      </c>
      <c r="IVP1" t="s">
        <v>8253</v>
      </c>
      <c r="IVQ1" t="s">
        <v>8254</v>
      </c>
      <c r="IVR1" t="s">
        <v>8255</v>
      </c>
      <c r="IVS1" t="s">
        <v>8256</v>
      </c>
      <c r="IVT1" t="s">
        <v>8257</v>
      </c>
      <c r="IVU1" t="s">
        <v>8258</v>
      </c>
      <c r="IVV1" t="s">
        <v>8259</v>
      </c>
      <c r="IVW1" t="s">
        <v>8260</v>
      </c>
      <c r="IVX1" t="s">
        <v>8261</v>
      </c>
      <c r="IVY1" t="s">
        <v>8262</v>
      </c>
      <c r="IVZ1" t="s">
        <v>8263</v>
      </c>
      <c r="IWA1" t="s">
        <v>8264</v>
      </c>
      <c r="IWB1" t="s">
        <v>8265</v>
      </c>
      <c r="IWC1" t="s">
        <v>8266</v>
      </c>
      <c r="IWD1" t="s">
        <v>8267</v>
      </c>
      <c r="IWE1" t="s">
        <v>8268</v>
      </c>
      <c r="IWF1" t="s">
        <v>8269</v>
      </c>
      <c r="IWG1" t="s">
        <v>8270</v>
      </c>
      <c r="IWH1" t="s">
        <v>8271</v>
      </c>
      <c r="IWI1" t="s">
        <v>8272</v>
      </c>
      <c r="IWJ1" t="s">
        <v>8273</v>
      </c>
      <c r="IWK1" t="s">
        <v>8274</v>
      </c>
      <c r="IWL1" t="s">
        <v>8275</v>
      </c>
      <c r="IWM1" t="s">
        <v>8276</v>
      </c>
      <c r="IWN1" t="s">
        <v>8277</v>
      </c>
      <c r="IWO1" t="s">
        <v>8278</v>
      </c>
      <c r="IWP1" t="s">
        <v>8279</v>
      </c>
      <c r="IWQ1" t="s">
        <v>8280</v>
      </c>
      <c r="IWR1" t="s">
        <v>8281</v>
      </c>
      <c r="IWS1" t="s">
        <v>8282</v>
      </c>
      <c r="IWT1" t="s">
        <v>8283</v>
      </c>
      <c r="IWU1" t="s">
        <v>8284</v>
      </c>
      <c r="IWV1" t="s">
        <v>8285</v>
      </c>
      <c r="IWW1" t="s">
        <v>8286</v>
      </c>
      <c r="IWX1" t="s">
        <v>8287</v>
      </c>
      <c r="IWY1" t="s">
        <v>8288</v>
      </c>
      <c r="IWZ1" t="s">
        <v>8289</v>
      </c>
      <c r="IXA1" t="s">
        <v>8290</v>
      </c>
      <c r="IXB1" t="s">
        <v>8291</v>
      </c>
      <c r="IXC1" t="s">
        <v>8292</v>
      </c>
      <c r="IXD1" t="s">
        <v>8293</v>
      </c>
      <c r="IXE1" t="s">
        <v>8294</v>
      </c>
      <c r="IXF1" t="s">
        <v>8295</v>
      </c>
      <c r="IXG1" t="s">
        <v>8296</v>
      </c>
      <c r="IXH1" t="s">
        <v>8297</v>
      </c>
      <c r="IXI1" t="s">
        <v>8298</v>
      </c>
      <c r="IXJ1" t="s">
        <v>8299</v>
      </c>
      <c r="IXK1" t="s">
        <v>8300</v>
      </c>
      <c r="IXL1" t="s">
        <v>8301</v>
      </c>
      <c r="IXM1" t="s">
        <v>8302</v>
      </c>
      <c r="IXN1" t="s">
        <v>8303</v>
      </c>
      <c r="IXO1" t="s">
        <v>8304</v>
      </c>
      <c r="IXP1" t="s">
        <v>8305</v>
      </c>
      <c r="IXQ1" t="s">
        <v>8306</v>
      </c>
      <c r="IXR1" t="s">
        <v>8307</v>
      </c>
      <c r="IXS1" t="s">
        <v>8308</v>
      </c>
      <c r="IXT1" t="s">
        <v>8309</v>
      </c>
      <c r="IXU1" t="s">
        <v>8310</v>
      </c>
      <c r="IXV1" t="s">
        <v>8311</v>
      </c>
      <c r="IXW1" t="s">
        <v>8312</v>
      </c>
      <c r="IXX1" t="s">
        <v>8313</v>
      </c>
      <c r="IXY1" t="s">
        <v>8314</v>
      </c>
      <c r="IXZ1" t="s">
        <v>8315</v>
      </c>
      <c r="IYA1" t="s">
        <v>8316</v>
      </c>
      <c r="IYB1" t="s">
        <v>8317</v>
      </c>
      <c r="IYC1" t="s">
        <v>8318</v>
      </c>
      <c r="IYD1" t="s">
        <v>8319</v>
      </c>
      <c r="IYE1" t="s">
        <v>8320</v>
      </c>
      <c r="IYF1" t="s">
        <v>8321</v>
      </c>
      <c r="IYG1" t="s">
        <v>8322</v>
      </c>
      <c r="IYH1" t="s">
        <v>8323</v>
      </c>
      <c r="IYI1" t="s">
        <v>8324</v>
      </c>
      <c r="IYJ1" t="s">
        <v>8325</v>
      </c>
      <c r="IYK1" t="s">
        <v>8326</v>
      </c>
      <c r="IYL1" t="s">
        <v>8327</v>
      </c>
      <c r="IYM1" t="s">
        <v>8328</v>
      </c>
      <c r="IYN1" t="s">
        <v>8329</v>
      </c>
      <c r="IYO1" t="s">
        <v>8330</v>
      </c>
      <c r="IYP1" t="s">
        <v>8331</v>
      </c>
      <c r="IYQ1" t="s">
        <v>8332</v>
      </c>
      <c r="IYR1" t="s">
        <v>8333</v>
      </c>
      <c r="IYS1" t="s">
        <v>8334</v>
      </c>
      <c r="IYT1" t="s">
        <v>8335</v>
      </c>
      <c r="IYU1" t="s">
        <v>8336</v>
      </c>
      <c r="IYV1" t="s">
        <v>8337</v>
      </c>
      <c r="IYW1" t="s">
        <v>8338</v>
      </c>
      <c r="IYX1" t="s">
        <v>8339</v>
      </c>
      <c r="IYY1" t="s">
        <v>8340</v>
      </c>
      <c r="IYZ1" t="s">
        <v>8341</v>
      </c>
      <c r="IZA1" t="s">
        <v>8342</v>
      </c>
      <c r="IZB1" t="s">
        <v>8343</v>
      </c>
      <c r="IZC1" t="s">
        <v>8344</v>
      </c>
      <c r="IZD1" t="s">
        <v>8345</v>
      </c>
      <c r="IZE1" t="s">
        <v>8346</v>
      </c>
      <c r="IZF1" t="s">
        <v>8347</v>
      </c>
      <c r="IZG1" t="s">
        <v>8348</v>
      </c>
      <c r="IZH1" t="s">
        <v>8349</v>
      </c>
      <c r="IZI1" t="s">
        <v>8350</v>
      </c>
      <c r="IZJ1" t="s">
        <v>8351</v>
      </c>
      <c r="IZK1" t="s">
        <v>8352</v>
      </c>
      <c r="IZL1" t="s">
        <v>8353</v>
      </c>
      <c r="IZM1" t="s">
        <v>8354</v>
      </c>
      <c r="IZN1" t="s">
        <v>8355</v>
      </c>
      <c r="IZO1" t="s">
        <v>8356</v>
      </c>
      <c r="IZP1" t="s">
        <v>8357</v>
      </c>
      <c r="IZQ1" t="s">
        <v>8358</v>
      </c>
      <c r="IZR1" t="s">
        <v>8359</v>
      </c>
      <c r="IZS1" t="s">
        <v>8360</v>
      </c>
      <c r="IZT1" t="s">
        <v>8361</v>
      </c>
      <c r="IZU1" t="s">
        <v>8362</v>
      </c>
      <c r="IZV1" t="s">
        <v>8363</v>
      </c>
      <c r="IZW1" t="s">
        <v>8364</v>
      </c>
      <c r="IZX1" t="s">
        <v>8365</v>
      </c>
      <c r="IZY1" t="s">
        <v>8366</v>
      </c>
      <c r="IZZ1" t="s">
        <v>8367</v>
      </c>
      <c r="JAA1" t="s">
        <v>8368</v>
      </c>
      <c r="JAB1" t="s">
        <v>8369</v>
      </c>
      <c r="JAC1" t="s">
        <v>8370</v>
      </c>
      <c r="JAD1" t="s">
        <v>8371</v>
      </c>
      <c r="JAE1" t="s">
        <v>8372</v>
      </c>
      <c r="JAF1" t="s">
        <v>8373</v>
      </c>
      <c r="JAG1" t="s">
        <v>8374</v>
      </c>
      <c r="JAH1" t="s">
        <v>8375</v>
      </c>
      <c r="JAI1" t="s">
        <v>8376</v>
      </c>
      <c r="JAJ1" t="s">
        <v>8377</v>
      </c>
      <c r="JAK1" t="s">
        <v>8378</v>
      </c>
      <c r="JAL1" t="s">
        <v>8379</v>
      </c>
      <c r="JAM1" t="s">
        <v>8380</v>
      </c>
      <c r="JAN1" t="s">
        <v>8381</v>
      </c>
      <c r="JAO1" t="s">
        <v>8382</v>
      </c>
      <c r="JAP1" t="s">
        <v>8383</v>
      </c>
      <c r="JAQ1" t="s">
        <v>8384</v>
      </c>
      <c r="JAR1" t="s">
        <v>8385</v>
      </c>
      <c r="JAS1" t="s">
        <v>8386</v>
      </c>
      <c r="JAT1" t="s">
        <v>8387</v>
      </c>
      <c r="JAU1" t="s">
        <v>8388</v>
      </c>
      <c r="JAV1" t="s">
        <v>8389</v>
      </c>
      <c r="JAW1" t="s">
        <v>8390</v>
      </c>
      <c r="JAX1" t="s">
        <v>8391</v>
      </c>
      <c r="JAY1" t="s">
        <v>8392</v>
      </c>
      <c r="JAZ1" t="s">
        <v>8393</v>
      </c>
      <c r="JBA1" t="s">
        <v>8394</v>
      </c>
      <c r="JBB1" t="s">
        <v>8395</v>
      </c>
      <c r="JBC1" t="s">
        <v>8396</v>
      </c>
      <c r="JBD1" t="s">
        <v>8397</v>
      </c>
      <c r="JBE1" t="s">
        <v>8398</v>
      </c>
      <c r="JBF1" t="s">
        <v>8399</v>
      </c>
      <c r="JBG1" t="s">
        <v>8400</v>
      </c>
      <c r="JBH1" t="s">
        <v>8401</v>
      </c>
      <c r="JBI1" t="s">
        <v>8402</v>
      </c>
      <c r="JBJ1" t="s">
        <v>8403</v>
      </c>
      <c r="JBK1" t="s">
        <v>8404</v>
      </c>
      <c r="JBL1" t="s">
        <v>8405</v>
      </c>
      <c r="JBM1" t="s">
        <v>8406</v>
      </c>
      <c r="JBN1" t="s">
        <v>8407</v>
      </c>
      <c r="JBO1" t="s">
        <v>8408</v>
      </c>
      <c r="JBP1" t="s">
        <v>8409</v>
      </c>
      <c r="JBQ1" t="s">
        <v>8410</v>
      </c>
      <c r="JBR1" t="s">
        <v>8411</v>
      </c>
      <c r="JBS1" t="s">
        <v>8412</v>
      </c>
      <c r="JBT1" t="s">
        <v>8413</v>
      </c>
      <c r="JBU1" t="s">
        <v>8414</v>
      </c>
      <c r="JBV1" t="s">
        <v>8415</v>
      </c>
      <c r="JBW1" t="s">
        <v>8416</v>
      </c>
      <c r="JBX1" t="s">
        <v>8417</v>
      </c>
      <c r="JBY1" t="s">
        <v>8418</v>
      </c>
      <c r="JBZ1" t="s">
        <v>8419</v>
      </c>
      <c r="JCA1" t="s">
        <v>8420</v>
      </c>
      <c r="JCB1" t="s">
        <v>8421</v>
      </c>
      <c r="JCC1" t="s">
        <v>8422</v>
      </c>
      <c r="JCD1" t="s">
        <v>8423</v>
      </c>
      <c r="JCE1" t="s">
        <v>8424</v>
      </c>
      <c r="JCF1" t="s">
        <v>8425</v>
      </c>
      <c r="JCG1" t="s">
        <v>8426</v>
      </c>
      <c r="JCH1" t="s">
        <v>8427</v>
      </c>
      <c r="JCI1" t="s">
        <v>8428</v>
      </c>
      <c r="JCJ1" t="s">
        <v>8429</v>
      </c>
      <c r="JCK1" t="s">
        <v>8430</v>
      </c>
      <c r="JCL1" t="s">
        <v>8431</v>
      </c>
      <c r="JCM1" t="s">
        <v>8432</v>
      </c>
      <c r="JCN1" t="s">
        <v>8433</v>
      </c>
      <c r="JCO1" t="s">
        <v>8434</v>
      </c>
      <c r="JCP1" t="s">
        <v>8435</v>
      </c>
      <c r="JCQ1" t="s">
        <v>8436</v>
      </c>
      <c r="JCR1" t="s">
        <v>8437</v>
      </c>
      <c r="JCS1" t="s">
        <v>8438</v>
      </c>
      <c r="JCT1" t="s">
        <v>8439</v>
      </c>
      <c r="JCU1" t="s">
        <v>8440</v>
      </c>
      <c r="JCV1" t="s">
        <v>8441</v>
      </c>
      <c r="JCW1" t="s">
        <v>8442</v>
      </c>
      <c r="JCX1" t="s">
        <v>8443</v>
      </c>
      <c r="JCY1" t="s">
        <v>8444</v>
      </c>
      <c r="JCZ1" t="s">
        <v>8445</v>
      </c>
      <c r="JDA1" t="s">
        <v>8446</v>
      </c>
      <c r="JDB1" t="s">
        <v>8447</v>
      </c>
      <c r="JDC1" t="s">
        <v>8448</v>
      </c>
      <c r="JDD1" t="s">
        <v>8449</v>
      </c>
      <c r="JDE1" t="s">
        <v>8450</v>
      </c>
      <c r="JDF1" t="s">
        <v>8451</v>
      </c>
      <c r="JDG1" t="s">
        <v>8452</v>
      </c>
      <c r="JDH1" t="s">
        <v>8453</v>
      </c>
      <c r="JDI1" t="s">
        <v>8454</v>
      </c>
      <c r="JDJ1" t="s">
        <v>8455</v>
      </c>
      <c r="JDK1" t="s">
        <v>8456</v>
      </c>
      <c r="JDL1" t="s">
        <v>8457</v>
      </c>
      <c r="JDM1" t="s">
        <v>8458</v>
      </c>
      <c r="JDN1" t="s">
        <v>8459</v>
      </c>
      <c r="JDO1" t="s">
        <v>8460</v>
      </c>
      <c r="JDP1" t="s">
        <v>8461</v>
      </c>
      <c r="JDQ1" t="s">
        <v>8462</v>
      </c>
      <c r="JDR1" t="s">
        <v>8463</v>
      </c>
      <c r="JDS1" t="s">
        <v>8464</v>
      </c>
      <c r="JDT1" t="s">
        <v>8465</v>
      </c>
      <c r="JDU1" t="s">
        <v>8466</v>
      </c>
      <c r="JDV1" t="s">
        <v>8467</v>
      </c>
      <c r="JDW1" t="s">
        <v>8468</v>
      </c>
      <c r="JDX1" t="s">
        <v>8469</v>
      </c>
      <c r="JDY1" t="s">
        <v>8470</v>
      </c>
      <c r="JDZ1" t="s">
        <v>8471</v>
      </c>
      <c r="JEA1" t="s">
        <v>8472</v>
      </c>
      <c r="JEB1" t="s">
        <v>8473</v>
      </c>
      <c r="JEC1" t="s">
        <v>8474</v>
      </c>
      <c r="JED1" t="s">
        <v>8475</v>
      </c>
      <c r="JEE1" t="s">
        <v>8476</v>
      </c>
      <c r="JEF1" t="s">
        <v>8477</v>
      </c>
      <c r="JEG1" t="s">
        <v>8478</v>
      </c>
      <c r="JEH1" t="s">
        <v>8479</v>
      </c>
      <c r="JEI1" t="s">
        <v>8480</v>
      </c>
      <c r="JEJ1" t="s">
        <v>8481</v>
      </c>
      <c r="JEK1" t="s">
        <v>8482</v>
      </c>
      <c r="JEL1" t="s">
        <v>8483</v>
      </c>
      <c r="JEM1" t="s">
        <v>8484</v>
      </c>
      <c r="JEN1" t="s">
        <v>8485</v>
      </c>
      <c r="JEO1" t="s">
        <v>8486</v>
      </c>
      <c r="JEP1" t="s">
        <v>8487</v>
      </c>
      <c r="JEQ1" t="s">
        <v>8488</v>
      </c>
      <c r="JER1" t="s">
        <v>8489</v>
      </c>
      <c r="JES1" t="s">
        <v>8490</v>
      </c>
      <c r="JET1" t="s">
        <v>8491</v>
      </c>
      <c r="JEU1" t="s">
        <v>8492</v>
      </c>
      <c r="JEV1" t="s">
        <v>8493</v>
      </c>
      <c r="JEW1" t="s">
        <v>8494</v>
      </c>
      <c r="JEX1" t="s">
        <v>8495</v>
      </c>
      <c r="JEY1" t="s">
        <v>8496</v>
      </c>
      <c r="JEZ1" t="s">
        <v>8497</v>
      </c>
      <c r="JFA1" t="s">
        <v>8498</v>
      </c>
      <c r="JFB1" t="s">
        <v>8499</v>
      </c>
      <c r="JFC1" t="s">
        <v>8500</v>
      </c>
      <c r="JFD1" t="s">
        <v>8501</v>
      </c>
      <c r="JFE1" t="s">
        <v>8502</v>
      </c>
      <c r="JFF1" t="s">
        <v>8503</v>
      </c>
      <c r="JFG1" t="s">
        <v>8504</v>
      </c>
      <c r="JFH1" t="s">
        <v>8505</v>
      </c>
      <c r="JFI1" t="s">
        <v>8506</v>
      </c>
      <c r="JFJ1" t="s">
        <v>8507</v>
      </c>
      <c r="JFK1" t="s">
        <v>8508</v>
      </c>
      <c r="JFL1" t="s">
        <v>8509</v>
      </c>
      <c r="JFM1" t="s">
        <v>8510</v>
      </c>
      <c r="JFN1" t="s">
        <v>8511</v>
      </c>
      <c r="JFO1" t="s">
        <v>8512</v>
      </c>
      <c r="JFP1" t="s">
        <v>8513</v>
      </c>
      <c r="JFQ1" t="s">
        <v>8514</v>
      </c>
      <c r="JFR1" t="s">
        <v>8515</v>
      </c>
      <c r="JFS1" t="s">
        <v>8516</v>
      </c>
      <c r="JFT1" t="s">
        <v>8517</v>
      </c>
      <c r="JFU1" t="s">
        <v>8518</v>
      </c>
      <c r="JFV1" t="s">
        <v>8519</v>
      </c>
      <c r="JFW1" t="s">
        <v>8520</v>
      </c>
      <c r="JFX1" t="s">
        <v>8521</v>
      </c>
      <c r="JFY1" t="s">
        <v>8522</v>
      </c>
      <c r="JFZ1" t="s">
        <v>8523</v>
      </c>
      <c r="JGA1" t="s">
        <v>8524</v>
      </c>
      <c r="JGB1" t="s">
        <v>8525</v>
      </c>
      <c r="JGC1" t="s">
        <v>8526</v>
      </c>
      <c r="JGD1" t="s">
        <v>8527</v>
      </c>
      <c r="JGE1" t="s">
        <v>8528</v>
      </c>
      <c r="JGF1" t="s">
        <v>8529</v>
      </c>
      <c r="JGG1" t="s">
        <v>8530</v>
      </c>
      <c r="JGH1" t="s">
        <v>8531</v>
      </c>
      <c r="JGI1" t="s">
        <v>8532</v>
      </c>
      <c r="JGJ1" t="s">
        <v>8533</v>
      </c>
      <c r="JGK1" t="s">
        <v>8534</v>
      </c>
      <c r="JGL1" t="s">
        <v>8535</v>
      </c>
      <c r="JGM1" t="s">
        <v>8536</v>
      </c>
      <c r="JGN1" t="s">
        <v>8537</v>
      </c>
      <c r="JGO1" t="s">
        <v>8538</v>
      </c>
      <c r="JGP1" t="s">
        <v>8539</v>
      </c>
      <c r="JGQ1" t="s">
        <v>8540</v>
      </c>
      <c r="JGR1" t="s">
        <v>8541</v>
      </c>
      <c r="JGS1" t="s">
        <v>8542</v>
      </c>
      <c r="JGT1" t="s">
        <v>8543</v>
      </c>
      <c r="JGU1" t="s">
        <v>8544</v>
      </c>
      <c r="JGV1" t="s">
        <v>8545</v>
      </c>
      <c r="JGW1" t="s">
        <v>8546</v>
      </c>
      <c r="JGX1" t="s">
        <v>8547</v>
      </c>
      <c r="JGY1" t="s">
        <v>8548</v>
      </c>
      <c r="JGZ1" t="s">
        <v>8549</v>
      </c>
      <c r="JHA1" t="s">
        <v>8550</v>
      </c>
      <c r="JHB1" t="s">
        <v>8551</v>
      </c>
      <c r="JHC1" t="s">
        <v>8552</v>
      </c>
      <c r="JHD1" t="s">
        <v>8553</v>
      </c>
      <c r="JHE1" t="s">
        <v>8554</v>
      </c>
      <c r="JHF1" t="s">
        <v>8555</v>
      </c>
      <c r="JHG1" t="s">
        <v>8556</v>
      </c>
      <c r="JHH1" t="s">
        <v>8557</v>
      </c>
      <c r="JHI1" t="s">
        <v>8558</v>
      </c>
      <c r="JHJ1" t="s">
        <v>8559</v>
      </c>
      <c r="JHK1" t="s">
        <v>8560</v>
      </c>
      <c r="JHL1" t="s">
        <v>8561</v>
      </c>
      <c r="JHM1" t="s">
        <v>8562</v>
      </c>
      <c r="JHN1" t="s">
        <v>8563</v>
      </c>
      <c r="JHO1" t="s">
        <v>8564</v>
      </c>
      <c r="JHP1" t="s">
        <v>8565</v>
      </c>
      <c r="JHQ1" t="s">
        <v>8566</v>
      </c>
      <c r="JHR1" t="s">
        <v>8567</v>
      </c>
      <c r="JHS1" t="s">
        <v>8568</v>
      </c>
      <c r="JHT1" t="s">
        <v>8569</v>
      </c>
      <c r="JHU1" t="s">
        <v>8570</v>
      </c>
      <c r="JHV1" t="s">
        <v>8571</v>
      </c>
      <c r="JHW1" t="s">
        <v>8572</v>
      </c>
      <c r="JHX1" t="s">
        <v>8573</v>
      </c>
      <c r="JHY1" t="s">
        <v>8574</v>
      </c>
      <c r="JHZ1" t="s">
        <v>8575</v>
      </c>
      <c r="JIA1" t="s">
        <v>8576</v>
      </c>
      <c r="JIB1" t="s">
        <v>8577</v>
      </c>
      <c r="JIC1" t="s">
        <v>8578</v>
      </c>
      <c r="JID1" t="s">
        <v>8579</v>
      </c>
      <c r="JIE1" t="s">
        <v>8580</v>
      </c>
      <c r="JIF1" t="s">
        <v>8581</v>
      </c>
      <c r="JIG1" t="s">
        <v>8582</v>
      </c>
      <c r="JIH1" t="s">
        <v>8583</v>
      </c>
      <c r="JII1" t="s">
        <v>8584</v>
      </c>
      <c r="JIJ1" t="s">
        <v>8585</v>
      </c>
      <c r="JIK1" t="s">
        <v>8586</v>
      </c>
      <c r="JIL1" t="s">
        <v>8587</v>
      </c>
      <c r="JIM1" t="s">
        <v>8588</v>
      </c>
      <c r="JIN1" t="s">
        <v>8589</v>
      </c>
      <c r="JIO1" t="s">
        <v>8590</v>
      </c>
      <c r="JIP1" t="s">
        <v>8591</v>
      </c>
      <c r="JIQ1" t="s">
        <v>8592</v>
      </c>
      <c r="JIR1" t="s">
        <v>8593</v>
      </c>
      <c r="JIS1" t="s">
        <v>8594</v>
      </c>
      <c r="JIT1" t="s">
        <v>8595</v>
      </c>
      <c r="JIU1" t="s">
        <v>8596</v>
      </c>
      <c r="JIV1" t="s">
        <v>8597</v>
      </c>
      <c r="JIW1" t="s">
        <v>8598</v>
      </c>
      <c r="JIX1" t="s">
        <v>8599</v>
      </c>
      <c r="JIY1" t="s">
        <v>8600</v>
      </c>
      <c r="JIZ1" t="s">
        <v>8601</v>
      </c>
      <c r="JJA1" t="s">
        <v>8602</v>
      </c>
      <c r="JJB1" t="s">
        <v>8603</v>
      </c>
      <c r="JJC1" t="s">
        <v>8604</v>
      </c>
      <c r="JJD1" t="s">
        <v>8605</v>
      </c>
      <c r="JJE1" t="s">
        <v>8606</v>
      </c>
      <c r="JJF1" t="s">
        <v>8607</v>
      </c>
      <c r="JJG1" t="s">
        <v>8608</v>
      </c>
      <c r="JJH1" t="s">
        <v>8609</v>
      </c>
      <c r="JJI1" t="s">
        <v>8610</v>
      </c>
      <c r="JJJ1" t="s">
        <v>8611</v>
      </c>
      <c r="JJK1" t="s">
        <v>8612</v>
      </c>
      <c r="JJL1" t="s">
        <v>8613</v>
      </c>
      <c r="JJM1" t="s">
        <v>8614</v>
      </c>
      <c r="JJN1" t="s">
        <v>8615</v>
      </c>
      <c r="JJO1" t="s">
        <v>8616</v>
      </c>
      <c r="JJP1" t="s">
        <v>8617</v>
      </c>
      <c r="JJQ1" t="s">
        <v>8618</v>
      </c>
      <c r="JJR1" t="s">
        <v>8619</v>
      </c>
      <c r="JJS1" t="s">
        <v>8620</v>
      </c>
      <c r="JJT1" t="s">
        <v>8621</v>
      </c>
      <c r="JJU1" t="s">
        <v>8622</v>
      </c>
      <c r="JJV1" t="s">
        <v>8623</v>
      </c>
      <c r="JJW1" t="s">
        <v>8624</v>
      </c>
      <c r="JJX1" t="s">
        <v>8625</v>
      </c>
      <c r="JJY1" t="s">
        <v>8626</v>
      </c>
      <c r="JJZ1" t="s">
        <v>8627</v>
      </c>
      <c r="JKA1" t="s">
        <v>8628</v>
      </c>
      <c r="JKB1" t="s">
        <v>8629</v>
      </c>
      <c r="JKC1" t="s">
        <v>8630</v>
      </c>
      <c r="JKD1" t="s">
        <v>8631</v>
      </c>
      <c r="JKE1" t="s">
        <v>8632</v>
      </c>
      <c r="JKF1" t="s">
        <v>8633</v>
      </c>
      <c r="JKG1" t="s">
        <v>8634</v>
      </c>
      <c r="JKH1" t="s">
        <v>8635</v>
      </c>
      <c r="JKI1" t="s">
        <v>8636</v>
      </c>
      <c r="JKJ1" t="s">
        <v>8637</v>
      </c>
      <c r="JKK1" t="s">
        <v>8638</v>
      </c>
      <c r="JKL1" t="s">
        <v>8639</v>
      </c>
      <c r="JKM1" t="s">
        <v>8640</v>
      </c>
      <c r="JKN1" t="s">
        <v>8641</v>
      </c>
      <c r="JKO1" t="s">
        <v>8642</v>
      </c>
      <c r="JKP1" t="s">
        <v>8643</v>
      </c>
      <c r="JKQ1" t="s">
        <v>8644</v>
      </c>
      <c r="JKR1" t="s">
        <v>8645</v>
      </c>
      <c r="JKS1" t="s">
        <v>8646</v>
      </c>
      <c r="JKT1" t="s">
        <v>8647</v>
      </c>
      <c r="JKU1" t="s">
        <v>8648</v>
      </c>
      <c r="JKV1" t="s">
        <v>8649</v>
      </c>
      <c r="JKW1" t="s">
        <v>8650</v>
      </c>
      <c r="JKX1" t="s">
        <v>8651</v>
      </c>
      <c r="JKY1" t="s">
        <v>8652</v>
      </c>
      <c r="JKZ1" t="s">
        <v>8653</v>
      </c>
      <c r="JLA1" t="s">
        <v>8654</v>
      </c>
      <c r="JLB1" t="s">
        <v>8655</v>
      </c>
      <c r="JLC1" t="s">
        <v>8656</v>
      </c>
      <c r="JLD1" t="s">
        <v>8657</v>
      </c>
      <c r="JLE1" t="s">
        <v>8658</v>
      </c>
      <c r="JLF1" t="s">
        <v>8659</v>
      </c>
      <c r="JLG1" t="s">
        <v>8660</v>
      </c>
      <c r="JLH1" t="s">
        <v>8661</v>
      </c>
      <c r="JLI1" t="s">
        <v>8662</v>
      </c>
      <c r="JLJ1" t="s">
        <v>8663</v>
      </c>
      <c r="JLK1" t="s">
        <v>8664</v>
      </c>
      <c r="JLL1" t="s">
        <v>8665</v>
      </c>
      <c r="JLM1" t="s">
        <v>8666</v>
      </c>
      <c r="JLN1" t="s">
        <v>8667</v>
      </c>
      <c r="JLO1" t="s">
        <v>8668</v>
      </c>
      <c r="JLP1" t="s">
        <v>8669</v>
      </c>
      <c r="JLQ1" t="s">
        <v>8670</v>
      </c>
      <c r="JLR1" t="s">
        <v>8671</v>
      </c>
      <c r="JLS1" t="s">
        <v>8672</v>
      </c>
      <c r="JLT1" t="s">
        <v>8673</v>
      </c>
      <c r="JLU1" t="s">
        <v>8674</v>
      </c>
      <c r="JLV1" t="s">
        <v>8675</v>
      </c>
      <c r="JLW1" t="s">
        <v>8676</v>
      </c>
      <c r="JLX1" t="s">
        <v>8677</v>
      </c>
      <c r="JLY1" t="s">
        <v>8678</v>
      </c>
      <c r="JLZ1" t="s">
        <v>8679</v>
      </c>
      <c r="JMA1" t="s">
        <v>8680</v>
      </c>
      <c r="JMB1" t="s">
        <v>8681</v>
      </c>
      <c r="JMC1" t="s">
        <v>8682</v>
      </c>
      <c r="JMD1" t="s">
        <v>8683</v>
      </c>
      <c r="JME1" t="s">
        <v>8684</v>
      </c>
      <c r="JMF1" t="s">
        <v>8685</v>
      </c>
      <c r="JMG1" t="s">
        <v>8686</v>
      </c>
      <c r="JMH1" t="s">
        <v>8687</v>
      </c>
      <c r="JMI1" t="s">
        <v>8688</v>
      </c>
      <c r="JMJ1" t="s">
        <v>8689</v>
      </c>
      <c r="JMK1" t="s">
        <v>8690</v>
      </c>
      <c r="JML1" t="s">
        <v>8691</v>
      </c>
      <c r="JMM1" t="s">
        <v>8692</v>
      </c>
      <c r="JMN1" t="s">
        <v>8693</v>
      </c>
      <c r="JMO1" t="s">
        <v>8694</v>
      </c>
      <c r="JMP1" t="s">
        <v>8695</v>
      </c>
      <c r="JMQ1" t="s">
        <v>8696</v>
      </c>
      <c r="JMR1" t="s">
        <v>8697</v>
      </c>
      <c r="JMS1" t="s">
        <v>8698</v>
      </c>
      <c r="JMT1" t="s">
        <v>8699</v>
      </c>
      <c r="JMU1" t="s">
        <v>8700</v>
      </c>
      <c r="JMV1" t="s">
        <v>8701</v>
      </c>
      <c r="JMW1" t="s">
        <v>8702</v>
      </c>
      <c r="JMX1" t="s">
        <v>8703</v>
      </c>
      <c r="JMY1" t="s">
        <v>8704</v>
      </c>
      <c r="JMZ1" t="s">
        <v>8705</v>
      </c>
      <c r="JNA1" t="s">
        <v>8706</v>
      </c>
      <c r="JNB1" t="s">
        <v>8707</v>
      </c>
      <c r="JNC1" t="s">
        <v>8708</v>
      </c>
      <c r="JND1" t="s">
        <v>8709</v>
      </c>
      <c r="JNE1" t="s">
        <v>8710</v>
      </c>
      <c r="JNF1" t="s">
        <v>8711</v>
      </c>
      <c r="JNG1" t="s">
        <v>8712</v>
      </c>
      <c r="JNH1" t="s">
        <v>8713</v>
      </c>
      <c r="JNI1" t="s">
        <v>8714</v>
      </c>
      <c r="JNJ1" t="s">
        <v>8715</v>
      </c>
      <c r="JNK1" t="s">
        <v>8716</v>
      </c>
      <c r="JNL1" t="s">
        <v>8717</v>
      </c>
      <c r="JNM1" t="s">
        <v>8718</v>
      </c>
      <c r="JNN1" t="s">
        <v>8719</v>
      </c>
      <c r="JNO1" t="s">
        <v>8720</v>
      </c>
      <c r="JNP1" t="s">
        <v>8721</v>
      </c>
      <c r="JNQ1" t="s">
        <v>8722</v>
      </c>
      <c r="JNR1" t="s">
        <v>8723</v>
      </c>
      <c r="JNS1" t="s">
        <v>8724</v>
      </c>
      <c r="JNT1" t="s">
        <v>8725</v>
      </c>
      <c r="JNU1" t="s">
        <v>8726</v>
      </c>
      <c r="JNV1" t="s">
        <v>8727</v>
      </c>
      <c r="JNW1" t="s">
        <v>8728</v>
      </c>
      <c r="JNX1" t="s">
        <v>8729</v>
      </c>
      <c r="JNY1" t="s">
        <v>8730</v>
      </c>
      <c r="JNZ1" t="s">
        <v>8731</v>
      </c>
      <c r="JOA1" t="s">
        <v>8732</v>
      </c>
      <c r="JOB1" t="s">
        <v>8733</v>
      </c>
      <c r="JOC1" t="s">
        <v>8734</v>
      </c>
      <c r="JOD1" t="s">
        <v>8735</v>
      </c>
      <c r="JOE1" t="s">
        <v>8736</v>
      </c>
      <c r="JOF1" t="s">
        <v>8737</v>
      </c>
      <c r="JOG1" t="s">
        <v>8738</v>
      </c>
      <c r="JOH1" t="s">
        <v>8739</v>
      </c>
      <c r="JOI1" t="s">
        <v>8740</v>
      </c>
      <c r="JOJ1" t="s">
        <v>8741</v>
      </c>
      <c r="JOK1" t="s">
        <v>8742</v>
      </c>
      <c r="JOL1" t="s">
        <v>8743</v>
      </c>
      <c r="JOM1" t="s">
        <v>8744</v>
      </c>
      <c r="JON1" t="s">
        <v>8745</v>
      </c>
      <c r="JOO1" t="s">
        <v>8746</v>
      </c>
      <c r="JOP1" t="s">
        <v>8747</v>
      </c>
      <c r="JOQ1" t="s">
        <v>8748</v>
      </c>
      <c r="JOR1" t="s">
        <v>8749</v>
      </c>
      <c r="JOS1" t="s">
        <v>8750</v>
      </c>
      <c r="JOT1" t="s">
        <v>8751</v>
      </c>
      <c r="JOU1" t="s">
        <v>8752</v>
      </c>
      <c r="JOV1" t="s">
        <v>8753</v>
      </c>
      <c r="JOW1" t="s">
        <v>8754</v>
      </c>
      <c r="JOX1" t="s">
        <v>8755</v>
      </c>
      <c r="JOY1" t="s">
        <v>8756</v>
      </c>
      <c r="JOZ1" t="s">
        <v>8757</v>
      </c>
      <c r="JPA1" t="s">
        <v>8758</v>
      </c>
      <c r="JPB1" t="s">
        <v>8759</v>
      </c>
      <c r="JPC1" t="s">
        <v>8760</v>
      </c>
      <c r="JPD1" t="s">
        <v>8761</v>
      </c>
      <c r="JPE1" t="s">
        <v>8762</v>
      </c>
      <c r="JPF1" t="s">
        <v>8763</v>
      </c>
      <c r="JPG1" t="s">
        <v>8764</v>
      </c>
      <c r="JPH1" t="s">
        <v>8765</v>
      </c>
      <c r="JPI1" t="s">
        <v>8766</v>
      </c>
      <c r="JPJ1" t="s">
        <v>8767</v>
      </c>
      <c r="JPK1" t="s">
        <v>8768</v>
      </c>
      <c r="JPL1" t="s">
        <v>8769</v>
      </c>
      <c r="JPM1" t="s">
        <v>8770</v>
      </c>
      <c r="JPN1" t="s">
        <v>8771</v>
      </c>
      <c r="JPO1" t="s">
        <v>8772</v>
      </c>
      <c r="JPP1" t="s">
        <v>8773</v>
      </c>
      <c r="JPQ1" t="s">
        <v>8774</v>
      </c>
      <c r="JPR1" t="s">
        <v>8775</v>
      </c>
      <c r="JPS1" t="s">
        <v>8776</v>
      </c>
      <c r="JPT1" t="s">
        <v>8777</v>
      </c>
      <c r="JPU1" t="s">
        <v>8778</v>
      </c>
      <c r="JPV1" t="s">
        <v>8779</v>
      </c>
      <c r="JPW1" t="s">
        <v>8780</v>
      </c>
      <c r="JPX1" t="s">
        <v>8781</v>
      </c>
      <c r="JPY1" t="s">
        <v>8782</v>
      </c>
      <c r="JPZ1" t="s">
        <v>8783</v>
      </c>
      <c r="JQA1" t="s">
        <v>8784</v>
      </c>
      <c r="JQB1" t="s">
        <v>8785</v>
      </c>
      <c r="JQC1" t="s">
        <v>8786</v>
      </c>
      <c r="JQD1" t="s">
        <v>8787</v>
      </c>
      <c r="JQE1" t="s">
        <v>8788</v>
      </c>
      <c r="JQF1" t="s">
        <v>8789</v>
      </c>
      <c r="JQG1" t="s">
        <v>8790</v>
      </c>
      <c r="JQH1" t="s">
        <v>8791</v>
      </c>
      <c r="JQI1" t="s">
        <v>8792</v>
      </c>
      <c r="JQJ1" t="s">
        <v>8793</v>
      </c>
      <c r="JQK1" t="s">
        <v>8794</v>
      </c>
      <c r="JQL1" t="s">
        <v>8795</v>
      </c>
      <c r="JQM1" t="s">
        <v>8796</v>
      </c>
      <c r="JQN1" t="s">
        <v>8797</v>
      </c>
      <c r="JQO1" t="s">
        <v>8798</v>
      </c>
      <c r="JQP1" t="s">
        <v>8799</v>
      </c>
      <c r="JQQ1" t="s">
        <v>8800</v>
      </c>
      <c r="JQR1" t="s">
        <v>8801</v>
      </c>
      <c r="JQS1" t="s">
        <v>8802</v>
      </c>
      <c r="JQT1" t="s">
        <v>8803</v>
      </c>
      <c r="JQU1" t="s">
        <v>8804</v>
      </c>
      <c r="JQV1" t="s">
        <v>8805</v>
      </c>
      <c r="JQW1" t="s">
        <v>8806</v>
      </c>
      <c r="JQX1" t="s">
        <v>8807</v>
      </c>
      <c r="JQY1" t="s">
        <v>8808</v>
      </c>
      <c r="JQZ1" t="s">
        <v>8809</v>
      </c>
      <c r="JRA1" t="s">
        <v>8810</v>
      </c>
      <c r="JRB1" t="s">
        <v>8811</v>
      </c>
      <c r="JRC1" t="s">
        <v>8812</v>
      </c>
      <c r="JRD1" t="s">
        <v>8813</v>
      </c>
      <c r="JRE1" t="s">
        <v>8814</v>
      </c>
      <c r="JRF1" t="s">
        <v>8815</v>
      </c>
      <c r="JRG1" t="s">
        <v>8816</v>
      </c>
      <c r="JRH1" t="s">
        <v>8817</v>
      </c>
      <c r="JRI1" t="s">
        <v>8818</v>
      </c>
      <c r="JRJ1" t="s">
        <v>8819</v>
      </c>
      <c r="JRK1" t="s">
        <v>8820</v>
      </c>
      <c r="JRL1" t="s">
        <v>8821</v>
      </c>
      <c r="JRM1" t="s">
        <v>8822</v>
      </c>
      <c r="JRN1" t="s">
        <v>8823</v>
      </c>
      <c r="JRO1" t="s">
        <v>8824</v>
      </c>
      <c r="JRP1" t="s">
        <v>8825</v>
      </c>
      <c r="JRQ1" t="s">
        <v>8826</v>
      </c>
      <c r="JRR1" t="s">
        <v>8827</v>
      </c>
      <c r="JRS1" t="s">
        <v>8828</v>
      </c>
      <c r="JRT1" t="s">
        <v>8829</v>
      </c>
      <c r="JRU1" t="s">
        <v>8830</v>
      </c>
      <c r="JRV1" t="s">
        <v>8831</v>
      </c>
      <c r="JRW1" t="s">
        <v>8832</v>
      </c>
      <c r="JRX1" t="s">
        <v>8833</v>
      </c>
      <c r="JRY1" t="s">
        <v>8834</v>
      </c>
      <c r="JRZ1" t="s">
        <v>8835</v>
      </c>
      <c r="JSA1" t="s">
        <v>8836</v>
      </c>
      <c r="JSB1" t="s">
        <v>8837</v>
      </c>
      <c r="JSC1" t="s">
        <v>8838</v>
      </c>
      <c r="JSD1" t="s">
        <v>8839</v>
      </c>
      <c r="JSE1" t="s">
        <v>8840</v>
      </c>
      <c r="JSF1" t="s">
        <v>8841</v>
      </c>
      <c r="JSG1" t="s">
        <v>8842</v>
      </c>
      <c r="JSH1" t="s">
        <v>8843</v>
      </c>
      <c r="JSI1" t="s">
        <v>8844</v>
      </c>
      <c r="JSJ1" t="s">
        <v>8845</v>
      </c>
      <c r="JSK1" t="s">
        <v>8846</v>
      </c>
      <c r="JSL1" t="s">
        <v>8847</v>
      </c>
      <c r="JSM1" t="s">
        <v>8848</v>
      </c>
      <c r="JSN1" t="s">
        <v>8849</v>
      </c>
      <c r="JSO1" t="s">
        <v>8850</v>
      </c>
      <c r="JSP1" t="s">
        <v>8851</v>
      </c>
      <c r="JSQ1" t="s">
        <v>8852</v>
      </c>
      <c r="JSR1" t="s">
        <v>8853</v>
      </c>
      <c r="JSS1" t="s">
        <v>8854</v>
      </c>
      <c r="JST1" t="s">
        <v>8855</v>
      </c>
      <c r="JSU1" t="s">
        <v>8856</v>
      </c>
      <c r="JSV1" t="s">
        <v>8857</v>
      </c>
      <c r="JSW1" t="s">
        <v>8858</v>
      </c>
      <c r="JSX1" t="s">
        <v>8859</v>
      </c>
      <c r="JSY1" t="s">
        <v>8860</v>
      </c>
      <c r="JSZ1" t="s">
        <v>8861</v>
      </c>
      <c r="JTA1" t="s">
        <v>8862</v>
      </c>
      <c r="JTB1" t="s">
        <v>8863</v>
      </c>
      <c r="JTC1" t="s">
        <v>8864</v>
      </c>
      <c r="JTD1" t="s">
        <v>8865</v>
      </c>
      <c r="JTE1" t="s">
        <v>8866</v>
      </c>
      <c r="JTF1" t="s">
        <v>8867</v>
      </c>
      <c r="JTG1" t="s">
        <v>8868</v>
      </c>
      <c r="JTH1" t="s">
        <v>8869</v>
      </c>
      <c r="JTI1" t="s">
        <v>8870</v>
      </c>
      <c r="JTJ1" t="s">
        <v>8871</v>
      </c>
      <c r="JTK1" t="s">
        <v>8872</v>
      </c>
      <c r="JTL1" t="s">
        <v>8873</v>
      </c>
      <c r="JTM1" t="s">
        <v>8874</v>
      </c>
      <c r="JTN1" t="s">
        <v>8875</v>
      </c>
      <c r="JTO1" t="s">
        <v>8876</v>
      </c>
      <c r="JTP1" t="s">
        <v>8877</v>
      </c>
      <c r="JTQ1" t="s">
        <v>8878</v>
      </c>
      <c r="JTR1" t="s">
        <v>8879</v>
      </c>
      <c r="JTS1" t="s">
        <v>8880</v>
      </c>
      <c r="JTT1" t="s">
        <v>8881</v>
      </c>
      <c r="JTU1" t="s">
        <v>8882</v>
      </c>
      <c r="JTV1" t="s">
        <v>8883</v>
      </c>
      <c r="JTW1" t="s">
        <v>8884</v>
      </c>
      <c r="JTX1" t="s">
        <v>8885</v>
      </c>
      <c r="JTY1" t="s">
        <v>8886</v>
      </c>
      <c r="JTZ1" t="s">
        <v>8887</v>
      </c>
      <c r="JUA1" t="s">
        <v>8888</v>
      </c>
      <c r="JUB1" t="s">
        <v>8889</v>
      </c>
      <c r="JUC1" t="s">
        <v>8890</v>
      </c>
      <c r="JUD1" t="s">
        <v>8891</v>
      </c>
      <c r="JUE1" t="s">
        <v>8892</v>
      </c>
      <c r="JUF1" t="s">
        <v>8893</v>
      </c>
      <c r="JUG1" t="s">
        <v>8894</v>
      </c>
      <c r="JUH1" t="s">
        <v>8895</v>
      </c>
      <c r="JUI1" t="s">
        <v>8896</v>
      </c>
      <c r="JUJ1" t="s">
        <v>8897</v>
      </c>
      <c r="JUK1" t="s">
        <v>8898</v>
      </c>
      <c r="JUL1" t="s">
        <v>8899</v>
      </c>
      <c r="JUM1" t="s">
        <v>8900</v>
      </c>
      <c r="JUN1" t="s">
        <v>8901</v>
      </c>
      <c r="JUO1" t="s">
        <v>8902</v>
      </c>
      <c r="JUP1" t="s">
        <v>8903</v>
      </c>
      <c r="JUQ1" t="s">
        <v>8904</v>
      </c>
      <c r="JUR1" t="s">
        <v>8905</v>
      </c>
      <c r="JUS1" t="s">
        <v>8906</v>
      </c>
      <c r="JUT1" t="s">
        <v>8907</v>
      </c>
      <c r="JUU1" t="s">
        <v>8908</v>
      </c>
      <c r="JUV1" t="s">
        <v>8909</v>
      </c>
      <c r="JUW1" t="s">
        <v>8910</v>
      </c>
      <c r="JUX1" t="s">
        <v>8911</v>
      </c>
      <c r="JUY1" t="s">
        <v>8912</v>
      </c>
      <c r="JUZ1" t="s">
        <v>8913</v>
      </c>
      <c r="JVA1" t="s">
        <v>8914</v>
      </c>
      <c r="JVB1" t="s">
        <v>8915</v>
      </c>
      <c r="JVC1" t="s">
        <v>8916</v>
      </c>
      <c r="JVD1" t="s">
        <v>8917</v>
      </c>
      <c r="JVE1" t="s">
        <v>8918</v>
      </c>
      <c r="JVF1" t="s">
        <v>8919</v>
      </c>
      <c r="JVG1" t="s">
        <v>8920</v>
      </c>
      <c r="JVH1" t="s">
        <v>8921</v>
      </c>
      <c r="JVI1" t="s">
        <v>8922</v>
      </c>
      <c r="JVJ1" t="s">
        <v>8923</v>
      </c>
      <c r="JVK1" t="s">
        <v>8924</v>
      </c>
      <c r="JVL1" t="s">
        <v>8925</v>
      </c>
      <c r="JVM1" t="s">
        <v>8926</v>
      </c>
      <c r="JVN1" t="s">
        <v>8927</v>
      </c>
      <c r="JVO1" t="s">
        <v>8928</v>
      </c>
      <c r="JVP1" t="s">
        <v>8929</v>
      </c>
      <c r="JVQ1" t="s">
        <v>8930</v>
      </c>
      <c r="JVR1" t="s">
        <v>8931</v>
      </c>
      <c r="JVS1" t="s">
        <v>8932</v>
      </c>
      <c r="JVT1" t="s">
        <v>8933</v>
      </c>
      <c r="JVU1" t="s">
        <v>8934</v>
      </c>
      <c r="JVV1" t="s">
        <v>8935</v>
      </c>
      <c r="JVW1" t="s">
        <v>8936</v>
      </c>
      <c r="JVX1" t="s">
        <v>8937</v>
      </c>
      <c r="JVY1" t="s">
        <v>8938</v>
      </c>
      <c r="JVZ1" t="s">
        <v>8939</v>
      </c>
      <c r="JWA1" t="s">
        <v>8940</v>
      </c>
      <c r="JWB1" t="s">
        <v>8941</v>
      </c>
      <c r="JWC1" t="s">
        <v>8942</v>
      </c>
      <c r="JWD1" t="s">
        <v>8943</v>
      </c>
      <c r="JWE1" t="s">
        <v>8944</v>
      </c>
      <c r="JWF1" t="s">
        <v>8945</v>
      </c>
      <c r="JWG1" t="s">
        <v>8946</v>
      </c>
      <c r="JWH1" t="s">
        <v>8947</v>
      </c>
      <c r="JWI1" t="s">
        <v>8948</v>
      </c>
      <c r="JWJ1" t="s">
        <v>8949</v>
      </c>
      <c r="JWK1" t="s">
        <v>8950</v>
      </c>
      <c r="JWL1" t="s">
        <v>8951</v>
      </c>
      <c r="JWM1" t="s">
        <v>8952</v>
      </c>
      <c r="JWN1" t="s">
        <v>8953</v>
      </c>
      <c r="JWO1" t="s">
        <v>8954</v>
      </c>
      <c r="JWP1" t="s">
        <v>8955</v>
      </c>
      <c r="JWQ1" t="s">
        <v>8956</v>
      </c>
      <c r="JWR1" t="s">
        <v>8957</v>
      </c>
      <c r="JWS1" t="s">
        <v>8958</v>
      </c>
      <c r="JWT1" t="s">
        <v>8959</v>
      </c>
      <c r="JWU1" t="s">
        <v>8960</v>
      </c>
      <c r="JWV1" t="s">
        <v>8961</v>
      </c>
      <c r="JWW1" t="s">
        <v>8962</v>
      </c>
      <c r="JWX1" t="s">
        <v>8963</v>
      </c>
      <c r="JWY1" t="s">
        <v>8964</v>
      </c>
      <c r="JWZ1" t="s">
        <v>8965</v>
      </c>
      <c r="JXA1" t="s">
        <v>8966</v>
      </c>
      <c r="JXB1" t="s">
        <v>8967</v>
      </c>
      <c r="JXC1" t="s">
        <v>8968</v>
      </c>
      <c r="JXD1" t="s">
        <v>8969</v>
      </c>
      <c r="JXE1" t="s">
        <v>8970</v>
      </c>
      <c r="JXF1" t="s">
        <v>8971</v>
      </c>
      <c r="JXG1" t="s">
        <v>8972</v>
      </c>
      <c r="JXH1" t="s">
        <v>8973</v>
      </c>
      <c r="JXI1" t="s">
        <v>8974</v>
      </c>
      <c r="JXJ1" t="s">
        <v>8975</v>
      </c>
      <c r="JXK1" t="s">
        <v>8976</v>
      </c>
      <c r="JXL1" t="s">
        <v>8977</v>
      </c>
      <c r="JXM1" t="s">
        <v>8978</v>
      </c>
      <c r="JXN1" t="s">
        <v>8979</v>
      </c>
      <c r="JXO1" t="s">
        <v>8980</v>
      </c>
      <c r="JXP1" t="s">
        <v>8981</v>
      </c>
      <c r="JXQ1" t="s">
        <v>8982</v>
      </c>
      <c r="JXR1" t="s">
        <v>8983</v>
      </c>
      <c r="JXS1" t="s">
        <v>8984</v>
      </c>
      <c r="JXT1" t="s">
        <v>8985</v>
      </c>
      <c r="JXU1" t="s">
        <v>8986</v>
      </c>
      <c r="JXV1" t="s">
        <v>8987</v>
      </c>
      <c r="JXW1" t="s">
        <v>8988</v>
      </c>
      <c r="JXX1" t="s">
        <v>8989</v>
      </c>
      <c r="JXY1" t="s">
        <v>8990</v>
      </c>
      <c r="JXZ1" t="s">
        <v>8991</v>
      </c>
      <c r="JYA1" t="s">
        <v>8992</v>
      </c>
      <c r="JYB1" t="s">
        <v>8993</v>
      </c>
      <c r="JYC1" t="s">
        <v>8994</v>
      </c>
      <c r="JYD1" t="s">
        <v>8995</v>
      </c>
      <c r="JYE1" t="s">
        <v>8996</v>
      </c>
      <c r="JYF1" t="s">
        <v>8997</v>
      </c>
      <c r="JYG1" t="s">
        <v>8998</v>
      </c>
      <c r="JYH1" t="s">
        <v>8999</v>
      </c>
      <c r="JYI1" t="s">
        <v>9000</v>
      </c>
      <c r="JYJ1" t="s">
        <v>9001</v>
      </c>
      <c r="JYK1" t="s">
        <v>9002</v>
      </c>
      <c r="JYL1" t="s">
        <v>9003</v>
      </c>
      <c r="JYM1" t="s">
        <v>9004</v>
      </c>
      <c r="JYN1" t="s">
        <v>9005</v>
      </c>
      <c r="JYO1" t="s">
        <v>9006</v>
      </c>
      <c r="JYP1" t="s">
        <v>9007</v>
      </c>
      <c r="JYQ1" t="s">
        <v>9008</v>
      </c>
      <c r="JYR1" t="s">
        <v>9009</v>
      </c>
      <c r="JYS1" t="s">
        <v>9010</v>
      </c>
      <c r="JYT1" t="s">
        <v>9011</v>
      </c>
      <c r="JYU1" t="s">
        <v>9012</v>
      </c>
      <c r="JYV1" t="s">
        <v>9013</v>
      </c>
      <c r="JYW1" t="s">
        <v>9014</v>
      </c>
      <c r="JYX1" t="s">
        <v>9015</v>
      </c>
      <c r="JYY1" t="s">
        <v>9016</v>
      </c>
      <c r="JYZ1" t="s">
        <v>9017</v>
      </c>
      <c r="JZA1" t="s">
        <v>9018</v>
      </c>
      <c r="JZB1" t="s">
        <v>9019</v>
      </c>
      <c r="JZC1" t="s">
        <v>9020</v>
      </c>
      <c r="JZD1" t="s">
        <v>9021</v>
      </c>
      <c r="JZE1" t="s">
        <v>9022</v>
      </c>
      <c r="JZF1" t="s">
        <v>9023</v>
      </c>
      <c r="JZG1" t="s">
        <v>9024</v>
      </c>
      <c r="JZH1" t="s">
        <v>9025</v>
      </c>
      <c r="JZI1" t="s">
        <v>9026</v>
      </c>
      <c r="JZJ1" t="s">
        <v>9027</v>
      </c>
      <c r="JZK1" t="s">
        <v>9028</v>
      </c>
      <c r="JZL1" t="s">
        <v>9029</v>
      </c>
      <c r="JZM1" t="s">
        <v>9030</v>
      </c>
      <c r="JZN1" t="s">
        <v>9031</v>
      </c>
      <c r="JZO1" t="s">
        <v>9032</v>
      </c>
      <c r="JZP1" t="s">
        <v>9033</v>
      </c>
      <c r="JZQ1" t="s">
        <v>9034</v>
      </c>
      <c r="JZR1" t="s">
        <v>9035</v>
      </c>
      <c r="JZS1" t="s">
        <v>9036</v>
      </c>
      <c r="JZT1" t="s">
        <v>9037</v>
      </c>
      <c r="JZU1" t="s">
        <v>9038</v>
      </c>
      <c r="JZV1" t="s">
        <v>9039</v>
      </c>
      <c r="JZW1" t="s">
        <v>9040</v>
      </c>
      <c r="JZX1" t="s">
        <v>9041</v>
      </c>
      <c r="JZY1" t="s">
        <v>9042</v>
      </c>
      <c r="JZZ1" t="s">
        <v>9043</v>
      </c>
      <c r="KAA1" t="s">
        <v>9044</v>
      </c>
      <c r="KAB1" t="s">
        <v>9045</v>
      </c>
      <c r="KAC1" t="s">
        <v>9046</v>
      </c>
      <c r="KAD1" t="s">
        <v>9047</v>
      </c>
      <c r="KAE1" t="s">
        <v>9048</v>
      </c>
      <c r="KAF1" t="s">
        <v>9049</v>
      </c>
      <c r="KAG1" t="s">
        <v>9050</v>
      </c>
      <c r="KAH1" t="s">
        <v>9051</v>
      </c>
      <c r="KAI1" t="s">
        <v>9052</v>
      </c>
      <c r="KAJ1" t="s">
        <v>9053</v>
      </c>
      <c r="KAK1" t="s">
        <v>9054</v>
      </c>
      <c r="KAL1" t="s">
        <v>9055</v>
      </c>
      <c r="KAM1" t="s">
        <v>9056</v>
      </c>
      <c r="KAN1" t="s">
        <v>9057</v>
      </c>
      <c r="KAO1" t="s">
        <v>9058</v>
      </c>
      <c r="KAP1" t="s">
        <v>9059</v>
      </c>
      <c r="KAQ1" t="s">
        <v>9060</v>
      </c>
      <c r="KAR1" t="s">
        <v>9061</v>
      </c>
      <c r="KAS1" t="s">
        <v>9062</v>
      </c>
      <c r="KAT1" t="s">
        <v>9063</v>
      </c>
      <c r="KAU1" t="s">
        <v>9064</v>
      </c>
      <c r="KAV1" t="s">
        <v>9065</v>
      </c>
      <c r="KAW1" t="s">
        <v>9066</v>
      </c>
      <c r="KAX1" t="s">
        <v>9067</v>
      </c>
      <c r="KAY1" t="s">
        <v>9068</v>
      </c>
      <c r="KAZ1" t="s">
        <v>9069</v>
      </c>
      <c r="KBA1" t="s">
        <v>9070</v>
      </c>
      <c r="KBB1" t="s">
        <v>9071</v>
      </c>
      <c r="KBC1" t="s">
        <v>9072</v>
      </c>
      <c r="KBD1" t="s">
        <v>9073</v>
      </c>
      <c r="KBE1" t="s">
        <v>9074</v>
      </c>
      <c r="KBF1" t="s">
        <v>9075</v>
      </c>
      <c r="KBG1" t="s">
        <v>9076</v>
      </c>
      <c r="KBH1" t="s">
        <v>9077</v>
      </c>
      <c r="KBI1" t="s">
        <v>9078</v>
      </c>
      <c r="KBJ1" t="s">
        <v>9079</v>
      </c>
      <c r="KBK1" t="s">
        <v>9080</v>
      </c>
      <c r="KBL1" t="s">
        <v>9081</v>
      </c>
      <c r="KBM1" t="s">
        <v>9082</v>
      </c>
      <c r="KBN1" t="s">
        <v>9083</v>
      </c>
      <c r="KBO1" t="s">
        <v>9084</v>
      </c>
      <c r="KBP1" t="s">
        <v>9085</v>
      </c>
      <c r="KBQ1" t="s">
        <v>9086</v>
      </c>
      <c r="KBR1" t="s">
        <v>9087</v>
      </c>
      <c r="KBS1" t="s">
        <v>9088</v>
      </c>
      <c r="KBT1" t="s">
        <v>9089</v>
      </c>
      <c r="KBU1" t="s">
        <v>9090</v>
      </c>
      <c r="KBV1" t="s">
        <v>9091</v>
      </c>
      <c r="KBW1" t="s">
        <v>9092</v>
      </c>
      <c r="KBX1" t="s">
        <v>9093</v>
      </c>
      <c r="KBY1" t="s">
        <v>9094</v>
      </c>
      <c r="KBZ1" t="s">
        <v>9095</v>
      </c>
      <c r="KCA1" t="s">
        <v>9096</v>
      </c>
      <c r="KCB1" t="s">
        <v>9097</v>
      </c>
      <c r="KCC1" t="s">
        <v>9098</v>
      </c>
      <c r="KCD1" t="s">
        <v>9099</v>
      </c>
      <c r="KCE1" t="s">
        <v>9100</v>
      </c>
      <c r="KCF1" t="s">
        <v>9101</v>
      </c>
      <c r="KCG1" t="s">
        <v>9102</v>
      </c>
      <c r="KCH1" t="s">
        <v>9103</v>
      </c>
      <c r="KCI1" t="s">
        <v>9104</v>
      </c>
      <c r="KCJ1" t="s">
        <v>9105</v>
      </c>
      <c r="KCK1" t="s">
        <v>9106</v>
      </c>
      <c r="KCL1" t="s">
        <v>9107</v>
      </c>
      <c r="KCM1" t="s">
        <v>9108</v>
      </c>
      <c r="KCN1" t="s">
        <v>9109</v>
      </c>
      <c r="KCO1" t="s">
        <v>9110</v>
      </c>
      <c r="KCP1" t="s">
        <v>9111</v>
      </c>
      <c r="KCQ1" t="s">
        <v>9112</v>
      </c>
      <c r="KCR1" t="s">
        <v>9113</v>
      </c>
      <c r="KCS1" t="s">
        <v>9114</v>
      </c>
      <c r="KCT1" t="s">
        <v>9115</v>
      </c>
      <c r="KCU1" t="s">
        <v>9116</v>
      </c>
      <c r="KCV1" t="s">
        <v>9117</v>
      </c>
      <c r="KCW1" t="s">
        <v>9118</v>
      </c>
      <c r="KCX1" t="s">
        <v>9119</v>
      </c>
      <c r="KCY1" t="s">
        <v>9120</v>
      </c>
      <c r="KCZ1" t="s">
        <v>9121</v>
      </c>
      <c r="KDA1" t="s">
        <v>9122</v>
      </c>
      <c r="KDB1" t="s">
        <v>9123</v>
      </c>
      <c r="KDC1" t="s">
        <v>9124</v>
      </c>
      <c r="KDD1" t="s">
        <v>9125</v>
      </c>
      <c r="KDE1" t="s">
        <v>9126</v>
      </c>
      <c r="KDF1" t="s">
        <v>9127</v>
      </c>
      <c r="KDG1" t="s">
        <v>9128</v>
      </c>
      <c r="KDH1" t="s">
        <v>9129</v>
      </c>
      <c r="KDI1" t="s">
        <v>9130</v>
      </c>
      <c r="KDJ1" t="s">
        <v>9131</v>
      </c>
      <c r="KDK1" t="s">
        <v>9132</v>
      </c>
      <c r="KDL1" t="s">
        <v>9133</v>
      </c>
      <c r="KDM1" t="s">
        <v>9134</v>
      </c>
      <c r="KDN1" t="s">
        <v>9135</v>
      </c>
      <c r="KDO1" t="s">
        <v>9136</v>
      </c>
      <c r="KDP1" t="s">
        <v>9137</v>
      </c>
      <c r="KDQ1" t="s">
        <v>9138</v>
      </c>
      <c r="KDR1" t="s">
        <v>9139</v>
      </c>
      <c r="KDS1" t="s">
        <v>9140</v>
      </c>
      <c r="KDT1" t="s">
        <v>9141</v>
      </c>
      <c r="KDU1" t="s">
        <v>9142</v>
      </c>
      <c r="KDV1" t="s">
        <v>9143</v>
      </c>
      <c r="KDW1" t="s">
        <v>9144</v>
      </c>
      <c r="KDX1" t="s">
        <v>9145</v>
      </c>
      <c r="KDY1" t="s">
        <v>9146</v>
      </c>
      <c r="KDZ1" t="s">
        <v>9147</v>
      </c>
      <c r="KEA1" t="s">
        <v>9148</v>
      </c>
      <c r="KEB1" t="s">
        <v>9149</v>
      </c>
      <c r="KEC1" t="s">
        <v>9150</v>
      </c>
      <c r="KED1" t="s">
        <v>9151</v>
      </c>
      <c r="KEE1" t="s">
        <v>9152</v>
      </c>
      <c r="KEF1" t="s">
        <v>9153</v>
      </c>
      <c r="KEG1" t="s">
        <v>9154</v>
      </c>
      <c r="KEH1" t="s">
        <v>9155</v>
      </c>
      <c r="KEI1" t="s">
        <v>9156</v>
      </c>
      <c r="KEJ1" t="s">
        <v>9157</v>
      </c>
      <c r="KEK1" t="s">
        <v>9158</v>
      </c>
      <c r="KEL1" t="s">
        <v>9159</v>
      </c>
      <c r="KEM1" t="s">
        <v>9160</v>
      </c>
      <c r="KEN1" t="s">
        <v>9161</v>
      </c>
      <c r="KEO1" t="s">
        <v>9162</v>
      </c>
      <c r="KEP1" t="s">
        <v>9163</v>
      </c>
      <c r="KEQ1" t="s">
        <v>9164</v>
      </c>
      <c r="KER1" t="s">
        <v>9165</v>
      </c>
      <c r="KES1" t="s">
        <v>9166</v>
      </c>
      <c r="KET1" t="s">
        <v>9167</v>
      </c>
      <c r="KEU1" t="s">
        <v>9168</v>
      </c>
      <c r="KEV1" t="s">
        <v>9169</v>
      </c>
      <c r="KEW1" t="s">
        <v>9170</v>
      </c>
      <c r="KEX1" t="s">
        <v>9171</v>
      </c>
      <c r="KEY1" t="s">
        <v>9172</v>
      </c>
      <c r="KEZ1" t="s">
        <v>9173</v>
      </c>
      <c r="KFA1" t="s">
        <v>9174</v>
      </c>
      <c r="KFB1" t="s">
        <v>9175</v>
      </c>
      <c r="KFC1" t="s">
        <v>9176</v>
      </c>
      <c r="KFD1" t="s">
        <v>9177</v>
      </c>
      <c r="KFE1" t="s">
        <v>9178</v>
      </c>
      <c r="KFF1" t="s">
        <v>9179</v>
      </c>
      <c r="KFG1" t="s">
        <v>9180</v>
      </c>
      <c r="KFH1" t="s">
        <v>9181</v>
      </c>
      <c r="KFI1" t="s">
        <v>9182</v>
      </c>
      <c r="KFJ1" t="s">
        <v>9183</v>
      </c>
      <c r="KFK1" t="s">
        <v>9184</v>
      </c>
      <c r="KFL1" t="s">
        <v>9185</v>
      </c>
      <c r="KFM1" t="s">
        <v>9186</v>
      </c>
      <c r="KFN1" t="s">
        <v>9187</v>
      </c>
      <c r="KFO1" t="s">
        <v>9188</v>
      </c>
      <c r="KFP1" t="s">
        <v>9189</v>
      </c>
      <c r="KFQ1" t="s">
        <v>9190</v>
      </c>
      <c r="KFR1" t="s">
        <v>9191</v>
      </c>
      <c r="KFS1" t="s">
        <v>9192</v>
      </c>
      <c r="KFT1" t="s">
        <v>9193</v>
      </c>
      <c r="KFU1" t="s">
        <v>9194</v>
      </c>
      <c r="KFV1" t="s">
        <v>9195</v>
      </c>
      <c r="KFW1" t="s">
        <v>9196</v>
      </c>
      <c r="KFX1" t="s">
        <v>9197</v>
      </c>
      <c r="KFY1" t="s">
        <v>9198</v>
      </c>
      <c r="KFZ1" t="s">
        <v>9199</v>
      </c>
      <c r="KGA1" t="s">
        <v>9200</v>
      </c>
      <c r="KGB1" t="s">
        <v>9201</v>
      </c>
      <c r="KGC1" t="s">
        <v>9202</v>
      </c>
      <c r="KGD1" t="s">
        <v>9203</v>
      </c>
      <c r="KGE1" t="s">
        <v>9204</v>
      </c>
      <c r="KGF1" t="s">
        <v>9205</v>
      </c>
      <c r="KGG1" t="s">
        <v>9206</v>
      </c>
      <c r="KGH1" t="s">
        <v>9207</v>
      </c>
      <c r="KGI1" t="s">
        <v>9208</v>
      </c>
      <c r="KGJ1" t="s">
        <v>9209</v>
      </c>
      <c r="KGK1" t="s">
        <v>9210</v>
      </c>
      <c r="KGL1" t="s">
        <v>9211</v>
      </c>
      <c r="KGM1" t="s">
        <v>9212</v>
      </c>
      <c r="KGN1" t="s">
        <v>9213</v>
      </c>
      <c r="KGO1" t="s">
        <v>9214</v>
      </c>
      <c r="KGP1" t="s">
        <v>9215</v>
      </c>
      <c r="KGQ1" t="s">
        <v>9216</v>
      </c>
      <c r="KGR1" t="s">
        <v>9217</v>
      </c>
      <c r="KGS1" t="s">
        <v>9218</v>
      </c>
      <c r="KGT1" t="s">
        <v>9219</v>
      </c>
      <c r="KGU1" t="s">
        <v>9220</v>
      </c>
      <c r="KGV1" t="s">
        <v>9221</v>
      </c>
      <c r="KGW1" t="s">
        <v>9222</v>
      </c>
      <c r="KGX1" t="s">
        <v>9223</v>
      </c>
      <c r="KGY1" t="s">
        <v>9224</v>
      </c>
      <c r="KGZ1" t="s">
        <v>9225</v>
      </c>
      <c r="KHA1" t="s">
        <v>9226</v>
      </c>
      <c r="KHB1" t="s">
        <v>9227</v>
      </c>
      <c r="KHC1" t="s">
        <v>9228</v>
      </c>
      <c r="KHD1" t="s">
        <v>9229</v>
      </c>
      <c r="KHE1" t="s">
        <v>9230</v>
      </c>
      <c r="KHF1" t="s">
        <v>9231</v>
      </c>
      <c r="KHG1" t="s">
        <v>9232</v>
      </c>
      <c r="KHH1" t="s">
        <v>9233</v>
      </c>
      <c r="KHI1" t="s">
        <v>9234</v>
      </c>
      <c r="KHJ1" t="s">
        <v>9235</v>
      </c>
      <c r="KHK1" t="s">
        <v>9236</v>
      </c>
      <c r="KHL1" t="s">
        <v>9237</v>
      </c>
      <c r="KHM1" t="s">
        <v>9238</v>
      </c>
      <c r="KHN1" t="s">
        <v>9239</v>
      </c>
      <c r="KHO1" t="s">
        <v>9240</v>
      </c>
      <c r="KHP1" t="s">
        <v>9241</v>
      </c>
      <c r="KHQ1" t="s">
        <v>9242</v>
      </c>
      <c r="KHR1" t="s">
        <v>9243</v>
      </c>
      <c r="KHS1" t="s">
        <v>9244</v>
      </c>
      <c r="KHT1" t="s">
        <v>9245</v>
      </c>
      <c r="KHU1" t="s">
        <v>9246</v>
      </c>
      <c r="KHV1" t="s">
        <v>9247</v>
      </c>
      <c r="KHW1" t="s">
        <v>9248</v>
      </c>
      <c r="KHX1" t="s">
        <v>9249</v>
      </c>
      <c r="KHY1" t="s">
        <v>9250</v>
      </c>
      <c r="KHZ1" t="s">
        <v>9251</v>
      </c>
      <c r="KIA1" t="s">
        <v>9252</v>
      </c>
      <c r="KIB1" t="s">
        <v>9253</v>
      </c>
      <c r="KIC1" t="s">
        <v>9254</v>
      </c>
      <c r="KID1" t="s">
        <v>9255</v>
      </c>
      <c r="KIE1" t="s">
        <v>9256</v>
      </c>
      <c r="KIF1" t="s">
        <v>9257</v>
      </c>
      <c r="KIG1" t="s">
        <v>9258</v>
      </c>
      <c r="KIH1" t="s">
        <v>9259</v>
      </c>
      <c r="KII1" t="s">
        <v>9260</v>
      </c>
      <c r="KIJ1" t="s">
        <v>9261</v>
      </c>
      <c r="KIK1" t="s">
        <v>9262</v>
      </c>
      <c r="KIL1" t="s">
        <v>9263</v>
      </c>
      <c r="KIM1" t="s">
        <v>9264</v>
      </c>
      <c r="KIN1" t="s">
        <v>9265</v>
      </c>
      <c r="KIO1" t="s">
        <v>9266</v>
      </c>
      <c r="KIP1" t="s">
        <v>9267</v>
      </c>
      <c r="KIQ1" t="s">
        <v>9268</v>
      </c>
      <c r="KIR1" t="s">
        <v>9269</v>
      </c>
      <c r="KIS1" t="s">
        <v>9270</v>
      </c>
      <c r="KIT1" t="s">
        <v>9271</v>
      </c>
      <c r="KIU1" t="s">
        <v>9272</v>
      </c>
      <c r="KIV1" t="s">
        <v>9273</v>
      </c>
      <c r="KIW1" t="s">
        <v>9274</v>
      </c>
      <c r="KIX1" t="s">
        <v>9275</v>
      </c>
      <c r="KIY1" t="s">
        <v>9276</v>
      </c>
      <c r="KIZ1" t="s">
        <v>9277</v>
      </c>
      <c r="KJA1" t="s">
        <v>9278</v>
      </c>
      <c r="KJB1" t="s">
        <v>9279</v>
      </c>
      <c r="KJC1" t="s">
        <v>9280</v>
      </c>
      <c r="KJD1" t="s">
        <v>9281</v>
      </c>
      <c r="KJE1" t="s">
        <v>9282</v>
      </c>
      <c r="KJF1" t="s">
        <v>9283</v>
      </c>
      <c r="KJG1" t="s">
        <v>9284</v>
      </c>
      <c r="KJH1" t="s">
        <v>9285</v>
      </c>
      <c r="KJI1" t="s">
        <v>9286</v>
      </c>
      <c r="KJJ1" t="s">
        <v>9287</v>
      </c>
      <c r="KJK1" t="s">
        <v>9288</v>
      </c>
      <c r="KJL1" t="s">
        <v>9289</v>
      </c>
      <c r="KJM1" t="s">
        <v>9290</v>
      </c>
      <c r="KJN1" t="s">
        <v>9291</v>
      </c>
      <c r="KJO1" t="s">
        <v>9292</v>
      </c>
      <c r="KJP1" t="s">
        <v>9293</v>
      </c>
      <c r="KJQ1" t="s">
        <v>9294</v>
      </c>
      <c r="KJR1" t="s">
        <v>9295</v>
      </c>
      <c r="KJS1" t="s">
        <v>9296</v>
      </c>
      <c r="KJT1" t="s">
        <v>9297</v>
      </c>
      <c r="KJU1" t="s">
        <v>9298</v>
      </c>
      <c r="KJV1" t="s">
        <v>9299</v>
      </c>
      <c r="KJW1" t="s">
        <v>9300</v>
      </c>
      <c r="KJX1" t="s">
        <v>9301</v>
      </c>
      <c r="KJY1" t="s">
        <v>9302</v>
      </c>
      <c r="KJZ1" t="s">
        <v>9303</v>
      </c>
      <c r="KKA1" t="s">
        <v>9304</v>
      </c>
      <c r="KKB1" t="s">
        <v>9305</v>
      </c>
      <c r="KKC1" t="s">
        <v>9306</v>
      </c>
      <c r="KKD1" t="s">
        <v>9307</v>
      </c>
      <c r="KKE1" t="s">
        <v>9308</v>
      </c>
      <c r="KKF1" t="s">
        <v>9309</v>
      </c>
      <c r="KKG1" t="s">
        <v>9310</v>
      </c>
      <c r="KKH1" t="s">
        <v>9311</v>
      </c>
      <c r="KKI1" t="s">
        <v>9312</v>
      </c>
      <c r="KKJ1" t="s">
        <v>9313</v>
      </c>
      <c r="KKK1" t="s">
        <v>9314</v>
      </c>
      <c r="KKL1" t="s">
        <v>9315</v>
      </c>
      <c r="KKM1" t="s">
        <v>9316</v>
      </c>
      <c r="KKN1" t="s">
        <v>9317</v>
      </c>
      <c r="KKO1" t="s">
        <v>9318</v>
      </c>
      <c r="KKP1" t="s">
        <v>9319</v>
      </c>
      <c r="KKQ1" t="s">
        <v>9320</v>
      </c>
      <c r="KKR1" t="s">
        <v>9321</v>
      </c>
      <c r="KKS1" t="s">
        <v>9322</v>
      </c>
      <c r="KKT1" t="s">
        <v>9323</v>
      </c>
      <c r="KKU1" t="s">
        <v>9324</v>
      </c>
      <c r="KKV1" t="s">
        <v>9325</v>
      </c>
      <c r="KKW1" t="s">
        <v>9326</v>
      </c>
      <c r="KKX1" t="s">
        <v>9327</v>
      </c>
      <c r="KKY1" t="s">
        <v>9328</v>
      </c>
      <c r="KKZ1" t="s">
        <v>9329</v>
      </c>
      <c r="KLA1" t="s">
        <v>9330</v>
      </c>
      <c r="KLB1" t="s">
        <v>9331</v>
      </c>
      <c r="KLC1" t="s">
        <v>9332</v>
      </c>
      <c r="KLD1" t="s">
        <v>9333</v>
      </c>
      <c r="KLE1" t="s">
        <v>9334</v>
      </c>
      <c r="KLF1" t="s">
        <v>9335</v>
      </c>
      <c r="KLG1" t="s">
        <v>9336</v>
      </c>
      <c r="KLH1" t="s">
        <v>9337</v>
      </c>
      <c r="KLI1" t="s">
        <v>9338</v>
      </c>
      <c r="KLJ1" t="s">
        <v>9339</v>
      </c>
      <c r="KLK1" t="s">
        <v>9340</v>
      </c>
      <c r="KLL1" t="s">
        <v>9341</v>
      </c>
      <c r="KLM1" t="s">
        <v>9342</v>
      </c>
      <c r="KLN1" t="s">
        <v>9343</v>
      </c>
      <c r="KLO1" t="s">
        <v>9344</v>
      </c>
      <c r="KLP1" t="s">
        <v>9345</v>
      </c>
      <c r="KLQ1" t="s">
        <v>9346</v>
      </c>
      <c r="KLR1" t="s">
        <v>9347</v>
      </c>
      <c r="KLS1" t="s">
        <v>9348</v>
      </c>
      <c r="KLT1" t="s">
        <v>9349</v>
      </c>
      <c r="KLU1" t="s">
        <v>9350</v>
      </c>
      <c r="KLV1" t="s">
        <v>9351</v>
      </c>
      <c r="KLW1" t="s">
        <v>9352</v>
      </c>
      <c r="KLX1" t="s">
        <v>9353</v>
      </c>
      <c r="KLY1" t="s">
        <v>9354</v>
      </c>
      <c r="KLZ1" t="s">
        <v>9355</v>
      </c>
      <c r="KMA1" t="s">
        <v>9356</v>
      </c>
      <c r="KMB1" t="s">
        <v>9357</v>
      </c>
      <c r="KMC1" t="s">
        <v>9358</v>
      </c>
      <c r="KMD1" t="s">
        <v>9359</v>
      </c>
      <c r="KME1" t="s">
        <v>9360</v>
      </c>
      <c r="KMF1" t="s">
        <v>9361</v>
      </c>
      <c r="KMG1" t="s">
        <v>9362</v>
      </c>
      <c r="KMH1" t="s">
        <v>9363</v>
      </c>
      <c r="KMI1" t="s">
        <v>9364</v>
      </c>
      <c r="KMJ1" t="s">
        <v>9365</v>
      </c>
      <c r="KMK1" t="s">
        <v>9366</v>
      </c>
      <c r="KML1" t="s">
        <v>9367</v>
      </c>
      <c r="KMM1" t="s">
        <v>9368</v>
      </c>
      <c r="KMN1" t="s">
        <v>9369</v>
      </c>
      <c r="KMO1" t="s">
        <v>9370</v>
      </c>
      <c r="KMP1" t="s">
        <v>9371</v>
      </c>
      <c r="KMQ1" t="s">
        <v>9372</v>
      </c>
      <c r="KMR1" t="s">
        <v>9373</v>
      </c>
      <c r="KMS1" t="s">
        <v>9374</v>
      </c>
      <c r="KMT1" t="s">
        <v>9375</v>
      </c>
      <c r="KMU1" t="s">
        <v>9376</v>
      </c>
      <c r="KMV1" t="s">
        <v>9377</v>
      </c>
      <c r="KMW1" t="s">
        <v>9378</v>
      </c>
      <c r="KMX1" t="s">
        <v>9379</v>
      </c>
      <c r="KMY1" t="s">
        <v>9380</v>
      </c>
      <c r="KMZ1" t="s">
        <v>9381</v>
      </c>
      <c r="KNA1" t="s">
        <v>9382</v>
      </c>
      <c r="KNB1" t="s">
        <v>9383</v>
      </c>
      <c r="KNC1" t="s">
        <v>9384</v>
      </c>
      <c r="KND1" t="s">
        <v>9385</v>
      </c>
      <c r="KNE1" t="s">
        <v>9386</v>
      </c>
      <c r="KNF1" t="s">
        <v>9387</v>
      </c>
      <c r="KNG1" t="s">
        <v>9388</v>
      </c>
      <c r="KNH1" t="s">
        <v>9389</v>
      </c>
      <c r="KNI1" t="s">
        <v>9390</v>
      </c>
      <c r="KNJ1" t="s">
        <v>9391</v>
      </c>
      <c r="KNK1" t="s">
        <v>9392</v>
      </c>
      <c r="KNL1" t="s">
        <v>9393</v>
      </c>
      <c r="KNM1" t="s">
        <v>9394</v>
      </c>
      <c r="KNN1" t="s">
        <v>9395</v>
      </c>
      <c r="KNO1" t="s">
        <v>9396</v>
      </c>
      <c r="KNP1" t="s">
        <v>9397</v>
      </c>
      <c r="KNQ1" t="s">
        <v>9398</v>
      </c>
      <c r="KNR1" t="s">
        <v>9399</v>
      </c>
      <c r="KNS1" t="s">
        <v>9400</v>
      </c>
      <c r="KNT1" t="s">
        <v>9401</v>
      </c>
      <c r="KNU1" t="s">
        <v>9402</v>
      </c>
      <c r="KNV1" t="s">
        <v>9403</v>
      </c>
      <c r="KNW1" t="s">
        <v>9404</v>
      </c>
      <c r="KNX1" t="s">
        <v>9405</v>
      </c>
      <c r="KNY1" t="s">
        <v>9406</v>
      </c>
      <c r="KNZ1" t="s">
        <v>9407</v>
      </c>
      <c r="KOA1" t="s">
        <v>9408</v>
      </c>
      <c r="KOB1" t="s">
        <v>9409</v>
      </c>
      <c r="KOC1" t="s">
        <v>9410</v>
      </c>
      <c r="KOD1" t="s">
        <v>9411</v>
      </c>
      <c r="KOE1" t="s">
        <v>9412</v>
      </c>
      <c r="KOF1" t="s">
        <v>9413</v>
      </c>
      <c r="KOG1" t="s">
        <v>9414</v>
      </c>
      <c r="KOH1" t="s">
        <v>9415</v>
      </c>
      <c r="KOI1" t="s">
        <v>9416</v>
      </c>
      <c r="KOJ1" t="s">
        <v>9417</v>
      </c>
      <c r="KOK1" t="s">
        <v>9418</v>
      </c>
      <c r="KOL1" t="s">
        <v>9419</v>
      </c>
      <c r="KOM1" t="s">
        <v>9420</v>
      </c>
      <c r="KON1" t="s">
        <v>9421</v>
      </c>
      <c r="KOO1" t="s">
        <v>9422</v>
      </c>
      <c r="KOP1" t="s">
        <v>9423</v>
      </c>
      <c r="KOQ1" t="s">
        <v>9424</v>
      </c>
      <c r="KOR1" t="s">
        <v>9425</v>
      </c>
      <c r="KOS1" t="s">
        <v>9426</v>
      </c>
      <c r="KOT1" t="s">
        <v>9427</v>
      </c>
      <c r="KOU1" t="s">
        <v>9428</v>
      </c>
      <c r="KOV1" t="s">
        <v>9429</v>
      </c>
      <c r="KOW1" t="s">
        <v>9430</v>
      </c>
      <c r="KOX1" t="s">
        <v>9431</v>
      </c>
      <c r="KOY1" t="s">
        <v>9432</v>
      </c>
      <c r="KOZ1" t="s">
        <v>9433</v>
      </c>
      <c r="KPA1" t="s">
        <v>9434</v>
      </c>
      <c r="KPB1" t="s">
        <v>9435</v>
      </c>
      <c r="KPC1" t="s">
        <v>9436</v>
      </c>
      <c r="KPD1" t="s">
        <v>9437</v>
      </c>
      <c r="KPE1" t="s">
        <v>9438</v>
      </c>
      <c r="KPF1" t="s">
        <v>9439</v>
      </c>
      <c r="KPG1" t="s">
        <v>9440</v>
      </c>
      <c r="KPH1" t="s">
        <v>9441</v>
      </c>
      <c r="KPI1" t="s">
        <v>9442</v>
      </c>
      <c r="KPJ1" t="s">
        <v>9443</v>
      </c>
      <c r="KPK1" t="s">
        <v>9444</v>
      </c>
      <c r="KPL1" t="s">
        <v>9445</v>
      </c>
      <c r="KPM1" t="s">
        <v>9446</v>
      </c>
      <c r="KPN1" t="s">
        <v>9447</v>
      </c>
      <c r="KPO1" t="s">
        <v>9448</v>
      </c>
      <c r="KPP1" t="s">
        <v>9449</v>
      </c>
      <c r="KPQ1" t="s">
        <v>9450</v>
      </c>
      <c r="KPR1" t="s">
        <v>9451</v>
      </c>
      <c r="KPS1" t="s">
        <v>9452</v>
      </c>
      <c r="KPT1" t="s">
        <v>9453</v>
      </c>
      <c r="KPU1" t="s">
        <v>9454</v>
      </c>
      <c r="KPV1" t="s">
        <v>9455</v>
      </c>
      <c r="KPW1" t="s">
        <v>9456</v>
      </c>
      <c r="KPX1" t="s">
        <v>9457</v>
      </c>
      <c r="KPY1" t="s">
        <v>9458</v>
      </c>
      <c r="KPZ1" t="s">
        <v>9459</v>
      </c>
      <c r="KQA1" t="s">
        <v>9460</v>
      </c>
      <c r="KQB1" t="s">
        <v>9461</v>
      </c>
      <c r="KQC1" t="s">
        <v>9462</v>
      </c>
      <c r="KQD1" t="s">
        <v>9463</v>
      </c>
      <c r="KQE1" t="s">
        <v>9464</v>
      </c>
      <c r="KQF1" t="s">
        <v>9465</v>
      </c>
      <c r="KQG1" t="s">
        <v>9466</v>
      </c>
      <c r="KQH1" t="s">
        <v>9467</v>
      </c>
      <c r="KQI1" t="s">
        <v>9468</v>
      </c>
      <c r="KQJ1" t="s">
        <v>9469</v>
      </c>
      <c r="KQK1" t="s">
        <v>9470</v>
      </c>
      <c r="KQL1" t="s">
        <v>9471</v>
      </c>
      <c r="KQM1" t="s">
        <v>9472</v>
      </c>
      <c r="KQN1" t="s">
        <v>9473</v>
      </c>
      <c r="KQO1" t="s">
        <v>9474</v>
      </c>
      <c r="KQP1" t="s">
        <v>9475</v>
      </c>
      <c r="KQQ1" t="s">
        <v>9476</v>
      </c>
      <c r="KQR1" t="s">
        <v>9477</v>
      </c>
      <c r="KQS1" t="s">
        <v>9478</v>
      </c>
      <c r="KQT1" t="s">
        <v>9479</v>
      </c>
      <c r="KQU1" t="s">
        <v>9480</v>
      </c>
      <c r="KQV1" t="s">
        <v>9481</v>
      </c>
      <c r="KQW1" t="s">
        <v>9482</v>
      </c>
      <c r="KQX1" t="s">
        <v>9483</v>
      </c>
      <c r="KQY1" t="s">
        <v>9484</v>
      </c>
      <c r="KQZ1" t="s">
        <v>9485</v>
      </c>
      <c r="KRA1" t="s">
        <v>9486</v>
      </c>
      <c r="KRB1" t="s">
        <v>9487</v>
      </c>
      <c r="KRC1" t="s">
        <v>9488</v>
      </c>
      <c r="KRD1" t="s">
        <v>9489</v>
      </c>
      <c r="KRE1" t="s">
        <v>9490</v>
      </c>
      <c r="KRF1" t="s">
        <v>9491</v>
      </c>
      <c r="KRG1" t="s">
        <v>9492</v>
      </c>
      <c r="KRH1" t="s">
        <v>9493</v>
      </c>
      <c r="KRI1" t="s">
        <v>9494</v>
      </c>
      <c r="KRJ1" t="s">
        <v>9495</v>
      </c>
      <c r="KRK1" t="s">
        <v>9496</v>
      </c>
      <c r="KRL1" t="s">
        <v>9497</v>
      </c>
      <c r="KRM1" t="s">
        <v>9498</v>
      </c>
      <c r="KRN1" t="s">
        <v>9499</v>
      </c>
      <c r="KRO1" t="s">
        <v>9500</v>
      </c>
      <c r="KRP1" t="s">
        <v>9501</v>
      </c>
      <c r="KRQ1" t="s">
        <v>9502</v>
      </c>
      <c r="KRR1" t="s">
        <v>9503</v>
      </c>
      <c r="KRS1" t="s">
        <v>9504</v>
      </c>
      <c r="KRT1" t="s">
        <v>9505</v>
      </c>
      <c r="KRU1" t="s">
        <v>9506</v>
      </c>
      <c r="KRV1" t="s">
        <v>9507</v>
      </c>
      <c r="KRW1" t="s">
        <v>9508</v>
      </c>
      <c r="KRX1" t="s">
        <v>9509</v>
      </c>
      <c r="KRY1" t="s">
        <v>9510</v>
      </c>
      <c r="KRZ1" t="s">
        <v>9511</v>
      </c>
      <c r="KSA1" t="s">
        <v>9512</v>
      </c>
      <c r="KSB1" t="s">
        <v>9513</v>
      </c>
      <c r="KSC1" t="s">
        <v>9514</v>
      </c>
      <c r="KSD1" t="s">
        <v>9515</v>
      </c>
      <c r="KSE1" t="s">
        <v>9516</v>
      </c>
      <c r="KSF1" t="s">
        <v>9517</v>
      </c>
      <c r="KSG1" t="s">
        <v>9518</v>
      </c>
      <c r="KSH1" t="s">
        <v>9519</v>
      </c>
      <c r="KSI1" t="s">
        <v>9520</v>
      </c>
      <c r="KSJ1" t="s">
        <v>9521</v>
      </c>
      <c r="KSK1" t="s">
        <v>9522</v>
      </c>
      <c r="KSL1" t="s">
        <v>9523</v>
      </c>
      <c r="KSM1" t="s">
        <v>9524</v>
      </c>
      <c r="KSN1" t="s">
        <v>9525</v>
      </c>
      <c r="KSO1" t="s">
        <v>9526</v>
      </c>
      <c r="KSP1" t="s">
        <v>9527</v>
      </c>
      <c r="KSQ1" t="s">
        <v>9528</v>
      </c>
      <c r="KSR1" t="s">
        <v>9529</v>
      </c>
      <c r="KSS1" t="s">
        <v>9530</v>
      </c>
      <c r="KST1" t="s">
        <v>9531</v>
      </c>
      <c r="KSU1" t="s">
        <v>9532</v>
      </c>
      <c r="KSV1" t="s">
        <v>9533</v>
      </c>
      <c r="KSW1" t="s">
        <v>9534</v>
      </c>
      <c r="KSX1" t="s">
        <v>9535</v>
      </c>
      <c r="KSY1" t="s">
        <v>9536</v>
      </c>
      <c r="KSZ1" t="s">
        <v>9537</v>
      </c>
      <c r="KTA1" t="s">
        <v>9538</v>
      </c>
      <c r="KTB1" t="s">
        <v>9539</v>
      </c>
      <c r="KTC1" t="s">
        <v>9540</v>
      </c>
      <c r="KTD1" t="s">
        <v>9541</v>
      </c>
      <c r="KTE1" t="s">
        <v>9542</v>
      </c>
      <c r="KTF1" t="s">
        <v>9543</v>
      </c>
      <c r="KTG1" t="s">
        <v>9544</v>
      </c>
      <c r="KTH1" t="s">
        <v>9545</v>
      </c>
      <c r="KTI1" t="s">
        <v>9546</v>
      </c>
      <c r="KTJ1" t="s">
        <v>9547</v>
      </c>
      <c r="KTK1" t="s">
        <v>9548</v>
      </c>
      <c r="KTL1" t="s">
        <v>9549</v>
      </c>
      <c r="KTM1" t="s">
        <v>9550</v>
      </c>
      <c r="KTN1" t="s">
        <v>9551</v>
      </c>
      <c r="KTO1" t="s">
        <v>9552</v>
      </c>
      <c r="KTP1" t="s">
        <v>9553</v>
      </c>
      <c r="KTQ1" t="s">
        <v>9554</v>
      </c>
      <c r="KTR1" t="s">
        <v>9555</v>
      </c>
      <c r="KTS1" t="s">
        <v>9556</v>
      </c>
      <c r="KTT1" t="s">
        <v>9557</v>
      </c>
      <c r="KTU1" t="s">
        <v>9558</v>
      </c>
      <c r="KTV1" t="s">
        <v>9559</v>
      </c>
      <c r="KTW1" t="s">
        <v>9560</v>
      </c>
      <c r="KTX1" t="s">
        <v>9561</v>
      </c>
      <c r="KTY1" t="s">
        <v>9562</v>
      </c>
      <c r="KTZ1" t="s">
        <v>9563</v>
      </c>
      <c r="KUA1" t="s">
        <v>9564</v>
      </c>
      <c r="KUB1" t="s">
        <v>9565</v>
      </c>
      <c r="KUC1" t="s">
        <v>9566</v>
      </c>
      <c r="KUD1" t="s">
        <v>9567</v>
      </c>
      <c r="KUE1" t="s">
        <v>9568</v>
      </c>
      <c r="KUF1" t="s">
        <v>9569</v>
      </c>
      <c r="KUG1" t="s">
        <v>9570</v>
      </c>
      <c r="KUH1" t="s">
        <v>9571</v>
      </c>
      <c r="KUI1" t="s">
        <v>9572</v>
      </c>
      <c r="KUJ1" t="s">
        <v>9573</v>
      </c>
      <c r="KUK1" t="s">
        <v>9574</v>
      </c>
      <c r="KUL1" t="s">
        <v>9575</v>
      </c>
      <c r="KUM1" t="s">
        <v>9576</v>
      </c>
      <c r="KUN1" t="s">
        <v>9577</v>
      </c>
      <c r="KUO1" t="s">
        <v>9578</v>
      </c>
      <c r="KUP1" t="s">
        <v>9579</v>
      </c>
      <c r="KUQ1" t="s">
        <v>9580</v>
      </c>
      <c r="KUR1" t="s">
        <v>9581</v>
      </c>
      <c r="KUS1" t="s">
        <v>9582</v>
      </c>
      <c r="KUT1" t="s">
        <v>9583</v>
      </c>
      <c r="KUU1" t="s">
        <v>9584</v>
      </c>
      <c r="KUV1" t="s">
        <v>9585</v>
      </c>
      <c r="KUW1" t="s">
        <v>9586</v>
      </c>
      <c r="KUX1" t="s">
        <v>9587</v>
      </c>
      <c r="KUY1" t="s">
        <v>9588</v>
      </c>
      <c r="KUZ1" t="s">
        <v>9589</v>
      </c>
      <c r="KVA1" t="s">
        <v>9590</v>
      </c>
      <c r="KVB1" t="s">
        <v>9591</v>
      </c>
      <c r="KVC1" t="s">
        <v>9592</v>
      </c>
      <c r="KVD1" t="s">
        <v>9593</v>
      </c>
      <c r="KVE1" t="s">
        <v>9594</v>
      </c>
      <c r="KVF1" t="s">
        <v>9595</v>
      </c>
      <c r="KVG1" t="s">
        <v>9596</v>
      </c>
      <c r="KVH1" t="s">
        <v>9597</v>
      </c>
      <c r="KVI1" t="s">
        <v>9598</v>
      </c>
      <c r="KVJ1" t="s">
        <v>9599</v>
      </c>
      <c r="KVK1" t="s">
        <v>9600</v>
      </c>
      <c r="KVL1" t="s">
        <v>9601</v>
      </c>
      <c r="KVM1" t="s">
        <v>9602</v>
      </c>
      <c r="KVN1" t="s">
        <v>9603</v>
      </c>
      <c r="KVO1" t="s">
        <v>9604</v>
      </c>
      <c r="KVP1" t="s">
        <v>9605</v>
      </c>
      <c r="KVQ1" t="s">
        <v>9606</v>
      </c>
      <c r="KVR1" t="s">
        <v>9607</v>
      </c>
      <c r="KVS1" t="s">
        <v>9608</v>
      </c>
      <c r="KVT1" t="s">
        <v>9609</v>
      </c>
      <c r="KVU1" t="s">
        <v>9610</v>
      </c>
      <c r="KVV1" t="s">
        <v>9611</v>
      </c>
      <c r="KVW1" t="s">
        <v>9612</v>
      </c>
      <c r="KVX1" t="s">
        <v>9613</v>
      </c>
      <c r="KVY1" t="s">
        <v>9614</v>
      </c>
      <c r="KVZ1" t="s">
        <v>9615</v>
      </c>
      <c r="KWA1" t="s">
        <v>9616</v>
      </c>
      <c r="KWB1" t="s">
        <v>9617</v>
      </c>
      <c r="KWC1" t="s">
        <v>9618</v>
      </c>
      <c r="KWD1" t="s">
        <v>9619</v>
      </c>
      <c r="KWE1" t="s">
        <v>9620</v>
      </c>
      <c r="KWF1" t="s">
        <v>9621</v>
      </c>
      <c r="KWG1" t="s">
        <v>9622</v>
      </c>
      <c r="KWH1" t="s">
        <v>9623</v>
      </c>
      <c r="KWI1" t="s">
        <v>9624</v>
      </c>
      <c r="KWJ1" t="s">
        <v>9625</v>
      </c>
      <c r="KWK1" t="s">
        <v>9626</v>
      </c>
      <c r="KWL1" t="s">
        <v>9627</v>
      </c>
      <c r="KWM1" t="s">
        <v>9628</v>
      </c>
      <c r="KWN1" t="s">
        <v>9629</v>
      </c>
      <c r="KWO1" t="s">
        <v>9630</v>
      </c>
      <c r="KWP1" t="s">
        <v>9631</v>
      </c>
      <c r="KWQ1" t="s">
        <v>9632</v>
      </c>
      <c r="KWR1" t="s">
        <v>9633</v>
      </c>
      <c r="KWS1" t="s">
        <v>9634</v>
      </c>
      <c r="KWT1" t="s">
        <v>9635</v>
      </c>
      <c r="KWU1" t="s">
        <v>9636</v>
      </c>
      <c r="KWV1" t="s">
        <v>9637</v>
      </c>
      <c r="KWW1" t="s">
        <v>9638</v>
      </c>
      <c r="KWX1" t="s">
        <v>9639</v>
      </c>
      <c r="KWY1" t="s">
        <v>9640</v>
      </c>
      <c r="KWZ1" t="s">
        <v>9641</v>
      </c>
      <c r="KXA1" t="s">
        <v>9642</v>
      </c>
      <c r="KXB1" t="s">
        <v>9643</v>
      </c>
      <c r="KXC1" t="s">
        <v>9644</v>
      </c>
      <c r="KXD1" t="s">
        <v>9645</v>
      </c>
      <c r="KXE1" t="s">
        <v>9646</v>
      </c>
      <c r="KXF1" t="s">
        <v>9647</v>
      </c>
      <c r="KXG1" t="s">
        <v>9648</v>
      </c>
      <c r="KXH1" t="s">
        <v>9649</v>
      </c>
      <c r="KXI1" t="s">
        <v>9650</v>
      </c>
      <c r="KXJ1" t="s">
        <v>9651</v>
      </c>
      <c r="KXK1" t="s">
        <v>9652</v>
      </c>
      <c r="KXL1" t="s">
        <v>9653</v>
      </c>
      <c r="KXM1" t="s">
        <v>9654</v>
      </c>
      <c r="KXN1" t="s">
        <v>9655</v>
      </c>
      <c r="KXO1" t="s">
        <v>9656</v>
      </c>
      <c r="KXP1" t="s">
        <v>9657</v>
      </c>
      <c r="KXQ1" t="s">
        <v>9658</v>
      </c>
      <c r="KXR1" t="s">
        <v>9659</v>
      </c>
      <c r="KXS1" t="s">
        <v>9660</v>
      </c>
      <c r="KXT1" t="s">
        <v>9661</v>
      </c>
      <c r="KXU1" t="s">
        <v>9662</v>
      </c>
      <c r="KXV1" t="s">
        <v>9663</v>
      </c>
      <c r="KXW1" t="s">
        <v>9664</v>
      </c>
      <c r="KXX1" t="s">
        <v>9665</v>
      </c>
      <c r="KXY1" t="s">
        <v>9666</v>
      </c>
      <c r="KXZ1" t="s">
        <v>9667</v>
      </c>
      <c r="KYA1" t="s">
        <v>9668</v>
      </c>
      <c r="KYB1" t="s">
        <v>9669</v>
      </c>
      <c r="KYC1" t="s">
        <v>9670</v>
      </c>
      <c r="KYD1" t="s">
        <v>9671</v>
      </c>
      <c r="KYE1" t="s">
        <v>9672</v>
      </c>
      <c r="KYF1" t="s">
        <v>9673</v>
      </c>
      <c r="KYG1" t="s">
        <v>9674</v>
      </c>
      <c r="KYH1" t="s">
        <v>9675</v>
      </c>
      <c r="KYI1" t="s">
        <v>9676</v>
      </c>
      <c r="KYJ1" t="s">
        <v>9677</v>
      </c>
      <c r="KYK1" t="s">
        <v>9678</v>
      </c>
      <c r="KYL1" t="s">
        <v>9679</v>
      </c>
      <c r="KYM1" t="s">
        <v>9680</v>
      </c>
      <c r="KYN1" t="s">
        <v>9681</v>
      </c>
      <c r="KYO1" t="s">
        <v>9682</v>
      </c>
      <c r="KYP1" t="s">
        <v>9683</v>
      </c>
      <c r="KYQ1" t="s">
        <v>9684</v>
      </c>
      <c r="KYR1" t="s">
        <v>9685</v>
      </c>
      <c r="KYS1" t="s">
        <v>9686</v>
      </c>
      <c r="KYT1" t="s">
        <v>9687</v>
      </c>
      <c r="KYU1" t="s">
        <v>9688</v>
      </c>
      <c r="KYV1" t="s">
        <v>9689</v>
      </c>
      <c r="KYW1" t="s">
        <v>9690</v>
      </c>
      <c r="KYX1" t="s">
        <v>9691</v>
      </c>
      <c r="KYY1" t="s">
        <v>9692</v>
      </c>
      <c r="KYZ1" t="s">
        <v>9693</v>
      </c>
      <c r="KZA1" t="s">
        <v>9694</v>
      </c>
      <c r="KZB1" t="s">
        <v>9695</v>
      </c>
      <c r="KZC1" t="s">
        <v>9696</v>
      </c>
      <c r="KZD1" t="s">
        <v>9697</v>
      </c>
      <c r="KZE1" t="s">
        <v>9698</v>
      </c>
      <c r="KZF1" t="s">
        <v>9699</v>
      </c>
      <c r="KZG1" t="s">
        <v>9700</v>
      </c>
      <c r="KZH1" t="s">
        <v>9701</v>
      </c>
      <c r="KZI1" t="s">
        <v>9702</v>
      </c>
      <c r="KZJ1" t="s">
        <v>9703</v>
      </c>
      <c r="KZK1" t="s">
        <v>9704</v>
      </c>
      <c r="KZL1" t="s">
        <v>9705</v>
      </c>
      <c r="KZM1" t="s">
        <v>9706</v>
      </c>
      <c r="KZN1" t="s">
        <v>9707</v>
      </c>
      <c r="KZO1" t="s">
        <v>9708</v>
      </c>
      <c r="KZP1" t="s">
        <v>9709</v>
      </c>
      <c r="KZQ1" t="s">
        <v>9710</v>
      </c>
      <c r="KZR1" t="s">
        <v>9711</v>
      </c>
      <c r="KZS1" t="s">
        <v>9712</v>
      </c>
      <c r="KZT1" t="s">
        <v>9713</v>
      </c>
      <c r="KZU1" t="s">
        <v>9714</v>
      </c>
      <c r="KZV1" t="s">
        <v>9715</v>
      </c>
      <c r="KZW1" t="s">
        <v>9716</v>
      </c>
      <c r="KZX1" t="s">
        <v>9717</v>
      </c>
      <c r="KZY1" t="s">
        <v>9718</v>
      </c>
      <c r="KZZ1" t="s">
        <v>9719</v>
      </c>
      <c r="LAA1" t="s">
        <v>9720</v>
      </c>
      <c r="LAB1" t="s">
        <v>9721</v>
      </c>
      <c r="LAC1" t="s">
        <v>9722</v>
      </c>
      <c r="LAD1" t="s">
        <v>9723</v>
      </c>
      <c r="LAE1" t="s">
        <v>9724</v>
      </c>
      <c r="LAF1" t="s">
        <v>9725</v>
      </c>
      <c r="LAG1" t="s">
        <v>9726</v>
      </c>
      <c r="LAH1" t="s">
        <v>9727</v>
      </c>
      <c r="LAI1" t="s">
        <v>9728</v>
      </c>
      <c r="LAJ1" t="s">
        <v>9729</v>
      </c>
      <c r="LAK1" t="s">
        <v>9730</v>
      </c>
      <c r="LAL1" t="s">
        <v>9731</v>
      </c>
      <c r="LAM1" t="s">
        <v>9732</v>
      </c>
      <c r="LAN1" t="s">
        <v>9733</v>
      </c>
      <c r="LAO1" t="s">
        <v>9734</v>
      </c>
      <c r="LAP1" t="s">
        <v>9735</v>
      </c>
      <c r="LAQ1" t="s">
        <v>9736</v>
      </c>
      <c r="LAR1" t="s">
        <v>9737</v>
      </c>
      <c r="LAS1" t="s">
        <v>9738</v>
      </c>
      <c r="LAT1" t="s">
        <v>9739</v>
      </c>
      <c r="LAU1" t="s">
        <v>9740</v>
      </c>
      <c r="LAV1" t="s">
        <v>9741</v>
      </c>
      <c r="LAW1" t="s">
        <v>9742</v>
      </c>
      <c r="LAX1" t="s">
        <v>9743</v>
      </c>
      <c r="LAY1" t="s">
        <v>9744</v>
      </c>
      <c r="LAZ1" t="s">
        <v>9745</v>
      </c>
      <c r="LBA1" t="s">
        <v>9746</v>
      </c>
      <c r="LBB1" t="s">
        <v>9747</v>
      </c>
      <c r="LBC1" t="s">
        <v>9748</v>
      </c>
      <c r="LBD1" t="s">
        <v>9749</v>
      </c>
      <c r="LBE1" t="s">
        <v>9750</v>
      </c>
      <c r="LBF1" t="s">
        <v>9751</v>
      </c>
      <c r="LBG1" t="s">
        <v>9752</v>
      </c>
      <c r="LBH1" t="s">
        <v>9753</v>
      </c>
      <c r="LBI1" t="s">
        <v>9754</v>
      </c>
      <c r="LBJ1" t="s">
        <v>9755</v>
      </c>
      <c r="LBK1" t="s">
        <v>9756</v>
      </c>
      <c r="LBL1" t="s">
        <v>9757</v>
      </c>
      <c r="LBM1" t="s">
        <v>9758</v>
      </c>
      <c r="LBN1" t="s">
        <v>9759</v>
      </c>
      <c r="LBO1" t="s">
        <v>9760</v>
      </c>
      <c r="LBP1" t="s">
        <v>9761</v>
      </c>
      <c r="LBQ1" t="s">
        <v>9762</v>
      </c>
      <c r="LBR1" t="s">
        <v>9763</v>
      </c>
      <c r="LBS1" t="s">
        <v>9764</v>
      </c>
      <c r="LBT1" t="s">
        <v>9765</v>
      </c>
      <c r="LBU1" t="s">
        <v>9766</v>
      </c>
      <c r="LBV1" t="s">
        <v>9767</v>
      </c>
      <c r="LBW1" t="s">
        <v>9768</v>
      </c>
      <c r="LBX1" t="s">
        <v>9769</v>
      </c>
      <c r="LBY1" t="s">
        <v>9770</v>
      </c>
      <c r="LBZ1" t="s">
        <v>9771</v>
      </c>
      <c r="LCA1" t="s">
        <v>9772</v>
      </c>
      <c r="LCB1" t="s">
        <v>9773</v>
      </c>
      <c r="LCC1" t="s">
        <v>9774</v>
      </c>
      <c r="LCD1" t="s">
        <v>9775</v>
      </c>
      <c r="LCE1" t="s">
        <v>9776</v>
      </c>
      <c r="LCF1" t="s">
        <v>9777</v>
      </c>
      <c r="LCG1" t="s">
        <v>9778</v>
      </c>
      <c r="LCH1" t="s">
        <v>9779</v>
      </c>
      <c r="LCI1" t="s">
        <v>9780</v>
      </c>
      <c r="LCJ1" t="s">
        <v>9781</v>
      </c>
      <c r="LCK1" t="s">
        <v>9782</v>
      </c>
      <c r="LCL1" t="s">
        <v>9783</v>
      </c>
      <c r="LCM1" t="s">
        <v>9784</v>
      </c>
      <c r="LCN1" t="s">
        <v>9785</v>
      </c>
      <c r="LCO1" t="s">
        <v>9786</v>
      </c>
      <c r="LCP1" t="s">
        <v>9787</v>
      </c>
      <c r="LCQ1" t="s">
        <v>9788</v>
      </c>
      <c r="LCR1" t="s">
        <v>9789</v>
      </c>
      <c r="LCS1" t="s">
        <v>9790</v>
      </c>
      <c r="LCT1" t="s">
        <v>9791</v>
      </c>
      <c r="LCU1" t="s">
        <v>9792</v>
      </c>
      <c r="LCV1" t="s">
        <v>9793</v>
      </c>
      <c r="LCW1" t="s">
        <v>9794</v>
      </c>
      <c r="LCX1" t="s">
        <v>9795</v>
      </c>
      <c r="LCY1" t="s">
        <v>9796</v>
      </c>
      <c r="LCZ1" t="s">
        <v>9797</v>
      </c>
      <c r="LDA1" t="s">
        <v>9798</v>
      </c>
      <c r="LDB1" t="s">
        <v>9799</v>
      </c>
      <c r="LDC1" t="s">
        <v>9800</v>
      </c>
      <c r="LDD1" t="s">
        <v>9801</v>
      </c>
      <c r="LDE1" t="s">
        <v>9802</v>
      </c>
      <c r="LDF1" t="s">
        <v>9803</v>
      </c>
      <c r="LDG1" t="s">
        <v>9804</v>
      </c>
      <c r="LDH1" t="s">
        <v>9805</v>
      </c>
      <c r="LDI1" t="s">
        <v>9806</v>
      </c>
      <c r="LDJ1" t="s">
        <v>9807</v>
      </c>
      <c r="LDK1" t="s">
        <v>9808</v>
      </c>
      <c r="LDL1" t="s">
        <v>9809</v>
      </c>
      <c r="LDM1" t="s">
        <v>9810</v>
      </c>
      <c r="LDN1" t="s">
        <v>9811</v>
      </c>
      <c r="LDO1" t="s">
        <v>9812</v>
      </c>
      <c r="LDP1" t="s">
        <v>9813</v>
      </c>
      <c r="LDQ1" t="s">
        <v>9814</v>
      </c>
      <c r="LDR1" t="s">
        <v>9815</v>
      </c>
      <c r="LDS1" t="s">
        <v>9816</v>
      </c>
      <c r="LDT1" t="s">
        <v>9817</v>
      </c>
      <c r="LDU1" t="s">
        <v>9818</v>
      </c>
      <c r="LDV1" t="s">
        <v>9819</v>
      </c>
      <c r="LDW1" t="s">
        <v>9820</v>
      </c>
      <c r="LDX1" t="s">
        <v>9821</v>
      </c>
      <c r="LDY1" t="s">
        <v>9822</v>
      </c>
      <c r="LDZ1" t="s">
        <v>9823</v>
      </c>
      <c r="LEA1" t="s">
        <v>9824</v>
      </c>
      <c r="LEB1" t="s">
        <v>9825</v>
      </c>
      <c r="LEC1" t="s">
        <v>9826</v>
      </c>
      <c r="LED1" t="s">
        <v>9827</v>
      </c>
      <c r="LEE1" t="s">
        <v>9828</v>
      </c>
      <c r="LEF1" t="s">
        <v>9829</v>
      </c>
      <c r="LEG1" t="s">
        <v>9830</v>
      </c>
      <c r="LEH1" t="s">
        <v>9831</v>
      </c>
      <c r="LEI1" t="s">
        <v>9832</v>
      </c>
      <c r="LEJ1" t="s">
        <v>9833</v>
      </c>
      <c r="LEK1" t="s">
        <v>9834</v>
      </c>
      <c r="LEL1" t="s">
        <v>9835</v>
      </c>
      <c r="LEM1" t="s">
        <v>9836</v>
      </c>
      <c r="LEN1" t="s">
        <v>9837</v>
      </c>
      <c r="LEO1" t="s">
        <v>9838</v>
      </c>
      <c r="LEP1" t="s">
        <v>9839</v>
      </c>
      <c r="LEQ1" t="s">
        <v>9840</v>
      </c>
      <c r="LER1" t="s">
        <v>9841</v>
      </c>
      <c r="LES1" t="s">
        <v>9842</v>
      </c>
      <c r="LET1" t="s">
        <v>9843</v>
      </c>
      <c r="LEU1" t="s">
        <v>9844</v>
      </c>
      <c r="LEV1" t="s">
        <v>9845</v>
      </c>
      <c r="LEW1" t="s">
        <v>9846</v>
      </c>
      <c r="LEX1" t="s">
        <v>9847</v>
      </c>
      <c r="LEY1" t="s">
        <v>9848</v>
      </c>
      <c r="LEZ1" t="s">
        <v>9849</v>
      </c>
      <c r="LFA1" t="s">
        <v>9850</v>
      </c>
      <c r="LFB1" t="s">
        <v>9851</v>
      </c>
      <c r="LFC1" t="s">
        <v>9852</v>
      </c>
      <c r="LFD1" t="s">
        <v>9853</v>
      </c>
      <c r="LFE1" t="s">
        <v>9854</v>
      </c>
      <c r="LFF1" t="s">
        <v>9855</v>
      </c>
      <c r="LFG1" t="s">
        <v>9856</v>
      </c>
      <c r="LFH1" t="s">
        <v>9857</v>
      </c>
      <c r="LFI1" t="s">
        <v>9858</v>
      </c>
      <c r="LFJ1" t="s">
        <v>9859</v>
      </c>
      <c r="LFK1" t="s">
        <v>9860</v>
      </c>
      <c r="LFL1" t="s">
        <v>9861</v>
      </c>
      <c r="LFM1" t="s">
        <v>9862</v>
      </c>
      <c r="LFN1" t="s">
        <v>9863</v>
      </c>
      <c r="LFO1" t="s">
        <v>9864</v>
      </c>
      <c r="LFP1" t="s">
        <v>9865</v>
      </c>
      <c r="LFQ1" t="s">
        <v>9866</v>
      </c>
      <c r="LFR1" t="s">
        <v>9867</v>
      </c>
      <c r="LFS1" t="s">
        <v>9868</v>
      </c>
      <c r="LFT1" t="s">
        <v>9869</v>
      </c>
      <c r="LFU1" t="s">
        <v>9870</v>
      </c>
      <c r="LFV1" t="s">
        <v>9871</v>
      </c>
      <c r="LFW1" t="s">
        <v>9872</v>
      </c>
      <c r="LFX1" t="s">
        <v>9873</v>
      </c>
      <c r="LFY1" t="s">
        <v>9874</v>
      </c>
      <c r="LFZ1" t="s">
        <v>9875</v>
      </c>
      <c r="LGA1" t="s">
        <v>9876</v>
      </c>
      <c r="LGB1" t="s">
        <v>9877</v>
      </c>
      <c r="LGC1" t="s">
        <v>9878</v>
      </c>
      <c r="LGD1" t="s">
        <v>9879</v>
      </c>
      <c r="LGE1" t="s">
        <v>9880</v>
      </c>
      <c r="LGF1" t="s">
        <v>9881</v>
      </c>
      <c r="LGG1" t="s">
        <v>9882</v>
      </c>
      <c r="LGH1" t="s">
        <v>9883</v>
      </c>
      <c r="LGI1" t="s">
        <v>9884</v>
      </c>
      <c r="LGJ1" t="s">
        <v>9885</v>
      </c>
      <c r="LGK1" t="s">
        <v>9886</v>
      </c>
      <c r="LGL1" t="s">
        <v>9887</v>
      </c>
      <c r="LGM1" t="s">
        <v>9888</v>
      </c>
      <c r="LGN1" t="s">
        <v>9889</v>
      </c>
      <c r="LGO1" t="s">
        <v>9890</v>
      </c>
      <c r="LGP1" t="s">
        <v>9891</v>
      </c>
      <c r="LGQ1" t="s">
        <v>9892</v>
      </c>
      <c r="LGR1" t="s">
        <v>9893</v>
      </c>
      <c r="LGS1" t="s">
        <v>9894</v>
      </c>
      <c r="LGT1" t="s">
        <v>9895</v>
      </c>
      <c r="LGU1" t="s">
        <v>9896</v>
      </c>
      <c r="LGV1" t="s">
        <v>9897</v>
      </c>
      <c r="LGW1" t="s">
        <v>9898</v>
      </c>
      <c r="LGX1" t="s">
        <v>9899</v>
      </c>
      <c r="LGY1" t="s">
        <v>9900</v>
      </c>
      <c r="LGZ1" t="s">
        <v>9901</v>
      </c>
      <c r="LHA1" t="s">
        <v>9902</v>
      </c>
      <c r="LHB1" t="s">
        <v>9903</v>
      </c>
      <c r="LHC1" t="s">
        <v>9904</v>
      </c>
      <c r="LHD1" t="s">
        <v>9905</v>
      </c>
      <c r="LHE1" t="s">
        <v>9906</v>
      </c>
      <c r="LHF1" t="s">
        <v>9907</v>
      </c>
      <c r="LHG1" t="s">
        <v>9908</v>
      </c>
      <c r="LHH1" t="s">
        <v>9909</v>
      </c>
      <c r="LHI1" t="s">
        <v>9910</v>
      </c>
      <c r="LHJ1" t="s">
        <v>9911</v>
      </c>
      <c r="LHK1" t="s">
        <v>9912</v>
      </c>
      <c r="LHL1" t="s">
        <v>9913</v>
      </c>
      <c r="LHM1" t="s">
        <v>9914</v>
      </c>
      <c r="LHN1" t="s">
        <v>9915</v>
      </c>
      <c r="LHO1" t="s">
        <v>9916</v>
      </c>
      <c r="LHP1" t="s">
        <v>9917</v>
      </c>
      <c r="LHQ1" t="s">
        <v>9918</v>
      </c>
      <c r="LHR1" t="s">
        <v>9919</v>
      </c>
      <c r="LHS1" t="s">
        <v>9920</v>
      </c>
      <c r="LHT1" t="s">
        <v>9921</v>
      </c>
      <c r="LHU1" t="s">
        <v>9922</v>
      </c>
      <c r="LHV1" t="s">
        <v>9923</v>
      </c>
      <c r="LHW1" t="s">
        <v>9924</v>
      </c>
      <c r="LHX1" t="s">
        <v>9925</v>
      </c>
      <c r="LHY1" t="s">
        <v>9926</v>
      </c>
      <c r="LHZ1" t="s">
        <v>9927</v>
      </c>
      <c r="LIA1" t="s">
        <v>9928</v>
      </c>
      <c r="LIB1" t="s">
        <v>9929</v>
      </c>
      <c r="LIC1" t="s">
        <v>9930</v>
      </c>
      <c r="LID1" t="s">
        <v>9931</v>
      </c>
      <c r="LIE1" t="s">
        <v>9932</v>
      </c>
      <c r="LIF1" t="s">
        <v>9933</v>
      </c>
      <c r="LIG1" t="s">
        <v>9934</v>
      </c>
      <c r="LIH1" t="s">
        <v>9935</v>
      </c>
      <c r="LII1" t="s">
        <v>9936</v>
      </c>
      <c r="LIJ1" t="s">
        <v>9937</v>
      </c>
      <c r="LIK1" t="s">
        <v>9938</v>
      </c>
      <c r="LIL1" t="s">
        <v>9939</v>
      </c>
      <c r="LIM1" t="s">
        <v>9940</v>
      </c>
      <c r="LIN1" t="s">
        <v>9941</v>
      </c>
      <c r="LIO1" t="s">
        <v>9942</v>
      </c>
      <c r="LIP1" t="s">
        <v>9943</v>
      </c>
      <c r="LIQ1" t="s">
        <v>9944</v>
      </c>
      <c r="LIR1" t="s">
        <v>9945</v>
      </c>
      <c r="LIS1" t="s">
        <v>9946</v>
      </c>
      <c r="LIT1" t="s">
        <v>9947</v>
      </c>
      <c r="LIU1" t="s">
        <v>9948</v>
      </c>
      <c r="LIV1" t="s">
        <v>9949</v>
      </c>
      <c r="LIW1" t="s">
        <v>9950</v>
      </c>
      <c r="LIX1" t="s">
        <v>9951</v>
      </c>
      <c r="LIY1" t="s">
        <v>9952</v>
      </c>
      <c r="LIZ1" t="s">
        <v>9953</v>
      </c>
      <c r="LJA1" t="s">
        <v>9954</v>
      </c>
      <c r="LJB1" t="s">
        <v>9955</v>
      </c>
      <c r="LJC1" t="s">
        <v>9956</v>
      </c>
      <c r="LJD1" t="s">
        <v>9957</v>
      </c>
      <c r="LJE1" t="s">
        <v>9958</v>
      </c>
      <c r="LJF1" t="s">
        <v>9959</v>
      </c>
      <c r="LJG1" t="s">
        <v>9960</v>
      </c>
      <c r="LJH1" t="s">
        <v>9961</v>
      </c>
      <c r="LJI1" t="s">
        <v>9962</v>
      </c>
      <c r="LJJ1" t="s">
        <v>9963</v>
      </c>
      <c r="LJK1" t="s">
        <v>9964</v>
      </c>
      <c r="LJL1" t="s">
        <v>9965</v>
      </c>
      <c r="LJM1" t="s">
        <v>9966</v>
      </c>
      <c r="LJN1" t="s">
        <v>9967</v>
      </c>
      <c r="LJO1" t="s">
        <v>9968</v>
      </c>
      <c r="LJP1" t="s">
        <v>9969</v>
      </c>
      <c r="LJQ1" t="s">
        <v>9970</v>
      </c>
      <c r="LJR1" t="s">
        <v>9971</v>
      </c>
      <c r="LJS1" t="s">
        <v>9972</v>
      </c>
      <c r="LJT1" t="s">
        <v>9973</v>
      </c>
      <c r="LJU1" t="s">
        <v>9974</v>
      </c>
      <c r="LJV1" t="s">
        <v>9975</v>
      </c>
      <c r="LJW1" t="s">
        <v>9976</v>
      </c>
      <c r="LJX1" t="s">
        <v>9977</v>
      </c>
      <c r="LJY1" t="s">
        <v>9978</v>
      </c>
      <c r="LJZ1" t="s">
        <v>9979</v>
      </c>
      <c r="LKA1" t="s">
        <v>9980</v>
      </c>
      <c r="LKB1" t="s">
        <v>9981</v>
      </c>
      <c r="LKC1" t="s">
        <v>9982</v>
      </c>
      <c r="LKD1" t="s">
        <v>9983</v>
      </c>
      <c r="LKE1" t="s">
        <v>9984</v>
      </c>
      <c r="LKF1" t="s">
        <v>9985</v>
      </c>
      <c r="LKG1" t="s">
        <v>9986</v>
      </c>
      <c r="LKH1" t="s">
        <v>9987</v>
      </c>
      <c r="LKI1" t="s">
        <v>9988</v>
      </c>
      <c r="LKJ1" t="s">
        <v>9989</v>
      </c>
      <c r="LKK1" t="s">
        <v>9990</v>
      </c>
      <c r="LKL1" t="s">
        <v>9991</v>
      </c>
      <c r="LKM1" t="s">
        <v>9992</v>
      </c>
      <c r="LKN1" t="s">
        <v>9993</v>
      </c>
      <c r="LKO1" t="s">
        <v>9994</v>
      </c>
      <c r="LKP1" t="s">
        <v>9995</v>
      </c>
      <c r="LKQ1" t="s">
        <v>9996</v>
      </c>
      <c r="LKR1" t="s">
        <v>9997</v>
      </c>
      <c r="LKS1" t="s">
        <v>9998</v>
      </c>
      <c r="LKT1" t="s">
        <v>9999</v>
      </c>
      <c r="LKU1" t="s">
        <v>10000</v>
      </c>
      <c r="LKV1" t="s">
        <v>10001</v>
      </c>
      <c r="LKW1" t="s">
        <v>10002</v>
      </c>
      <c r="LKX1" t="s">
        <v>10003</v>
      </c>
      <c r="LKY1" t="s">
        <v>10004</v>
      </c>
      <c r="LKZ1" t="s">
        <v>10005</v>
      </c>
      <c r="LLA1" t="s">
        <v>10006</v>
      </c>
      <c r="LLB1" t="s">
        <v>10007</v>
      </c>
      <c r="LLC1" t="s">
        <v>10008</v>
      </c>
      <c r="LLD1" t="s">
        <v>10009</v>
      </c>
      <c r="LLE1" t="s">
        <v>10010</v>
      </c>
      <c r="LLF1" t="s">
        <v>10011</v>
      </c>
      <c r="LLG1" t="s">
        <v>10012</v>
      </c>
      <c r="LLH1" t="s">
        <v>10013</v>
      </c>
      <c r="LLI1" t="s">
        <v>10014</v>
      </c>
      <c r="LLJ1" t="s">
        <v>10015</v>
      </c>
      <c r="LLK1" t="s">
        <v>10016</v>
      </c>
      <c r="LLL1" t="s">
        <v>10017</v>
      </c>
      <c r="LLM1" t="s">
        <v>10018</v>
      </c>
      <c r="LLN1" t="s">
        <v>10019</v>
      </c>
      <c r="LLO1" t="s">
        <v>10020</v>
      </c>
      <c r="LLP1" t="s">
        <v>10021</v>
      </c>
      <c r="LLQ1" t="s">
        <v>10022</v>
      </c>
      <c r="LLR1" t="s">
        <v>10023</v>
      </c>
      <c r="LLS1" t="s">
        <v>10024</v>
      </c>
      <c r="LLT1" t="s">
        <v>10025</v>
      </c>
      <c r="LLU1" t="s">
        <v>10026</v>
      </c>
      <c r="LLV1" t="s">
        <v>10027</v>
      </c>
      <c r="LLW1" t="s">
        <v>10028</v>
      </c>
      <c r="LLX1" t="s">
        <v>10029</v>
      </c>
      <c r="LLY1" t="s">
        <v>10030</v>
      </c>
      <c r="LLZ1" t="s">
        <v>10031</v>
      </c>
      <c r="LMA1" t="s">
        <v>10032</v>
      </c>
      <c r="LMB1" t="s">
        <v>10033</v>
      </c>
      <c r="LMC1" t="s">
        <v>10034</v>
      </c>
      <c r="LMD1" t="s">
        <v>10035</v>
      </c>
      <c r="LME1" t="s">
        <v>10036</v>
      </c>
      <c r="LMF1" t="s">
        <v>10037</v>
      </c>
      <c r="LMG1" t="s">
        <v>10038</v>
      </c>
      <c r="LMH1" t="s">
        <v>10039</v>
      </c>
      <c r="LMI1" t="s">
        <v>10040</v>
      </c>
      <c r="LMJ1" t="s">
        <v>10041</v>
      </c>
      <c r="LMK1" t="s">
        <v>10042</v>
      </c>
      <c r="LML1" t="s">
        <v>10043</v>
      </c>
      <c r="LMM1" t="s">
        <v>10044</v>
      </c>
      <c r="LMN1" t="s">
        <v>10045</v>
      </c>
      <c r="LMO1" t="s">
        <v>10046</v>
      </c>
      <c r="LMP1" t="s">
        <v>10047</v>
      </c>
      <c r="LMQ1" t="s">
        <v>10048</v>
      </c>
      <c r="LMR1" t="s">
        <v>10049</v>
      </c>
      <c r="LMS1" t="s">
        <v>10050</v>
      </c>
      <c r="LMT1" t="s">
        <v>10051</v>
      </c>
      <c r="LMU1" t="s">
        <v>10052</v>
      </c>
      <c r="LMV1" t="s">
        <v>10053</v>
      </c>
      <c r="LMW1" t="s">
        <v>10054</v>
      </c>
      <c r="LMX1" t="s">
        <v>10055</v>
      </c>
      <c r="LMY1" t="s">
        <v>10056</v>
      </c>
      <c r="LMZ1" t="s">
        <v>10057</v>
      </c>
      <c r="LNA1" t="s">
        <v>10058</v>
      </c>
      <c r="LNB1" t="s">
        <v>10059</v>
      </c>
      <c r="LNC1" t="s">
        <v>10060</v>
      </c>
      <c r="LND1" t="s">
        <v>10061</v>
      </c>
      <c r="LNE1" t="s">
        <v>10062</v>
      </c>
      <c r="LNF1" t="s">
        <v>10063</v>
      </c>
      <c r="LNG1" t="s">
        <v>10064</v>
      </c>
      <c r="LNH1" t="s">
        <v>10065</v>
      </c>
      <c r="LNI1" t="s">
        <v>10066</v>
      </c>
      <c r="LNJ1" t="s">
        <v>10067</v>
      </c>
      <c r="LNK1" t="s">
        <v>10068</v>
      </c>
      <c r="LNL1" t="s">
        <v>10069</v>
      </c>
      <c r="LNM1" t="s">
        <v>10070</v>
      </c>
      <c r="LNN1" t="s">
        <v>10071</v>
      </c>
      <c r="LNO1" t="s">
        <v>10072</v>
      </c>
      <c r="LNP1" t="s">
        <v>10073</v>
      </c>
      <c r="LNQ1" t="s">
        <v>10074</v>
      </c>
      <c r="LNR1" t="s">
        <v>10075</v>
      </c>
      <c r="LNS1" t="s">
        <v>10076</v>
      </c>
      <c r="LNT1" t="s">
        <v>10077</v>
      </c>
      <c r="LNU1" t="s">
        <v>10078</v>
      </c>
      <c r="LNV1" t="s">
        <v>10079</v>
      </c>
      <c r="LNW1" t="s">
        <v>10080</v>
      </c>
      <c r="LNX1" t="s">
        <v>10081</v>
      </c>
      <c r="LNY1" t="s">
        <v>10082</v>
      </c>
      <c r="LNZ1" t="s">
        <v>10083</v>
      </c>
      <c r="LOA1" t="s">
        <v>10084</v>
      </c>
      <c r="LOB1" t="s">
        <v>10085</v>
      </c>
      <c r="LOC1" t="s">
        <v>10086</v>
      </c>
      <c r="LOD1" t="s">
        <v>10087</v>
      </c>
      <c r="LOE1" t="s">
        <v>10088</v>
      </c>
      <c r="LOF1" t="s">
        <v>10089</v>
      </c>
      <c r="LOG1" t="s">
        <v>10090</v>
      </c>
      <c r="LOH1" t="s">
        <v>10091</v>
      </c>
      <c r="LOI1" t="s">
        <v>10092</v>
      </c>
      <c r="LOJ1" t="s">
        <v>10093</v>
      </c>
      <c r="LOK1" t="s">
        <v>10094</v>
      </c>
      <c r="LOL1" t="s">
        <v>10095</v>
      </c>
      <c r="LOM1" t="s">
        <v>10096</v>
      </c>
      <c r="LON1" t="s">
        <v>10097</v>
      </c>
      <c r="LOO1" t="s">
        <v>10098</v>
      </c>
      <c r="LOP1" t="s">
        <v>10099</v>
      </c>
      <c r="LOQ1" t="s">
        <v>10100</v>
      </c>
      <c r="LOR1" t="s">
        <v>10101</v>
      </c>
      <c r="LOS1" t="s">
        <v>10102</v>
      </c>
      <c r="LOT1" t="s">
        <v>10103</v>
      </c>
      <c r="LOU1" t="s">
        <v>10104</v>
      </c>
      <c r="LOV1" t="s">
        <v>10105</v>
      </c>
      <c r="LOW1" t="s">
        <v>10106</v>
      </c>
      <c r="LOX1" t="s">
        <v>10107</v>
      </c>
      <c r="LOY1" t="s">
        <v>10108</v>
      </c>
      <c r="LOZ1" t="s">
        <v>10109</v>
      </c>
      <c r="LPA1" t="s">
        <v>10110</v>
      </c>
      <c r="LPB1" t="s">
        <v>10111</v>
      </c>
      <c r="LPC1" t="s">
        <v>10112</v>
      </c>
      <c r="LPD1" t="s">
        <v>10113</v>
      </c>
      <c r="LPE1" t="s">
        <v>10114</v>
      </c>
      <c r="LPF1" t="s">
        <v>10115</v>
      </c>
      <c r="LPG1" t="s">
        <v>10116</v>
      </c>
      <c r="LPH1" t="s">
        <v>10117</v>
      </c>
      <c r="LPI1" t="s">
        <v>10118</v>
      </c>
      <c r="LPJ1" t="s">
        <v>10119</v>
      </c>
      <c r="LPK1" t="s">
        <v>10120</v>
      </c>
      <c r="LPL1" t="s">
        <v>10121</v>
      </c>
      <c r="LPM1" t="s">
        <v>10122</v>
      </c>
      <c r="LPN1" t="s">
        <v>10123</v>
      </c>
      <c r="LPO1" t="s">
        <v>10124</v>
      </c>
      <c r="LPP1" t="s">
        <v>10125</v>
      </c>
      <c r="LPQ1" t="s">
        <v>10126</v>
      </c>
      <c r="LPR1" t="s">
        <v>10127</v>
      </c>
      <c r="LPS1" t="s">
        <v>10128</v>
      </c>
      <c r="LPT1" t="s">
        <v>10129</v>
      </c>
      <c r="LPU1" t="s">
        <v>10130</v>
      </c>
      <c r="LPV1" t="s">
        <v>10131</v>
      </c>
      <c r="LPW1" t="s">
        <v>10132</v>
      </c>
      <c r="LPX1" t="s">
        <v>10133</v>
      </c>
      <c r="LPY1" t="s">
        <v>10134</v>
      </c>
      <c r="LPZ1" t="s">
        <v>10135</v>
      </c>
      <c r="LQA1" t="s">
        <v>10136</v>
      </c>
      <c r="LQB1" t="s">
        <v>10137</v>
      </c>
      <c r="LQC1" t="s">
        <v>10138</v>
      </c>
      <c r="LQD1" t="s">
        <v>10139</v>
      </c>
      <c r="LQE1" t="s">
        <v>10140</v>
      </c>
      <c r="LQF1" t="s">
        <v>10141</v>
      </c>
      <c r="LQG1" t="s">
        <v>10142</v>
      </c>
      <c r="LQH1" t="s">
        <v>10143</v>
      </c>
      <c r="LQI1" t="s">
        <v>10144</v>
      </c>
      <c r="LQJ1" t="s">
        <v>10145</v>
      </c>
      <c r="LQK1" t="s">
        <v>10146</v>
      </c>
      <c r="LQL1" t="s">
        <v>10147</v>
      </c>
      <c r="LQM1" t="s">
        <v>10148</v>
      </c>
      <c r="LQN1" t="s">
        <v>10149</v>
      </c>
      <c r="LQO1" t="s">
        <v>10150</v>
      </c>
      <c r="LQP1" t="s">
        <v>10151</v>
      </c>
      <c r="LQQ1" t="s">
        <v>10152</v>
      </c>
      <c r="LQR1" t="s">
        <v>10153</v>
      </c>
      <c r="LQS1" t="s">
        <v>10154</v>
      </c>
      <c r="LQT1" t="s">
        <v>10155</v>
      </c>
      <c r="LQU1" t="s">
        <v>10156</v>
      </c>
      <c r="LQV1" t="s">
        <v>10157</v>
      </c>
      <c r="LQW1" t="s">
        <v>10158</v>
      </c>
      <c r="LQX1" t="s">
        <v>10159</v>
      </c>
      <c r="LQY1" t="s">
        <v>10160</v>
      </c>
      <c r="LQZ1" t="s">
        <v>10161</v>
      </c>
      <c r="LRA1" t="s">
        <v>10162</v>
      </c>
      <c r="LRB1" t="s">
        <v>10163</v>
      </c>
      <c r="LRC1" t="s">
        <v>10164</v>
      </c>
      <c r="LRD1" t="s">
        <v>10165</v>
      </c>
      <c r="LRE1" t="s">
        <v>10166</v>
      </c>
      <c r="LRF1" t="s">
        <v>10167</v>
      </c>
      <c r="LRG1" t="s">
        <v>10168</v>
      </c>
      <c r="LRH1" t="s">
        <v>10169</v>
      </c>
      <c r="LRI1" t="s">
        <v>10170</v>
      </c>
      <c r="LRJ1" t="s">
        <v>10171</v>
      </c>
      <c r="LRK1" t="s">
        <v>10172</v>
      </c>
      <c r="LRL1" t="s">
        <v>10173</v>
      </c>
      <c r="LRM1" t="s">
        <v>10174</v>
      </c>
      <c r="LRN1" t="s">
        <v>10175</v>
      </c>
      <c r="LRO1" t="s">
        <v>10176</v>
      </c>
      <c r="LRP1" t="s">
        <v>10177</v>
      </c>
      <c r="LRQ1" t="s">
        <v>10178</v>
      </c>
      <c r="LRR1" t="s">
        <v>10179</v>
      </c>
      <c r="LRS1" t="s">
        <v>10180</v>
      </c>
      <c r="LRT1" t="s">
        <v>10181</v>
      </c>
      <c r="LRU1" t="s">
        <v>10182</v>
      </c>
      <c r="LRV1" t="s">
        <v>10183</v>
      </c>
      <c r="LRW1" t="s">
        <v>10184</v>
      </c>
      <c r="LRX1" t="s">
        <v>10185</v>
      </c>
      <c r="LRY1" t="s">
        <v>10186</v>
      </c>
      <c r="LRZ1" t="s">
        <v>10187</v>
      </c>
      <c r="LSA1" t="s">
        <v>10188</v>
      </c>
      <c r="LSB1" t="s">
        <v>10189</v>
      </c>
      <c r="LSC1" t="s">
        <v>10190</v>
      </c>
      <c r="LSD1" t="s">
        <v>10191</v>
      </c>
      <c r="LSE1" t="s">
        <v>10192</v>
      </c>
      <c r="LSF1" t="s">
        <v>10193</v>
      </c>
      <c r="LSG1" t="s">
        <v>10194</v>
      </c>
      <c r="LSH1" t="s">
        <v>10195</v>
      </c>
      <c r="LSI1" t="s">
        <v>10196</v>
      </c>
      <c r="LSJ1" t="s">
        <v>10197</v>
      </c>
      <c r="LSK1" t="s">
        <v>10198</v>
      </c>
      <c r="LSL1" t="s">
        <v>10199</v>
      </c>
      <c r="LSM1" t="s">
        <v>10200</v>
      </c>
      <c r="LSN1" t="s">
        <v>10201</v>
      </c>
      <c r="LSO1" t="s">
        <v>10202</v>
      </c>
      <c r="LSP1" t="s">
        <v>10203</v>
      </c>
      <c r="LSQ1" t="s">
        <v>10204</v>
      </c>
      <c r="LSR1" t="s">
        <v>10205</v>
      </c>
      <c r="LSS1" t="s">
        <v>10206</v>
      </c>
      <c r="LST1" t="s">
        <v>10207</v>
      </c>
      <c r="LSU1" t="s">
        <v>10208</v>
      </c>
      <c r="LSV1" t="s">
        <v>10209</v>
      </c>
      <c r="LSW1" t="s">
        <v>10210</v>
      </c>
      <c r="LSX1" t="s">
        <v>10211</v>
      </c>
      <c r="LSY1" t="s">
        <v>10212</v>
      </c>
      <c r="LSZ1" t="s">
        <v>10213</v>
      </c>
      <c r="LTA1" t="s">
        <v>10214</v>
      </c>
      <c r="LTB1" t="s">
        <v>10215</v>
      </c>
      <c r="LTC1" t="s">
        <v>10216</v>
      </c>
      <c r="LTD1" t="s">
        <v>10217</v>
      </c>
      <c r="LTE1" t="s">
        <v>10218</v>
      </c>
      <c r="LTF1" t="s">
        <v>10219</v>
      </c>
      <c r="LTG1" t="s">
        <v>10220</v>
      </c>
      <c r="LTH1" t="s">
        <v>10221</v>
      </c>
      <c r="LTI1" t="s">
        <v>10222</v>
      </c>
      <c r="LTJ1" t="s">
        <v>10223</v>
      </c>
      <c r="LTK1" t="s">
        <v>10224</v>
      </c>
      <c r="LTL1" t="s">
        <v>10225</v>
      </c>
      <c r="LTM1" t="s">
        <v>10226</v>
      </c>
      <c r="LTN1" t="s">
        <v>10227</v>
      </c>
      <c r="LTO1" t="s">
        <v>10228</v>
      </c>
      <c r="LTP1" t="s">
        <v>10229</v>
      </c>
      <c r="LTQ1" t="s">
        <v>10230</v>
      </c>
      <c r="LTR1" t="s">
        <v>10231</v>
      </c>
      <c r="LTS1" t="s">
        <v>10232</v>
      </c>
      <c r="LTT1" t="s">
        <v>10233</v>
      </c>
      <c r="LTU1" t="s">
        <v>10234</v>
      </c>
      <c r="LTV1" t="s">
        <v>10235</v>
      </c>
      <c r="LTW1" t="s">
        <v>10236</v>
      </c>
      <c r="LTX1" t="s">
        <v>10237</v>
      </c>
      <c r="LTY1" t="s">
        <v>10238</v>
      </c>
      <c r="LTZ1" t="s">
        <v>10239</v>
      </c>
      <c r="LUA1" t="s">
        <v>10240</v>
      </c>
      <c r="LUB1" t="s">
        <v>10241</v>
      </c>
      <c r="LUC1" t="s">
        <v>10242</v>
      </c>
      <c r="LUD1" t="s">
        <v>10243</v>
      </c>
      <c r="LUE1" t="s">
        <v>10244</v>
      </c>
      <c r="LUF1" t="s">
        <v>10245</v>
      </c>
      <c r="LUG1" t="s">
        <v>10246</v>
      </c>
      <c r="LUH1" t="s">
        <v>10247</v>
      </c>
      <c r="LUI1" t="s">
        <v>10248</v>
      </c>
      <c r="LUJ1" t="s">
        <v>10249</v>
      </c>
      <c r="LUK1" t="s">
        <v>10250</v>
      </c>
      <c r="LUL1" t="s">
        <v>10251</v>
      </c>
      <c r="LUM1" t="s">
        <v>10252</v>
      </c>
      <c r="LUN1" t="s">
        <v>10253</v>
      </c>
      <c r="LUO1" t="s">
        <v>10254</v>
      </c>
      <c r="LUP1" t="s">
        <v>10255</v>
      </c>
      <c r="LUQ1" t="s">
        <v>10256</v>
      </c>
      <c r="LUR1" t="s">
        <v>10257</v>
      </c>
      <c r="LUS1" t="s">
        <v>10258</v>
      </c>
      <c r="LUT1" t="s">
        <v>10259</v>
      </c>
      <c r="LUU1" t="s">
        <v>10260</v>
      </c>
      <c r="LUV1" t="s">
        <v>10261</v>
      </c>
      <c r="LUW1" t="s">
        <v>10262</v>
      </c>
      <c r="LUX1" t="s">
        <v>10263</v>
      </c>
      <c r="LUY1" t="s">
        <v>10264</v>
      </c>
      <c r="LUZ1" t="s">
        <v>10265</v>
      </c>
      <c r="LVA1" t="s">
        <v>10266</v>
      </c>
      <c r="LVB1" t="s">
        <v>10267</v>
      </c>
      <c r="LVC1" t="s">
        <v>10268</v>
      </c>
      <c r="LVD1" t="s">
        <v>10269</v>
      </c>
      <c r="LVE1" t="s">
        <v>10270</v>
      </c>
      <c r="LVF1" t="s">
        <v>10271</v>
      </c>
      <c r="LVG1" t="s">
        <v>10272</v>
      </c>
      <c r="LVH1" t="s">
        <v>10273</v>
      </c>
      <c r="LVI1" t="s">
        <v>10274</v>
      </c>
      <c r="LVJ1" t="s">
        <v>10275</v>
      </c>
      <c r="LVK1" t="s">
        <v>10276</v>
      </c>
      <c r="LVL1" t="s">
        <v>10277</v>
      </c>
      <c r="LVM1" t="s">
        <v>10278</v>
      </c>
      <c r="LVN1" t="s">
        <v>10279</v>
      </c>
      <c r="LVO1" t="s">
        <v>10280</v>
      </c>
      <c r="LVP1" t="s">
        <v>10281</v>
      </c>
      <c r="LVQ1" t="s">
        <v>10282</v>
      </c>
      <c r="LVR1" t="s">
        <v>10283</v>
      </c>
      <c r="LVS1" t="s">
        <v>10284</v>
      </c>
      <c r="LVT1" t="s">
        <v>10285</v>
      </c>
      <c r="LVU1" t="s">
        <v>10286</v>
      </c>
      <c r="LVV1" t="s">
        <v>10287</v>
      </c>
      <c r="LVW1" t="s">
        <v>10288</v>
      </c>
      <c r="LVX1" t="s">
        <v>10289</v>
      </c>
      <c r="LVY1" t="s">
        <v>10290</v>
      </c>
      <c r="LVZ1" t="s">
        <v>10291</v>
      </c>
      <c r="LWA1" t="s">
        <v>10292</v>
      </c>
      <c r="LWB1" t="s">
        <v>10293</v>
      </c>
      <c r="LWC1" t="s">
        <v>10294</v>
      </c>
      <c r="LWD1" t="s">
        <v>10295</v>
      </c>
      <c r="LWE1" t="s">
        <v>10296</v>
      </c>
      <c r="LWF1" t="s">
        <v>10297</v>
      </c>
      <c r="LWG1" t="s">
        <v>10298</v>
      </c>
      <c r="LWH1" t="s">
        <v>10299</v>
      </c>
      <c r="LWI1" t="s">
        <v>10300</v>
      </c>
      <c r="LWJ1" t="s">
        <v>10301</v>
      </c>
      <c r="LWK1" t="s">
        <v>10302</v>
      </c>
      <c r="LWL1" t="s">
        <v>10303</v>
      </c>
      <c r="LWM1" t="s">
        <v>10304</v>
      </c>
      <c r="LWN1" t="s">
        <v>10305</v>
      </c>
      <c r="LWO1" t="s">
        <v>10306</v>
      </c>
      <c r="LWP1" t="s">
        <v>10307</v>
      </c>
      <c r="LWQ1" t="s">
        <v>10308</v>
      </c>
      <c r="LWR1" t="s">
        <v>10309</v>
      </c>
      <c r="LWS1" t="s">
        <v>10310</v>
      </c>
      <c r="LWT1" t="s">
        <v>10311</v>
      </c>
      <c r="LWU1" t="s">
        <v>10312</v>
      </c>
      <c r="LWV1" t="s">
        <v>10313</v>
      </c>
      <c r="LWW1" t="s">
        <v>10314</v>
      </c>
      <c r="LWX1" t="s">
        <v>10315</v>
      </c>
      <c r="LWY1" t="s">
        <v>10316</v>
      </c>
      <c r="LWZ1" t="s">
        <v>10317</v>
      </c>
      <c r="LXA1" t="s">
        <v>10318</v>
      </c>
      <c r="LXB1" t="s">
        <v>10319</v>
      </c>
      <c r="LXC1" t="s">
        <v>10320</v>
      </c>
      <c r="LXD1" t="s">
        <v>10321</v>
      </c>
      <c r="LXE1" t="s">
        <v>10322</v>
      </c>
      <c r="LXF1" t="s">
        <v>10323</v>
      </c>
      <c r="LXG1" t="s">
        <v>10324</v>
      </c>
      <c r="LXH1" t="s">
        <v>10325</v>
      </c>
      <c r="LXI1" t="s">
        <v>10326</v>
      </c>
      <c r="LXJ1" t="s">
        <v>10327</v>
      </c>
      <c r="LXK1" t="s">
        <v>10328</v>
      </c>
      <c r="LXL1" t="s">
        <v>10329</v>
      </c>
      <c r="LXM1" t="s">
        <v>10330</v>
      </c>
      <c r="LXN1" t="s">
        <v>10331</v>
      </c>
      <c r="LXO1" t="s">
        <v>10332</v>
      </c>
      <c r="LXP1" t="s">
        <v>10333</v>
      </c>
      <c r="LXQ1" t="s">
        <v>10334</v>
      </c>
      <c r="LXR1" t="s">
        <v>10335</v>
      </c>
      <c r="LXS1" t="s">
        <v>10336</v>
      </c>
      <c r="LXT1" t="s">
        <v>10337</v>
      </c>
      <c r="LXU1" t="s">
        <v>10338</v>
      </c>
      <c r="LXV1" t="s">
        <v>10339</v>
      </c>
      <c r="LXW1" t="s">
        <v>10340</v>
      </c>
      <c r="LXX1" t="s">
        <v>10341</v>
      </c>
      <c r="LXY1" t="s">
        <v>10342</v>
      </c>
      <c r="LXZ1" t="s">
        <v>10343</v>
      </c>
      <c r="LYA1" t="s">
        <v>10344</v>
      </c>
      <c r="LYB1" t="s">
        <v>10345</v>
      </c>
      <c r="LYC1" t="s">
        <v>10346</v>
      </c>
      <c r="LYD1" t="s">
        <v>10347</v>
      </c>
      <c r="LYE1" t="s">
        <v>10348</v>
      </c>
      <c r="LYF1" t="s">
        <v>10349</v>
      </c>
      <c r="LYG1" t="s">
        <v>10350</v>
      </c>
      <c r="LYH1" t="s">
        <v>10351</v>
      </c>
      <c r="LYI1" t="s">
        <v>10352</v>
      </c>
      <c r="LYJ1" t="s">
        <v>10353</v>
      </c>
      <c r="LYK1" t="s">
        <v>10354</v>
      </c>
      <c r="LYL1" t="s">
        <v>10355</v>
      </c>
      <c r="LYM1" t="s">
        <v>10356</v>
      </c>
      <c r="LYN1" t="s">
        <v>10357</v>
      </c>
      <c r="LYO1" t="s">
        <v>10358</v>
      </c>
      <c r="LYP1" t="s">
        <v>10359</v>
      </c>
      <c r="LYQ1" t="s">
        <v>10360</v>
      </c>
      <c r="LYR1" t="s">
        <v>10361</v>
      </c>
      <c r="LYS1" t="s">
        <v>10362</v>
      </c>
      <c r="LYT1" t="s">
        <v>10363</v>
      </c>
      <c r="LYU1" t="s">
        <v>10364</v>
      </c>
      <c r="LYV1" t="s">
        <v>10365</v>
      </c>
      <c r="LYW1" t="s">
        <v>10366</v>
      </c>
      <c r="LYX1" t="s">
        <v>10367</v>
      </c>
      <c r="LYY1" t="s">
        <v>10368</v>
      </c>
      <c r="LYZ1" t="s">
        <v>10369</v>
      </c>
      <c r="LZA1" t="s">
        <v>10370</v>
      </c>
      <c r="LZB1" t="s">
        <v>10371</v>
      </c>
      <c r="LZC1" t="s">
        <v>10372</v>
      </c>
      <c r="LZD1" t="s">
        <v>10373</v>
      </c>
      <c r="LZE1" t="s">
        <v>10374</v>
      </c>
      <c r="LZF1" t="s">
        <v>10375</v>
      </c>
      <c r="LZG1" t="s">
        <v>10376</v>
      </c>
      <c r="LZH1" t="s">
        <v>10377</v>
      </c>
      <c r="LZI1" t="s">
        <v>10378</v>
      </c>
      <c r="LZJ1" t="s">
        <v>10379</v>
      </c>
      <c r="LZK1" t="s">
        <v>10380</v>
      </c>
      <c r="LZL1" t="s">
        <v>10381</v>
      </c>
      <c r="LZM1" t="s">
        <v>10382</v>
      </c>
      <c r="LZN1" t="s">
        <v>10383</v>
      </c>
      <c r="LZO1" t="s">
        <v>10384</v>
      </c>
      <c r="LZP1" t="s">
        <v>10385</v>
      </c>
      <c r="LZQ1" t="s">
        <v>10386</v>
      </c>
      <c r="LZR1" t="s">
        <v>10387</v>
      </c>
      <c r="LZS1" t="s">
        <v>10388</v>
      </c>
      <c r="LZT1" t="s">
        <v>10389</v>
      </c>
      <c r="LZU1" t="s">
        <v>10390</v>
      </c>
      <c r="LZV1" t="s">
        <v>10391</v>
      </c>
      <c r="LZW1" t="s">
        <v>10392</v>
      </c>
      <c r="LZX1" t="s">
        <v>10393</v>
      </c>
      <c r="LZY1" t="s">
        <v>10394</v>
      </c>
      <c r="LZZ1" t="s">
        <v>10395</v>
      </c>
      <c r="MAA1" t="s">
        <v>10396</v>
      </c>
      <c r="MAB1" t="s">
        <v>10397</v>
      </c>
      <c r="MAC1" t="s">
        <v>10398</v>
      </c>
      <c r="MAD1" t="s">
        <v>10399</v>
      </c>
      <c r="MAE1" t="s">
        <v>10400</v>
      </c>
      <c r="MAF1" t="s">
        <v>10401</v>
      </c>
      <c r="MAG1" t="s">
        <v>10402</v>
      </c>
      <c r="MAH1" t="s">
        <v>10403</v>
      </c>
      <c r="MAI1" t="s">
        <v>10404</v>
      </c>
      <c r="MAJ1" t="s">
        <v>10405</v>
      </c>
      <c r="MAK1" t="s">
        <v>10406</v>
      </c>
      <c r="MAL1" t="s">
        <v>10407</v>
      </c>
      <c r="MAM1" t="s">
        <v>10408</v>
      </c>
      <c r="MAN1" t="s">
        <v>10409</v>
      </c>
      <c r="MAO1" t="s">
        <v>10410</v>
      </c>
      <c r="MAP1" t="s">
        <v>10411</v>
      </c>
      <c r="MAQ1" t="s">
        <v>10412</v>
      </c>
      <c r="MAR1" t="s">
        <v>10413</v>
      </c>
      <c r="MAS1" t="s">
        <v>10414</v>
      </c>
      <c r="MAT1" t="s">
        <v>10415</v>
      </c>
      <c r="MAU1" t="s">
        <v>10416</v>
      </c>
      <c r="MAV1" t="s">
        <v>10417</v>
      </c>
      <c r="MAW1" t="s">
        <v>10418</v>
      </c>
      <c r="MAX1" t="s">
        <v>10419</v>
      </c>
      <c r="MAY1" t="s">
        <v>10420</v>
      </c>
      <c r="MAZ1" t="s">
        <v>10421</v>
      </c>
      <c r="MBA1" t="s">
        <v>10422</v>
      </c>
      <c r="MBB1" t="s">
        <v>10423</v>
      </c>
      <c r="MBC1" t="s">
        <v>10424</v>
      </c>
      <c r="MBD1" t="s">
        <v>10425</v>
      </c>
      <c r="MBE1" t="s">
        <v>10426</v>
      </c>
      <c r="MBF1" t="s">
        <v>10427</v>
      </c>
      <c r="MBG1" t="s">
        <v>10428</v>
      </c>
      <c r="MBH1" t="s">
        <v>10429</v>
      </c>
      <c r="MBI1" t="s">
        <v>10430</v>
      </c>
      <c r="MBJ1" t="s">
        <v>10431</v>
      </c>
      <c r="MBK1" t="s">
        <v>10432</v>
      </c>
      <c r="MBL1" t="s">
        <v>10433</v>
      </c>
      <c r="MBM1" t="s">
        <v>10434</v>
      </c>
      <c r="MBN1" t="s">
        <v>10435</v>
      </c>
      <c r="MBO1" t="s">
        <v>10436</v>
      </c>
      <c r="MBP1" t="s">
        <v>10437</v>
      </c>
      <c r="MBQ1" t="s">
        <v>10438</v>
      </c>
      <c r="MBR1" t="s">
        <v>10439</v>
      </c>
      <c r="MBS1" t="s">
        <v>10440</v>
      </c>
      <c r="MBT1" t="s">
        <v>10441</v>
      </c>
      <c r="MBU1" t="s">
        <v>10442</v>
      </c>
      <c r="MBV1" t="s">
        <v>10443</v>
      </c>
      <c r="MBW1" t="s">
        <v>10444</v>
      </c>
      <c r="MBX1" t="s">
        <v>10445</v>
      </c>
      <c r="MBY1" t="s">
        <v>10446</v>
      </c>
      <c r="MBZ1" t="s">
        <v>10447</v>
      </c>
      <c r="MCA1" t="s">
        <v>10448</v>
      </c>
      <c r="MCB1" t="s">
        <v>10449</v>
      </c>
      <c r="MCC1" t="s">
        <v>10450</v>
      </c>
      <c r="MCD1" t="s">
        <v>10451</v>
      </c>
      <c r="MCE1" t="s">
        <v>10452</v>
      </c>
      <c r="MCF1" t="s">
        <v>10453</v>
      </c>
      <c r="MCG1" t="s">
        <v>10454</v>
      </c>
      <c r="MCH1" t="s">
        <v>10455</v>
      </c>
      <c r="MCI1" t="s">
        <v>10456</v>
      </c>
      <c r="MCJ1" t="s">
        <v>10457</v>
      </c>
      <c r="MCK1" t="s">
        <v>10458</v>
      </c>
      <c r="MCL1" t="s">
        <v>10459</v>
      </c>
      <c r="MCM1" t="s">
        <v>10460</v>
      </c>
      <c r="MCN1" t="s">
        <v>10461</v>
      </c>
      <c r="MCO1" t="s">
        <v>10462</v>
      </c>
      <c r="MCP1" t="s">
        <v>10463</v>
      </c>
      <c r="MCQ1" t="s">
        <v>10464</v>
      </c>
      <c r="MCR1" t="s">
        <v>10465</v>
      </c>
      <c r="MCS1" t="s">
        <v>10466</v>
      </c>
      <c r="MCT1" t="s">
        <v>10467</v>
      </c>
      <c r="MCU1" t="s">
        <v>10468</v>
      </c>
      <c r="MCV1" t="s">
        <v>10469</v>
      </c>
      <c r="MCW1" t="s">
        <v>10470</v>
      </c>
      <c r="MCX1" t="s">
        <v>10471</v>
      </c>
      <c r="MCY1" t="s">
        <v>10472</v>
      </c>
      <c r="MCZ1" t="s">
        <v>10473</v>
      </c>
      <c r="MDA1" t="s">
        <v>10474</v>
      </c>
      <c r="MDB1" t="s">
        <v>10475</v>
      </c>
      <c r="MDC1" t="s">
        <v>10476</v>
      </c>
      <c r="MDD1" t="s">
        <v>10477</v>
      </c>
      <c r="MDE1" t="s">
        <v>10478</v>
      </c>
      <c r="MDF1" t="s">
        <v>10479</v>
      </c>
      <c r="MDG1" t="s">
        <v>10480</v>
      </c>
      <c r="MDH1" t="s">
        <v>10481</v>
      </c>
      <c r="MDI1" t="s">
        <v>10482</v>
      </c>
      <c r="MDJ1" t="s">
        <v>10483</v>
      </c>
      <c r="MDK1" t="s">
        <v>10484</v>
      </c>
      <c r="MDL1" t="s">
        <v>10485</v>
      </c>
      <c r="MDM1" t="s">
        <v>10486</v>
      </c>
      <c r="MDN1" t="s">
        <v>10487</v>
      </c>
      <c r="MDO1" t="s">
        <v>10488</v>
      </c>
      <c r="MDP1" t="s">
        <v>10489</v>
      </c>
      <c r="MDQ1" t="s">
        <v>10490</v>
      </c>
      <c r="MDR1" t="s">
        <v>10491</v>
      </c>
      <c r="MDS1" t="s">
        <v>10492</v>
      </c>
      <c r="MDT1" t="s">
        <v>10493</v>
      </c>
      <c r="MDU1" t="s">
        <v>10494</v>
      </c>
      <c r="MDV1" t="s">
        <v>10495</v>
      </c>
      <c r="MDW1" t="s">
        <v>10496</v>
      </c>
      <c r="MDX1" t="s">
        <v>10497</v>
      </c>
      <c r="MDY1" t="s">
        <v>10498</v>
      </c>
      <c r="MDZ1" t="s">
        <v>10499</v>
      </c>
      <c r="MEA1" t="s">
        <v>10500</v>
      </c>
      <c r="MEB1" t="s">
        <v>10501</v>
      </c>
      <c r="MEC1" t="s">
        <v>10502</v>
      </c>
      <c r="MED1" t="s">
        <v>10503</v>
      </c>
      <c r="MEE1" t="s">
        <v>10504</v>
      </c>
      <c r="MEF1" t="s">
        <v>10505</v>
      </c>
      <c r="MEG1" t="s">
        <v>10506</v>
      </c>
      <c r="MEH1" t="s">
        <v>10507</v>
      </c>
      <c r="MEI1" t="s">
        <v>10508</v>
      </c>
      <c r="MEJ1" t="s">
        <v>10509</v>
      </c>
      <c r="MEK1" t="s">
        <v>10510</v>
      </c>
      <c r="MEL1" t="s">
        <v>10511</v>
      </c>
      <c r="MEM1" t="s">
        <v>10512</v>
      </c>
      <c r="MEN1" t="s">
        <v>10513</v>
      </c>
      <c r="MEO1" t="s">
        <v>10514</v>
      </c>
      <c r="MEP1" t="s">
        <v>10515</v>
      </c>
      <c r="MEQ1" t="s">
        <v>10516</v>
      </c>
      <c r="MER1" t="s">
        <v>10517</v>
      </c>
      <c r="MES1" t="s">
        <v>10518</v>
      </c>
      <c r="MET1" t="s">
        <v>10519</v>
      </c>
      <c r="MEU1" t="s">
        <v>10520</v>
      </c>
      <c r="MEV1" t="s">
        <v>10521</v>
      </c>
      <c r="MEW1" t="s">
        <v>10522</v>
      </c>
      <c r="MEX1" t="s">
        <v>10523</v>
      </c>
      <c r="MEY1" t="s">
        <v>10524</v>
      </c>
      <c r="MEZ1" t="s">
        <v>10525</v>
      </c>
      <c r="MFA1" t="s">
        <v>10526</v>
      </c>
      <c r="MFB1" t="s">
        <v>10527</v>
      </c>
      <c r="MFC1" t="s">
        <v>10528</v>
      </c>
      <c r="MFD1" t="s">
        <v>10529</v>
      </c>
      <c r="MFE1" t="s">
        <v>10530</v>
      </c>
      <c r="MFF1" t="s">
        <v>10531</v>
      </c>
      <c r="MFG1" t="s">
        <v>10532</v>
      </c>
      <c r="MFH1" t="s">
        <v>10533</v>
      </c>
      <c r="MFI1" t="s">
        <v>10534</v>
      </c>
      <c r="MFJ1" t="s">
        <v>10535</v>
      </c>
      <c r="MFK1" t="s">
        <v>10536</v>
      </c>
      <c r="MFL1" t="s">
        <v>10537</v>
      </c>
      <c r="MFM1" t="s">
        <v>10538</v>
      </c>
      <c r="MFN1" t="s">
        <v>10539</v>
      </c>
      <c r="MFO1" t="s">
        <v>10540</v>
      </c>
      <c r="MFP1" t="s">
        <v>10541</v>
      </c>
      <c r="MFQ1" t="s">
        <v>10542</v>
      </c>
      <c r="MFR1" t="s">
        <v>10543</v>
      </c>
      <c r="MFS1" t="s">
        <v>10544</v>
      </c>
      <c r="MFT1" t="s">
        <v>10545</v>
      </c>
      <c r="MFU1" t="s">
        <v>10546</v>
      </c>
      <c r="MFV1" t="s">
        <v>10547</v>
      </c>
      <c r="MFW1" t="s">
        <v>10548</v>
      </c>
      <c r="MFX1" t="s">
        <v>10549</v>
      </c>
      <c r="MFY1" t="s">
        <v>10550</v>
      </c>
      <c r="MFZ1" t="s">
        <v>10551</v>
      </c>
      <c r="MGA1" t="s">
        <v>10552</v>
      </c>
      <c r="MGB1" t="s">
        <v>10553</v>
      </c>
      <c r="MGC1" t="s">
        <v>10554</v>
      </c>
      <c r="MGD1" t="s">
        <v>10555</v>
      </c>
      <c r="MGE1" t="s">
        <v>10556</v>
      </c>
      <c r="MGF1" t="s">
        <v>10557</v>
      </c>
      <c r="MGG1" t="s">
        <v>10558</v>
      </c>
      <c r="MGH1" t="s">
        <v>10559</v>
      </c>
      <c r="MGI1" t="s">
        <v>10560</v>
      </c>
      <c r="MGJ1" t="s">
        <v>10561</v>
      </c>
      <c r="MGK1" t="s">
        <v>10562</v>
      </c>
      <c r="MGL1" t="s">
        <v>10563</v>
      </c>
      <c r="MGM1" t="s">
        <v>10564</v>
      </c>
      <c r="MGN1" t="s">
        <v>10565</v>
      </c>
      <c r="MGO1" t="s">
        <v>10566</v>
      </c>
      <c r="MGP1" t="s">
        <v>10567</v>
      </c>
      <c r="MGQ1" t="s">
        <v>10568</v>
      </c>
      <c r="MGR1" t="s">
        <v>10569</v>
      </c>
      <c r="MGS1" t="s">
        <v>10570</v>
      </c>
      <c r="MGT1" t="s">
        <v>10571</v>
      </c>
      <c r="MGU1" t="s">
        <v>10572</v>
      </c>
      <c r="MGV1" t="s">
        <v>10573</v>
      </c>
      <c r="MGW1" t="s">
        <v>10574</v>
      </c>
      <c r="MGX1" t="s">
        <v>10575</v>
      </c>
      <c r="MGY1" t="s">
        <v>10576</v>
      </c>
      <c r="MGZ1" t="s">
        <v>10577</v>
      </c>
      <c r="MHA1" t="s">
        <v>10578</v>
      </c>
      <c r="MHB1" t="s">
        <v>10579</v>
      </c>
      <c r="MHC1" t="s">
        <v>10580</v>
      </c>
      <c r="MHD1" t="s">
        <v>10581</v>
      </c>
      <c r="MHE1" t="s">
        <v>10582</v>
      </c>
      <c r="MHF1" t="s">
        <v>10583</v>
      </c>
      <c r="MHG1" t="s">
        <v>10584</v>
      </c>
      <c r="MHH1" t="s">
        <v>10585</v>
      </c>
      <c r="MHI1" t="s">
        <v>10586</v>
      </c>
      <c r="MHJ1" t="s">
        <v>10587</v>
      </c>
      <c r="MHK1" t="s">
        <v>10588</v>
      </c>
      <c r="MHL1" t="s">
        <v>10589</v>
      </c>
      <c r="MHM1" t="s">
        <v>10590</v>
      </c>
      <c r="MHN1" t="s">
        <v>10591</v>
      </c>
      <c r="MHO1" t="s">
        <v>10592</v>
      </c>
      <c r="MHP1" t="s">
        <v>10593</v>
      </c>
      <c r="MHQ1" t="s">
        <v>10594</v>
      </c>
      <c r="MHR1" t="s">
        <v>10595</v>
      </c>
      <c r="MHS1" t="s">
        <v>10596</v>
      </c>
      <c r="MHT1" t="s">
        <v>10597</v>
      </c>
      <c r="MHU1" t="s">
        <v>10598</v>
      </c>
      <c r="MHV1" t="s">
        <v>10599</v>
      </c>
      <c r="MHW1" t="s">
        <v>10600</v>
      </c>
      <c r="MHX1" t="s">
        <v>10601</v>
      </c>
      <c r="MHY1" t="s">
        <v>10602</v>
      </c>
      <c r="MHZ1" t="s">
        <v>10603</v>
      </c>
      <c r="MIA1" t="s">
        <v>10604</v>
      </c>
      <c r="MIB1" t="s">
        <v>10605</v>
      </c>
      <c r="MIC1" t="s">
        <v>10606</v>
      </c>
      <c r="MID1" t="s">
        <v>10607</v>
      </c>
      <c r="MIE1" t="s">
        <v>10608</v>
      </c>
      <c r="MIF1" t="s">
        <v>10609</v>
      </c>
      <c r="MIG1" t="s">
        <v>10610</v>
      </c>
      <c r="MIH1" t="s">
        <v>10611</v>
      </c>
      <c r="MII1" t="s">
        <v>10612</v>
      </c>
      <c r="MIJ1" t="s">
        <v>10613</v>
      </c>
      <c r="MIK1" t="s">
        <v>10614</v>
      </c>
      <c r="MIL1" t="s">
        <v>10615</v>
      </c>
      <c r="MIM1" t="s">
        <v>10616</v>
      </c>
      <c r="MIN1" t="s">
        <v>10617</v>
      </c>
      <c r="MIO1" t="s">
        <v>10618</v>
      </c>
      <c r="MIP1" t="s">
        <v>10619</v>
      </c>
      <c r="MIQ1" t="s">
        <v>10620</v>
      </c>
      <c r="MIR1" t="s">
        <v>10621</v>
      </c>
      <c r="MIS1" t="s">
        <v>10622</v>
      </c>
      <c r="MIT1" t="s">
        <v>10623</v>
      </c>
      <c r="MIU1" t="s">
        <v>10624</v>
      </c>
      <c r="MIV1" t="s">
        <v>10625</v>
      </c>
      <c r="MIW1" t="s">
        <v>10626</v>
      </c>
      <c r="MIX1" t="s">
        <v>10627</v>
      </c>
      <c r="MIY1" t="s">
        <v>10628</v>
      </c>
      <c r="MIZ1" t="s">
        <v>10629</v>
      </c>
      <c r="MJA1" t="s">
        <v>10630</v>
      </c>
      <c r="MJB1" t="s">
        <v>10631</v>
      </c>
      <c r="MJC1" t="s">
        <v>10632</v>
      </c>
      <c r="MJD1" t="s">
        <v>10633</v>
      </c>
      <c r="MJE1" t="s">
        <v>10634</v>
      </c>
      <c r="MJF1" t="s">
        <v>10635</v>
      </c>
      <c r="MJG1" t="s">
        <v>10636</v>
      </c>
      <c r="MJH1" t="s">
        <v>10637</v>
      </c>
      <c r="MJI1" t="s">
        <v>10638</v>
      </c>
      <c r="MJJ1" t="s">
        <v>10639</v>
      </c>
      <c r="MJK1" t="s">
        <v>10640</v>
      </c>
      <c r="MJL1" t="s">
        <v>10641</v>
      </c>
      <c r="MJM1" t="s">
        <v>10642</v>
      </c>
      <c r="MJN1" t="s">
        <v>10643</v>
      </c>
      <c r="MJO1" t="s">
        <v>10644</v>
      </c>
      <c r="MJP1" t="s">
        <v>10645</v>
      </c>
      <c r="MJQ1" t="s">
        <v>10646</v>
      </c>
      <c r="MJR1" t="s">
        <v>10647</v>
      </c>
      <c r="MJS1" t="s">
        <v>10648</v>
      </c>
      <c r="MJT1" t="s">
        <v>10649</v>
      </c>
      <c r="MJU1" t="s">
        <v>10650</v>
      </c>
      <c r="MJV1" t="s">
        <v>10651</v>
      </c>
      <c r="MJW1" t="s">
        <v>10652</v>
      </c>
      <c r="MJX1" t="s">
        <v>10653</v>
      </c>
      <c r="MJY1" t="s">
        <v>10654</v>
      </c>
      <c r="MJZ1" t="s">
        <v>10655</v>
      </c>
      <c r="MKA1" t="s">
        <v>10656</v>
      </c>
      <c r="MKB1" t="s">
        <v>10657</v>
      </c>
      <c r="MKC1" t="s">
        <v>10658</v>
      </c>
      <c r="MKD1" t="s">
        <v>10659</v>
      </c>
      <c r="MKE1" t="s">
        <v>10660</v>
      </c>
      <c r="MKF1" t="s">
        <v>10661</v>
      </c>
      <c r="MKG1" t="s">
        <v>10662</v>
      </c>
      <c r="MKH1" t="s">
        <v>10663</v>
      </c>
      <c r="MKI1" t="s">
        <v>10664</v>
      </c>
      <c r="MKJ1" t="s">
        <v>10665</v>
      </c>
      <c r="MKK1" t="s">
        <v>10666</v>
      </c>
      <c r="MKL1" t="s">
        <v>10667</v>
      </c>
      <c r="MKM1" t="s">
        <v>10668</v>
      </c>
      <c r="MKN1" t="s">
        <v>10669</v>
      </c>
      <c r="MKO1" t="s">
        <v>10670</v>
      </c>
      <c r="MKP1" t="s">
        <v>10671</v>
      </c>
      <c r="MKQ1" t="s">
        <v>10672</v>
      </c>
      <c r="MKR1" t="s">
        <v>10673</v>
      </c>
      <c r="MKS1" t="s">
        <v>10674</v>
      </c>
      <c r="MKT1" t="s">
        <v>10675</v>
      </c>
      <c r="MKU1" t="s">
        <v>10676</v>
      </c>
      <c r="MKV1" t="s">
        <v>10677</v>
      </c>
      <c r="MKW1" t="s">
        <v>10678</v>
      </c>
      <c r="MKX1" t="s">
        <v>10679</v>
      </c>
      <c r="MKY1" t="s">
        <v>10680</v>
      </c>
      <c r="MKZ1" t="s">
        <v>10681</v>
      </c>
      <c r="MLA1" t="s">
        <v>10682</v>
      </c>
      <c r="MLB1" t="s">
        <v>10683</v>
      </c>
      <c r="MLC1" t="s">
        <v>10684</v>
      </c>
      <c r="MLD1" t="s">
        <v>10685</v>
      </c>
      <c r="MLE1" t="s">
        <v>10686</v>
      </c>
      <c r="MLF1" t="s">
        <v>10687</v>
      </c>
      <c r="MLG1" t="s">
        <v>10688</v>
      </c>
      <c r="MLH1" t="s">
        <v>10689</v>
      </c>
      <c r="MLI1" t="s">
        <v>10690</v>
      </c>
      <c r="MLJ1" t="s">
        <v>10691</v>
      </c>
      <c r="MLK1" t="s">
        <v>10692</v>
      </c>
      <c r="MLL1" t="s">
        <v>10693</v>
      </c>
      <c r="MLM1" t="s">
        <v>10694</v>
      </c>
      <c r="MLN1" t="s">
        <v>10695</v>
      </c>
      <c r="MLO1" t="s">
        <v>10696</v>
      </c>
      <c r="MLP1" t="s">
        <v>10697</v>
      </c>
      <c r="MLQ1" t="s">
        <v>10698</v>
      </c>
      <c r="MLR1" t="s">
        <v>10699</v>
      </c>
      <c r="MLS1" t="s">
        <v>10700</v>
      </c>
      <c r="MLT1" t="s">
        <v>10701</v>
      </c>
      <c r="MLU1" t="s">
        <v>10702</v>
      </c>
      <c r="MLV1" t="s">
        <v>10703</v>
      </c>
      <c r="MLW1" t="s">
        <v>10704</v>
      </c>
      <c r="MLX1" t="s">
        <v>10705</v>
      </c>
      <c r="MLY1" t="s">
        <v>10706</v>
      </c>
      <c r="MLZ1" t="s">
        <v>10707</v>
      </c>
      <c r="MMA1" t="s">
        <v>10708</v>
      </c>
      <c r="MMB1" t="s">
        <v>10709</v>
      </c>
      <c r="MMC1" t="s">
        <v>10710</v>
      </c>
      <c r="MMD1" t="s">
        <v>10711</v>
      </c>
      <c r="MME1" t="s">
        <v>10712</v>
      </c>
      <c r="MMF1" t="s">
        <v>10713</v>
      </c>
      <c r="MMG1" t="s">
        <v>10714</v>
      </c>
      <c r="MMH1" t="s">
        <v>10715</v>
      </c>
      <c r="MMI1" t="s">
        <v>10716</v>
      </c>
      <c r="MMJ1" t="s">
        <v>10717</v>
      </c>
      <c r="MMK1" t="s">
        <v>10718</v>
      </c>
      <c r="MML1" t="s">
        <v>10719</v>
      </c>
      <c r="MMM1" t="s">
        <v>10720</v>
      </c>
      <c r="MMN1" t="s">
        <v>10721</v>
      </c>
      <c r="MMO1" t="s">
        <v>10722</v>
      </c>
      <c r="MMP1" t="s">
        <v>10723</v>
      </c>
      <c r="MMQ1" t="s">
        <v>10724</v>
      </c>
      <c r="MMR1" t="s">
        <v>10725</v>
      </c>
      <c r="MMS1" t="s">
        <v>10726</v>
      </c>
      <c r="MMT1" t="s">
        <v>10727</v>
      </c>
      <c r="MMU1" t="s">
        <v>10728</v>
      </c>
      <c r="MMV1" t="s">
        <v>10729</v>
      </c>
      <c r="MMW1" t="s">
        <v>10730</v>
      </c>
      <c r="MMX1" t="s">
        <v>10731</v>
      </c>
      <c r="MMY1" t="s">
        <v>10732</v>
      </c>
      <c r="MMZ1" t="s">
        <v>10733</v>
      </c>
      <c r="MNA1" t="s">
        <v>10734</v>
      </c>
      <c r="MNB1" t="s">
        <v>10735</v>
      </c>
      <c r="MNC1" t="s">
        <v>10736</v>
      </c>
      <c r="MND1" t="s">
        <v>10737</v>
      </c>
      <c r="MNE1" t="s">
        <v>10738</v>
      </c>
      <c r="MNF1" t="s">
        <v>10739</v>
      </c>
      <c r="MNG1" t="s">
        <v>10740</v>
      </c>
      <c r="MNH1" t="s">
        <v>10741</v>
      </c>
      <c r="MNI1" t="s">
        <v>10742</v>
      </c>
      <c r="MNJ1" t="s">
        <v>10743</v>
      </c>
      <c r="MNK1" t="s">
        <v>10744</v>
      </c>
      <c r="MNL1" t="s">
        <v>10745</v>
      </c>
      <c r="MNM1" t="s">
        <v>10746</v>
      </c>
      <c r="MNN1" t="s">
        <v>10747</v>
      </c>
      <c r="MNO1" t="s">
        <v>10748</v>
      </c>
      <c r="MNP1" t="s">
        <v>10749</v>
      </c>
      <c r="MNQ1" t="s">
        <v>10750</v>
      </c>
      <c r="MNR1" t="s">
        <v>10751</v>
      </c>
      <c r="MNS1" t="s">
        <v>10752</v>
      </c>
      <c r="MNT1" t="s">
        <v>10753</v>
      </c>
      <c r="MNU1" t="s">
        <v>10754</v>
      </c>
      <c r="MNV1" t="s">
        <v>10755</v>
      </c>
      <c r="MNW1" t="s">
        <v>10756</v>
      </c>
      <c r="MNX1" t="s">
        <v>10757</v>
      </c>
      <c r="MNY1" t="s">
        <v>10758</v>
      </c>
      <c r="MNZ1" t="s">
        <v>10759</v>
      </c>
      <c r="MOA1" t="s">
        <v>10760</v>
      </c>
      <c r="MOB1" t="s">
        <v>10761</v>
      </c>
      <c r="MOC1" t="s">
        <v>10762</v>
      </c>
      <c r="MOD1" t="s">
        <v>10763</v>
      </c>
      <c r="MOE1" t="s">
        <v>10764</v>
      </c>
      <c r="MOF1" t="s">
        <v>10765</v>
      </c>
      <c r="MOG1" t="s">
        <v>10766</v>
      </c>
      <c r="MOH1" t="s">
        <v>10767</v>
      </c>
      <c r="MOI1" t="s">
        <v>10768</v>
      </c>
      <c r="MOJ1" t="s">
        <v>10769</v>
      </c>
      <c r="MOK1" t="s">
        <v>10770</v>
      </c>
      <c r="MOL1" t="s">
        <v>10771</v>
      </c>
      <c r="MOM1" t="s">
        <v>10772</v>
      </c>
      <c r="MON1" t="s">
        <v>10773</v>
      </c>
      <c r="MOO1" t="s">
        <v>10774</v>
      </c>
      <c r="MOP1" t="s">
        <v>10775</v>
      </c>
      <c r="MOQ1" t="s">
        <v>10776</v>
      </c>
      <c r="MOR1" t="s">
        <v>10777</v>
      </c>
      <c r="MOS1" t="s">
        <v>10778</v>
      </c>
      <c r="MOT1" t="s">
        <v>10779</v>
      </c>
      <c r="MOU1" t="s">
        <v>10780</v>
      </c>
      <c r="MOV1" t="s">
        <v>10781</v>
      </c>
      <c r="MOW1" t="s">
        <v>10782</v>
      </c>
      <c r="MOX1" t="s">
        <v>10783</v>
      </c>
      <c r="MOY1" t="s">
        <v>10784</v>
      </c>
      <c r="MOZ1" t="s">
        <v>10785</v>
      </c>
      <c r="MPA1" t="s">
        <v>10786</v>
      </c>
      <c r="MPB1" t="s">
        <v>10787</v>
      </c>
      <c r="MPC1" t="s">
        <v>10788</v>
      </c>
      <c r="MPD1" t="s">
        <v>10789</v>
      </c>
      <c r="MPE1" t="s">
        <v>10790</v>
      </c>
      <c r="MPF1" t="s">
        <v>10791</v>
      </c>
      <c r="MPG1" t="s">
        <v>10792</v>
      </c>
      <c r="MPH1" t="s">
        <v>10793</v>
      </c>
      <c r="MPI1" t="s">
        <v>10794</v>
      </c>
      <c r="MPJ1" t="s">
        <v>10795</v>
      </c>
      <c r="MPK1" t="s">
        <v>10796</v>
      </c>
      <c r="MPL1" t="s">
        <v>10797</v>
      </c>
      <c r="MPM1" t="s">
        <v>10798</v>
      </c>
      <c r="MPN1" t="s">
        <v>10799</v>
      </c>
      <c r="MPO1" t="s">
        <v>10800</v>
      </c>
      <c r="MPP1" t="s">
        <v>10801</v>
      </c>
      <c r="MPQ1" t="s">
        <v>10802</v>
      </c>
      <c r="MPR1" t="s">
        <v>10803</v>
      </c>
      <c r="MPS1" t="s">
        <v>10804</v>
      </c>
      <c r="MPT1" t="s">
        <v>10805</v>
      </c>
      <c r="MPU1" t="s">
        <v>10806</v>
      </c>
      <c r="MPV1" t="s">
        <v>10807</v>
      </c>
      <c r="MPW1" t="s">
        <v>10808</v>
      </c>
      <c r="MPX1" t="s">
        <v>10809</v>
      </c>
      <c r="MPY1" t="s">
        <v>10810</v>
      </c>
      <c r="MPZ1" t="s">
        <v>10811</v>
      </c>
      <c r="MQA1" t="s">
        <v>10812</v>
      </c>
      <c r="MQB1" t="s">
        <v>10813</v>
      </c>
      <c r="MQC1" t="s">
        <v>10814</v>
      </c>
      <c r="MQD1" t="s">
        <v>10815</v>
      </c>
      <c r="MQE1" t="s">
        <v>10816</v>
      </c>
      <c r="MQF1" t="s">
        <v>10817</v>
      </c>
      <c r="MQG1" t="s">
        <v>10818</v>
      </c>
      <c r="MQH1" t="s">
        <v>10819</v>
      </c>
      <c r="MQI1" t="s">
        <v>10820</v>
      </c>
      <c r="MQJ1" t="s">
        <v>10821</v>
      </c>
      <c r="MQK1" t="s">
        <v>10822</v>
      </c>
      <c r="MQL1" t="s">
        <v>10823</v>
      </c>
      <c r="MQM1" t="s">
        <v>10824</v>
      </c>
      <c r="MQN1" t="s">
        <v>10825</v>
      </c>
      <c r="MQO1" t="s">
        <v>10826</v>
      </c>
      <c r="MQP1" t="s">
        <v>10827</v>
      </c>
      <c r="MQQ1" t="s">
        <v>10828</v>
      </c>
      <c r="MQR1" t="s">
        <v>10829</v>
      </c>
      <c r="MQS1" t="s">
        <v>10830</v>
      </c>
      <c r="MQT1" t="s">
        <v>10831</v>
      </c>
      <c r="MQU1" t="s">
        <v>10832</v>
      </c>
      <c r="MQV1" t="s">
        <v>10833</v>
      </c>
      <c r="MQW1" t="s">
        <v>10834</v>
      </c>
      <c r="MQX1" t="s">
        <v>10835</v>
      </c>
      <c r="MQY1" t="s">
        <v>10836</v>
      </c>
      <c r="MQZ1" t="s">
        <v>10837</v>
      </c>
      <c r="MRA1" t="s">
        <v>10838</v>
      </c>
      <c r="MRB1" t="s">
        <v>10839</v>
      </c>
      <c r="MRC1" t="s">
        <v>10840</v>
      </c>
      <c r="MRD1" t="s">
        <v>10841</v>
      </c>
      <c r="MRE1" t="s">
        <v>10842</v>
      </c>
      <c r="MRF1" t="s">
        <v>10843</v>
      </c>
      <c r="MRG1" t="s">
        <v>10844</v>
      </c>
      <c r="MRH1" t="s">
        <v>10845</v>
      </c>
      <c r="MRI1" t="s">
        <v>10846</v>
      </c>
      <c r="MRJ1" t="s">
        <v>10847</v>
      </c>
      <c r="MRK1" t="s">
        <v>10848</v>
      </c>
      <c r="MRL1" t="s">
        <v>10849</v>
      </c>
      <c r="MRM1" t="s">
        <v>10850</v>
      </c>
      <c r="MRN1" t="s">
        <v>10851</v>
      </c>
      <c r="MRO1" t="s">
        <v>10852</v>
      </c>
      <c r="MRP1" t="s">
        <v>10853</v>
      </c>
      <c r="MRQ1" t="s">
        <v>10854</v>
      </c>
      <c r="MRR1" t="s">
        <v>10855</v>
      </c>
      <c r="MRS1" t="s">
        <v>10856</v>
      </c>
      <c r="MRT1" t="s">
        <v>10857</v>
      </c>
      <c r="MRU1" t="s">
        <v>10858</v>
      </c>
      <c r="MRV1" t="s">
        <v>10859</v>
      </c>
      <c r="MRW1" t="s">
        <v>10860</v>
      </c>
      <c r="MRX1" t="s">
        <v>10861</v>
      </c>
      <c r="MRY1" t="s">
        <v>10862</v>
      </c>
      <c r="MRZ1" t="s">
        <v>10863</v>
      </c>
      <c r="MSA1" t="s">
        <v>10864</v>
      </c>
      <c r="MSB1" t="s">
        <v>10865</v>
      </c>
      <c r="MSC1" t="s">
        <v>10866</v>
      </c>
      <c r="MSD1" t="s">
        <v>10867</v>
      </c>
      <c r="MSE1" t="s">
        <v>10868</v>
      </c>
      <c r="MSF1" t="s">
        <v>10869</v>
      </c>
      <c r="MSG1" t="s">
        <v>10870</v>
      </c>
      <c r="MSH1" t="s">
        <v>10871</v>
      </c>
      <c r="MSI1" t="s">
        <v>10872</v>
      </c>
      <c r="MSJ1" t="s">
        <v>10873</v>
      </c>
      <c r="MSK1" t="s">
        <v>10874</v>
      </c>
      <c r="MSL1" t="s">
        <v>10875</v>
      </c>
      <c r="MSM1" t="s">
        <v>10876</v>
      </c>
      <c r="MSN1" t="s">
        <v>10877</v>
      </c>
      <c r="MSO1" t="s">
        <v>10878</v>
      </c>
      <c r="MSP1" t="s">
        <v>10879</v>
      </c>
      <c r="MSQ1" t="s">
        <v>10880</v>
      </c>
      <c r="MSR1" t="s">
        <v>10881</v>
      </c>
      <c r="MSS1" t="s">
        <v>10882</v>
      </c>
      <c r="MST1" t="s">
        <v>10883</v>
      </c>
      <c r="MSU1" t="s">
        <v>10884</v>
      </c>
      <c r="MSV1" t="s">
        <v>10885</v>
      </c>
      <c r="MSW1" t="s">
        <v>10886</v>
      </c>
      <c r="MSX1" t="s">
        <v>10887</v>
      </c>
      <c r="MSY1" t="s">
        <v>10888</v>
      </c>
      <c r="MSZ1" t="s">
        <v>10889</v>
      </c>
      <c r="MTA1" t="s">
        <v>10890</v>
      </c>
      <c r="MTB1" t="s">
        <v>10891</v>
      </c>
      <c r="MTC1" t="s">
        <v>10892</v>
      </c>
      <c r="MTD1" t="s">
        <v>10893</v>
      </c>
      <c r="MTE1" t="s">
        <v>10894</v>
      </c>
      <c r="MTF1" t="s">
        <v>10895</v>
      </c>
      <c r="MTG1" t="s">
        <v>10896</v>
      </c>
      <c r="MTH1" t="s">
        <v>10897</v>
      </c>
      <c r="MTI1" t="s">
        <v>10898</v>
      </c>
      <c r="MTJ1" t="s">
        <v>10899</v>
      </c>
      <c r="MTK1" t="s">
        <v>10900</v>
      </c>
      <c r="MTL1" t="s">
        <v>10901</v>
      </c>
      <c r="MTM1" t="s">
        <v>10902</v>
      </c>
      <c r="MTN1" t="s">
        <v>10903</v>
      </c>
      <c r="MTO1" t="s">
        <v>10904</v>
      </c>
      <c r="MTP1" t="s">
        <v>10905</v>
      </c>
      <c r="MTQ1" t="s">
        <v>10906</v>
      </c>
      <c r="MTR1" t="s">
        <v>10907</v>
      </c>
      <c r="MTS1" t="s">
        <v>10908</v>
      </c>
      <c r="MTT1" t="s">
        <v>10909</v>
      </c>
      <c r="MTU1" t="s">
        <v>10910</v>
      </c>
      <c r="MTV1" t="s">
        <v>10911</v>
      </c>
      <c r="MTW1" t="s">
        <v>10912</v>
      </c>
      <c r="MTX1" t="s">
        <v>10913</v>
      </c>
      <c r="MTY1" t="s">
        <v>10914</v>
      </c>
      <c r="MTZ1" t="s">
        <v>10915</v>
      </c>
      <c r="MUA1" t="s">
        <v>10916</v>
      </c>
      <c r="MUB1" t="s">
        <v>10917</v>
      </c>
      <c r="MUC1" t="s">
        <v>10918</v>
      </c>
      <c r="MUD1" t="s">
        <v>10919</v>
      </c>
      <c r="MUE1" t="s">
        <v>10920</v>
      </c>
      <c r="MUF1" t="s">
        <v>10921</v>
      </c>
      <c r="MUG1" t="s">
        <v>10922</v>
      </c>
      <c r="MUH1" t="s">
        <v>10923</v>
      </c>
      <c r="MUI1" t="s">
        <v>10924</v>
      </c>
      <c r="MUJ1" t="s">
        <v>10925</v>
      </c>
      <c r="MUK1" t="s">
        <v>10926</v>
      </c>
      <c r="MUL1" t="s">
        <v>10927</v>
      </c>
      <c r="MUM1" t="s">
        <v>10928</v>
      </c>
      <c r="MUN1" t="s">
        <v>10929</v>
      </c>
      <c r="MUO1" t="s">
        <v>10930</v>
      </c>
      <c r="MUP1" t="s">
        <v>10931</v>
      </c>
      <c r="MUQ1" t="s">
        <v>10932</v>
      </c>
      <c r="MUR1" t="s">
        <v>10933</v>
      </c>
      <c r="MUS1" t="s">
        <v>10934</v>
      </c>
      <c r="MUT1" t="s">
        <v>10935</v>
      </c>
      <c r="MUU1" t="s">
        <v>10936</v>
      </c>
      <c r="MUV1" t="s">
        <v>10937</v>
      </c>
      <c r="MUW1" t="s">
        <v>10938</v>
      </c>
      <c r="MUX1" t="s">
        <v>10939</v>
      </c>
      <c r="MUY1" t="s">
        <v>10940</v>
      </c>
      <c r="MUZ1" t="s">
        <v>10941</v>
      </c>
      <c r="MVA1" t="s">
        <v>10942</v>
      </c>
      <c r="MVB1" t="s">
        <v>10943</v>
      </c>
      <c r="MVC1" t="s">
        <v>10944</v>
      </c>
      <c r="MVD1" t="s">
        <v>10945</v>
      </c>
      <c r="MVE1" t="s">
        <v>10946</v>
      </c>
      <c r="MVF1" t="s">
        <v>10947</v>
      </c>
      <c r="MVG1" t="s">
        <v>10948</v>
      </c>
      <c r="MVH1" t="s">
        <v>10949</v>
      </c>
      <c r="MVI1" t="s">
        <v>10950</v>
      </c>
      <c r="MVJ1" t="s">
        <v>10951</v>
      </c>
      <c r="MVK1" t="s">
        <v>10952</v>
      </c>
      <c r="MVL1" t="s">
        <v>10953</v>
      </c>
      <c r="MVM1" t="s">
        <v>10954</v>
      </c>
      <c r="MVN1" t="s">
        <v>10955</v>
      </c>
      <c r="MVO1" t="s">
        <v>10956</v>
      </c>
      <c r="MVP1" t="s">
        <v>10957</v>
      </c>
      <c r="MVQ1" t="s">
        <v>10958</v>
      </c>
      <c r="MVR1" t="s">
        <v>10959</v>
      </c>
      <c r="MVS1" t="s">
        <v>10960</v>
      </c>
      <c r="MVT1" t="s">
        <v>10961</v>
      </c>
      <c r="MVU1" t="s">
        <v>10962</v>
      </c>
      <c r="MVV1" t="s">
        <v>10963</v>
      </c>
      <c r="MVW1" t="s">
        <v>10964</v>
      </c>
      <c r="MVX1" t="s">
        <v>10965</v>
      </c>
      <c r="MVY1" t="s">
        <v>10966</v>
      </c>
      <c r="MVZ1" t="s">
        <v>10967</v>
      </c>
      <c r="MWA1" t="s">
        <v>10968</v>
      </c>
      <c r="MWB1" t="s">
        <v>10969</v>
      </c>
      <c r="MWC1" t="s">
        <v>10970</v>
      </c>
      <c r="MWD1" t="s">
        <v>10971</v>
      </c>
      <c r="MWE1" t="s">
        <v>10972</v>
      </c>
      <c r="MWF1" t="s">
        <v>10973</v>
      </c>
      <c r="MWG1" t="s">
        <v>10974</v>
      </c>
      <c r="MWH1" t="s">
        <v>10975</v>
      </c>
      <c r="MWI1" t="s">
        <v>10976</v>
      </c>
      <c r="MWJ1" t="s">
        <v>10977</v>
      </c>
      <c r="MWK1" t="s">
        <v>10978</v>
      </c>
      <c r="MWL1" t="s">
        <v>10979</v>
      </c>
      <c r="MWM1" t="s">
        <v>10980</v>
      </c>
      <c r="MWN1" t="s">
        <v>10981</v>
      </c>
      <c r="MWO1" t="s">
        <v>10982</v>
      </c>
      <c r="MWP1" t="s">
        <v>10983</v>
      </c>
      <c r="MWQ1" t="s">
        <v>10984</v>
      </c>
      <c r="MWR1" t="s">
        <v>10985</v>
      </c>
      <c r="MWS1" t="s">
        <v>10986</v>
      </c>
      <c r="MWT1" t="s">
        <v>10987</v>
      </c>
      <c r="MWU1" t="s">
        <v>10988</v>
      </c>
      <c r="MWV1" t="s">
        <v>10989</v>
      </c>
      <c r="MWW1" t="s">
        <v>10990</v>
      </c>
      <c r="MWX1" t="s">
        <v>10991</v>
      </c>
      <c r="MWY1" t="s">
        <v>10992</v>
      </c>
      <c r="MWZ1" t="s">
        <v>10993</v>
      </c>
      <c r="MXA1" t="s">
        <v>10994</v>
      </c>
      <c r="MXB1" t="s">
        <v>10995</v>
      </c>
      <c r="MXC1" t="s">
        <v>10996</v>
      </c>
      <c r="MXD1" t="s">
        <v>10997</v>
      </c>
      <c r="MXE1" t="s">
        <v>10998</v>
      </c>
      <c r="MXF1" t="s">
        <v>10999</v>
      </c>
      <c r="MXG1" t="s">
        <v>11000</v>
      </c>
      <c r="MXH1" t="s">
        <v>11001</v>
      </c>
      <c r="MXI1" t="s">
        <v>11002</v>
      </c>
      <c r="MXJ1" t="s">
        <v>11003</v>
      </c>
      <c r="MXK1" t="s">
        <v>11004</v>
      </c>
      <c r="MXL1" t="s">
        <v>11005</v>
      </c>
      <c r="MXM1" t="s">
        <v>11006</v>
      </c>
      <c r="MXN1" t="s">
        <v>11007</v>
      </c>
      <c r="MXO1" t="s">
        <v>11008</v>
      </c>
      <c r="MXP1" t="s">
        <v>11009</v>
      </c>
      <c r="MXQ1" t="s">
        <v>11010</v>
      </c>
      <c r="MXR1" t="s">
        <v>11011</v>
      </c>
      <c r="MXS1" t="s">
        <v>11012</v>
      </c>
      <c r="MXT1" t="s">
        <v>11013</v>
      </c>
      <c r="MXU1" t="s">
        <v>11014</v>
      </c>
      <c r="MXV1" t="s">
        <v>11015</v>
      </c>
      <c r="MXW1" t="s">
        <v>11016</v>
      </c>
      <c r="MXX1" t="s">
        <v>11017</v>
      </c>
      <c r="MXY1" t="s">
        <v>11018</v>
      </c>
      <c r="MXZ1" t="s">
        <v>11019</v>
      </c>
      <c r="MYA1" t="s">
        <v>11020</v>
      </c>
      <c r="MYB1" t="s">
        <v>11021</v>
      </c>
      <c r="MYC1" t="s">
        <v>11022</v>
      </c>
      <c r="MYD1" t="s">
        <v>11023</v>
      </c>
      <c r="MYE1" t="s">
        <v>11024</v>
      </c>
      <c r="MYF1" t="s">
        <v>11025</v>
      </c>
      <c r="MYG1" t="s">
        <v>11026</v>
      </c>
      <c r="MYH1" t="s">
        <v>11027</v>
      </c>
      <c r="MYI1" t="s">
        <v>11028</v>
      </c>
      <c r="MYJ1" t="s">
        <v>11029</v>
      </c>
      <c r="MYK1" t="s">
        <v>11030</v>
      </c>
      <c r="MYL1" t="s">
        <v>11031</v>
      </c>
      <c r="MYM1" t="s">
        <v>11032</v>
      </c>
      <c r="MYN1" t="s">
        <v>11033</v>
      </c>
      <c r="MYO1" t="s">
        <v>11034</v>
      </c>
      <c r="MYP1" t="s">
        <v>11035</v>
      </c>
      <c r="MYQ1" t="s">
        <v>11036</v>
      </c>
      <c r="MYR1" t="s">
        <v>11037</v>
      </c>
      <c r="MYS1" t="s">
        <v>11038</v>
      </c>
      <c r="MYT1" t="s">
        <v>11039</v>
      </c>
      <c r="MYU1" t="s">
        <v>11040</v>
      </c>
      <c r="MYV1" t="s">
        <v>11041</v>
      </c>
      <c r="MYW1" t="s">
        <v>11042</v>
      </c>
      <c r="MYX1" t="s">
        <v>11043</v>
      </c>
      <c r="MYY1" t="s">
        <v>11044</v>
      </c>
      <c r="MYZ1" t="s">
        <v>11045</v>
      </c>
      <c r="MZA1" t="s">
        <v>11046</v>
      </c>
      <c r="MZB1" t="s">
        <v>11047</v>
      </c>
      <c r="MZC1" t="s">
        <v>11048</v>
      </c>
      <c r="MZD1" t="s">
        <v>11049</v>
      </c>
      <c r="MZE1" t="s">
        <v>11050</v>
      </c>
      <c r="MZF1" t="s">
        <v>11051</v>
      </c>
      <c r="MZG1" t="s">
        <v>11052</v>
      </c>
      <c r="MZH1" t="s">
        <v>11053</v>
      </c>
      <c r="MZI1" t="s">
        <v>11054</v>
      </c>
      <c r="MZJ1" t="s">
        <v>11055</v>
      </c>
      <c r="MZK1" t="s">
        <v>11056</v>
      </c>
      <c r="MZL1" t="s">
        <v>11057</v>
      </c>
      <c r="MZM1" t="s">
        <v>11058</v>
      </c>
      <c r="MZN1" t="s">
        <v>11059</v>
      </c>
      <c r="MZO1" t="s">
        <v>11060</v>
      </c>
      <c r="MZP1" t="s">
        <v>11061</v>
      </c>
      <c r="MZQ1" t="s">
        <v>11062</v>
      </c>
      <c r="MZR1" t="s">
        <v>11063</v>
      </c>
      <c r="MZS1" t="s">
        <v>11064</v>
      </c>
      <c r="MZT1" t="s">
        <v>11065</v>
      </c>
      <c r="MZU1" t="s">
        <v>11066</v>
      </c>
      <c r="MZV1" t="s">
        <v>11067</v>
      </c>
      <c r="MZW1" t="s">
        <v>11068</v>
      </c>
      <c r="MZX1" t="s">
        <v>11069</v>
      </c>
      <c r="MZY1" t="s">
        <v>11070</v>
      </c>
      <c r="MZZ1" t="s">
        <v>11071</v>
      </c>
      <c r="NAA1" t="s">
        <v>11072</v>
      </c>
      <c r="NAB1" t="s">
        <v>11073</v>
      </c>
      <c r="NAC1" t="s">
        <v>11074</v>
      </c>
      <c r="NAD1" t="s">
        <v>11075</v>
      </c>
      <c r="NAE1" t="s">
        <v>11076</v>
      </c>
      <c r="NAF1" t="s">
        <v>11077</v>
      </c>
      <c r="NAG1" t="s">
        <v>11078</v>
      </c>
      <c r="NAH1" t="s">
        <v>11079</v>
      </c>
      <c r="NAI1" t="s">
        <v>11080</v>
      </c>
      <c r="NAJ1" t="s">
        <v>11081</v>
      </c>
      <c r="NAK1" t="s">
        <v>11082</v>
      </c>
      <c r="NAL1" t="s">
        <v>11083</v>
      </c>
      <c r="NAM1" t="s">
        <v>11084</v>
      </c>
      <c r="NAN1" t="s">
        <v>11085</v>
      </c>
      <c r="NAO1" t="s">
        <v>11086</v>
      </c>
      <c r="NAP1" t="s">
        <v>11087</v>
      </c>
      <c r="NAQ1" t="s">
        <v>11088</v>
      </c>
      <c r="NAR1" t="s">
        <v>11089</v>
      </c>
      <c r="NAS1" t="s">
        <v>11090</v>
      </c>
      <c r="NAT1" t="s">
        <v>11091</v>
      </c>
      <c r="NAU1" t="s">
        <v>11092</v>
      </c>
      <c r="NAV1" t="s">
        <v>11093</v>
      </c>
      <c r="NAW1" t="s">
        <v>11094</v>
      </c>
      <c r="NAX1" t="s">
        <v>11095</v>
      </c>
      <c r="NAY1" t="s">
        <v>11096</v>
      </c>
      <c r="NAZ1" t="s">
        <v>11097</v>
      </c>
      <c r="NBA1" t="s">
        <v>11098</v>
      </c>
      <c r="NBB1" t="s">
        <v>11099</v>
      </c>
      <c r="NBC1" t="s">
        <v>11100</v>
      </c>
      <c r="NBD1" t="s">
        <v>11101</v>
      </c>
      <c r="NBE1" t="s">
        <v>11102</v>
      </c>
      <c r="NBF1" t="s">
        <v>11103</v>
      </c>
      <c r="NBG1" t="s">
        <v>11104</v>
      </c>
      <c r="NBH1" t="s">
        <v>11105</v>
      </c>
      <c r="NBI1" t="s">
        <v>11106</v>
      </c>
      <c r="NBJ1" t="s">
        <v>11107</v>
      </c>
      <c r="NBK1" t="s">
        <v>11108</v>
      </c>
      <c r="NBL1" t="s">
        <v>11109</v>
      </c>
      <c r="NBM1" t="s">
        <v>11110</v>
      </c>
      <c r="NBN1" t="s">
        <v>11111</v>
      </c>
      <c r="NBO1" t="s">
        <v>11112</v>
      </c>
      <c r="NBP1" t="s">
        <v>11113</v>
      </c>
      <c r="NBQ1" t="s">
        <v>11114</v>
      </c>
      <c r="NBR1" t="s">
        <v>11115</v>
      </c>
      <c r="NBS1" t="s">
        <v>11116</v>
      </c>
      <c r="NBT1" t="s">
        <v>11117</v>
      </c>
      <c r="NBU1" t="s">
        <v>11118</v>
      </c>
      <c r="NBV1" t="s">
        <v>11119</v>
      </c>
      <c r="NBW1" t="s">
        <v>11120</v>
      </c>
      <c r="NBX1" t="s">
        <v>11121</v>
      </c>
      <c r="NBY1" t="s">
        <v>11122</v>
      </c>
      <c r="NBZ1" t="s">
        <v>11123</v>
      </c>
      <c r="NCA1" t="s">
        <v>11124</v>
      </c>
      <c r="NCB1" t="s">
        <v>11125</v>
      </c>
      <c r="NCC1" t="s">
        <v>11126</v>
      </c>
      <c r="NCD1" t="s">
        <v>11127</v>
      </c>
      <c r="NCE1" t="s">
        <v>11128</v>
      </c>
      <c r="NCF1" t="s">
        <v>11129</v>
      </c>
      <c r="NCG1" t="s">
        <v>11130</v>
      </c>
      <c r="NCH1" t="s">
        <v>11131</v>
      </c>
      <c r="NCI1" t="s">
        <v>11132</v>
      </c>
      <c r="NCJ1" t="s">
        <v>11133</v>
      </c>
      <c r="NCK1" t="s">
        <v>11134</v>
      </c>
      <c r="NCL1" t="s">
        <v>11135</v>
      </c>
      <c r="NCM1" t="s">
        <v>11136</v>
      </c>
      <c r="NCN1" t="s">
        <v>11137</v>
      </c>
      <c r="NCO1" t="s">
        <v>11138</v>
      </c>
      <c r="NCP1" t="s">
        <v>11139</v>
      </c>
      <c r="NCQ1" t="s">
        <v>11140</v>
      </c>
      <c r="NCR1" t="s">
        <v>11141</v>
      </c>
      <c r="NCS1" t="s">
        <v>11142</v>
      </c>
      <c r="NCT1" t="s">
        <v>11143</v>
      </c>
      <c r="NCU1" t="s">
        <v>11144</v>
      </c>
      <c r="NCV1" t="s">
        <v>11145</v>
      </c>
      <c r="NCW1" t="s">
        <v>11146</v>
      </c>
      <c r="NCX1" t="s">
        <v>11147</v>
      </c>
      <c r="NCY1" t="s">
        <v>11148</v>
      </c>
      <c r="NCZ1" t="s">
        <v>11149</v>
      </c>
      <c r="NDA1" t="s">
        <v>11150</v>
      </c>
      <c r="NDB1" t="s">
        <v>11151</v>
      </c>
      <c r="NDC1" t="s">
        <v>11152</v>
      </c>
      <c r="NDD1" t="s">
        <v>11153</v>
      </c>
      <c r="NDE1" t="s">
        <v>11154</v>
      </c>
      <c r="NDF1" t="s">
        <v>11155</v>
      </c>
      <c r="NDG1" t="s">
        <v>11156</v>
      </c>
      <c r="NDH1" t="s">
        <v>11157</v>
      </c>
      <c r="NDI1" t="s">
        <v>11158</v>
      </c>
      <c r="NDJ1" t="s">
        <v>11159</v>
      </c>
      <c r="NDK1" t="s">
        <v>11160</v>
      </c>
      <c r="NDL1" t="s">
        <v>11161</v>
      </c>
      <c r="NDM1" t="s">
        <v>11162</v>
      </c>
      <c r="NDN1" t="s">
        <v>11163</v>
      </c>
      <c r="NDO1" t="s">
        <v>11164</v>
      </c>
      <c r="NDP1" t="s">
        <v>11165</v>
      </c>
      <c r="NDQ1" t="s">
        <v>11166</v>
      </c>
      <c r="NDR1" t="s">
        <v>11167</v>
      </c>
      <c r="NDS1" t="s">
        <v>11168</v>
      </c>
      <c r="NDT1" t="s">
        <v>11169</v>
      </c>
      <c r="NDU1" t="s">
        <v>11170</v>
      </c>
      <c r="NDV1" t="s">
        <v>11171</v>
      </c>
      <c r="NDW1" t="s">
        <v>11172</v>
      </c>
      <c r="NDX1" t="s">
        <v>11173</v>
      </c>
      <c r="NDY1" t="s">
        <v>11174</v>
      </c>
      <c r="NDZ1" t="s">
        <v>11175</v>
      </c>
      <c r="NEA1" t="s">
        <v>11176</v>
      </c>
      <c r="NEB1" t="s">
        <v>11177</v>
      </c>
      <c r="NEC1" t="s">
        <v>11178</v>
      </c>
      <c r="NED1" t="s">
        <v>11179</v>
      </c>
      <c r="NEE1" t="s">
        <v>11180</v>
      </c>
      <c r="NEF1" t="s">
        <v>11181</v>
      </c>
      <c r="NEG1" t="s">
        <v>11182</v>
      </c>
      <c r="NEH1" t="s">
        <v>11183</v>
      </c>
      <c r="NEI1" t="s">
        <v>11184</v>
      </c>
      <c r="NEJ1" t="s">
        <v>11185</v>
      </c>
      <c r="NEK1" t="s">
        <v>11186</v>
      </c>
      <c r="NEL1" t="s">
        <v>11187</v>
      </c>
      <c r="NEM1" t="s">
        <v>11188</v>
      </c>
      <c r="NEN1" t="s">
        <v>11189</v>
      </c>
      <c r="NEO1" t="s">
        <v>11190</v>
      </c>
      <c r="NEP1" t="s">
        <v>11191</v>
      </c>
      <c r="NEQ1" t="s">
        <v>11192</v>
      </c>
      <c r="NER1" t="s">
        <v>11193</v>
      </c>
      <c r="NES1" t="s">
        <v>11194</v>
      </c>
      <c r="NET1" t="s">
        <v>11195</v>
      </c>
      <c r="NEU1" t="s">
        <v>11196</v>
      </c>
      <c r="NEV1" t="s">
        <v>11197</v>
      </c>
      <c r="NEW1" t="s">
        <v>11198</v>
      </c>
      <c r="NEX1" t="s">
        <v>11199</v>
      </c>
      <c r="NEY1" t="s">
        <v>11200</v>
      </c>
      <c r="NEZ1" t="s">
        <v>11201</v>
      </c>
      <c r="NFA1" t="s">
        <v>11202</v>
      </c>
      <c r="NFB1" t="s">
        <v>11203</v>
      </c>
      <c r="NFC1" t="s">
        <v>11204</v>
      </c>
      <c r="NFD1" t="s">
        <v>11205</v>
      </c>
      <c r="NFE1" t="s">
        <v>11206</v>
      </c>
      <c r="NFF1" t="s">
        <v>11207</v>
      </c>
      <c r="NFG1" t="s">
        <v>11208</v>
      </c>
      <c r="NFH1" t="s">
        <v>11209</v>
      </c>
      <c r="NFI1" t="s">
        <v>11210</v>
      </c>
      <c r="NFJ1" t="s">
        <v>11211</v>
      </c>
      <c r="NFK1" t="s">
        <v>11212</v>
      </c>
      <c r="NFL1" t="s">
        <v>11213</v>
      </c>
      <c r="NFM1" t="s">
        <v>11214</v>
      </c>
      <c r="NFN1" t="s">
        <v>11215</v>
      </c>
      <c r="NFO1" t="s">
        <v>11216</v>
      </c>
      <c r="NFP1" t="s">
        <v>11217</v>
      </c>
      <c r="NFQ1" t="s">
        <v>11218</v>
      </c>
      <c r="NFR1" t="s">
        <v>11219</v>
      </c>
      <c r="NFS1" t="s">
        <v>11220</v>
      </c>
      <c r="NFT1" t="s">
        <v>11221</v>
      </c>
      <c r="NFU1" t="s">
        <v>11222</v>
      </c>
      <c r="NFV1" t="s">
        <v>11223</v>
      </c>
      <c r="NFW1" t="s">
        <v>11224</v>
      </c>
      <c r="NFX1" t="s">
        <v>11225</v>
      </c>
      <c r="NFY1" t="s">
        <v>11226</v>
      </c>
      <c r="NFZ1" t="s">
        <v>11227</v>
      </c>
      <c r="NGA1" t="s">
        <v>11228</v>
      </c>
      <c r="NGB1" t="s">
        <v>11229</v>
      </c>
      <c r="NGC1" t="s">
        <v>11230</v>
      </c>
      <c r="NGD1" t="s">
        <v>11231</v>
      </c>
      <c r="NGE1" t="s">
        <v>11232</v>
      </c>
      <c r="NGF1" t="s">
        <v>11233</v>
      </c>
      <c r="NGG1" t="s">
        <v>11234</v>
      </c>
      <c r="NGH1" t="s">
        <v>11235</v>
      </c>
      <c r="NGI1" t="s">
        <v>11236</v>
      </c>
      <c r="NGJ1" t="s">
        <v>11237</v>
      </c>
      <c r="NGK1" t="s">
        <v>11238</v>
      </c>
      <c r="NGL1" t="s">
        <v>11239</v>
      </c>
      <c r="NGM1" t="s">
        <v>11240</v>
      </c>
      <c r="NGN1" t="s">
        <v>11241</v>
      </c>
      <c r="NGO1" t="s">
        <v>11242</v>
      </c>
      <c r="NGP1" t="s">
        <v>11243</v>
      </c>
      <c r="NGQ1" t="s">
        <v>11244</v>
      </c>
      <c r="NGR1" t="s">
        <v>11245</v>
      </c>
      <c r="NGS1" t="s">
        <v>11246</v>
      </c>
      <c r="NGT1" t="s">
        <v>11247</v>
      </c>
      <c r="NGU1" t="s">
        <v>11248</v>
      </c>
      <c r="NGV1" t="s">
        <v>11249</v>
      </c>
      <c r="NGW1" t="s">
        <v>11250</v>
      </c>
      <c r="NGX1" t="s">
        <v>11251</v>
      </c>
      <c r="NGY1" t="s">
        <v>11252</v>
      </c>
      <c r="NGZ1" t="s">
        <v>11253</v>
      </c>
      <c r="NHA1" t="s">
        <v>11254</v>
      </c>
      <c r="NHB1" t="s">
        <v>11255</v>
      </c>
      <c r="NHC1" t="s">
        <v>11256</v>
      </c>
      <c r="NHD1" t="s">
        <v>11257</v>
      </c>
      <c r="NHE1" t="s">
        <v>11258</v>
      </c>
      <c r="NHF1" t="s">
        <v>11259</v>
      </c>
      <c r="NHG1" t="s">
        <v>11260</v>
      </c>
      <c r="NHH1" t="s">
        <v>11261</v>
      </c>
      <c r="NHI1" t="s">
        <v>11262</v>
      </c>
      <c r="NHJ1" t="s">
        <v>11263</v>
      </c>
      <c r="NHK1" t="s">
        <v>11264</v>
      </c>
      <c r="NHL1" t="s">
        <v>11265</v>
      </c>
      <c r="NHM1" t="s">
        <v>11266</v>
      </c>
      <c r="NHN1" t="s">
        <v>11267</v>
      </c>
      <c r="NHO1" t="s">
        <v>11268</v>
      </c>
      <c r="NHP1" t="s">
        <v>11269</v>
      </c>
      <c r="NHQ1" t="s">
        <v>11270</v>
      </c>
      <c r="NHR1" t="s">
        <v>11271</v>
      </c>
      <c r="NHS1" t="s">
        <v>11272</v>
      </c>
      <c r="NHT1" t="s">
        <v>11273</v>
      </c>
      <c r="NHU1" t="s">
        <v>11274</v>
      </c>
      <c r="NHV1" t="s">
        <v>11275</v>
      </c>
      <c r="NHW1" t="s">
        <v>11276</v>
      </c>
      <c r="NHX1" t="s">
        <v>11277</v>
      </c>
      <c r="NHY1" t="s">
        <v>11278</v>
      </c>
      <c r="NHZ1" t="s">
        <v>11279</v>
      </c>
      <c r="NIA1" t="s">
        <v>11280</v>
      </c>
      <c r="NIB1" t="s">
        <v>11281</v>
      </c>
      <c r="NIC1" t="s">
        <v>11282</v>
      </c>
      <c r="NID1" t="s">
        <v>11283</v>
      </c>
      <c r="NIE1" t="s">
        <v>11284</v>
      </c>
      <c r="NIF1" t="s">
        <v>11285</v>
      </c>
      <c r="NIG1" t="s">
        <v>11286</v>
      </c>
      <c r="NIH1" t="s">
        <v>11287</v>
      </c>
      <c r="NII1" t="s">
        <v>11288</v>
      </c>
      <c r="NIJ1" t="s">
        <v>11289</v>
      </c>
      <c r="NIK1" t="s">
        <v>11290</v>
      </c>
      <c r="NIL1" t="s">
        <v>11291</v>
      </c>
      <c r="NIM1" t="s">
        <v>11292</v>
      </c>
      <c r="NIN1" t="s">
        <v>11293</v>
      </c>
      <c r="NIO1" t="s">
        <v>11294</v>
      </c>
      <c r="NIP1" t="s">
        <v>11295</v>
      </c>
      <c r="NIQ1" t="s">
        <v>11296</v>
      </c>
      <c r="NIR1" t="s">
        <v>11297</v>
      </c>
      <c r="NIS1" t="s">
        <v>11298</v>
      </c>
      <c r="NIT1" t="s">
        <v>11299</v>
      </c>
      <c r="NIU1" t="s">
        <v>11300</v>
      </c>
      <c r="NIV1" t="s">
        <v>11301</v>
      </c>
      <c r="NIW1" t="s">
        <v>11302</v>
      </c>
      <c r="NIX1" t="s">
        <v>11303</v>
      </c>
      <c r="NIY1" t="s">
        <v>11304</v>
      </c>
      <c r="NIZ1" t="s">
        <v>11305</v>
      </c>
      <c r="NJA1" t="s">
        <v>11306</v>
      </c>
      <c r="NJB1" t="s">
        <v>11307</v>
      </c>
      <c r="NJC1" t="s">
        <v>11308</v>
      </c>
      <c r="NJD1" t="s">
        <v>11309</v>
      </c>
      <c r="NJE1" t="s">
        <v>11310</v>
      </c>
      <c r="NJF1" t="s">
        <v>11311</v>
      </c>
      <c r="NJG1" t="s">
        <v>11312</v>
      </c>
      <c r="NJH1" t="s">
        <v>11313</v>
      </c>
      <c r="NJI1" t="s">
        <v>11314</v>
      </c>
      <c r="NJJ1" t="s">
        <v>11315</v>
      </c>
      <c r="NJK1" t="s">
        <v>11316</v>
      </c>
      <c r="NJL1" t="s">
        <v>11317</v>
      </c>
      <c r="NJM1" t="s">
        <v>11318</v>
      </c>
      <c r="NJN1" t="s">
        <v>11319</v>
      </c>
      <c r="NJO1" t="s">
        <v>11320</v>
      </c>
      <c r="NJP1" t="s">
        <v>11321</v>
      </c>
      <c r="NJQ1" t="s">
        <v>11322</v>
      </c>
      <c r="NJR1" t="s">
        <v>11323</v>
      </c>
      <c r="NJS1" t="s">
        <v>11324</v>
      </c>
      <c r="NJT1" t="s">
        <v>11325</v>
      </c>
      <c r="NJU1" t="s">
        <v>11326</v>
      </c>
      <c r="NJV1" t="s">
        <v>11327</v>
      </c>
      <c r="NJW1" t="s">
        <v>11328</v>
      </c>
      <c r="NJX1" t="s">
        <v>11329</v>
      </c>
      <c r="NJY1" t="s">
        <v>11330</v>
      </c>
      <c r="NJZ1" t="s">
        <v>11331</v>
      </c>
      <c r="NKA1" t="s">
        <v>11332</v>
      </c>
      <c r="NKB1" t="s">
        <v>11333</v>
      </c>
      <c r="NKC1" t="s">
        <v>11334</v>
      </c>
      <c r="NKD1" t="s">
        <v>11335</v>
      </c>
      <c r="NKE1" t="s">
        <v>11336</v>
      </c>
      <c r="NKF1" t="s">
        <v>11337</v>
      </c>
      <c r="NKG1" t="s">
        <v>11338</v>
      </c>
      <c r="NKH1" t="s">
        <v>11339</v>
      </c>
      <c r="NKI1" t="s">
        <v>11340</v>
      </c>
      <c r="NKJ1" t="s">
        <v>11341</v>
      </c>
      <c r="NKK1" t="s">
        <v>11342</v>
      </c>
      <c r="NKL1" t="s">
        <v>11343</v>
      </c>
      <c r="NKM1" t="s">
        <v>11344</v>
      </c>
      <c r="NKN1" t="s">
        <v>11345</v>
      </c>
      <c r="NKO1" t="s">
        <v>11346</v>
      </c>
      <c r="NKP1" t="s">
        <v>11347</v>
      </c>
      <c r="NKQ1" t="s">
        <v>11348</v>
      </c>
      <c r="NKR1" t="s">
        <v>11349</v>
      </c>
      <c r="NKS1" t="s">
        <v>11350</v>
      </c>
      <c r="NKT1" t="s">
        <v>11351</v>
      </c>
      <c r="NKU1" t="s">
        <v>11352</v>
      </c>
      <c r="NKV1" t="s">
        <v>11353</v>
      </c>
      <c r="NKW1" t="s">
        <v>11354</v>
      </c>
      <c r="NKX1" t="s">
        <v>11355</v>
      </c>
      <c r="NKY1" t="s">
        <v>11356</v>
      </c>
      <c r="NKZ1" t="s">
        <v>11357</v>
      </c>
      <c r="NLA1" t="s">
        <v>11358</v>
      </c>
      <c r="NLB1" t="s">
        <v>11359</v>
      </c>
      <c r="NLC1" t="s">
        <v>11360</v>
      </c>
      <c r="NLD1" t="s">
        <v>11361</v>
      </c>
      <c r="NLE1" t="s">
        <v>11362</v>
      </c>
      <c r="NLF1" t="s">
        <v>11363</v>
      </c>
      <c r="NLG1" t="s">
        <v>11364</v>
      </c>
      <c r="NLH1" t="s">
        <v>11365</v>
      </c>
      <c r="NLI1" t="s">
        <v>11366</v>
      </c>
      <c r="NLJ1" t="s">
        <v>11367</v>
      </c>
      <c r="NLK1" t="s">
        <v>11368</v>
      </c>
      <c r="NLL1" t="s">
        <v>11369</v>
      </c>
      <c r="NLM1" t="s">
        <v>11370</v>
      </c>
      <c r="NLN1" t="s">
        <v>11371</v>
      </c>
      <c r="NLO1" t="s">
        <v>11372</v>
      </c>
      <c r="NLP1" t="s">
        <v>11373</v>
      </c>
      <c r="NLQ1" t="s">
        <v>11374</v>
      </c>
      <c r="NLR1" t="s">
        <v>11375</v>
      </c>
      <c r="NLS1" t="s">
        <v>11376</v>
      </c>
      <c r="NLT1" t="s">
        <v>11377</v>
      </c>
      <c r="NLU1" t="s">
        <v>11378</v>
      </c>
      <c r="NLV1" t="s">
        <v>11379</v>
      </c>
      <c r="NLW1" t="s">
        <v>11380</v>
      </c>
      <c r="NLX1" t="s">
        <v>11381</v>
      </c>
      <c r="NLY1" t="s">
        <v>11382</v>
      </c>
      <c r="NLZ1" t="s">
        <v>11383</v>
      </c>
      <c r="NMA1" t="s">
        <v>11384</v>
      </c>
      <c r="NMB1" t="s">
        <v>11385</v>
      </c>
      <c r="NMC1" t="s">
        <v>11386</v>
      </c>
      <c r="NMD1" t="s">
        <v>11387</v>
      </c>
      <c r="NME1" t="s">
        <v>11388</v>
      </c>
      <c r="NMF1" t="s">
        <v>11389</v>
      </c>
      <c r="NMG1" t="s">
        <v>11390</v>
      </c>
      <c r="NMH1" t="s">
        <v>11391</v>
      </c>
      <c r="NMI1" t="s">
        <v>11392</v>
      </c>
      <c r="NMJ1" t="s">
        <v>11393</v>
      </c>
      <c r="NMK1" t="s">
        <v>11394</v>
      </c>
      <c r="NML1" t="s">
        <v>11395</v>
      </c>
      <c r="NMM1" t="s">
        <v>11396</v>
      </c>
      <c r="NMN1" t="s">
        <v>11397</v>
      </c>
      <c r="NMO1" t="s">
        <v>11398</v>
      </c>
      <c r="NMP1" t="s">
        <v>11399</v>
      </c>
      <c r="NMQ1" t="s">
        <v>11400</v>
      </c>
      <c r="NMR1" t="s">
        <v>11401</v>
      </c>
      <c r="NMS1" t="s">
        <v>11402</v>
      </c>
      <c r="NMT1" t="s">
        <v>11403</v>
      </c>
      <c r="NMU1" t="s">
        <v>11404</v>
      </c>
      <c r="NMV1" t="s">
        <v>11405</v>
      </c>
      <c r="NMW1" t="s">
        <v>11406</v>
      </c>
      <c r="NMX1" t="s">
        <v>11407</v>
      </c>
      <c r="NMY1" t="s">
        <v>11408</v>
      </c>
      <c r="NMZ1" t="s">
        <v>11409</v>
      </c>
      <c r="NNA1" t="s">
        <v>11410</v>
      </c>
      <c r="NNB1" t="s">
        <v>11411</v>
      </c>
      <c r="NNC1" t="s">
        <v>11412</v>
      </c>
      <c r="NND1" t="s">
        <v>11413</v>
      </c>
      <c r="NNE1" t="s">
        <v>11414</v>
      </c>
      <c r="NNF1" t="s">
        <v>11415</v>
      </c>
      <c r="NNG1" t="s">
        <v>11416</v>
      </c>
      <c r="NNH1" t="s">
        <v>11417</v>
      </c>
      <c r="NNI1" t="s">
        <v>11418</v>
      </c>
      <c r="NNJ1" t="s">
        <v>11419</v>
      </c>
      <c r="NNK1" t="s">
        <v>11420</v>
      </c>
      <c r="NNL1" t="s">
        <v>11421</v>
      </c>
      <c r="NNM1" t="s">
        <v>11422</v>
      </c>
      <c r="NNN1" t="s">
        <v>11423</v>
      </c>
      <c r="NNO1" t="s">
        <v>11424</v>
      </c>
      <c r="NNP1" t="s">
        <v>11425</v>
      </c>
      <c r="NNQ1" t="s">
        <v>11426</v>
      </c>
      <c r="NNR1" t="s">
        <v>11427</v>
      </c>
      <c r="NNS1" t="s">
        <v>11428</v>
      </c>
      <c r="NNT1" t="s">
        <v>11429</v>
      </c>
      <c r="NNU1" t="s">
        <v>11430</v>
      </c>
      <c r="NNV1" t="s">
        <v>11431</v>
      </c>
      <c r="NNW1" t="s">
        <v>11432</v>
      </c>
      <c r="NNX1" t="s">
        <v>11433</v>
      </c>
      <c r="NNY1" t="s">
        <v>11434</v>
      </c>
      <c r="NNZ1" t="s">
        <v>11435</v>
      </c>
      <c r="NOA1" t="s">
        <v>11436</v>
      </c>
      <c r="NOB1" t="s">
        <v>11437</v>
      </c>
      <c r="NOC1" t="s">
        <v>11438</v>
      </c>
      <c r="NOD1" t="s">
        <v>11439</v>
      </c>
      <c r="NOE1" t="s">
        <v>11440</v>
      </c>
      <c r="NOF1" t="s">
        <v>11441</v>
      </c>
      <c r="NOG1" t="s">
        <v>11442</v>
      </c>
      <c r="NOH1" t="s">
        <v>11443</v>
      </c>
      <c r="NOI1" t="s">
        <v>11444</v>
      </c>
      <c r="NOJ1" t="s">
        <v>11445</v>
      </c>
      <c r="NOK1" t="s">
        <v>11446</v>
      </c>
      <c r="NOL1" t="s">
        <v>11447</v>
      </c>
      <c r="NOM1" t="s">
        <v>11448</v>
      </c>
      <c r="NON1" t="s">
        <v>11449</v>
      </c>
      <c r="NOO1" t="s">
        <v>11450</v>
      </c>
      <c r="NOP1" t="s">
        <v>11451</v>
      </c>
      <c r="NOQ1" t="s">
        <v>11452</v>
      </c>
      <c r="NOR1" t="s">
        <v>11453</v>
      </c>
      <c r="NOS1" t="s">
        <v>11454</v>
      </c>
      <c r="NOT1" t="s">
        <v>11455</v>
      </c>
      <c r="NOU1" t="s">
        <v>11456</v>
      </c>
      <c r="NOV1" t="s">
        <v>11457</v>
      </c>
      <c r="NOW1" t="s">
        <v>11458</v>
      </c>
      <c r="NOX1" t="s">
        <v>11459</v>
      </c>
      <c r="NOY1" t="s">
        <v>11460</v>
      </c>
      <c r="NOZ1" t="s">
        <v>11461</v>
      </c>
      <c r="NPA1" t="s">
        <v>11462</v>
      </c>
      <c r="NPB1" t="s">
        <v>11463</v>
      </c>
      <c r="NPC1" t="s">
        <v>11464</v>
      </c>
      <c r="NPD1" t="s">
        <v>11465</v>
      </c>
      <c r="NPE1" t="s">
        <v>11466</v>
      </c>
      <c r="NPF1" t="s">
        <v>11467</v>
      </c>
      <c r="NPG1" t="s">
        <v>11468</v>
      </c>
      <c r="NPH1" t="s">
        <v>11469</v>
      </c>
      <c r="NPI1" t="s">
        <v>11470</v>
      </c>
      <c r="NPJ1" t="s">
        <v>11471</v>
      </c>
      <c r="NPK1" t="s">
        <v>11472</v>
      </c>
      <c r="NPL1" t="s">
        <v>11473</v>
      </c>
      <c r="NPM1" t="s">
        <v>11474</v>
      </c>
      <c r="NPN1" t="s">
        <v>11475</v>
      </c>
      <c r="NPO1" t="s">
        <v>11476</v>
      </c>
      <c r="NPP1" t="s">
        <v>11477</v>
      </c>
      <c r="NPQ1" t="s">
        <v>11478</v>
      </c>
      <c r="NPR1" t="s">
        <v>11479</v>
      </c>
      <c r="NPS1" t="s">
        <v>11480</v>
      </c>
      <c r="NPT1" t="s">
        <v>11481</v>
      </c>
      <c r="NPU1" t="s">
        <v>11482</v>
      </c>
      <c r="NPV1" t="s">
        <v>11483</v>
      </c>
      <c r="NPW1" t="s">
        <v>11484</v>
      </c>
      <c r="NPX1" t="s">
        <v>11485</v>
      </c>
      <c r="NPY1" t="s">
        <v>11486</v>
      </c>
      <c r="NPZ1" t="s">
        <v>11487</v>
      </c>
      <c r="NQA1" t="s">
        <v>11488</v>
      </c>
      <c r="NQB1" t="s">
        <v>11489</v>
      </c>
      <c r="NQC1" t="s">
        <v>11490</v>
      </c>
      <c r="NQD1" t="s">
        <v>11491</v>
      </c>
      <c r="NQE1" t="s">
        <v>11492</v>
      </c>
      <c r="NQF1" t="s">
        <v>11493</v>
      </c>
      <c r="NQG1" t="s">
        <v>11494</v>
      </c>
      <c r="NQH1" t="s">
        <v>11495</v>
      </c>
      <c r="NQI1" t="s">
        <v>11496</v>
      </c>
      <c r="NQJ1" t="s">
        <v>11497</v>
      </c>
      <c r="NQK1" t="s">
        <v>11498</v>
      </c>
      <c r="NQL1" t="s">
        <v>11499</v>
      </c>
      <c r="NQM1" t="s">
        <v>11500</v>
      </c>
      <c r="NQN1" t="s">
        <v>11501</v>
      </c>
      <c r="NQO1" t="s">
        <v>11502</v>
      </c>
      <c r="NQP1" t="s">
        <v>11503</v>
      </c>
      <c r="NQQ1" t="s">
        <v>11504</v>
      </c>
      <c r="NQR1" t="s">
        <v>11505</v>
      </c>
      <c r="NQS1" t="s">
        <v>11506</v>
      </c>
      <c r="NQT1" t="s">
        <v>11507</v>
      </c>
      <c r="NQU1" t="s">
        <v>11508</v>
      </c>
      <c r="NQV1" t="s">
        <v>11509</v>
      </c>
      <c r="NQW1" t="s">
        <v>11510</v>
      </c>
      <c r="NQX1" t="s">
        <v>11511</v>
      </c>
      <c r="NQY1" t="s">
        <v>11512</v>
      </c>
      <c r="NQZ1" t="s">
        <v>11513</v>
      </c>
      <c r="NRA1" t="s">
        <v>11514</v>
      </c>
      <c r="NRB1" t="s">
        <v>11515</v>
      </c>
      <c r="NRC1" t="s">
        <v>11516</v>
      </c>
      <c r="NRD1" t="s">
        <v>11517</v>
      </c>
      <c r="NRE1" t="s">
        <v>11518</v>
      </c>
      <c r="NRF1" t="s">
        <v>11519</v>
      </c>
      <c r="NRG1" t="s">
        <v>11520</v>
      </c>
      <c r="NRH1" t="s">
        <v>11521</v>
      </c>
      <c r="NRI1" t="s">
        <v>11522</v>
      </c>
      <c r="NRJ1" t="s">
        <v>11523</v>
      </c>
      <c r="NRK1" t="s">
        <v>11524</v>
      </c>
      <c r="NRL1" t="s">
        <v>11525</v>
      </c>
      <c r="NRM1" t="s">
        <v>11526</v>
      </c>
      <c r="NRN1" t="s">
        <v>11527</v>
      </c>
      <c r="NRO1" t="s">
        <v>11528</v>
      </c>
      <c r="NRP1" t="s">
        <v>11529</v>
      </c>
      <c r="NRQ1" t="s">
        <v>11530</v>
      </c>
      <c r="NRR1" t="s">
        <v>11531</v>
      </c>
      <c r="NRS1" t="s">
        <v>11532</v>
      </c>
      <c r="NRT1" t="s">
        <v>11533</v>
      </c>
      <c r="NRU1" t="s">
        <v>11534</v>
      </c>
      <c r="NRV1" t="s">
        <v>11535</v>
      </c>
      <c r="NRW1" t="s">
        <v>11536</v>
      </c>
      <c r="NRX1" t="s">
        <v>11537</v>
      </c>
      <c r="NRY1" t="s">
        <v>11538</v>
      </c>
      <c r="NRZ1" t="s">
        <v>11539</v>
      </c>
      <c r="NSA1" t="s">
        <v>11540</v>
      </c>
      <c r="NSB1" t="s">
        <v>11541</v>
      </c>
      <c r="NSC1" t="s">
        <v>11542</v>
      </c>
      <c r="NSD1" t="s">
        <v>11543</v>
      </c>
      <c r="NSE1" t="s">
        <v>11544</v>
      </c>
      <c r="NSF1" t="s">
        <v>11545</v>
      </c>
      <c r="NSG1" t="s">
        <v>11546</v>
      </c>
      <c r="NSH1" t="s">
        <v>11547</v>
      </c>
      <c r="NSI1" t="s">
        <v>11548</v>
      </c>
      <c r="NSJ1" t="s">
        <v>11549</v>
      </c>
      <c r="NSK1" t="s">
        <v>11550</v>
      </c>
      <c r="NSL1" t="s">
        <v>11551</v>
      </c>
      <c r="NSM1" t="s">
        <v>11552</v>
      </c>
      <c r="NSN1" t="s">
        <v>11553</v>
      </c>
      <c r="NSO1" t="s">
        <v>11554</v>
      </c>
      <c r="NSP1" t="s">
        <v>11555</v>
      </c>
      <c r="NSQ1" t="s">
        <v>11556</v>
      </c>
      <c r="NSR1" t="s">
        <v>11557</v>
      </c>
      <c r="NSS1" t="s">
        <v>11558</v>
      </c>
      <c r="NST1" t="s">
        <v>11559</v>
      </c>
      <c r="NSU1" t="s">
        <v>11560</v>
      </c>
      <c r="NSV1" t="s">
        <v>11561</v>
      </c>
      <c r="NSW1" t="s">
        <v>11562</v>
      </c>
      <c r="NSX1" t="s">
        <v>11563</v>
      </c>
      <c r="NSY1" t="s">
        <v>11564</v>
      </c>
      <c r="NSZ1" t="s">
        <v>11565</v>
      </c>
      <c r="NTA1" t="s">
        <v>11566</v>
      </c>
      <c r="NTB1" t="s">
        <v>11567</v>
      </c>
      <c r="NTC1" t="s">
        <v>11568</v>
      </c>
      <c r="NTD1" t="s">
        <v>11569</v>
      </c>
      <c r="NTE1" t="s">
        <v>11570</v>
      </c>
      <c r="NTF1" t="s">
        <v>11571</v>
      </c>
      <c r="NTG1" t="s">
        <v>11572</v>
      </c>
      <c r="NTH1" t="s">
        <v>11573</v>
      </c>
      <c r="NTI1" t="s">
        <v>11574</v>
      </c>
      <c r="NTJ1" t="s">
        <v>11575</v>
      </c>
      <c r="NTK1" t="s">
        <v>11576</v>
      </c>
      <c r="NTL1" t="s">
        <v>11577</v>
      </c>
      <c r="NTM1" t="s">
        <v>11578</v>
      </c>
      <c r="NTN1" t="s">
        <v>11579</v>
      </c>
      <c r="NTO1" t="s">
        <v>11580</v>
      </c>
      <c r="NTP1" t="s">
        <v>11581</v>
      </c>
      <c r="NTQ1" t="s">
        <v>11582</v>
      </c>
      <c r="NTR1" t="s">
        <v>11583</v>
      </c>
      <c r="NTS1" t="s">
        <v>11584</v>
      </c>
      <c r="NTT1" t="s">
        <v>11585</v>
      </c>
      <c r="NTU1" t="s">
        <v>11586</v>
      </c>
      <c r="NTV1" t="s">
        <v>11587</v>
      </c>
      <c r="NTW1" t="s">
        <v>11588</v>
      </c>
      <c r="NTX1" t="s">
        <v>11589</v>
      </c>
      <c r="NTY1" t="s">
        <v>11590</v>
      </c>
      <c r="NTZ1" t="s">
        <v>11591</v>
      </c>
      <c r="NUA1" t="s">
        <v>11592</v>
      </c>
      <c r="NUB1" t="s">
        <v>11593</v>
      </c>
      <c r="NUC1" t="s">
        <v>11594</v>
      </c>
      <c r="NUD1" t="s">
        <v>11595</v>
      </c>
      <c r="NUE1" t="s">
        <v>11596</v>
      </c>
      <c r="NUF1" t="s">
        <v>11597</v>
      </c>
      <c r="NUG1" t="s">
        <v>11598</v>
      </c>
      <c r="NUH1" t="s">
        <v>11599</v>
      </c>
      <c r="NUI1" t="s">
        <v>11600</v>
      </c>
      <c r="NUJ1" t="s">
        <v>11601</v>
      </c>
      <c r="NUK1" t="s">
        <v>11602</v>
      </c>
      <c r="NUL1" t="s">
        <v>11603</v>
      </c>
      <c r="NUM1" t="s">
        <v>11604</v>
      </c>
      <c r="NUN1" t="s">
        <v>11605</v>
      </c>
      <c r="NUO1" t="s">
        <v>11606</v>
      </c>
      <c r="NUP1" t="s">
        <v>11607</v>
      </c>
      <c r="NUQ1" t="s">
        <v>11608</v>
      </c>
      <c r="NUR1" t="s">
        <v>11609</v>
      </c>
      <c r="NUS1" t="s">
        <v>11610</v>
      </c>
      <c r="NUT1" t="s">
        <v>11611</v>
      </c>
      <c r="NUU1" t="s">
        <v>11612</v>
      </c>
      <c r="NUV1" t="s">
        <v>11613</v>
      </c>
      <c r="NUW1" t="s">
        <v>11614</v>
      </c>
      <c r="NUX1" t="s">
        <v>11615</v>
      </c>
      <c r="NUY1" t="s">
        <v>11616</v>
      </c>
      <c r="NUZ1" t="s">
        <v>11617</v>
      </c>
      <c r="NVA1" t="s">
        <v>11618</v>
      </c>
      <c r="NVB1" t="s">
        <v>11619</v>
      </c>
      <c r="NVC1" t="s">
        <v>11620</v>
      </c>
      <c r="NVD1" t="s">
        <v>11621</v>
      </c>
      <c r="NVE1" t="s">
        <v>11622</v>
      </c>
      <c r="NVF1" t="s">
        <v>11623</v>
      </c>
      <c r="NVG1" t="s">
        <v>11624</v>
      </c>
      <c r="NVH1" t="s">
        <v>11625</v>
      </c>
      <c r="NVI1" t="s">
        <v>11626</v>
      </c>
      <c r="NVJ1" t="s">
        <v>11627</v>
      </c>
      <c r="NVK1" t="s">
        <v>11628</v>
      </c>
      <c r="NVL1" t="s">
        <v>11629</v>
      </c>
      <c r="NVM1" t="s">
        <v>11630</v>
      </c>
      <c r="NVN1" t="s">
        <v>11631</v>
      </c>
      <c r="NVO1" t="s">
        <v>11632</v>
      </c>
      <c r="NVP1" t="s">
        <v>11633</v>
      </c>
      <c r="NVQ1" t="s">
        <v>11634</v>
      </c>
      <c r="NVR1" t="s">
        <v>11635</v>
      </c>
      <c r="NVS1" t="s">
        <v>11636</v>
      </c>
      <c r="NVT1" t="s">
        <v>11637</v>
      </c>
      <c r="NVU1" t="s">
        <v>11638</v>
      </c>
      <c r="NVV1" t="s">
        <v>11639</v>
      </c>
      <c r="NVW1" t="s">
        <v>11640</v>
      </c>
      <c r="NVX1" t="s">
        <v>11641</v>
      </c>
      <c r="NVY1" t="s">
        <v>11642</v>
      </c>
      <c r="NVZ1" t="s">
        <v>11643</v>
      </c>
      <c r="NWA1" t="s">
        <v>11644</v>
      </c>
      <c r="NWB1" t="s">
        <v>11645</v>
      </c>
      <c r="NWC1" t="s">
        <v>11646</v>
      </c>
      <c r="NWD1" t="s">
        <v>11647</v>
      </c>
      <c r="NWE1" t="s">
        <v>11648</v>
      </c>
      <c r="NWF1" t="s">
        <v>11649</v>
      </c>
      <c r="NWG1" t="s">
        <v>11650</v>
      </c>
      <c r="NWH1" t="s">
        <v>11651</v>
      </c>
      <c r="NWI1" t="s">
        <v>11652</v>
      </c>
      <c r="NWJ1" t="s">
        <v>11653</v>
      </c>
      <c r="NWK1" t="s">
        <v>11654</v>
      </c>
      <c r="NWL1" t="s">
        <v>11655</v>
      </c>
      <c r="NWM1" t="s">
        <v>11656</v>
      </c>
      <c r="NWN1" t="s">
        <v>11657</v>
      </c>
      <c r="NWO1" t="s">
        <v>11658</v>
      </c>
      <c r="NWP1" t="s">
        <v>11659</v>
      </c>
      <c r="NWQ1" t="s">
        <v>11660</v>
      </c>
      <c r="NWR1" t="s">
        <v>11661</v>
      </c>
      <c r="NWS1" t="s">
        <v>11662</v>
      </c>
      <c r="NWT1" t="s">
        <v>11663</v>
      </c>
      <c r="NWU1" t="s">
        <v>11664</v>
      </c>
      <c r="NWV1" t="s">
        <v>11665</v>
      </c>
      <c r="NWW1" t="s">
        <v>11666</v>
      </c>
      <c r="NWX1" t="s">
        <v>11667</v>
      </c>
      <c r="NWY1" t="s">
        <v>11668</v>
      </c>
      <c r="NWZ1" t="s">
        <v>11669</v>
      </c>
      <c r="NXA1" t="s">
        <v>11670</v>
      </c>
      <c r="NXB1" t="s">
        <v>11671</v>
      </c>
      <c r="NXC1" t="s">
        <v>11672</v>
      </c>
      <c r="NXD1" t="s">
        <v>11673</v>
      </c>
      <c r="NXE1" t="s">
        <v>11674</v>
      </c>
      <c r="NXF1" t="s">
        <v>11675</v>
      </c>
      <c r="NXG1" t="s">
        <v>11676</v>
      </c>
      <c r="NXH1" t="s">
        <v>11677</v>
      </c>
      <c r="NXI1" t="s">
        <v>11678</v>
      </c>
      <c r="NXJ1" t="s">
        <v>11679</v>
      </c>
      <c r="NXK1" t="s">
        <v>11680</v>
      </c>
      <c r="NXL1" t="s">
        <v>11681</v>
      </c>
      <c r="NXM1" t="s">
        <v>11682</v>
      </c>
      <c r="NXN1" t="s">
        <v>11683</v>
      </c>
      <c r="NXO1" t="s">
        <v>11684</v>
      </c>
      <c r="NXP1" t="s">
        <v>11685</v>
      </c>
      <c r="NXQ1" t="s">
        <v>11686</v>
      </c>
      <c r="NXR1" t="s">
        <v>11687</v>
      </c>
      <c r="NXS1" t="s">
        <v>11688</v>
      </c>
      <c r="NXT1" t="s">
        <v>11689</v>
      </c>
      <c r="NXU1" t="s">
        <v>11690</v>
      </c>
      <c r="NXV1" t="s">
        <v>11691</v>
      </c>
      <c r="NXW1" t="s">
        <v>11692</v>
      </c>
      <c r="NXX1" t="s">
        <v>11693</v>
      </c>
      <c r="NXY1" t="s">
        <v>11694</v>
      </c>
      <c r="NXZ1" t="s">
        <v>11695</v>
      </c>
      <c r="NYA1" t="s">
        <v>11696</v>
      </c>
      <c r="NYB1" t="s">
        <v>11697</v>
      </c>
      <c r="NYC1" t="s">
        <v>11698</v>
      </c>
      <c r="NYD1" t="s">
        <v>11699</v>
      </c>
      <c r="NYE1" t="s">
        <v>11700</v>
      </c>
      <c r="NYF1" t="s">
        <v>11701</v>
      </c>
      <c r="NYG1" t="s">
        <v>11702</v>
      </c>
      <c r="NYH1" t="s">
        <v>11703</v>
      </c>
      <c r="NYI1" t="s">
        <v>11704</v>
      </c>
      <c r="NYJ1" t="s">
        <v>11705</v>
      </c>
      <c r="NYK1" t="s">
        <v>11706</v>
      </c>
      <c r="NYL1" t="s">
        <v>11707</v>
      </c>
      <c r="NYM1" t="s">
        <v>11708</v>
      </c>
      <c r="NYN1" t="s">
        <v>11709</v>
      </c>
      <c r="NYO1" t="s">
        <v>11710</v>
      </c>
      <c r="NYP1" t="s">
        <v>11711</v>
      </c>
      <c r="NYQ1" t="s">
        <v>11712</v>
      </c>
      <c r="NYR1" t="s">
        <v>11713</v>
      </c>
      <c r="NYS1" t="s">
        <v>11714</v>
      </c>
      <c r="NYT1" t="s">
        <v>11715</v>
      </c>
      <c r="NYU1" t="s">
        <v>11716</v>
      </c>
      <c r="NYV1" t="s">
        <v>11717</v>
      </c>
      <c r="NYW1" t="s">
        <v>11718</v>
      </c>
      <c r="NYX1" t="s">
        <v>11719</v>
      </c>
      <c r="NYY1" t="s">
        <v>11720</v>
      </c>
      <c r="NYZ1" t="s">
        <v>11721</v>
      </c>
      <c r="NZA1" t="s">
        <v>11722</v>
      </c>
      <c r="NZB1" t="s">
        <v>11723</v>
      </c>
      <c r="NZC1" t="s">
        <v>11724</v>
      </c>
      <c r="NZD1" t="s">
        <v>11725</v>
      </c>
      <c r="NZE1" t="s">
        <v>11726</v>
      </c>
      <c r="NZF1" t="s">
        <v>11727</v>
      </c>
      <c r="NZG1" t="s">
        <v>11728</v>
      </c>
      <c r="NZH1" t="s">
        <v>11729</v>
      </c>
      <c r="NZI1" t="s">
        <v>11730</v>
      </c>
      <c r="NZJ1" t="s">
        <v>11731</v>
      </c>
      <c r="NZK1" t="s">
        <v>11732</v>
      </c>
      <c r="NZL1" t="s">
        <v>11733</v>
      </c>
      <c r="NZM1" t="s">
        <v>11734</v>
      </c>
      <c r="NZN1" t="s">
        <v>11735</v>
      </c>
      <c r="NZO1" t="s">
        <v>11736</v>
      </c>
      <c r="NZP1" t="s">
        <v>11737</v>
      </c>
      <c r="NZQ1" t="s">
        <v>11738</v>
      </c>
      <c r="NZR1" t="s">
        <v>11739</v>
      </c>
      <c r="NZS1" t="s">
        <v>11740</v>
      </c>
      <c r="NZT1" t="s">
        <v>11741</v>
      </c>
      <c r="NZU1" t="s">
        <v>11742</v>
      </c>
      <c r="NZV1" t="s">
        <v>11743</v>
      </c>
      <c r="NZW1" t="s">
        <v>11744</v>
      </c>
      <c r="NZX1" t="s">
        <v>11745</v>
      </c>
      <c r="NZY1" t="s">
        <v>11746</v>
      </c>
      <c r="NZZ1" t="s">
        <v>11747</v>
      </c>
      <c r="OAA1" t="s">
        <v>11748</v>
      </c>
      <c r="OAB1" t="s">
        <v>11749</v>
      </c>
      <c r="OAC1" t="s">
        <v>11750</v>
      </c>
      <c r="OAD1" t="s">
        <v>11751</v>
      </c>
      <c r="OAE1" t="s">
        <v>11752</v>
      </c>
      <c r="OAF1" t="s">
        <v>11753</v>
      </c>
      <c r="OAG1" t="s">
        <v>11754</v>
      </c>
      <c r="OAH1" t="s">
        <v>11755</v>
      </c>
      <c r="OAI1" t="s">
        <v>11756</v>
      </c>
      <c r="OAJ1" t="s">
        <v>11757</v>
      </c>
      <c r="OAK1" t="s">
        <v>11758</v>
      </c>
      <c r="OAL1" t="s">
        <v>11759</v>
      </c>
      <c r="OAM1" t="s">
        <v>11760</v>
      </c>
      <c r="OAN1" t="s">
        <v>11761</v>
      </c>
      <c r="OAO1" t="s">
        <v>11762</v>
      </c>
      <c r="OAP1" t="s">
        <v>11763</v>
      </c>
      <c r="OAQ1" t="s">
        <v>11764</v>
      </c>
      <c r="OAR1" t="s">
        <v>11765</v>
      </c>
      <c r="OAS1" t="s">
        <v>11766</v>
      </c>
      <c r="OAT1" t="s">
        <v>11767</v>
      </c>
      <c r="OAU1" t="s">
        <v>11768</v>
      </c>
      <c r="OAV1" t="s">
        <v>11769</v>
      </c>
      <c r="OAW1" t="s">
        <v>11770</v>
      </c>
      <c r="OAX1" t="s">
        <v>11771</v>
      </c>
      <c r="OAY1" t="s">
        <v>11772</v>
      </c>
      <c r="OAZ1" t="s">
        <v>11773</v>
      </c>
      <c r="OBA1" t="s">
        <v>11774</v>
      </c>
      <c r="OBB1" t="s">
        <v>11775</v>
      </c>
      <c r="OBC1" t="s">
        <v>11776</v>
      </c>
      <c r="OBD1" t="s">
        <v>11777</v>
      </c>
      <c r="OBE1" t="s">
        <v>11778</v>
      </c>
      <c r="OBF1" t="s">
        <v>11779</v>
      </c>
      <c r="OBG1" t="s">
        <v>11780</v>
      </c>
      <c r="OBH1" t="s">
        <v>11781</v>
      </c>
      <c r="OBI1" t="s">
        <v>11782</v>
      </c>
      <c r="OBJ1" t="s">
        <v>11783</v>
      </c>
      <c r="OBK1" t="s">
        <v>11784</v>
      </c>
      <c r="OBL1" t="s">
        <v>11785</v>
      </c>
      <c r="OBM1" t="s">
        <v>11786</v>
      </c>
      <c r="OBN1" t="s">
        <v>11787</v>
      </c>
      <c r="OBO1" t="s">
        <v>11788</v>
      </c>
      <c r="OBP1" t="s">
        <v>11789</v>
      </c>
      <c r="OBQ1" t="s">
        <v>11790</v>
      </c>
      <c r="OBR1" t="s">
        <v>11791</v>
      </c>
      <c r="OBS1" t="s">
        <v>11792</v>
      </c>
      <c r="OBT1" t="s">
        <v>11793</v>
      </c>
      <c r="OBU1" t="s">
        <v>11794</v>
      </c>
      <c r="OBV1" t="s">
        <v>11795</v>
      </c>
      <c r="OBW1" t="s">
        <v>11796</v>
      </c>
      <c r="OBX1" t="s">
        <v>11797</v>
      </c>
      <c r="OBY1" t="s">
        <v>11798</v>
      </c>
      <c r="OBZ1" t="s">
        <v>11799</v>
      </c>
      <c r="OCA1" t="s">
        <v>11800</v>
      </c>
      <c r="OCB1" t="s">
        <v>11801</v>
      </c>
      <c r="OCC1" t="s">
        <v>11802</v>
      </c>
      <c r="OCD1" t="s">
        <v>11803</v>
      </c>
      <c r="OCE1" t="s">
        <v>11804</v>
      </c>
      <c r="OCF1" t="s">
        <v>11805</v>
      </c>
      <c r="OCG1" t="s">
        <v>11806</v>
      </c>
      <c r="OCH1" t="s">
        <v>11807</v>
      </c>
      <c r="OCI1" t="s">
        <v>11808</v>
      </c>
      <c r="OCJ1" t="s">
        <v>11809</v>
      </c>
      <c r="OCK1" t="s">
        <v>11810</v>
      </c>
      <c r="OCL1" t="s">
        <v>11811</v>
      </c>
      <c r="OCM1" t="s">
        <v>11812</v>
      </c>
      <c r="OCN1" t="s">
        <v>11813</v>
      </c>
      <c r="OCO1" t="s">
        <v>11814</v>
      </c>
      <c r="OCP1" t="s">
        <v>11815</v>
      </c>
      <c r="OCQ1" t="s">
        <v>11816</v>
      </c>
      <c r="OCR1" t="s">
        <v>11817</v>
      </c>
      <c r="OCS1" t="s">
        <v>11818</v>
      </c>
      <c r="OCT1" t="s">
        <v>11819</v>
      </c>
      <c r="OCU1" t="s">
        <v>11820</v>
      </c>
      <c r="OCV1" t="s">
        <v>11821</v>
      </c>
      <c r="OCW1" t="s">
        <v>11822</v>
      </c>
      <c r="OCX1" t="s">
        <v>11823</v>
      </c>
      <c r="OCY1" t="s">
        <v>11824</v>
      </c>
      <c r="OCZ1" t="s">
        <v>11825</v>
      </c>
      <c r="ODA1" t="s">
        <v>11826</v>
      </c>
      <c r="ODB1" t="s">
        <v>11827</v>
      </c>
      <c r="ODC1" t="s">
        <v>11828</v>
      </c>
      <c r="ODD1" t="s">
        <v>11829</v>
      </c>
      <c r="ODE1" t="s">
        <v>11830</v>
      </c>
      <c r="ODF1" t="s">
        <v>11831</v>
      </c>
      <c r="ODG1" t="s">
        <v>11832</v>
      </c>
      <c r="ODH1" t="s">
        <v>11833</v>
      </c>
      <c r="ODI1" t="s">
        <v>11834</v>
      </c>
      <c r="ODJ1" t="s">
        <v>11835</v>
      </c>
      <c r="ODK1" t="s">
        <v>11836</v>
      </c>
      <c r="ODL1" t="s">
        <v>11837</v>
      </c>
      <c r="ODM1" t="s">
        <v>11838</v>
      </c>
      <c r="ODN1" t="s">
        <v>11839</v>
      </c>
      <c r="ODO1" t="s">
        <v>11840</v>
      </c>
      <c r="ODP1" t="s">
        <v>11841</v>
      </c>
      <c r="ODQ1" t="s">
        <v>11842</v>
      </c>
      <c r="ODR1" t="s">
        <v>11843</v>
      </c>
      <c r="ODS1" t="s">
        <v>11844</v>
      </c>
      <c r="ODT1" t="s">
        <v>11845</v>
      </c>
      <c r="ODU1" t="s">
        <v>11846</v>
      </c>
      <c r="ODV1" t="s">
        <v>11847</v>
      </c>
      <c r="ODW1" t="s">
        <v>11848</v>
      </c>
      <c r="ODX1" t="s">
        <v>11849</v>
      </c>
      <c r="ODY1" t="s">
        <v>11850</v>
      </c>
      <c r="ODZ1" t="s">
        <v>11851</v>
      </c>
      <c r="OEA1" t="s">
        <v>11852</v>
      </c>
      <c r="OEB1" t="s">
        <v>11853</v>
      </c>
      <c r="OEC1" t="s">
        <v>11854</v>
      </c>
      <c r="OED1" t="s">
        <v>11855</v>
      </c>
      <c r="OEE1" t="s">
        <v>11856</v>
      </c>
      <c r="OEF1" t="s">
        <v>11857</v>
      </c>
      <c r="OEG1" t="s">
        <v>11858</v>
      </c>
      <c r="OEH1" t="s">
        <v>11859</v>
      </c>
      <c r="OEI1" t="s">
        <v>11860</v>
      </c>
      <c r="OEJ1" t="s">
        <v>11861</v>
      </c>
      <c r="OEK1" t="s">
        <v>11862</v>
      </c>
      <c r="OEL1" t="s">
        <v>11863</v>
      </c>
      <c r="OEM1" t="s">
        <v>11864</v>
      </c>
      <c r="OEN1" t="s">
        <v>11865</v>
      </c>
      <c r="OEO1" t="s">
        <v>11866</v>
      </c>
      <c r="OEP1" t="s">
        <v>11867</v>
      </c>
      <c r="OEQ1" t="s">
        <v>11868</v>
      </c>
      <c r="OER1" t="s">
        <v>11869</v>
      </c>
      <c r="OES1" t="s">
        <v>11870</v>
      </c>
      <c r="OET1" t="s">
        <v>11871</v>
      </c>
      <c r="OEU1" t="s">
        <v>11872</v>
      </c>
      <c r="OEV1" t="s">
        <v>11873</v>
      </c>
      <c r="OEW1" t="s">
        <v>11874</v>
      </c>
      <c r="OEX1" t="s">
        <v>11875</v>
      </c>
      <c r="OEY1" t="s">
        <v>11876</v>
      </c>
      <c r="OEZ1" t="s">
        <v>11877</v>
      </c>
      <c r="OFA1" t="s">
        <v>11878</v>
      </c>
      <c r="OFB1" t="s">
        <v>11879</v>
      </c>
      <c r="OFC1" t="s">
        <v>11880</v>
      </c>
      <c r="OFD1" t="s">
        <v>11881</v>
      </c>
      <c r="OFE1" t="s">
        <v>11882</v>
      </c>
      <c r="OFF1" t="s">
        <v>11883</v>
      </c>
      <c r="OFG1" t="s">
        <v>11884</v>
      </c>
      <c r="OFH1" t="s">
        <v>11885</v>
      </c>
      <c r="OFI1" t="s">
        <v>11886</v>
      </c>
      <c r="OFJ1" t="s">
        <v>11887</v>
      </c>
      <c r="OFK1" t="s">
        <v>11888</v>
      </c>
      <c r="OFL1" t="s">
        <v>11889</v>
      </c>
      <c r="OFM1" t="s">
        <v>11890</v>
      </c>
      <c r="OFN1" t="s">
        <v>11891</v>
      </c>
      <c r="OFO1" t="s">
        <v>11892</v>
      </c>
      <c r="OFP1" t="s">
        <v>11893</v>
      </c>
      <c r="OFQ1" t="s">
        <v>11894</v>
      </c>
      <c r="OFR1" t="s">
        <v>11895</v>
      </c>
      <c r="OFS1" t="s">
        <v>11896</v>
      </c>
      <c r="OFT1" t="s">
        <v>11897</v>
      </c>
      <c r="OFU1" t="s">
        <v>11898</v>
      </c>
      <c r="OFV1" t="s">
        <v>11899</v>
      </c>
      <c r="OFW1" t="s">
        <v>11900</v>
      </c>
      <c r="OFX1" t="s">
        <v>11901</v>
      </c>
      <c r="OFY1" t="s">
        <v>11902</v>
      </c>
      <c r="OFZ1" t="s">
        <v>11903</v>
      </c>
      <c r="OGA1" t="s">
        <v>11904</v>
      </c>
      <c r="OGB1" t="s">
        <v>11905</v>
      </c>
      <c r="OGC1" t="s">
        <v>11906</v>
      </c>
      <c r="OGD1" t="s">
        <v>11907</v>
      </c>
      <c r="OGE1" t="s">
        <v>11908</v>
      </c>
      <c r="OGF1" t="s">
        <v>11909</v>
      </c>
      <c r="OGG1" t="s">
        <v>11910</v>
      </c>
      <c r="OGH1" t="s">
        <v>11911</v>
      </c>
      <c r="OGI1" t="s">
        <v>11912</v>
      </c>
      <c r="OGJ1" t="s">
        <v>11913</v>
      </c>
      <c r="OGK1" t="s">
        <v>11914</v>
      </c>
      <c r="OGL1" t="s">
        <v>11915</v>
      </c>
      <c r="OGM1" t="s">
        <v>11916</v>
      </c>
      <c r="OGN1" t="s">
        <v>11917</v>
      </c>
      <c r="OGO1" t="s">
        <v>11918</v>
      </c>
      <c r="OGP1" t="s">
        <v>11919</v>
      </c>
      <c r="OGQ1" t="s">
        <v>11920</v>
      </c>
      <c r="OGR1" t="s">
        <v>11921</v>
      </c>
      <c r="OGS1" t="s">
        <v>11922</v>
      </c>
      <c r="OGT1" t="s">
        <v>11923</v>
      </c>
      <c r="OGU1" t="s">
        <v>11924</v>
      </c>
      <c r="OGV1" t="s">
        <v>11925</v>
      </c>
      <c r="OGW1" t="s">
        <v>11926</v>
      </c>
      <c r="OGX1" t="s">
        <v>11927</v>
      </c>
      <c r="OGY1" t="s">
        <v>11928</v>
      </c>
      <c r="OGZ1" t="s">
        <v>11929</v>
      </c>
      <c r="OHA1" t="s">
        <v>11930</v>
      </c>
      <c r="OHB1" t="s">
        <v>11931</v>
      </c>
      <c r="OHC1" t="s">
        <v>11932</v>
      </c>
      <c r="OHD1" t="s">
        <v>11933</v>
      </c>
      <c r="OHE1" t="s">
        <v>11934</v>
      </c>
      <c r="OHF1" t="s">
        <v>11935</v>
      </c>
      <c r="OHG1" t="s">
        <v>11936</v>
      </c>
      <c r="OHH1" t="s">
        <v>11937</v>
      </c>
      <c r="OHI1" t="s">
        <v>11938</v>
      </c>
      <c r="OHJ1" t="s">
        <v>11939</v>
      </c>
      <c r="OHK1" t="s">
        <v>11940</v>
      </c>
      <c r="OHL1" t="s">
        <v>11941</v>
      </c>
      <c r="OHM1" t="s">
        <v>11942</v>
      </c>
      <c r="OHN1" t="s">
        <v>11943</v>
      </c>
      <c r="OHO1" t="s">
        <v>11944</v>
      </c>
      <c r="OHP1" t="s">
        <v>11945</v>
      </c>
      <c r="OHQ1" t="s">
        <v>11946</v>
      </c>
      <c r="OHR1" t="s">
        <v>11947</v>
      </c>
      <c r="OHS1" t="s">
        <v>11948</v>
      </c>
      <c r="OHT1" t="s">
        <v>11949</v>
      </c>
      <c r="OHU1" t="s">
        <v>11950</v>
      </c>
      <c r="OHV1" t="s">
        <v>11951</v>
      </c>
      <c r="OHW1" t="s">
        <v>11952</v>
      </c>
      <c r="OHX1" t="s">
        <v>11953</v>
      </c>
      <c r="OHY1" t="s">
        <v>11954</v>
      </c>
      <c r="OHZ1" t="s">
        <v>11955</v>
      </c>
      <c r="OIA1" t="s">
        <v>11956</v>
      </c>
      <c r="OIB1" t="s">
        <v>11957</v>
      </c>
      <c r="OIC1" t="s">
        <v>11958</v>
      </c>
      <c r="OID1" t="s">
        <v>11959</v>
      </c>
      <c r="OIE1" t="s">
        <v>11960</v>
      </c>
      <c r="OIF1" t="s">
        <v>11961</v>
      </c>
      <c r="OIG1" t="s">
        <v>11962</v>
      </c>
      <c r="OIH1" t="s">
        <v>11963</v>
      </c>
      <c r="OII1" t="s">
        <v>11964</v>
      </c>
      <c r="OIJ1" t="s">
        <v>11965</v>
      </c>
      <c r="OIK1" t="s">
        <v>11966</v>
      </c>
      <c r="OIL1" t="s">
        <v>11967</v>
      </c>
      <c r="OIM1" t="s">
        <v>11968</v>
      </c>
      <c r="OIN1" t="s">
        <v>11969</v>
      </c>
      <c r="OIO1" t="s">
        <v>11970</v>
      </c>
      <c r="OIP1" t="s">
        <v>11971</v>
      </c>
      <c r="OIQ1" t="s">
        <v>11972</v>
      </c>
      <c r="OIR1" t="s">
        <v>11973</v>
      </c>
      <c r="OIS1" t="s">
        <v>11974</v>
      </c>
      <c r="OIT1" t="s">
        <v>11975</v>
      </c>
      <c r="OIU1" t="s">
        <v>11976</v>
      </c>
      <c r="OIV1" t="s">
        <v>11977</v>
      </c>
      <c r="OIW1" t="s">
        <v>11978</v>
      </c>
      <c r="OIX1" t="s">
        <v>11979</v>
      </c>
      <c r="OIY1" t="s">
        <v>11980</v>
      </c>
      <c r="OIZ1" t="s">
        <v>11981</v>
      </c>
      <c r="OJA1" t="s">
        <v>11982</v>
      </c>
      <c r="OJB1" t="s">
        <v>11983</v>
      </c>
      <c r="OJC1" t="s">
        <v>11984</v>
      </c>
      <c r="OJD1" t="s">
        <v>11985</v>
      </c>
      <c r="OJE1" t="s">
        <v>11986</v>
      </c>
      <c r="OJF1" t="s">
        <v>11987</v>
      </c>
      <c r="OJG1" t="s">
        <v>11988</v>
      </c>
      <c r="OJH1" t="s">
        <v>11989</v>
      </c>
      <c r="OJI1" t="s">
        <v>11990</v>
      </c>
      <c r="OJJ1" t="s">
        <v>11991</v>
      </c>
      <c r="OJK1" t="s">
        <v>11992</v>
      </c>
      <c r="OJL1" t="s">
        <v>11993</v>
      </c>
      <c r="OJM1" t="s">
        <v>11994</v>
      </c>
      <c r="OJN1" t="s">
        <v>11995</v>
      </c>
      <c r="OJO1" t="s">
        <v>11996</v>
      </c>
      <c r="OJP1" t="s">
        <v>11997</v>
      </c>
      <c r="OJQ1" t="s">
        <v>11998</v>
      </c>
      <c r="OJR1" t="s">
        <v>11999</v>
      </c>
      <c r="OJS1" t="s">
        <v>12000</v>
      </c>
      <c r="OJT1" t="s">
        <v>12001</v>
      </c>
      <c r="OJU1" t="s">
        <v>12002</v>
      </c>
      <c r="OJV1" t="s">
        <v>12003</v>
      </c>
      <c r="OJW1" t="s">
        <v>12004</v>
      </c>
      <c r="OJX1" t="s">
        <v>12005</v>
      </c>
      <c r="OJY1" t="s">
        <v>12006</v>
      </c>
      <c r="OJZ1" t="s">
        <v>12007</v>
      </c>
      <c r="OKA1" t="s">
        <v>12008</v>
      </c>
      <c r="OKB1" t="s">
        <v>12009</v>
      </c>
      <c r="OKC1" t="s">
        <v>12010</v>
      </c>
      <c r="OKD1" t="s">
        <v>12011</v>
      </c>
      <c r="OKE1" t="s">
        <v>12012</v>
      </c>
      <c r="OKF1" t="s">
        <v>12013</v>
      </c>
      <c r="OKG1" t="s">
        <v>12014</v>
      </c>
      <c r="OKH1" t="s">
        <v>12015</v>
      </c>
      <c r="OKI1" t="s">
        <v>12016</v>
      </c>
      <c r="OKJ1" t="s">
        <v>12017</v>
      </c>
      <c r="OKK1" t="s">
        <v>12018</v>
      </c>
      <c r="OKL1" t="s">
        <v>12019</v>
      </c>
      <c r="OKM1" t="s">
        <v>12020</v>
      </c>
      <c r="OKN1" t="s">
        <v>12021</v>
      </c>
      <c r="OKO1" t="s">
        <v>12022</v>
      </c>
      <c r="OKP1" t="s">
        <v>12023</v>
      </c>
      <c r="OKQ1" t="s">
        <v>12024</v>
      </c>
      <c r="OKR1" t="s">
        <v>12025</v>
      </c>
      <c r="OKS1" t="s">
        <v>12026</v>
      </c>
      <c r="OKT1" t="s">
        <v>12027</v>
      </c>
      <c r="OKU1" t="s">
        <v>12028</v>
      </c>
      <c r="OKV1" t="s">
        <v>12029</v>
      </c>
      <c r="OKW1" t="s">
        <v>12030</v>
      </c>
      <c r="OKX1" t="s">
        <v>12031</v>
      </c>
      <c r="OKY1" t="s">
        <v>12032</v>
      </c>
      <c r="OKZ1" t="s">
        <v>12033</v>
      </c>
      <c r="OLA1" t="s">
        <v>12034</v>
      </c>
      <c r="OLB1" t="s">
        <v>12035</v>
      </c>
      <c r="OLC1" t="s">
        <v>12036</v>
      </c>
      <c r="OLD1" t="s">
        <v>12037</v>
      </c>
      <c r="OLE1" t="s">
        <v>12038</v>
      </c>
      <c r="OLF1" t="s">
        <v>12039</v>
      </c>
      <c r="OLG1" t="s">
        <v>12040</v>
      </c>
      <c r="OLH1" t="s">
        <v>12041</v>
      </c>
      <c r="OLI1" t="s">
        <v>12042</v>
      </c>
      <c r="OLJ1" t="s">
        <v>12043</v>
      </c>
      <c r="OLK1" t="s">
        <v>12044</v>
      </c>
      <c r="OLL1" t="s">
        <v>12045</v>
      </c>
      <c r="OLM1" t="s">
        <v>12046</v>
      </c>
      <c r="OLN1" t="s">
        <v>12047</v>
      </c>
      <c r="OLO1" t="s">
        <v>12048</v>
      </c>
      <c r="OLP1" t="s">
        <v>12049</v>
      </c>
      <c r="OLQ1" t="s">
        <v>12050</v>
      </c>
      <c r="OLR1" t="s">
        <v>12051</v>
      </c>
      <c r="OLS1" t="s">
        <v>12052</v>
      </c>
      <c r="OLT1" t="s">
        <v>12053</v>
      </c>
      <c r="OLU1" t="s">
        <v>12054</v>
      </c>
      <c r="OLV1" t="s">
        <v>12055</v>
      </c>
      <c r="OLW1" t="s">
        <v>12056</v>
      </c>
      <c r="OLX1" t="s">
        <v>12057</v>
      </c>
      <c r="OLY1" t="s">
        <v>12058</v>
      </c>
      <c r="OLZ1" t="s">
        <v>12059</v>
      </c>
      <c r="OMA1" t="s">
        <v>12060</v>
      </c>
      <c r="OMB1" t="s">
        <v>12061</v>
      </c>
      <c r="OMC1" t="s">
        <v>12062</v>
      </c>
      <c r="OMD1" t="s">
        <v>12063</v>
      </c>
      <c r="OME1" t="s">
        <v>12064</v>
      </c>
      <c r="OMF1" t="s">
        <v>12065</v>
      </c>
      <c r="OMG1" t="s">
        <v>12066</v>
      </c>
      <c r="OMH1" t="s">
        <v>12067</v>
      </c>
      <c r="OMI1" t="s">
        <v>12068</v>
      </c>
      <c r="OMJ1" t="s">
        <v>12069</v>
      </c>
      <c r="OMK1" t="s">
        <v>12070</v>
      </c>
      <c r="OML1" t="s">
        <v>12071</v>
      </c>
      <c r="OMM1" t="s">
        <v>12072</v>
      </c>
      <c r="OMN1" t="s">
        <v>12073</v>
      </c>
      <c r="OMO1" t="s">
        <v>12074</v>
      </c>
      <c r="OMP1" t="s">
        <v>12075</v>
      </c>
      <c r="OMQ1" t="s">
        <v>12076</v>
      </c>
      <c r="OMR1" t="s">
        <v>12077</v>
      </c>
      <c r="OMS1" t="s">
        <v>12078</v>
      </c>
      <c r="OMT1" t="s">
        <v>12079</v>
      </c>
      <c r="OMU1" t="s">
        <v>12080</v>
      </c>
      <c r="OMV1" t="s">
        <v>12081</v>
      </c>
      <c r="OMW1" t="s">
        <v>12082</v>
      </c>
      <c r="OMX1" t="s">
        <v>12083</v>
      </c>
      <c r="OMY1" t="s">
        <v>12084</v>
      </c>
      <c r="OMZ1" t="s">
        <v>12085</v>
      </c>
      <c r="ONA1" t="s">
        <v>12086</v>
      </c>
      <c r="ONB1" t="s">
        <v>12087</v>
      </c>
      <c r="ONC1" t="s">
        <v>12088</v>
      </c>
      <c r="OND1" t="s">
        <v>12089</v>
      </c>
      <c r="ONE1" t="s">
        <v>12090</v>
      </c>
      <c r="ONF1" t="s">
        <v>12091</v>
      </c>
      <c r="ONG1" t="s">
        <v>12092</v>
      </c>
      <c r="ONH1" t="s">
        <v>12093</v>
      </c>
      <c r="ONI1" t="s">
        <v>12094</v>
      </c>
      <c r="ONJ1" t="s">
        <v>12095</v>
      </c>
      <c r="ONK1" t="s">
        <v>12096</v>
      </c>
      <c r="ONL1" t="s">
        <v>12097</v>
      </c>
      <c r="ONM1" t="s">
        <v>12098</v>
      </c>
      <c r="ONN1" t="s">
        <v>12099</v>
      </c>
      <c r="ONO1" t="s">
        <v>12100</v>
      </c>
      <c r="ONP1" t="s">
        <v>12101</v>
      </c>
      <c r="ONQ1" t="s">
        <v>12102</v>
      </c>
      <c r="ONR1" t="s">
        <v>12103</v>
      </c>
      <c r="ONS1" t="s">
        <v>12104</v>
      </c>
      <c r="ONT1" t="s">
        <v>12105</v>
      </c>
      <c r="ONU1" t="s">
        <v>12106</v>
      </c>
      <c r="ONV1" t="s">
        <v>12107</v>
      </c>
      <c r="ONW1" t="s">
        <v>12108</v>
      </c>
      <c r="ONX1" t="s">
        <v>12109</v>
      </c>
      <c r="ONY1" t="s">
        <v>12110</v>
      </c>
      <c r="ONZ1" t="s">
        <v>12111</v>
      </c>
      <c r="OOA1" t="s">
        <v>12112</v>
      </c>
      <c r="OOB1" t="s">
        <v>12113</v>
      </c>
      <c r="OOC1" t="s">
        <v>12114</v>
      </c>
      <c r="OOD1" t="s">
        <v>12115</v>
      </c>
      <c r="OOE1" t="s">
        <v>12116</v>
      </c>
      <c r="OOF1" t="s">
        <v>12117</v>
      </c>
      <c r="OOG1" t="s">
        <v>12118</v>
      </c>
      <c r="OOH1" t="s">
        <v>12119</v>
      </c>
      <c r="OOI1" t="s">
        <v>12120</v>
      </c>
      <c r="OOJ1" t="s">
        <v>12121</v>
      </c>
      <c r="OOK1" t="s">
        <v>12122</v>
      </c>
      <c r="OOL1" t="s">
        <v>12123</v>
      </c>
      <c r="OOM1" t="s">
        <v>12124</v>
      </c>
      <c r="OON1" t="s">
        <v>12125</v>
      </c>
      <c r="OOO1" t="s">
        <v>12126</v>
      </c>
      <c r="OOP1" t="s">
        <v>12127</v>
      </c>
      <c r="OOQ1" t="s">
        <v>12128</v>
      </c>
      <c r="OOR1" t="s">
        <v>12129</v>
      </c>
      <c r="OOS1" t="s">
        <v>12130</v>
      </c>
      <c r="OOT1" t="s">
        <v>12131</v>
      </c>
      <c r="OOU1" t="s">
        <v>12132</v>
      </c>
      <c r="OOV1" t="s">
        <v>12133</v>
      </c>
      <c r="OOW1" t="s">
        <v>12134</v>
      </c>
      <c r="OOX1" t="s">
        <v>12135</v>
      </c>
      <c r="OOY1" t="s">
        <v>12136</v>
      </c>
      <c r="OOZ1" t="s">
        <v>12137</v>
      </c>
      <c r="OPA1" t="s">
        <v>12138</v>
      </c>
      <c r="OPB1" t="s">
        <v>12139</v>
      </c>
      <c r="OPC1" t="s">
        <v>12140</v>
      </c>
      <c r="OPD1" t="s">
        <v>12141</v>
      </c>
      <c r="OPE1" t="s">
        <v>12142</v>
      </c>
      <c r="OPF1" t="s">
        <v>12143</v>
      </c>
      <c r="OPG1" t="s">
        <v>12144</v>
      </c>
      <c r="OPH1" t="s">
        <v>12145</v>
      </c>
      <c r="OPI1" t="s">
        <v>12146</v>
      </c>
      <c r="OPJ1" t="s">
        <v>12147</v>
      </c>
      <c r="OPK1" t="s">
        <v>12148</v>
      </c>
      <c r="OPL1" t="s">
        <v>12149</v>
      </c>
      <c r="OPM1" t="s">
        <v>12150</v>
      </c>
      <c r="OPN1" t="s">
        <v>12151</v>
      </c>
      <c r="OPO1" t="s">
        <v>12152</v>
      </c>
      <c r="OPP1" t="s">
        <v>12153</v>
      </c>
      <c r="OPQ1" t="s">
        <v>12154</v>
      </c>
      <c r="OPR1" t="s">
        <v>12155</v>
      </c>
      <c r="OPS1" t="s">
        <v>12156</v>
      </c>
      <c r="OPT1" t="s">
        <v>12157</v>
      </c>
      <c r="OPU1" t="s">
        <v>12158</v>
      </c>
      <c r="OPV1" t="s">
        <v>12159</v>
      </c>
      <c r="OPW1" t="s">
        <v>12160</v>
      </c>
      <c r="OPX1" t="s">
        <v>12161</v>
      </c>
      <c r="OPY1" t="s">
        <v>12162</v>
      </c>
      <c r="OPZ1" t="s">
        <v>12163</v>
      </c>
      <c r="OQA1" t="s">
        <v>12164</v>
      </c>
      <c r="OQB1" t="s">
        <v>12165</v>
      </c>
      <c r="OQC1" t="s">
        <v>12166</v>
      </c>
      <c r="OQD1" t="s">
        <v>12167</v>
      </c>
      <c r="OQE1" t="s">
        <v>12168</v>
      </c>
      <c r="OQF1" t="s">
        <v>12169</v>
      </c>
      <c r="OQG1" t="s">
        <v>12170</v>
      </c>
      <c r="OQH1" t="s">
        <v>12171</v>
      </c>
      <c r="OQI1" t="s">
        <v>12172</v>
      </c>
      <c r="OQJ1" t="s">
        <v>12173</v>
      </c>
      <c r="OQK1" t="s">
        <v>12174</v>
      </c>
      <c r="OQL1" t="s">
        <v>12175</v>
      </c>
      <c r="OQM1" t="s">
        <v>12176</v>
      </c>
      <c r="OQN1" t="s">
        <v>12177</v>
      </c>
      <c r="OQO1" t="s">
        <v>12178</v>
      </c>
      <c r="OQP1" t="s">
        <v>12179</v>
      </c>
      <c r="OQQ1" t="s">
        <v>12180</v>
      </c>
      <c r="OQR1" t="s">
        <v>12181</v>
      </c>
      <c r="OQS1" t="s">
        <v>12182</v>
      </c>
      <c r="OQT1" t="s">
        <v>12183</v>
      </c>
      <c r="OQU1" t="s">
        <v>12184</v>
      </c>
      <c r="OQV1" t="s">
        <v>12185</v>
      </c>
      <c r="OQW1" t="s">
        <v>12186</v>
      </c>
      <c r="OQX1" t="s">
        <v>12187</v>
      </c>
      <c r="OQY1" t="s">
        <v>12188</v>
      </c>
      <c r="OQZ1" t="s">
        <v>12189</v>
      </c>
      <c r="ORA1" t="s">
        <v>12190</v>
      </c>
      <c r="ORB1" t="s">
        <v>12191</v>
      </c>
      <c r="ORC1" t="s">
        <v>12192</v>
      </c>
      <c r="ORD1" t="s">
        <v>12193</v>
      </c>
      <c r="ORE1" t="s">
        <v>12194</v>
      </c>
      <c r="ORF1" t="s">
        <v>12195</v>
      </c>
      <c r="ORG1" t="s">
        <v>12196</v>
      </c>
      <c r="ORH1" t="s">
        <v>12197</v>
      </c>
      <c r="ORI1" t="s">
        <v>12198</v>
      </c>
      <c r="ORJ1" t="s">
        <v>12199</v>
      </c>
      <c r="ORK1" t="s">
        <v>12200</v>
      </c>
      <c r="ORL1" t="s">
        <v>12201</v>
      </c>
      <c r="ORM1" t="s">
        <v>12202</v>
      </c>
      <c r="ORN1" t="s">
        <v>12203</v>
      </c>
      <c r="ORO1" t="s">
        <v>12204</v>
      </c>
      <c r="ORP1" t="s">
        <v>12205</v>
      </c>
      <c r="ORQ1" t="s">
        <v>12206</v>
      </c>
      <c r="ORR1" t="s">
        <v>12207</v>
      </c>
      <c r="ORS1" t="s">
        <v>12208</v>
      </c>
      <c r="ORT1" t="s">
        <v>12209</v>
      </c>
      <c r="ORU1" t="s">
        <v>12210</v>
      </c>
      <c r="ORV1" t="s">
        <v>12211</v>
      </c>
      <c r="ORW1" t="s">
        <v>12212</v>
      </c>
      <c r="ORX1" t="s">
        <v>12213</v>
      </c>
      <c r="ORY1" t="s">
        <v>12214</v>
      </c>
      <c r="ORZ1" t="s">
        <v>12215</v>
      </c>
      <c r="OSA1" t="s">
        <v>12216</v>
      </c>
      <c r="OSB1" t="s">
        <v>12217</v>
      </c>
      <c r="OSC1" t="s">
        <v>12218</v>
      </c>
      <c r="OSD1" t="s">
        <v>12219</v>
      </c>
      <c r="OSE1" t="s">
        <v>12220</v>
      </c>
      <c r="OSF1" t="s">
        <v>12221</v>
      </c>
      <c r="OSG1" t="s">
        <v>12222</v>
      </c>
      <c r="OSH1" t="s">
        <v>12223</v>
      </c>
      <c r="OSI1" t="s">
        <v>12224</v>
      </c>
      <c r="OSJ1" t="s">
        <v>12225</v>
      </c>
      <c r="OSK1" t="s">
        <v>12226</v>
      </c>
      <c r="OSL1" t="s">
        <v>12227</v>
      </c>
      <c r="OSM1" t="s">
        <v>12228</v>
      </c>
      <c r="OSN1" t="s">
        <v>12229</v>
      </c>
      <c r="OSO1" t="s">
        <v>12230</v>
      </c>
      <c r="OSP1" t="s">
        <v>12231</v>
      </c>
      <c r="OSQ1" t="s">
        <v>12232</v>
      </c>
      <c r="OSR1" t="s">
        <v>12233</v>
      </c>
      <c r="OSS1" t="s">
        <v>12234</v>
      </c>
      <c r="OST1" t="s">
        <v>12235</v>
      </c>
      <c r="OSU1" t="s">
        <v>12236</v>
      </c>
      <c r="OSV1" t="s">
        <v>12237</v>
      </c>
      <c r="OSW1" t="s">
        <v>12238</v>
      </c>
      <c r="OSX1" t="s">
        <v>12239</v>
      </c>
      <c r="OSY1" t="s">
        <v>12240</v>
      </c>
      <c r="OSZ1" t="s">
        <v>12241</v>
      </c>
      <c r="OTA1" t="s">
        <v>12242</v>
      </c>
      <c r="OTB1" t="s">
        <v>12243</v>
      </c>
      <c r="OTC1" t="s">
        <v>12244</v>
      </c>
      <c r="OTD1" t="s">
        <v>12245</v>
      </c>
      <c r="OTE1" t="s">
        <v>12246</v>
      </c>
      <c r="OTF1" t="s">
        <v>12247</v>
      </c>
      <c r="OTG1" t="s">
        <v>12248</v>
      </c>
      <c r="OTH1" t="s">
        <v>12249</v>
      </c>
      <c r="OTI1" t="s">
        <v>12250</v>
      </c>
      <c r="OTJ1" t="s">
        <v>12251</v>
      </c>
      <c r="OTK1" t="s">
        <v>12252</v>
      </c>
      <c r="OTL1" t="s">
        <v>12253</v>
      </c>
      <c r="OTM1" t="s">
        <v>12254</v>
      </c>
      <c r="OTN1" t="s">
        <v>12255</v>
      </c>
      <c r="OTO1" t="s">
        <v>12256</v>
      </c>
      <c r="OTP1" t="s">
        <v>12257</v>
      </c>
      <c r="OTQ1" t="s">
        <v>12258</v>
      </c>
      <c r="OTR1" t="s">
        <v>12259</v>
      </c>
      <c r="OTS1" t="s">
        <v>12260</v>
      </c>
      <c r="OTT1" t="s">
        <v>12261</v>
      </c>
      <c r="OTU1" t="s">
        <v>12262</v>
      </c>
      <c r="OTV1" t="s">
        <v>12263</v>
      </c>
      <c r="OTW1" t="s">
        <v>12264</v>
      </c>
      <c r="OTX1" t="s">
        <v>12265</v>
      </c>
      <c r="OTY1" t="s">
        <v>12266</v>
      </c>
      <c r="OTZ1" t="s">
        <v>12267</v>
      </c>
      <c r="OUA1" t="s">
        <v>12268</v>
      </c>
      <c r="OUB1" t="s">
        <v>12269</v>
      </c>
      <c r="OUC1" t="s">
        <v>12270</v>
      </c>
      <c r="OUD1" t="s">
        <v>12271</v>
      </c>
      <c r="OUE1" t="s">
        <v>12272</v>
      </c>
      <c r="OUF1" t="s">
        <v>12273</v>
      </c>
      <c r="OUG1" t="s">
        <v>12274</v>
      </c>
      <c r="OUH1" t="s">
        <v>12275</v>
      </c>
      <c r="OUI1" t="s">
        <v>12276</v>
      </c>
      <c r="OUJ1" t="s">
        <v>12277</v>
      </c>
      <c r="OUK1" t="s">
        <v>12278</v>
      </c>
      <c r="OUL1" t="s">
        <v>12279</v>
      </c>
      <c r="OUM1" t="s">
        <v>12280</v>
      </c>
      <c r="OUN1" t="s">
        <v>12281</v>
      </c>
      <c r="OUO1" t="s">
        <v>12282</v>
      </c>
      <c r="OUP1" t="s">
        <v>12283</v>
      </c>
      <c r="OUQ1" t="s">
        <v>12284</v>
      </c>
      <c r="OUR1" t="s">
        <v>12285</v>
      </c>
      <c r="OUS1" t="s">
        <v>12286</v>
      </c>
      <c r="OUT1" t="s">
        <v>12287</v>
      </c>
      <c r="OUU1" t="s">
        <v>12288</v>
      </c>
      <c r="OUV1" t="s">
        <v>12289</v>
      </c>
      <c r="OUW1" t="s">
        <v>12290</v>
      </c>
      <c r="OUX1" t="s">
        <v>12291</v>
      </c>
      <c r="OUY1" t="s">
        <v>12292</v>
      </c>
      <c r="OUZ1" t="s">
        <v>12293</v>
      </c>
      <c r="OVA1" t="s">
        <v>12294</v>
      </c>
      <c r="OVB1" t="s">
        <v>12295</v>
      </c>
      <c r="OVC1" t="s">
        <v>12296</v>
      </c>
      <c r="OVD1" t="s">
        <v>12297</v>
      </c>
      <c r="OVE1" t="s">
        <v>12298</v>
      </c>
      <c r="OVF1" t="s">
        <v>12299</v>
      </c>
      <c r="OVG1" t="s">
        <v>12300</v>
      </c>
      <c r="OVH1" t="s">
        <v>12301</v>
      </c>
      <c r="OVI1" t="s">
        <v>12302</v>
      </c>
      <c r="OVJ1" t="s">
        <v>12303</v>
      </c>
      <c r="OVK1" t="s">
        <v>12304</v>
      </c>
      <c r="OVL1" t="s">
        <v>12305</v>
      </c>
      <c r="OVM1" t="s">
        <v>12306</v>
      </c>
      <c r="OVN1" t="s">
        <v>12307</v>
      </c>
      <c r="OVO1" t="s">
        <v>12308</v>
      </c>
      <c r="OVP1" t="s">
        <v>12309</v>
      </c>
      <c r="OVQ1" t="s">
        <v>12310</v>
      </c>
      <c r="OVR1" t="s">
        <v>12311</v>
      </c>
      <c r="OVS1" t="s">
        <v>12312</v>
      </c>
      <c r="OVT1" t="s">
        <v>12313</v>
      </c>
      <c r="OVU1" t="s">
        <v>12314</v>
      </c>
      <c r="OVV1" t="s">
        <v>12315</v>
      </c>
      <c r="OVW1" t="s">
        <v>12316</v>
      </c>
      <c r="OVX1" t="s">
        <v>12317</v>
      </c>
      <c r="OVY1" t="s">
        <v>12318</v>
      </c>
      <c r="OVZ1" t="s">
        <v>12319</v>
      </c>
      <c r="OWA1" t="s">
        <v>12320</v>
      </c>
      <c r="OWB1" t="s">
        <v>12321</v>
      </c>
      <c r="OWC1" t="s">
        <v>12322</v>
      </c>
      <c r="OWD1" t="s">
        <v>12323</v>
      </c>
      <c r="OWE1" t="s">
        <v>12324</v>
      </c>
      <c r="OWF1" t="s">
        <v>12325</v>
      </c>
      <c r="OWG1" t="s">
        <v>12326</v>
      </c>
      <c r="OWH1" t="s">
        <v>12327</v>
      </c>
      <c r="OWI1" t="s">
        <v>12328</v>
      </c>
      <c r="OWJ1" t="s">
        <v>12329</v>
      </c>
      <c r="OWK1" t="s">
        <v>12330</v>
      </c>
      <c r="OWL1" t="s">
        <v>12331</v>
      </c>
      <c r="OWM1" t="s">
        <v>12332</v>
      </c>
      <c r="OWN1" t="s">
        <v>12333</v>
      </c>
      <c r="OWO1" t="s">
        <v>12334</v>
      </c>
      <c r="OWP1" t="s">
        <v>12335</v>
      </c>
      <c r="OWQ1" t="s">
        <v>12336</v>
      </c>
      <c r="OWR1" t="s">
        <v>12337</v>
      </c>
      <c r="OWS1" t="s">
        <v>12338</v>
      </c>
      <c r="OWT1" t="s">
        <v>12339</v>
      </c>
      <c r="OWU1" t="s">
        <v>12340</v>
      </c>
      <c r="OWV1" t="s">
        <v>12341</v>
      </c>
      <c r="OWW1" t="s">
        <v>12342</v>
      </c>
      <c r="OWX1" t="s">
        <v>12343</v>
      </c>
      <c r="OWY1" t="s">
        <v>12344</v>
      </c>
      <c r="OWZ1" t="s">
        <v>12345</v>
      </c>
      <c r="OXA1" t="s">
        <v>12346</v>
      </c>
      <c r="OXB1" t="s">
        <v>12347</v>
      </c>
      <c r="OXC1" t="s">
        <v>12348</v>
      </c>
      <c r="OXD1" t="s">
        <v>12349</v>
      </c>
      <c r="OXE1" t="s">
        <v>12350</v>
      </c>
      <c r="OXF1" t="s">
        <v>12351</v>
      </c>
      <c r="OXG1" t="s">
        <v>12352</v>
      </c>
      <c r="OXH1" t="s">
        <v>12353</v>
      </c>
      <c r="OXI1" t="s">
        <v>12354</v>
      </c>
      <c r="OXJ1" t="s">
        <v>12355</v>
      </c>
      <c r="OXK1" t="s">
        <v>12356</v>
      </c>
      <c r="OXL1" t="s">
        <v>12357</v>
      </c>
      <c r="OXM1" t="s">
        <v>12358</v>
      </c>
      <c r="OXN1" t="s">
        <v>12359</v>
      </c>
      <c r="OXO1" t="s">
        <v>12360</v>
      </c>
      <c r="OXP1" t="s">
        <v>12361</v>
      </c>
      <c r="OXQ1" t="s">
        <v>12362</v>
      </c>
      <c r="OXR1" t="s">
        <v>12363</v>
      </c>
      <c r="OXS1" t="s">
        <v>12364</v>
      </c>
      <c r="OXT1" t="s">
        <v>12365</v>
      </c>
      <c r="OXU1" t="s">
        <v>12366</v>
      </c>
      <c r="OXV1" t="s">
        <v>12367</v>
      </c>
      <c r="OXW1" t="s">
        <v>12368</v>
      </c>
      <c r="OXX1" t="s">
        <v>12369</v>
      </c>
      <c r="OXY1" t="s">
        <v>12370</v>
      </c>
      <c r="OXZ1" t="s">
        <v>12371</v>
      </c>
      <c r="OYA1" t="s">
        <v>12372</v>
      </c>
      <c r="OYB1" t="s">
        <v>12373</v>
      </c>
      <c r="OYC1" t="s">
        <v>12374</v>
      </c>
      <c r="OYD1" t="s">
        <v>12375</v>
      </c>
      <c r="OYE1" t="s">
        <v>12376</v>
      </c>
      <c r="OYF1" t="s">
        <v>12377</v>
      </c>
      <c r="OYG1" t="s">
        <v>12378</v>
      </c>
      <c r="OYH1" t="s">
        <v>12379</v>
      </c>
      <c r="OYI1" t="s">
        <v>12380</v>
      </c>
      <c r="OYJ1" t="s">
        <v>12381</v>
      </c>
      <c r="OYK1" t="s">
        <v>12382</v>
      </c>
      <c r="OYL1" t="s">
        <v>12383</v>
      </c>
      <c r="OYM1" t="s">
        <v>12384</v>
      </c>
      <c r="OYN1" t="s">
        <v>12385</v>
      </c>
      <c r="OYO1" t="s">
        <v>12386</v>
      </c>
      <c r="OYP1" t="s">
        <v>12387</v>
      </c>
      <c r="OYQ1" t="s">
        <v>12388</v>
      </c>
      <c r="OYR1" t="s">
        <v>12389</v>
      </c>
      <c r="OYS1" t="s">
        <v>12390</v>
      </c>
      <c r="OYT1" t="s">
        <v>12391</v>
      </c>
      <c r="OYU1" t="s">
        <v>12392</v>
      </c>
      <c r="OYV1" t="s">
        <v>12393</v>
      </c>
      <c r="OYW1" t="s">
        <v>12394</v>
      </c>
      <c r="OYX1" t="s">
        <v>12395</v>
      </c>
      <c r="OYY1" t="s">
        <v>12396</v>
      </c>
      <c r="OYZ1" t="s">
        <v>12397</v>
      </c>
      <c r="OZA1" t="s">
        <v>12398</v>
      </c>
      <c r="OZB1" t="s">
        <v>12399</v>
      </c>
      <c r="OZC1" t="s">
        <v>12400</v>
      </c>
      <c r="OZD1" t="s">
        <v>12401</v>
      </c>
      <c r="OZE1" t="s">
        <v>12402</v>
      </c>
      <c r="OZF1" t="s">
        <v>12403</v>
      </c>
      <c r="OZG1" t="s">
        <v>12404</v>
      </c>
      <c r="OZH1" t="s">
        <v>12405</v>
      </c>
      <c r="OZI1" t="s">
        <v>12406</v>
      </c>
      <c r="OZJ1" t="s">
        <v>12407</v>
      </c>
      <c r="OZK1" t="s">
        <v>12408</v>
      </c>
      <c r="OZL1" t="s">
        <v>12409</v>
      </c>
      <c r="OZM1" t="s">
        <v>12410</v>
      </c>
      <c r="OZN1" t="s">
        <v>12411</v>
      </c>
      <c r="OZO1" t="s">
        <v>12412</v>
      </c>
      <c r="OZP1" t="s">
        <v>12413</v>
      </c>
      <c r="OZQ1" t="s">
        <v>12414</v>
      </c>
      <c r="OZR1" t="s">
        <v>12415</v>
      </c>
      <c r="OZS1" t="s">
        <v>12416</v>
      </c>
      <c r="OZT1" t="s">
        <v>12417</v>
      </c>
      <c r="OZU1" t="s">
        <v>12418</v>
      </c>
      <c r="OZV1" t="s">
        <v>12419</v>
      </c>
      <c r="OZW1" t="s">
        <v>12420</v>
      </c>
      <c r="OZX1" t="s">
        <v>12421</v>
      </c>
      <c r="OZY1" t="s">
        <v>12422</v>
      </c>
      <c r="OZZ1" t="s">
        <v>12423</v>
      </c>
      <c r="PAA1" t="s">
        <v>12424</v>
      </c>
      <c r="PAB1" t="s">
        <v>12425</v>
      </c>
      <c r="PAC1" t="s">
        <v>12426</v>
      </c>
      <c r="PAD1" t="s">
        <v>12427</v>
      </c>
      <c r="PAE1" t="s">
        <v>12428</v>
      </c>
      <c r="PAF1" t="s">
        <v>12429</v>
      </c>
      <c r="PAG1" t="s">
        <v>12430</v>
      </c>
      <c r="PAH1" t="s">
        <v>12431</v>
      </c>
      <c r="PAI1" t="s">
        <v>12432</v>
      </c>
      <c r="PAJ1" t="s">
        <v>12433</v>
      </c>
      <c r="PAK1" t="s">
        <v>12434</v>
      </c>
      <c r="PAL1" t="s">
        <v>12435</v>
      </c>
      <c r="PAM1" t="s">
        <v>12436</v>
      </c>
      <c r="PAN1" t="s">
        <v>12437</v>
      </c>
      <c r="PAO1" t="s">
        <v>12438</v>
      </c>
      <c r="PAP1" t="s">
        <v>12439</v>
      </c>
      <c r="PAQ1" t="s">
        <v>12440</v>
      </c>
      <c r="PAR1" t="s">
        <v>12441</v>
      </c>
      <c r="PAS1" t="s">
        <v>12442</v>
      </c>
      <c r="PAT1" t="s">
        <v>12443</v>
      </c>
      <c r="PAU1" t="s">
        <v>12444</v>
      </c>
      <c r="PAV1" t="s">
        <v>12445</v>
      </c>
      <c r="PAW1" t="s">
        <v>12446</v>
      </c>
      <c r="PAX1" t="s">
        <v>12447</v>
      </c>
      <c r="PAY1" t="s">
        <v>12448</v>
      </c>
      <c r="PAZ1" t="s">
        <v>12449</v>
      </c>
      <c r="PBA1" t="s">
        <v>12450</v>
      </c>
      <c r="PBB1" t="s">
        <v>12451</v>
      </c>
      <c r="PBC1" t="s">
        <v>12452</v>
      </c>
      <c r="PBD1" t="s">
        <v>12453</v>
      </c>
      <c r="PBE1" t="s">
        <v>12454</v>
      </c>
      <c r="PBF1" t="s">
        <v>12455</v>
      </c>
      <c r="PBG1" t="s">
        <v>12456</v>
      </c>
      <c r="PBH1" t="s">
        <v>12457</v>
      </c>
      <c r="PBI1" t="s">
        <v>12458</v>
      </c>
      <c r="PBJ1" t="s">
        <v>12459</v>
      </c>
      <c r="PBK1" t="s">
        <v>12460</v>
      </c>
      <c r="PBL1" t="s">
        <v>12461</v>
      </c>
      <c r="PBM1" t="s">
        <v>12462</v>
      </c>
      <c r="PBN1" t="s">
        <v>12463</v>
      </c>
      <c r="PBO1" t="s">
        <v>12464</v>
      </c>
      <c r="PBP1" t="s">
        <v>12465</v>
      </c>
      <c r="PBQ1" t="s">
        <v>12466</v>
      </c>
      <c r="PBR1" t="s">
        <v>12467</v>
      </c>
      <c r="PBS1" t="s">
        <v>12468</v>
      </c>
      <c r="PBT1" t="s">
        <v>12469</v>
      </c>
      <c r="PBU1" t="s">
        <v>12470</v>
      </c>
      <c r="PBV1" t="s">
        <v>12471</v>
      </c>
      <c r="PBW1" t="s">
        <v>12472</v>
      </c>
      <c r="PBX1" t="s">
        <v>12473</v>
      </c>
      <c r="PBY1" t="s">
        <v>12474</v>
      </c>
      <c r="PBZ1" t="s">
        <v>12475</v>
      </c>
      <c r="PCA1" t="s">
        <v>12476</v>
      </c>
      <c r="PCB1" t="s">
        <v>12477</v>
      </c>
      <c r="PCC1" t="s">
        <v>12478</v>
      </c>
      <c r="PCD1" t="s">
        <v>12479</v>
      </c>
      <c r="PCE1" t="s">
        <v>12480</v>
      </c>
      <c r="PCF1" t="s">
        <v>12481</v>
      </c>
      <c r="PCG1" t="s">
        <v>12482</v>
      </c>
      <c r="PCH1" t="s">
        <v>12483</v>
      </c>
      <c r="PCI1" t="s">
        <v>12484</v>
      </c>
      <c r="PCJ1" t="s">
        <v>12485</v>
      </c>
      <c r="PCK1" t="s">
        <v>12486</v>
      </c>
      <c r="PCL1" t="s">
        <v>12487</v>
      </c>
      <c r="PCM1" t="s">
        <v>12488</v>
      </c>
      <c r="PCN1" t="s">
        <v>12489</v>
      </c>
      <c r="PCO1" t="s">
        <v>12490</v>
      </c>
      <c r="PCP1" t="s">
        <v>12491</v>
      </c>
      <c r="PCQ1" t="s">
        <v>12492</v>
      </c>
      <c r="PCR1" t="s">
        <v>12493</v>
      </c>
      <c r="PCS1" t="s">
        <v>12494</v>
      </c>
      <c r="PCT1" t="s">
        <v>12495</v>
      </c>
      <c r="PCU1" t="s">
        <v>12496</v>
      </c>
      <c r="PCV1" t="s">
        <v>12497</v>
      </c>
      <c r="PCW1" t="s">
        <v>12498</v>
      </c>
      <c r="PCX1" t="s">
        <v>12499</v>
      </c>
      <c r="PCY1" t="s">
        <v>12500</v>
      </c>
      <c r="PCZ1" t="s">
        <v>12501</v>
      </c>
      <c r="PDA1" t="s">
        <v>12502</v>
      </c>
      <c r="PDB1" t="s">
        <v>12503</v>
      </c>
      <c r="PDC1" t="s">
        <v>12504</v>
      </c>
      <c r="PDD1" t="s">
        <v>12505</v>
      </c>
      <c r="PDE1" t="s">
        <v>12506</v>
      </c>
      <c r="PDF1" t="s">
        <v>12507</v>
      </c>
      <c r="PDG1" t="s">
        <v>12508</v>
      </c>
      <c r="PDH1" t="s">
        <v>12509</v>
      </c>
      <c r="PDI1" t="s">
        <v>12510</v>
      </c>
      <c r="PDJ1" t="s">
        <v>12511</v>
      </c>
      <c r="PDK1" t="s">
        <v>12512</v>
      </c>
      <c r="PDL1" t="s">
        <v>12513</v>
      </c>
      <c r="PDM1" t="s">
        <v>12514</v>
      </c>
      <c r="PDN1" t="s">
        <v>12515</v>
      </c>
      <c r="PDO1" t="s">
        <v>12516</v>
      </c>
      <c r="PDP1" t="s">
        <v>12517</v>
      </c>
      <c r="PDQ1" t="s">
        <v>12518</v>
      </c>
      <c r="PDR1" t="s">
        <v>12519</v>
      </c>
      <c r="PDS1" t="s">
        <v>12520</v>
      </c>
      <c r="PDT1" t="s">
        <v>12521</v>
      </c>
      <c r="PDU1" t="s">
        <v>12522</v>
      </c>
      <c r="PDV1" t="s">
        <v>12523</v>
      </c>
      <c r="PDW1" t="s">
        <v>12524</v>
      </c>
      <c r="PDX1" t="s">
        <v>12525</v>
      </c>
      <c r="PDY1" t="s">
        <v>12526</v>
      </c>
      <c r="PDZ1" t="s">
        <v>12527</v>
      </c>
      <c r="PEA1" t="s">
        <v>12528</v>
      </c>
      <c r="PEB1" t="s">
        <v>12529</v>
      </c>
      <c r="PEC1" t="s">
        <v>12530</v>
      </c>
      <c r="PED1" t="s">
        <v>12531</v>
      </c>
      <c r="PEE1" t="s">
        <v>12532</v>
      </c>
      <c r="PEF1" t="s">
        <v>12533</v>
      </c>
      <c r="PEG1" t="s">
        <v>12534</v>
      </c>
      <c r="PEH1" t="s">
        <v>12535</v>
      </c>
      <c r="PEI1" t="s">
        <v>12536</v>
      </c>
      <c r="PEJ1" t="s">
        <v>12537</v>
      </c>
      <c r="PEK1" t="s">
        <v>12538</v>
      </c>
      <c r="PEL1" t="s">
        <v>12539</v>
      </c>
      <c r="PEM1" t="s">
        <v>12540</v>
      </c>
      <c r="PEN1" t="s">
        <v>12541</v>
      </c>
      <c r="PEO1" t="s">
        <v>12542</v>
      </c>
      <c r="PEP1" t="s">
        <v>12543</v>
      </c>
      <c r="PEQ1" t="s">
        <v>12544</v>
      </c>
      <c r="PER1" t="s">
        <v>12545</v>
      </c>
      <c r="PES1" t="s">
        <v>12546</v>
      </c>
      <c r="PET1" t="s">
        <v>12547</v>
      </c>
      <c r="PEU1" t="s">
        <v>12548</v>
      </c>
      <c r="PEV1" t="s">
        <v>12549</v>
      </c>
      <c r="PEW1" t="s">
        <v>12550</v>
      </c>
      <c r="PEX1" t="s">
        <v>12551</v>
      </c>
      <c r="PEY1" t="s">
        <v>12552</v>
      </c>
      <c r="PEZ1" t="s">
        <v>12553</v>
      </c>
      <c r="PFA1" t="s">
        <v>12554</v>
      </c>
      <c r="PFB1" t="s">
        <v>12555</v>
      </c>
      <c r="PFC1" t="s">
        <v>12556</v>
      </c>
      <c r="PFD1" t="s">
        <v>12557</v>
      </c>
      <c r="PFE1" t="s">
        <v>12558</v>
      </c>
      <c r="PFF1" t="s">
        <v>12559</v>
      </c>
      <c r="PFG1" t="s">
        <v>12560</v>
      </c>
      <c r="PFH1" t="s">
        <v>12561</v>
      </c>
      <c r="PFI1" t="s">
        <v>12562</v>
      </c>
      <c r="PFJ1" t="s">
        <v>12563</v>
      </c>
      <c r="PFK1" t="s">
        <v>12564</v>
      </c>
      <c r="PFL1" t="s">
        <v>12565</v>
      </c>
      <c r="PFM1" t="s">
        <v>12566</v>
      </c>
      <c r="PFN1" t="s">
        <v>12567</v>
      </c>
      <c r="PFO1" t="s">
        <v>12568</v>
      </c>
      <c r="PFP1" t="s">
        <v>12569</v>
      </c>
      <c r="PFQ1" t="s">
        <v>12570</v>
      </c>
      <c r="PFR1" t="s">
        <v>12571</v>
      </c>
      <c r="PFS1" t="s">
        <v>12572</v>
      </c>
      <c r="PFT1" t="s">
        <v>12573</v>
      </c>
      <c r="PFU1" t="s">
        <v>12574</v>
      </c>
      <c r="PFV1" t="s">
        <v>12575</v>
      </c>
      <c r="PFW1" t="s">
        <v>12576</v>
      </c>
      <c r="PFX1" t="s">
        <v>12577</v>
      </c>
      <c r="PFY1" t="s">
        <v>12578</v>
      </c>
      <c r="PFZ1" t="s">
        <v>12579</v>
      </c>
      <c r="PGA1" t="s">
        <v>12580</v>
      </c>
      <c r="PGB1" t="s">
        <v>12581</v>
      </c>
      <c r="PGC1" t="s">
        <v>12582</v>
      </c>
      <c r="PGD1" t="s">
        <v>12583</v>
      </c>
      <c r="PGE1" t="s">
        <v>12584</v>
      </c>
      <c r="PGF1" t="s">
        <v>12585</v>
      </c>
      <c r="PGG1" t="s">
        <v>12586</v>
      </c>
      <c r="PGH1" t="s">
        <v>12587</v>
      </c>
      <c r="PGI1" t="s">
        <v>12588</v>
      </c>
      <c r="PGJ1" t="s">
        <v>12589</v>
      </c>
      <c r="PGK1" t="s">
        <v>12590</v>
      </c>
      <c r="PGL1" t="s">
        <v>12591</v>
      </c>
      <c r="PGM1" t="s">
        <v>12592</v>
      </c>
      <c r="PGN1" t="s">
        <v>12593</v>
      </c>
      <c r="PGO1" t="s">
        <v>12594</v>
      </c>
      <c r="PGP1" t="s">
        <v>12595</v>
      </c>
      <c r="PGQ1" t="s">
        <v>12596</v>
      </c>
      <c r="PGR1" t="s">
        <v>12597</v>
      </c>
      <c r="PGS1" t="s">
        <v>12598</v>
      </c>
      <c r="PGT1" t="s">
        <v>12599</v>
      </c>
      <c r="PGU1" t="s">
        <v>12600</v>
      </c>
      <c r="PGV1" t="s">
        <v>12601</v>
      </c>
      <c r="PGW1" t="s">
        <v>12602</v>
      </c>
      <c r="PGX1" t="s">
        <v>12603</v>
      </c>
      <c r="PGY1" t="s">
        <v>12604</v>
      </c>
      <c r="PGZ1" t="s">
        <v>12605</v>
      </c>
      <c r="PHA1" t="s">
        <v>12606</v>
      </c>
      <c r="PHB1" t="s">
        <v>12607</v>
      </c>
      <c r="PHC1" t="s">
        <v>12608</v>
      </c>
      <c r="PHD1" t="s">
        <v>12609</v>
      </c>
      <c r="PHE1" t="s">
        <v>12610</v>
      </c>
      <c r="PHF1" t="s">
        <v>12611</v>
      </c>
      <c r="PHG1" t="s">
        <v>12612</v>
      </c>
      <c r="PHH1" t="s">
        <v>12613</v>
      </c>
      <c r="PHI1" t="s">
        <v>12614</v>
      </c>
      <c r="PHJ1" t="s">
        <v>12615</v>
      </c>
      <c r="PHK1" t="s">
        <v>12616</v>
      </c>
      <c r="PHL1" t="s">
        <v>12617</v>
      </c>
      <c r="PHM1" t="s">
        <v>12618</v>
      </c>
      <c r="PHN1" t="s">
        <v>12619</v>
      </c>
      <c r="PHO1" t="s">
        <v>12620</v>
      </c>
      <c r="PHP1" t="s">
        <v>12621</v>
      </c>
      <c r="PHQ1" t="s">
        <v>12622</v>
      </c>
      <c r="PHR1" t="s">
        <v>12623</v>
      </c>
      <c r="PHS1" t="s">
        <v>12624</v>
      </c>
      <c r="PHT1" t="s">
        <v>12625</v>
      </c>
      <c r="PHU1" t="s">
        <v>12626</v>
      </c>
      <c r="PHV1" t="s">
        <v>12627</v>
      </c>
      <c r="PHW1" t="s">
        <v>12628</v>
      </c>
      <c r="PHX1" t="s">
        <v>12629</v>
      </c>
      <c r="PHY1" t="s">
        <v>12630</v>
      </c>
      <c r="PHZ1" t="s">
        <v>12631</v>
      </c>
      <c r="PIA1" t="s">
        <v>12632</v>
      </c>
      <c r="PIB1" t="s">
        <v>12633</v>
      </c>
      <c r="PIC1" t="s">
        <v>12634</v>
      </c>
      <c r="PID1" t="s">
        <v>12635</v>
      </c>
      <c r="PIE1" t="s">
        <v>12636</v>
      </c>
      <c r="PIF1" t="s">
        <v>12637</v>
      </c>
      <c r="PIG1" t="s">
        <v>12638</v>
      </c>
      <c r="PIH1" t="s">
        <v>12639</v>
      </c>
      <c r="PII1" t="s">
        <v>12640</v>
      </c>
      <c r="PIJ1" t="s">
        <v>12641</v>
      </c>
      <c r="PIK1" t="s">
        <v>12642</v>
      </c>
      <c r="PIL1" t="s">
        <v>12643</v>
      </c>
      <c r="PIM1" t="s">
        <v>12644</v>
      </c>
      <c r="PIN1" t="s">
        <v>12645</v>
      </c>
      <c r="PIO1" t="s">
        <v>12646</v>
      </c>
      <c r="PIP1" t="s">
        <v>12647</v>
      </c>
      <c r="PIQ1" t="s">
        <v>12648</v>
      </c>
      <c r="PIR1" t="s">
        <v>12649</v>
      </c>
      <c r="PIS1" t="s">
        <v>12650</v>
      </c>
      <c r="PIT1" t="s">
        <v>12651</v>
      </c>
      <c r="PIU1" t="s">
        <v>12652</v>
      </c>
      <c r="PIV1" t="s">
        <v>12653</v>
      </c>
      <c r="PIW1" t="s">
        <v>12654</v>
      </c>
      <c r="PIX1" t="s">
        <v>12655</v>
      </c>
      <c r="PIY1" t="s">
        <v>12656</v>
      </c>
      <c r="PIZ1" t="s">
        <v>12657</v>
      </c>
      <c r="PJA1" t="s">
        <v>12658</v>
      </c>
      <c r="PJB1" t="s">
        <v>12659</v>
      </c>
      <c r="PJC1" t="s">
        <v>12660</v>
      </c>
      <c r="PJD1" t="s">
        <v>12661</v>
      </c>
      <c r="PJE1" t="s">
        <v>12662</v>
      </c>
      <c r="PJF1" t="s">
        <v>12663</v>
      </c>
      <c r="PJG1" t="s">
        <v>12664</v>
      </c>
      <c r="PJH1" t="s">
        <v>12665</v>
      </c>
      <c r="PJI1" t="s">
        <v>12666</v>
      </c>
      <c r="PJJ1" t="s">
        <v>12667</v>
      </c>
      <c r="PJK1" t="s">
        <v>12668</v>
      </c>
      <c r="PJL1" t="s">
        <v>12669</v>
      </c>
      <c r="PJM1" t="s">
        <v>12670</v>
      </c>
      <c r="PJN1" t="s">
        <v>12671</v>
      </c>
      <c r="PJO1" t="s">
        <v>12672</v>
      </c>
      <c r="PJP1" t="s">
        <v>12673</v>
      </c>
      <c r="PJQ1" t="s">
        <v>12674</v>
      </c>
      <c r="PJR1" t="s">
        <v>12675</v>
      </c>
      <c r="PJS1" t="s">
        <v>12676</v>
      </c>
      <c r="PJT1" t="s">
        <v>12677</v>
      </c>
      <c r="PJU1" t="s">
        <v>12678</v>
      </c>
      <c r="PJV1" t="s">
        <v>12679</v>
      </c>
      <c r="PJW1" t="s">
        <v>12680</v>
      </c>
      <c r="PJX1" t="s">
        <v>12681</v>
      </c>
      <c r="PJY1" t="s">
        <v>12682</v>
      </c>
      <c r="PJZ1" t="s">
        <v>12683</v>
      </c>
      <c r="PKA1" t="s">
        <v>12684</v>
      </c>
      <c r="PKB1" t="s">
        <v>12685</v>
      </c>
      <c r="PKC1" t="s">
        <v>12686</v>
      </c>
      <c r="PKD1" t="s">
        <v>12687</v>
      </c>
      <c r="PKE1" t="s">
        <v>12688</v>
      </c>
      <c r="PKF1" t="s">
        <v>12689</v>
      </c>
      <c r="PKG1" t="s">
        <v>12690</v>
      </c>
      <c r="PKH1" t="s">
        <v>12691</v>
      </c>
      <c r="PKI1" t="s">
        <v>12692</v>
      </c>
      <c r="PKJ1" t="s">
        <v>12693</v>
      </c>
      <c r="PKK1" t="s">
        <v>12694</v>
      </c>
      <c r="PKL1" t="s">
        <v>12695</v>
      </c>
      <c r="PKM1" t="s">
        <v>12696</v>
      </c>
      <c r="PKN1" t="s">
        <v>12697</v>
      </c>
      <c r="PKO1" t="s">
        <v>12698</v>
      </c>
      <c r="PKP1" t="s">
        <v>12699</v>
      </c>
      <c r="PKQ1" t="s">
        <v>12700</v>
      </c>
      <c r="PKR1" t="s">
        <v>12701</v>
      </c>
      <c r="PKS1" t="s">
        <v>12702</v>
      </c>
      <c r="PKT1" t="s">
        <v>12703</v>
      </c>
      <c r="PKU1" t="s">
        <v>12704</v>
      </c>
      <c r="PKV1" t="s">
        <v>12705</v>
      </c>
      <c r="PKW1" t="s">
        <v>12706</v>
      </c>
      <c r="PKX1" t="s">
        <v>12707</v>
      </c>
      <c r="PKY1" t="s">
        <v>12708</v>
      </c>
      <c r="PKZ1" t="s">
        <v>12709</v>
      </c>
      <c r="PLA1" t="s">
        <v>12710</v>
      </c>
      <c r="PLB1" t="s">
        <v>12711</v>
      </c>
      <c r="PLC1" t="s">
        <v>12712</v>
      </c>
      <c r="PLD1" t="s">
        <v>12713</v>
      </c>
      <c r="PLE1" t="s">
        <v>12714</v>
      </c>
      <c r="PLF1" t="s">
        <v>12715</v>
      </c>
      <c r="PLG1" t="s">
        <v>12716</v>
      </c>
      <c r="PLH1" t="s">
        <v>12717</v>
      </c>
      <c r="PLI1" t="s">
        <v>12718</v>
      </c>
      <c r="PLJ1" t="s">
        <v>12719</v>
      </c>
      <c r="PLK1" t="s">
        <v>12720</v>
      </c>
      <c r="PLL1" t="s">
        <v>12721</v>
      </c>
      <c r="PLM1" t="s">
        <v>12722</v>
      </c>
      <c r="PLN1" t="s">
        <v>12723</v>
      </c>
      <c r="PLO1" t="s">
        <v>12724</v>
      </c>
      <c r="PLP1" t="s">
        <v>12725</v>
      </c>
      <c r="PLQ1" t="s">
        <v>12726</v>
      </c>
      <c r="PLR1" t="s">
        <v>12727</v>
      </c>
      <c r="PLS1" t="s">
        <v>12728</v>
      </c>
      <c r="PLT1" t="s">
        <v>12729</v>
      </c>
      <c r="PLU1" t="s">
        <v>12730</v>
      </c>
      <c r="PLV1" t="s">
        <v>12731</v>
      </c>
      <c r="PLW1" t="s">
        <v>12732</v>
      </c>
      <c r="PLX1" t="s">
        <v>12733</v>
      </c>
      <c r="PLY1" t="s">
        <v>12734</v>
      </c>
      <c r="PLZ1" t="s">
        <v>12735</v>
      </c>
      <c r="PMA1" t="s">
        <v>12736</v>
      </c>
      <c r="PMB1" t="s">
        <v>12737</v>
      </c>
      <c r="PMC1" t="s">
        <v>12738</v>
      </c>
      <c r="PMD1" t="s">
        <v>12739</v>
      </c>
      <c r="PME1" t="s">
        <v>12740</v>
      </c>
      <c r="PMF1" t="s">
        <v>12741</v>
      </c>
      <c r="PMG1" t="s">
        <v>12742</v>
      </c>
      <c r="PMH1" t="s">
        <v>12743</v>
      </c>
      <c r="PMI1" t="s">
        <v>12744</v>
      </c>
      <c r="PMJ1" t="s">
        <v>12745</v>
      </c>
      <c r="PMK1" t="s">
        <v>12746</v>
      </c>
      <c r="PML1" t="s">
        <v>12747</v>
      </c>
      <c r="PMM1" t="s">
        <v>12748</v>
      </c>
      <c r="PMN1" t="s">
        <v>12749</v>
      </c>
      <c r="PMO1" t="s">
        <v>12750</v>
      </c>
      <c r="PMP1" t="s">
        <v>12751</v>
      </c>
      <c r="PMQ1" t="s">
        <v>12752</v>
      </c>
      <c r="PMR1" t="s">
        <v>12753</v>
      </c>
      <c r="PMS1" t="s">
        <v>12754</v>
      </c>
      <c r="PMT1" t="s">
        <v>12755</v>
      </c>
      <c r="PMU1" t="s">
        <v>12756</v>
      </c>
      <c r="PMV1" t="s">
        <v>12757</v>
      </c>
      <c r="PMW1" t="s">
        <v>12758</v>
      </c>
      <c r="PMX1" t="s">
        <v>12759</v>
      </c>
      <c r="PMY1" t="s">
        <v>12760</v>
      </c>
      <c r="PMZ1" t="s">
        <v>12761</v>
      </c>
      <c r="PNA1" t="s">
        <v>12762</v>
      </c>
      <c r="PNB1" t="s">
        <v>12763</v>
      </c>
      <c r="PNC1" t="s">
        <v>12764</v>
      </c>
      <c r="PND1" t="s">
        <v>12765</v>
      </c>
      <c r="PNE1" t="s">
        <v>12766</v>
      </c>
      <c r="PNF1" t="s">
        <v>12767</v>
      </c>
      <c r="PNG1" t="s">
        <v>12768</v>
      </c>
      <c r="PNH1" t="s">
        <v>12769</v>
      </c>
      <c r="PNI1" t="s">
        <v>12770</v>
      </c>
      <c r="PNJ1" t="s">
        <v>12771</v>
      </c>
      <c r="PNK1" t="s">
        <v>12772</v>
      </c>
      <c r="PNL1" t="s">
        <v>12773</v>
      </c>
      <c r="PNM1" t="s">
        <v>12774</v>
      </c>
      <c r="PNN1" t="s">
        <v>12775</v>
      </c>
      <c r="PNO1" t="s">
        <v>12776</v>
      </c>
      <c r="PNP1" t="s">
        <v>12777</v>
      </c>
      <c r="PNQ1" t="s">
        <v>12778</v>
      </c>
      <c r="PNR1" t="s">
        <v>12779</v>
      </c>
      <c r="PNS1" t="s">
        <v>12780</v>
      </c>
      <c r="PNT1" t="s">
        <v>12781</v>
      </c>
      <c r="PNU1" t="s">
        <v>12782</v>
      </c>
      <c r="PNV1" t="s">
        <v>12783</v>
      </c>
      <c r="PNW1" t="s">
        <v>12784</v>
      </c>
      <c r="PNX1" t="s">
        <v>12785</v>
      </c>
      <c r="PNY1" t="s">
        <v>12786</v>
      </c>
      <c r="PNZ1" t="s">
        <v>12787</v>
      </c>
      <c r="POA1" t="s">
        <v>12788</v>
      </c>
      <c r="POB1" t="s">
        <v>12789</v>
      </c>
      <c r="POC1" t="s">
        <v>12790</v>
      </c>
      <c r="POD1" t="s">
        <v>12791</v>
      </c>
      <c r="POE1" t="s">
        <v>12792</v>
      </c>
      <c r="POF1" t="s">
        <v>12793</v>
      </c>
      <c r="POG1" t="s">
        <v>12794</v>
      </c>
      <c r="POH1" t="s">
        <v>12795</v>
      </c>
      <c r="POI1" t="s">
        <v>12796</v>
      </c>
      <c r="POJ1" t="s">
        <v>12797</v>
      </c>
      <c r="POK1" t="s">
        <v>12798</v>
      </c>
      <c r="POL1" t="s">
        <v>12799</v>
      </c>
      <c r="POM1" t="s">
        <v>12800</v>
      </c>
      <c r="PON1" t="s">
        <v>12801</v>
      </c>
      <c r="POO1" t="s">
        <v>12802</v>
      </c>
      <c r="POP1" t="s">
        <v>12803</v>
      </c>
      <c r="POQ1" t="s">
        <v>12804</v>
      </c>
      <c r="POR1" t="s">
        <v>12805</v>
      </c>
      <c r="POS1" t="s">
        <v>12806</v>
      </c>
      <c r="POT1" t="s">
        <v>12807</v>
      </c>
      <c r="POU1" t="s">
        <v>12808</v>
      </c>
      <c r="POV1" t="s">
        <v>12809</v>
      </c>
      <c r="POW1" t="s">
        <v>12810</v>
      </c>
      <c r="POX1" t="s">
        <v>12811</v>
      </c>
      <c r="POY1" t="s">
        <v>12812</v>
      </c>
      <c r="POZ1" t="s">
        <v>12813</v>
      </c>
      <c r="PPA1" t="s">
        <v>12814</v>
      </c>
      <c r="PPB1" t="s">
        <v>12815</v>
      </c>
      <c r="PPC1" t="s">
        <v>12816</v>
      </c>
      <c r="PPD1" t="s">
        <v>12817</v>
      </c>
      <c r="PPE1" t="s">
        <v>12818</v>
      </c>
      <c r="PPF1" t="s">
        <v>12819</v>
      </c>
      <c r="PPG1" t="s">
        <v>12820</v>
      </c>
      <c r="PPH1" t="s">
        <v>12821</v>
      </c>
      <c r="PPI1" t="s">
        <v>12822</v>
      </c>
      <c r="PPJ1" t="s">
        <v>12823</v>
      </c>
      <c r="PPK1" t="s">
        <v>12824</v>
      </c>
      <c r="PPL1" t="s">
        <v>12825</v>
      </c>
      <c r="PPM1" t="s">
        <v>12826</v>
      </c>
      <c r="PPN1" t="s">
        <v>12827</v>
      </c>
      <c r="PPO1" t="s">
        <v>12828</v>
      </c>
      <c r="PPP1" t="s">
        <v>12829</v>
      </c>
      <c r="PPQ1" t="s">
        <v>12830</v>
      </c>
      <c r="PPR1" t="s">
        <v>12831</v>
      </c>
      <c r="PPS1" t="s">
        <v>12832</v>
      </c>
      <c r="PPT1" t="s">
        <v>12833</v>
      </c>
      <c r="PPU1" t="s">
        <v>12834</v>
      </c>
      <c r="PPV1" t="s">
        <v>12835</v>
      </c>
      <c r="PPW1" t="s">
        <v>12836</v>
      </c>
      <c r="PPX1" t="s">
        <v>12837</v>
      </c>
      <c r="PPY1" t="s">
        <v>12838</v>
      </c>
      <c r="PPZ1" t="s">
        <v>12839</v>
      </c>
      <c r="PQA1" t="s">
        <v>12840</v>
      </c>
      <c r="PQB1" t="s">
        <v>12841</v>
      </c>
      <c r="PQC1" t="s">
        <v>12842</v>
      </c>
      <c r="PQD1" t="s">
        <v>12843</v>
      </c>
      <c r="PQE1" t="s">
        <v>12844</v>
      </c>
      <c r="PQF1" t="s">
        <v>12845</v>
      </c>
      <c r="PQG1" t="s">
        <v>12846</v>
      </c>
      <c r="PQH1" t="s">
        <v>12847</v>
      </c>
      <c r="PQI1" t="s">
        <v>12848</v>
      </c>
      <c r="PQJ1" t="s">
        <v>12849</v>
      </c>
      <c r="PQK1" t="s">
        <v>12850</v>
      </c>
      <c r="PQL1" t="s">
        <v>12851</v>
      </c>
      <c r="PQM1" t="s">
        <v>12852</v>
      </c>
      <c r="PQN1" t="s">
        <v>12853</v>
      </c>
      <c r="PQO1" t="s">
        <v>12854</v>
      </c>
      <c r="PQP1" t="s">
        <v>12855</v>
      </c>
      <c r="PQQ1" t="s">
        <v>12856</v>
      </c>
      <c r="PQR1" t="s">
        <v>12857</v>
      </c>
      <c r="PQS1" t="s">
        <v>12858</v>
      </c>
      <c r="PQT1" t="s">
        <v>12859</v>
      </c>
      <c r="PQU1" t="s">
        <v>12860</v>
      </c>
      <c r="PQV1" t="s">
        <v>12861</v>
      </c>
      <c r="PQW1" t="s">
        <v>12862</v>
      </c>
      <c r="PQX1" t="s">
        <v>12863</v>
      </c>
      <c r="PQY1" t="s">
        <v>12864</v>
      </c>
      <c r="PQZ1" t="s">
        <v>12865</v>
      </c>
      <c r="PRA1" t="s">
        <v>12866</v>
      </c>
      <c r="PRB1" t="s">
        <v>12867</v>
      </c>
      <c r="PRC1" t="s">
        <v>12868</v>
      </c>
      <c r="PRD1" t="s">
        <v>12869</v>
      </c>
      <c r="PRE1" t="s">
        <v>12870</v>
      </c>
      <c r="PRF1" t="s">
        <v>12871</v>
      </c>
      <c r="PRG1" t="s">
        <v>12872</v>
      </c>
      <c r="PRH1" t="s">
        <v>12873</v>
      </c>
      <c r="PRI1" t="s">
        <v>12874</v>
      </c>
      <c r="PRJ1" t="s">
        <v>12875</v>
      </c>
      <c r="PRK1" t="s">
        <v>12876</v>
      </c>
      <c r="PRL1" t="s">
        <v>12877</v>
      </c>
      <c r="PRM1" t="s">
        <v>12878</v>
      </c>
      <c r="PRN1" t="s">
        <v>12879</v>
      </c>
      <c r="PRO1" t="s">
        <v>12880</v>
      </c>
      <c r="PRP1" t="s">
        <v>12881</v>
      </c>
      <c r="PRQ1" t="s">
        <v>12882</v>
      </c>
      <c r="PRR1" t="s">
        <v>12883</v>
      </c>
      <c r="PRS1" t="s">
        <v>12884</v>
      </c>
      <c r="PRT1" t="s">
        <v>12885</v>
      </c>
      <c r="PRU1" t="s">
        <v>12886</v>
      </c>
      <c r="PRV1" t="s">
        <v>12887</v>
      </c>
      <c r="PRW1" t="s">
        <v>12888</v>
      </c>
      <c r="PRX1" t="s">
        <v>12889</v>
      </c>
      <c r="PRY1" t="s">
        <v>12890</v>
      </c>
      <c r="PRZ1" t="s">
        <v>12891</v>
      </c>
      <c r="PSA1" t="s">
        <v>12892</v>
      </c>
      <c r="PSB1" t="s">
        <v>12893</v>
      </c>
      <c r="PSC1" t="s">
        <v>12894</v>
      </c>
      <c r="PSD1" t="s">
        <v>12895</v>
      </c>
      <c r="PSE1" t="s">
        <v>12896</v>
      </c>
      <c r="PSF1" t="s">
        <v>12897</v>
      </c>
      <c r="PSG1" t="s">
        <v>12898</v>
      </c>
      <c r="PSH1" t="s">
        <v>12899</v>
      </c>
      <c r="PSI1" t="s">
        <v>12900</v>
      </c>
      <c r="PSJ1" t="s">
        <v>12901</v>
      </c>
      <c r="PSK1" t="s">
        <v>12902</v>
      </c>
      <c r="PSL1" t="s">
        <v>12903</v>
      </c>
      <c r="PSM1" t="s">
        <v>12904</v>
      </c>
      <c r="PSN1" t="s">
        <v>12905</v>
      </c>
      <c r="PSO1" t="s">
        <v>12906</v>
      </c>
      <c r="PSP1" t="s">
        <v>12907</v>
      </c>
      <c r="PSQ1" t="s">
        <v>12908</v>
      </c>
      <c r="PSR1" t="s">
        <v>12909</v>
      </c>
      <c r="PSS1" t="s">
        <v>12910</v>
      </c>
      <c r="PST1" t="s">
        <v>12911</v>
      </c>
      <c r="PSU1" t="s">
        <v>12912</v>
      </c>
      <c r="PSV1" t="s">
        <v>12913</v>
      </c>
      <c r="PSW1" t="s">
        <v>12914</v>
      </c>
      <c r="PSX1" t="s">
        <v>12915</v>
      </c>
      <c r="PSY1" t="s">
        <v>12916</v>
      </c>
      <c r="PSZ1" t="s">
        <v>12917</v>
      </c>
      <c r="PTA1" t="s">
        <v>12918</v>
      </c>
      <c r="PTB1" t="s">
        <v>12919</v>
      </c>
      <c r="PTC1" t="s">
        <v>12920</v>
      </c>
      <c r="PTD1" t="s">
        <v>12921</v>
      </c>
      <c r="PTE1" t="s">
        <v>12922</v>
      </c>
      <c r="PTF1" t="s">
        <v>12923</v>
      </c>
      <c r="PTG1" t="s">
        <v>12924</v>
      </c>
      <c r="PTH1" t="s">
        <v>12925</v>
      </c>
      <c r="PTI1" t="s">
        <v>12926</v>
      </c>
      <c r="PTJ1" t="s">
        <v>12927</v>
      </c>
      <c r="PTK1" t="s">
        <v>12928</v>
      </c>
      <c r="PTL1" t="s">
        <v>12929</v>
      </c>
      <c r="PTM1" t="s">
        <v>12930</v>
      </c>
      <c r="PTN1" t="s">
        <v>12931</v>
      </c>
      <c r="PTO1" t="s">
        <v>12932</v>
      </c>
      <c r="PTP1" t="s">
        <v>12933</v>
      </c>
      <c r="PTQ1" t="s">
        <v>12934</v>
      </c>
      <c r="PTR1" t="s">
        <v>12935</v>
      </c>
      <c r="PTS1" t="s">
        <v>12936</v>
      </c>
      <c r="PTT1" t="s">
        <v>12937</v>
      </c>
      <c r="PTU1" t="s">
        <v>12938</v>
      </c>
      <c r="PTV1" t="s">
        <v>12939</v>
      </c>
      <c r="PTW1" t="s">
        <v>12940</v>
      </c>
      <c r="PTX1" t="s">
        <v>12941</v>
      </c>
      <c r="PTY1" t="s">
        <v>12942</v>
      </c>
      <c r="PTZ1" t="s">
        <v>12943</v>
      </c>
      <c r="PUA1" t="s">
        <v>12944</v>
      </c>
      <c r="PUB1" t="s">
        <v>12945</v>
      </c>
      <c r="PUC1" t="s">
        <v>12946</v>
      </c>
      <c r="PUD1" t="s">
        <v>12947</v>
      </c>
      <c r="PUE1" t="s">
        <v>12948</v>
      </c>
      <c r="PUF1" t="s">
        <v>12949</v>
      </c>
      <c r="PUG1" t="s">
        <v>12950</v>
      </c>
      <c r="PUH1" t="s">
        <v>12951</v>
      </c>
      <c r="PUI1" t="s">
        <v>12952</v>
      </c>
      <c r="PUJ1" t="s">
        <v>12953</v>
      </c>
      <c r="PUK1" t="s">
        <v>12954</v>
      </c>
      <c r="PUL1" t="s">
        <v>12955</v>
      </c>
      <c r="PUM1" t="s">
        <v>12956</v>
      </c>
      <c r="PUN1" t="s">
        <v>12957</v>
      </c>
      <c r="PUO1" t="s">
        <v>12958</v>
      </c>
      <c r="PUP1" t="s">
        <v>12959</v>
      </c>
      <c r="PUQ1" t="s">
        <v>12960</v>
      </c>
      <c r="PUR1" t="s">
        <v>12961</v>
      </c>
      <c r="PUS1" t="s">
        <v>12962</v>
      </c>
      <c r="PUT1" t="s">
        <v>12963</v>
      </c>
      <c r="PUU1" t="s">
        <v>12964</v>
      </c>
      <c r="PUV1" t="s">
        <v>12965</v>
      </c>
      <c r="PUW1" t="s">
        <v>12966</v>
      </c>
      <c r="PUX1" t="s">
        <v>12967</v>
      </c>
      <c r="PUY1" t="s">
        <v>12968</v>
      </c>
      <c r="PUZ1" t="s">
        <v>12969</v>
      </c>
      <c r="PVA1" t="s">
        <v>12970</v>
      </c>
      <c r="PVB1" t="s">
        <v>12971</v>
      </c>
      <c r="PVC1" t="s">
        <v>12972</v>
      </c>
      <c r="PVD1" t="s">
        <v>12973</v>
      </c>
      <c r="PVE1" t="s">
        <v>12974</v>
      </c>
      <c r="PVF1" t="s">
        <v>12975</v>
      </c>
      <c r="PVG1" t="s">
        <v>12976</v>
      </c>
      <c r="PVH1" t="s">
        <v>12977</v>
      </c>
      <c r="PVI1" t="s">
        <v>12978</v>
      </c>
      <c r="PVJ1" t="s">
        <v>12979</v>
      </c>
      <c r="PVK1" t="s">
        <v>12980</v>
      </c>
      <c r="PVL1" t="s">
        <v>12981</v>
      </c>
      <c r="PVM1" t="s">
        <v>12982</v>
      </c>
      <c r="PVN1" t="s">
        <v>12983</v>
      </c>
      <c r="PVO1" t="s">
        <v>12984</v>
      </c>
      <c r="PVP1" t="s">
        <v>12985</v>
      </c>
      <c r="PVQ1" t="s">
        <v>12986</v>
      </c>
      <c r="PVR1" t="s">
        <v>12987</v>
      </c>
      <c r="PVS1" t="s">
        <v>12988</v>
      </c>
      <c r="PVT1" t="s">
        <v>12989</v>
      </c>
      <c r="PVU1" t="s">
        <v>12990</v>
      </c>
      <c r="PVV1" t="s">
        <v>12991</v>
      </c>
      <c r="PVW1" t="s">
        <v>12992</v>
      </c>
      <c r="PVX1" t="s">
        <v>12993</v>
      </c>
      <c r="PVY1" t="s">
        <v>12994</v>
      </c>
      <c r="PVZ1" t="s">
        <v>12995</v>
      </c>
      <c r="PWA1" t="s">
        <v>12996</v>
      </c>
      <c r="PWB1" t="s">
        <v>12997</v>
      </c>
      <c r="PWC1" t="s">
        <v>12998</v>
      </c>
      <c r="PWD1" t="s">
        <v>12999</v>
      </c>
      <c r="PWE1" t="s">
        <v>13000</v>
      </c>
      <c r="PWF1" t="s">
        <v>13001</v>
      </c>
      <c r="PWG1" t="s">
        <v>13002</v>
      </c>
      <c r="PWH1" t="s">
        <v>13003</v>
      </c>
      <c r="PWI1" t="s">
        <v>13004</v>
      </c>
      <c r="PWJ1" t="s">
        <v>13005</v>
      </c>
      <c r="PWK1" t="s">
        <v>13006</v>
      </c>
      <c r="PWL1" t="s">
        <v>13007</v>
      </c>
      <c r="PWM1" t="s">
        <v>13008</v>
      </c>
      <c r="PWN1" t="s">
        <v>13009</v>
      </c>
      <c r="PWO1" t="s">
        <v>13010</v>
      </c>
      <c r="PWP1" t="s">
        <v>13011</v>
      </c>
      <c r="PWQ1" t="s">
        <v>13012</v>
      </c>
      <c r="PWR1" t="s">
        <v>13013</v>
      </c>
      <c r="PWS1" t="s">
        <v>13014</v>
      </c>
      <c r="PWT1" t="s">
        <v>13015</v>
      </c>
      <c r="PWU1" t="s">
        <v>13016</v>
      </c>
      <c r="PWV1" t="s">
        <v>13017</v>
      </c>
      <c r="PWW1" t="s">
        <v>13018</v>
      </c>
      <c r="PWX1" t="s">
        <v>13019</v>
      </c>
      <c r="PWY1" t="s">
        <v>13020</v>
      </c>
      <c r="PWZ1" t="s">
        <v>13021</v>
      </c>
      <c r="PXA1" t="s">
        <v>13022</v>
      </c>
      <c r="PXB1" t="s">
        <v>13023</v>
      </c>
      <c r="PXC1" t="s">
        <v>13024</v>
      </c>
      <c r="PXD1" t="s">
        <v>13025</v>
      </c>
      <c r="PXE1" t="s">
        <v>13026</v>
      </c>
      <c r="PXF1" t="s">
        <v>13027</v>
      </c>
      <c r="PXG1" t="s">
        <v>13028</v>
      </c>
      <c r="PXH1" t="s">
        <v>13029</v>
      </c>
      <c r="PXI1" t="s">
        <v>13030</v>
      </c>
      <c r="PXJ1" t="s">
        <v>13031</v>
      </c>
      <c r="PXK1" t="s">
        <v>13032</v>
      </c>
      <c r="PXL1" t="s">
        <v>13033</v>
      </c>
      <c r="PXM1" t="s">
        <v>13034</v>
      </c>
      <c r="PXN1" t="s">
        <v>13035</v>
      </c>
      <c r="PXO1" t="s">
        <v>13036</v>
      </c>
      <c r="PXP1" t="s">
        <v>13037</v>
      </c>
      <c r="PXQ1" t="s">
        <v>13038</v>
      </c>
      <c r="PXR1" t="s">
        <v>13039</v>
      </c>
      <c r="PXS1" t="s">
        <v>13040</v>
      </c>
      <c r="PXT1" t="s">
        <v>13041</v>
      </c>
      <c r="PXU1" t="s">
        <v>13042</v>
      </c>
      <c r="PXV1" t="s">
        <v>13043</v>
      </c>
      <c r="PXW1" t="s">
        <v>13044</v>
      </c>
      <c r="PXX1" t="s">
        <v>13045</v>
      </c>
      <c r="PXY1" t="s">
        <v>13046</v>
      </c>
      <c r="PXZ1" t="s">
        <v>13047</v>
      </c>
      <c r="PYA1" t="s">
        <v>13048</v>
      </c>
      <c r="PYB1" t="s">
        <v>13049</v>
      </c>
      <c r="PYC1" t="s">
        <v>13050</v>
      </c>
      <c r="PYD1" t="s">
        <v>13051</v>
      </c>
      <c r="PYE1" t="s">
        <v>13052</v>
      </c>
      <c r="PYF1" t="s">
        <v>13053</v>
      </c>
      <c r="PYG1" t="s">
        <v>13054</v>
      </c>
      <c r="PYH1" t="s">
        <v>13055</v>
      </c>
      <c r="PYI1" t="s">
        <v>13056</v>
      </c>
      <c r="PYJ1" t="s">
        <v>13057</v>
      </c>
      <c r="PYK1" t="s">
        <v>13058</v>
      </c>
      <c r="PYL1" t="s">
        <v>13059</v>
      </c>
      <c r="PYM1" t="s">
        <v>13060</v>
      </c>
      <c r="PYN1" t="s">
        <v>13061</v>
      </c>
      <c r="PYO1" t="s">
        <v>13062</v>
      </c>
      <c r="PYP1" t="s">
        <v>13063</v>
      </c>
      <c r="PYQ1" t="s">
        <v>13064</v>
      </c>
      <c r="PYR1" t="s">
        <v>13065</v>
      </c>
      <c r="PYS1" t="s">
        <v>13066</v>
      </c>
      <c r="PYT1" t="s">
        <v>13067</v>
      </c>
      <c r="PYU1" t="s">
        <v>13068</v>
      </c>
      <c r="PYV1" t="s">
        <v>13069</v>
      </c>
      <c r="PYW1" t="s">
        <v>13070</v>
      </c>
      <c r="PYX1" t="s">
        <v>13071</v>
      </c>
      <c r="PYY1" t="s">
        <v>13072</v>
      </c>
      <c r="PYZ1" t="s">
        <v>13073</v>
      </c>
      <c r="PZA1" t="s">
        <v>13074</v>
      </c>
      <c r="PZB1" t="s">
        <v>13075</v>
      </c>
      <c r="PZC1" t="s">
        <v>13076</v>
      </c>
      <c r="PZD1" t="s">
        <v>13077</v>
      </c>
      <c r="PZE1" t="s">
        <v>13078</v>
      </c>
      <c r="PZF1" t="s">
        <v>13079</v>
      </c>
      <c r="PZG1" t="s">
        <v>13080</v>
      </c>
      <c r="PZH1" t="s">
        <v>13081</v>
      </c>
      <c r="PZI1" t="s">
        <v>13082</v>
      </c>
      <c r="PZJ1" t="s">
        <v>13083</v>
      </c>
      <c r="PZK1" t="s">
        <v>13084</v>
      </c>
      <c r="PZL1" t="s">
        <v>13085</v>
      </c>
      <c r="PZM1" t="s">
        <v>13086</v>
      </c>
      <c r="PZN1" t="s">
        <v>13087</v>
      </c>
      <c r="PZO1" t="s">
        <v>13088</v>
      </c>
      <c r="PZP1" t="s">
        <v>13089</v>
      </c>
      <c r="PZQ1" t="s">
        <v>13090</v>
      </c>
      <c r="PZR1" t="s">
        <v>13091</v>
      </c>
      <c r="PZS1" t="s">
        <v>13092</v>
      </c>
      <c r="PZT1" t="s">
        <v>13093</v>
      </c>
      <c r="PZU1" t="s">
        <v>13094</v>
      </c>
      <c r="PZV1" t="s">
        <v>13095</v>
      </c>
      <c r="PZW1" t="s">
        <v>13096</v>
      </c>
      <c r="PZX1" t="s">
        <v>13097</v>
      </c>
      <c r="PZY1" t="s">
        <v>13098</v>
      </c>
      <c r="PZZ1" t="s">
        <v>13099</v>
      </c>
      <c r="QAA1" t="s">
        <v>13100</v>
      </c>
      <c r="QAB1" t="s">
        <v>13101</v>
      </c>
      <c r="QAC1" t="s">
        <v>13102</v>
      </c>
      <c r="QAD1" t="s">
        <v>13103</v>
      </c>
      <c r="QAE1" t="s">
        <v>13104</v>
      </c>
      <c r="QAF1" t="s">
        <v>13105</v>
      </c>
      <c r="QAG1" t="s">
        <v>13106</v>
      </c>
      <c r="QAH1" t="s">
        <v>13107</v>
      </c>
      <c r="QAI1" t="s">
        <v>13108</v>
      </c>
      <c r="QAJ1" t="s">
        <v>13109</v>
      </c>
      <c r="QAK1" t="s">
        <v>13110</v>
      </c>
      <c r="QAL1" t="s">
        <v>13111</v>
      </c>
      <c r="QAM1" t="s">
        <v>13112</v>
      </c>
      <c r="QAN1" t="s">
        <v>13113</v>
      </c>
      <c r="QAO1" t="s">
        <v>13114</v>
      </c>
      <c r="QAP1" t="s">
        <v>13115</v>
      </c>
      <c r="QAQ1" t="s">
        <v>13116</v>
      </c>
      <c r="QAR1" t="s">
        <v>13117</v>
      </c>
      <c r="QAS1" t="s">
        <v>13118</v>
      </c>
      <c r="QAT1" t="s">
        <v>13119</v>
      </c>
      <c r="QAU1" t="s">
        <v>13120</v>
      </c>
      <c r="QAV1" t="s">
        <v>13121</v>
      </c>
      <c r="QAW1" t="s">
        <v>13122</v>
      </c>
      <c r="QAX1" t="s">
        <v>13123</v>
      </c>
      <c r="QAY1" t="s">
        <v>13124</v>
      </c>
      <c r="QAZ1" t="s">
        <v>13125</v>
      </c>
      <c r="QBA1" t="s">
        <v>13126</v>
      </c>
      <c r="QBB1" t="s">
        <v>13127</v>
      </c>
      <c r="QBC1" t="s">
        <v>13128</v>
      </c>
      <c r="QBD1" t="s">
        <v>13129</v>
      </c>
      <c r="QBE1" t="s">
        <v>13130</v>
      </c>
      <c r="QBF1" t="s">
        <v>13131</v>
      </c>
      <c r="QBG1" t="s">
        <v>13132</v>
      </c>
      <c r="QBH1" t="s">
        <v>13133</v>
      </c>
      <c r="QBI1" t="s">
        <v>13134</v>
      </c>
      <c r="QBJ1" t="s">
        <v>13135</v>
      </c>
      <c r="QBK1" t="s">
        <v>13136</v>
      </c>
      <c r="QBL1" t="s">
        <v>13137</v>
      </c>
      <c r="QBM1" t="s">
        <v>13138</v>
      </c>
      <c r="QBN1" t="s">
        <v>13139</v>
      </c>
      <c r="QBO1" t="s">
        <v>13140</v>
      </c>
      <c r="QBP1" t="s">
        <v>13141</v>
      </c>
      <c r="QBQ1" t="s">
        <v>13142</v>
      </c>
      <c r="QBR1" t="s">
        <v>13143</v>
      </c>
      <c r="QBS1" t="s">
        <v>13144</v>
      </c>
      <c r="QBT1" t="s">
        <v>13145</v>
      </c>
      <c r="QBU1" t="s">
        <v>13146</v>
      </c>
      <c r="QBV1" t="s">
        <v>13147</v>
      </c>
      <c r="QBW1" t="s">
        <v>13148</v>
      </c>
      <c r="QBX1" t="s">
        <v>13149</v>
      </c>
      <c r="QBY1" t="s">
        <v>13150</v>
      </c>
      <c r="QBZ1" t="s">
        <v>13151</v>
      </c>
      <c r="QCA1" t="s">
        <v>13152</v>
      </c>
      <c r="QCB1" t="s">
        <v>13153</v>
      </c>
      <c r="QCC1" t="s">
        <v>13154</v>
      </c>
      <c r="QCD1" t="s">
        <v>13155</v>
      </c>
      <c r="QCE1" t="s">
        <v>13156</v>
      </c>
      <c r="QCF1" t="s">
        <v>13157</v>
      </c>
      <c r="QCG1" t="s">
        <v>13158</v>
      </c>
      <c r="QCH1" t="s">
        <v>13159</v>
      </c>
      <c r="QCI1" t="s">
        <v>13160</v>
      </c>
      <c r="QCJ1" t="s">
        <v>13161</v>
      </c>
      <c r="QCK1" t="s">
        <v>13162</v>
      </c>
      <c r="QCL1" t="s">
        <v>13163</v>
      </c>
      <c r="QCM1" t="s">
        <v>13164</v>
      </c>
      <c r="QCN1" t="s">
        <v>13165</v>
      </c>
      <c r="QCO1" t="s">
        <v>13166</v>
      </c>
      <c r="QCP1" t="s">
        <v>13167</v>
      </c>
      <c r="QCQ1" t="s">
        <v>13168</v>
      </c>
      <c r="QCR1" t="s">
        <v>13169</v>
      </c>
      <c r="QCS1" t="s">
        <v>13170</v>
      </c>
      <c r="QCT1" t="s">
        <v>13171</v>
      </c>
      <c r="QCU1" t="s">
        <v>13172</v>
      </c>
      <c r="QCV1" t="s">
        <v>13173</v>
      </c>
      <c r="QCW1" t="s">
        <v>13174</v>
      </c>
      <c r="QCX1" t="s">
        <v>13175</v>
      </c>
      <c r="QCY1" t="s">
        <v>13176</v>
      </c>
      <c r="QCZ1" t="s">
        <v>13177</v>
      </c>
      <c r="QDA1" t="s">
        <v>13178</v>
      </c>
      <c r="QDB1" t="s">
        <v>13179</v>
      </c>
      <c r="QDC1" t="s">
        <v>13180</v>
      </c>
      <c r="QDD1" t="s">
        <v>13181</v>
      </c>
      <c r="QDE1" t="s">
        <v>13182</v>
      </c>
      <c r="QDF1" t="s">
        <v>13183</v>
      </c>
      <c r="QDG1" t="s">
        <v>13184</v>
      </c>
      <c r="QDH1" t="s">
        <v>13185</v>
      </c>
      <c r="QDI1" t="s">
        <v>13186</v>
      </c>
      <c r="QDJ1" t="s">
        <v>13187</v>
      </c>
      <c r="QDK1" t="s">
        <v>13188</v>
      </c>
      <c r="QDL1" t="s">
        <v>13189</v>
      </c>
      <c r="QDM1" t="s">
        <v>13190</v>
      </c>
      <c r="QDN1" t="s">
        <v>13191</v>
      </c>
      <c r="QDO1" t="s">
        <v>13192</v>
      </c>
      <c r="QDP1" t="s">
        <v>13193</v>
      </c>
      <c r="QDQ1" t="s">
        <v>13194</v>
      </c>
      <c r="QDR1" t="s">
        <v>13195</v>
      </c>
      <c r="QDS1" t="s">
        <v>13196</v>
      </c>
      <c r="QDT1" t="s">
        <v>13197</v>
      </c>
      <c r="QDU1" t="s">
        <v>13198</v>
      </c>
      <c r="QDV1" t="s">
        <v>13199</v>
      </c>
      <c r="QDW1" t="s">
        <v>13200</v>
      </c>
      <c r="QDX1" t="s">
        <v>13201</v>
      </c>
      <c r="QDY1" t="s">
        <v>13202</v>
      </c>
      <c r="QDZ1" t="s">
        <v>13203</v>
      </c>
      <c r="QEA1" t="s">
        <v>13204</v>
      </c>
      <c r="QEB1" t="s">
        <v>13205</v>
      </c>
      <c r="QEC1" t="s">
        <v>13206</v>
      </c>
      <c r="QED1" t="s">
        <v>13207</v>
      </c>
      <c r="QEE1" t="s">
        <v>13208</v>
      </c>
      <c r="QEF1" t="s">
        <v>13209</v>
      </c>
      <c r="QEG1" t="s">
        <v>13210</v>
      </c>
      <c r="QEH1" t="s">
        <v>13211</v>
      </c>
      <c r="QEI1" t="s">
        <v>13212</v>
      </c>
      <c r="QEJ1" t="s">
        <v>13213</v>
      </c>
      <c r="QEK1" t="s">
        <v>13214</v>
      </c>
      <c r="QEL1" t="s">
        <v>13215</v>
      </c>
      <c r="QEM1" t="s">
        <v>13216</v>
      </c>
      <c r="QEN1" t="s">
        <v>13217</v>
      </c>
      <c r="QEO1" t="s">
        <v>13218</v>
      </c>
      <c r="QEP1" t="s">
        <v>13219</v>
      </c>
      <c r="QEQ1" t="s">
        <v>13220</v>
      </c>
      <c r="QER1" t="s">
        <v>13221</v>
      </c>
      <c r="QES1" t="s">
        <v>13222</v>
      </c>
      <c r="QET1" t="s">
        <v>13223</v>
      </c>
      <c r="QEU1" t="s">
        <v>13224</v>
      </c>
      <c r="QEV1" t="s">
        <v>13225</v>
      </c>
      <c r="QEW1" t="s">
        <v>13226</v>
      </c>
      <c r="QEX1" t="s">
        <v>13227</v>
      </c>
      <c r="QEY1" t="s">
        <v>13228</v>
      </c>
      <c r="QEZ1" t="s">
        <v>13229</v>
      </c>
      <c r="QFA1" t="s">
        <v>13230</v>
      </c>
      <c r="QFB1" t="s">
        <v>13231</v>
      </c>
      <c r="QFC1" t="s">
        <v>13232</v>
      </c>
      <c r="QFD1" t="s">
        <v>13233</v>
      </c>
      <c r="QFE1" t="s">
        <v>13234</v>
      </c>
      <c r="QFF1" t="s">
        <v>13235</v>
      </c>
      <c r="QFG1" t="s">
        <v>13236</v>
      </c>
      <c r="QFH1" t="s">
        <v>13237</v>
      </c>
      <c r="QFI1" t="s">
        <v>13238</v>
      </c>
      <c r="QFJ1" t="s">
        <v>13239</v>
      </c>
      <c r="QFK1" t="s">
        <v>13240</v>
      </c>
      <c r="QFL1" t="s">
        <v>13241</v>
      </c>
      <c r="QFM1" t="s">
        <v>13242</v>
      </c>
      <c r="QFN1" t="s">
        <v>13243</v>
      </c>
      <c r="QFO1" t="s">
        <v>13244</v>
      </c>
      <c r="QFP1" t="s">
        <v>13245</v>
      </c>
      <c r="QFQ1" t="s">
        <v>13246</v>
      </c>
      <c r="QFR1" t="s">
        <v>13247</v>
      </c>
      <c r="QFS1" t="s">
        <v>13248</v>
      </c>
      <c r="QFT1" t="s">
        <v>13249</v>
      </c>
      <c r="QFU1" t="s">
        <v>13250</v>
      </c>
      <c r="QFV1" t="s">
        <v>13251</v>
      </c>
      <c r="QFW1" t="s">
        <v>13252</v>
      </c>
      <c r="QFX1" t="s">
        <v>13253</v>
      </c>
      <c r="QFY1" t="s">
        <v>13254</v>
      </c>
      <c r="QFZ1" t="s">
        <v>13255</v>
      </c>
      <c r="QGA1" t="s">
        <v>13256</v>
      </c>
      <c r="QGB1" t="s">
        <v>13257</v>
      </c>
      <c r="QGC1" t="s">
        <v>13258</v>
      </c>
      <c r="QGD1" t="s">
        <v>13259</v>
      </c>
      <c r="QGE1" t="s">
        <v>13260</v>
      </c>
      <c r="QGF1" t="s">
        <v>13261</v>
      </c>
      <c r="QGG1" t="s">
        <v>13262</v>
      </c>
      <c r="QGH1" t="s">
        <v>13263</v>
      </c>
      <c r="QGI1" t="s">
        <v>13264</v>
      </c>
      <c r="QGJ1" t="s">
        <v>13265</v>
      </c>
      <c r="QGK1" t="s">
        <v>13266</v>
      </c>
      <c r="QGL1" t="s">
        <v>13267</v>
      </c>
      <c r="QGM1" t="s">
        <v>13268</v>
      </c>
      <c r="QGN1" t="s">
        <v>13269</v>
      </c>
      <c r="QGO1" t="s">
        <v>13270</v>
      </c>
      <c r="QGP1" t="s">
        <v>13271</v>
      </c>
      <c r="QGQ1" t="s">
        <v>13272</v>
      </c>
      <c r="QGR1" t="s">
        <v>13273</v>
      </c>
      <c r="QGS1" t="s">
        <v>13274</v>
      </c>
      <c r="QGT1" t="s">
        <v>13275</v>
      </c>
      <c r="QGU1" t="s">
        <v>13276</v>
      </c>
      <c r="QGV1" t="s">
        <v>13277</v>
      </c>
      <c r="QGW1" t="s">
        <v>13278</v>
      </c>
      <c r="QGX1" t="s">
        <v>13279</v>
      </c>
      <c r="QGY1" t="s">
        <v>13280</v>
      </c>
      <c r="QGZ1" t="s">
        <v>13281</v>
      </c>
      <c r="QHA1" t="s">
        <v>13282</v>
      </c>
      <c r="QHB1" t="s">
        <v>13283</v>
      </c>
      <c r="QHC1" t="s">
        <v>13284</v>
      </c>
      <c r="QHD1" t="s">
        <v>13285</v>
      </c>
      <c r="QHE1" t="s">
        <v>13286</v>
      </c>
      <c r="QHF1" t="s">
        <v>13287</v>
      </c>
      <c r="QHG1" t="s">
        <v>13288</v>
      </c>
      <c r="QHH1" t="s">
        <v>13289</v>
      </c>
      <c r="QHI1" t="s">
        <v>13290</v>
      </c>
      <c r="QHJ1" t="s">
        <v>13291</v>
      </c>
      <c r="QHK1" t="s">
        <v>13292</v>
      </c>
      <c r="QHL1" t="s">
        <v>13293</v>
      </c>
      <c r="QHM1" t="s">
        <v>13294</v>
      </c>
      <c r="QHN1" t="s">
        <v>13295</v>
      </c>
      <c r="QHO1" t="s">
        <v>13296</v>
      </c>
      <c r="QHP1" t="s">
        <v>13297</v>
      </c>
      <c r="QHQ1" t="s">
        <v>13298</v>
      </c>
      <c r="QHR1" t="s">
        <v>13299</v>
      </c>
      <c r="QHS1" t="s">
        <v>13300</v>
      </c>
      <c r="QHT1" t="s">
        <v>13301</v>
      </c>
      <c r="QHU1" t="s">
        <v>13302</v>
      </c>
      <c r="QHV1" t="s">
        <v>13303</v>
      </c>
      <c r="QHW1" t="s">
        <v>13304</v>
      </c>
      <c r="QHX1" t="s">
        <v>13305</v>
      </c>
      <c r="QHY1" t="s">
        <v>13306</v>
      </c>
      <c r="QHZ1" t="s">
        <v>13307</v>
      </c>
      <c r="QIA1" t="s">
        <v>13308</v>
      </c>
      <c r="QIB1" t="s">
        <v>13309</v>
      </c>
      <c r="QIC1" t="s">
        <v>13310</v>
      </c>
      <c r="QID1" t="s">
        <v>13311</v>
      </c>
      <c r="QIE1" t="s">
        <v>13312</v>
      </c>
      <c r="QIF1" t="s">
        <v>13313</v>
      </c>
      <c r="QIG1" t="s">
        <v>13314</v>
      </c>
      <c r="QIH1" t="s">
        <v>13315</v>
      </c>
      <c r="QII1" t="s">
        <v>13316</v>
      </c>
      <c r="QIJ1" t="s">
        <v>13317</v>
      </c>
      <c r="QIK1" t="s">
        <v>13318</v>
      </c>
      <c r="QIL1" t="s">
        <v>13319</v>
      </c>
      <c r="QIM1" t="s">
        <v>13320</v>
      </c>
      <c r="QIN1" t="s">
        <v>13321</v>
      </c>
      <c r="QIO1" t="s">
        <v>13322</v>
      </c>
      <c r="QIP1" t="s">
        <v>13323</v>
      </c>
      <c r="QIQ1" t="s">
        <v>13324</v>
      </c>
      <c r="QIR1" t="s">
        <v>13325</v>
      </c>
      <c r="QIS1" t="s">
        <v>13326</v>
      </c>
      <c r="QIT1" t="s">
        <v>13327</v>
      </c>
      <c r="QIU1" t="s">
        <v>13328</v>
      </c>
      <c r="QIV1" t="s">
        <v>13329</v>
      </c>
      <c r="QIW1" t="s">
        <v>13330</v>
      </c>
      <c r="QIX1" t="s">
        <v>13331</v>
      </c>
      <c r="QIY1" t="s">
        <v>13332</v>
      </c>
      <c r="QIZ1" t="s">
        <v>13333</v>
      </c>
      <c r="QJA1" t="s">
        <v>13334</v>
      </c>
      <c r="QJB1" t="s">
        <v>13335</v>
      </c>
      <c r="QJC1" t="s">
        <v>13336</v>
      </c>
      <c r="QJD1" t="s">
        <v>13337</v>
      </c>
      <c r="QJE1" t="s">
        <v>13338</v>
      </c>
      <c r="QJF1" t="s">
        <v>13339</v>
      </c>
      <c r="QJG1" t="s">
        <v>13340</v>
      </c>
      <c r="QJH1" t="s">
        <v>13341</v>
      </c>
      <c r="QJI1" t="s">
        <v>13342</v>
      </c>
      <c r="QJJ1" t="s">
        <v>13343</v>
      </c>
      <c r="QJK1" t="s">
        <v>13344</v>
      </c>
      <c r="QJL1" t="s">
        <v>13345</v>
      </c>
      <c r="QJM1" t="s">
        <v>13346</v>
      </c>
      <c r="QJN1" t="s">
        <v>13347</v>
      </c>
      <c r="QJO1" t="s">
        <v>13348</v>
      </c>
      <c r="QJP1" t="s">
        <v>13349</v>
      </c>
      <c r="QJQ1" t="s">
        <v>13350</v>
      </c>
      <c r="QJR1" t="s">
        <v>13351</v>
      </c>
      <c r="QJS1" t="s">
        <v>13352</v>
      </c>
      <c r="QJT1" t="s">
        <v>13353</v>
      </c>
      <c r="QJU1" t="s">
        <v>13354</v>
      </c>
      <c r="QJV1" t="s">
        <v>13355</v>
      </c>
      <c r="QJW1" t="s">
        <v>13356</v>
      </c>
      <c r="QJX1" t="s">
        <v>13357</v>
      </c>
      <c r="QJY1" t="s">
        <v>13358</v>
      </c>
      <c r="QJZ1" t="s">
        <v>13359</v>
      </c>
      <c r="QKA1" t="s">
        <v>13360</v>
      </c>
      <c r="QKB1" t="s">
        <v>13361</v>
      </c>
      <c r="QKC1" t="s">
        <v>13362</v>
      </c>
      <c r="QKD1" t="s">
        <v>13363</v>
      </c>
      <c r="QKE1" t="s">
        <v>13364</v>
      </c>
      <c r="QKF1" t="s">
        <v>13365</v>
      </c>
      <c r="QKG1" t="s">
        <v>13366</v>
      </c>
      <c r="QKH1" t="s">
        <v>13367</v>
      </c>
      <c r="QKI1" t="s">
        <v>13368</v>
      </c>
      <c r="QKJ1" t="s">
        <v>13369</v>
      </c>
      <c r="QKK1" t="s">
        <v>13370</v>
      </c>
      <c r="QKL1" t="s">
        <v>13371</v>
      </c>
      <c r="QKM1" t="s">
        <v>13372</v>
      </c>
      <c r="QKN1" t="s">
        <v>13373</v>
      </c>
      <c r="QKO1" t="s">
        <v>13374</v>
      </c>
      <c r="QKP1" t="s">
        <v>13375</v>
      </c>
      <c r="QKQ1" t="s">
        <v>13376</v>
      </c>
      <c r="QKR1" t="s">
        <v>13377</v>
      </c>
      <c r="QKS1" t="s">
        <v>13378</v>
      </c>
      <c r="QKT1" t="s">
        <v>13379</v>
      </c>
      <c r="QKU1" t="s">
        <v>13380</v>
      </c>
      <c r="QKV1" t="s">
        <v>13381</v>
      </c>
      <c r="QKW1" t="s">
        <v>13382</v>
      </c>
      <c r="QKX1" t="s">
        <v>13383</v>
      </c>
      <c r="QKY1" t="s">
        <v>13384</v>
      </c>
      <c r="QKZ1" t="s">
        <v>13385</v>
      </c>
      <c r="QLA1" t="s">
        <v>13386</v>
      </c>
      <c r="QLB1" t="s">
        <v>13387</v>
      </c>
      <c r="QLC1" t="s">
        <v>13388</v>
      </c>
      <c r="QLD1" t="s">
        <v>13389</v>
      </c>
      <c r="QLE1" t="s">
        <v>13390</v>
      </c>
      <c r="QLF1" t="s">
        <v>13391</v>
      </c>
      <c r="QLG1" t="s">
        <v>13392</v>
      </c>
      <c r="QLH1" t="s">
        <v>13393</v>
      </c>
      <c r="QLI1" t="s">
        <v>13394</v>
      </c>
      <c r="QLJ1" t="s">
        <v>13395</v>
      </c>
      <c r="QLK1" t="s">
        <v>13396</v>
      </c>
      <c r="QLL1" t="s">
        <v>13397</v>
      </c>
      <c r="QLM1" t="s">
        <v>13398</v>
      </c>
      <c r="QLN1" t="s">
        <v>13399</v>
      </c>
      <c r="QLO1" t="s">
        <v>13400</v>
      </c>
      <c r="QLP1" t="s">
        <v>13401</v>
      </c>
      <c r="QLQ1" t="s">
        <v>13402</v>
      </c>
      <c r="QLR1" t="s">
        <v>13403</v>
      </c>
      <c r="QLS1" t="s">
        <v>13404</v>
      </c>
      <c r="QLT1" t="s">
        <v>13405</v>
      </c>
      <c r="QLU1" t="s">
        <v>13406</v>
      </c>
      <c r="QLV1" t="s">
        <v>13407</v>
      </c>
      <c r="QLW1" t="s">
        <v>13408</v>
      </c>
      <c r="QLX1" t="s">
        <v>13409</v>
      </c>
      <c r="QLY1" t="s">
        <v>13410</v>
      </c>
      <c r="QLZ1" t="s">
        <v>13411</v>
      </c>
      <c r="QMA1" t="s">
        <v>13412</v>
      </c>
      <c r="QMB1" t="s">
        <v>13413</v>
      </c>
      <c r="QMC1" t="s">
        <v>13414</v>
      </c>
      <c r="QMD1" t="s">
        <v>13415</v>
      </c>
      <c r="QME1" t="s">
        <v>13416</v>
      </c>
      <c r="QMF1" t="s">
        <v>13417</v>
      </c>
      <c r="QMG1" t="s">
        <v>13418</v>
      </c>
      <c r="QMH1" t="s">
        <v>13419</v>
      </c>
      <c r="QMI1" t="s">
        <v>13420</v>
      </c>
      <c r="QMJ1" t="s">
        <v>13421</v>
      </c>
      <c r="QMK1" t="s">
        <v>13422</v>
      </c>
      <c r="QML1" t="s">
        <v>13423</v>
      </c>
      <c r="QMM1" t="s">
        <v>13424</v>
      </c>
      <c r="QMN1" t="s">
        <v>13425</v>
      </c>
      <c r="QMO1" t="s">
        <v>13426</v>
      </c>
      <c r="QMP1" t="s">
        <v>13427</v>
      </c>
      <c r="QMQ1" t="s">
        <v>13428</v>
      </c>
      <c r="QMR1" t="s">
        <v>13429</v>
      </c>
      <c r="QMS1" t="s">
        <v>13430</v>
      </c>
      <c r="QMT1" t="s">
        <v>13431</v>
      </c>
      <c r="QMU1" t="s">
        <v>13432</v>
      </c>
      <c r="QMV1" t="s">
        <v>13433</v>
      </c>
      <c r="QMW1" t="s">
        <v>13434</v>
      </c>
      <c r="QMX1" t="s">
        <v>13435</v>
      </c>
      <c r="QMY1" t="s">
        <v>13436</v>
      </c>
      <c r="QMZ1" t="s">
        <v>13437</v>
      </c>
      <c r="QNA1" t="s">
        <v>13438</v>
      </c>
      <c r="QNB1" t="s">
        <v>13439</v>
      </c>
      <c r="QNC1" t="s">
        <v>13440</v>
      </c>
      <c r="QND1" t="s">
        <v>13441</v>
      </c>
      <c r="QNE1" t="s">
        <v>13442</v>
      </c>
      <c r="QNF1" t="s">
        <v>13443</v>
      </c>
      <c r="QNG1" t="s">
        <v>13444</v>
      </c>
      <c r="QNH1" t="s">
        <v>13445</v>
      </c>
      <c r="QNI1" t="s">
        <v>13446</v>
      </c>
      <c r="QNJ1" t="s">
        <v>13447</v>
      </c>
      <c r="QNK1" t="s">
        <v>13448</v>
      </c>
      <c r="QNL1" t="s">
        <v>13449</v>
      </c>
      <c r="QNM1" t="s">
        <v>13450</v>
      </c>
      <c r="QNN1" t="s">
        <v>13451</v>
      </c>
      <c r="QNO1" t="s">
        <v>13452</v>
      </c>
      <c r="QNP1" t="s">
        <v>13453</v>
      </c>
      <c r="QNQ1" t="s">
        <v>13454</v>
      </c>
      <c r="QNR1" t="s">
        <v>13455</v>
      </c>
      <c r="QNS1" t="s">
        <v>13456</v>
      </c>
      <c r="QNT1" t="s">
        <v>13457</v>
      </c>
      <c r="QNU1" t="s">
        <v>13458</v>
      </c>
      <c r="QNV1" t="s">
        <v>13459</v>
      </c>
      <c r="QNW1" t="s">
        <v>13460</v>
      </c>
      <c r="QNX1" t="s">
        <v>13461</v>
      </c>
      <c r="QNY1" t="s">
        <v>13462</v>
      </c>
      <c r="QNZ1" t="s">
        <v>13463</v>
      </c>
      <c r="QOA1" t="s">
        <v>13464</v>
      </c>
      <c r="QOB1" t="s">
        <v>13465</v>
      </c>
      <c r="QOC1" t="s">
        <v>13466</v>
      </c>
      <c r="QOD1" t="s">
        <v>13467</v>
      </c>
      <c r="QOE1" t="s">
        <v>13468</v>
      </c>
      <c r="QOF1" t="s">
        <v>13469</v>
      </c>
      <c r="QOG1" t="s">
        <v>13470</v>
      </c>
      <c r="QOH1" t="s">
        <v>13471</v>
      </c>
      <c r="QOI1" t="s">
        <v>13472</v>
      </c>
      <c r="QOJ1" t="s">
        <v>13473</v>
      </c>
      <c r="QOK1" t="s">
        <v>13474</v>
      </c>
      <c r="QOL1" t="s">
        <v>13475</v>
      </c>
      <c r="QOM1" t="s">
        <v>13476</v>
      </c>
      <c r="QON1" t="s">
        <v>13477</v>
      </c>
      <c r="QOO1" t="s">
        <v>13478</v>
      </c>
      <c r="QOP1" t="s">
        <v>13479</v>
      </c>
      <c r="QOQ1" t="s">
        <v>13480</v>
      </c>
      <c r="QOR1" t="s">
        <v>13481</v>
      </c>
      <c r="QOS1" t="s">
        <v>13482</v>
      </c>
      <c r="QOT1" t="s">
        <v>13483</v>
      </c>
      <c r="QOU1" t="s">
        <v>13484</v>
      </c>
      <c r="QOV1" t="s">
        <v>13485</v>
      </c>
      <c r="QOW1" t="s">
        <v>13486</v>
      </c>
      <c r="QOX1" t="s">
        <v>13487</v>
      </c>
      <c r="QOY1" t="s">
        <v>13488</v>
      </c>
      <c r="QOZ1" t="s">
        <v>13489</v>
      </c>
      <c r="QPA1" t="s">
        <v>13490</v>
      </c>
      <c r="QPB1" t="s">
        <v>13491</v>
      </c>
      <c r="QPC1" t="s">
        <v>13492</v>
      </c>
      <c r="QPD1" t="s">
        <v>13493</v>
      </c>
      <c r="QPE1" t="s">
        <v>13494</v>
      </c>
      <c r="QPF1" t="s">
        <v>13495</v>
      </c>
      <c r="QPG1" t="s">
        <v>13496</v>
      </c>
      <c r="QPH1" t="s">
        <v>13497</v>
      </c>
      <c r="QPI1" t="s">
        <v>13498</v>
      </c>
      <c r="QPJ1" t="s">
        <v>13499</v>
      </c>
      <c r="QPK1" t="s">
        <v>13500</v>
      </c>
      <c r="QPL1" t="s">
        <v>13501</v>
      </c>
      <c r="QPM1" t="s">
        <v>13502</v>
      </c>
      <c r="QPN1" t="s">
        <v>13503</v>
      </c>
      <c r="QPO1" t="s">
        <v>13504</v>
      </c>
      <c r="QPP1" t="s">
        <v>13505</v>
      </c>
      <c r="QPQ1" t="s">
        <v>13506</v>
      </c>
      <c r="QPR1" t="s">
        <v>13507</v>
      </c>
      <c r="QPS1" t="s">
        <v>13508</v>
      </c>
      <c r="QPT1" t="s">
        <v>13509</v>
      </c>
      <c r="QPU1" t="s">
        <v>13510</v>
      </c>
      <c r="QPV1" t="s">
        <v>13511</v>
      </c>
      <c r="QPW1" t="s">
        <v>13512</v>
      </c>
      <c r="QPX1" t="s">
        <v>13513</v>
      </c>
      <c r="QPY1" t="s">
        <v>13514</v>
      </c>
      <c r="QPZ1" t="s">
        <v>13515</v>
      </c>
      <c r="QQA1" t="s">
        <v>13516</v>
      </c>
      <c r="QQB1" t="s">
        <v>13517</v>
      </c>
      <c r="QQC1" t="s">
        <v>13518</v>
      </c>
      <c r="QQD1" t="s">
        <v>13519</v>
      </c>
      <c r="QQE1" t="s">
        <v>13520</v>
      </c>
      <c r="QQF1" t="s">
        <v>13521</v>
      </c>
      <c r="QQG1" t="s">
        <v>13522</v>
      </c>
      <c r="QQH1" t="s">
        <v>13523</v>
      </c>
      <c r="QQI1" t="s">
        <v>13524</v>
      </c>
      <c r="QQJ1" t="s">
        <v>13525</v>
      </c>
      <c r="QQK1" t="s">
        <v>13526</v>
      </c>
      <c r="QQL1" t="s">
        <v>13527</v>
      </c>
      <c r="QQM1" t="s">
        <v>13528</v>
      </c>
      <c r="QQN1" t="s">
        <v>13529</v>
      </c>
      <c r="QQO1" t="s">
        <v>13530</v>
      </c>
      <c r="QQP1" t="s">
        <v>13531</v>
      </c>
      <c r="QQQ1" t="s">
        <v>13532</v>
      </c>
      <c r="QQR1" t="s">
        <v>13533</v>
      </c>
      <c r="QQS1" t="s">
        <v>13534</v>
      </c>
      <c r="QQT1" t="s">
        <v>13535</v>
      </c>
      <c r="QQU1" t="s">
        <v>13536</v>
      </c>
      <c r="QQV1" t="s">
        <v>13537</v>
      </c>
      <c r="QQW1" t="s">
        <v>13538</v>
      </c>
      <c r="QQX1" t="s">
        <v>13539</v>
      </c>
      <c r="QQY1" t="s">
        <v>13540</v>
      </c>
      <c r="QQZ1" t="s">
        <v>13541</v>
      </c>
      <c r="QRA1" t="s">
        <v>13542</v>
      </c>
      <c r="QRB1" t="s">
        <v>13543</v>
      </c>
      <c r="QRC1" t="s">
        <v>13544</v>
      </c>
      <c r="QRD1" t="s">
        <v>13545</v>
      </c>
      <c r="QRE1" t="s">
        <v>13546</v>
      </c>
      <c r="QRF1" t="s">
        <v>13547</v>
      </c>
      <c r="QRG1" t="s">
        <v>13548</v>
      </c>
      <c r="QRH1" t="s">
        <v>13549</v>
      </c>
      <c r="QRI1" t="s">
        <v>13550</v>
      </c>
      <c r="QRJ1" t="s">
        <v>13551</v>
      </c>
      <c r="QRK1" t="s">
        <v>13552</v>
      </c>
      <c r="QRL1" t="s">
        <v>13553</v>
      </c>
      <c r="QRM1" t="s">
        <v>13554</v>
      </c>
      <c r="QRN1" t="s">
        <v>13555</v>
      </c>
      <c r="QRO1" t="s">
        <v>13556</v>
      </c>
      <c r="QRP1" t="s">
        <v>13557</v>
      </c>
      <c r="QRQ1" t="s">
        <v>13558</v>
      </c>
      <c r="QRR1" t="s">
        <v>13559</v>
      </c>
      <c r="QRS1" t="s">
        <v>13560</v>
      </c>
      <c r="QRT1" t="s">
        <v>13561</v>
      </c>
      <c r="QRU1" t="s">
        <v>13562</v>
      </c>
      <c r="QRV1" t="s">
        <v>13563</v>
      </c>
      <c r="QRW1" t="s">
        <v>13564</v>
      </c>
      <c r="QRX1" t="s">
        <v>13565</v>
      </c>
      <c r="QRY1" t="s">
        <v>13566</v>
      </c>
      <c r="QRZ1" t="s">
        <v>13567</v>
      </c>
      <c r="QSA1" t="s">
        <v>13568</v>
      </c>
      <c r="QSB1" t="s">
        <v>13569</v>
      </c>
      <c r="QSC1" t="s">
        <v>13570</v>
      </c>
      <c r="QSD1" t="s">
        <v>13571</v>
      </c>
      <c r="QSE1" t="s">
        <v>13572</v>
      </c>
      <c r="QSF1" t="s">
        <v>13573</v>
      </c>
      <c r="QSG1" t="s">
        <v>13574</v>
      </c>
      <c r="QSH1" t="s">
        <v>13575</v>
      </c>
      <c r="QSI1" t="s">
        <v>13576</v>
      </c>
      <c r="QSJ1" t="s">
        <v>13577</v>
      </c>
      <c r="QSK1" t="s">
        <v>13578</v>
      </c>
      <c r="QSL1" t="s">
        <v>13579</v>
      </c>
      <c r="QSM1" t="s">
        <v>13580</v>
      </c>
      <c r="QSN1" t="s">
        <v>13581</v>
      </c>
      <c r="QSO1" t="s">
        <v>13582</v>
      </c>
      <c r="QSP1" t="s">
        <v>13583</v>
      </c>
      <c r="QSQ1" t="s">
        <v>13584</v>
      </c>
      <c r="QSR1" t="s">
        <v>13585</v>
      </c>
      <c r="QSS1" t="s">
        <v>13586</v>
      </c>
      <c r="QST1" t="s">
        <v>13587</v>
      </c>
      <c r="QSU1" t="s">
        <v>13588</v>
      </c>
      <c r="QSV1" t="s">
        <v>13589</v>
      </c>
      <c r="QSW1" t="s">
        <v>13590</v>
      </c>
      <c r="QSX1" t="s">
        <v>13591</v>
      </c>
      <c r="QSY1" t="s">
        <v>13592</v>
      </c>
      <c r="QSZ1" t="s">
        <v>13593</v>
      </c>
      <c r="QTA1" t="s">
        <v>13594</v>
      </c>
      <c r="QTB1" t="s">
        <v>13595</v>
      </c>
      <c r="QTC1" t="s">
        <v>13596</v>
      </c>
      <c r="QTD1" t="s">
        <v>13597</v>
      </c>
      <c r="QTE1" t="s">
        <v>13598</v>
      </c>
      <c r="QTF1" t="s">
        <v>13599</v>
      </c>
      <c r="QTG1" t="s">
        <v>13600</v>
      </c>
      <c r="QTH1" t="s">
        <v>13601</v>
      </c>
      <c r="QTI1" t="s">
        <v>13602</v>
      </c>
      <c r="QTJ1" t="s">
        <v>13603</v>
      </c>
      <c r="QTK1" t="s">
        <v>13604</v>
      </c>
      <c r="QTL1" t="s">
        <v>13605</v>
      </c>
      <c r="QTM1" t="s">
        <v>13606</v>
      </c>
      <c r="QTN1" t="s">
        <v>13607</v>
      </c>
      <c r="QTO1" t="s">
        <v>13608</v>
      </c>
      <c r="QTP1" t="s">
        <v>13609</v>
      </c>
      <c r="QTQ1" t="s">
        <v>13610</v>
      </c>
      <c r="QTR1" t="s">
        <v>13611</v>
      </c>
      <c r="QTS1" t="s">
        <v>13612</v>
      </c>
      <c r="QTT1" t="s">
        <v>13613</v>
      </c>
      <c r="QTU1" t="s">
        <v>13614</v>
      </c>
      <c r="QTV1" t="s">
        <v>13615</v>
      </c>
      <c r="QTW1" t="s">
        <v>13616</v>
      </c>
      <c r="QTX1" t="s">
        <v>13617</v>
      </c>
      <c r="QTY1" t="s">
        <v>13618</v>
      </c>
      <c r="QTZ1" t="s">
        <v>13619</v>
      </c>
      <c r="QUA1" t="s">
        <v>13620</v>
      </c>
      <c r="QUB1" t="s">
        <v>13621</v>
      </c>
      <c r="QUC1" t="s">
        <v>13622</v>
      </c>
      <c r="QUD1" t="s">
        <v>13623</v>
      </c>
      <c r="QUE1" t="s">
        <v>13624</v>
      </c>
      <c r="QUF1" t="s">
        <v>13625</v>
      </c>
      <c r="QUG1" t="s">
        <v>13626</v>
      </c>
      <c r="QUH1" t="s">
        <v>13627</v>
      </c>
      <c r="QUI1" t="s">
        <v>13628</v>
      </c>
      <c r="QUJ1" t="s">
        <v>13629</v>
      </c>
      <c r="QUK1" t="s">
        <v>13630</v>
      </c>
      <c r="QUL1" t="s">
        <v>13631</v>
      </c>
      <c r="QUM1" t="s">
        <v>13632</v>
      </c>
      <c r="QUN1" t="s">
        <v>13633</v>
      </c>
      <c r="QUO1" t="s">
        <v>13634</v>
      </c>
      <c r="QUP1" t="s">
        <v>13635</v>
      </c>
      <c r="QUQ1" t="s">
        <v>13636</v>
      </c>
      <c r="QUR1" t="s">
        <v>13637</v>
      </c>
      <c r="QUS1" t="s">
        <v>13638</v>
      </c>
      <c r="QUT1" t="s">
        <v>13639</v>
      </c>
      <c r="QUU1" t="s">
        <v>13640</v>
      </c>
      <c r="QUV1" t="s">
        <v>13641</v>
      </c>
      <c r="QUW1" t="s">
        <v>13642</v>
      </c>
      <c r="QUX1" t="s">
        <v>13643</v>
      </c>
      <c r="QUY1" t="s">
        <v>13644</v>
      </c>
      <c r="QUZ1" t="s">
        <v>13645</v>
      </c>
      <c r="QVA1" t="s">
        <v>13646</v>
      </c>
      <c r="QVB1" t="s">
        <v>13647</v>
      </c>
      <c r="QVC1" t="s">
        <v>13648</v>
      </c>
      <c r="QVD1" t="s">
        <v>13649</v>
      </c>
      <c r="QVE1" t="s">
        <v>13650</v>
      </c>
      <c r="QVF1" t="s">
        <v>13651</v>
      </c>
      <c r="QVG1" t="s">
        <v>13652</v>
      </c>
      <c r="QVH1" t="s">
        <v>13653</v>
      </c>
      <c r="QVI1" t="s">
        <v>13654</v>
      </c>
      <c r="QVJ1" t="s">
        <v>13655</v>
      </c>
      <c r="QVK1" t="s">
        <v>13656</v>
      </c>
      <c r="QVL1" t="s">
        <v>13657</v>
      </c>
      <c r="QVM1" t="s">
        <v>13658</v>
      </c>
      <c r="QVN1" t="s">
        <v>13659</v>
      </c>
      <c r="QVO1" t="s">
        <v>13660</v>
      </c>
      <c r="QVP1" t="s">
        <v>13661</v>
      </c>
      <c r="QVQ1" t="s">
        <v>13662</v>
      </c>
      <c r="QVR1" t="s">
        <v>13663</v>
      </c>
      <c r="QVS1" t="s">
        <v>13664</v>
      </c>
      <c r="QVT1" t="s">
        <v>13665</v>
      </c>
      <c r="QVU1" t="s">
        <v>13666</v>
      </c>
      <c r="QVV1" t="s">
        <v>13667</v>
      </c>
      <c r="QVW1" t="s">
        <v>13668</v>
      </c>
      <c r="QVX1" t="s">
        <v>13669</v>
      </c>
      <c r="QVY1" t="s">
        <v>13670</v>
      </c>
      <c r="QVZ1" t="s">
        <v>13671</v>
      </c>
      <c r="QWA1" t="s">
        <v>13672</v>
      </c>
      <c r="QWB1" t="s">
        <v>13673</v>
      </c>
      <c r="QWC1" t="s">
        <v>13674</v>
      </c>
      <c r="QWD1" t="s">
        <v>13675</v>
      </c>
      <c r="QWE1" t="s">
        <v>13676</v>
      </c>
      <c r="QWF1" t="s">
        <v>13677</v>
      </c>
      <c r="QWG1" t="s">
        <v>13678</v>
      </c>
      <c r="QWH1" t="s">
        <v>13679</v>
      </c>
      <c r="QWI1" t="s">
        <v>13680</v>
      </c>
      <c r="QWJ1" t="s">
        <v>13681</v>
      </c>
      <c r="QWK1" t="s">
        <v>13682</v>
      </c>
      <c r="QWL1" t="s">
        <v>13683</v>
      </c>
      <c r="QWM1" t="s">
        <v>13684</v>
      </c>
      <c r="QWN1" t="s">
        <v>13685</v>
      </c>
      <c r="QWO1" t="s">
        <v>13686</v>
      </c>
      <c r="QWP1" t="s">
        <v>13687</v>
      </c>
      <c r="QWQ1" t="s">
        <v>13688</v>
      </c>
      <c r="QWR1" t="s">
        <v>13689</v>
      </c>
      <c r="QWS1" t="s">
        <v>13690</v>
      </c>
      <c r="QWT1" t="s">
        <v>13691</v>
      </c>
      <c r="QWU1" t="s">
        <v>13692</v>
      </c>
      <c r="QWV1" t="s">
        <v>13693</v>
      </c>
      <c r="QWW1" t="s">
        <v>13694</v>
      </c>
      <c r="QWX1" t="s">
        <v>13695</v>
      </c>
      <c r="QWY1" t="s">
        <v>13696</v>
      </c>
      <c r="QWZ1" t="s">
        <v>13697</v>
      </c>
      <c r="QXA1" t="s">
        <v>13698</v>
      </c>
      <c r="QXB1" t="s">
        <v>13699</v>
      </c>
      <c r="QXC1" t="s">
        <v>13700</v>
      </c>
      <c r="QXD1" t="s">
        <v>13701</v>
      </c>
      <c r="QXE1" t="s">
        <v>13702</v>
      </c>
      <c r="QXF1" t="s">
        <v>13703</v>
      </c>
      <c r="QXG1" t="s">
        <v>13704</v>
      </c>
      <c r="QXH1" t="s">
        <v>13705</v>
      </c>
      <c r="QXI1" t="s">
        <v>13706</v>
      </c>
      <c r="QXJ1" t="s">
        <v>13707</v>
      </c>
      <c r="QXK1" t="s">
        <v>13708</v>
      </c>
      <c r="QXL1" t="s">
        <v>13709</v>
      </c>
      <c r="QXM1" t="s">
        <v>13710</v>
      </c>
      <c r="QXN1" t="s">
        <v>13711</v>
      </c>
      <c r="QXO1" t="s">
        <v>13712</v>
      </c>
      <c r="QXP1" t="s">
        <v>13713</v>
      </c>
      <c r="QXQ1" t="s">
        <v>13714</v>
      </c>
      <c r="QXR1" t="s">
        <v>13715</v>
      </c>
      <c r="QXS1" t="s">
        <v>13716</v>
      </c>
      <c r="QXT1" t="s">
        <v>13717</v>
      </c>
      <c r="QXU1" t="s">
        <v>13718</v>
      </c>
      <c r="QXV1" t="s">
        <v>13719</v>
      </c>
      <c r="QXW1" t="s">
        <v>13720</v>
      </c>
      <c r="QXX1" t="s">
        <v>13721</v>
      </c>
      <c r="QXY1" t="s">
        <v>13722</v>
      </c>
      <c r="QXZ1" t="s">
        <v>13723</v>
      </c>
      <c r="QYA1" t="s">
        <v>13724</v>
      </c>
      <c r="QYB1" t="s">
        <v>13725</v>
      </c>
      <c r="QYC1" t="s">
        <v>13726</v>
      </c>
      <c r="QYD1" t="s">
        <v>13727</v>
      </c>
      <c r="QYE1" t="s">
        <v>13728</v>
      </c>
      <c r="QYF1" t="s">
        <v>13729</v>
      </c>
      <c r="QYG1" t="s">
        <v>13730</v>
      </c>
      <c r="QYH1" t="s">
        <v>13731</v>
      </c>
      <c r="QYI1" t="s">
        <v>13732</v>
      </c>
      <c r="QYJ1" t="s">
        <v>13733</v>
      </c>
      <c r="QYK1" t="s">
        <v>13734</v>
      </c>
      <c r="QYL1" t="s">
        <v>13735</v>
      </c>
      <c r="QYM1" t="s">
        <v>13736</v>
      </c>
      <c r="QYN1" t="s">
        <v>13737</v>
      </c>
      <c r="QYO1" t="s">
        <v>13738</v>
      </c>
      <c r="QYP1" t="s">
        <v>13739</v>
      </c>
      <c r="QYQ1" t="s">
        <v>13740</v>
      </c>
      <c r="QYR1" t="s">
        <v>13741</v>
      </c>
      <c r="QYS1" t="s">
        <v>13742</v>
      </c>
      <c r="QYT1" t="s">
        <v>13743</v>
      </c>
      <c r="QYU1" t="s">
        <v>13744</v>
      </c>
      <c r="QYV1" t="s">
        <v>13745</v>
      </c>
      <c r="QYW1" t="s">
        <v>13746</v>
      </c>
      <c r="QYX1" t="s">
        <v>13747</v>
      </c>
      <c r="QYY1" t="s">
        <v>13748</v>
      </c>
      <c r="QYZ1" t="s">
        <v>13749</v>
      </c>
      <c r="QZA1" t="s">
        <v>13750</v>
      </c>
      <c r="QZB1" t="s">
        <v>13751</v>
      </c>
      <c r="QZC1" t="s">
        <v>13752</v>
      </c>
      <c r="QZD1" t="s">
        <v>13753</v>
      </c>
      <c r="QZE1" t="s">
        <v>13754</v>
      </c>
      <c r="QZF1" t="s">
        <v>13755</v>
      </c>
      <c r="QZG1" t="s">
        <v>13756</v>
      </c>
      <c r="QZH1" t="s">
        <v>13757</v>
      </c>
      <c r="QZI1" t="s">
        <v>13758</v>
      </c>
      <c r="QZJ1" t="s">
        <v>13759</v>
      </c>
      <c r="QZK1" t="s">
        <v>13760</v>
      </c>
      <c r="QZL1" t="s">
        <v>13761</v>
      </c>
      <c r="QZM1" t="s">
        <v>13762</v>
      </c>
      <c r="QZN1" t="s">
        <v>13763</v>
      </c>
      <c r="QZO1" t="s">
        <v>13764</v>
      </c>
      <c r="QZP1" t="s">
        <v>13765</v>
      </c>
      <c r="QZQ1" t="s">
        <v>13766</v>
      </c>
      <c r="QZR1" t="s">
        <v>13767</v>
      </c>
      <c r="QZS1" t="s">
        <v>13768</v>
      </c>
      <c r="QZT1" t="s">
        <v>13769</v>
      </c>
      <c r="QZU1" t="s">
        <v>13770</v>
      </c>
      <c r="QZV1" t="s">
        <v>13771</v>
      </c>
      <c r="QZW1" t="s">
        <v>13772</v>
      </c>
      <c r="QZX1" t="s">
        <v>13773</v>
      </c>
      <c r="QZY1" t="s">
        <v>13774</v>
      </c>
      <c r="QZZ1" t="s">
        <v>13775</v>
      </c>
      <c r="RAA1" t="s">
        <v>13776</v>
      </c>
      <c r="RAB1" t="s">
        <v>13777</v>
      </c>
      <c r="RAC1" t="s">
        <v>13778</v>
      </c>
      <c r="RAD1" t="s">
        <v>13779</v>
      </c>
      <c r="RAE1" t="s">
        <v>13780</v>
      </c>
      <c r="RAF1" t="s">
        <v>13781</v>
      </c>
      <c r="RAG1" t="s">
        <v>13782</v>
      </c>
      <c r="RAH1" t="s">
        <v>13783</v>
      </c>
      <c r="RAI1" t="s">
        <v>13784</v>
      </c>
      <c r="RAJ1" t="s">
        <v>13785</v>
      </c>
      <c r="RAK1" t="s">
        <v>13786</v>
      </c>
      <c r="RAL1" t="s">
        <v>13787</v>
      </c>
      <c r="RAM1" t="s">
        <v>13788</v>
      </c>
      <c r="RAN1" t="s">
        <v>13789</v>
      </c>
      <c r="RAO1" t="s">
        <v>13790</v>
      </c>
      <c r="RAP1" t="s">
        <v>13791</v>
      </c>
      <c r="RAQ1" t="s">
        <v>13792</v>
      </c>
      <c r="RAR1" t="s">
        <v>13793</v>
      </c>
      <c r="RAS1" t="s">
        <v>13794</v>
      </c>
      <c r="RAT1" t="s">
        <v>13795</v>
      </c>
      <c r="RAU1" t="s">
        <v>13796</v>
      </c>
      <c r="RAV1" t="s">
        <v>13797</v>
      </c>
      <c r="RAW1" t="s">
        <v>13798</v>
      </c>
      <c r="RAX1" t="s">
        <v>13799</v>
      </c>
      <c r="RAY1" t="s">
        <v>13800</v>
      </c>
      <c r="RAZ1" t="s">
        <v>13801</v>
      </c>
      <c r="RBA1" t="s">
        <v>13802</v>
      </c>
      <c r="RBB1" t="s">
        <v>13803</v>
      </c>
      <c r="RBC1" t="s">
        <v>13804</v>
      </c>
      <c r="RBD1" t="s">
        <v>13805</v>
      </c>
      <c r="RBE1" t="s">
        <v>13806</v>
      </c>
      <c r="RBF1" t="s">
        <v>13807</v>
      </c>
      <c r="RBG1" t="s">
        <v>13808</v>
      </c>
      <c r="RBH1" t="s">
        <v>13809</v>
      </c>
      <c r="RBI1" t="s">
        <v>13810</v>
      </c>
      <c r="RBJ1" t="s">
        <v>13811</v>
      </c>
      <c r="RBK1" t="s">
        <v>13812</v>
      </c>
      <c r="RBL1" t="s">
        <v>13813</v>
      </c>
      <c r="RBM1" t="s">
        <v>13814</v>
      </c>
      <c r="RBN1" t="s">
        <v>13815</v>
      </c>
      <c r="RBO1" t="s">
        <v>13816</v>
      </c>
      <c r="RBP1" t="s">
        <v>13817</v>
      </c>
      <c r="RBQ1" t="s">
        <v>13818</v>
      </c>
      <c r="RBR1" t="s">
        <v>13819</v>
      </c>
      <c r="RBS1" t="s">
        <v>13820</v>
      </c>
      <c r="RBT1" t="s">
        <v>13821</v>
      </c>
      <c r="RBU1" t="s">
        <v>13822</v>
      </c>
      <c r="RBV1" t="s">
        <v>13823</v>
      </c>
      <c r="RBW1" t="s">
        <v>13824</v>
      </c>
      <c r="RBX1" t="s">
        <v>13825</v>
      </c>
      <c r="RBY1" t="s">
        <v>13826</v>
      </c>
      <c r="RBZ1" t="s">
        <v>13827</v>
      </c>
      <c r="RCA1" t="s">
        <v>13828</v>
      </c>
      <c r="RCB1" t="s">
        <v>13829</v>
      </c>
      <c r="RCC1" t="s">
        <v>13830</v>
      </c>
      <c r="RCD1" t="s">
        <v>13831</v>
      </c>
      <c r="RCE1" t="s">
        <v>13832</v>
      </c>
      <c r="RCF1" t="s">
        <v>13833</v>
      </c>
      <c r="RCG1" t="s">
        <v>13834</v>
      </c>
      <c r="RCH1" t="s">
        <v>13835</v>
      </c>
      <c r="RCI1" t="s">
        <v>13836</v>
      </c>
      <c r="RCJ1" t="s">
        <v>13837</v>
      </c>
      <c r="RCK1" t="s">
        <v>13838</v>
      </c>
      <c r="RCL1" t="s">
        <v>13839</v>
      </c>
      <c r="RCM1" t="s">
        <v>13840</v>
      </c>
      <c r="RCN1" t="s">
        <v>13841</v>
      </c>
      <c r="RCO1" t="s">
        <v>13842</v>
      </c>
      <c r="RCP1" t="s">
        <v>13843</v>
      </c>
      <c r="RCQ1" t="s">
        <v>13844</v>
      </c>
      <c r="RCR1" t="s">
        <v>13845</v>
      </c>
      <c r="RCS1" t="s">
        <v>13846</v>
      </c>
      <c r="RCT1" t="s">
        <v>13847</v>
      </c>
      <c r="RCU1" t="s">
        <v>13848</v>
      </c>
      <c r="RCV1" t="s">
        <v>13849</v>
      </c>
      <c r="RCW1" t="s">
        <v>13850</v>
      </c>
      <c r="RCX1" t="s">
        <v>13851</v>
      </c>
      <c r="RCY1" t="s">
        <v>13852</v>
      </c>
      <c r="RCZ1" t="s">
        <v>13853</v>
      </c>
      <c r="RDA1" t="s">
        <v>13854</v>
      </c>
      <c r="RDB1" t="s">
        <v>13855</v>
      </c>
      <c r="RDC1" t="s">
        <v>13856</v>
      </c>
      <c r="RDD1" t="s">
        <v>13857</v>
      </c>
      <c r="RDE1" t="s">
        <v>13858</v>
      </c>
      <c r="RDF1" t="s">
        <v>13859</v>
      </c>
      <c r="RDG1" t="s">
        <v>13860</v>
      </c>
      <c r="RDH1" t="s">
        <v>13861</v>
      </c>
      <c r="RDI1" t="s">
        <v>13862</v>
      </c>
      <c r="RDJ1" t="s">
        <v>13863</v>
      </c>
      <c r="RDK1" t="s">
        <v>13864</v>
      </c>
      <c r="RDL1" t="s">
        <v>13865</v>
      </c>
      <c r="RDM1" t="s">
        <v>13866</v>
      </c>
      <c r="RDN1" t="s">
        <v>13867</v>
      </c>
      <c r="RDO1" t="s">
        <v>13868</v>
      </c>
      <c r="RDP1" t="s">
        <v>13869</v>
      </c>
      <c r="RDQ1" t="s">
        <v>13870</v>
      </c>
      <c r="RDR1" t="s">
        <v>13871</v>
      </c>
      <c r="RDS1" t="s">
        <v>13872</v>
      </c>
      <c r="RDT1" t="s">
        <v>13873</v>
      </c>
      <c r="RDU1" t="s">
        <v>13874</v>
      </c>
      <c r="RDV1" t="s">
        <v>13875</v>
      </c>
      <c r="RDW1" t="s">
        <v>13876</v>
      </c>
      <c r="RDX1" t="s">
        <v>13877</v>
      </c>
      <c r="RDY1" t="s">
        <v>13878</v>
      </c>
      <c r="RDZ1" t="s">
        <v>13879</v>
      </c>
      <c r="REA1" t="s">
        <v>13880</v>
      </c>
      <c r="REB1" t="s">
        <v>13881</v>
      </c>
      <c r="REC1" t="s">
        <v>13882</v>
      </c>
      <c r="RED1" t="s">
        <v>13883</v>
      </c>
      <c r="REE1" t="s">
        <v>13884</v>
      </c>
      <c r="REF1" t="s">
        <v>13885</v>
      </c>
      <c r="REG1" t="s">
        <v>13886</v>
      </c>
      <c r="REH1" t="s">
        <v>13887</v>
      </c>
      <c r="REI1" t="s">
        <v>13888</v>
      </c>
      <c r="REJ1" t="s">
        <v>13889</v>
      </c>
      <c r="REK1" t="s">
        <v>13890</v>
      </c>
      <c r="REL1" t="s">
        <v>13891</v>
      </c>
      <c r="REM1" t="s">
        <v>13892</v>
      </c>
      <c r="REN1" t="s">
        <v>13893</v>
      </c>
      <c r="REO1" t="s">
        <v>13894</v>
      </c>
      <c r="REP1" t="s">
        <v>13895</v>
      </c>
      <c r="REQ1" t="s">
        <v>13896</v>
      </c>
      <c r="RER1" t="s">
        <v>13897</v>
      </c>
      <c r="RES1" t="s">
        <v>13898</v>
      </c>
      <c r="RET1" t="s">
        <v>13899</v>
      </c>
      <c r="REU1" t="s">
        <v>13900</v>
      </c>
      <c r="REV1" t="s">
        <v>13901</v>
      </c>
      <c r="REW1" t="s">
        <v>13902</v>
      </c>
      <c r="REX1" t="s">
        <v>13903</v>
      </c>
      <c r="REY1" t="s">
        <v>13904</v>
      </c>
      <c r="REZ1" t="s">
        <v>13905</v>
      </c>
      <c r="RFA1" t="s">
        <v>13906</v>
      </c>
      <c r="RFB1" t="s">
        <v>13907</v>
      </c>
      <c r="RFC1" t="s">
        <v>13908</v>
      </c>
      <c r="RFD1" t="s">
        <v>13909</v>
      </c>
      <c r="RFE1" t="s">
        <v>13910</v>
      </c>
      <c r="RFF1" t="s">
        <v>13911</v>
      </c>
      <c r="RFG1" t="s">
        <v>13912</v>
      </c>
      <c r="RFH1" t="s">
        <v>13913</v>
      </c>
      <c r="RFI1" t="s">
        <v>13914</v>
      </c>
      <c r="RFJ1" t="s">
        <v>13915</v>
      </c>
      <c r="RFK1" t="s">
        <v>13916</v>
      </c>
      <c r="RFL1" t="s">
        <v>13917</v>
      </c>
      <c r="RFM1" t="s">
        <v>13918</v>
      </c>
      <c r="RFN1" t="s">
        <v>13919</v>
      </c>
      <c r="RFO1" t="s">
        <v>13920</v>
      </c>
      <c r="RFP1" t="s">
        <v>13921</v>
      </c>
      <c r="RFQ1" t="s">
        <v>13922</v>
      </c>
      <c r="RFR1" t="s">
        <v>13923</v>
      </c>
      <c r="RFS1" t="s">
        <v>13924</v>
      </c>
      <c r="RFT1" t="s">
        <v>13925</v>
      </c>
      <c r="RFU1" t="s">
        <v>13926</v>
      </c>
      <c r="RFV1" t="s">
        <v>13927</v>
      </c>
      <c r="RFW1" t="s">
        <v>13928</v>
      </c>
      <c r="RFX1" t="s">
        <v>13929</v>
      </c>
      <c r="RFY1" t="s">
        <v>13930</v>
      </c>
      <c r="RFZ1" t="s">
        <v>13931</v>
      </c>
      <c r="RGA1" t="s">
        <v>13932</v>
      </c>
      <c r="RGB1" t="s">
        <v>13933</v>
      </c>
      <c r="RGC1" t="s">
        <v>13934</v>
      </c>
      <c r="RGD1" t="s">
        <v>13935</v>
      </c>
      <c r="RGE1" t="s">
        <v>13936</v>
      </c>
      <c r="RGF1" t="s">
        <v>13937</v>
      </c>
      <c r="RGG1" t="s">
        <v>13938</v>
      </c>
      <c r="RGH1" t="s">
        <v>13939</v>
      </c>
      <c r="RGI1" t="s">
        <v>13940</v>
      </c>
      <c r="RGJ1" t="s">
        <v>13941</v>
      </c>
      <c r="RGK1" t="s">
        <v>13942</v>
      </c>
      <c r="RGL1" t="s">
        <v>13943</v>
      </c>
      <c r="RGM1" t="s">
        <v>13944</v>
      </c>
      <c r="RGN1" t="s">
        <v>13945</v>
      </c>
      <c r="RGO1" t="s">
        <v>13946</v>
      </c>
      <c r="RGP1" t="s">
        <v>13947</v>
      </c>
      <c r="RGQ1" t="s">
        <v>13948</v>
      </c>
      <c r="RGR1" t="s">
        <v>13949</v>
      </c>
      <c r="RGS1" t="s">
        <v>13950</v>
      </c>
      <c r="RGT1" t="s">
        <v>13951</v>
      </c>
      <c r="RGU1" t="s">
        <v>13952</v>
      </c>
      <c r="RGV1" t="s">
        <v>13953</v>
      </c>
      <c r="RGW1" t="s">
        <v>13954</v>
      </c>
      <c r="RGX1" t="s">
        <v>13955</v>
      </c>
      <c r="RGY1" t="s">
        <v>13956</v>
      </c>
      <c r="RGZ1" t="s">
        <v>13957</v>
      </c>
      <c r="RHA1" t="s">
        <v>13958</v>
      </c>
      <c r="RHB1" t="s">
        <v>13959</v>
      </c>
      <c r="RHC1" t="s">
        <v>13960</v>
      </c>
      <c r="RHD1" t="s">
        <v>13961</v>
      </c>
      <c r="RHE1" t="s">
        <v>13962</v>
      </c>
      <c r="RHF1" t="s">
        <v>13963</v>
      </c>
      <c r="RHG1" t="s">
        <v>13964</v>
      </c>
      <c r="RHH1" t="s">
        <v>13965</v>
      </c>
      <c r="RHI1" t="s">
        <v>13966</v>
      </c>
      <c r="RHJ1" t="s">
        <v>13967</v>
      </c>
      <c r="RHK1" t="s">
        <v>13968</v>
      </c>
      <c r="RHL1" t="s">
        <v>13969</v>
      </c>
      <c r="RHM1" t="s">
        <v>13970</v>
      </c>
      <c r="RHN1" t="s">
        <v>13971</v>
      </c>
      <c r="RHO1" t="s">
        <v>13972</v>
      </c>
      <c r="RHP1" t="s">
        <v>13973</v>
      </c>
      <c r="RHQ1" t="s">
        <v>13974</v>
      </c>
      <c r="RHR1" t="s">
        <v>13975</v>
      </c>
      <c r="RHS1" t="s">
        <v>13976</v>
      </c>
      <c r="RHT1" t="s">
        <v>13977</v>
      </c>
      <c r="RHU1" t="s">
        <v>13978</v>
      </c>
      <c r="RHV1" t="s">
        <v>13979</v>
      </c>
      <c r="RHW1" t="s">
        <v>13980</v>
      </c>
      <c r="RHX1" t="s">
        <v>13981</v>
      </c>
      <c r="RHY1" t="s">
        <v>13982</v>
      </c>
      <c r="RHZ1" t="s">
        <v>13983</v>
      </c>
      <c r="RIA1" t="s">
        <v>13984</v>
      </c>
      <c r="RIB1" t="s">
        <v>13985</v>
      </c>
      <c r="RIC1" t="s">
        <v>13986</v>
      </c>
      <c r="RID1" t="s">
        <v>13987</v>
      </c>
      <c r="RIE1" t="s">
        <v>13988</v>
      </c>
      <c r="RIF1" t="s">
        <v>13989</v>
      </c>
      <c r="RIG1" t="s">
        <v>13990</v>
      </c>
      <c r="RIH1" t="s">
        <v>13991</v>
      </c>
      <c r="RII1" t="s">
        <v>13992</v>
      </c>
      <c r="RIJ1" t="s">
        <v>13993</v>
      </c>
      <c r="RIK1" t="s">
        <v>13994</v>
      </c>
      <c r="RIL1" t="s">
        <v>13995</v>
      </c>
      <c r="RIM1" t="s">
        <v>13996</v>
      </c>
      <c r="RIN1" t="s">
        <v>13997</v>
      </c>
      <c r="RIO1" t="s">
        <v>13998</v>
      </c>
      <c r="RIP1" t="s">
        <v>13999</v>
      </c>
      <c r="RIQ1" t="s">
        <v>14000</v>
      </c>
      <c r="RIR1" t="s">
        <v>14001</v>
      </c>
      <c r="RIS1" t="s">
        <v>14002</v>
      </c>
      <c r="RIT1" t="s">
        <v>14003</v>
      </c>
      <c r="RIU1" t="s">
        <v>14004</v>
      </c>
      <c r="RIV1" t="s">
        <v>14005</v>
      </c>
      <c r="RIW1" t="s">
        <v>14006</v>
      </c>
      <c r="RIX1" t="s">
        <v>14007</v>
      </c>
      <c r="RIY1" t="s">
        <v>14008</v>
      </c>
      <c r="RIZ1" t="s">
        <v>14009</v>
      </c>
      <c r="RJA1" t="s">
        <v>14010</v>
      </c>
      <c r="RJB1" t="s">
        <v>14011</v>
      </c>
      <c r="RJC1" t="s">
        <v>14012</v>
      </c>
      <c r="RJD1" t="s">
        <v>14013</v>
      </c>
      <c r="RJE1" t="s">
        <v>14014</v>
      </c>
      <c r="RJF1" t="s">
        <v>14015</v>
      </c>
      <c r="RJG1" t="s">
        <v>14016</v>
      </c>
      <c r="RJH1" t="s">
        <v>14017</v>
      </c>
      <c r="RJI1" t="s">
        <v>14018</v>
      </c>
      <c r="RJJ1" t="s">
        <v>14019</v>
      </c>
      <c r="RJK1" t="s">
        <v>14020</v>
      </c>
      <c r="RJL1" t="s">
        <v>14021</v>
      </c>
      <c r="RJM1" t="s">
        <v>14022</v>
      </c>
      <c r="RJN1" t="s">
        <v>14023</v>
      </c>
      <c r="RJO1" t="s">
        <v>14024</v>
      </c>
      <c r="RJP1" t="s">
        <v>14025</v>
      </c>
      <c r="RJQ1" t="s">
        <v>14026</v>
      </c>
      <c r="RJR1" t="s">
        <v>14027</v>
      </c>
      <c r="RJS1" t="s">
        <v>14028</v>
      </c>
      <c r="RJT1" t="s">
        <v>14029</v>
      </c>
      <c r="RJU1" t="s">
        <v>14030</v>
      </c>
      <c r="RJV1" t="s">
        <v>14031</v>
      </c>
      <c r="RJW1" t="s">
        <v>14032</v>
      </c>
      <c r="RJX1" t="s">
        <v>14033</v>
      </c>
      <c r="RJY1" t="s">
        <v>14034</v>
      </c>
      <c r="RJZ1" t="s">
        <v>14035</v>
      </c>
      <c r="RKA1" t="s">
        <v>14036</v>
      </c>
      <c r="RKB1" t="s">
        <v>14037</v>
      </c>
      <c r="RKC1" t="s">
        <v>14038</v>
      </c>
      <c r="RKD1" t="s">
        <v>14039</v>
      </c>
      <c r="RKE1" t="s">
        <v>14040</v>
      </c>
      <c r="RKF1" t="s">
        <v>14041</v>
      </c>
      <c r="RKG1" t="s">
        <v>14042</v>
      </c>
      <c r="RKH1" t="s">
        <v>14043</v>
      </c>
      <c r="RKI1" t="s">
        <v>14044</v>
      </c>
      <c r="RKJ1" t="s">
        <v>14045</v>
      </c>
      <c r="RKK1" t="s">
        <v>14046</v>
      </c>
      <c r="RKL1" t="s">
        <v>14047</v>
      </c>
      <c r="RKM1" t="s">
        <v>14048</v>
      </c>
      <c r="RKN1" t="s">
        <v>14049</v>
      </c>
      <c r="RKO1" t="s">
        <v>14050</v>
      </c>
      <c r="RKP1" t="s">
        <v>14051</v>
      </c>
      <c r="RKQ1" t="s">
        <v>14052</v>
      </c>
      <c r="RKR1" t="s">
        <v>14053</v>
      </c>
      <c r="RKS1" t="s">
        <v>14054</v>
      </c>
      <c r="RKT1" t="s">
        <v>14055</v>
      </c>
      <c r="RKU1" t="s">
        <v>14056</v>
      </c>
      <c r="RKV1" t="s">
        <v>14057</v>
      </c>
      <c r="RKW1" t="s">
        <v>14058</v>
      </c>
      <c r="RKX1" t="s">
        <v>14059</v>
      </c>
      <c r="RKY1" t="s">
        <v>14060</v>
      </c>
      <c r="RKZ1" t="s">
        <v>14061</v>
      </c>
      <c r="RLA1" t="s">
        <v>14062</v>
      </c>
      <c r="RLB1" t="s">
        <v>14063</v>
      </c>
      <c r="RLC1" t="s">
        <v>14064</v>
      </c>
      <c r="RLD1" t="s">
        <v>14065</v>
      </c>
      <c r="RLE1" t="s">
        <v>14066</v>
      </c>
      <c r="RLF1" t="s">
        <v>14067</v>
      </c>
      <c r="RLG1" t="s">
        <v>14068</v>
      </c>
      <c r="RLH1" t="s">
        <v>14069</v>
      </c>
      <c r="RLI1" t="s">
        <v>14070</v>
      </c>
      <c r="RLJ1" t="s">
        <v>14071</v>
      </c>
      <c r="RLK1" t="s">
        <v>14072</v>
      </c>
      <c r="RLL1" t="s">
        <v>14073</v>
      </c>
      <c r="RLM1" t="s">
        <v>14074</v>
      </c>
      <c r="RLN1" t="s">
        <v>14075</v>
      </c>
      <c r="RLO1" t="s">
        <v>14076</v>
      </c>
      <c r="RLP1" t="s">
        <v>14077</v>
      </c>
      <c r="RLQ1" t="s">
        <v>14078</v>
      </c>
      <c r="RLR1" t="s">
        <v>14079</v>
      </c>
      <c r="RLS1" t="s">
        <v>14080</v>
      </c>
      <c r="RLT1" t="s">
        <v>14081</v>
      </c>
      <c r="RLU1" t="s">
        <v>14082</v>
      </c>
      <c r="RLV1" t="s">
        <v>14083</v>
      </c>
      <c r="RLW1" t="s">
        <v>14084</v>
      </c>
      <c r="RLX1" t="s">
        <v>14085</v>
      </c>
      <c r="RLY1" t="s">
        <v>14086</v>
      </c>
      <c r="RLZ1" t="s">
        <v>14087</v>
      </c>
      <c r="RMA1" t="s">
        <v>14088</v>
      </c>
      <c r="RMB1" t="s">
        <v>14089</v>
      </c>
      <c r="RMC1" t="s">
        <v>14090</v>
      </c>
      <c r="RMD1" t="s">
        <v>14091</v>
      </c>
      <c r="RME1" t="s">
        <v>14092</v>
      </c>
      <c r="RMF1" t="s">
        <v>14093</v>
      </c>
      <c r="RMG1" t="s">
        <v>14094</v>
      </c>
      <c r="RMH1" t="s">
        <v>14095</v>
      </c>
      <c r="RMI1" t="s">
        <v>14096</v>
      </c>
      <c r="RMJ1" t="s">
        <v>14097</v>
      </c>
      <c r="RMK1" t="s">
        <v>14098</v>
      </c>
      <c r="RML1" t="s">
        <v>14099</v>
      </c>
      <c r="RMM1" t="s">
        <v>14100</v>
      </c>
      <c r="RMN1" t="s">
        <v>14101</v>
      </c>
      <c r="RMO1" t="s">
        <v>14102</v>
      </c>
      <c r="RMP1" t="s">
        <v>14103</v>
      </c>
      <c r="RMQ1" t="s">
        <v>14104</v>
      </c>
      <c r="RMR1" t="s">
        <v>14105</v>
      </c>
      <c r="RMS1" t="s">
        <v>14106</v>
      </c>
      <c r="RMT1" t="s">
        <v>14107</v>
      </c>
      <c r="RMU1" t="s">
        <v>14108</v>
      </c>
      <c r="RMV1" t="s">
        <v>14109</v>
      </c>
      <c r="RMW1" t="s">
        <v>14110</v>
      </c>
      <c r="RMX1" t="s">
        <v>14111</v>
      </c>
      <c r="RMY1" t="s">
        <v>14112</v>
      </c>
      <c r="RMZ1" t="s">
        <v>14113</v>
      </c>
      <c r="RNA1" t="s">
        <v>14114</v>
      </c>
      <c r="RNB1" t="s">
        <v>14115</v>
      </c>
      <c r="RNC1" t="s">
        <v>14116</v>
      </c>
      <c r="RND1" t="s">
        <v>14117</v>
      </c>
      <c r="RNE1" t="s">
        <v>14118</v>
      </c>
      <c r="RNF1" t="s">
        <v>14119</v>
      </c>
      <c r="RNG1" t="s">
        <v>14120</v>
      </c>
      <c r="RNH1" t="s">
        <v>14121</v>
      </c>
      <c r="RNI1" t="s">
        <v>14122</v>
      </c>
      <c r="RNJ1" t="s">
        <v>14123</v>
      </c>
      <c r="RNK1" t="s">
        <v>14124</v>
      </c>
      <c r="RNL1" t="s">
        <v>14125</v>
      </c>
      <c r="RNM1" t="s">
        <v>14126</v>
      </c>
      <c r="RNN1" t="s">
        <v>14127</v>
      </c>
      <c r="RNO1" t="s">
        <v>14128</v>
      </c>
      <c r="RNP1" t="s">
        <v>14129</v>
      </c>
      <c r="RNQ1" t="s">
        <v>14130</v>
      </c>
      <c r="RNR1" t="s">
        <v>14131</v>
      </c>
      <c r="RNS1" t="s">
        <v>14132</v>
      </c>
      <c r="RNT1" t="s">
        <v>14133</v>
      </c>
      <c r="RNU1" t="s">
        <v>14134</v>
      </c>
      <c r="RNV1" t="s">
        <v>14135</v>
      </c>
      <c r="RNW1" t="s">
        <v>14136</v>
      </c>
      <c r="RNX1" t="s">
        <v>14137</v>
      </c>
      <c r="RNY1" t="s">
        <v>14138</v>
      </c>
      <c r="RNZ1" t="s">
        <v>14139</v>
      </c>
      <c r="ROA1" t="s">
        <v>14140</v>
      </c>
      <c r="ROB1" t="s">
        <v>14141</v>
      </c>
      <c r="ROC1" t="s">
        <v>14142</v>
      </c>
      <c r="ROD1" t="s">
        <v>14143</v>
      </c>
      <c r="ROE1" t="s">
        <v>14144</v>
      </c>
      <c r="ROF1" t="s">
        <v>14145</v>
      </c>
      <c r="ROG1" t="s">
        <v>14146</v>
      </c>
      <c r="ROH1" t="s">
        <v>14147</v>
      </c>
      <c r="ROI1" t="s">
        <v>14148</v>
      </c>
      <c r="ROJ1" t="s">
        <v>14149</v>
      </c>
      <c r="ROK1" t="s">
        <v>14150</v>
      </c>
      <c r="ROL1" t="s">
        <v>14151</v>
      </c>
      <c r="ROM1" t="s">
        <v>14152</v>
      </c>
      <c r="RON1" t="s">
        <v>14153</v>
      </c>
      <c r="ROO1" t="s">
        <v>14154</v>
      </c>
      <c r="ROP1" t="s">
        <v>14155</v>
      </c>
      <c r="ROQ1" t="s">
        <v>14156</v>
      </c>
      <c r="ROR1" t="s">
        <v>14157</v>
      </c>
      <c r="ROS1" t="s">
        <v>14158</v>
      </c>
      <c r="ROT1" t="s">
        <v>14159</v>
      </c>
      <c r="ROU1" t="s">
        <v>14160</v>
      </c>
      <c r="ROV1" t="s">
        <v>14161</v>
      </c>
      <c r="ROW1" t="s">
        <v>14162</v>
      </c>
      <c r="ROX1" t="s">
        <v>14163</v>
      </c>
      <c r="ROY1" t="s">
        <v>14164</v>
      </c>
      <c r="ROZ1" t="s">
        <v>14165</v>
      </c>
      <c r="RPA1" t="s">
        <v>14166</v>
      </c>
      <c r="RPB1" t="s">
        <v>14167</v>
      </c>
      <c r="RPC1" t="s">
        <v>14168</v>
      </c>
      <c r="RPD1" t="s">
        <v>14169</v>
      </c>
      <c r="RPE1" t="s">
        <v>14170</v>
      </c>
      <c r="RPF1" t="s">
        <v>14171</v>
      </c>
      <c r="RPG1" t="s">
        <v>14172</v>
      </c>
      <c r="RPH1" t="s">
        <v>14173</v>
      </c>
      <c r="RPI1" t="s">
        <v>14174</v>
      </c>
      <c r="RPJ1" t="s">
        <v>14175</v>
      </c>
      <c r="RPK1" t="s">
        <v>14176</v>
      </c>
      <c r="RPL1" t="s">
        <v>14177</v>
      </c>
      <c r="RPM1" t="s">
        <v>14178</v>
      </c>
      <c r="RPN1" t="s">
        <v>14179</v>
      </c>
      <c r="RPO1" t="s">
        <v>14180</v>
      </c>
      <c r="RPP1" t="s">
        <v>14181</v>
      </c>
      <c r="RPQ1" t="s">
        <v>14182</v>
      </c>
      <c r="RPR1" t="s">
        <v>14183</v>
      </c>
      <c r="RPS1" t="s">
        <v>14184</v>
      </c>
      <c r="RPT1" t="s">
        <v>14185</v>
      </c>
      <c r="RPU1" t="s">
        <v>14186</v>
      </c>
      <c r="RPV1" t="s">
        <v>14187</v>
      </c>
      <c r="RPW1" t="s">
        <v>14188</v>
      </c>
      <c r="RPX1" t="s">
        <v>14189</v>
      </c>
      <c r="RPY1" t="s">
        <v>14190</v>
      </c>
      <c r="RPZ1" t="s">
        <v>14191</v>
      </c>
      <c r="RQA1" t="s">
        <v>14192</v>
      </c>
      <c r="RQB1" t="s">
        <v>14193</v>
      </c>
      <c r="RQC1" t="s">
        <v>14194</v>
      </c>
      <c r="RQD1" t="s">
        <v>14195</v>
      </c>
      <c r="RQE1" t="s">
        <v>14196</v>
      </c>
      <c r="RQF1" t="s">
        <v>14197</v>
      </c>
      <c r="RQG1" t="s">
        <v>14198</v>
      </c>
      <c r="RQH1" t="s">
        <v>14199</v>
      </c>
      <c r="RQI1" t="s">
        <v>14200</v>
      </c>
      <c r="RQJ1" t="s">
        <v>14201</v>
      </c>
      <c r="RQK1" t="s">
        <v>14202</v>
      </c>
      <c r="RQL1" t="s">
        <v>14203</v>
      </c>
      <c r="RQM1" t="s">
        <v>14204</v>
      </c>
      <c r="RQN1" t="s">
        <v>14205</v>
      </c>
      <c r="RQO1" t="s">
        <v>14206</v>
      </c>
      <c r="RQP1" t="s">
        <v>14207</v>
      </c>
      <c r="RQQ1" t="s">
        <v>14208</v>
      </c>
      <c r="RQR1" t="s">
        <v>14209</v>
      </c>
      <c r="RQS1" t="s">
        <v>14210</v>
      </c>
      <c r="RQT1" t="s">
        <v>14211</v>
      </c>
      <c r="RQU1" t="s">
        <v>14212</v>
      </c>
      <c r="RQV1" t="s">
        <v>14213</v>
      </c>
      <c r="RQW1" t="s">
        <v>14214</v>
      </c>
      <c r="RQX1" t="s">
        <v>14215</v>
      </c>
      <c r="RQY1" t="s">
        <v>14216</v>
      </c>
      <c r="RQZ1" t="s">
        <v>14217</v>
      </c>
      <c r="RRA1" t="s">
        <v>14218</v>
      </c>
      <c r="RRB1" t="s">
        <v>14219</v>
      </c>
      <c r="RRC1" t="s">
        <v>14220</v>
      </c>
      <c r="RRD1" t="s">
        <v>14221</v>
      </c>
      <c r="RRE1" t="s">
        <v>14222</v>
      </c>
      <c r="RRF1" t="s">
        <v>14223</v>
      </c>
      <c r="RRG1" t="s">
        <v>14224</v>
      </c>
      <c r="RRH1" t="s">
        <v>14225</v>
      </c>
      <c r="RRI1" t="s">
        <v>14226</v>
      </c>
      <c r="RRJ1" t="s">
        <v>14227</v>
      </c>
      <c r="RRK1" t="s">
        <v>14228</v>
      </c>
      <c r="RRL1" t="s">
        <v>14229</v>
      </c>
      <c r="RRM1" t="s">
        <v>14230</v>
      </c>
      <c r="RRN1" t="s">
        <v>14231</v>
      </c>
      <c r="RRO1" t="s">
        <v>14232</v>
      </c>
      <c r="RRP1" t="s">
        <v>14233</v>
      </c>
      <c r="RRQ1" t="s">
        <v>14234</v>
      </c>
      <c r="RRR1" t="s">
        <v>14235</v>
      </c>
      <c r="RRS1" t="s">
        <v>14236</v>
      </c>
      <c r="RRT1" t="s">
        <v>14237</v>
      </c>
      <c r="RRU1" t="s">
        <v>14238</v>
      </c>
      <c r="RRV1" t="s">
        <v>14239</v>
      </c>
      <c r="RRW1" t="s">
        <v>14240</v>
      </c>
      <c r="RRX1" t="s">
        <v>14241</v>
      </c>
      <c r="RRY1" t="s">
        <v>14242</v>
      </c>
      <c r="RRZ1" t="s">
        <v>14243</v>
      </c>
      <c r="RSA1" t="s">
        <v>14244</v>
      </c>
      <c r="RSB1" t="s">
        <v>14245</v>
      </c>
      <c r="RSC1" t="s">
        <v>14246</v>
      </c>
      <c r="RSD1" t="s">
        <v>14247</v>
      </c>
      <c r="RSE1" t="s">
        <v>14248</v>
      </c>
      <c r="RSF1" t="s">
        <v>14249</v>
      </c>
      <c r="RSG1" t="s">
        <v>14250</v>
      </c>
      <c r="RSH1" t="s">
        <v>14251</v>
      </c>
      <c r="RSI1" t="s">
        <v>14252</v>
      </c>
      <c r="RSJ1" t="s">
        <v>14253</v>
      </c>
      <c r="RSK1" t="s">
        <v>14254</v>
      </c>
      <c r="RSL1" t="s">
        <v>14255</v>
      </c>
      <c r="RSM1" t="s">
        <v>14256</v>
      </c>
      <c r="RSN1" t="s">
        <v>14257</v>
      </c>
      <c r="RSO1" t="s">
        <v>14258</v>
      </c>
      <c r="RSP1" t="s">
        <v>14259</v>
      </c>
      <c r="RSQ1" t="s">
        <v>14260</v>
      </c>
      <c r="RSR1" t="s">
        <v>14261</v>
      </c>
      <c r="RSS1" t="s">
        <v>14262</v>
      </c>
      <c r="RST1" t="s">
        <v>14263</v>
      </c>
      <c r="RSU1" t="s">
        <v>14264</v>
      </c>
      <c r="RSV1" t="s">
        <v>14265</v>
      </c>
      <c r="RSW1" t="s">
        <v>14266</v>
      </c>
      <c r="RSX1" t="s">
        <v>14267</v>
      </c>
      <c r="RSY1" t="s">
        <v>14268</v>
      </c>
      <c r="RSZ1" t="s">
        <v>14269</v>
      </c>
      <c r="RTA1" t="s">
        <v>14270</v>
      </c>
      <c r="RTB1" t="s">
        <v>14271</v>
      </c>
      <c r="RTC1" t="s">
        <v>14272</v>
      </c>
      <c r="RTD1" t="s">
        <v>14273</v>
      </c>
      <c r="RTE1" t="s">
        <v>14274</v>
      </c>
      <c r="RTF1" t="s">
        <v>14275</v>
      </c>
      <c r="RTG1" t="s">
        <v>14276</v>
      </c>
      <c r="RTH1" t="s">
        <v>14277</v>
      </c>
      <c r="RTI1" t="s">
        <v>14278</v>
      </c>
      <c r="RTJ1" t="s">
        <v>14279</v>
      </c>
      <c r="RTK1" t="s">
        <v>14280</v>
      </c>
      <c r="RTL1" t="s">
        <v>14281</v>
      </c>
      <c r="RTM1" t="s">
        <v>14282</v>
      </c>
      <c r="RTN1" t="s">
        <v>14283</v>
      </c>
      <c r="RTO1" t="s">
        <v>14284</v>
      </c>
      <c r="RTP1" t="s">
        <v>14285</v>
      </c>
      <c r="RTQ1" t="s">
        <v>14286</v>
      </c>
      <c r="RTR1" t="s">
        <v>14287</v>
      </c>
      <c r="RTS1" t="s">
        <v>14288</v>
      </c>
      <c r="RTT1" t="s">
        <v>14289</v>
      </c>
      <c r="RTU1" t="s">
        <v>14290</v>
      </c>
      <c r="RTV1" t="s">
        <v>14291</v>
      </c>
      <c r="RTW1" t="s">
        <v>14292</v>
      </c>
      <c r="RTX1" t="s">
        <v>14293</v>
      </c>
      <c r="RTY1" t="s">
        <v>14294</v>
      </c>
      <c r="RTZ1" t="s">
        <v>14295</v>
      </c>
      <c r="RUA1" t="s">
        <v>14296</v>
      </c>
      <c r="RUB1" t="s">
        <v>14297</v>
      </c>
      <c r="RUC1" t="s">
        <v>14298</v>
      </c>
      <c r="RUD1" t="s">
        <v>14299</v>
      </c>
      <c r="RUE1" t="s">
        <v>14300</v>
      </c>
      <c r="RUF1" t="s">
        <v>14301</v>
      </c>
      <c r="RUG1" t="s">
        <v>14302</v>
      </c>
      <c r="RUH1" t="s">
        <v>14303</v>
      </c>
      <c r="RUI1" t="s">
        <v>14304</v>
      </c>
      <c r="RUJ1" t="s">
        <v>14305</v>
      </c>
      <c r="RUK1" t="s">
        <v>14306</v>
      </c>
      <c r="RUL1" t="s">
        <v>14307</v>
      </c>
      <c r="RUM1" t="s">
        <v>14308</v>
      </c>
      <c r="RUN1" t="s">
        <v>14309</v>
      </c>
      <c r="RUO1" t="s">
        <v>14310</v>
      </c>
      <c r="RUP1" t="s">
        <v>14311</v>
      </c>
      <c r="RUQ1" t="s">
        <v>14312</v>
      </c>
      <c r="RUR1" t="s">
        <v>14313</v>
      </c>
      <c r="RUS1" t="s">
        <v>14314</v>
      </c>
      <c r="RUT1" t="s">
        <v>14315</v>
      </c>
      <c r="RUU1" t="s">
        <v>14316</v>
      </c>
      <c r="RUV1" t="s">
        <v>14317</v>
      </c>
      <c r="RUW1" t="s">
        <v>14318</v>
      </c>
      <c r="RUX1" t="s">
        <v>14319</v>
      </c>
      <c r="RUY1" t="s">
        <v>14320</v>
      </c>
      <c r="RUZ1" t="s">
        <v>14321</v>
      </c>
      <c r="RVA1" t="s">
        <v>14322</v>
      </c>
      <c r="RVB1" t="s">
        <v>14323</v>
      </c>
      <c r="RVC1" t="s">
        <v>14324</v>
      </c>
      <c r="RVD1" t="s">
        <v>14325</v>
      </c>
      <c r="RVE1" t="s">
        <v>14326</v>
      </c>
      <c r="RVF1" t="s">
        <v>14327</v>
      </c>
      <c r="RVG1" t="s">
        <v>14328</v>
      </c>
      <c r="RVH1" t="s">
        <v>14329</v>
      </c>
      <c r="RVI1" t="s">
        <v>14330</v>
      </c>
      <c r="RVJ1" t="s">
        <v>14331</v>
      </c>
      <c r="RVK1" t="s">
        <v>14332</v>
      </c>
      <c r="RVL1" t="s">
        <v>14333</v>
      </c>
      <c r="RVM1" t="s">
        <v>14334</v>
      </c>
      <c r="RVN1" t="s">
        <v>14335</v>
      </c>
      <c r="RVO1" t="s">
        <v>14336</v>
      </c>
      <c r="RVP1" t="s">
        <v>14337</v>
      </c>
      <c r="RVQ1" t="s">
        <v>14338</v>
      </c>
      <c r="RVR1" t="s">
        <v>14339</v>
      </c>
      <c r="RVS1" t="s">
        <v>14340</v>
      </c>
      <c r="RVT1" t="s">
        <v>14341</v>
      </c>
      <c r="RVU1" t="s">
        <v>14342</v>
      </c>
      <c r="RVV1" t="s">
        <v>14343</v>
      </c>
      <c r="RVW1" t="s">
        <v>14344</v>
      </c>
      <c r="RVX1" t="s">
        <v>14345</v>
      </c>
      <c r="RVY1" t="s">
        <v>14346</v>
      </c>
      <c r="RVZ1" t="s">
        <v>14347</v>
      </c>
      <c r="RWA1" t="s">
        <v>14348</v>
      </c>
      <c r="RWB1" t="s">
        <v>14349</v>
      </c>
      <c r="RWC1" t="s">
        <v>14350</v>
      </c>
      <c r="RWD1" t="s">
        <v>14351</v>
      </c>
      <c r="RWE1" t="s">
        <v>14352</v>
      </c>
      <c r="RWF1" t="s">
        <v>14353</v>
      </c>
      <c r="RWG1" t="s">
        <v>14354</v>
      </c>
      <c r="RWH1" t="s">
        <v>14355</v>
      </c>
      <c r="RWI1" t="s">
        <v>14356</v>
      </c>
      <c r="RWJ1" t="s">
        <v>14357</v>
      </c>
      <c r="RWK1" t="s">
        <v>14358</v>
      </c>
      <c r="RWL1" t="s">
        <v>14359</v>
      </c>
      <c r="RWM1" t="s">
        <v>14360</v>
      </c>
      <c r="RWN1" t="s">
        <v>14361</v>
      </c>
      <c r="RWO1" t="s">
        <v>14362</v>
      </c>
      <c r="RWP1" t="s">
        <v>14363</v>
      </c>
      <c r="RWQ1" t="s">
        <v>14364</v>
      </c>
      <c r="RWR1" t="s">
        <v>14365</v>
      </c>
      <c r="RWS1" t="s">
        <v>14366</v>
      </c>
      <c r="RWT1" t="s">
        <v>14367</v>
      </c>
      <c r="RWU1" t="s">
        <v>14368</v>
      </c>
      <c r="RWV1" t="s">
        <v>14369</v>
      </c>
      <c r="RWW1" t="s">
        <v>14370</v>
      </c>
      <c r="RWX1" t="s">
        <v>14371</v>
      </c>
      <c r="RWY1" t="s">
        <v>14372</v>
      </c>
      <c r="RWZ1" t="s">
        <v>14373</v>
      </c>
      <c r="RXA1" t="s">
        <v>14374</v>
      </c>
      <c r="RXB1" t="s">
        <v>14375</v>
      </c>
      <c r="RXC1" t="s">
        <v>14376</v>
      </c>
      <c r="RXD1" t="s">
        <v>14377</v>
      </c>
      <c r="RXE1" t="s">
        <v>14378</v>
      </c>
      <c r="RXF1" t="s">
        <v>14379</v>
      </c>
      <c r="RXG1" t="s">
        <v>14380</v>
      </c>
      <c r="RXH1" t="s">
        <v>14381</v>
      </c>
      <c r="RXI1" t="s">
        <v>14382</v>
      </c>
      <c r="RXJ1" t="s">
        <v>14383</v>
      </c>
      <c r="RXK1" t="s">
        <v>14384</v>
      </c>
      <c r="RXL1" t="s">
        <v>14385</v>
      </c>
      <c r="RXM1" t="s">
        <v>14386</v>
      </c>
      <c r="RXN1" t="s">
        <v>14387</v>
      </c>
      <c r="RXO1" t="s">
        <v>14388</v>
      </c>
      <c r="RXP1" t="s">
        <v>14389</v>
      </c>
      <c r="RXQ1" t="s">
        <v>14390</v>
      </c>
      <c r="RXR1" t="s">
        <v>14391</v>
      </c>
      <c r="RXS1" t="s">
        <v>14392</v>
      </c>
      <c r="RXT1" t="s">
        <v>14393</v>
      </c>
      <c r="RXU1" t="s">
        <v>14394</v>
      </c>
      <c r="RXV1" t="s">
        <v>14395</v>
      </c>
      <c r="RXW1" t="s">
        <v>14396</v>
      </c>
      <c r="RXX1" t="s">
        <v>14397</v>
      </c>
      <c r="RXY1" t="s">
        <v>14398</v>
      </c>
      <c r="RXZ1" t="s">
        <v>14399</v>
      </c>
      <c r="RYA1" t="s">
        <v>14400</v>
      </c>
      <c r="RYB1" t="s">
        <v>14401</v>
      </c>
      <c r="RYC1" t="s">
        <v>14402</v>
      </c>
      <c r="RYD1" t="s">
        <v>14403</v>
      </c>
      <c r="RYE1" t="s">
        <v>14404</v>
      </c>
      <c r="RYF1" t="s">
        <v>14405</v>
      </c>
      <c r="RYG1" t="s">
        <v>14406</v>
      </c>
      <c r="RYH1" t="s">
        <v>14407</v>
      </c>
      <c r="RYI1" t="s">
        <v>14408</v>
      </c>
      <c r="RYJ1" t="s">
        <v>14409</v>
      </c>
      <c r="RYK1" t="s">
        <v>14410</v>
      </c>
      <c r="RYL1" t="s">
        <v>14411</v>
      </c>
      <c r="RYM1" t="s">
        <v>14412</v>
      </c>
      <c r="RYN1" t="s">
        <v>14413</v>
      </c>
      <c r="RYO1" t="s">
        <v>14414</v>
      </c>
      <c r="RYP1" t="s">
        <v>14415</v>
      </c>
      <c r="RYQ1" t="s">
        <v>14416</v>
      </c>
      <c r="RYR1" t="s">
        <v>14417</v>
      </c>
      <c r="RYS1" t="s">
        <v>14418</v>
      </c>
      <c r="RYT1" t="s">
        <v>14419</v>
      </c>
      <c r="RYU1" t="s">
        <v>14420</v>
      </c>
      <c r="RYV1" t="s">
        <v>14421</v>
      </c>
      <c r="RYW1" t="s">
        <v>14422</v>
      </c>
      <c r="RYX1" t="s">
        <v>14423</v>
      </c>
      <c r="RYY1" t="s">
        <v>14424</v>
      </c>
      <c r="RYZ1" t="s">
        <v>14425</v>
      </c>
      <c r="RZA1" t="s">
        <v>14426</v>
      </c>
      <c r="RZB1" t="s">
        <v>14427</v>
      </c>
      <c r="RZC1" t="s">
        <v>14428</v>
      </c>
      <c r="RZD1" t="s">
        <v>14429</v>
      </c>
      <c r="RZE1" t="s">
        <v>14430</v>
      </c>
      <c r="RZF1" t="s">
        <v>14431</v>
      </c>
      <c r="RZG1" t="s">
        <v>14432</v>
      </c>
      <c r="RZH1" t="s">
        <v>14433</v>
      </c>
      <c r="RZI1" t="s">
        <v>14434</v>
      </c>
      <c r="RZJ1" t="s">
        <v>14435</v>
      </c>
      <c r="RZK1" t="s">
        <v>14436</v>
      </c>
      <c r="RZL1" t="s">
        <v>14437</v>
      </c>
      <c r="RZM1" t="s">
        <v>14438</v>
      </c>
      <c r="RZN1" t="s">
        <v>14439</v>
      </c>
      <c r="RZO1" t="s">
        <v>14440</v>
      </c>
      <c r="RZP1" t="s">
        <v>14441</v>
      </c>
      <c r="RZQ1" t="s">
        <v>14442</v>
      </c>
      <c r="RZR1" t="s">
        <v>14443</v>
      </c>
      <c r="RZS1" t="s">
        <v>14444</v>
      </c>
      <c r="RZT1" t="s">
        <v>14445</v>
      </c>
      <c r="RZU1" t="s">
        <v>14446</v>
      </c>
      <c r="RZV1" t="s">
        <v>14447</v>
      </c>
      <c r="RZW1" t="s">
        <v>14448</v>
      </c>
      <c r="RZX1" t="s">
        <v>14449</v>
      </c>
      <c r="RZY1" t="s">
        <v>14450</v>
      </c>
      <c r="RZZ1" t="s">
        <v>14451</v>
      </c>
      <c r="SAA1" t="s">
        <v>14452</v>
      </c>
      <c r="SAB1" t="s">
        <v>14453</v>
      </c>
      <c r="SAC1" t="s">
        <v>14454</v>
      </c>
      <c r="SAD1" t="s">
        <v>14455</v>
      </c>
      <c r="SAE1" t="s">
        <v>14456</v>
      </c>
      <c r="SAF1" t="s">
        <v>14457</v>
      </c>
      <c r="SAG1" t="s">
        <v>14458</v>
      </c>
      <c r="SAH1" t="s">
        <v>14459</v>
      </c>
      <c r="SAI1" t="s">
        <v>14460</v>
      </c>
      <c r="SAJ1" t="s">
        <v>14461</v>
      </c>
      <c r="SAK1" t="s">
        <v>14462</v>
      </c>
      <c r="SAL1" t="s">
        <v>14463</v>
      </c>
      <c r="SAM1" t="s">
        <v>14464</v>
      </c>
      <c r="SAN1" t="s">
        <v>14465</v>
      </c>
      <c r="SAO1" t="s">
        <v>14466</v>
      </c>
      <c r="SAP1" t="s">
        <v>14467</v>
      </c>
      <c r="SAQ1" t="s">
        <v>14468</v>
      </c>
      <c r="SAR1" t="s">
        <v>14469</v>
      </c>
      <c r="SAS1" t="s">
        <v>14470</v>
      </c>
      <c r="SAT1" t="s">
        <v>14471</v>
      </c>
      <c r="SAU1" t="s">
        <v>14472</v>
      </c>
      <c r="SAV1" t="s">
        <v>14473</v>
      </c>
      <c r="SAW1" t="s">
        <v>14474</v>
      </c>
      <c r="SAX1" t="s">
        <v>14475</v>
      </c>
      <c r="SAY1" t="s">
        <v>14476</v>
      </c>
      <c r="SAZ1" t="s">
        <v>14477</v>
      </c>
      <c r="SBA1" t="s">
        <v>14478</v>
      </c>
      <c r="SBB1" t="s">
        <v>14479</v>
      </c>
      <c r="SBC1" t="s">
        <v>14480</v>
      </c>
      <c r="SBD1" t="s">
        <v>14481</v>
      </c>
      <c r="SBE1" t="s">
        <v>14482</v>
      </c>
      <c r="SBF1" t="s">
        <v>14483</v>
      </c>
      <c r="SBG1" t="s">
        <v>14484</v>
      </c>
      <c r="SBH1" t="s">
        <v>14485</v>
      </c>
      <c r="SBI1" t="s">
        <v>14486</v>
      </c>
      <c r="SBJ1" t="s">
        <v>14487</v>
      </c>
      <c r="SBK1" t="s">
        <v>14488</v>
      </c>
      <c r="SBL1" t="s">
        <v>14489</v>
      </c>
      <c r="SBM1" t="s">
        <v>14490</v>
      </c>
      <c r="SBN1" t="s">
        <v>14491</v>
      </c>
      <c r="SBO1" t="s">
        <v>14492</v>
      </c>
      <c r="SBP1" t="s">
        <v>14493</v>
      </c>
      <c r="SBQ1" t="s">
        <v>14494</v>
      </c>
      <c r="SBR1" t="s">
        <v>14495</v>
      </c>
      <c r="SBS1" t="s">
        <v>14496</v>
      </c>
      <c r="SBT1" t="s">
        <v>14497</v>
      </c>
      <c r="SBU1" t="s">
        <v>14498</v>
      </c>
      <c r="SBV1" t="s">
        <v>14499</v>
      </c>
      <c r="SBW1" t="s">
        <v>14500</v>
      </c>
      <c r="SBX1" t="s">
        <v>14501</v>
      </c>
      <c r="SBY1" t="s">
        <v>14502</v>
      </c>
      <c r="SBZ1" t="s">
        <v>14503</v>
      </c>
      <c r="SCA1" t="s">
        <v>14504</v>
      </c>
      <c r="SCB1" t="s">
        <v>14505</v>
      </c>
      <c r="SCC1" t="s">
        <v>14506</v>
      </c>
      <c r="SCD1" t="s">
        <v>14507</v>
      </c>
      <c r="SCE1" t="s">
        <v>14508</v>
      </c>
      <c r="SCF1" t="s">
        <v>14509</v>
      </c>
      <c r="SCG1" t="s">
        <v>14510</v>
      </c>
      <c r="SCH1" t="s">
        <v>14511</v>
      </c>
      <c r="SCI1" t="s">
        <v>14512</v>
      </c>
      <c r="SCJ1" t="s">
        <v>14513</v>
      </c>
      <c r="SCK1" t="s">
        <v>14514</v>
      </c>
      <c r="SCL1" t="s">
        <v>14515</v>
      </c>
      <c r="SCM1" t="s">
        <v>14516</v>
      </c>
      <c r="SCN1" t="s">
        <v>14517</v>
      </c>
      <c r="SCO1" t="s">
        <v>14518</v>
      </c>
      <c r="SCP1" t="s">
        <v>14519</v>
      </c>
      <c r="SCQ1" t="s">
        <v>14520</v>
      </c>
      <c r="SCR1" t="s">
        <v>14521</v>
      </c>
      <c r="SCS1" t="s">
        <v>14522</v>
      </c>
      <c r="SCT1" t="s">
        <v>14523</v>
      </c>
      <c r="SCU1" t="s">
        <v>14524</v>
      </c>
      <c r="SCV1" t="s">
        <v>14525</v>
      </c>
      <c r="SCW1" t="s">
        <v>14526</v>
      </c>
      <c r="SCX1" t="s">
        <v>14527</v>
      </c>
      <c r="SCY1" t="s">
        <v>14528</v>
      </c>
      <c r="SCZ1" t="s">
        <v>14529</v>
      </c>
      <c r="SDA1" t="s">
        <v>14530</v>
      </c>
      <c r="SDB1" t="s">
        <v>14531</v>
      </c>
      <c r="SDC1" t="s">
        <v>14532</v>
      </c>
      <c r="SDD1" t="s">
        <v>14533</v>
      </c>
      <c r="SDE1" t="s">
        <v>14534</v>
      </c>
      <c r="SDF1" t="s">
        <v>14535</v>
      </c>
      <c r="SDG1" t="s">
        <v>14536</v>
      </c>
      <c r="SDH1" t="s">
        <v>14537</v>
      </c>
      <c r="SDI1" t="s">
        <v>14538</v>
      </c>
      <c r="SDJ1" t="s">
        <v>14539</v>
      </c>
      <c r="SDK1" t="s">
        <v>14540</v>
      </c>
      <c r="SDL1" t="s">
        <v>14541</v>
      </c>
      <c r="SDM1" t="s">
        <v>14542</v>
      </c>
      <c r="SDN1" t="s">
        <v>14543</v>
      </c>
      <c r="SDO1" t="s">
        <v>14544</v>
      </c>
      <c r="SDP1" t="s">
        <v>14545</v>
      </c>
      <c r="SDQ1" t="s">
        <v>14546</v>
      </c>
      <c r="SDR1" t="s">
        <v>14547</v>
      </c>
      <c r="SDS1" t="s">
        <v>14548</v>
      </c>
      <c r="SDT1" t="s">
        <v>14549</v>
      </c>
      <c r="SDU1" t="s">
        <v>14550</v>
      </c>
      <c r="SDV1" t="s">
        <v>14551</v>
      </c>
      <c r="SDW1" t="s">
        <v>14552</v>
      </c>
      <c r="SDX1" t="s">
        <v>14553</v>
      </c>
      <c r="SDY1" t="s">
        <v>14554</v>
      </c>
      <c r="SDZ1" t="s">
        <v>14555</v>
      </c>
      <c r="SEA1" t="s">
        <v>14556</v>
      </c>
      <c r="SEB1" t="s">
        <v>14557</v>
      </c>
      <c r="SEC1" t="s">
        <v>14558</v>
      </c>
      <c r="SED1" t="s">
        <v>14559</v>
      </c>
      <c r="SEE1" t="s">
        <v>14560</v>
      </c>
      <c r="SEF1" t="s">
        <v>14561</v>
      </c>
      <c r="SEG1" t="s">
        <v>14562</v>
      </c>
      <c r="SEH1" t="s">
        <v>14563</v>
      </c>
      <c r="SEI1" t="s">
        <v>14564</v>
      </c>
      <c r="SEJ1" t="s">
        <v>14565</v>
      </c>
      <c r="SEK1" t="s">
        <v>14566</v>
      </c>
      <c r="SEL1" t="s">
        <v>14567</v>
      </c>
      <c r="SEM1" t="s">
        <v>14568</v>
      </c>
      <c r="SEN1" t="s">
        <v>14569</v>
      </c>
      <c r="SEO1" t="s">
        <v>14570</v>
      </c>
      <c r="SEP1" t="s">
        <v>14571</v>
      </c>
      <c r="SEQ1" t="s">
        <v>14572</v>
      </c>
      <c r="SER1" t="s">
        <v>14573</v>
      </c>
      <c r="SES1" t="s">
        <v>14574</v>
      </c>
      <c r="SET1" t="s">
        <v>14575</v>
      </c>
      <c r="SEU1" t="s">
        <v>14576</v>
      </c>
      <c r="SEV1" t="s">
        <v>14577</v>
      </c>
      <c r="SEW1" t="s">
        <v>14578</v>
      </c>
      <c r="SEX1" t="s">
        <v>14579</v>
      </c>
      <c r="SEY1" t="s">
        <v>14580</v>
      </c>
      <c r="SEZ1" t="s">
        <v>14581</v>
      </c>
      <c r="SFA1" t="s">
        <v>14582</v>
      </c>
      <c r="SFB1" t="s">
        <v>14583</v>
      </c>
      <c r="SFC1" t="s">
        <v>14584</v>
      </c>
      <c r="SFD1" t="s">
        <v>14585</v>
      </c>
      <c r="SFE1" t="s">
        <v>14586</v>
      </c>
      <c r="SFF1" t="s">
        <v>14587</v>
      </c>
      <c r="SFG1" t="s">
        <v>14588</v>
      </c>
      <c r="SFH1" t="s">
        <v>14589</v>
      </c>
      <c r="SFI1" t="s">
        <v>14590</v>
      </c>
      <c r="SFJ1" t="s">
        <v>14591</v>
      </c>
      <c r="SFK1" t="s">
        <v>14592</v>
      </c>
      <c r="SFL1" t="s">
        <v>14593</v>
      </c>
      <c r="SFM1" t="s">
        <v>14594</v>
      </c>
      <c r="SFN1" t="s">
        <v>14595</v>
      </c>
      <c r="SFO1" t="s">
        <v>14596</v>
      </c>
      <c r="SFP1" t="s">
        <v>14597</v>
      </c>
      <c r="SFQ1" t="s">
        <v>14598</v>
      </c>
      <c r="SFR1" t="s">
        <v>14599</v>
      </c>
      <c r="SFS1" t="s">
        <v>14600</v>
      </c>
      <c r="SFT1" t="s">
        <v>14601</v>
      </c>
      <c r="SFU1" t="s">
        <v>14602</v>
      </c>
      <c r="SFV1" t="s">
        <v>14603</v>
      </c>
      <c r="SFW1" t="s">
        <v>14604</v>
      </c>
      <c r="SFX1" t="s">
        <v>14605</v>
      </c>
      <c r="SFY1" t="s">
        <v>14606</v>
      </c>
      <c r="SFZ1" t="s">
        <v>14607</v>
      </c>
      <c r="SGA1" t="s">
        <v>14608</v>
      </c>
      <c r="SGB1" t="s">
        <v>14609</v>
      </c>
      <c r="SGC1" t="s">
        <v>14610</v>
      </c>
      <c r="SGD1" t="s">
        <v>14611</v>
      </c>
      <c r="SGE1" t="s">
        <v>14612</v>
      </c>
      <c r="SGF1" t="s">
        <v>14613</v>
      </c>
      <c r="SGG1" t="s">
        <v>14614</v>
      </c>
      <c r="SGH1" t="s">
        <v>14615</v>
      </c>
      <c r="SGI1" t="s">
        <v>14616</v>
      </c>
      <c r="SGJ1" t="s">
        <v>14617</v>
      </c>
      <c r="SGK1" t="s">
        <v>14618</v>
      </c>
      <c r="SGL1" t="s">
        <v>14619</v>
      </c>
      <c r="SGM1" t="s">
        <v>14620</v>
      </c>
      <c r="SGN1" t="s">
        <v>14621</v>
      </c>
      <c r="SGO1" t="s">
        <v>14622</v>
      </c>
      <c r="SGP1" t="s">
        <v>14623</v>
      </c>
      <c r="SGQ1" t="s">
        <v>14624</v>
      </c>
      <c r="SGR1" t="s">
        <v>14625</v>
      </c>
      <c r="SGS1" t="s">
        <v>14626</v>
      </c>
      <c r="SGT1" t="s">
        <v>14627</v>
      </c>
      <c r="SGU1" t="s">
        <v>14628</v>
      </c>
      <c r="SGV1" t="s">
        <v>14629</v>
      </c>
      <c r="SGW1" t="s">
        <v>14630</v>
      </c>
      <c r="SGX1" t="s">
        <v>14631</v>
      </c>
      <c r="SGY1" t="s">
        <v>14632</v>
      </c>
      <c r="SGZ1" t="s">
        <v>14633</v>
      </c>
      <c r="SHA1" t="s">
        <v>14634</v>
      </c>
      <c r="SHB1" t="s">
        <v>14635</v>
      </c>
      <c r="SHC1" t="s">
        <v>14636</v>
      </c>
      <c r="SHD1" t="s">
        <v>14637</v>
      </c>
      <c r="SHE1" t="s">
        <v>14638</v>
      </c>
      <c r="SHF1" t="s">
        <v>14639</v>
      </c>
      <c r="SHG1" t="s">
        <v>14640</v>
      </c>
      <c r="SHH1" t="s">
        <v>14641</v>
      </c>
      <c r="SHI1" t="s">
        <v>14642</v>
      </c>
      <c r="SHJ1" t="s">
        <v>14643</v>
      </c>
      <c r="SHK1" t="s">
        <v>14644</v>
      </c>
      <c r="SHL1" t="s">
        <v>14645</v>
      </c>
      <c r="SHM1" t="s">
        <v>14646</v>
      </c>
      <c r="SHN1" t="s">
        <v>14647</v>
      </c>
      <c r="SHO1" t="s">
        <v>14648</v>
      </c>
      <c r="SHP1" t="s">
        <v>14649</v>
      </c>
      <c r="SHQ1" t="s">
        <v>14650</v>
      </c>
      <c r="SHR1" t="s">
        <v>14651</v>
      </c>
      <c r="SHS1" t="s">
        <v>14652</v>
      </c>
      <c r="SHT1" t="s">
        <v>14653</v>
      </c>
      <c r="SHU1" t="s">
        <v>14654</v>
      </c>
      <c r="SHV1" t="s">
        <v>14655</v>
      </c>
      <c r="SHW1" t="s">
        <v>14656</v>
      </c>
      <c r="SHX1" t="s">
        <v>14657</v>
      </c>
      <c r="SHY1" t="s">
        <v>14658</v>
      </c>
      <c r="SHZ1" t="s">
        <v>14659</v>
      </c>
      <c r="SIA1" t="s">
        <v>14660</v>
      </c>
      <c r="SIB1" t="s">
        <v>14661</v>
      </c>
      <c r="SIC1" t="s">
        <v>14662</v>
      </c>
      <c r="SID1" t="s">
        <v>14663</v>
      </c>
      <c r="SIE1" t="s">
        <v>14664</v>
      </c>
      <c r="SIF1" t="s">
        <v>14665</v>
      </c>
      <c r="SIG1" t="s">
        <v>14666</v>
      </c>
      <c r="SIH1" t="s">
        <v>14667</v>
      </c>
      <c r="SII1" t="s">
        <v>14668</v>
      </c>
      <c r="SIJ1" t="s">
        <v>14669</v>
      </c>
      <c r="SIK1" t="s">
        <v>14670</v>
      </c>
      <c r="SIL1" t="s">
        <v>14671</v>
      </c>
      <c r="SIM1" t="s">
        <v>14672</v>
      </c>
      <c r="SIN1" t="s">
        <v>14673</v>
      </c>
      <c r="SIO1" t="s">
        <v>14674</v>
      </c>
      <c r="SIP1" t="s">
        <v>14675</v>
      </c>
      <c r="SIQ1" t="s">
        <v>14676</v>
      </c>
      <c r="SIR1" t="s">
        <v>14677</v>
      </c>
      <c r="SIS1" t="s">
        <v>14678</v>
      </c>
      <c r="SIT1" t="s">
        <v>14679</v>
      </c>
      <c r="SIU1" t="s">
        <v>14680</v>
      </c>
      <c r="SIV1" t="s">
        <v>14681</v>
      </c>
      <c r="SIW1" t="s">
        <v>14682</v>
      </c>
      <c r="SIX1" t="s">
        <v>14683</v>
      </c>
      <c r="SIY1" t="s">
        <v>14684</v>
      </c>
      <c r="SIZ1" t="s">
        <v>14685</v>
      </c>
      <c r="SJA1" t="s">
        <v>14686</v>
      </c>
      <c r="SJB1" t="s">
        <v>14687</v>
      </c>
      <c r="SJC1" t="s">
        <v>14688</v>
      </c>
      <c r="SJD1" t="s">
        <v>14689</v>
      </c>
      <c r="SJE1" t="s">
        <v>14690</v>
      </c>
      <c r="SJF1" t="s">
        <v>14691</v>
      </c>
      <c r="SJG1" t="s">
        <v>14692</v>
      </c>
      <c r="SJH1" t="s">
        <v>14693</v>
      </c>
      <c r="SJI1" t="s">
        <v>14694</v>
      </c>
      <c r="SJJ1" t="s">
        <v>14695</v>
      </c>
      <c r="SJK1" t="s">
        <v>14696</v>
      </c>
      <c r="SJL1" t="s">
        <v>14697</v>
      </c>
      <c r="SJM1" t="s">
        <v>14698</v>
      </c>
      <c r="SJN1" t="s">
        <v>14699</v>
      </c>
      <c r="SJO1" t="s">
        <v>14700</v>
      </c>
      <c r="SJP1" t="s">
        <v>14701</v>
      </c>
      <c r="SJQ1" t="s">
        <v>14702</v>
      </c>
      <c r="SJR1" t="s">
        <v>14703</v>
      </c>
      <c r="SJS1" t="s">
        <v>14704</v>
      </c>
      <c r="SJT1" t="s">
        <v>14705</v>
      </c>
      <c r="SJU1" t="s">
        <v>14706</v>
      </c>
      <c r="SJV1" t="s">
        <v>14707</v>
      </c>
      <c r="SJW1" t="s">
        <v>14708</v>
      </c>
      <c r="SJX1" t="s">
        <v>14709</v>
      </c>
      <c r="SJY1" t="s">
        <v>14710</v>
      </c>
      <c r="SJZ1" t="s">
        <v>14711</v>
      </c>
      <c r="SKA1" t="s">
        <v>14712</v>
      </c>
      <c r="SKB1" t="s">
        <v>14713</v>
      </c>
      <c r="SKC1" t="s">
        <v>14714</v>
      </c>
      <c r="SKD1" t="s">
        <v>14715</v>
      </c>
      <c r="SKE1" t="s">
        <v>14716</v>
      </c>
      <c r="SKF1" t="s">
        <v>14717</v>
      </c>
      <c r="SKG1" t="s">
        <v>14718</v>
      </c>
      <c r="SKH1" t="s">
        <v>14719</v>
      </c>
      <c r="SKI1" t="s">
        <v>14720</v>
      </c>
      <c r="SKJ1" t="s">
        <v>14721</v>
      </c>
      <c r="SKK1" t="s">
        <v>14722</v>
      </c>
      <c r="SKL1" t="s">
        <v>14723</v>
      </c>
      <c r="SKM1" t="s">
        <v>14724</v>
      </c>
      <c r="SKN1" t="s">
        <v>14725</v>
      </c>
      <c r="SKO1" t="s">
        <v>14726</v>
      </c>
      <c r="SKP1" t="s">
        <v>14727</v>
      </c>
      <c r="SKQ1" t="s">
        <v>14728</v>
      </c>
      <c r="SKR1" t="s">
        <v>14729</v>
      </c>
      <c r="SKS1" t="s">
        <v>14730</v>
      </c>
      <c r="SKT1" t="s">
        <v>14731</v>
      </c>
      <c r="SKU1" t="s">
        <v>14732</v>
      </c>
      <c r="SKV1" t="s">
        <v>14733</v>
      </c>
      <c r="SKW1" t="s">
        <v>14734</v>
      </c>
      <c r="SKX1" t="s">
        <v>14735</v>
      </c>
      <c r="SKY1" t="s">
        <v>14736</v>
      </c>
      <c r="SKZ1" t="s">
        <v>14737</v>
      </c>
      <c r="SLA1" t="s">
        <v>14738</v>
      </c>
      <c r="SLB1" t="s">
        <v>14739</v>
      </c>
      <c r="SLC1" t="s">
        <v>14740</v>
      </c>
      <c r="SLD1" t="s">
        <v>14741</v>
      </c>
      <c r="SLE1" t="s">
        <v>14742</v>
      </c>
      <c r="SLF1" t="s">
        <v>14743</v>
      </c>
      <c r="SLG1" t="s">
        <v>14744</v>
      </c>
      <c r="SLH1" t="s">
        <v>14745</v>
      </c>
      <c r="SLI1" t="s">
        <v>14746</v>
      </c>
      <c r="SLJ1" t="s">
        <v>14747</v>
      </c>
      <c r="SLK1" t="s">
        <v>14748</v>
      </c>
      <c r="SLL1" t="s">
        <v>14749</v>
      </c>
      <c r="SLM1" t="s">
        <v>14750</v>
      </c>
      <c r="SLN1" t="s">
        <v>14751</v>
      </c>
      <c r="SLO1" t="s">
        <v>14752</v>
      </c>
      <c r="SLP1" t="s">
        <v>14753</v>
      </c>
      <c r="SLQ1" t="s">
        <v>14754</v>
      </c>
      <c r="SLR1" t="s">
        <v>14755</v>
      </c>
      <c r="SLS1" t="s">
        <v>14756</v>
      </c>
      <c r="SLT1" t="s">
        <v>14757</v>
      </c>
      <c r="SLU1" t="s">
        <v>14758</v>
      </c>
      <c r="SLV1" t="s">
        <v>14759</v>
      </c>
      <c r="SLW1" t="s">
        <v>14760</v>
      </c>
      <c r="SLX1" t="s">
        <v>14761</v>
      </c>
      <c r="SLY1" t="s">
        <v>14762</v>
      </c>
      <c r="SLZ1" t="s">
        <v>14763</v>
      </c>
      <c r="SMA1" t="s">
        <v>14764</v>
      </c>
      <c r="SMB1" t="s">
        <v>14765</v>
      </c>
      <c r="SMC1" t="s">
        <v>14766</v>
      </c>
      <c r="SMD1" t="s">
        <v>14767</v>
      </c>
      <c r="SME1" t="s">
        <v>14768</v>
      </c>
      <c r="SMF1" t="s">
        <v>14769</v>
      </c>
      <c r="SMG1" t="s">
        <v>14770</v>
      </c>
      <c r="SMH1" t="s">
        <v>14771</v>
      </c>
      <c r="SMI1" t="s">
        <v>14772</v>
      </c>
      <c r="SMJ1" t="s">
        <v>14773</v>
      </c>
      <c r="SMK1" t="s">
        <v>14774</v>
      </c>
      <c r="SML1" t="s">
        <v>14775</v>
      </c>
      <c r="SMM1" t="s">
        <v>14776</v>
      </c>
      <c r="SMN1" t="s">
        <v>14777</v>
      </c>
      <c r="SMO1" t="s">
        <v>14778</v>
      </c>
      <c r="SMP1" t="s">
        <v>14779</v>
      </c>
      <c r="SMQ1" t="s">
        <v>14780</v>
      </c>
      <c r="SMR1" t="s">
        <v>14781</v>
      </c>
      <c r="SMS1" t="s">
        <v>14782</v>
      </c>
      <c r="SMT1" t="s">
        <v>14783</v>
      </c>
      <c r="SMU1" t="s">
        <v>14784</v>
      </c>
      <c r="SMV1" t="s">
        <v>14785</v>
      </c>
      <c r="SMW1" t="s">
        <v>14786</v>
      </c>
      <c r="SMX1" t="s">
        <v>14787</v>
      </c>
      <c r="SMY1" t="s">
        <v>14788</v>
      </c>
      <c r="SMZ1" t="s">
        <v>14789</v>
      </c>
      <c r="SNA1" t="s">
        <v>14790</v>
      </c>
      <c r="SNB1" t="s">
        <v>14791</v>
      </c>
      <c r="SNC1" t="s">
        <v>14792</v>
      </c>
      <c r="SND1" t="s">
        <v>14793</v>
      </c>
      <c r="SNE1" t="s">
        <v>14794</v>
      </c>
      <c r="SNF1" t="s">
        <v>14795</v>
      </c>
      <c r="SNG1" t="s">
        <v>14796</v>
      </c>
      <c r="SNH1" t="s">
        <v>14797</v>
      </c>
      <c r="SNI1" t="s">
        <v>14798</v>
      </c>
      <c r="SNJ1" t="s">
        <v>14799</v>
      </c>
      <c r="SNK1" t="s">
        <v>14800</v>
      </c>
      <c r="SNL1" t="s">
        <v>14801</v>
      </c>
      <c r="SNM1" t="s">
        <v>14802</v>
      </c>
      <c r="SNN1" t="s">
        <v>14803</v>
      </c>
      <c r="SNO1" t="s">
        <v>14804</v>
      </c>
      <c r="SNP1" t="s">
        <v>14805</v>
      </c>
      <c r="SNQ1" t="s">
        <v>14806</v>
      </c>
      <c r="SNR1" t="s">
        <v>14807</v>
      </c>
      <c r="SNS1" t="s">
        <v>14808</v>
      </c>
      <c r="SNT1" t="s">
        <v>14809</v>
      </c>
      <c r="SNU1" t="s">
        <v>14810</v>
      </c>
      <c r="SNV1" t="s">
        <v>14811</v>
      </c>
      <c r="SNW1" t="s">
        <v>14812</v>
      </c>
      <c r="SNX1" t="s">
        <v>14813</v>
      </c>
      <c r="SNY1" t="s">
        <v>14814</v>
      </c>
      <c r="SNZ1" t="s">
        <v>14815</v>
      </c>
      <c r="SOA1" t="s">
        <v>14816</v>
      </c>
      <c r="SOB1" t="s">
        <v>14817</v>
      </c>
      <c r="SOC1" t="s">
        <v>14818</v>
      </c>
      <c r="SOD1" t="s">
        <v>14819</v>
      </c>
      <c r="SOE1" t="s">
        <v>14820</v>
      </c>
      <c r="SOF1" t="s">
        <v>14821</v>
      </c>
      <c r="SOG1" t="s">
        <v>14822</v>
      </c>
      <c r="SOH1" t="s">
        <v>14823</v>
      </c>
      <c r="SOI1" t="s">
        <v>14824</v>
      </c>
      <c r="SOJ1" t="s">
        <v>14825</v>
      </c>
      <c r="SOK1" t="s">
        <v>14826</v>
      </c>
      <c r="SOL1" t="s">
        <v>14827</v>
      </c>
      <c r="SOM1" t="s">
        <v>14828</v>
      </c>
      <c r="SON1" t="s">
        <v>14829</v>
      </c>
      <c r="SOO1" t="s">
        <v>14830</v>
      </c>
      <c r="SOP1" t="s">
        <v>14831</v>
      </c>
      <c r="SOQ1" t="s">
        <v>14832</v>
      </c>
      <c r="SOR1" t="s">
        <v>14833</v>
      </c>
      <c r="SOS1" t="s">
        <v>14834</v>
      </c>
      <c r="SOT1" t="s">
        <v>14835</v>
      </c>
      <c r="SOU1" t="s">
        <v>14836</v>
      </c>
      <c r="SOV1" t="s">
        <v>14837</v>
      </c>
      <c r="SOW1" t="s">
        <v>14838</v>
      </c>
      <c r="SOX1" t="s">
        <v>14839</v>
      </c>
      <c r="SOY1" t="s">
        <v>14840</v>
      </c>
      <c r="SOZ1" t="s">
        <v>14841</v>
      </c>
      <c r="SPA1" t="s">
        <v>14842</v>
      </c>
      <c r="SPB1" t="s">
        <v>14843</v>
      </c>
      <c r="SPC1" t="s">
        <v>14844</v>
      </c>
      <c r="SPD1" t="s">
        <v>14845</v>
      </c>
      <c r="SPE1" t="s">
        <v>14846</v>
      </c>
      <c r="SPF1" t="s">
        <v>14847</v>
      </c>
      <c r="SPG1" t="s">
        <v>14848</v>
      </c>
      <c r="SPH1" t="s">
        <v>14849</v>
      </c>
      <c r="SPI1" t="s">
        <v>14850</v>
      </c>
      <c r="SPJ1" t="s">
        <v>14851</v>
      </c>
      <c r="SPK1" t="s">
        <v>14852</v>
      </c>
      <c r="SPL1" t="s">
        <v>14853</v>
      </c>
      <c r="SPM1" t="s">
        <v>14854</v>
      </c>
      <c r="SPN1" t="s">
        <v>14855</v>
      </c>
      <c r="SPO1" t="s">
        <v>14856</v>
      </c>
      <c r="SPP1" t="s">
        <v>14857</v>
      </c>
      <c r="SPQ1" t="s">
        <v>14858</v>
      </c>
      <c r="SPR1" t="s">
        <v>14859</v>
      </c>
      <c r="SPS1" t="s">
        <v>14860</v>
      </c>
      <c r="SPT1" t="s">
        <v>14861</v>
      </c>
      <c r="SPU1" t="s">
        <v>14862</v>
      </c>
      <c r="SPV1" t="s">
        <v>14863</v>
      </c>
      <c r="SPW1" t="s">
        <v>14864</v>
      </c>
      <c r="SPX1" t="s">
        <v>14865</v>
      </c>
      <c r="SPY1" t="s">
        <v>14866</v>
      </c>
      <c r="SPZ1" t="s">
        <v>14867</v>
      </c>
      <c r="SQA1" t="s">
        <v>14868</v>
      </c>
      <c r="SQB1" t="s">
        <v>14869</v>
      </c>
      <c r="SQC1" t="s">
        <v>14870</v>
      </c>
      <c r="SQD1" t="s">
        <v>14871</v>
      </c>
      <c r="SQE1" t="s">
        <v>14872</v>
      </c>
      <c r="SQF1" t="s">
        <v>14873</v>
      </c>
      <c r="SQG1" t="s">
        <v>14874</v>
      </c>
      <c r="SQH1" t="s">
        <v>14875</v>
      </c>
      <c r="SQI1" t="s">
        <v>14876</v>
      </c>
      <c r="SQJ1" t="s">
        <v>14877</v>
      </c>
      <c r="SQK1" t="s">
        <v>14878</v>
      </c>
      <c r="SQL1" t="s">
        <v>14879</v>
      </c>
      <c r="SQM1" t="s">
        <v>14880</v>
      </c>
      <c r="SQN1" t="s">
        <v>14881</v>
      </c>
      <c r="SQO1" t="s">
        <v>14882</v>
      </c>
      <c r="SQP1" t="s">
        <v>14883</v>
      </c>
      <c r="SQQ1" t="s">
        <v>14884</v>
      </c>
      <c r="SQR1" t="s">
        <v>14885</v>
      </c>
      <c r="SQS1" t="s">
        <v>14886</v>
      </c>
      <c r="SQT1" t="s">
        <v>14887</v>
      </c>
      <c r="SQU1" t="s">
        <v>14888</v>
      </c>
      <c r="SQV1" t="s">
        <v>14889</v>
      </c>
      <c r="SQW1" t="s">
        <v>14890</v>
      </c>
      <c r="SQX1" t="s">
        <v>14891</v>
      </c>
      <c r="SQY1" t="s">
        <v>14892</v>
      </c>
      <c r="SQZ1" t="s">
        <v>14893</v>
      </c>
      <c r="SRA1" t="s">
        <v>14894</v>
      </c>
      <c r="SRB1" t="s">
        <v>14895</v>
      </c>
      <c r="SRC1" t="s">
        <v>14896</v>
      </c>
      <c r="SRD1" t="s">
        <v>14897</v>
      </c>
      <c r="SRE1" t="s">
        <v>14898</v>
      </c>
      <c r="SRF1" t="s">
        <v>14899</v>
      </c>
      <c r="SRG1" t="s">
        <v>14900</v>
      </c>
      <c r="SRH1" t="s">
        <v>14901</v>
      </c>
      <c r="SRI1" t="s">
        <v>14902</v>
      </c>
      <c r="SRJ1" t="s">
        <v>14903</v>
      </c>
      <c r="SRK1" t="s">
        <v>14904</v>
      </c>
      <c r="SRL1" t="s">
        <v>14905</v>
      </c>
      <c r="SRM1" t="s">
        <v>14906</v>
      </c>
      <c r="SRN1" t="s">
        <v>14907</v>
      </c>
      <c r="SRO1" t="s">
        <v>14908</v>
      </c>
      <c r="SRP1" t="s">
        <v>14909</v>
      </c>
      <c r="SRQ1" t="s">
        <v>14910</v>
      </c>
      <c r="SRR1" t="s">
        <v>14911</v>
      </c>
      <c r="SRS1" t="s">
        <v>14912</v>
      </c>
      <c r="SRT1" t="s">
        <v>14913</v>
      </c>
      <c r="SRU1" t="s">
        <v>14914</v>
      </c>
      <c r="SRV1" t="s">
        <v>14915</v>
      </c>
      <c r="SRW1" t="s">
        <v>14916</v>
      </c>
      <c r="SRX1" t="s">
        <v>14917</v>
      </c>
      <c r="SRY1" t="s">
        <v>14918</v>
      </c>
      <c r="SRZ1" t="s">
        <v>14919</v>
      </c>
      <c r="SSA1" t="s">
        <v>14920</v>
      </c>
      <c r="SSB1" t="s">
        <v>14921</v>
      </c>
      <c r="SSC1" t="s">
        <v>14922</v>
      </c>
      <c r="SSD1" t="s">
        <v>14923</v>
      </c>
      <c r="SSE1" t="s">
        <v>14924</v>
      </c>
      <c r="SSF1" t="s">
        <v>14925</v>
      </c>
      <c r="SSG1" t="s">
        <v>14926</v>
      </c>
      <c r="SSH1" t="s">
        <v>14927</v>
      </c>
      <c r="SSI1" t="s">
        <v>14928</v>
      </c>
      <c r="SSJ1" t="s">
        <v>14929</v>
      </c>
      <c r="SSK1" t="s">
        <v>14930</v>
      </c>
      <c r="SSL1" t="s">
        <v>14931</v>
      </c>
      <c r="SSM1" t="s">
        <v>14932</v>
      </c>
      <c r="SSN1" t="s">
        <v>14933</v>
      </c>
      <c r="SSO1" t="s">
        <v>14934</v>
      </c>
      <c r="SSP1" t="s">
        <v>14935</v>
      </c>
      <c r="SSQ1" t="s">
        <v>14936</v>
      </c>
      <c r="SSR1" t="s">
        <v>14937</v>
      </c>
      <c r="SSS1" t="s">
        <v>14938</v>
      </c>
      <c r="SST1" t="s">
        <v>14939</v>
      </c>
      <c r="SSU1" t="s">
        <v>14940</v>
      </c>
      <c r="SSV1" t="s">
        <v>14941</v>
      </c>
      <c r="SSW1" t="s">
        <v>14942</v>
      </c>
      <c r="SSX1" t="s">
        <v>14943</v>
      </c>
      <c r="SSY1" t="s">
        <v>14944</v>
      </c>
      <c r="SSZ1" t="s">
        <v>14945</v>
      </c>
      <c r="STA1" t="s">
        <v>14946</v>
      </c>
      <c r="STB1" t="s">
        <v>14947</v>
      </c>
      <c r="STC1" t="s">
        <v>14948</v>
      </c>
      <c r="STD1" t="s">
        <v>14949</v>
      </c>
      <c r="STE1" t="s">
        <v>14950</v>
      </c>
      <c r="STF1" t="s">
        <v>14951</v>
      </c>
      <c r="STG1" t="s">
        <v>14952</v>
      </c>
      <c r="STH1" t="s">
        <v>14953</v>
      </c>
      <c r="STI1" t="s">
        <v>14954</v>
      </c>
      <c r="STJ1" t="s">
        <v>14955</v>
      </c>
      <c r="STK1" t="s">
        <v>14956</v>
      </c>
      <c r="STL1" t="s">
        <v>14957</v>
      </c>
      <c r="STM1" t="s">
        <v>14958</v>
      </c>
      <c r="STN1" t="s">
        <v>14959</v>
      </c>
      <c r="STO1" t="s">
        <v>14960</v>
      </c>
      <c r="STP1" t="s">
        <v>14961</v>
      </c>
      <c r="STQ1" t="s">
        <v>14962</v>
      </c>
      <c r="STR1" t="s">
        <v>14963</v>
      </c>
      <c r="STS1" t="s">
        <v>14964</v>
      </c>
      <c r="STT1" t="s">
        <v>14965</v>
      </c>
      <c r="STU1" t="s">
        <v>14966</v>
      </c>
      <c r="STV1" t="s">
        <v>14967</v>
      </c>
      <c r="STW1" t="s">
        <v>14968</v>
      </c>
      <c r="STX1" t="s">
        <v>14969</v>
      </c>
      <c r="STY1" t="s">
        <v>14970</v>
      </c>
      <c r="STZ1" t="s">
        <v>14971</v>
      </c>
      <c r="SUA1" t="s">
        <v>14972</v>
      </c>
      <c r="SUB1" t="s">
        <v>14973</v>
      </c>
      <c r="SUC1" t="s">
        <v>14974</v>
      </c>
      <c r="SUD1" t="s">
        <v>14975</v>
      </c>
      <c r="SUE1" t="s">
        <v>14976</v>
      </c>
      <c r="SUF1" t="s">
        <v>14977</v>
      </c>
      <c r="SUG1" t="s">
        <v>14978</v>
      </c>
      <c r="SUH1" t="s">
        <v>14979</v>
      </c>
      <c r="SUI1" t="s">
        <v>14980</v>
      </c>
      <c r="SUJ1" t="s">
        <v>14981</v>
      </c>
      <c r="SUK1" t="s">
        <v>14982</v>
      </c>
      <c r="SUL1" t="s">
        <v>14983</v>
      </c>
      <c r="SUM1" t="s">
        <v>14984</v>
      </c>
      <c r="SUN1" t="s">
        <v>14985</v>
      </c>
      <c r="SUO1" t="s">
        <v>14986</v>
      </c>
      <c r="SUP1" t="s">
        <v>14987</v>
      </c>
      <c r="SUQ1" t="s">
        <v>14988</v>
      </c>
      <c r="SUR1" t="s">
        <v>14989</v>
      </c>
      <c r="SUS1" t="s">
        <v>14990</v>
      </c>
      <c r="SUT1" t="s">
        <v>14991</v>
      </c>
      <c r="SUU1" t="s">
        <v>14992</v>
      </c>
      <c r="SUV1" t="s">
        <v>14993</v>
      </c>
      <c r="SUW1" t="s">
        <v>14994</v>
      </c>
      <c r="SUX1" t="s">
        <v>14995</v>
      </c>
      <c r="SUY1" t="s">
        <v>14996</v>
      </c>
      <c r="SUZ1" t="s">
        <v>14997</v>
      </c>
      <c r="SVA1" t="s">
        <v>14998</v>
      </c>
      <c r="SVB1" t="s">
        <v>14999</v>
      </c>
      <c r="SVC1" t="s">
        <v>15000</v>
      </c>
      <c r="SVD1" t="s">
        <v>15001</v>
      </c>
      <c r="SVE1" t="s">
        <v>15002</v>
      </c>
      <c r="SVF1" t="s">
        <v>15003</v>
      </c>
      <c r="SVG1" t="s">
        <v>15004</v>
      </c>
      <c r="SVH1" t="s">
        <v>15005</v>
      </c>
      <c r="SVI1" t="s">
        <v>15006</v>
      </c>
      <c r="SVJ1" t="s">
        <v>15007</v>
      </c>
      <c r="SVK1" t="s">
        <v>15008</v>
      </c>
      <c r="SVL1" t="s">
        <v>15009</v>
      </c>
      <c r="SVM1" t="s">
        <v>15010</v>
      </c>
      <c r="SVN1" t="s">
        <v>15011</v>
      </c>
      <c r="SVO1" t="s">
        <v>15012</v>
      </c>
      <c r="SVP1" t="s">
        <v>15013</v>
      </c>
      <c r="SVQ1" t="s">
        <v>15014</v>
      </c>
      <c r="SVR1" t="s">
        <v>15015</v>
      </c>
      <c r="SVS1" t="s">
        <v>15016</v>
      </c>
      <c r="SVT1" t="s">
        <v>15017</v>
      </c>
      <c r="SVU1" t="s">
        <v>15018</v>
      </c>
      <c r="SVV1" t="s">
        <v>15019</v>
      </c>
      <c r="SVW1" t="s">
        <v>15020</v>
      </c>
      <c r="SVX1" t="s">
        <v>15021</v>
      </c>
      <c r="SVY1" t="s">
        <v>15022</v>
      </c>
      <c r="SVZ1" t="s">
        <v>15023</v>
      </c>
      <c r="SWA1" t="s">
        <v>15024</v>
      </c>
      <c r="SWB1" t="s">
        <v>15025</v>
      </c>
      <c r="SWC1" t="s">
        <v>15026</v>
      </c>
      <c r="SWD1" t="s">
        <v>15027</v>
      </c>
      <c r="SWE1" t="s">
        <v>15028</v>
      </c>
      <c r="SWF1" t="s">
        <v>15029</v>
      </c>
      <c r="SWG1" t="s">
        <v>15030</v>
      </c>
      <c r="SWH1" t="s">
        <v>15031</v>
      </c>
      <c r="SWI1" t="s">
        <v>15032</v>
      </c>
      <c r="SWJ1" t="s">
        <v>15033</v>
      </c>
      <c r="SWK1" t="s">
        <v>15034</v>
      </c>
      <c r="SWL1" t="s">
        <v>15035</v>
      </c>
      <c r="SWM1" t="s">
        <v>15036</v>
      </c>
      <c r="SWN1" t="s">
        <v>15037</v>
      </c>
      <c r="SWO1" t="s">
        <v>15038</v>
      </c>
      <c r="SWP1" t="s">
        <v>15039</v>
      </c>
      <c r="SWQ1" t="s">
        <v>15040</v>
      </c>
      <c r="SWR1" t="s">
        <v>15041</v>
      </c>
      <c r="SWS1" t="s">
        <v>15042</v>
      </c>
      <c r="SWT1" t="s">
        <v>15043</v>
      </c>
      <c r="SWU1" t="s">
        <v>15044</v>
      </c>
      <c r="SWV1" t="s">
        <v>15045</v>
      </c>
      <c r="SWW1" t="s">
        <v>15046</v>
      </c>
      <c r="SWX1" t="s">
        <v>15047</v>
      </c>
      <c r="SWY1" t="s">
        <v>15048</v>
      </c>
      <c r="SWZ1" t="s">
        <v>15049</v>
      </c>
      <c r="SXA1" t="s">
        <v>15050</v>
      </c>
      <c r="SXB1" t="s">
        <v>15051</v>
      </c>
      <c r="SXC1" t="s">
        <v>15052</v>
      </c>
      <c r="SXD1" t="s">
        <v>15053</v>
      </c>
      <c r="SXE1" t="s">
        <v>15054</v>
      </c>
      <c r="SXF1" t="s">
        <v>15055</v>
      </c>
      <c r="SXG1" t="s">
        <v>15056</v>
      </c>
      <c r="SXH1" t="s">
        <v>15057</v>
      </c>
      <c r="SXI1" t="s">
        <v>15058</v>
      </c>
      <c r="SXJ1" t="s">
        <v>15059</v>
      </c>
      <c r="SXK1" t="s">
        <v>15060</v>
      </c>
      <c r="SXL1" t="s">
        <v>15061</v>
      </c>
      <c r="SXM1" t="s">
        <v>15062</v>
      </c>
      <c r="SXN1" t="s">
        <v>15063</v>
      </c>
      <c r="SXO1" t="s">
        <v>15064</v>
      </c>
      <c r="SXP1" t="s">
        <v>15065</v>
      </c>
      <c r="SXQ1" t="s">
        <v>15066</v>
      </c>
      <c r="SXR1" t="s">
        <v>15067</v>
      </c>
      <c r="SXS1" t="s">
        <v>15068</v>
      </c>
      <c r="SXT1" t="s">
        <v>15069</v>
      </c>
      <c r="SXU1" t="s">
        <v>15070</v>
      </c>
      <c r="SXV1" t="s">
        <v>15071</v>
      </c>
      <c r="SXW1" t="s">
        <v>15072</v>
      </c>
      <c r="SXX1" t="s">
        <v>15073</v>
      </c>
      <c r="SXY1" t="s">
        <v>15074</v>
      </c>
      <c r="SXZ1" t="s">
        <v>15075</v>
      </c>
      <c r="SYA1" t="s">
        <v>15076</v>
      </c>
      <c r="SYB1" t="s">
        <v>15077</v>
      </c>
      <c r="SYC1" t="s">
        <v>15078</v>
      </c>
      <c r="SYD1" t="s">
        <v>15079</v>
      </c>
      <c r="SYE1" t="s">
        <v>15080</v>
      </c>
      <c r="SYF1" t="s">
        <v>15081</v>
      </c>
      <c r="SYG1" t="s">
        <v>15082</v>
      </c>
      <c r="SYH1" t="s">
        <v>15083</v>
      </c>
      <c r="SYI1" t="s">
        <v>15084</v>
      </c>
      <c r="SYJ1" t="s">
        <v>15085</v>
      </c>
      <c r="SYK1" t="s">
        <v>15086</v>
      </c>
      <c r="SYL1" t="s">
        <v>15087</v>
      </c>
      <c r="SYM1" t="s">
        <v>15088</v>
      </c>
      <c r="SYN1" t="s">
        <v>15089</v>
      </c>
      <c r="SYO1" t="s">
        <v>15090</v>
      </c>
      <c r="SYP1" t="s">
        <v>15091</v>
      </c>
      <c r="SYQ1" t="s">
        <v>15092</v>
      </c>
      <c r="SYR1" t="s">
        <v>15093</v>
      </c>
      <c r="SYS1" t="s">
        <v>15094</v>
      </c>
      <c r="SYT1" t="s">
        <v>15095</v>
      </c>
      <c r="SYU1" t="s">
        <v>15096</v>
      </c>
      <c r="SYV1" t="s">
        <v>15097</v>
      </c>
      <c r="SYW1" t="s">
        <v>15098</v>
      </c>
      <c r="SYX1" t="s">
        <v>15099</v>
      </c>
      <c r="SYY1" t="s">
        <v>15100</v>
      </c>
      <c r="SYZ1" t="s">
        <v>15101</v>
      </c>
      <c r="SZA1" t="s">
        <v>15102</v>
      </c>
      <c r="SZB1" t="s">
        <v>15103</v>
      </c>
      <c r="SZC1" t="s">
        <v>15104</v>
      </c>
      <c r="SZD1" t="s">
        <v>15105</v>
      </c>
      <c r="SZE1" t="s">
        <v>15106</v>
      </c>
      <c r="SZF1" t="s">
        <v>15107</v>
      </c>
      <c r="SZG1" t="s">
        <v>15108</v>
      </c>
      <c r="SZH1" t="s">
        <v>15109</v>
      </c>
      <c r="SZI1" t="s">
        <v>15110</v>
      </c>
      <c r="SZJ1" t="s">
        <v>15111</v>
      </c>
      <c r="SZK1" t="s">
        <v>15112</v>
      </c>
      <c r="SZL1" t="s">
        <v>15113</v>
      </c>
      <c r="SZM1" t="s">
        <v>15114</v>
      </c>
      <c r="SZN1" t="s">
        <v>15115</v>
      </c>
      <c r="SZO1" t="s">
        <v>15116</v>
      </c>
      <c r="SZP1" t="s">
        <v>15117</v>
      </c>
      <c r="SZQ1" t="s">
        <v>15118</v>
      </c>
      <c r="SZR1" t="s">
        <v>15119</v>
      </c>
      <c r="SZS1" t="s">
        <v>15120</v>
      </c>
      <c r="SZT1" t="s">
        <v>15121</v>
      </c>
      <c r="SZU1" t="s">
        <v>15122</v>
      </c>
      <c r="SZV1" t="s">
        <v>15123</v>
      </c>
      <c r="SZW1" t="s">
        <v>15124</v>
      </c>
      <c r="SZX1" t="s">
        <v>15125</v>
      </c>
      <c r="SZY1" t="s">
        <v>15126</v>
      </c>
      <c r="SZZ1" t="s">
        <v>15127</v>
      </c>
      <c r="TAA1" t="s">
        <v>15128</v>
      </c>
      <c r="TAB1" t="s">
        <v>15129</v>
      </c>
      <c r="TAC1" t="s">
        <v>15130</v>
      </c>
      <c r="TAD1" t="s">
        <v>15131</v>
      </c>
      <c r="TAE1" t="s">
        <v>15132</v>
      </c>
      <c r="TAF1" t="s">
        <v>15133</v>
      </c>
      <c r="TAG1" t="s">
        <v>15134</v>
      </c>
      <c r="TAH1" t="s">
        <v>15135</v>
      </c>
      <c r="TAI1" t="s">
        <v>15136</v>
      </c>
      <c r="TAJ1" t="s">
        <v>15137</v>
      </c>
      <c r="TAK1" t="s">
        <v>15138</v>
      </c>
      <c r="TAL1" t="s">
        <v>15139</v>
      </c>
      <c r="TAM1" t="s">
        <v>15140</v>
      </c>
      <c r="TAN1" t="s">
        <v>15141</v>
      </c>
      <c r="TAO1" t="s">
        <v>15142</v>
      </c>
      <c r="TAP1" t="s">
        <v>15143</v>
      </c>
      <c r="TAQ1" t="s">
        <v>15144</v>
      </c>
      <c r="TAR1" t="s">
        <v>15145</v>
      </c>
      <c r="TAS1" t="s">
        <v>15146</v>
      </c>
      <c r="TAT1" t="s">
        <v>15147</v>
      </c>
      <c r="TAU1" t="s">
        <v>15148</v>
      </c>
      <c r="TAV1" t="s">
        <v>15149</v>
      </c>
      <c r="TAW1" t="s">
        <v>15150</v>
      </c>
      <c r="TAX1" t="s">
        <v>15151</v>
      </c>
      <c r="TAY1" t="s">
        <v>15152</v>
      </c>
      <c r="TAZ1" t="s">
        <v>15153</v>
      </c>
      <c r="TBA1" t="s">
        <v>15154</v>
      </c>
      <c r="TBB1" t="s">
        <v>15155</v>
      </c>
      <c r="TBC1" t="s">
        <v>15156</v>
      </c>
      <c r="TBD1" t="s">
        <v>15157</v>
      </c>
      <c r="TBE1" t="s">
        <v>15158</v>
      </c>
      <c r="TBF1" t="s">
        <v>15159</v>
      </c>
      <c r="TBG1" t="s">
        <v>15160</v>
      </c>
      <c r="TBH1" t="s">
        <v>15161</v>
      </c>
      <c r="TBI1" t="s">
        <v>15162</v>
      </c>
      <c r="TBJ1" t="s">
        <v>15163</v>
      </c>
      <c r="TBK1" t="s">
        <v>15164</v>
      </c>
      <c r="TBL1" t="s">
        <v>15165</v>
      </c>
      <c r="TBM1" t="s">
        <v>15166</v>
      </c>
      <c r="TBN1" t="s">
        <v>15167</v>
      </c>
      <c r="TBO1" t="s">
        <v>15168</v>
      </c>
      <c r="TBP1" t="s">
        <v>15169</v>
      </c>
      <c r="TBQ1" t="s">
        <v>15170</v>
      </c>
      <c r="TBR1" t="s">
        <v>15171</v>
      </c>
      <c r="TBS1" t="s">
        <v>15172</v>
      </c>
      <c r="TBT1" t="s">
        <v>15173</v>
      </c>
      <c r="TBU1" t="s">
        <v>15174</v>
      </c>
      <c r="TBV1" t="s">
        <v>15175</v>
      </c>
      <c r="TBW1" t="s">
        <v>15176</v>
      </c>
      <c r="TBX1" t="s">
        <v>15177</v>
      </c>
      <c r="TBY1" t="s">
        <v>15178</v>
      </c>
      <c r="TBZ1" t="s">
        <v>15179</v>
      </c>
      <c r="TCA1" t="s">
        <v>15180</v>
      </c>
      <c r="TCB1" t="s">
        <v>15181</v>
      </c>
      <c r="TCC1" t="s">
        <v>15182</v>
      </c>
      <c r="TCD1" t="s">
        <v>15183</v>
      </c>
      <c r="TCE1" t="s">
        <v>15184</v>
      </c>
      <c r="TCF1" t="s">
        <v>15185</v>
      </c>
      <c r="TCG1" t="s">
        <v>15186</v>
      </c>
      <c r="TCH1" t="s">
        <v>15187</v>
      </c>
      <c r="TCI1" t="s">
        <v>15188</v>
      </c>
      <c r="TCJ1" t="s">
        <v>15189</v>
      </c>
      <c r="TCK1" t="s">
        <v>15190</v>
      </c>
      <c r="TCL1" t="s">
        <v>15191</v>
      </c>
      <c r="TCM1" t="s">
        <v>15192</v>
      </c>
      <c r="TCN1" t="s">
        <v>15193</v>
      </c>
      <c r="TCO1" t="s">
        <v>15194</v>
      </c>
      <c r="TCP1" t="s">
        <v>15195</v>
      </c>
      <c r="TCQ1" t="s">
        <v>15196</v>
      </c>
      <c r="TCR1" t="s">
        <v>15197</v>
      </c>
      <c r="TCS1" t="s">
        <v>15198</v>
      </c>
      <c r="TCT1" t="s">
        <v>15199</v>
      </c>
      <c r="TCU1" t="s">
        <v>15200</v>
      </c>
      <c r="TCV1" t="s">
        <v>15201</v>
      </c>
      <c r="TCW1" t="s">
        <v>15202</v>
      </c>
      <c r="TCX1" t="s">
        <v>15203</v>
      </c>
      <c r="TCY1" t="s">
        <v>15204</v>
      </c>
      <c r="TCZ1" t="s">
        <v>15205</v>
      </c>
      <c r="TDA1" t="s">
        <v>15206</v>
      </c>
      <c r="TDB1" t="s">
        <v>15207</v>
      </c>
      <c r="TDC1" t="s">
        <v>15208</v>
      </c>
      <c r="TDD1" t="s">
        <v>15209</v>
      </c>
      <c r="TDE1" t="s">
        <v>15210</v>
      </c>
      <c r="TDF1" t="s">
        <v>15211</v>
      </c>
      <c r="TDG1" t="s">
        <v>15212</v>
      </c>
      <c r="TDH1" t="s">
        <v>15213</v>
      </c>
      <c r="TDI1" t="s">
        <v>15214</v>
      </c>
      <c r="TDJ1" t="s">
        <v>15215</v>
      </c>
      <c r="TDK1" t="s">
        <v>15216</v>
      </c>
      <c r="TDL1" t="s">
        <v>15217</v>
      </c>
      <c r="TDM1" t="s">
        <v>15218</v>
      </c>
      <c r="TDN1" t="s">
        <v>15219</v>
      </c>
      <c r="TDO1" t="s">
        <v>15220</v>
      </c>
      <c r="TDP1" t="s">
        <v>15221</v>
      </c>
      <c r="TDQ1" t="s">
        <v>15222</v>
      </c>
      <c r="TDR1" t="s">
        <v>15223</v>
      </c>
      <c r="TDS1" t="s">
        <v>15224</v>
      </c>
      <c r="TDT1" t="s">
        <v>15225</v>
      </c>
      <c r="TDU1" t="s">
        <v>15226</v>
      </c>
      <c r="TDV1" t="s">
        <v>15227</v>
      </c>
      <c r="TDW1" t="s">
        <v>15228</v>
      </c>
      <c r="TDX1" t="s">
        <v>15229</v>
      </c>
      <c r="TDY1" t="s">
        <v>15230</v>
      </c>
      <c r="TDZ1" t="s">
        <v>15231</v>
      </c>
      <c r="TEA1" t="s">
        <v>15232</v>
      </c>
      <c r="TEB1" t="s">
        <v>15233</v>
      </c>
      <c r="TEC1" t="s">
        <v>15234</v>
      </c>
      <c r="TED1" t="s">
        <v>15235</v>
      </c>
      <c r="TEE1" t="s">
        <v>15236</v>
      </c>
      <c r="TEF1" t="s">
        <v>15237</v>
      </c>
      <c r="TEG1" t="s">
        <v>15238</v>
      </c>
      <c r="TEH1" t="s">
        <v>15239</v>
      </c>
      <c r="TEI1" t="s">
        <v>15240</v>
      </c>
      <c r="TEJ1" t="s">
        <v>15241</v>
      </c>
      <c r="TEK1" t="s">
        <v>15242</v>
      </c>
      <c r="TEL1" t="s">
        <v>15243</v>
      </c>
      <c r="TEM1" t="s">
        <v>15244</v>
      </c>
      <c r="TEN1" t="s">
        <v>15245</v>
      </c>
      <c r="TEO1" t="s">
        <v>15246</v>
      </c>
      <c r="TEP1" t="s">
        <v>15247</v>
      </c>
      <c r="TEQ1" t="s">
        <v>15248</v>
      </c>
      <c r="TER1" t="s">
        <v>15249</v>
      </c>
      <c r="TES1" t="s">
        <v>15250</v>
      </c>
      <c r="TET1" t="s">
        <v>15251</v>
      </c>
      <c r="TEU1" t="s">
        <v>15252</v>
      </c>
      <c r="TEV1" t="s">
        <v>15253</v>
      </c>
      <c r="TEW1" t="s">
        <v>15254</v>
      </c>
      <c r="TEX1" t="s">
        <v>15255</v>
      </c>
      <c r="TEY1" t="s">
        <v>15256</v>
      </c>
      <c r="TEZ1" t="s">
        <v>15257</v>
      </c>
      <c r="TFA1" t="s">
        <v>15258</v>
      </c>
      <c r="TFB1" t="s">
        <v>15259</v>
      </c>
      <c r="TFC1" t="s">
        <v>15260</v>
      </c>
      <c r="TFD1" t="s">
        <v>15261</v>
      </c>
      <c r="TFE1" t="s">
        <v>15262</v>
      </c>
      <c r="TFF1" t="s">
        <v>15263</v>
      </c>
      <c r="TFG1" t="s">
        <v>15264</v>
      </c>
      <c r="TFH1" t="s">
        <v>15265</v>
      </c>
      <c r="TFI1" t="s">
        <v>15266</v>
      </c>
      <c r="TFJ1" t="s">
        <v>15267</v>
      </c>
      <c r="TFK1" t="s">
        <v>15268</v>
      </c>
      <c r="TFL1" t="s">
        <v>15269</v>
      </c>
      <c r="TFM1" t="s">
        <v>15270</v>
      </c>
      <c r="TFN1" t="s">
        <v>15271</v>
      </c>
      <c r="TFO1" t="s">
        <v>15272</v>
      </c>
      <c r="TFP1" t="s">
        <v>15273</v>
      </c>
      <c r="TFQ1" t="s">
        <v>15274</v>
      </c>
      <c r="TFR1" t="s">
        <v>15275</v>
      </c>
      <c r="TFS1" t="s">
        <v>15276</v>
      </c>
      <c r="TFT1" t="s">
        <v>15277</v>
      </c>
      <c r="TFU1" t="s">
        <v>15278</v>
      </c>
      <c r="TFV1" t="s">
        <v>15279</v>
      </c>
      <c r="TFW1" t="s">
        <v>15280</v>
      </c>
      <c r="TFX1" t="s">
        <v>15281</v>
      </c>
      <c r="TFY1" t="s">
        <v>15282</v>
      </c>
      <c r="TFZ1" t="s">
        <v>15283</v>
      </c>
      <c r="TGA1" t="s">
        <v>15284</v>
      </c>
      <c r="TGB1" t="s">
        <v>15285</v>
      </c>
      <c r="TGC1" t="s">
        <v>15286</v>
      </c>
      <c r="TGD1" t="s">
        <v>15287</v>
      </c>
      <c r="TGE1" t="s">
        <v>15288</v>
      </c>
      <c r="TGF1" t="s">
        <v>15289</v>
      </c>
      <c r="TGG1" t="s">
        <v>15290</v>
      </c>
      <c r="TGH1" t="s">
        <v>15291</v>
      </c>
      <c r="TGI1" t="s">
        <v>15292</v>
      </c>
      <c r="TGJ1" t="s">
        <v>15293</v>
      </c>
      <c r="TGK1" t="s">
        <v>15294</v>
      </c>
      <c r="TGL1" t="s">
        <v>15295</v>
      </c>
      <c r="TGM1" t="s">
        <v>15296</v>
      </c>
      <c r="TGN1" t="s">
        <v>15297</v>
      </c>
      <c r="TGO1" t="s">
        <v>15298</v>
      </c>
      <c r="TGP1" t="s">
        <v>15299</v>
      </c>
      <c r="TGQ1" t="s">
        <v>15300</v>
      </c>
      <c r="TGR1" t="s">
        <v>15301</v>
      </c>
      <c r="TGS1" t="s">
        <v>15302</v>
      </c>
      <c r="TGT1" t="s">
        <v>15303</v>
      </c>
      <c r="TGU1" t="s">
        <v>15304</v>
      </c>
      <c r="TGV1" t="s">
        <v>15305</v>
      </c>
      <c r="TGW1" t="s">
        <v>15306</v>
      </c>
      <c r="TGX1" t="s">
        <v>15307</v>
      </c>
      <c r="TGY1" t="s">
        <v>15308</v>
      </c>
      <c r="TGZ1" t="s">
        <v>15309</v>
      </c>
      <c r="THA1" t="s">
        <v>15310</v>
      </c>
      <c r="THB1" t="s">
        <v>15311</v>
      </c>
      <c r="THC1" t="s">
        <v>15312</v>
      </c>
      <c r="THD1" t="s">
        <v>15313</v>
      </c>
      <c r="THE1" t="s">
        <v>15314</v>
      </c>
      <c r="THF1" t="s">
        <v>15315</v>
      </c>
      <c r="THG1" t="s">
        <v>15316</v>
      </c>
      <c r="THH1" t="s">
        <v>15317</v>
      </c>
      <c r="THI1" t="s">
        <v>15318</v>
      </c>
      <c r="THJ1" t="s">
        <v>15319</v>
      </c>
      <c r="THK1" t="s">
        <v>15320</v>
      </c>
      <c r="THL1" t="s">
        <v>15321</v>
      </c>
      <c r="THM1" t="s">
        <v>15322</v>
      </c>
      <c r="THN1" t="s">
        <v>15323</v>
      </c>
      <c r="THO1" t="s">
        <v>15324</v>
      </c>
      <c r="THP1" t="s">
        <v>15325</v>
      </c>
      <c r="THQ1" t="s">
        <v>15326</v>
      </c>
      <c r="THR1" t="s">
        <v>15327</v>
      </c>
      <c r="THS1" t="s">
        <v>15328</v>
      </c>
      <c r="THT1" t="s">
        <v>15329</v>
      </c>
      <c r="THU1" t="s">
        <v>15330</v>
      </c>
      <c r="THV1" t="s">
        <v>15331</v>
      </c>
      <c r="THW1" t="s">
        <v>15332</v>
      </c>
      <c r="THX1" t="s">
        <v>15333</v>
      </c>
      <c r="THY1" t="s">
        <v>15334</v>
      </c>
      <c r="THZ1" t="s">
        <v>15335</v>
      </c>
      <c r="TIA1" t="s">
        <v>15336</v>
      </c>
      <c r="TIB1" t="s">
        <v>15337</v>
      </c>
      <c r="TIC1" t="s">
        <v>15338</v>
      </c>
      <c r="TID1" t="s">
        <v>15339</v>
      </c>
      <c r="TIE1" t="s">
        <v>15340</v>
      </c>
      <c r="TIF1" t="s">
        <v>15341</v>
      </c>
      <c r="TIG1" t="s">
        <v>15342</v>
      </c>
      <c r="TIH1" t="s">
        <v>15343</v>
      </c>
      <c r="TII1" t="s">
        <v>15344</v>
      </c>
      <c r="TIJ1" t="s">
        <v>15345</v>
      </c>
      <c r="TIK1" t="s">
        <v>15346</v>
      </c>
      <c r="TIL1" t="s">
        <v>15347</v>
      </c>
      <c r="TIM1" t="s">
        <v>15348</v>
      </c>
      <c r="TIN1" t="s">
        <v>15349</v>
      </c>
      <c r="TIO1" t="s">
        <v>15350</v>
      </c>
      <c r="TIP1" t="s">
        <v>15351</v>
      </c>
      <c r="TIQ1" t="s">
        <v>15352</v>
      </c>
      <c r="TIR1" t="s">
        <v>15353</v>
      </c>
      <c r="TIS1" t="s">
        <v>15354</v>
      </c>
      <c r="TIT1" t="s">
        <v>15355</v>
      </c>
      <c r="TIU1" t="s">
        <v>15356</v>
      </c>
      <c r="TIV1" t="s">
        <v>15357</v>
      </c>
      <c r="TIW1" t="s">
        <v>15358</v>
      </c>
      <c r="TIX1" t="s">
        <v>15359</v>
      </c>
      <c r="TIY1" t="s">
        <v>15360</v>
      </c>
      <c r="TIZ1" t="s">
        <v>15361</v>
      </c>
      <c r="TJA1" t="s">
        <v>15362</v>
      </c>
      <c r="TJB1" t="s">
        <v>15363</v>
      </c>
      <c r="TJC1" t="s">
        <v>15364</v>
      </c>
      <c r="TJD1" t="s">
        <v>15365</v>
      </c>
      <c r="TJE1" t="s">
        <v>15366</v>
      </c>
      <c r="TJF1" t="s">
        <v>15367</v>
      </c>
      <c r="TJG1" t="s">
        <v>15368</v>
      </c>
      <c r="TJH1" t="s">
        <v>15369</v>
      </c>
      <c r="TJI1" t="s">
        <v>15370</v>
      </c>
      <c r="TJJ1" t="s">
        <v>15371</v>
      </c>
      <c r="TJK1" t="s">
        <v>15372</v>
      </c>
      <c r="TJL1" t="s">
        <v>15373</v>
      </c>
      <c r="TJM1" t="s">
        <v>15374</v>
      </c>
      <c r="TJN1" t="s">
        <v>15375</v>
      </c>
      <c r="TJO1" t="s">
        <v>15376</v>
      </c>
      <c r="TJP1" t="s">
        <v>15377</v>
      </c>
      <c r="TJQ1" t="s">
        <v>15378</v>
      </c>
      <c r="TJR1" t="s">
        <v>15379</v>
      </c>
      <c r="TJS1" t="s">
        <v>15380</v>
      </c>
      <c r="TJT1" t="s">
        <v>15381</v>
      </c>
      <c r="TJU1" t="s">
        <v>15382</v>
      </c>
      <c r="TJV1" t="s">
        <v>15383</v>
      </c>
      <c r="TJW1" t="s">
        <v>15384</v>
      </c>
      <c r="TJX1" t="s">
        <v>15385</v>
      </c>
      <c r="TJY1" t="s">
        <v>15386</v>
      </c>
      <c r="TJZ1" t="s">
        <v>15387</v>
      </c>
      <c r="TKA1" t="s">
        <v>15388</v>
      </c>
      <c r="TKB1" t="s">
        <v>15389</v>
      </c>
      <c r="TKC1" t="s">
        <v>15390</v>
      </c>
      <c r="TKD1" t="s">
        <v>15391</v>
      </c>
      <c r="TKE1" t="s">
        <v>15392</v>
      </c>
      <c r="TKF1" t="s">
        <v>15393</v>
      </c>
      <c r="TKG1" t="s">
        <v>15394</v>
      </c>
      <c r="TKH1" t="s">
        <v>15395</v>
      </c>
      <c r="TKI1" t="s">
        <v>15396</v>
      </c>
      <c r="TKJ1" t="s">
        <v>15397</v>
      </c>
      <c r="TKK1" t="s">
        <v>15398</v>
      </c>
      <c r="TKL1" t="s">
        <v>15399</v>
      </c>
      <c r="TKM1" t="s">
        <v>15400</v>
      </c>
      <c r="TKN1" t="s">
        <v>15401</v>
      </c>
      <c r="TKO1" t="s">
        <v>15402</v>
      </c>
      <c r="TKP1" t="s">
        <v>15403</v>
      </c>
      <c r="TKQ1" t="s">
        <v>15404</v>
      </c>
      <c r="TKR1" t="s">
        <v>15405</v>
      </c>
      <c r="TKS1" t="s">
        <v>15406</v>
      </c>
      <c r="TKT1" t="s">
        <v>15407</v>
      </c>
      <c r="TKU1" t="s">
        <v>15408</v>
      </c>
      <c r="TKV1" t="s">
        <v>15409</v>
      </c>
      <c r="TKW1" t="s">
        <v>15410</v>
      </c>
      <c r="TKX1" t="s">
        <v>15411</v>
      </c>
      <c r="TKY1" t="s">
        <v>15412</v>
      </c>
      <c r="TKZ1" t="s">
        <v>15413</v>
      </c>
      <c r="TLA1" t="s">
        <v>15414</v>
      </c>
      <c r="TLB1" t="s">
        <v>15415</v>
      </c>
      <c r="TLC1" t="s">
        <v>15416</v>
      </c>
      <c r="TLD1" t="s">
        <v>15417</v>
      </c>
      <c r="TLE1" t="s">
        <v>15418</v>
      </c>
      <c r="TLF1" t="s">
        <v>15419</v>
      </c>
      <c r="TLG1" t="s">
        <v>15420</v>
      </c>
      <c r="TLH1" t="s">
        <v>15421</v>
      </c>
      <c r="TLI1" t="s">
        <v>15422</v>
      </c>
      <c r="TLJ1" t="s">
        <v>15423</v>
      </c>
      <c r="TLK1" t="s">
        <v>15424</v>
      </c>
      <c r="TLL1" t="s">
        <v>15425</v>
      </c>
      <c r="TLM1" t="s">
        <v>15426</v>
      </c>
      <c r="TLN1" t="s">
        <v>15427</v>
      </c>
      <c r="TLO1" t="s">
        <v>15428</v>
      </c>
      <c r="TLP1" t="s">
        <v>15429</v>
      </c>
      <c r="TLQ1" t="s">
        <v>15430</v>
      </c>
      <c r="TLR1" t="s">
        <v>15431</v>
      </c>
      <c r="TLS1" t="s">
        <v>15432</v>
      </c>
      <c r="TLT1" t="s">
        <v>15433</v>
      </c>
      <c r="TLU1" t="s">
        <v>15434</v>
      </c>
      <c r="TLV1" t="s">
        <v>15435</v>
      </c>
      <c r="TLW1" t="s">
        <v>15436</v>
      </c>
      <c r="TLX1" t="s">
        <v>15437</v>
      </c>
      <c r="TLY1" t="s">
        <v>15438</v>
      </c>
      <c r="TLZ1" t="s">
        <v>15439</v>
      </c>
      <c r="TMA1" t="s">
        <v>15440</v>
      </c>
      <c r="TMB1" t="s">
        <v>15441</v>
      </c>
      <c r="TMC1" t="s">
        <v>15442</v>
      </c>
      <c r="TMD1" t="s">
        <v>15443</v>
      </c>
      <c r="TME1" t="s">
        <v>15444</v>
      </c>
      <c r="TMF1" t="s">
        <v>15445</v>
      </c>
      <c r="TMG1" t="s">
        <v>15446</v>
      </c>
      <c r="TMH1" t="s">
        <v>15447</v>
      </c>
      <c r="TMI1" t="s">
        <v>15448</v>
      </c>
      <c r="TMJ1" t="s">
        <v>15449</v>
      </c>
      <c r="TMK1" t="s">
        <v>15450</v>
      </c>
      <c r="TML1" t="s">
        <v>15451</v>
      </c>
      <c r="TMM1" t="s">
        <v>15452</v>
      </c>
      <c r="TMN1" t="s">
        <v>15453</v>
      </c>
      <c r="TMO1" t="s">
        <v>15454</v>
      </c>
      <c r="TMP1" t="s">
        <v>15455</v>
      </c>
      <c r="TMQ1" t="s">
        <v>15456</v>
      </c>
      <c r="TMR1" t="s">
        <v>15457</v>
      </c>
      <c r="TMS1" t="s">
        <v>15458</v>
      </c>
      <c r="TMT1" t="s">
        <v>15459</v>
      </c>
      <c r="TMU1" t="s">
        <v>15460</v>
      </c>
      <c r="TMV1" t="s">
        <v>15461</v>
      </c>
      <c r="TMW1" t="s">
        <v>15462</v>
      </c>
      <c r="TMX1" t="s">
        <v>15463</v>
      </c>
      <c r="TMY1" t="s">
        <v>15464</v>
      </c>
      <c r="TMZ1" t="s">
        <v>15465</v>
      </c>
      <c r="TNA1" t="s">
        <v>15466</v>
      </c>
      <c r="TNB1" t="s">
        <v>15467</v>
      </c>
      <c r="TNC1" t="s">
        <v>15468</v>
      </c>
      <c r="TND1" t="s">
        <v>15469</v>
      </c>
      <c r="TNE1" t="s">
        <v>15470</v>
      </c>
      <c r="TNF1" t="s">
        <v>15471</v>
      </c>
      <c r="TNG1" t="s">
        <v>15472</v>
      </c>
      <c r="TNH1" t="s">
        <v>15473</v>
      </c>
      <c r="TNI1" t="s">
        <v>15474</v>
      </c>
      <c r="TNJ1" t="s">
        <v>15475</v>
      </c>
      <c r="TNK1" t="s">
        <v>15476</v>
      </c>
      <c r="TNL1" t="s">
        <v>15477</v>
      </c>
      <c r="TNM1" t="s">
        <v>15478</v>
      </c>
      <c r="TNN1" t="s">
        <v>15479</v>
      </c>
      <c r="TNO1" t="s">
        <v>15480</v>
      </c>
      <c r="TNP1" t="s">
        <v>15481</v>
      </c>
      <c r="TNQ1" t="s">
        <v>15482</v>
      </c>
      <c r="TNR1" t="s">
        <v>15483</v>
      </c>
      <c r="TNS1" t="s">
        <v>15484</v>
      </c>
      <c r="TNT1" t="s">
        <v>15485</v>
      </c>
      <c r="TNU1" t="s">
        <v>15486</v>
      </c>
      <c r="TNV1" t="s">
        <v>15487</v>
      </c>
      <c r="TNW1" t="s">
        <v>15488</v>
      </c>
      <c r="TNX1" t="s">
        <v>15489</v>
      </c>
      <c r="TNY1" t="s">
        <v>15490</v>
      </c>
      <c r="TNZ1" t="s">
        <v>15491</v>
      </c>
      <c r="TOA1" t="s">
        <v>15492</v>
      </c>
      <c r="TOB1" t="s">
        <v>15493</v>
      </c>
      <c r="TOC1" t="s">
        <v>15494</v>
      </c>
      <c r="TOD1" t="s">
        <v>15495</v>
      </c>
      <c r="TOE1" t="s">
        <v>15496</v>
      </c>
      <c r="TOF1" t="s">
        <v>15497</v>
      </c>
      <c r="TOG1" t="s">
        <v>15498</v>
      </c>
      <c r="TOH1" t="s">
        <v>15499</v>
      </c>
      <c r="TOI1" t="s">
        <v>15500</v>
      </c>
      <c r="TOJ1" t="s">
        <v>15501</v>
      </c>
      <c r="TOK1" t="s">
        <v>15502</v>
      </c>
      <c r="TOL1" t="s">
        <v>15503</v>
      </c>
      <c r="TOM1" t="s">
        <v>15504</v>
      </c>
      <c r="TON1" t="s">
        <v>15505</v>
      </c>
      <c r="TOO1" t="s">
        <v>15506</v>
      </c>
      <c r="TOP1" t="s">
        <v>15507</v>
      </c>
      <c r="TOQ1" t="s">
        <v>15508</v>
      </c>
      <c r="TOR1" t="s">
        <v>15509</v>
      </c>
      <c r="TOS1" t="s">
        <v>15510</v>
      </c>
      <c r="TOT1" t="s">
        <v>15511</v>
      </c>
      <c r="TOU1" t="s">
        <v>15512</v>
      </c>
      <c r="TOV1" t="s">
        <v>15513</v>
      </c>
      <c r="TOW1" t="s">
        <v>15514</v>
      </c>
      <c r="TOX1" t="s">
        <v>15515</v>
      </c>
      <c r="TOY1" t="s">
        <v>15516</v>
      </c>
      <c r="TOZ1" t="s">
        <v>15517</v>
      </c>
      <c r="TPA1" t="s">
        <v>15518</v>
      </c>
      <c r="TPB1" t="s">
        <v>15519</v>
      </c>
      <c r="TPC1" t="s">
        <v>15520</v>
      </c>
      <c r="TPD1" t="s">
        <v>15521</v>
      </c>
      <c r="TPE1" t="s">
        <v>15522</v>
      </c>
      <c r="TPF1" t="s">
        <v>15523</v>
      </c>
      <c r="TPG1" t="s">
        <v>15524</v>
      </c>
      <c r="TPH1" t="s">
        <v>15525</v>
      </c>
      <c r="TPI1" t="s">
        <v>15526</v>
      </c>
      <c r="TPJ1" t="s">
        <v>15527</v>
      </c>
      <c r="TPK1" t="s">
        <v>15528</v>
      </c>
      <c r="TPL1" t="s">
        <v>15529</v>
      </c>
      <c r="TPM1" t="s">
        <v>15530</v>
      </c>
      <c r="TPN1" t="s">
        <v>15531</v>
      </c>
      <c r="TPO1" t="s">
        <v>15532</v>
      </c>
      <c r="TPP1" t="s">
        <v>15533</v>
      </c>
      <c r="TPQ1" t="s">
        <v>15534</v>
      </c>
      <c r="TPR1" t="s">
        <v>15535</v>
      </c>
      <c r="TPS1" t="s">
        <v>15536</v>
      </c>
      <c r="TPT1" t="s">
        <v>15537</v>
      </c>
      <c r="TPU1" t="s">
        <v>15538</v>
      </c>
      <c r="TPV1" t="s">
        <v>15539</v>
      </c>
      <c r="TPW1" t="s">
        <v>15540</v>
      </c>
      <c r="TPX1" t="s">
        <v>15541</v>
      </c>
      <c r="TPY1" t="s">
        <v>15542</v>
      </c>
      <c r="TPZ1" t="s">
        <v>15543</v>
      </c>
      <c r="TQA1" t="s">
        <v>15544</v>
      </c>
      <c r="TQB1" t="s">
        <v>15545</v>
      </c>
      <c r="TQC1" t="s">
        <v>15546</v>
      </c>
      <c r="TQD1" t="s">
        <v>15547</v>
      </c>
      <c r="TQE1" t="s">
        <v>15548</v>
      </c>
      <c r="TQF1" t="s">
        <v>15549</v>
      </c>
      <c r="TQG1" t="s">
        <v>15550</v>
      </c>
      <c r="TQH1" t="s">
        <v>15551</v>
      </c>
      <c r="TQI1" t="s">
        <v>15552</v>
      </c>
      <c r="TQJ1" t="s">
        <v>15553</v>
      </c>
      <c r="TQK1" t="s">
        <v>15554</v>
      </c>
      <c r="TQL1" t="s">
        <v>15555</v>
      </c>
      <c r="TQM1" t="s">
        <v>15556</v>
      </c>
      <c r="TQN1" t="s">
        <v>15557</v>
      </c>
      <c r="TQO1" t="s">
        <v>15558</v>
      </c>
      <c r="TQP1" t="s">
        <v>15559</v>
      </c>
      <c r="TQQ1" t="s">
        <v>15560</v>
      </c>
      <c r="TQR1" t="s">
        <v>15561</v>
      </c>
      <c r="TQS1" t="s">
        <v>15562</v>
      </c>
      <c r="TQT1" t="s">
        <v>15563</v>
      </c>
      <c r="TQU1" t="s">
        <v>15564</v>
      </c>
      <c r="TQV1" t="s">
        <v>15565</v>
      </c>
      <c r="TQW1" t="s">
        <v>15566</v>
      </c>
      <c r="TQX1" t="s">
        <v>15567</v>
      </c>
      <c r="TQY1" t="s">
        <v>15568</v>
      </c>
      <c r="TQZ1" t="s">
        <v>15569</v>
      </c>
      <c r="TRA1" t="s">
        <v>15570</v>
      </c>
      <c r="TRB1" t="s">
        <v>15571</v>
      </c>
      <c r="TRC1" t="s">
        <v>15572</v>
      </c>
      <c r="TRD1" t="s">
        <v>15573</v>
      </c>
      <c r="TRE1" t="s">
        <v>15574</v>
      </c>
      <c r="TRF1" t="s">
        <v>15575</v>
      </c>
      <c r="TRG1" t="s">
        <v>15576</v>
      </c>
      <c r="TRH1" t="s">
        <v>15577</v>
      </c>
      <c r="TRI1" t="s">
        <v>15578</v>
      </c>
      <c r="TRJ1" t="s">
        <v>15579</v>
      </c>
      <c r="TRK1" t="s">
        <v>15580</v>
      </c>
      <c r="TRL1" t="s">
        <v>15581</v>
      </c>
      <c r="TRM1" t="s">
        <v>15582</v>
      </c>
      <c r="TRN1" t="s">
        <v>15583</v>
      </c>
      <c r="TRO1" t="s">
        <v>15584</v>
      </c>
      <c r="TRP1" t="s">
        <v>15585</v>
      </c>
      <c r="TRQ1" t="s">
        <v>15586</v>
      </c>
      <c r="TRR1" t="s">
        <v>15587</v>
      </c>
      <c r="TRS1" t="s">
        <v>15588</v>
      </c>
      <c r="TRT1" t="s">
        <v>15589</v>
      </c>
      <c r="TRU1" t="s">
        <v>15590</v>
      </c>
      <c r="TRV1" t="s">
        <v>15591</v>
      </c>
      <c r="TRW1" t="s">
        <v>15592</v>
      </c>
      <c r="TRX1" t="s">
        <v>15593</v>
      </c>
      <c r="TRY1" t="s">
        <v>15594</v>
      </c>
      <c r="TRZ1" t="s">
        <v>15595</v>
      </c>
      <c r="TSA1" t="s">
        <v>15596</v>
      </c>
      <c r="TSB1" t="s">
        <v>15597</v>
      </c>
      <c r="TSC1" t="s">
        <v>15598</v>
      </c>
      <c r="TSD1" t="s">
        <v>15599</v>
      </c>
      <c r="TSE1" t="s">
        <v>15600</v>
      </c>
      <c r="TSF1" t="s">
        <v>15601</v>
      </c>
      <c r="TSG1" t="s">
        <v>15602</v>
      </c>
      <c r="TSH1" t="s">
        <v>15603</v>
      </c>
      <c r="TSI1" t="s">
        <v>15604</v>
      </c>
      <c r="TSJ1" t="s">
        <v>15605</v>
      </c>
      <c r="TSK1" t="s">
        <v>15606</v>
      </c>
      <c r="TSL1" t="s">
        <v>15607</v>
      </c>
      <c r="TSM1" t="s">
        <v>15608</v>
      </c>
      <c r="TSN1" t="s">
        <v>15609</v>
      </c>
      <c r="TSO1" t="s">
        <v>15610</v>
      </c>
      <c r="TSP1" t="s">
        <v>15611</v>
      </c>
      <c r="TSQ1" t="s">
        <v>15612</v>
      </c>
      <c r="TSR1" t="s">
        <v>15613</v>
      </c>
      <c r="TSS1" t="s">
        <v>15614</v>
      </c>
      <c r="TST1" t="s">
        <v>15615</v>
      </c>
      <c r="TSU1" t="s">
        <v>15616</v>
      </c>
      <c r="TSV1" t="s">
        <v>15617</v>
      </c>
      <c r="TSW1" t="s">
        <v>15618</v>
      </c>
      <c r="TSX1" t="s">
        <v>15619</v>
      </c>
      <c r="TSY1" t="s">
        <v>15620</v>
      </c>
      <c r="TSZ1" t="s">
        <v>15621</v>
      </c>
      <c r="TTA1" t="s">
        <v>15622</v>
      </c>
      <c r="TTB1" t="s">
        <v>15623</v>
      </c>
      <c r="TTC1" t="s">
        <v>15624</v>
      </c>
      <c r="TTD1" t="s">
        <v>15625</v>
      </c>
      <c r="TTE1" t="s">
        <v>15626</v>
      </c>
      <c r="TTF1" t="s">
        <v>15627</v>
      </c>
      <c r="TTG1" t="s">
        <v>15628</v>
      </c>
      <c r="TTH1" t="s">
        <v>15629</v>
      </c>
      <c r="TTI1" t="s">
        <v>15630</v>
      </c>
      <c r="TTJ1" t="s">
        <v>15631</v>
      </c>
      <c r="TTK1" t="s">
        <v>15632</v>
      </c>
      <c r="TTL1" t="s">
        <v>15633</v>
      </c>
      <c r="TTM1" t="s">
        <v>15634</v>
      </c>
      <c r="TTN1" t="s">
        <v>15635</v>
      </c>
      <c r="TTO1" t="s">
        <v>15636</v>
      </c>
      <c r="TTP1" t="s">
        <v>15637</v>
      </c>
      <c r="TTQ1" t="s">
        <v>15638</v>
      </c>
      <c r="TTR1" t="s">
        <v>15639</v>
      </c>
      <c r="TTS1" t="s">
        <v>15640</v>
      </c>
      <c r="TTT1" t="s">
        <v>15641</v>
      </c>
      <c r="TTU1" t="s">
        <v>15642</v>
      </c>
      <c r="TTV1" t="s">
        <v>15643</v>
      </c>
      <c r="TTW1" t="s">
        <v>15644</v>
      </c>
      <c r="TTX1" t="s">
        <v>15645</v>
      </c>
      <c r="TTY1" t="s">
        <v>15646</v>
      </c>
      <c r="TTZ1" t="s">
        <v>15647</v>
      </c>
      <c r="TUA1" t="s">
        <v>15648</v>
      </c>
      <c r="TUB1" t="s">
        <v>15649</v>
      </c>
      <c r="TUC1" t="s">
        <v>15650</v>
      </c>
      <c r="TUD1" t="s">
        <v>15651</v>
      </c>
      <c r="TUE1" t="s">
        <v>15652</v>
      </c>
      <c r="TUF1" t="s">
        <v>15653</v>
      </c>
      <c r="TUG1" t="s">
        <v>15654</v>
      </c>
      <c r="TUH1" t="s">
        <v>15655</v>
      </c>
      <c r="TUI1" t="s">
        <v>15656</v>
      </c>
      <c r="TUJ1" t="s">
        <v>15657</v>
      </c>
      <c r="TUK1" t="s">
        <v>15658</v>
      </c>
      <c r="TUL1" t="s">
        <v>15659</v>
      </c>
      <c r="TUM1" t="s">
        <v>15660</v>
      </c>
      <c r="TUN1" t="s">
        <v>15661</v>
      </c>
      <c r="TUO1" t="s">
        <v>15662</v>
      </c>
      <c r="TUP1" t="s">
        <v>15663</v>
      </c>
      <c r="TUQ1" t="s">
        <v>15664</v>
      </c>
      <c r="TUR1" t="s">
        <v>15665</v>
      </c>
      <c r="TUS1" t="s">
        <v>15666</v>
      </c>
      <c r="TUT1" t="s">
        <v>15667</v>
      </c>
      <c r="TUU1" t="s">
        <v>15668</v>
      </c>
      <c r="TUV1" t="s">
        <v>15669</v>
      </c>
      <c r="TUW1" t="s">
        <v>15670</v>
      </c>
      <c r="TUX1" t="s">
        <v>15671</v>
      </c>
      <c r="TUY1" t="s">
        <v>15672</v>
      </c>
      <c r="TUZ1" t="s">
        <v>15673</v>
      </c>
      <c r="TVA1" t="s">
        <v>15674</v>
      </c>
      <c r="TVB1" t="s">
        <v>15675</v>
      </c>
      <c r="TVC1" t="s">
        <v>15676</v>
      </c>
      <c r="TVD1" t="s">
        <v>15677</v>
      </c>
      <c r="TVE1" t="s">
        <v>15678</v>
      </c>
      <c r="TVF1" t="s">
        <v>15679</v>
      </c>
      <c r="TVG1" t="s">
        <v>15680</v>
      </c>
      <c r="TVH1" t="s">
        <v>15681</v>
      </c>
      <c r="TVI1" t="s">
        <v>15682</v>
      </c>
      <c r="TVJ1" t="s">
        <v>15683</v>
      </c>
      <c r="TVK1" t="s">
        <v>15684</v>
      </c>
      <c r="TVL1" t="s">
        <v>15685</v>
      </c>
      <c r="TVM1" t="s">
        <v>15686</v>
      </c>
      <c r="TVN1" t="s">
        <v>15687</v>
      </c>
      <c r="TVO1" t="s">
        <v>15688</v>
      </c>
      <c r="TVP1" t="s">
        <v>15689</v>
      </c>
      <c r="TVQ1" t="s">
        <v>15690</v>
      </c>
      <c r="TVR1" t="s">
        <v>15691</v>
      </c>
      <c r="TVS1" t="s">
        <v>15692</v>
      </c>
      <c r="TVT1" t="s">
        <v>15693</v>
      </c>
      <c r="TVU1" t="s">
        <v>15694</v>
      </c>
      <c r="TVV1" t="s">
        <v>15695</v>
      </c>
      <c r="TVW1" t="s">
        <v>15696</v>
      </c>
      <c r="TVX1" t="s">
        <v>15697</v>
      </c>
      <c r="TVY1" t="s">
        <v>15698</v>
      </c>
      <c r="TVZ1" t="s">
        <v>15699</v>
      </c>
      <c r="TWA1" t="s">
        <v>15700</v>
      </c>
      <c r="TWB1" t="s">
        <v>15701</v>
      </c>
      <c r="TWC1" t="s">
        <v>15702</v>
      </c>
      <c r="TWD1" t="s">
        <v>15703</v>
      </c>
      <c r="TWE1" t="s">
        <v>15704</v>
      </c>
      <c r="TWF1" t="s">
        <v>15705</v>
      </c>
      <c r="TWG1" t="s">
        <v>15706</v>
      </c>
      <c r="TWH1" t="s">
        <v>15707</v>
      </c>
      <c r="TWI1" t="s">
        <v>15708</v>
      </c>
      <c r="TWJ1" t="s">
        <v>15709</v>
      </c>
      <c r="TWK1" t="s">
        <v>15710</v>
      </c>
      <c r="TWL1" t="s">
        <v>15711</v>
      </c>
      <c r="TWM1" t="s">
        <v>15712</v>
      </c>
      <c r="TWN1" t="s">
        <v>15713</v>
      </c>
      <c r="TWO1" t="s">
        <v>15714</v>
      </c>
      <c r="TWP1" t="s">
        <v>15715</v>
      </c>
      <c r="TWQ1" t="s">
        <v>15716</v>
      </c>
      <c r="TWR1" t="s">
        <v>15717</v>
      </c>
      <c r="TWS1" t="s">
        <v>15718</v>
      </c>
      <c r="TWT1" t="s">
        <v>15719</v>
      </c>
      <c r="TWU1" t="s">
        <v>15720</v>
      </c>
      <c r="TWV1" t="s">
        <v>15721</v>
      </c>
      <c r="TWW1" t="s">
        <v>15722</v>
      </c>
      <c r="TWX1" t="s">
        <v>15723</v>
      </c>
      <c r="TWY1" t="s">
        <v>15724</v>
      </c>
      <c r="TWZ1" t="s">
        <v>15725</v>
      </c>
      <c r="TXA1" t="s">
        <v>15726</v>
      </c>
      <c r="TXB1" t="s">
        <v>15727</v>
      </c>
      <c r="TXC1" t="s">
        <v>15728</v>
      </c>
      <c r="TXD1" t="s">
        <v>15729</v>
      </c>
      <c r="TXE1" t="s">
        <v>15730</v>
      </c>
      <c r="TXF1" t="s">
        <v>15731</v>
      </c>
      <c r="TXG1" t="s">
        <v>15732</v>
      </c>
      <c r="TXH1" t="s">
        <v>15733</v>
      </c>
      <c r="TXI1" t="s">
        <v>15734</v>
      </c>
      <c r="TXJ1" t="s">
        <v>15735</v>
      </c>
      <c r="TXK1" t="s">
        <v>15736</v>
      </c>
      <c r="TXL1" t="s">
        <v>15737</v>
      </c>
      <c r="TXM1" t="s">
        <v>15738</v>
      </c>
      <c r="TXN1" t="s">
        <v>15739</v>
      </c>
      <c r="TXO1" t="s">
        <v>15740</v>
      </c>
      <c r="TXP1" t="s">
        <v>15741</v>
      </c>
      <c r="TXQ1" t="s">
        <v>15742</v>
      </c>
      <c r="TXR1" t="s">
        <v>15743</v>
      </c>
      <c r="TXS1" t="s">
        <v>15744</v>
      </c>
      <c r="TXT1" t="s">
        <v>15745</v>
      </c>
      <c r="TXU1" t="s">
        <v>15746</v>
      </c>
      <c r="TXV1" t="s">
        <v>15747</v>
      </c>
      <c r="TXW1" t="s">
        <v>15748</v>
      </c>
      <c r="TXX1" t="s">
        <v>15749</v>
      </c>
      <c r="TXY1" t="s">
        <v>15750</v>
      </c>
      <c r="TXZ1" t="s">
        <v>15751</v>
      </c>
      <c r="TYA1" t="s">
        <v>15752</v>
      </c>
      <c r="TYB1" t="s">
        <v>15753</v>
      </c>
      <c r="TYC1" t="s">
        <v>15754</v>
      </c>
      <c r="TYD1" t="s">
        <v>15755</v>
      </c>
      <c r="TYE1" t="s">
        <v>15756</v>
      </c>
      <c r="TYF1" t="s">
        <v>15757</v>
      </c>
      <c r="TYG1" t="s">
        <v>15758</v>
      </c>
      <c r="TYH1" t="s">
        <v>15759</v>
      </c>
      <c r="TYI1" t="s">
        <v>15760</v>
      </c>
      <c r="TYJ1" t="s">
        <v>15761</v>
      </c>
      <c r="TYK1" t="s">
        <v>15762</v>
      </c>
      <c r="TYL1" t="s">
        <v>15763</v>
      </c>
      <c r="TYM1" t="s">
        <v>15764</v>
      </c>
      <c r="TYN1" t="s">
        <v>15765</v>
      </c>
      <c r="TYO1" t="s">
        <v>15766</v>
      </c>
      <c r="TYP1" t="s">
        <v>15767</v>
      </c>
      <c r="TYQ1" t="s">
        <v>15768</v>
      </c>
      <c r="TYR1" t="s">
        <v>15769</v>
      </c>
      <c r="TYS1" t="s">
        <v>15770</v>
      </c>
      <c r="TYT1" t="s">
        <v>15771</v>
      </c>
      <c r="TYU1" t="s">
        <v>15772</v>
      </c>
      <c r="TYV1" t="s">
        <v>15773</v>
      </c>
      <c r="TYW1" t="s">
        <v>15774</v>
      </c>
      <c r="TYX1" t="s">
        <v>15775</v>
      </c>
      <c r="TYY1" t="s">
        <v>15776</v>
      </c>
      <c r="TYZ1" t="s">
        <v>15777</v>
      </c>
      <c r="TZA1" t="s">
        <v>15778</v>
      </c>
      <c r="TZB1" t="s">
        <v>15779</v>
      </c>
      <c r="TZC1" t="s">
        <v>15780</v>
      </c>
      <c r="TZD1" t="s">
        <v>15781</v>
      </c>
      <c r="TZE1" t="s">
        <v>15782</v>
      </c>
      <c r="TZF1" t="s">
        <v>15783</v>
      </c>
      <c r="TZG1" t="s">
        <v>15784</v>
      </c>
      <c r="TZH1" t="s">
        <v>15785</v>
      </c>
      <c r="TZI1" t="s">
        <v>15786</v>
      </c>
      <c r="TZJ1" t="s">
        <v>15787</v>
      </c>
      <c r="TZK1" t="s">
        <v>15788</v>
      </c>
      <c r="TZL1" t="s">
        <v>15789</v>
      </c>
      <c r="TZM1" t="s">
        <v>15790</v>
      </c>
      <c r="TZN1" t="s">
        <v>15791</v>
      </c>
      <c r="TZO1" t="s">
        <v>15792</v>
      </c>
      <c r="TZP1" t="s">
        <v>15793</v>
      </c>
      <c r="TZQ1" t="s">
        <v>15794</v>
      </c>
      <c r="TZR1" t="s">
        <v>15795</v>
      </c>
      <c r="TZS1" t="s">
        <v>15796</v>
      </c>
      <c r="TZT1" t="s">
        <v>15797</v>
      </c>
      <c r="TZU1" t="s">
        <v>15798</v>
      </c>
      <c r="TZV1" t="s">
        <v>15799</v>
      </c>
      <c r="TZW1" t="s">
        <v>15800</v>
      </c>
      <c r="TZX1" t="s">
        <v>15801</v>
      </c>
      <c r="TZY1" t="s">
        <v>15802</v>
      </c>
      <c r="TZZ1" t="s">
        <v>15803</v>
      </c>
      <c r="UAA1" t="s">
        <v>15804</v>
      </c>
      <c r="UAB1" t="s">
        <v>15805</v>
      </c>
      <c r="UAC1" t="s">
        <v>15806</v>
      </c>
      <c r="UAD1" t="s">
        <v>15807</v>
      </c>
      <c r="UAE1" t="s">
        <v>15808</v>
      </c>
      <c r="UAF1" t="s">
        <v>15809</v>
      </c>
      <c r="UAG1" t="s">
        <v>15810</v>
      </c>
      <c r="UAH1" t="s">
        <v>15811</v>
      </c>
      <c r="UAI1" t="s">
        <v>15812</v>
      </c>
      <c r="UAJ1" t="s">
        <v>15813</v>
      </c>
      <c r="UAK1" t="s">
        <v>15814</v>
      </c>
      <c r="UAL1" t="s">
        <v>15815</v>
      </c>
      <c r="UAM1" t="s">
        <v>15816</v>
      </c>
      <c r="UAN1" t="s">
        <v>15817</v>
      </c>
      <c r="UAO1" t="s">
        <v>15818</v>
      </c>
      <c r="UAP1" t="s">
        <v>15819</v>
      </c>
      <c r="UAQ1" t="s">
        <v>15820</v>
      </c>
      <c r="UAR1" t="s">
        <v>15821</v>
      </c>
      <c r="UAS1" t="s">
        <v>15822</v>
      </c>
      <c r="UAT1" t="s">
        <v>15823</v>
      </c>
      <c r="UAU1" t="s">
        <v>15824</v>
      </c>
      <c r="UAV1" t="s">
        <v>15825</v>
      </c>
      <c r="UAW1" t="s">
        <v>15826</v>
      </c>
      <c r="UAX1" t="s">
        <v>15827</v>
      </c>
      <c r="UAY1" t="s">
        <v>15828</v>
      </c>
      <c r="UAZ1" t="s">
        <v>15829</v>
      </c>
      <c r="UBA1" t="s">
        <v>15830</v>
      </c>
      <c r="UBB1" t="s">
        <v>15831</v>
      </c>
      <c r="UBC1" t="s">
        <v>15832</v>
      </c>
      <c r="UBD1" t="s">
        <v>15833</v>
      </c>
      <c r="UBE1" t="s">
        <v>15834</v>
      </c>
      <c r="UBF1" t="s">
        <v>15835</v>
      </c>
      <c r="UBG1" t="s">
        <v>15836</v>
      </c>
      <c r="UBH1" t="s">
        <v>15837</v>
      </c>
      <c r="UBI1" t="s">
        <v>15838</v>
      </c>
      <c r="UBJ1" t="s">
        <v>15839</v>
      </c>
      <c r="UBK1" t="s">
        <v>15840</v>
      </c>
      <c r="UBL1" t="s">
        <v>15841</v>
      </c>
      <c r="UBM1" t="s">
        <v>15842</v>
      </c>
      <c r="UBN1" t="s">
        <v>15843</v>
      </c>
      <c r="UBO1" t="s">
        <v>15844</v>
      </c>
      <c r="UBP1" t="s">
        <v>15845</v>
      </c>
      <c r="UBQ1" t="s">
        <v>15846</v>
      </c>
      <c r="UBR1" t="s">
        <v>15847</v>
      </c>
      <c r="UBS1" t="s">
        <v>15848</v>
      </c>
      <c r="UBT1" t="s">
        <v>15849</v>
      </c>
      <c r="UBU1" t="s">
        <v>15850</v>
      </c>
      <c r="UBV1" t="s">
        <v>15851</v>
      </c>
      <c r="UBW1" t="s">
        <v>15852</v>
      </c>
      <c r="UBX1" t="s">
        <v>15853</v>
      </c>
      <c r="UBY1" t="s">
        <v>15854</v>
      </c>
      <c r="UBZ1" t="s">
        <v>15855</v>
      </c>
      <c r="UCA1" t="s">
        <v>15856</v>
      </c>
      <c r="UCB1" t="s">
        <v>15857</v>
      </c>
      <c r="UCC1" t="s">
        <v>15858</v>
      </c>
      <c r="UCD1" t="s">
        <v>15859</v>
      </c>
      <c r="UCE1" t="s">
        <v>15860</v>
      </c>
      <c r="UCF1" t="s">
        <v>15861</v>
      </c>
      <c r="UCG1" t="s">
        <v>15862</v>
      </c>
      <c r="UCH1" t="s">
        <v>15863</v>
      </c>
      <c r="UCI1" t="s">
        <v>15864</v>
      </c>
      <c r="UCJ1" t="s">
        <v>15865</v>
      </c>
      <c r="UCK1" t="s">
        <v>15866</v>
      </c>
      <c r="UCL1" t="s">
        <v>15867</v>
      </c>
      <c r="UCM1" t="s">
        <v>15868</v>
      </c>
      <c r="UCN1" t="s">
        <v>15869</v>
      </c>
      <c r="UCO1" t="s">
        <v>15870</v>
      </c>
      <c r="UCP1" t="s">
        <v>15871</v>
      </c>
      <c r="UCQ1" t="s">
        <v>15872</v>
      </c>
      <c r="UCR1" t="s">
        <v>15873</v>
      </c>
      <c r="UCS1" t="s">
        <v>15874</v>
      </c>
      <c r="UCT1" t="s">
        <v>15875</v>
      </c>
      <c r="UCU1" t="s">
        <v>15876</v>
      </c>
      <c r="UCV1" t="s">
        <v>15877</v>
      </c>
      <c r="UCW1" t="s">
        <v>15878</v>
      </c>
      <c r="UCX1" t="s">
        <v>15879</v>
      </c>
      <c r="UCY1" t="s">
        <v>15880</v>
      </c>
      <c r="UCZ1" t="s">
        <v>15881</v>
      </c>
      <c r="UDA1" t="s">
        <v>15882</v>
      </c>
      <c r="UDB1" t="s">
        <v>15883</v>
      </c>
      <c r="UDC1" t="s">
        <v>15884</v>
      </c>
      <c r="UDD1" t="s">
        <v>15885</v>
      </c>
      <c r="UDE1" t="s">
        <v>15886</v>
      </c>
      <c r="UDF1" t="s">
        <v>15887</v>
      </c>
      <c r="UDG1" t="s">
        <v>15888</v>
      </c>
      <c r="UDH1" t="s">
        <v>15889</v>
      </c>
      <c r="UDI1" t="s">
        <v>15890</v>
      </c>
      <c r="UDJ1" t="s">
        <v>15891</v>
      </c>
      <c r="UDK1" t="s">
        <v>15892</v>
      </c>
      <c r="UDL1" t="s">
        <v>15893</v>
      </c>
      <c r="UDM1" t="s">
        <v>15894</v>
      </c>
      <c r="UDN1" t="s">
        <v>15895</v>
      </c>
      <c r="UDO1" t="s">
        <v>15896</v>
      </c>
      <c r="UDP1" t="s">
        <v>15897</v>
      </c>
      <c r="UDQ1" t="s">
        <v>15898</v>
      </c>
      <c r="UDR1" t="s">
        <v>15899</v>
      </c>
      <c r="UDS1" t="s">
        <v>15900</v>
      </c>
      <c r="UDT1" t="s">
        <v>15901</v>
      </c>
      <c r="UDU1" t="s">
        <v>15902</v>
      </c>
      <c r="UDV1" t="s">
        <v>15903</v>
      </c>
      <c r="UDW1" t="s">
        <v>15904</v>
      </c>
      <c r="UDX1" t="s">
        <v>15905</v>
      </c>
      <c r="UDY1" t="s">
        <v>15906</v>
      </c>
      <c r="UDZ1" t="s">
        <v>15907</v>
      </c>
      <c r="UEA1" t="s">
        <v>15908</v>
      </c>
      <c r="UEB1" t="s">
        <v>15909</v>
      </c>
      <c r="UEC1" t="s">
        <v>15910</v>
      </c>
      <c r="UED1" t="s">
        <v>15911</v>
      </c>
      <c r="UEE1" t="s">
        <v>15912</v>
      </c>
      <c r="UEF1" t="s">
        <v>15913</v>
      </c>
      <c r="UEG1" t="s">
        <v>15914</v>
      </c>
      <c r="UEH1" t="s">
        <v>15915</v>
      </c>
      <c r="UEI1" t="s">
        <v>15916</v>
      </c>
      <c r="UEJ1" t="s">
        <v>15917</v>
      </c>
      <c r="UEK1" t="s">
        <v>15918</v>
      </c>
      <c r="UEL1" t="s">
        <v>15919</v>
      </c>
      <c r="UEM1" t="s">
        <v>15920</v>
      </c>
      <c r="UEN1" t="s">
        <v>15921</v>
      </c>
      <c r="UEO1" t="s">
        <v>15922</v>
      </c>
      <c r="UEP1" t="s">
        <v>15923</v>
      </c>
      <c r="UEQ1" t="s">
        <v>15924</v>
      </c>
      <c r="UER1" t="s">
        <v>15925</v>
      </c>
      <c r="UES1" t="s">
        <v>15926</v>
      </c>
      <c r="UET1" t="s">
        <v>15927</v>
      </c>
      <c r="UEU1" t="s">
        <v>15928</v>
      </c>
      <c r="UEV1" t="s">
        <v>15929</v>
      </c>
      <c r="UEW1" t="s">
        <v>15930</v>
      </c>
      <c r="UEX1" t="s">
        <v>15931</v>
      </c>
      <c r="UEY1" t="s">
        <v>15932</v>
      </c>
      <c r="UEZ1" t="s">
        <v>15933</v>
      </c>
      <c r="UFA1" t="s">
        <v>15934</v>
      </c>
      <c r="UFB1" t="s">
        <v>15935</v>
      </c>
      <c r="UFC1" t="s">
        <v>15936</v>
      </c>
      <c r="UFD1" t="s">
        <v>15937</v>
      </c>
      <c r="UFE1" t="s">
        <v>15938</v>
      </c>
      <c r="UFF1" t="s">
        <v>15939</v>
      </c>
      <c r="UFG1" t="s">
        <v>15940</v>
      </c>
      <c r="UFH1" t="s">
        <v>15941</v>
      </c>
      <c r="UFI1" t="s">
        <v>15942</v>
      </c>
      <c r="UFJ1" t="s">
        <v>15943</v>
      </c>
      <c r="UFK1" t="s">
        <v>15944</v>
      </c>
      <c r="UFL1" t="s">
        <v>15945</v>
      </c>
      <c r="UFM1" t="s">
        <v>15946</v>
      </c>
      <c r="UFN1" t="s">
        <v>15947</v>
      </c>
      <c r="UFO1" t="s">
        <v>15948</v>
      </c>
      <c r="UFP1" t="s">
        <v>15949</v>
      </c>
      <c r="UFQ1" t="s">
        <v>15950</v>
      </c>
      <c r="UFR1" t="s">
        <v>15951</v>
      </c>
      <c r="UFS1" t="s">
        <v>15952</v>
      </c>
      <c r="UFT1" t="s">
        <v>15953</v>
      </c>
      <c r="UFU1" t="s">
        <v>15954</v>
      </c>
      <c r="UFV1" t="s">
        <v>15955</v>
      </c>
      <c r="UFW1" t="s">
        <v>15956</v>
      </c>
      <c r="UFX1" t="s">
        <v>15957</v>
      </c>
      <c r="UFY1" t="s">
        <v>15958</v>
      </c>
      <c r="UFZ1" t="s">
        <v>15959</v>
      </c>
      <c r="UGA1" t="s">
        <v>15960</v>
      </c>
      <c r="UGB1" t="s">
        <v>15961</v>
      </c>
      <c r="UGC1" t="s">
        <v>15962</v>
      </c>
      <c r="UGD1" t="s">
        <v>15963</v>
      </c>
      <c r="UGE1" t="s">
        <v>15964</v>
      </c>
      <c r="UGF1" t="s">
        <v>15965</v>
      </c>
      <c r="UGG1" t="s">
        <v>15966</v>
      </c>
      <c r="UGH1" t="s">
        <v>15967</v>
      </c>
      <c r="UGI1" t="s">
        <v>15968</v>
      </c>
      <c r="UGJ1" t="s">
        <v>15969</v>
      </c>
      <c r="UGK1" t="s">
        <v>15970</v>
      </c>
      <c r="UGL1" t="s">
        <v>15971</v>
      </c>
      <c r="UGM1" t="s">
        <v>15972</v>
      </c>
      <c r="UGN1" t="s">
        <v>15973</v>
      </c>
      <c r="UGO1" t="s">
        <v>15974</v>
      </c>
      <c r="UGP1" t="s">
        <v>15975</v>
      </c>
      <c r="UGQ1" t="s">
        <v>15976</v>
      </c>
      <c r="UGR1" t="s">
        <v>15977</v>
      </c>
      <c r="UGS1" t="s">
        <v>15978</v>
      </c>
      <c r="UGT1" t="s">
        <v>15979</v>
      </c>
      <c r="UGU1" t="s">
        <v>15980</v>
      </c>
      <c r="UGV1" t="s">
        <v>15981</v>
      </c>
      <c r="UGW1" t="s">
        <v>15982</v>
      </c>
      <c r="UGX1" t="s">
        <v>15983</v>
      </c>
      <c r="UGY1" t="s">
        <v>15984</v>
      </c>
      <c r="UGZ1" t="s">
        <v>15985</v>
      </c>
      <c r="UHA1" t="s">
        <v>15986</v>
      </c>
      <c r="UHB1" t="s">
        <v>15987</v>
      </c>
      <c r="UHC1" t="s">
        <v>15988</v>
      </c>
      <c r="UHD1" t="s">
        <v>15989</v>
      </c>
      <c r="UHE1" t="s">
        <v>15990</v>
      </c>
      <c r="UHF1" t="s">
        <v>15991</v>
      </c>
      <c r="UHG1" t="s">
        <v>15992</v>
      </c>
      <c r="UHH1" t="s">
        <v>15993</v>
      </c>
      <c r="UHI1" t="s">
        <v>15994</v>
      </c>
      <c r="UHJ1" t="s">
        <v>15995</v>
      </c>
      <c r="UHK1" t="s">
        <v>15996</v>
      </c>
      <c r="UHL1" t="s">
        <v>15997</v>
      </c>
      <c r="UHM1" t="s">
        <v>15998</v>
      </c>
      <c r="UHN1" t="s">
        <v>15999</v>
      </c>
      <c r="UHO1" t="s">
        <v>16000</v>
      </c>
      <c r="UHP1" t="s">
        <v>16001</v>
      </c>
      <c r="UHQ1" t="s">
        <v>16002</v>
      </c>
      <c r="UHR1" t="s">
        <v>16003</v>
      </c>
      <c r="UHS1" t="s">
        <v>16004</v>
      </c>
      <c r="UHT1" t="s">
        <v>16005</v>
      </c>
      <c r="UHU1" t="s">
        <v>16006</v>
      </c>
      <c r="UHV1" t="s">
        <v>16007</v>
      </c>
      <c r="UHW1" t="s">
        <v>16008</v>
      </c>
      <c r="UHX1" t="s">
        <v>16009</v>
      </c>
      <c r="UHY1" t="s">
        <v>16010</v>
      </c>
      <c r="UHZ1" t="s">
        <v>16011</v>
      </c>
      <c r="UIA1" t="s">
        <v>16012</v>
      </c>
      <c r="UIB1" t="s">
        <v>16013</v>
      </c>
      <c r="UIC1" t="s">
        <v>16014</v>
      </c>
      <c r="UID1" t="s">
        <v>16015</v>
      </c>
      <c r="UIE1" t="s">
        <v>16016</v>
      </c>
      <c r="UIF1" t="s">
        <v>16017</v>
      </c>
      <c r="UIG1" t="s">
        <v>16018</v>
      </c>
      <c r="UIH1" t="s">
        <v>16019</v>
      </c>
      <c r="UII1" t="s">
        <v>16020</v>
      </c>
      <c r="UIJ1" t="s">
        <v>16021</v>
      </c>
      <c r="UIK1" t="s">
        <v>16022</v>
      </c>
      <c r="UIL1" t="s">
        <v>16023</v>
      </c>
      <c r="UIM1" t="s">
        <v>16024</v>
      </c>
      <c r="UIN1" t="s">
        <v>16025</v>
      </c>
      <c r="UIO1" t="s">
        <v>16026</v>
      </c>
      <c r="UIP1" t="s">
        <v>16027</v>
      </c>
      <c r="UIQ1" t="s">
        <v>16028</v>
      </c>
      <c r="UIR1" t="s">
        <v>16029</v>
      </c>
      <c r="UIS1" t="s">
        <v>16030</v>
      </c>
      <c r="UIT1" t="s">
        <v>16031</v>
      </c>
      <c r="UIU1" t="s">
        <v>16032</v>
      </c>
      <c r="UIV1" t="s">
        <v>16033</v>
      </c>
      <c r="UIW1" t="s">
        <v>16034</v>
      </c>
      <c r="UIX1" t="s">
        <v>16035</v>
      </c>
      <c r="UIY1" t="s">
        <v>16036</v>
      </c>
      <c r="UIZ1" t="s">
        <v>16037</v>
      </c>
      <c r="UJA1" t="s">
        <v>16038</v>
      </c>
      <c r="UJB1" t="s">
        <v>16039</v>
      </c>
      <c r="UJC1" t="s">
        <v>16040</v>
      </c>
      <c r="UJD1" t="s">
        <v>16041</v>
      </c>
      <c r="UJE1" t="s">
        <v>16042</v>
      </c>
      <c r="UJF1" t="s">
        <v>16043</v>
      </c>
      <c r="UJG1" t="s">
        <v>16044</v>
      </c>
      <c r="UJH1" t="s">
        <v>16045</v>
      </c>
      <c r="UJI1" t="s">
        <v>16046</v>
      </c>
      <c r="UJJ1" t="s">
        <v>16047</v>
      </c>
      <c r="UJK1" t="s">
        <v>16048</v>
      </c>
      <c r="UJL1" t="s">
        <v>16049</v>
      </c>
      <c r="UJM1" t="s">
        <v>16050</v>
      </c>
      <c r="UJN1" t="s">
        <v>16051</v>
      </c>
      <c r="UJO1" t="s">
        <v>16052</v>
      </c>
      <c r="UJP1" t="s">
        <v>16053</v>
      </c>
      <c r="UJQ1" t="s">
        <v>16054</v>
      </c>
      <c r="UJR1" t="s">
        <v>16055</v>
      </c>
      <c r="UJS1" t="s">
        <v>16056</v>
      </c>
      <c r="UJT1" t="s">
        <v>16057</v>
      </c>
      <c r="UJU1" t="s">
        <v>16058</v>
      </c>
      <c r="UJV1" t="s">
        <v>16059</v>
      </c>
      <c r="UJW1" t="s">
        <v>16060</v>
      </c>
      <c r="UJX1" t="s">
        <v>16061</v>
      </c>
      <c r="UJY1" t="s">
        <v>16062</v>
      </c>
      <c r="UJZ1" t="s">
        <v>16063</v>
      </c>
      <c r="UKA1" t="s">
        <v>16064</v>
      </c>
      <c r="UKB1" t="s">
        <v>16065</v>
      </c>
      <c r="UKC1" t="s">
        <v>16066</v>
      </c>
      <c r="UKD1" t="s">
        <v>16067</v>
      </c>
      <c r="UKE1" t="s">
        <v>16068</v>
      </c>
      <c r="UKF1" t="s">
        <v>16069</v>
      </c>
      <c r="UKG1" t="s">
        <v>16070</v>
      </c>
      <c r="UKH1" t="s">
        <v>16071</v>
      </c>
      <c r="UKI1" t="s">
        <v>16072</v>
      </c>
      <c r="UKJ1" t="s">
        <v>16073</v>
      </c>
      <c r="UKK1" t="s">
        <v>16074</v>
      </c>
      <c r="UKL1" t="s">
        <v>16075</v>
      </c>
      <c r="UKM1" t="s">
        <v>16076</v>
      </c>
      <c r="UKN1" t="s">
        <v>16077</v>
      </c>
      <c r="UKO1" t="s">
        <v>16078</v>
      </c>
      <c r="UKP1" t="s">
        <v>16079</v>
      </c>
      <c r="UKQ1" t="s">
        <v>16080</v>
      </c>
      <c r="UKR1" t="s">
        <v>16081</v>
      </c>
      <c r="UKS1" t="s">
        <v>16082</v>
      </c>
      <c r="UKT1" t="s">
        <v>16083</v>
      </c>
      <c r="UKU1" t="s">
        <v>16084</v>
      </c>
      <c r="UKV1" t="s">
        <v>16085</v>
      </c>
      <c r="UKW1" t="s">
        <v>16086</v>
      </c>
      <c r="UKX1" t="s">
        <v>16087</v>
      </c>
      <c r="UKY1" t="s">
        <v>16088</v>
      </c>
      <c r="UKZ1" t="s">
        <v>16089</v>
      </c>
      <c r="ULA1" t="s">
        <v>16090</v>
      </c>
      <c r="ULB1" t="s">
        <v>16091</v>
      </c>
      <c r="ULC1" t="s">
        <v>16092</v>
      </c>
      <c r="ULD1" t="s">
        <v>16093</v>
      </c>
      <c r="ULE1" t="s">
        <v>16094</v>
      </c>
      <c r="ULF1" t="s">
        <v>16095</v>
      </c>
      <c r="ULG1" t="s">
        <v>16096</v>
      </c>
      <c r="ULH1" t="s">
        <v>16097</v>
      </c>
      <c r="ULI1" t="s">
        <v>16098</v>
      </c>
      <c r="ULJ1" t="s">
        <v>16099</v>
      </c>
      <c r="ULK1" t="s">
        <v>16100</v>
      </c>
      <c r="ULL1" t="s">
        <v>16101</v>
      </c>
      <c r="ULM1" t="s">
        <v>16102</v>
      </c>
      <c r="ULN1" t="s">
        <v>16103</v>
      </c>
      <c r="ULO1" t="s">
        <v>16104</v>
      </c>
      <c r="ULP1" t="s">
        <v>16105</v>
      </c>
      <c r="ULQ1" t="s">
        <v>16106</v>
      </c>
      <c r="ULR1" t="s">
        <v>16107</v>
      </c>
      <c r="ULS1" t="s">
        <v>16108</v>
      </c>
      <c r="ULT1" t="s">
        <v>16109</v>
      </c>
      <c r="ULU1" t="s">
        <v>16110</v>
      </c>
      <c r="ULV1" t="s">
        <v>16111</v>
      </c>
      <c r="ULW1" t="s">
        <v>16112</v>
      </c>
      <c r="ULX1" t="s">
        <v>16113</v>
      </c>
      <c r="ULY1" t="s">
        <v>16114</v>
      </c>
      <c r="ULZ1" t="s">
        <v>16115</v>
      </c>
      <c r="UMA1" t="s">
        <v>16116</v>
      </c>
      <c r="UMB1" t="s">
        <v>16117</v>
      </c>
      <c r="UMC1" t="s">
        <v>16118</v>
      </c>
      <c r="UMD1" t="s">
        <v>16119</v>
      </c>
      <c r="UME1" t="s">
        <v>16120</v>
      </c>
      <c r="UMF1" t="s">
        <v>16121</v>
      </c>
      <c r="UMG1" t="s">
        <v>16122</v>
      </c>
      <c r="UMH1" t="s">
        <v>16123</v>
      </c>
      <c r="UMI1" t="s">
        <v>16124</v>
      </c>
      <c r="UMJ1" t="s">
        <v>16125</v>
      </c>
      <c r="UMK1" t="s">
        <v>16126</v>
      </c>
      <c r="UML1" t="s">
        <v>16127</v>
      </c>
      <c r="UMM1" t="s">
        <v>16128</v>
      </c>
      <c r="UMN1" t="s">
        <v>16129</v>
      </c>
      <c r="UMO1" t="s">
        <v>16130</v>
      </c>
      <c r="UMP1" t="s">
        <v>16131</v>
      </c>
      <c r="UMQ1" t="s">
        <v>16132</v>
      </c>
      <c r="UMR1" t="s">
        <v>16133</v>
      </c>
      <c r="UMS1" t="s">
        <v>16134</v>
      </c>
      <c r="UMT1" t="s">
        <v>16135</v>
      </c>
      <c r="UMU1" t="s">
        <v>16136</v>
      </c>
      <c r="UMV1" t="s">
        <v>16137</v>
      </c>
      <c r="UMW1" t="s">
        <v>16138</v>
      </c>
      <c r="UMX1" t="s">
        <v>16139</v>
      </c>
      <c r="UMY1" t="s">
        <v>16140</v>
      </c>
      <c r="UMZ1" t="s">
        <v>16141</v>
      </c>
      <c r="UNA1" t="s">
        <v>16142</v>
      </c>
      <c r="UNB1" t="s">
        <v>16143</v>
      </c>
      <c r="UNC1" t="s">
        <v>16144</v>
      </c>
      <c r="UND1" t="s">
        <v>16145</v>
      </c>
      <c r="UNE1" t="s">
        <v>16146</v>
      </c>
      <c r="UNF1" t="s">
        <v>16147</v>
      </c>
      <c r="UNG1" t="s">
        <v>16148</v>
      </c>
      <c r="UNH1" t="s">
        <v>16149</v>
      </c>
      <c r="UNI1" t="s">
        <v>16150</v>
      </c>
      <c r="UNJ1" t="s">
        <v>16151</v>
      </c>
      <c r="UNK1" t="s">
        <v>16152</v>
      </c>
      <c r="UNL1" t="s">
        <v>16153</v>
      </c>
      <c r="UNM1" t="s">
        <v>16154</v>
      </c>
      <c r="UNN1" t="s">
        <v>16155</v>
      </c>
      <c r="UNO1" t="s">
        <v>16156</v>
      </c>
      <c r="UNP1" t="s">
        <v>16157</v>
      </c>
      <c r="UNQ1" t="s">
        <v>16158</v>
      </c>
      <c r="UNR1" t="s">
        <v>16159</v>
      </c>
      <c r="UNS1" t="s">
        <v>16160</v>
      </c>
      <c r="UNT1" t="s">
        <v>16161</v>
      </c>
      <c r="UNU1" t="s">
        <v>16162</v>
      </c>
      <c r="UNV1" t="s">
        <v>16163</v>
      </c>
      <c r="UNW1" t="s">
        <v>16164</v>
      </c>
      <c r="UNX1" t="s">
        <v>16165</v>
      </c>
      <c r="UNY1" t="s">
        <v>16166</v>
      </c>
      <c r="UNZ1" t="s">
        <v>16167</v>
      </c>
      <c r="UOA1" t="s">
        <v>16168</v>
      </c>
      <c r="UOB1" t="s">
        <v>16169</v>
      </c>
      <c r="UOC1" t="s">
        <v>16170</v>
      </c>
      <c r="UOD1" t="s">
        <v>16171</v>
      </c>
      <c r="UOE1" t="s">
        <v>16172</v>
      </c>
      <c r="UOF1" t="s">
        <v>16173</v>
      </c>
      <c r="UOG1" t="s">
        <v>16174</v>
      </c>
      <c r="UOH1" t="s">
        <v>16175</v>
      </c>
      <c r="UOI1" t="s">
        <v>16176</v>
      </c>
      <c r="UOJ1" t="s">
        <v>16177</v>
      </c>
      <c r="UOK1" t="s">
        <v>16178</v>
      </c>
      <c r="UOL1" t="s">
        <v>16179</v>
      </c>
      <c r="UOM1" t="s">
        <v>16180</v>
      </c>
      <c r="UON1" t="s">
        <v>16181</v>
      </c>
      <c r="UOO1" t="s">
        <v>16182</v>
      </c>
      <c r="UOP1" t="s">
        <v>16183</v>
      </c>
      <c r="UOQ1" t="s">
        <v>16184</v>
      </c>
      <c r="UOR1" t="s">
        <v>16185</v>
      </c>
      <c r="UOS1" t="s">
        <v>16186</v>
      </c>
      <c r="UOT1" t="s">
        <v>16187</v>
      </c>
      <c r="UOU1" t="s">
        <v>16188</v>
      </c>
      <c r="UOV1" t="s">
        <v>16189</v>
      </c>
      <c r="UOW1" t="s">
        <v>16190</v>
      </c>
      <c r="UOX1" t="s">
        <v>16191</v>
      </c>
      <c r="UOY1" t="s">
        <v>16192</v>
      </c>
      <c r="UOZ1" t="s">
        <v>16193</v>
      </c>
      <c r="UPA1" t="s">
        <v>16194</v>
      </c>
      <c r="UPB1" t="s">
        <v>16195</v>
      </c>
      <c r="UPC1" t="s">
        <v>16196</v>
      </c>
      <c r="UPD1" t="s">
        <v>16197</v>
      </c>
      <c r="UPE1" t="s">
        <v>16198</v>
      </c>
      <c r="UPF1" t="s">
        <v>16199</v>
      </c>
      <c r="UPG1" t="s">
        <v>16200</v>
      </c>
      <c r="UPH1" t="s">
        <v>16201</v>
      </c>
      <c r="UPI1" t="s">
        <v>16202</v>
      </c>
      <c r="UPJ1" t="s">
        <v>16203</v>
      </c>
      <c r="UPK1" t="s">
        <v>16204</v>
      </c>
      <c r="UPL1" t="s">
        <v>16205</v>
      </c>
      <c r="UPM1" t="s">
        <v>16206</v>
      </c>
      <c r="UPN1" t="s">
        <v>16207</v>
      </c>
      <c r="UPO1" t="s">
        <v>16208</v>
      </c>
      <c r="UPP1" t="s">
        <v>16209</v>
      </c>
      <c r="UPQ1" t="s">
        <v>16210</v>
      </c>
      <c r="UPR1" t="s">
        <v>16211</v>
      </c>
      <c r="UPS1" t="s">
        <v>16212</v>
      </c>
      <c r="UPT1" t="s">
        <v>16213</v>
      </c>
      <c r="UPU1" t="s">
        <v>16214</v>
      </c>
      <c r="UPV1" t="s">
        <v>16215</v>
      </c>
      <c r="UPW1" t="s">
        <v>16216</v>
      </c>
      <c r="UPX1" t="s">
        <v>16217</v>
      </c>
      <c r="UPY1" t="s">
        <v>16218</v>
      </c>
      <c r="UPZ1" t="s">
        <v>16219</v>
      </c>
      <c r="UQA1" t="s">
        <v>16220</v>
      </c>
      <c r="UQB1" t="s">
        <v>16221</v>
      </c>
      <c r="UQC1" t="s">
        <v>16222</v>
      </c>
      <c r="UQD1" t="s">
        <v>16223</v>
      </c>
      <c r="UQE1" t="s">
        <v>16224</v>
      </c>
      <c r="UQF1" t="s">
        <v>16225</v>
      </c>
      <c r="UQG1" t="s">
        <v>16226</v>
      </c>
      <c r="UQH1" t="s">
        <v>16227</v>
      </c>
      <c r="UQI1" t="s">
        <v>16228</v>
      </c>
      <c r="UQJ1" t="s">
        <v>16229</v>
      </c>
      <c r="UQK1" t="s">
        <v>16230</v>
      </c>
      <c r="UQL1" t="s">
        <v>16231</v>
      </c>
      <c r="UQM1" t="s">
        <v>16232</v>
      </c>
      <c r="UQN1" t="s">
        <v>16233</v>
      </c>
      <c r="UQO1" t="s">
        <v>16234</v>
      </c>
      <c r="UQP1" t="s">
        <v>16235</v>
      </c>
      <c r="UQQ1" t="s">
        <v>16236</v>
      </c>
      <c r="UQR1" t="s">
        <v>16237</v>
      </c>
      <c r="UQS1" t="s">
        <v>16238</v>
      </c>
      <c r="UQT1" t="s">
        <v>16239</v>
      </c>
      <c r="UQU1" t="s">
        <v>16240</v>
      </c>
      <c r="UQV1" t="s">
        <v>16241</v>
      </c>
      <c r="UQW1" t="s">
        <v>16242</v>
      </c>
      <c r="UQX1" t="s">
        <v>16243</v>
      </c>
      <c r="UQY1" t="s">
        <v>16244</v>
      </c>
      <c r="UQZ1" t="s">
        <v>16245</v>
      </c>
      <c r="URA1" t="s">
        <v>16246</v>
      </c>
      <c r="URB1" t="s">
        <v>16247</v>
      </c>
      <c r="URC1" t="s">
        <v>16248</v>
      </c>
      <c r="URD1" t="s">
        <v>16249</v>
      </c>
      <c r="URE1" t="s">
        <v>16250</v>
      </c>
      <c r="URF1" t="s">
        <v>16251</v>
      </c>
      <c r="URG1" t="s">
        <v>16252</v>
      </c>
      <c r="URH1" t="s">
        <v>16253</v>
      </c>
      <c r="URI1" t="s">
        <v>16254</v>
      </c>
      <c r="URJ1" t="s">
        <v>16255</v>
      </c>
      <c r="URK1" t="s">
        <v>16256</v>
      </c>
      <c r="URL1" t="s">
        <v>16257</v>
      </c>
      <c r="URM1" t="s">
        <v>16258</v>
      </c>
      <c r="URN1" t="s">
        <v>16259</v>
      </c>
      <c r="URO1" t="s">
        <v>16260</v>
      </c>
      <c r="URP1" t="s">
        <v>16261</v>
      </c>
      <c r="URQ1" t="s">
        <v>16262</v>
      </c>
      <c r="URR1" t="s">
        <v>16263</v>
      </c>
      <c r="URS1" t="s">
        <v>16264</v>
      </c>
      <c r="URT1" t="s">
        <v>16265</v>
      </c>
      <c r="URU1" t="s">
        <v>16266</v>
      </c>
      <c r="URV1" t="s">
        <v>16267</v>
      </c>
      <c r="URW1" t="s">
        <v>16268</v>
      </c>
      <c r="URX1" t="s">
        <v>16269</v>
      </c>
      <c r="URY1" t="s">
        <v>16270</v>
      </c>
      <c r="URZ1" t="s">
        <v>16271</v>
      </c>
      <c r="USA1" t="s">
        <v>16272</v>
      </c>
      <c r="USB1" t="s">
        <v>16273</v>
      </c>
      <c r="USC1" t="s">
        <v>16274</v>
      </c>
      <c r="USD1" t="s">
        <v>16275</v>
      </c>
      <c r="USE1" t="s">
        <v>16276</v>
      </c>
      <c r="USF1" t="s">
        <v>16277</v>
      </c>
      <c r="USG1" t="s">
        <v>16278</v>
      </c>
      <c r="USH1" t="s">
        <v>16279</v>
      </c>
      <c r="USI1" t="s">
        <v>16280</v>
      </c>
      <c r="USJ1" t="s">
        <v>16281</v>
      </c>
      <c r="USK1" t="s">
        <v>16282</v>
      </c>
      <c r="USL1" t="s">
        <v>16283</v>
      </c>
      <c r="USM1" t="s">
        <v>16284</v>
      </c>
      <c r="USN1" t="s">
        <v>16285</v>
      </c>
      <c r="USO1" t="s">
        <v>16286</v>
      </c>
      <c r="USP1" t="s">
        <v>16287</v>
      </c>
      <c r="USQ1" t="s">
        <v>16288</v>
      </c>
      <c r="USR1" t="s">
        <v>16289</v>
      </c>
      <c r="USS1" t="s">
        <v>16290</v>
      </c>
      <c r="UST1" t="s">
        <v>16291</v>
      </c>
      <c r="USU1" t="s">
        <v>16292</v>
      </c>
      <c r="USV1" t="s">
        <v>16293</v>
      </c>
      <c r="USW1" t="s">
        <v>16294</v>
      </c>
      <c r="USX1" t="s">
        <v>16295</v>
      </c>
      <c r="USY1" t="s">
        <v>16296</v>
      </c>
      <c r="USZ1" t="s">
        <v>16297</v>
      </c>
      <c r="UTA1" t="s">
        <v>16298</v>
      </c>
      <c r="UTB1" t="s">
        <v>16299</v>
      </c>
      <c r="UTC1" t="s">
        <v>16300</v>
      </c>
      <c r="UTD1" t="s">
        <v>16301</v>
      </c>
      <c r="UTE1" t="s">
        <v>16302</v>
      </c>
      <c r="UTF1" t="s">
        <v>16303</v>
      </c>
      <c r="UTG1" t="s">
        <v>16304</v>
      </c>
      <c r="UTH1" t="s">
        <v>16305</v>
      </c>
      <c r="UTI1" t="s">
        <v>16306</v>
      </c>
      <c r="UTJ1" t="s">
        <v>16307</v>
      </c>
      <c r="UTK1" t="s">
        <v>16308</v>
      </c>
      <c r="UTL1" t="s">
        <v>16309</v>
      </c>
      <c r="UTM1" t="s">
        <v>16310</v>
      </c>
      <c r="UTN1" t="s">
        <v>16311</v>
      </c>
      <c r="UTO1" t="s">
        <v>16312</v>
      </c>
      <c r="UTP1" t="s">
        <v>16313</v>
      </c>
      <c r="UTQ1" t="s">
        <v>16314</v>
      </c>
      <c r="UTR1" t="s">
        <v>16315</v>
      </c>
      <c r="UTS1" t="s">
        <v>16316</v>
      </c>
      <c r="UTT1" t="s">
        <v>16317</v>
      </c>
      <c r="UTU1" t="s">
        <v>16318</v>
      </c>
      <c r="UTV1" t="s">
        <v>16319</v>
      </c>
      <c r="UTW1" t="s">
        <v>16320</v>
      </c>
      <c r="UTX1" t="s">
        <v>16321</v>
      </c>
      <c r="UTY1" t="s">
        <v>16322</v>
      </c>
      <c r="UTZ1" t="s">
        <v>16323</v>
      </c>
      <c r="UUA1" t="s">
        <v>16324</v>
      </c>
      <c r="UUB1" t="s">
        <v>16325</v>
      </c>
      <c r="UUC1" t="s">
        <v>16326</v>
      </c>
      <c r="UUD1" t="s">
        <v>16327</v>
      </c>
      <c r="UUE1" t="s">
        <v>16328</v>
      </c>
      <c r="UUF1" t="s">
        <v>16329</v>
      </c>
      <c r="UUG1" t="s">
        <v>16330</v>
      </c>
      <c r="UUH1" t="s">
        <v>16331</v>
      </c>
      <c r="UUI1" t="s">
        <v>16332</v>
      </c>
      <c r="UUJ1" t="s">
        <v>16333</v>
      </c>
      <c r="UUK1" t="s">
        <v>16334</v>
      </c>
      <c r="UUL1" t="s">
        <v>16335</v>
      </c>
      <c r="UUM1" t="s">
        <v>16336</v>
      </c>
      <c r="UUN1" t="s">
        <v>16337</v>
      </c>
      <c r="UUO1" t="s">
        <v>16338</v>
      </c>
      <c r="UUP1" t="s">
        <v>16339</v>
      </c>
      <c r="UUQ1" t="s">
        <v>16340</v>
      </c>
      <c r="UUR1" t="s">
        <v>16341</v>
      </c>
      <c r="UUS1" t="s">
        <v>16342</v>
      </c>
      <c r="UUT1" t="s">
        <v>16343</v>
      </c>
      <c r="UUU1" t="s">
        <v>16344</v>
      </c>
      <c r="UUV1" t="s">
        <v>16345</v>
      </c>
      <c r="UUW1" t="s">
        <v>16346</v>
      </c>
      <c r="UUX1" t="s">
        <v>16347</v>
      </c>
      <c r="UUY1" t="s">
        <v>16348</v>
      </c>
      <c r="UUZ1" t="s">
        <v>16349</v>
      </c>
      <c r="UVA1" t="s">
        <v>16350</v>
      </c>
      <c r="UVB1" t="s">
        <v>16351</v>
      </c>
      <c r="UVC1" t="s">
        <v>16352</v>
      </c>
      <c r="UVD1" t="s">
        <v>16353</v>
      </c>
      <c r="UVE1" t="s">
        <v>16354</v>
      </c>
      <c r="UVF1" t="s">
        <v>16355</v>
      </c>
      <c r="UVG1" t="s">
        <v>16356</v>
      </c>
      <c r="UVH1" t="s">
        <v>16357</v>
      </c>
      <c r="UVI1" t="s">
        <v>16358</v>
      </c>
      <c r="UVJ1" t="s">
        <v>16359</v>
      </c>
      <c r="UVK1" t="s">
        <v>16360</v>
      </c>
      <c r="UVL1" t="s">
        <v>16361</v>
      </c>
      <c r="UVM1" t="s">
        <v>16362</v>
      </c>
      <c r="UVN1" t="s">
        <v>16363</v>
      </c>
      <c r="UVO1" t="s">
        <v>16364</v>
      </c>
      <c r="UVP1" t="s">
        <v>16365</v>
      </c>
      <c r="UVQ1" t="s">
        <v>16366</v>
      </c>
      <c r="UVR1" t="s">
        <v>16367</v>
      </c>
      <c r="UVS1" t="s">
        <v>16368</v>
      </c>
      <c r="UVT1" t="s">
        <v>16369</v>
      </c>
      <c r="UVU1" t="s">
        <v>16370</v>
      </c>
      <c r="UVV1" t="s">
        <v>16371</v>
      </c>
      <c r="UVW1" t="s">
        <v>16372</v>
      </c>
      <c r="UVX1" t="s">
        <v>16373</v>
      </c>
      <c r="UVY1" t="s">
        <v>16374</v>
      </c>
      <c r="UVZ1" t="s">
        <v>16375</v>
      </c>
      <c r="UWA1" t="s">
        <v>16376</v>
      </c>
      <c r="UWB1" t="s">
        <v>16377</v>
      </c>
      <c r="UWC1" t="s">
        <v>16378</v>
      </c>
      <c r="UWD1" t="s">
        <v>16379</v>
      </c>
      <c r="UWE1" t="s">
        <v>16380</v>
      </c>
      <c r="UWF1" t="s">
        <v>16381</v>
      </c>
      <c r="UWG1" t="s">
        <v>16382</v>
      </c>
      <c r="UWH1" t="s">
        <v>16383</v>
      </c>
      <c r="UWI1" t="s">
        <v>16384</v>
      </c>
      <c r="UWJ1" t="s">
        <v>16385</v>
      </c>
      <c r="UWK1" t="s">
        <v>16386</v>
      </c>
      <c r="UWL1" t="s">
        <v>16387</v>
      </c>
      <c r="UWM1" t="s">
        <v>16388</v>
      </c>
      <c r="UWN1" t="s">
        <v>16389</v>
      </c>
      <c r="UWO1" t="s">
        <v>16390</v>
      </c>
      <c r="UWP1" t="s">
        <v>16391</v>
      </c>
      <c r="UWQ1" t="s">
        <v>16392</v>
      </c>
      <c r="UWR1" t="s">
        <v>16393</v>
      </c>
      <c r="UWS1" t="s">
        <v>16394</v>
      </c>
      <c r="UWT1" t="s">
        <v>16395</v>
      </c>
      <c r="UWU1" t="s">
        <v>16396</v>
      </c>
      <c r="UWV1" t="s">
        <v>16397</v>
      </c>
      <c r="UWW1" t="s">
        <v>16398</v>
      </c>
      <c r="UWX1" t="s">
        <v>16399</v>
      </c>
      <c r="UWY1" t="s">
        <v>16400</v>
      </c>
      <c r="UWZ1" t="s">
        <v>16401</v>
      </c>
      <c r="UXA1" t="s">
        <v>16402</v>
      </c>
      <c r="UXB1" t="s">
        <v>16403</v>
      </c>
      <c r="UXC1" t="s">
        <v>16404</v>
      </c>
      <c r="UXD1" t="s">
        <v>16405</v>
      </c>
      <c r="UXE1" t="s">
        <v>16406</v>
      </c>
      <c r="UXF1" t="s">
        <v>16407</v>
      </c>
      <c r="UXG1" t="s">
        <v>16408</v>
      </c>
      <c r="UXH1" t="s">
        <v>16409</v>
      </c>
      <c r="UXI1" t="s">
        <v>16410</v>
      </c>
      <c r="UXJ1" t="s">
        <v>16411</v>
      </c>
      <c r="UXK1" t="s">
        <v>16412</v>
      </c>
      <c r="UXL1" t="s">
        <v>16413</v>
      </c>
      <c r="UXM1" t="s">
        <v>16414</v>
      </c>
      <c r="UXN1" t="s">
        <v>16415</v>
      </c>
      <c r="UXO1" t="s">
        <v>16416</v>
      </c>
      <c r="UXP1" t="s">
        <v>16417</v>
      </c>
      <c r="UXQ1" t="s">
        <v>16418</v>
      </c>
      <c r="UXR1" t="s">
        <v>16419</v>
      </c>
      <c r="UXS1" t="s">
        <v>16420</v>
      </c>
      <c r="UXT1" t="s">
        <v>16421</v>
      </c>
      <c r="UXU1" t="s">
        <v>16422</v>
      </c>
      <c r="UXV1" t="s">
        <v>16423</v>
      </c>
      <c r="UXW1" t="s">
        <v>16424</v>
      </c>
      <c r="UXX1" t="s">
        <v>16425</v>
      </c>
      <c r="UXY1" t="s">
        <v>16426</v>
      </c>
      <c r="UXZ1" t="s">
        <v>16427</v>
      </c>
      <c r="UYA1" t="s">
        <v>16428</v>
      </c>
      <c r="UYB1" t="s">
        <v>16429</v>
      </c>
      <c r="UYC1" t="s">
        <v>16430</v>
      </c>
      <c r="UYD1" t="s">
        <v>16431</v>
      </c>
      <c r="UYE1" t="s">
        <v>16432</v>
      </c>
      <c r="UYF1" t="s">
        <v>16433</v>
      </c>
      <c r="UYG1" t="s">
        <v>16434</v>
      </c>
      <c r="UYH1" t="s">
        <v>16435</v>
      </c>
      <c r="UYI1" t="s">
        <v>16436</v>
      </c>
      <c r="UYJ1" t="s">
        <v>16437</v>
      </c>
      <c r="UYK1" t="s">
        <v>16438</v>
      </c>
      <c r="UYL1" t="s">
        <v>16439</v>
      </c>
      <c r="UYM1" t="s">
        <v>16440</v>
      </c>
      <c r="UYN1" t="s">
        <v>16441</v>
      </c>
      <c r="UYO1" t="s">
        <v>16442</v>
      </c>
      <c r="UYP1" t="s">
        <v>16443</v>
      </c>
      <c r="UYQ1" t="s">
        <v>16444</v>
      </c>
      <c r="UYR1" t="s">
        <v>16445</v>
      </c>
      <c r="UYS1" t="s">
        <v>16446</v>
      </c>
      <c r="UYT1" t="s">
        <v>16447</v>
      </c>
      <c r="UYU1" t="s">
        <v>16448</v>
      </c>
      <c r="UYV1" t="s">
        <v>16449</v>
      </c>
      <c r="UYW1" t="s">
        <v>16450</v>
      </c>
      <c r="UYX1" t="s">
        <v>16451</v>
      </c>
      <c r="UYY1" t="s">
        <v>16452</v>
      </c>
      <c r="UYZ1" t="s">
        <v>16453</v>
      </c>
      <c r="UZA1" t="s">
        <v>16454</v>
      </c>
      <c r="UZB1" t="s">
        <v>16455</v>
      </c>
      <c r="UZC1" t="s">
        <v>16456</v>
      </c>
      <c r="UZD1" t="s">
        <v>16457</v>
      </c>
      <c r="UZE1" t="s">
        <v>16458</v>
      </c>
      <c r="UZF1" t="s">
        <v>16459</v>
      </c>
      <c r="UZG1" t="s">
        <v>16460</v>
      </c>
      <c r="UZH1" t="s">
        <v>16461</v>
      </c>
      <c r="UZI1" t="s">
        <v>16462</v>
      </c>
      <c r="UZJ1" t="s">
        <v>16463</v>
      </c>
      <c r="UZK1" t="s">
        <v>16464</v>
      </c>
      <c r="UZL1" t="s">
        <v>16465</v>
      </c>
      <c r="UZM1" t="s">
        <v>16466</v>
      </c>
      <c r="UZN1" t="s">
        <v>16467</v>
      </c>
      <c r="UZO1" t="s">
        <v>16468</v>
      </c>
      <c r="UZP1" t="s">
        <v>16469</v>
      </c>
      <c r="UZQ1" t="s">
        <v>16470</v>
      </c>
      <c r="UZR1" t="s">
        <v>16471</v>
      </c>
      <c r="UZS1" t="s">
        <v>16472</v>
      </c>
      <c r="UZT1" t="s">
        <v>16473</v>
      </c>
      <c r="UZU1" t="s">
        <v>16474</v>
      </c>
      <c r="UZV1" t="s">
        <v>16475</v>
      </c>
      <c r="UZW1" t="s">
        <v>16476</v>
      </c>
      <c r="UZX1" t="s">
        <v>16477</v>
      </c>
      <c r="UZY1" t="s">
        <v>16478</v>
      </c>
      <c r="UZZ1" t="s">
        <v>16479</v>
      </c>
      <c r="VAA1" t="s">
        <v>16480</v>
      </c>
      <c r="VAB1" t="s">
        <v>16481</v>
      </c>
      <c r="VAC1" t="s">
        <v>16482</v>
      </c>
      <c r="VAD1" t="s">
        <v>16483</v>
      </c>
      <c r="VAE1" t="s">
        <v>16484</v>
      </c>
      <c r="VAF1" t="s">
        <v>16485</v>
      </c>
      <c r="VAG1" t="s">
        <v>16486</v>
      </c>
      <c r="VAH1" t="s">
        <v>16487</v>
      </c>
      <c r="VAI1" t="s">
        <v>16488</v>
      </c>
      <c r="VAJ1" t="s">
        <v>16489</v>
      </c>
      <c r="VAK1" t="s">
        <v>16490</v>
      </c>
      <c r="VAL1" t="s">
        <v>16491</v>
      </c>
      <c r="VAM1" t="s">
        <v>16492</v>
      </c>
      <c r="VAN1" t="s">
        <v>16493</v>
      </c>
      <c r="VAO1" t="s">
        <v>16494</v>
      </c>
      <c r="VAP1" t="s">
        <v>16495</v>
      </c>
      <c r="VAQ1" t="s">
        <v>16496</v>
      </c>
      <c r="VAR1" t="s">
        <v>16497</v>
      </c>
      <c r="VAS1" t="s">
        <v>16498</v>
      </c>
      <c r="VAT1" t="s">
        <v>16499</v>
      </c>
      <c r="VAU1" t="s">
        <v>16500</v>
      </c>
      <c r="VAV1" t="s">
        <v>16501</v>
      </c>
      <c r="VAW1" t="s">
        <v>16502</v>
      </c>
      <c r="VAX1" t="s">
        <v>16503</v>
      </c>
      <c r="VAY1" t="s">
        <v>16504</v>
      </c>
      <c r="VAZ1" t="s">
        <v>16505</v>
      </c>
      <c r="VBA1" t="s">
        <v>16506</v>
      </c>
      <c r="VBB1" t="s">
        <v>16507</v>
      </c>
      <c r="VBC1" t="s">
        <v>16508</v>
      </c>
      <c r="VBD1" t="s">
        <v>16509</v>
      </c>
      <c r="VBE1" t="s">
        <v>16510</v>
      </c>
      <c r="VBF1" t="s">
        <v>16511</v>
      </c>
      <c r="VBG1" t="s">
        <v>16512</v>
      </c>
      <c r="VBH1" t="s">
        <v>16513</v>
      </c>
      <c r="VBI1" t="s">
        <v>16514</v>
      </c>
      <c r="VBJ1" t="s">
        <v>16515</v>
      </c>
      <c r="VBK1" t="s">
        <v>16516</v>
      </c>
      <c r="VBL1" t="s">
        <v>16517</v>
      </c>
      <c r="VBM1" t="s">
        <v>16518</v>
      </c>
      <c r="VBN1" t="s">
        <v>16519</v>
      </c>
      <c r="VBO1" t="s">
        <v>16520</v>
      </c>
      <c r="VBP1" t="s">
        <v>16521</v>
      </c>
      <c r="VBQ1" t="s">
        <v>16522</v>
      </c>
      <c r="VBR1" t="s">
        <v>16523</v>
      </c>
      <c r="VBS1" t="s">
        <v>16524</v>
      </c>
      <c r="VBT1" t="s">
        <v>16525</v>
      </c>
      <c r="VBU1" t="s">
        <v>16526</v>
      </c>
      <c r="VBV1" t="s">
        <v>16527</v>
      </c>
      <c r="VBW1" t="s">
        <v>16528</v>
      </c>
      <c r="VBX1" t="s">
        <v>16529</v>
      </c>
      <c r="VBY1" t="s">
        <v>16530</v>
      </c>
      <c r="VBZ1" t="s">
        <v>16531</v>
      </c>
      <c r="VCA1" t="s">
        <v>16532</v>
      </c>
      <c r="VCB1" t="s">
        <v>16533</v>
      </c>
      <c r="VCC1" t="s">
        <v>16534</v>
      </c>
      <c r="VCD1" t="s">
        <v>16535</v>
      </c>
      <c r="VCE1" t="s">
        <v>16536</v>
      </c>
      <c r="VCF1" t="s">
        <v>16537</v>
      </c>
      <c r="VCG1" t="s">
        <v>16538</v>
      </c>
      <c r="VCH1" t="s">
        <v>16539</v>
      </c>
      <c r="VCI1" t="s">
        <v>16540</v>
      </c>
      <c r="VCJ1" t="s">
        <v>16541</v>
      </c>
      <c r="VCK1" t="s">
        <v>16542</v>
      </c>
      <c r="VCL1" t="s">
        <v>16543</v>
      </c>
      <c r="VCM1" t="s">
        <v>16544</v>
      </c>
      <c r="VCN1" t="s">
        <v>16545</v>
      </c>
      <c r="VCO1" t="s">
        <v>16546</v>
      </c>
      <c r="VCP1" t="s">
        <v>16547</v>
      </c>
      <c r="VCQ1" t="s">
        <v>16548</v>
      </c>
      <c r="VCR1" t="s">
        <v>16549</v>
      </c>
      <c r="VCS1" t="s">
        <v>16550</v>
      </c>
      <c r="VCT1" t="s">
        <v>16551</v>
      </c>
      <c r="VCU1" t="s">
        <v>16552</v>
      </c>
      <c r="VCV1" t="s">
        <v>16553</v>
      </c>
      <c r="VCW1" t="s">
        <v>16554</v>
      </c>
      <c r="VCX1" t="s">
        <v>16555</v>
      </c>
      <c r="VCY1" t="s">
        <v>16556</v>
      </c>
      <c r="VCZ1" t="s">
        <v>16557</v>
      </c>
      <c r="VDA1" t="s">
        <v>16558</v>
      </c>
      <c r="VDB1" t="s">
        <v>16559</v>
      </c>
      <c r="VDC1" t="s">
        <v>16560</v>
      </c>
      <c r="VDD1" t="s">
        <v>16561</v>
      </c>
      <c r="VDE1" t="s">
        <v>16562</v>
      </c>
      <c r="VDF1" t="s">
        <v>16563</v>
      </c>
      <c r="VDG1" t="s">
        <v>16564</v>
      </c>
      <c r="VDH1" t="s">
        <v>16565</v>
      </c>
      <c r="VDI1" t="s">
        <v>16566</v>
      </c>
      <c r="VDJ1" t="s">
        <v>16567</v>
      </c>
      <c r="VDK1" t="s">
        <v>16568</v>
      </c>
      <c r="VDL1" t="s">
        <v>16569</v>
      </c>
      <c r="VDM1" t="s">
        <v>16570</v>
      </c>
      <c r="VDN1" t="s">
        <v>16571</v>
      </c>
      <c r="VDO1" t="s">
        <v>16572</v>
      </c>
      <c r="VDP1" t="s">
        <v>16573</v>
      </c>
      <c r="VDQ1" t="s">
        <v>16574</v>
      </c>
      <c r="VDR1" t="s">
        <v>16575</v>
      </c>
      <c r="VDS1" t="s">
        <v>16576</v>
      </c>
      <c r="VDT1" t="s">
        <v>16577</v>
      </c>
      <c r="VDU1" t="s">
        <v>16578</v>
      </c>
      <c r="VDV1" t="s">
        <v>16579</v>
      </c>
      <c r="VDW1" t="s">
        <v>16580</v>
      </c>
      <c r="VDX1" t="s">
        <v>16581</v>
      </c>
      <c r="VDY1" t="s">
        <v>16582</v>
      </c>
      <c r="VDZ1" t="s">
        <v>16583</v>
      </c>
      <c r="VEA1" t="s">
        <v>16584</v>
      </c>
      <c r="VEB1" t="s">
        <v>16585</v>
      </c>
      <c r="VEC1" t="s">
        <v>16586</v>
      </c>
      <c r="VED1" t="s">
        <v>16587</v>
      </c>
      <c r="VEE1" t="s">
        <v>16588</v>
      </c>
      <c r="VEF1" t="s">
        <v>16589</v>
      </c>
      <c r="VEG1" t="s">
        <v>16590</v>
      </c>
      <c r="VEH1" t="s">
        <v>16591</v>
      </c>
      <c r="VEI1" t="s">
        <v>16592</v>
      </c>
      <c r="VEJ1" t="s">
        <v>16593</v>
      </c>
      <c r="VEK1" t="s">
        <v>16594</v>
      </c>
      <c r="VEL1" t="s">
        <v>16595</v>
      </c>
      <c r="VEM1" t="s">
        <v>16596</v>
      </c>
      <c r="VEN1" t="s">
        <v>16597</v>
      </c>
      <c r="VEO1" t="s">
        <v>16598</v>
      </c>
      <c r="VEP1" t="s">
        <v>16599</v>
      </c>
      <c r="VEQ1" t="s">
        <v>16600</v>
      </c>
      <c r="VER1" t="s">
        <v>16601</v>
      </c>
      <c r="VES1" t="s">
        <v>16602</v>
      </c>
      <c r="VET1" t="s">
        <v>16603</v>
      </c>
      <c r="VEU1" t="s">
        <v>16604</v>
      </c>
      <c r="VEV1" t="s">
        <v>16605</v>
      </c>
      <c r="VEW1" t="s">
        <v>16606</v>
      </c>
      <c r="VEX1" t="s">
        <v>16607</v>
      </c>
      <c r="VEY1" t="s">
        <v>16608</v>
      </c>
      <c r="VEZ1" t="s">
        <v>16609</v>
      </c>
      <c r="VFA1" t="s">
        <v>16610</v>
      </c>
      <c r="VFB1" t="s">
        <v>16611</v>
      </c>
      <c r="VFC1" t="s">
        <v>16612</v>
      </c>
      <c r="VFD1" t="s">
        <v>16613</v>
      </c>
      <c r="VFE1" t="s">
        <v>16614</v>
      </c>
      <c r="VFF1" t="s">
        <v>16615</v>
      </c>
      <c r="VFG1" t="s">
        <v>16616</v>
      </c>
      <c r="VFH1" t="s">
        <v>16617</v>
      </c>
      <c r="VFI1" t="s">
        <v>16618</v>
      </c>
      <c r="VFJ1" t="s">
        <v>16619</v>
      </c>
      <c r="VFK1" t="s">
        <v>16620</v>
      </c>
      <c r="VFL1" t="s">
        <v>16621</v>
      </c>
      <c r="VFM1" t="s">
        <v>16622</v>
      </c>
      <c r="VFN1" t="s">
        <v>16623</v>
      </c>
      <c r="VFO1" t="s">
        <v>16624</v>
      </c>
      <c r="VFP1" t="s">
        <v>16625</v>
      </c>
      <c r="VFQ1" t="s">
        <v>16626</v>
      </c>
      <c r="VFR1" t="s">
        <v>16627</v>
      </c>
      <c r="VFS1" t="s">
        <v>16628</v>
      </c>
      <c r="VFT1" t="s">
        <v>16629</v>
      </c>
      <c r="VFU1" t="s">
        <v>16630</v>
      </c>
      <c r="VFV1" t="s">
        <v>16631</v>
      </c>
      <c r="VFW1" t="s">
        <v>16632</v>
      </c>
      <c r="VFX1" t="s">
        <v>16633</v>
      </c>
      <c r="VFY1" t="s">
        <v>16634</v>
      </c>
      <c r="VFZ1" t="s">
        <v>16635</v>
      </c>
      <c r="VGA1" t="s">
        <v>16636</v>
      </c>
      <c r="VGB1" t="s">
        <v>16637</v>
      </c>
      <c r="VGC1" t="s">
        <v>16638</v>
      </c>
      <c r="VGD1" t="s">
        <v>16639</v>
      </c>
      <c r="VGE1" t="s">
        <v>16640</v>
      </c>
      <c r="VGF1" t="s">
        <v>16641</v>
      </c>
      <c r="VGG1" t="s">
        <v>16642</v>
      </c>
      <c r="VGH1" t="s">
        <v>16643</v>
      </c>
      <c r="VGI1" t="s">
        <v>16644</v>
      </c>
      <c r="VGJ1" t="s">
        <v>16645</v>
      </c>
      <c r="VGK1" t="s">
        <v>16646</v>
      </c>
      <c r="VGL1" t="s">
        <v>16647</v>
      </c>
      <c r="VGM1" t="s">
        <v>16648</v>
      </c>
      <c r="VGN1" t="s">
        <v>16649</v>
      </c>
      <c r="VGO1" t="s">
        <v>16650</v>
      </c>
      <c r="VGP1" t="s">
        <v>16651</v>
      </c>
      <c r="VGQ1" t="s">
        <v>16652</v>
      </c>
      <c r="VGR1" t="s">
        <v>16653</v>
      </c>
      <c r="VGS1" t="s">
        <v>16654</v>
      </c>
      <c r="VGT1" t="s">
        <v>16655</v>
      </c>
      <c r="VGU1" t="s">
        <v>16656</v>
      </c>
      <c r="VGV1" t="s">
        <v>16657</v>
      </c>
      <c r="VGW1" t="s">
        <v>16658</v>
      </c>
      <c r="VGX1" t="s">
        <v>16659</v>
      </c>
      <c r="VGY1" t="s">
        <v>16660</v>
      </c>
      <c r="VGZ1" t="s">
        <v>16661</v>
      </c>
      <c r="VHA1" t="s">
        <v>16662</v>
      </c>
      <c r="VHB1" t="s">
        <v>16663</v>
      </c>
      <c r="VHC1" t="s">
        <v>16664</v>
      </c>
      <c r="VHD1" t="s">
        <v>16665</v>
      </c>
      <c r="VHE1" t="s">
        <v>16666</v>
      </c>
      <c r="VHF1" t="s">
        <v>16667</v>
      </c>
      <c r="VHG1" t="s">
        <v>16668</v>
      </c>
      <c r="VHH1" t="s">
        <v>16669</v>
      </c>
      <c r="VHI1" t="s">
        <v>16670</v>
      </c>
      <c r="VHJ1" t="s">
        <v>16671</v>
      </c>
      <c r="VHK1" t="s">
        <v>16672</v>
      </c>
      <c r="VHL1" t="s">
        <v>16673</v>
      </c>
      <c r="VHM1" t="s">
        <v>16674</v>
      </c>
      <c r="VHN1" t="s">
        <v>16675</v>
      </c>
      <c r="VHO1" t="s">
        <v>16676</v>
      </c>
      <c r="VHP1" t="s">
        <v>16677</v>
      </c>
      <c r="VHQ1" t="s">
        <v>16678</v>
      </c>
      <c r="VHR1" t="s">
        <v>16679</v>
      </c>
      <c r="VHS1" t="s">
        <v>16680</v>
      </c>
      <c r="VHT1" t="s">
        <v>16681</v>
      </c>
      <c r="VHU1" t="s">
        <v>16682</v>
      </c>
      <c r="VHV1" t="s">
        <v>16683</v>
      </c>
      <c r="VHW1" t="s">
        <v>16684</v>
      </c>
      <c r="VHX1" t="s">
        <v>16685</v>
      </c>
      <c r="VHY1" t="s">
        <v>16686</v>
      </c>
      <c r="VHZ1" t="s">
        <v>16687</v>
      </c>
      <c r="VIA1" t="s">
        <v>16688</v>
      </c>
      <c r="VIB1" t="s">
        <v>16689</v>
      </c>
      <c r="VIC1" t="s">
        <v>16690</v>
      </c>
      <c r="VID1" t="s">
        <v>16691</v>
      </c>
      <c r="VIE1" t="s">
        <v>16692</v>
      </c>
      <c r="VIF1" t="s">
        <v>16693</v>
      </c>
      <c r="VIG1" t="s">
        <v>16694</v>
      </c>
      <c r="VIH1" t="s">
        <v>16695</v>
      </c>
      <c r="VII1" t="s">
        <v>16696</v>
      </c>
      <c r="VIJ1" t="s">
        <v>16697</v>
      </c>
      <c r="VIK1" t="s">
        <v>16698</v>
      </c>
      <c r="VIL1" t="s">
        <v>16699</v>
      </c>
      <c r="VIM1" t="s">
        <v>16700</v>
      </c>
      <c r="VIN1" t="s">
        <v>16701</v>
      </c>
      <c r="VIO1" t="s">
        <v>16702</v>
      </c>
      <c r="VIP1" t="s">
        <v>16703</v>
      </c>
      <c r="VIQ1" t="s">
        <v>16704</v>
      </c>
      <c r="VIR1" t="s">
        <v>16705</v>
      </c>
      <c r="VIS1" t="s">
        <v>16706</v>
      </c>
      <c r="VIT1" t="s">
        <v>16707</v>
      </c>
      <c r="VIU1" t="s">
        <v>16708</v>
      </c>
      <c r="VIV1" t="s">
        <v>16709</v>
      </c>
      <c r="VIW1" t="s">
        <v>16710</v>
      </c>
      <c r="VIX1" t="s">
        <v>16711</v>
      </c>
      <c r="VIY1" t="s">
        <v>16712</v>
      </c>
      <c r="VIZ1" t="s">
        <v>16713</v>
      </c>
      <c r="VJA1" t="s">
        <v>16714</v>
      </c>
      <c r="VJB1" t="s">
        <v>16715</v>
      </c>
      <c r="VJC1" t="s">
        <v>16716</v>
      </c>
      <c r="VJD1" t="s">
        <v>16717</v>
      </c>
      <c r="VJE1" t="s">
        <v>16718</v>
      </c>
      <c r="VJF1" t="s">
        <v>16719</v>
      </c>
      <c r="VJG1" t="s">
        <v>16720</v>
      </c>
      <c r="VJH1" t="s">
        <v>16721</v>
      </c>
      <c r="VJI1" t="s">
        <v>16722</v>
      </c>
      <c r="VJJ1" t="s">
        <v>16723</v>
      </c>
      <c r="VJK1" t="s">
        <v>16724</v>
      </c>
      <c r="VJL1" t="s">
        <v>16725</v>
      </c>
      <c r="VJM1" t="s">
        <v>16726</v>
      </c>
      <c r="VJN1" t="s">
        <v>16727</v>
      </c>
      <c r="VJO1" t="s">
        <v>16728</v>
      </c>
      <c r="VJP1" t="s">
        <v>16729</v>
      </c>
      <c r="VJQ1" t="s">
        <v>16730</v>
      </c>
      <c r="VJR1" t="s">
        <v>16731</v>
      </c>
      <c r="VJS1" t="s">
        <v>16732</v>
      </c>
      <c r="VJT1" t="s">
        <v>16733</v>
      </c>
      <c r="VJU1" t="s">
        <v>16734</v>
      </c>
      <c r="VJV1" t="s">
        <v>16735</v>
      </c>
      <c r="VJW1" t="s">
        <v>16736</v>
      </c>
      <c r="VJX1" t="s">
        <v>16737</v>
      </c>
      <c r="VJY1" t="s">
        <v>16738</v>
      </c>
      <c r="VJZ1" t="s">
        <v>16739</v>
      </c>
      <c r="VKA1" t="s">
        <v>16740</v>
      </c>
      <c r="VKB1" t="s">
        <v>16741</v>
      </c>
      <c r="VKC1" t="s">
        <v>16742</v>
      </c>
      <c r="VKD1" t="s">
        <v>16743</v>
      </c>
      <c r="VKE1" t="s">
        <v>16744</v>
      </c>
      <c r="VKF1" t="s">
        <v>16745</v>
      </c>
      <c r="VKG1" t="s">
        <v>16746</v>
      </c>
      <c r="VKH1" t="s">
        <v>16747</v>
      </c>
      <c r="VKI1" t="s">
        <v>16748</v>
      </c>
      <c r="VKJ1" t="s">
        <v>16749</v>
      </c>
      <c r="VKK1" t="s">
        <v>16750</v>
      </c>
      <c r="VKL1" t="s">
        <v>16751</v>
      </c>
      <c r="VKM1" t="s">
        <v>16752</v>
      </c>
      <c r="VKN1" t="s">
        <v>16753</v>
      </c>
      <c r="VKO1" t="s">
        <v>16754</v>
      </c>
      <c r="VKP1" t="s">
        <v>16755</v>
      </c>
      <c r="VKQ1" t="s">
        <v>16756</v>
      </c>
      <c r="VKR1" t="s">
        <v>16757</v>
      </c>
      <c r="VKS1" t="s">
        <v>16758</v>
      </c>
      <c r="VKT1" t="s">
        <v>16759</v>
      </c>
      <c r="VKU1" t="s">
        <v>16760</v>
      </c>
      <c r="VKV1" t="s">
        <v>16761</v>
      </c>
      <c r="VKW1" t="s">
        <v>16762</v>
      </c>
      <c r="VKX1" t="s">
        <v>16763</v>
      </c>
      <c r="VKY1" t="s">
        <v>16764</v>
      </c>
      <c r="VKZ1" t="s">
        <v>16765</v>
      </c>
      <c r="VLA1" t="s">
        <v>16766</v>
      </c>
      <c r="VLB1" t="s">
        <v>16767</v>
      </c>
      <c r="VLC1" t="s">
        <v>16768</v>
      </c>
      <c r="VLD1" t="s">
        <v>16769</v>
      </c>
      <c r="VLE1" t="s">
        <v>16770</v>
      </c>
      <c r="VLF1" t="s">
        <v>16771</v>
      </c>
      <c r="VLG1" t="s">
        <v>16772</v>
      </c>
      <c r="VLH1" t="s">
        <v>16773</v>
      </c>
      <c r="VLI1" t="s">
        <v>16774</v>
      </c>
      <c r="VLJ1" t="s">
        <v>16775</v>
      </c>
      <c r="VLK1" t="s">
        <v>16776</v>
      </c>
      <c r="VLL1" t="s">
        <v>16777</v>
      </c>
      <c r="VLM1" t="s">
        <v>16778</v>
      </c>
      <c r="VLN1" t="s">
        <v>16779</v>
      </c>
      <c r="VLO1" t="s">
        <v>16780</v>
      </c>
      <c r="VLP1" t="s">
        <v>16781</v>
      </c>
      <c r="VLQ1" t="s">
        <v>16782</v>
      </c>
      <c r="VLR1" t="s">
        <v>16783</v>
      </c>
      <c r="VLS1" t="s">
        <v>16784</v>
      </c>
      <c r="VLT1" t="s">
        <v>16785</v>
      </c>
      <c r="VLU1" t="s">
        <v>16786</v>
      </c>
      <c r="VLV1" t="s">
        <v>16787</v>
      </c>
      <c r="VLW1" t="s">
        <v>16788</v>
      </c>
      <c r="VLX1" t="s">
        <v>16789</v>
      </c>
      <c r="VLY1" t="s">
        <v>16790</v>
      </c>
      <c r="VLZ1" t="s">
        <v>16791</v>
      </c>
      <c r="VMA1" t="s">
        <v>16792</v>
      </c>
      <c r="VMB1" t="s">
        <v>16793</v>
      </c>
      <c r="VMC1" t="s">
        <v>16794</v>
      </c>
      <c r="VMD1" t="s">
        <v>16795</v>
      </c>
      <c r="VME1" t="s">
        <v>16796</v>
      </c>
      <c r="VMF1" t="s">
        <v>16797</v>
      </c>
      <c r="VMG1" t="s">
        <v>16798</v>
      </c>
      <c r="VMH1" t="s">
        <v>16799</v>
      </c>
      <c r="VMI1" t="s">
        <v>16800</v>
      </c>
      <c r="VMJ1" t="s">
        <v>16801</v>
      </c>
      <c r="VMK1" t="s">
        <v>16802</v>
      </c>
      <c r="VML1" t="s">
        <v>16803</v>
      </c>
      <c r="VMM1" t="s">
        <v>16804</v>
      </c>
      <c r="VMN1" t="s">
        <v>16805</v>
      </c>
      <c r="VMO1" t="s">
        <v>16806</v>
      </c>
      <c r="VMP1" t="s">
        <v>16807</v>
      </c>
      <c r="VMQ1" t="s">
        <v>16808</v>
      </c>
      <c r="VMR1" t="s">
        <v>16809</v>
      </c>
      <c r="VMS1" t="s">
        <v>16810</v>
      </c>
      <c r="VMT1" t="s">
        <v>16811</v>
      </c>
      <c r="VMU1" t="s">
        <v>16812</v>
      </c>
      <c r="VMV1" t="s">
        <v>16813</v>
      </c>
      <c r="VMW1" t="s">
        <v>16814</v>
      </c>
      <c r="VMX1" t="s">
        <v>16815</v>
      </c>
      <c r="VMY1" t="s">
        <v>16816</v>
      </c>
      <c r="VMZ1" t="s">
        <v>16817</v>
      </c>
      <c r="VNA1" t="s">
        <v>16818</v>
      </c>
      <c r="VNB1" t="s">
        <v>16819</v>
      </c>
      <c r="VNC1" t="s">
        <v>16820</v>
      </c>
      <c r="VND1" t="s">
        <v>16821</v>
      </c>
      <c r="VNE1" t="s">
        <v>16822</v>
      </c>
      <c r="VNF1" t="s">
        <v>16823</v>
      </c>
      <c r="VNG1" t="s">
        <v>16824</v>
      </c>
      <c r="VNH1" t="s">
        <v>16825</v>
      </c>
      <c r="VNI1" t="s">
        <v>16826</v>
      </c>
      <c r="VNJ1" t="s">
        <v>16827</v>
      </c>
      <c r="VNK1" t="s">
        <v>16828</v>
      </c>
      <c r="VNL1" t="s">
        <v>16829</v>
      </c>
      <c r="VNM1" t="s">
        <v>16830</v>
      </c>
      <c r="VNN1" t="s">
        <v>16831</v>
      </c>
      <c r="VNO1" t="s">
        <v>16832</v>
      </c>
      <c r="VNP1" t="s">
        <v>16833</v>
      </c>
      <c r="VNQ1" t="s">
        <v>16834</v>
      </c>
      <c r="VNR1" t="s">
        <v>16835</v>
      </c>
      <c r="VNS1" t="s">
        <v>16836</v>
      </c>
      <c r="VNT1" t="s">
        <v>16837</v>
      </c>
      <c r="VNU1" t="s">
        <v>16838</v>
      </c>
      <c r="VNV1" t="s">
        <v>16839</v>
      </c>
      <c r="VNW1" t="s">
        <v>16840</v>
      </c>
      <c r="VNX1" t="s">
        <v>16841</v>
      </c>
      <c r="VNY1" t="s">
        <v>16842</v>
      </c>
      <c r="VNZ1" t="s">
        <v>16843</v>
      </c>
      <c r="VOA1" t="s">
        <v>16844</v>
      </c>
      <c r="VOB1" t="s">
        <v>16845</v>
      </c>
      <c r="VOC1" t="s">
        <v>16846</v>
      </c>
      <c r="VOD1" t="s">
        <v>16847</v>
      </c>
      <c r="VOE1" t="s">
        <v>16848</v>
      </c>
      <c r="VOF1" t="s">
        <v>16849</v>
      </c>
      <c r="VOG1" t="s">
        <v>16850</v>
      </c>
      <c r="VOH1" t="s">
        <v>16851</v>
      </c>
      <c r="VOI1" t="s">
        <v>16852</v>
      </c>
      <c r="VOJ1" t="s">
        <v>16853</v>
      </c>
      <c r="VOK1" t="s">
        <v>16854</v>
      </c>
      <c r="VOL1" t="s">
        <v>16855</v>
      </c>
      <c r="VOM1" t="s">
        <v>16856</v>
      </c>
      <c r="VON1" t="s">
        <v>16857</v>
      </c>
      <c r="VOO1" t="s">
        <v>16858</v>
      </c>
      <c r="VOP1" t="s">
        <v>16859</v>
      </c>
      <c r="VOQ1" t="s">
        <v>16860</v>
      </c>
      <c r="VOR1" t="s">
        <v>16861</v>
      </c>
      <c r="VOS1" t="s">
        <v>16862</v>
      </c>
      <c r="VOT1" t="s">
        <v>16863</v>
      </c>
      <c r="VOU1" t="s">
        <v>16864</v>
      </c>
      <c r="VOV1" t="s">
        <v>16865</v>
      </c>
      <c r="VOW1" t="s">
        <v>16866</v>
      </c>
      <c r="VOX1" t="s">
        <v>16867</v>
      </c>
      <c r="VOY1" t="s">
        <v>16868</v>
      </c>
      <c r="VOZ1" t="s">
        <v>16869</v>
      </c>
      <c r="VPA1" t="s">
        <v>16870</v>
      </c>
      <c r="VPB1" t="s">
        <v>16871</v>
      </c>
      <c r="VPC1" t="s">
        <v>16872</v>
      </c>
      <c r="VPD1" t="s">
        <v>16873</v>
      </c>
      <c r="VPE1" t="s">
        <v>16874</v>
      </c>
      <c r="VPF1" t="s">
        <v>16875</v>
      </c>
      <c r="VPG1" t="s">
        <v>16876</v>
      </c>
      <c r="VPH1" t="s">
        <v>16877</v>
      </c>
      <c r="VPI1" t="s">
        <v>16878</v>
      </c>
      <c r="VPJ1" t="s">
        <v>16879</v>
      </c>
      <c r="VPK1" t="s">
        <v>16880</v>
      </c>
      <c r="VPL1" t="s">
        <v>16881</v>
      </c>
      <c r="VPM1" t="s">
        <v>16882</v>
      </c>
      <c r="VPN1" t="s">
        <v>16883</v>
      </c>
      <c r="VPO1" t="s">
        <v>16884</v>
      </c>
      <c r="VPP1" t="s">
        <v>16885</v>
      </c>
      <c r="VPQ1" t="s">
        <v>16886</v>
      </c>
      <c r="VPR1" t="s">
        <v>16887</v>
      </c>
      <c r="VPS1" t="s">
        <v>16888</v>
      </c>
      <c r="VPT1" t="s">
        <v>16889</v>
      </c>
      <c r="VPU1" t="s">
        <v>16890</v>
      </c>
      <c r="VPV1" t="s">
        <v>16891</v>
      </c>
      <c r="VPW1" t="s">
        <v>16892</v>
      </c>
      <c r="VPX1" t="s">
        <v>16893</v>
      </c>
      <c r="VPY1" t="s">
        <v>16894</v>
      </c>
      <c r="VPZ1" t="s">
        <v>16895</v>
      </c>
      <c r="VQA1" t="s">
        <v>16896</v>
      </c>
      <c r="VQB1" t="s">
        <v>16897</v>
      </c>
      <c r="VQC1" t="s">
        <v>16898</v>
      </c>
      <c r="VQD1" t="s">
        <v>16899</v>
      </c>
      <c r="VQE1" t="s">
        <v>16900</v>
      </c>
      <c r="VQF1" t="s">
        <v>16901</v>
      </c>
      <c r="VQG1" t="s">
        <v>16902</v>
      </c>
      <c r="VQH1" t="s">
        <v>16903</v>
      </c>
      <c r="VQI1" t="s">
        <v>16904</v>
      </c>
      <c r="VQJ1" t="s">
        <v>16905</v>
      </c>
      <c r="VQK1" t="s">
        <v>16906</v>
      </c>
      <c r="VQL1" t="s">
        <v>16907</v>
      </c>
      <c r="VQM1" t="s">
        <v>16908</v>
      </c>
      <c r="VQN1" t="s">
        <v>16909</v>
      </c>
      <c r="VQO1" t="s">
        <v>16910</v>
      </c>
      <c r="VQP1" t="s">
        <v>16911</v>
      </c>
      <c r="VQQ1" t="s">
        <v>16912</v>
      </c>
      <c r="VQR1" t="s">
        <v>16913</v>
      </c>
      <c r="VQS1" t="s">
        <v>16914</v>
      </c>
      <c r="VQT1" t="s">
        <v>16915</v>
      </c>
      <c r="VQU1" t="s">
        <v>16916</v>
      </c>
      <c r="VQV1" t="s">
        <v>16917</v>
      </c>
      <c r="VQW1" t="s">
        <v>16918</v>
      </c>
      <c r="VQX1" t="s">
        <v>16919</v>
      </c>
      <c r="VQY1" t="s">
        <v>16920</v>
      </c>
      <c r="VQZ1" t="s">
        <v>16921</v>
      </c>
      <c r="VRA1" t="s">
        <v>16922</v>
      </c>
      <c r="VRB1" t="s">
        <v>16923</v>
      </c>
      <c r="VRC1" t="s">
        <v>16924</v>
      </c>
      <c r="VRD1" t="s">
        <v>16925</v>
      </c>
      <c r="VRE1" t="s">
        <v>16926</v>
      </c>
      <c r="VRF1" t="s">
        <v>16927</v>
      </c>
      <c r="VRG1" t="s">
        <v>16928</v>
      </c>
      <c r="VRH1" t="s">
        <v>16929</v>
      </c>
      <c r="VRI1" t="s">
        <v>16930</v>
      </c>
      <c r="VRJ1" t="s">
        <v>16931</v>
      </c>
      <c r="VRK1" t="s">
        <v>16932</v>
      </c>
      <c r="VRL1" t="s">
        <v>16933</v>
      </c>
      <c r="VRM1" t="s">
        <v>16934</v>
      </c>
      <c r="VRN1" t="s">
        <v>16935</v>
      </c>
      <c r="VRO1" t="s">
        <v>16936</v>
      </c>
      <c r="VRP1" t="s">
        <v>16937</v>
      </c>
      <c r="VRQ1" t="s">
        <v>16938</v>
      </c>
      <c r="VRR1" t="s">
        <v>16939</v>
      </c>
      <c r="VRS1" t="s">
        <v>16940</v>
      </c>
      <c r="VRT1" t="s">
        <v>16941</v>
      </c>
      <c r="VRU1" t="s">
        <v>16942</v>
      </c>
      <c r="VRV1" t="s">
        <v>16943</v>
      </c>
      <c r="VRW1" t="s">
        <v>16944</v>
      </c>
      <c r="VRX1" t="s">
        <v>16945</v>
      </c>
      <c r="VRY1" t="s">
        <v>16946</v>
      </c>
      <c r="VRZ1" t="s">
        <v>16947</v>
      </c>
      <c r="VSA1" t="s">
        <v>16948</v>
      </c>
      <c r="VSB1" t="s">
        <v>16949</v>
      </c>
      <c r="VSC1" t="s">
        <v>16950</v>
      </c>
      <c r="VSD1" t="s">
        <v>16951</v>
      </c>
      <c r="VSE1" t="s">
        <v>16952</v>
      </c>
      <c r="VSF1" t="s">
        <v>16953</v>
      </c>
      <c r="VSG1" t="s">
        <v>16954</v>
      </c>
      <c r="VSH1" t="s">
        <v>16955</v>
      </c>
      <c r="VSI1" t="s">
        <v>16956</v>
      </c>
      <c r="VSJ1" t="s">
        <v>16957</v>
      </c>
      <c r="VSK1" t="s">
        <v>16958</v>
      </c>
      <c r="VSL1" t="s">
        <v>16959</v>
      </c>
      <c r="VSM1" t="s">
        <v>16960</v>
      </c>
      <c r="VSN1" t="s">
        <v>16961</v>
      </c>
      <c r="VSO1" t="s">
        <v>16962</v>
      </c>
      <c r="VSP1" t="s">
        <v>16963</v>
      </c>
      <c r="VSQ1" t="s">
        <v>16964</v>
      </c>
      <c r="VSR1" t="s">
        <v>16965</v>
      </c>
      <c r="VSS1" t="s">
        <v>16966</v>
      </c>
      <c r="VST1" t="s">
        <v>16967</v>
      </c>
      <c r="VSU1" t="s">
        <v>16968</v>
      </c>
      <c r="VSV1" t="s">
        <v>16969</v>
      </c>
      <c r="VSW1" t="s">
        <v>16970</v>
      </c>
      <c r="VSX1" t="s">
        <v>16971</v>
      </c>
      <c r="VSY1" t="s">
        <v>16972</v>
      </c>
      <c r="VSZ1" t="s">
        <v>16973</v>
      </c>
      <c r="VTA1" t="s">
        <v>16974</v>
      </c>
      <c r="VTB1" t="s">
        <v>16975</v>
      </c>
      <c r="VTC1" t="s">
        <v>16976</v>
      </c>
      <c r="VTD1" t="s">
        <v>16977</v>
      </c>
      <c r="VTE1" t="s">
        <v>16978</v>
      </c>
      <c r="VTF1" t="s">
        <v>16979</v>
      </c>
      <c r="VTG1" t="s">
        <v>16980</v>
      </c>
      <c r="VTH1" t="s">
        <v>16981</v>
      </c>
      <c r="VTI1" t="s">
        <v>16982</v>
      </c>
      <c r="VTJ1" t="s">
        <v>16983</v>
      </c>
      <c r="VTK1" t="s">
        <v>16984</v>
      </c>
      <c r="VTL1" t="s">
        <v>16985</v>
      </c>
      <c r="VTM1" t="s">
        <v>16986</v>
      </c>
      <c r="VTN1" t="s">
        <v>16987</v>
      </c>
      <c r="VTO1" t="s">
        <v>16988</v>
      </c>
      <c r="VTP1" t="s">
        <v>16989</v>
      </c>
      <c r="VTQ1" t="s">
        <v>16990</v>
      </c>
      <c r="VTR1" t="s">
        <v>16991</v>
      </c>
      <c r="VTS1" t="s">
        <v>16992</v>
      </c>
      <c r="VTT1" t="s">
        <v>16993</v>
      </c>
      <c r="VTU1" t="s">
        <v>16994</v>
      </c>
      <c r="VTV1" t="s">
        <v>16995</v>
      </c>
      <c r="VTW1" t="s">
        <v>16996</v>
      </c>
      <c r="VTX1" t="s">
        <v>16997</v>
      </c>
      <c r="VTY1" t="s">
        <v>16998</v>
      </c>
      <c r="VTZ1" t="s">
        <v>16999</v>
      </c>
      <c r="VUA1" t="s">
        <v>17000</v>
      </c>
      <c r="VUB1" t="s">
        <v>17001</v>
      </c>
      <c r="VUC1" t="s">
        <v>17002</v>
      </c>
      <c r="VUD1" t="s">
        <v>17003</v>
      </c>
      <c r="VUE1" t="s">
        <v>17004</v>
      </c>
      <c r="VUF1" t="s">
        <v>17005</v>
      </c>
      <c r="VUG1" t="s">
        <v>17006</v>
      </c>
      <c r="VUH1" t="s">
        <v>17007</v>
      </c>
      <c r="VUI1" t="s">
        <v>17008</v>
      </c>
      <c r="VUJ1" t="s">
        <v>17009</v>
      </c>
      <c r="VUK1" t="s">
        <v>17010</v>
      </c>
      <c r="VUL1" t="s">
        <v>17011</v>
      </c>
      <c r="VUM1" t="s">
        <v>17012</v>
      </c>
      <c r="VUN1" t="s">
        <v>17013</v>
      </c>
      <c r="VUO1" t="s">
        <v>17014</v>
      </c>
      <c r="VUP1" t="s">
        <v>17015</v>
      </c>
      <c r="VUQ1" t="s">
        <v>17016</v>
      </c>
      <c r="VUR1" t="s">
        <v>17017</v>
      </c>
      <c r="VUS1" t="s">
        <v>17018</v>
      </c>
      <c r="VUT1" t="s">
        <v>17019</v>
      </c>
      <c r="VUU1" t="s">
        <v>17020</v>
      </c>
      <c r="VUV1" t="s">
        <v>17021</v>
      </c>
      <c r="VUW1" t="s">
        <v>17022</v>
      </c>
      <c r="VUX1" t="s">
        <v>17023</v>
      </c>
      <c r="VUY1" t="s">
        <v>17024</v>
      </c>
      <c r="VUZ1" t="s">
        <v>17025</v>
      </c>
      <c r="VVA1" t="s">
        <v>17026</v>
      </c>
      <c r="VVB1" t="s">
        <v>17027</v>
      </c>
      <c r="VVC1" t="s">
        <v>17028</v>
      </c>
      <c r="VVD1" t="s">
        <v>17029</v>
      </c>
      <c r="VVE1" t="s">
        <v>17030</v>
      </c>
      <c r="VVF1" t="s">
        <v>17031</v>
      </c>
      <c r="VVG1" t="s">
        <v>17032</v>
      </c>
      <c r="VVH1" t="s">
        <v>17033</v>
      </c>
      <c r="VVI1" t="s">
        <v>17034</v>
      </c>
      <c r="VVJ1" t="s">
        <v>17035</v>
      </c>
      <c r="VVK1" t="s">
        <v>17036</v>
      </c>
      <c r="VVL1" t="s">
        <v>17037</v>
      </c>
      <c r="VVM1" t="s">
        <v>17038</v>
      </c>
      <c r="VVN1" t="s">
        <v>17039</v>
      </c>
      <c r="VVO1" t="s">
        <v>17040</v>
      </c>
      <c r="VVP1" t="s">
        <v>17041</v>
      </c>
      <c r="VVQ1" t="s">
        <v>17042</v>
      </c>
      <c r="VVR1" t="s">
        <v>17043</v>
      </c>
      <c r="VVS1" t="s">
        <v>17044</v>
      </c>
      <c r="VVT1" t="s">
        <v>17045</v>
      </c>
      <c r="VVU1" t="s">
        <v>17046</v>
      </c>
      <c r="VVV1" t="s">
        <v>17047</v>
      </c>
      <c r="VVW1" t="s">
        <v>17048</v>
      </c>
      <c r="VVX1" t="s">
        <v>17049</v>
      </c>
      <c r="VVY1" t="s">
        <v>17050</v>
      </c>
      <c r="VVZ1" t="s">
        <v>17051</v>
      </c>
      <c r="VWA1" t="s">
        <v>17052</v>
      </c>
      <c r="VWB1" t="s">
        <v>17053</v>
      </c>
      <c r="VWC1" t="s">
        <v>17054</v>
      </c>
      <c r="VWD1" t="s">
        <v>17055</v>
      </c>
      <c r="VWE1" t="s">
        <v>17056</v>
      </c>
      <c r="VWF1" t="s">
        <v>17057</v>
      </c>
      <c r="VWG1" t="s">
        <v>17058</v>
      </c>
      <c r="VWH1" t="s">
        <v>17059</v>
      </c>
      <c r="VWI1" t="s">
        <v>17060</v>
      </c>
      <c r="VWJ1" t="s">
        <v>17061</v>
      </c>
      <c r="VWK1" t="s">
        <v>17062</v>
      </c>
      <c r="VWL1" t="s">
        <v>17063</v>
      </c>
      <c r="VWM1" t="s">
        <v>17064</v>
      </c>
      <c r="VWN1" t="s">
        <v>17065</v>
      </c>
      <c r="VWO1" t="s">
        <v>17066</v>
      </c>
      <c r="VWP1" t="s">
        <v>17067</v>
      </c>
      <c r="VWQ1" t="s">
        <v>17068</v>
      </c>
      <c r="VWR1" t="s">
        <v>17069</v>
      </c>
      <c r="VWS1" t="s">
        <v>17070</v>
      </c>
      <c r="VWT1" t="s">
        <v>17071</v>
      </c>
      <c r="VWU1" t="s">
        <v>17072</v>
      </c>
      <c r="VWV1" t="s">
        <v>17073</v>
      </c>
      <c r="VWW1" t="s">
        <v>17074</v>
      </c>
      <c r="VWX1" t="s">
        <v>17075</v>
      </c>
      <c r="VWY1" t="s">
        <v>17076</v>
      </c>
      <c r="VWZ1" t="s">
        <v>17077</v>
      </c>
      <c r="VXA1" t="s">
        <v>17078</v>
      </c>
      <c r="VXB1" t="s">
        <v>17079</v>
      </c>
      <c r="VXC1" t="s">
        <v>17080</v>
      </c>
      <c r="VXD1" t="s">
        <v>17081</v>
      </c>
      <c r="VXE1" t="s">
        <v>17082</v>
      </c>
      <c r="VXF1" t="s">
        <v>17083</v>
      </c>
      <c r="VXG1" t="s">
        <v>17084</v>
      </c>
      <c r="VXH1" t="s">
        <v>17085</v>
      </c>
      <c r="VXI1" t="s">
        <v>17086</v>
      </c>
      <c r="VXJ1" t="s">
        <v>17087</v>
      </c>
      <c r="VXK1" t="s">
        <v>17088</v>
      </c>
      <c r="VXL1" t="s">
        <v>17089</v>
      </c>
      <c r="VXM1" t="s">
        <v>17090</v>
      </c>
      <c r="VXN1" t="s">
        <v>17091</v>
      </c>
      <c r="VXO1" t="s">
        <v>17092</v>
      </c>
      <c r="VXP1" t="s">
        <v>17093</v>
      </c>
      <c r="VXQ1" t="s">
        <v>17094</v>
      </c>
      <c r="VXR1" t="s">
        <v>17095</v>
      </c>
      <c r="VXS1" t="s">
        <v>17096</v>
      </c>
      <c r="VXT1" t="s">
        <v>17097</v>
      </c>
      <c r="VXU1" t="s">
        <v>17098</v>
      </c>
      <c r="VXV1" t="s">
        <v>17099</v>
      </c>
      <c r="VXW1" t="s">
        <v>17100</v>
      </c>
      <c r="VXX1" t="s">
        <v>17101</v>
      </c>
      <c r="VXY1" t="s">
        <v>17102</v>
      </c>
      <c r="VXZ1" t="s">
        <v>17103</v>
      </c>
      <c r="VYA1" t="s">
        <v>17104</v>
      </c>
      <c r="VYB1" t="s">
        <v>17105</v>
      </c>
      <c r="VYC1" t="s">
        <v>17106</v>
      </c>
      <c r="VYD1" t="s">
        <v>17107</v>
      </c>
      <c r="VYE1" t="s">
        <v>17108</v>
      </c>
      <c r="VYF1" t="s">
        <v>17109</v>
      </c>
      <c r="VYG1" t="s">
        <v>17110</v>
      </c>
      <c r="VYH1" t="s">
        <v>17111</v>
      </c>
      <c r="VYI1" t="s">
        <v>17112</v>
      </c>
      <c r="VYJ1" t="s">
        <v>17113</v>
      </c>
      <c r="VYK1" t="s">
        <v>17114</v>
      </c>
      <c r="VYL1" t="s">
        <v>17115</v>
      </c>
      <c r="VYM1" t="s">
        <v>17116</v>
      </c>
      <c r="VYN1" t="s">
        <v>17117</v>
      </c>
      <c r="VYO1" t="s">
        <v>17118</v>
      </c>
      <c r="VYP1" t="s">
        <v>17119</v>
      </c>
      <c r="VYQ1" t="s">
        <v>17120</v>
      </c>
      <c r="VYR1" t="s">
        <v>17121</v>
      </c>
      <c r="VYS1" t="s">
        <v>17122</v>
      </c>
      <c r="VYT1" t="s">
        <v>17123</v>
      </c>
      <c r="VYU1" t="s">
        <v>17124</v>
      </c>
      <c r="VYV1" t="s">
        <v>17125</v>
      </c>
      <c r="VYW1" t="s">
        <v>17126</v>
      </c>
      <c r="VYX1" t="s">
        <v>17127</v>
      </c>
      <c r="VYY1" t="s">
        <v>17128</v>
      </c>
      <c r="VYZ1" t="s">
        <v>17129</v>
      </c>
      <c r="VZA1" t="s">
        <v>17130</v>
      </c>
      <c r="VZB1" t="s">
        <v>17131</v>
      </c>
      <c r="VZC1" t="s">
        <v>17132</v>
      </c>
      <c r="VZD1" t="s">
        <v>17133</v>
      </c>
      <c r="VZE1" t="s">
        <v>17134</v>
      </c>
      <c r="VZF1" t="s">
        <v>17135</v>
      </c>
      <c r="VZG1" t="s">
        <v>17136</v>
      </c>
      <c r="VZH1" t="s">
        <v>17137</v>
      </c>
      <c r="VZI1" t="s">
        <v>17138</v>
      </c>
      <c r="VZJ1" t="s">
        <v>17139</v>
      </c>
      <c r="VZK1" t="s">
        <v>17140</v>
      </c>
      <c r="VZL1" t="s">
        <v>17141</v>
      </c>
      <c r="VZM1" t="s">
        <v>17142</v>
      </c>
      <c r="VZN1" t="s">
        <v>17143</v>
      </c>
      <c r="VZO1" t="s">
        <v>17144</v>
      </c>
      <c r="VZP1" t="s">
        <v>17145</v>
      </c>
      <c r="VZQ1" t="s">
        <v>17146</v>
      </c>
      <c r="VZR1" t="s">
        <v>17147</v>
      </c>
      <c r="VZS1" t="s">
        <v>17148</v>
      </c>
      <c r="VZT1" t="s">
        <v>17149</v>
      </c>
      <c r="VZU1" t="s">
        <v>17150</v>
      </c>
      <c r="VZV1" t="s">
        <v>17151</v>
      </c>
      <c r="VZW1" t="s">
        <v>17152</v>
      </c>
      <c r="VZX1" t="s">
        <v>17153</v>
      </c>
      <c r="VZY1" t="s">
        <v>17154</v>
      </c>
      <c r="VZZ1" t="s">
        <v>17155</v>
      </c>
      <c r="WAA1" t="s">
        <v>17156</v>
      </c>
      <c r="WAB1" t="s">
        <v>17157</v>
      </c>
      <c r="WAC1" t="s">
        <v>17158</v>
      </c>
      <c r="WAD1" t="s">
        <v>17159</v>
      </c>
      <c r="WAE1" t="s">
        <v>17160</v>
      </c>
      <c r="WAF1" t="s">
        <v>17161</v>
      </c>
      <c r="WAG1" t="s">
        <v>17162</v>
      </c>
      <c r="WAH1" t="s">
        <v>17163</v>
      </c>
      <c r="WAI1" t="s">
        <v>17164</v>
      </c>
      <c r="WAJ1" t="s">
        <v>17165</v>
      </c>
      <c r="WAK1" t="s">
        <v>17166</v>
      </c>
      <c r="WAL1" t="s">
        <v>17167</v>
      </c>
      <c r="WAM1" t="s">
        <v>17168</v>
      </c>
      <c r="WAN1" t="s">
        <v>17169</v>
      </c>
      <c r="WAO1" t="s">
        <v>17170</v>
      </c>
      <c r="WAP1" t="s">
        <v>17171</v>
      </c>
      <c r="WAQ1" t="s">
        <v>17172</v>
      </c>
      <c r="WAR1" t="s">
        <v>17173</v>
      </c>
      <c r="WAS1" t="s">
        <v>17174</v>
      </c>
      <c r="WAT1" t="s">
        <v>17175</v>
      </c>
      <c r="WAU1" t="s">
        <v>17176</v>
      </c>
      <c r="WAV1" t="s">
        <v>17177</v>
      </c>
      <c r="WAW1" t="s">
        <v>17178</v>
      </c>
      <c r="WAX1" t="s">
        <v>17179</v>
      </c>
      <c r="WAY1" t="s">
        <v>17180</v>
      </c>
      <c r="WAZ1" t="s">
        <v>17181</v>
      </c>
      <c r="WBA1" t="s">
        <v>17182</v>
      </c>
      <c r="WBB1" t="s">
        <v>17183</v>
      </c>
      <c r="WBC1" t="s">
        <v>17184</v>
      </c>
      <c r="WBD1" t="s">
        <v>17185</v>
      </c>
      <c r="WBE1" t="s">
        <v>17186</v>
      </c>
      <c r="WBF1" t="s">
        <v>17187</v>
      </c>
      <c r="WBG1" t="s">
        <v>17188</v>
      </c>
      <c r="WBH1" t="s">
        <v>17189</v>
      </c>
      <c r="WBI1" t="s">
        <v>17190</v>
      </c>
      <c r="WBJ1" t="s">
        <v>17191</v>
      </c>
      <c r="WBK1" t="s">
        <v>17192</v>
      </c>
      <c r="WBL1" t="s">
        <v>17193</v>
      </c>
      <c r="WBM1" t="s">
        <v>17194</v>
      </c>
      <c r="WBN1" t="s">
        <v>17195</v>
      </c>
      <c r="WBO1" t="s">
        <v>17196</v>
      </c>
      <c r="WBP1" t="s">
        <v>17197</v>
      </c>
      <c r="WBQ1" t="s">
        <v>17198</v>
      </c>
      <c r="WBR1" t="s">
        <v>17199</v>
      </c>
      <c r="WBS1" t="s">
        <v>17200</v>
      </c>
      <c r="WBT1" t="s">
        <v>17201</v>
      </c>
      <c r="WBU1" t="s">
        <v>17202</v>
      </c>
      <c r="WBV1" t="s">
        <v>17203</v>
      </c>
      <c r="WBW1" t="s">
        <v>17204</v>
      </c>
      <c r="WBX1" t="s">
        <v>17205</v>
      </c>
      <c r="WBY1" t="s">
        <v>17206</v>
      </c>
      <c r="WBZ1" t="s">
        <v>17207</v>
      </c>
      <c r="WCA1" t="s">
        <v>17208</v>
      </c>
      <c r="WCB1" t="s">
        <v>17209</v>
      </c>
      <c r="WCC1" t="s">
        <v>17210</v>
      </c>
      <c r="WCD1" t="s">
        <v>17211</v>
      </c>
      <c r="WCE1" t="s">
        <v>17212</v>
      </c>
      <c r="WCF1" t="s">
        <v>17213</v>
      </c>
      <c r="WCG1" t="s">
        <v>17214</v>
      </c>
      <c r="WCH1" t="s">
        <v>17215</v>
      </c>
      <c r="WCI1" t="s">
        <v>17216</v>
      </c>
      <c r="WCJ1" t="s">
        <v>17217</v>
      </c>
      <c r="WCK1" t="s">
        <v>17218</v>
      </c>
      <c r="WCL1" t="s">
        <v>17219</v>
      </c>
      <c r="WCM1" t="s">
        <v>17220</v>
      </c>
      <c r="WCN1" t="s">
        <v>17221</v>
      </c>
      <c r="WCO1" t="s">
        <v>17222</v>
      </c>
      <c r="WCP1" t="s">
        <v>17223</v>
      </c>
      <c r="WCQ1" t="s">
        <v>17224</v>
      </c>
      <c r="WCR1" t="s">
        <v>17225</v>
      </c>
      <c r="WCS1" t="s">
        <v>17226</v>
      </c>
      <c r="WCT1" t="s">
        <v>17227</v>
      </c>
      <c r="WCU1" t="s">
        <v>17228</v>
      </c>
      <c r="WCV1" t="s">
        <v>17229</v>
      </c>
      <c r="WCW1" t="s">
        <v>17230</v>
      </c>
      <c r="WCX1" t="s">
        <v>17231</v>
      </c>
      <c r="WCY1" t="s">
        <v>17232</v>
      </c>
      <c r="WCZ1" t="s">
        <v>17233</v>
      </c>
      <c r="WDA1" t="s">
        <v>17234</v>
      </c>
      <c r="WDB1" t="s">
        <v>17235</v>
      </c>
      <c r="WDC1" t="s">
        <v>17236</v>
      </c>
      <c r="WDD1" t="s">
        <v>17237</v>
      </c>
      <c r="WDE1" t="s">
        <v>17238</v>
      </c>
      <c r="WDF1" t="s">
        <v>17239</v>
      </c>
      <c r="WDG1" t="s">
        <v>17240</v>
      </c>
      <c r="WDH1" t="s">
        <v>17241</v>
      </c>
      <c r="WDI1" t="s">
        <v>17242</v>
      </c>
      <c r="WDJ1" t="s">
        <v>17243</v>
      </c>
      <c r="WDK1" t="s">
        <v>17244</v>
      </c>
      <c r="WDL1" t="s">
        <v>17245</v>
      </c>
      <c r="WDM1" t="s">
        <v>17246</v>
      </c>
      <c r="WDN1" t="s">
        <v>17247</v>
      </c>
      <c r="WDO1" t="s">
        <v>17248</v>
      </c>
      <c r="WDP1" t="s">
        <v>17249</v>
      </c>
      <c r="WDQ1" t="s">
        <v>17250</v>
      </c>
      <c r="WDR1" t="s">
        <v>17251</v>
      </c>
      <c r="WDS1" t="s">
        <v>17252</v>
      </c>
      <c r="WDT1" t="s">
        <v>17253</v>
      </c>
      <c r="WDU1" t="s">
        <v>17254</v>
      </c>
      <c r="WDV1" t="s">
        <v>17255</v>
      </c>
      <c r="WDW1" t="s">
        <v>17256</v>
      </c>
      <c r="WDX1" t="s">
        <v>17257</v>
      </c>
      <c r="WDY1" t="s">
        <v>17258</v>
      </c>
      <c r="WDZ1" t="s">
        <v>17259</v>
      </c>
      <c r="WEA1" t="s">
        <v>17260</v>
      </c>
      <c r="WEB1" t="s">
        <v>17261</v>
      </c>
      <c r="WEC1" t="s">
        <v>17262</v>
      </c>
      <c r="WED1" t="s">
        <v>17263</v>
      </c>
      <c r="WEE1" t="s">
        <v>17264</v>
      </c>
      <c r="WEF1" t="s">
        <v>17265</v>
      </c>
      <c r="WEG1" t="s">
        <v>17266</v>
      </c>
      <c r="WEH1" t="s">
        <v>17267</v>
      </c>
      <c r="WEI1" t="s">
        <v>17268</v>
      </c>
      <c r="WEJ1" t="s">
        <v>17269</v>
      </c>
      <c r="WEK1" t="s">
        <v>17270</v>
      </c>
      <c r="WEL1" t="s">
        <v>17271</v>
      </c>
      <c r="WEM1" t="s">
        <v>17272</v>
      </c>
      <c r="WEN1" t="s">
        <v>17273</v>
      </c>
      <c r="WEO1" t="s">
        <v>17274</v>
      </c>
      <c r="WEP1" t="s">
        <v>17275</v>
      </c>
      <c r="WEQ1" t="s">
        <v>17276</v>
      </c>
      <c r="WER1" t="s">
        <v>17277</v>
      </c>
      <c r="WES1" t="s">
        <v>17278</v>
      </c>
      <c r="WET1" t="s">
        <v>17279</v>
      </c>
      <c r="WEU1" t="s">
        <v>17280</v>
      </c>
      <c r="WEV1" t="s">
        <v>17281</v>
      </c>
      <c r="WEW1" t="s">
        <v>17282</v>
      </c>
      <c r="WEX1" t="s">
        <v>17283</v>
      </c>
      <c r="WEY1" t="s">
        <v>17284</v>
      </c>
      <c r="WEZ1" t="s">
        <v>17285</v>
      </c>
      <c r="WFA1" t="s">
        <v>17286</v>
      </c>
      <c r="WFB1" t="s">
        <v>17287</v>
      </c>
      <c r="WFC1" t="s">
        <v>17288</v>
      </c>
      <c r="WFD1" t="s">
        <v>17289</v>
      </c>
      <c r="WFE1" t="s">
        <v>17290</v>
      </c>
      <c r="WFF1" t="s">
        <v>17291</v>
      </c>
      <c r="WFG1" t="s">
        <v>17292</v>
      </c>
      <c r="WFH1" t="s">
        <v>17293</v>
      </c>
      <c r="WFI1" t="s">
        <v>17294</v>
      </c>
      <c r="WFJ1" t="s">
        <v>17295</v>
      </c>
      <c r="WFK1" t="s">
        <v>17296</v>
      </c>
      <c r="WFL1" t="s">
        <v>17297</v>
      </c>
      <c r="WFM1" t="s">
        <v>17298</v>
      </c>
      <c r="WFN1" t="s">
        <v>17299</v>
      </c>
      <c r="WFO1" t="s">
        <v>17300</v>
      </c>
      <c r="WFP1" t="s">
        <v>17301</v>
      </c>
      <c r="WFQ1" t="s">
        <v>17302</v>
      </c>
      <c r="WFR1" t="s">
        <v>17303</v>
      </c>
      <c r="WFS1" t="s">
        <v>17304</v>
      </c>
      <c r="WFT1" t="s">
        <v>17305</v>
      </c>
      <c r="WFU1" t="s">
        <v>17306</v>
      </c>
      <c r="WFV1" t="s">
        <v>17307</v>
      </c>
      <c r="WFW1" t="s">
        <v>17308</v>
      </c>
      <c r="WFX1" t="s">
        <v>17309</v>
      </c>
      <c r="WFY1" t="s">
        <v>17310</v>
      </c>
      <c r="WFZ1" t="s">
        <v>17311</v>
      </c>
      <c r="WGA1" t="s">
        <v>17312</v>
      </c>
      <c r="WGB1" t="s">
        <v>17313</v>
      </c>
      <c r="WGC1" t="s">
        <v>17314</v>
      </c>
      <c r="WGD1" t="s">
        <v>17315</v>
      </c>
      <c r="WGE1" t="s">
        <v>17316</v>
      </c>
      <c r="WGF1" t="s">
        <v>17317</v>
      </c>
      <c r="WGG1" t="s">
        <v>17318</v>
      </c>
      <c r="WGH1" t="s">
        <v>17319</v>
      </c>
      <c r="WGI1" t="s">
        <v>17320</v>
      </c>
      <c r="WGJ1" t="s">
        <v>17321</v>
      </c>
      <c r="WGK1" t="s">
        <v>17322</v>
      </c>
      <c r="WGL1" t="s">
        <v>17323</v>
      </c>
      <c r="WGM1" t="s">
        <v>17324</v>
      </c>
      <c r="WGN1" t="s">
        <v>17325</v>
      </c>
      <c r="WGO1" t="s">
        <v>17326</v>
      </c>
      <c r="WGP1" t="s">
        <v>17327</v>
      </c>
      <c r="WGQ1" t="s">
        <v>17328</v>
      </c>
      <c r="WGR1" t="s">
        <v>17329</v>
      </c>
      <c r="WGS1" t="s">
        <v>17330</v>
      </c>
      <c r="WGT1" t="s">
        <v>17331</v>
      </c>
      <c r="WGU1" t="s">
        <v>17332</v>
      </c>
      <c r="WGV1" t="s">
        <v>17333</v>
      </c>
      <c r="WGW1" t="s">
        <v>17334</v>
      </c>
      <c r="WGX1" t="s">
        <v>17335</v>
      </c>
      <c r="WGY1" t="s">
        <v>17336</v>
      </c>
      <c r="WGZ1" t="s">
        <v>17337</v>
      </c>
      <c r="WHA1" t="s">
        <v>17338</v>
      </c>
      <c r="WHB1" t="s">
        <v>17339</v>
      </c>
      <c r="WHC1" t="s">
        <v>17340</v>
      </c>
      <c r="WHD1" t="s">
        <v>17341</v>
      </c>
      <c r="WHE1" t="s">
        <v>17342</v>
      </c>
      <c r="WHF1" t="s">
        <v>17343</v>
      </c>
      <c r="WHG1" t="s">
        <v>17344</v>
      </c>
      <c r="WHH1" t="s">
        <v>17345</v>
      </c>
      <c r="WHI1" t="s">
        <v>17346</v>
      </c>
      <c r="WHJ1" t="s">
        <v>17347</v>
      </c>
      <c r="WHK1" t="s">
        <v>17348</v>
      </c>
      <c r="WHL1" t="s">
        <v>17349</v>
      </c>
      <c r="WHM1" t="s">
        <v>17350</v>
      </c>
      <c r="WHN1" t="s">
        <v>17351</v>
      </c>
      <c r="WHO1" t="s">
        <v>17352</v>
      </c>
      <c r="WHP1" t="s">
        <v>17353</v>
      </c>
      <c r="WHQ1" t="s">
        <v>17354</v>
      </c>
      <c r="WHR1" t="s">
        <v>17355</v>
      </c>
      <c r="WHS1" t="s">
        <v>17356</v>
      </c>
      <c r="WHT1" t="s">
        <v>17357</v>
      </c>
      <c r="WHU1" t="s">
        <v>17358</v>
      </c>
      <c r="WHV1" t="s">
        <v>17359</v>
      </c>
      <c r="WHW1" t="s">
        <v>17360</v>
      </c>
      <c r="WHX1" t="s">
        <v>17361</v>
      </c>
      <c r="WHY1" t="s">
        <v>17362</v>
      </c>
      <c r="WHZ1" t="s">
        <v>17363</v>
      </c>
      <c r="WIA1" t="s">
        <v>17364</v>
      </c>
      <c r="WIB1" t="s">
        <v>17365</v>
      </c>
      <c r="WIC1" t="s">
        <v>17366</v>
      </c>
      <c r="WID1" t="s">
        <v>17367</v>
      </c>
      <c r="WIE1" t="s">
        <v>17368</v>
      </c>
      <c r="WIF1" t="s">
        <v>17369</v>
      </c>
      <c r="WIG1" t="s">
        <v>17370</v>
      </c>
      <c r="WIH1" t="s">
        <v>17371</v>
      </c>
      <c r="WII1" t="s">
        <v>17372</v>
      </c>
      <c r="WIJ1" t="s">
        <v>17373</v>
      </c>
      <c r="WIK1" t="s">
        <v>17374</v>
      </c>
      <c r="WIL1" t="s">
        <v>17375</v>
      </c>
      <c r="WIM1" t="s">
        <v>17376</v>
      </c>
      <c r="WIN1" t="s">
        <v>17377</v>
      </c>
      <c r="WIO1" t="s">
        <v>17378</v>
      </c>
      <c r="WIP1" t="s">
        <v>17379</v>
      </c>
      <c r="WIQ1" t="s">
        <v>17380</v>
      </c>
      <c r="WIR1" t="s">
        <v>17381</v>
      </c>
      <c r="WIS1" t="s">
        <v>17382</v>
      </c>
      <c r="WIT1" t="s">
        <v>17383</v>
      </c>
      <c r="WIU1" t="s">
        <v>17384</v>
      </c>
      <c r="WIV1" t="s">
        <v>17385</v>
      </c>
      <c r="WIW1" t="s">
        <v>17386</v>
      </c>
      <c r="WIX1" t="s">
        <v>17387</v>
      </c>
      <c r="WIY1" t="s">
        <v>17388</v>
      </c>
      <c r="WIZ1" t="s">
        <v>17389</v>
      </c>
      <c r="WJA1" t="s">
        <v>17390</v>
      </c>
      <c r="WJB1" t="s">
        <v>17391</v>
      </c>
      <c r="WJC1" t="s">
        <v>17392</v>
      </c>
      <c r="WJD1" t="s">
        <v>17393</v>
      </c>
      <c r="WJE1" t="s">
        <v>17394</v>
      </c>
      <c r="WJF1" t="s">
        <v>17395</v>
      </c>
      <c r="WJG1" t="s">
        <v>17396</v>
      </c>
      <c r="WJH1" t="s">
        <v>17397</v>
      </c>
      <c r="WJI1" t="s">
        <v>17398</v>
      </c>
      <c r="WJJ1" t="s">
        <v>17399</v>
      </c>
      <c r="WJK1" t="s">
        <v>17400</v>
      </c>
      <c r="WJL1" t="s">
        <v>17401</v>
      </c>
      <c r="WJM1" t="s">
        <v>17402</v>
      </c>
      <c r="WJN1" t="s">
        <v>17403</v>
      </c>
      <c r="WJO1" t="s">
        <v>17404</v>
      </c>
      <c r="WJP1" t="s">
        <v>17405</v>
      </c>
      <c r="WJQ1" t="s">
        <v>17406</v>
      </c>
      <c r="WJR1" t="s">
        <v>17407</v>
      </c>
      <c r="WJS1" t="s">
        <v>17408</v>
      </c>
      <c r="WJT1" t="s">
        <v>17409</v>
      </c>
      <c r="WJU1" t="s">
        <v>17410</v>
      </c>
      <c r="WJV1" t="s">
        <v>17411</v>
      </c>
      <c r="WJW1" t="s">
        <v>17412</v>
      </c>
      <c r="WJX1" t="s">
        <v>17413</v>
      </c>
      <c r="WJY1" t="s">
        <v>17414</v>
      </c>
      <c r="WJZ1" t="s">
        <v>17415</v>
      </c>
      <c r="WKA1" t="s">
        <v>17416</v>
      </c>
      <c r="WKB1" t="s">
        <v>17417</v>
      </c>
      <c r="WKC1" t="s">
        <v>17418</v>
      </c>
      <c r="WKD1" t="s">
        <v>17419</v>
      </c>
      <c r="WKE1" t="s">
        <v>17420</v>
      </c>
      <c r="WKF1" t="s">
        <v>17421</v>
      </c>
      <c r="WKG1" t="s">
        <v>17422</v>
      </c>
      <c r="WKH1" t="s">
        <v>17423</v>
      </c>
      <c r="WKI1" t="s">
        <v>17424</v>
      </c>
      <c r="WKJ1" t="s">
        <v>17425</v>
      </c>
      <c r="WKK1" t="s">
        <v>17426</v>
      </c>
      <c r="WKL1" t="s">
        <v>17427</v>
      </c>
      <c r="WKM1" t="s">
        <v>17428</v>
      </c>
      <c r="WKN1" t="s">
        <v>17429</v>
      </c>
      <c r="WKO1" t="s">
        <v>17430</v>
      </c>
      <c r="WKP1" t="s">
        <v>17431</v>
      </c>
      <c r="WKQ1" t="s">
        <v>17432</v>
      </c>
      <c r="WKR1" t="s">
        <v>17433</v>
      </c>
      <c r="WKS1" t="s">
        <v>17434</v>
      </c>
      <c r="WKT1" t="s">
        <v>17435</v>
      </c>
      <c r="WKU1" t="s">
        <v>17436</v>
      </c>
      <c r="WKV1" t="s">
        <v>17437</v>
      </c>
      <c r="WKW1" t="s">
        <v>17438</v>
      </c>
      <c r="WKX1" t="s">
        <v>17439</v>
      </c>
      <c r="WKY1" t="s">
        <v>17440</v>
      </c>
      <c r="WKZ1" t="s">
        <v>17441</v>
      </c>
      <c r="WLA1" t="s">
        <v>17442</v>
      </c>
      <c r="WLB1" t="s">
        <v>17443</v>
      </c>
      <c r="WLC1" t="s">
        <v>17444</v>
      </c>
      <c r="WLD1" t="s">
        <v>17445</v>
      </c>
      <c r="WLE1" t="s">
        <v>17446</v>
      </c>
      <c r="WLF1" t="s">
        <v>17447</v>
      </c>
      <c r="WLG1" t="s">
        <v>17448</v>
      </c>
      <c r="WLH1" t="s">
        <v>17449</v>
      </c>
      <c r="WLI1" t="s">
        <v>17450</v>
      </c>
      <c r="WLJ1" t="s">
        <v>17451</v>
      </c>
      <c r="WLK1" t="s">
        <v>17452</v>
      </c>
      <c r="WLL1" t="s">
        <v>17453</v>
      </c>
      <c r="WLM1" t="s">
        <v>17454</v>
      </c>
      <c r="WLN1" t="s">
        <v>17455</v>
      </c>
      <c r="WLO1" t="s">
        <v>17456</v>
      </c>
      <c r="WLP1" t="s">
        <v>17457</v>
      </c>
      <c r="WLQ1" t="s">
        <v>17458</v>
      </c>
      <c r="WLR1" t="s">
        <v>17459</v>
      </c>
      <c r="WLS1" t="s">
        <v>17460</v>
      </c>
      <c r="WLT1" t="s">
        <v>17461</v>
      </c>
      <c r="WLU1" t="s">
        <v>17462</v>
      </c>
      <c r="WLV1" t="s">
        <v>17463</v>
      </c>
      <c r="WLW1" t="s">
        <v>17464</v>
      </c>
      <c r="WLX1" t="s">
        <v>17465</v>
      </c>
      <c r="WLY1" t="s">
        <v>17466</v>
      </c>
      <c r="WLZ1" t="s">
        <v>17467</v>
      </c>
      <c r="WMA1" t="s">
        <v>17468</v>
      </c>
      <c r="WMB1" t="s">
        <v>17469</v>
      </c>
      <c r="WMC1" t="s">
        <v>17470</v>
      </c>
      <c r="WMD1" t="s">
        <v>17471</v>
      </c>
      <c r="WME1" t="s">
        <v>17472</v>
      </c>
      <c r="WMF1" t="s">
        <v>17473</v>
      </c>
      <c r="WMG1" t="s">
        <v>17474</v>
      </c>
      <c r="WMH1" t="s">
        <v>17475</v>
      </c>
      <c r="WMI1" t="s">
        <v>17476</v>
      </c>
      <c r="WMJ1" t="s">
        <v>17477</v>
      </c>
      <c r="WMK1" t="s">
        <v>17478</v>
      </c>
      <c r="WML1" t="s">
        <v>17479</v>
      </c>
      <c r="WMM1" t="s">
        <v>17480</v>
      </c>
      <c r="WMN1" t="s">
        <v>17481</v>
      </c>
      <c r="WMO1" t="s">
        <v>17482</v>
      </c>
      <c r="WMP1" t="s">
        <v>17483</v>
      </c>
      <c r="WMQ1" t="s">
        <v>17484</v>
      </c>
      <c r="WMR1" t="s">
        <v>17485</v>
      </c>
      <c r="WMS1" t="s">
        <v>17486</v>
      </c>
      <c r="WMT1" t="s">
        <v>17487</v>
      </c>
      <c r="WMU1" t="s">
        <v>17488</v>
      </c>
      <c r="WMV1" t="s">
        <v>17489</v>
      </c>
      <c r="WMW1" t="s">
        <v>17490</v>
      </c>
      <c r="WMX1" t="s">
        <v>17491</v>
      </c>
      <c r="WMY1" t="s">
        <v>17492</v>
      </c>
      <c r="WMZ1" t="s">
        <v>17493</v>
      </c>
      <c r="WNA1" t="s">
        <v>17494</v>
      </c>
      <c r="WNB1" t="s">
        <v>17495</v>
      </c>
      <c r="WNC1" t="s">
        <v>17496</v>
      </c>
      <c r="WND1" t="s">
        <v>17497</v>
      </c>
      <c r="WNE1" t="s">
        <v>17498</v>
      </c>
      <c r="WNF1" t="s">
        <v>17499</v>
      </c>
      <c r="WNG1" t="s">
        <v>17500</v>
      </c>
      <c r="WNH1" t="s">
        <v>17501</v>
      </c>
      <c r="WNI1" t="s">
        <v>17502</v>
      </c>
      <c r="WNJ1" t="s">
        <v>17503</v>
      </c>
      <c r="WNK1" t="s">
        <v>17504</v>
      </c>
      <c r="WNL1" t="s">
        <v>17505</v>
      </c>
      <c r="WNM1" t="s">
        <v>17506</v>
      </c>
      <c r="WNN1" t="s">
        <v>17507</v>
      </c>
      <c r="WNO1" t="s">
        <v>17508</v>
      </c>
      <c r="WNP1" t="s">
        <v>17509</v>
      </c>
      <c r="WNQ1" t="s">
        <v>17510</v>
      </c>
      <c r="WNR1" t="s">
        <v>17511</v>
      </c>
      <c r="WNS1" t="s">
        <v>17512</v>
      </c>
      <c r="WNT1" t="s">
        <v>17513</v>
      </c>
      <c r="WNU1" t="s">
        <v>17514</v>
      </c>
      <c r="WNV1" t="s">
        <v>17515</v>
      </c>
      <c r="WNW1" t="s">
        <v>17516</v>
      </c>
      <c r="WNX1" t="s">
        <v>17517</v>
      </c>
      <c r="WNY1" t="s">
        <v>17518</v>
      </c>
      <c r="WNZ1" t="s">
        <v>17519</v>
      </c>
      <c r="WOA1" t="s">
        <v>17520</v>
      </c>
      <c r="WOB1" t="s">
        <v>17521</v>
      </c>
      <c r="WOC1" t="s">
        <v>17522</v>
      </c>
      <c r="WOD1" t="s">
        <v>17523</v>
      </c>
      <c r="WOE1" t="s">
        <v>17524</v>
      </c>
      <c r="WOF1" t="s">
        <v>17525</v>
      </c>
      <c r="WOG1" t="s">
        <v>17526</v>
      </c>
      <c r="WOH1" t="s">
        <v>17527</v>
      </c>
      <c r="WOI1" t="s">
        <v>17528</v>
      </c>
      <c r="WOJ1" t="s">
        <v>17529</v>
      </c>
      <c r="WOK1" t="s">
        <v>17530</v>
      </c>
      <c r="WOL1" t="s">
        <v>17531</v>
      </c>
      <c r="WOM1" t="s">
        <v>17532</v>
      </c>
      <c r="WON1" t="s">
        <v>17533</v>
      </c>
      <c r="WOO1" t="s">
        <v>17534</v>
      </c>
      <c r="WOP1" t="s">
        <v>17535</v>
      </c>
      <c r="WOQ1" t="s">
        <v>17536</v>
      </c>
      <c r="WOR1" t="s">
        <v>17537</v>
      </c>
      <c r="WOS1" t="s">
        <v>17538</v>
      </c>
      <c r="WOT1" t="s">
        <v>17539</v>
      </c>
      <c r="WOU1" t="s">
        <v>17540</v>
      </c>
      <c r="WOV1" t="s">
        <v>17541</v>
      </c>
      <c r="WOW1" t="s">
        <v>17542</v>
      </c>
      <c r="WOX1" t="s">
        <v>17543</v>
      </c>
      <c r="WOY1" t="s">
        <v>17544</v>
      </c>
      <c r="WOZ1" t="s">
        <v>17545</v>
      </c>
      <c r="WPA1" t="s">
        <v>17546</v>
      </c>
      <c r="WPB1" t="s">
        <v>17547</v>
      </c>
      <c r="WPC1" t="s">
        <v>17548</v>
      </c>
      <c r="WPD1" t="s">
        <v>17549</v>
      </c>
      <c r="WPE1" t="s">
        <v>17550</v>
      </c>
      <c r="WPF1" t="s">
        <v>17551</v>
      </c>
      <c r="WPG1" t="s">
        <v>17552</v>
      </c>
      <c r="WPH1" t="s">
        <v>17553</v>
      </c>
      <c r="WPI1" t="s">
        <v>17554</v>
      </c>
      <c r="WPJ1" t="s">
        <v>17555</v>
      </c>
      <c r="WPK1" t="s">
        <v>17556</v>
      </c>
      <c r="WPL1" t="s">
        <v>17557</v>
      </c>
      <c r="WPM1" t="s">
        <v>17558</v>
      </c>
      <c r="WPN1" t="s">
        <v>17559</v>
      </c>
      <c r="WPO1" t="s">
        <v>17560</v>
      </c>
      <c r="WPP1" t="s">
        <v>17561</v>
      </c>
      <c r="WPQ1" t="s">
        <v>17562</v>
      </c>
      <c r="WPR1" t="s">
        <v>17563</v>
      </c>
      <c r="WPS1" t="s">
        <v>17564</v>
      </c>
      <c r="WPT1" t="s">
        <v>17565</v>
      </c>
      <c r="WPU1" t="s">
        <v>17566</v>
      </c>
      <c r="WPV1" t="s">
        <v>17567</v>
      </c>
      <c r="WPW1" t="s">
        <v>17568</v>
      </c>
      <c r="WPX1" t="s">
        <v>17569</v>
      </c>
      <c r="WPY1" t="s">
        <v>17570</v>
      </c>
      <c r="WPZ1" t="s">
        <v>17571</v>
      </c>
      <c r="WQA1" t="s">
        <v>17572</v>
      </c>
      <c r="WQB1" t="s">
        <v>17573</v>
      </c>
      <c r="WQC1" t="s">
        <v>17574</v>
      </c>
      <c r="WQD1" t="s">
        <v>17575</v>
      </c>
      <c r="WQE1" t="s">
        <v>17576</v>
      </c>
      <c r="WQF1" t="s">
        <v>17577</v>
      </c>
      <c r="WQG1" t="s">
        <v>17578</v>
      </c>
      <c r="WQH1" t="s">
        <v>17579</v>
      </c>
      <c r="WQI1" t="s">
        <v>17580</v>
      </c>
      <c r="WQJ1" t="s">
        <v>17581</v>
      </c>
      <c r="WQK1" t="s">
        <v>17582</v>
      </c>
      <c r="WQL1" t="s">
        <v>17583</v>
      </c>
      <c r="WQM1" t="s">
        <v>17584</v>
      </c>
      <c r="WQN1" t="s">
        <v>17585</v>
      </c>
      <c r="WQO1" t="s">
        <v>17586</v>
      </c>
      <c r="WQP1" t="s">
        <v>17587</v>
      </c>
      <c r="WQQ1" t="s">
        <v>17588</v>
      </c>
      <c r="WQR1" t="s">
        <v>17589</v>
      </c>
      <c r="WQS1" t="s">
        <v>17590</v>
      </c>
      <c r="WQT1" t="s">
        <v>17591</v>
      </c>
      <c r="WQU1" t="s">
        <v>17592</v>
      </c>
      <c r="WQV1" t="s">
        <v>17593</v>
      </c>
      <c r="WQW1" t="s">
        <v>17594</v>
      </c>
      <c r="WQX1" t="s">
        <v>17595</v>
      </c>
      <c r="WQY1" t="s">
        <v>17596</v>
      </c>
      <c r="WQZ1" t="s">
        <v>17597</v>
      </c>
      <c r="WRA1" t="s">
        <v>17598</v>
      </c>
      <c r="WRB1" t="s">
        <v>17599</v>
      </c>
      <c r="WRC1" t="s">
        <v>17600</v>
      </c>
      <c r="WRD1" t="s">
        <v>17601</v>
      </c>
      <c r="WRE1" t="s">
        <v>17602</v>
      </c>
      <c r="WRF1" t="s">
        <v>17603</v>
      </c>
      <c r="WRG1" t="s">
        <v>17604</v>
      </c>
      <c r="WRH1" t="s">
        <v>17605</v>
      </c>
      <c r="WRI1" t="s">
        <v>17606</v>
      </c>
      <c r="WRJ1" t="s">
        <v>17607</v>
      </c>
      <c r="WRK1" t="s">
        <v>17608</v>
      </c>
      <c r="WRL1" t="s">
        <v>17609</v>
      </c>
      <c r="WRM1" t="s">
        <v>17610</v>
      </c>
      <c r="WRN1" t="s">
        <v>17611</v>
      </c>
      <c r="WRO1" t="s">
        <v>17612</v>
      </c>
      <c r="WRP1" t="s">
        <v>17613</v>
      </c>
      <c r="WRQ1" t="s">
        <v>17614</v>
      </c>
      <c r="WRR1" t="s">
        <v>17615</v>
      </c>
      <c r="WRS1" t="s">
        <v>17616</v>
      </c>
      <c r="WRT1" t="s">
        <v>17617</v>
      </c>
      <c r="WRU1" t="s">
        <v>17618</v>
      </c>
      <c r="WRV1" t="s">
        <v>17619</v>
      </c>
      <c r="WRW1" t="s">
        <v>17620</v>
      </c>
      <c r="WRX1" t="s">
        <v>17621</v>
      </c>
      <c r="WRY1" t="s">
        <v>17622</v>
      </c>
      <c r="WRZ1" t="s">
        <v>17623</v>
      </c>
      <c r="WSA1" t="s">
        <v>17624</v>
      </c>
      <c r="WSB1" t="s">
        <v>17625</v>
      </c>
      <c r="WSC1" t="s">
        <v>17626</v>
      </c>
      <c r="WSD1" t="s">
        <v>17627</v>
      </c>
      <c r="WSE1" t="s">
        <v>17628</v>
      </c>
      <c r="WSF1" t="s">
        <v>17629</v>
      </c>
      <c r="WSG1" t="s">
        <v>17630</v>
      </c>
      <c r="WSH1" t="s">
        <v>17631</v>
      </c>
      <c r="WSI1" t="s">
        <v>17632</v>
      </c>
      <c r="WSJ1" t="s">
        <v>17633</v>
      </c>
      <c r="WSK1" t="s">
        <v>17634</v>
      </c>
      <c r="WSL1" t="s">
        <v>17635</v>
      </c>
      <c r="WSM1" t="s">
        <v>17636</v>
      </c>
      <c r="WSN1" t="s">
        <v>17637</v>
      </c>
      <c r="WSO1" t="s">
        <v>17638</v>
      </c>
      <c r="WSP1" t="s">
        <v>17639</v>
      </c>
      <c r="WSQ1" t="s">
        <v>17640</v>
      </c>
      <c r="WSR1" t="s">
        <v>17641</v>
      </c>
      <c r="WSS1" t="s">
        <v>17642</v>
      </c>
      <c r="WST1" t="s">
        <v>17643</v>
      </c>
      <c r="WSU1" t="s">
        <v>17644</v>
      </c>
      <c r="WSV1" t="s">
        <v>17645</v>
      </c>
      <c r="WSW1" t="s">
        <v>17646</v>
      </c>
      <c r="WSX1" t="s">
        <v>17647</v>
      </c>
      <c r="WSY1" t="s">
        <v>17648</v>
      </c>
      <c r="WSZ1" t="s">
        <v>17649</v>
      </c>
      <c r="WTA1" t="s">
        <v>17650</v>
      </c>
      <c r="WTB1" t="s">
        <v>17651</v>
      </c>
      <c r="WTC1" t="s">
        <v>17652</v>
      </c>
      <c r="WTD1" t="s">
        <v>17653</v>
      </c>
      <c r="WTE1" t="s">
        <v>17654</v>
      </c>
      <c r="WTF1" t="s">
        <v>17655</v>
      </c>
      <c r="WTG1" t="s">
        <v>17656</v>
      </c>
      <c r="WTH1" t="s">
        <v>17657</v>
      </c>
      <c r="WTI1" t="s">
        <v>17658</v>
      </c>
      <c r="WTJ1" t="s">
        <v>17659</v>
      </c>
      <c r="WTK1" t="s">
        <v>17660</v>
      </c>
      <c r="WTL1" t="s">
        <v>17661</v>
      </c>
      <c r="WTM1" t="s">
        <v>17662</v>
      </c>
      <c r="WTN1" t="s">
        <v>17663</v>
      </c>
      <c r="WTO1" t="s">
        <v>17664</v>
      </c>
      <c r="WTP1" t="s">
        <v>17665</v>
      </c>
      <c r="WTQ1" t="s">
        <v>17666</v>
      </c>
      <c r="WTR1" t="s">
        <v>17667</v>
      </c>
      <c r="WTS1" t="s">
        <v>17668</v>
      </c>
      <c r="WTT1" t="s">
        <v>17669</v>
      </c>
      <c r="WTU1" t="s">
        <v>17670</v>
      </c>
      <c r="WTV1" t="s">
        <v>17671</v>
      </c>
      <c r="WTW1" t="s">
        <v>17672</v>
      </c>
      <c r="WTX1" t="s">
        <v>17673</v>
      </c>
      <c r="WTY1" t="s">
        <v>17674</v>
      </c>
      <c r="WTZ1" t="s">
        <v>17675</v>
      </c>
      <c r="WUA1" t="s">
        <v>17676</v>
      </c>
      <c r="WUB1" t="s">
        <v>17677</v>
      </c>
      <c r="WUC1" t="s">
        <v>17678</v>
      </c>
      <c r="WUD1" t="s">
        <v>17679</v>
      </c>
      <c r="WUE1" t="s">
        <v>17680</v>
      </c>
      <c r="WUF1" t="s">
        <v>17681</v>
      </c>
      <c r="WUG1" t="s">
        <v>17682</v>
      </c>
      <c r="WUH1" t="s">
        <v>17683</v>
      </c>
      <c r="WUI1" t="s">
        <v>17684</v>
      </c>
      <c r="WUJ1" t="s">
        <v>17685</v>
      </c>
      <c r="WUK1" t="s">
        <v>17686</v>
      </c>
      <c r="WUL1" t="s">
        <v>17687</v>
      </c>
      <c r="WUM1" t="s">
        <v>17688</v>
      </c>
      <c r="WUN1" t="s">
        <v>17689</v>
      </c>
      <c r="WUO1" t="s">
        <v>17690</v>
      </c>
      <c r="WUP1" t="s">
        <v>17691</v>
      </c>
      <c r="WUQ1" t="s">
        <v>17692</v>
      </c>
      <c r="WUR1" t="s">
        <v>17693</v>
      </c>
      <c r="WUS1" t="s">
        <v>17694</v>
      </c>
      <c r="WUT1" t="s">
        <v>17695</v>
      </c>
      <c r="WUU1" t="s">
        <v>17696</v>
      </c>
      <c r="WUV1" t="s">
        <v>17697</v>
      </c>
      <c r="WUW1" t="s">
        <v>17698</v>
      </c>
      <c r="WUX1" t="s">
        <v>17699</v>
      </c>
      <c r="WUY1" t="s">
        <v>17700</v>
      </c>
      <c r="WUZ1" t="s">
        <v>17701</v>
      </c>
      <c r="WVA1" t="s">
        <v>17702</v>
      </c>
      <c r="WVB1" t="s">
        <v>17703</v>
      </c>
      <c r="WVC1" t="s">
        <v>17704</v>
      </c>
      <c r="WVD1" t="s">
        <v>17705</v>
      </c>
      <c r="WVE1" t="s">
        <v>17706</v>
      </c>
      <c r="WVF1" t="s">
        <v>17707</v>
      </c>
      <c r="WVG1" t="s">
        <v>17708</v>
      </c>
      <c r="WVH1" t="s">
        <v>17709</v>
      </c>
      <c r="WVI1" t="s">
        <v>17710</v>
      </c>
      <c r="WVJ1" t="s">
        <v>17711</v>
      </c>
      <c r="WVK1" t="s">
        <v>17712</v>
      </c>
      <c r="WVL1" t="s">
        <v>17713</v>
      </c>
      <c r="WVM1" t="s">
        <v>17714</v>
      </c>
      <c r="WVN1" t="s">
        <v>17715</v>
      </c>
      <c r="WVO1" t="s">
        <v>17716</v>
      </c>
      <c r="WVP1" t="s">
        <v>17717</v>
      </c>
      <c r="WVQ1" t="s">
        <v>17718</v>
      </c>
      <c r="WVR1" t="s">
        <v>17719</v>
      </c>
      <c r="WVS1" t="s">
        <v>17720</v>
      </c>
      <c r="WVT1" t="s">
        <v>17721</v>
      </c>
      <c r="WVU1" t="s">
        <v>17722</v>
      </c>
      <c r="WVV1" t="s">
        <v>17723</v>
      </c>
      <c r="WVW1" t="s">
        <v>17724</v>
      </c>
      <c r="WVX1" t="s">
        <v>17725</v>
      </c>
      <c r="WVY1" t="s">
        <v>17726</v>
      </c>
      <c r="WVZ1" t="s">
        <v>17727</v>
      </c>
      <c r="WWA1" t="s">
        <v>17728</v>
      </c>
      <c r="WWB1" t="s">
        <v>17729</v>
      </c>
      <c r="WWC1" t="s">
        <v>17730</v>
      </c>
      <c r="WWD1" t="s">
        <v>17731</v>
      </c>
      <c r="WWE1" t="s">
        <v>17732</v>
      </c>
      <c r="WWF1" t="s">
        <v>17733</v>
      </c>
      <c r="WWG1" t="s">
        <v>17734</v>
      </c>
      <c r="WWH1" t="s">
        <v>17735</v>
      </c>
      <c r="WWI1" t="s">
        <v>17736</v>
      </c>
      <c r="WWJ1" t="s">
        <v>17737</v>
      </c>
      <c r="WWK1" t="s">
        <v>17738</v>
      </c>
      <c r="WWL1" t="s">
        <v>17739</v>
      </c>
      <c r="WWM1" t="s">
        <v>17740</v>
      </c>
      <c r="WWN1" t="s">
        <v>17741</v>
      </c>
      <c r="WWO1" t="s">
        <v>17742</v>
      </c>
      <c r="WWP1" t="s">
        <v>17743</v>
      </c>
      <c r="WWQ1" t="s">
        <v>17744</v>
      </c>
      <c r="WWR1" t="s">
        <v>17745</v>
      </c>
      <c r="WWS1" t="s">
        <v>17746</v>
      </c>
      <c r="WWT1" t="s">
        <v>17747</v>
      </c>
      <c r="WWU1" t="s">
        <v>17748</v>
      </c>
      <c r="WWV1" t="s">
        <v>17749</v>
      </c>
      <c r="WWW1" t="s">
        <v>17750</v>
      </c>
      <c r="WWX1" t="s">
        <v>17751</v>
      </c>
      <c r="WWY1" t="s">
        <v>17752</v>
      </c>
      <c r="WWZ1" t="s">
        <v>17753</v>
      </c>
      <c r="WXA1" t="s">
        <v>17754</v>
      </c>
      <c r="WXB1" t="s">
        <v>17755</v>
      </c>
      <c r="WXC1" t="s">
        <v>17756</v>
      </c>
      <c r="WXD1" t="s">
        <v>17757</v>
      </c>
      <c r="WXE1" t="s">
        <v>17758</v>
      </c>
      <c r="WXF1" t="s">
        <v>17759</v>
      </c>
      <c r="WXG1" t="s">
        <v>17760</v>
      </c>
      <c r="WXH1" t="s">
        <v>17761</v>
      </c>
      <c r="WXI1" t="s">
        <v>17762</v>
      </c>
      <c r="WXJ1" t="s">
        <v>17763</v>
      </c>
      <c r="WXK1" t="s">
        <v>17764</v>
      </c>
      <c r="WXL1" t="s">
        <v>17765</v>
      </c>
      <c r="WXM1" t="s">
        <v>17766</v>
      </c>
      <c r="WXN1" t="s">
        <v>17767</v>
      </c>
      <c r="WXO1" t="s">
        <v>17768</v>
      </c>
      <c r="WXP1" t="s">
        <v>17769</v>
      </c>
      <c r="WXQ1" t="s">
        <v>17770</v>
      </c>
      <c r="WXR1" t="s">
        <v>17771</v>
      </c>
      <c r="WXS1" t="s">
        <v>17772</v>
      </c>
      <c r="WXT1" t="s">
        <v>17773</v>
      </c>
      <c r="WXU1" t="s">
        <v>17774</v>
      </c>
      <c r="WXV1" t="s">
        <v>17775</v>
      </c>
      <c r="WXW1" t="s">
        <v>17776</v>
      </c>
      <c r="WXX1" t="s">
        <v>17777</v>
      </c>
      <c r="WXY1" t="s">
        <v>17778</v>
      </c>
      <c r="WXZ1" t="s">
        <v>17779</v>
      </c>
      <c r="WYA1" t="s">
        <v>17780</v>
      </c>
      <c r="WYB1" t="s">
        <v>17781</v>
      </c>
      <c r="WYC1" t="s">
        <v>17782</v>
      </c>
      <c r="WYD1" t="s">
        <v>17783</v>
      </c>
      <c r="WYE1" t="s">
        <v>17784</v>
      </c>
      <c r="WYF1" t="s">
        <v>17785</v>
      </c>
      <c r="WYG1" t="s">
        <v>17786</v>
      </c>
      <c r="WYH1" t="s">
        <v>17787</v>
      </c>
      <c r="WYI1" t="s">
        <v>17788</v>
      </c>
      <c r="WYJ1" t="s">
        <v>17789</v>
      </c>
      <c r="WYK1" t="s">
        <v>17790</v>
      </c>
      <c r="WYL1" t="s">
        <v>17791</v>
      </c>
      <c r="WYM1" t="s">
        <v>17792</v>
      </c>
      <c r="WYN1" t="s">
        <v>17793</v>
      </c>
      <c r="WYO1" t="s">
        <v>17794</v>
      </c>
      <c r="WYP1" t="s">
        <v>17795</v>
      </c>
      <c r="WYQ1" t="s">
        <v>17796</v>
      </c>
      <c r="WYR1" t="s">
        <v>17797</v>
      </c>
      <c r="WYS1" t="s">
        <v>17798</v>
      </c>
      <c r="WYT1" t="s">
        <v>17799</v>
      </c>
      <c r="WYU1" t="s">
        <v>17800</v>
      </c>
      <c r="WYV1" t="s">
        <v>17801</v>
      </c>
      <c r="WYW1" t="s">
        <v>17802</v>
      </c>
      <c r="WYX1" t="s">
        <v>17803</v>
      </c>
      <c r="WYY1" t="s">
        <v>17804</v>
      </c>
      <c r="WYZ1" t="s">
        <v>17805</v>
      </c>
      <c r="WZA1" t="s">
        <v>17806</v>
      </c>
      <c r="WZB1" t="s">
        <v>17807</v>
      </c>
      <c r="WZC1" t="s">
        <v>17808</v>
      </c>
      <c r="WZD1" t="s">
        <v>17809</v>
      </c>
      <c r="WZE1" t="s">
        <v>17810</v>
      </c>
      <c r="WZF1" t="s">
        <v>17811</v>
      </c>
      <c r="WZG1" t="s">
        <v>17812</v>
      </c>
      <c r="WZH1" t="s">
        <v>17813</v>
      </c>
      <c r="WZI1" t="s">
        <v>17814</v>
      </c>
      <c r="WZJ1" t="s">
        <v>17815</v>
      </c>
      <c r="WZK1" t="s">
        <v>17816</v>
      </c>
      <c r="WZL1" t="s">
        <v>17817</v>
      </c>
      <c r="WZM1" t="s">
        <v>17818</v>
      </c>
      <c r="WZN1" t="s">
        <v>17819</v>
      </c>
      <c r="WZO1" t="s">
        <v>17820</v>
      </c>
      <c r="WZP1" t="s">
        <v>17821</v>
      </c>
      <c r="WZQ1" t="s">
        <v>17822</v>
      </c>
      <c r="WZR1" t="s">
        <v>17823</v>
      </c>
      <c r="WZS1" t="s">
        <v>17824</v>
      </c>
      <c r="WZT1" t="s">
        <v>17825</v>
      </c>
      <c r="WZU1" t="s">
        <v>17826</v>
      </c>
      <c r="WZV1" t="s">
        <v>17827</v>
      </c>
      <c r="WZW1" t="s">
        <v>17828</v>
      </c>
      <c r="WZX1" t="s">
        <v>17829</v>
      </c>
      <c r="WZY1" t="s">
        <v>17830</v>
      </c>
      <c r="WZZ1" t="s">
        <v>17831</v>
      </c>
      <c r="XAA1" t="s">
        <v>17832</v>
      </c>
      <c r="XAB1" t="s">
        <v>17833</v>
      </c>
      <c r="XAC1" t="s">
        <v>17834</v>
      </c>
      <c r="XAD1" t="s">
        <v>17835</v>
      </c>
      <c r="XAE1" t="s">
        <v>17836</v>
      </c>
      <c r="XAF1" t="s">
        <v>17837</v>
      </c>
      <c r="XAG1" t="s">
        <v>17838</v>
      </c>
      <c r="XAH1" t="s">
        <v>17839</v>
      </c>
      <c r="XAI1" t="s">
        <v>17840</v>
      </c>
      <c r="XAJ1" t="s">
        <v>17841</v>
      </c>
      <c r="XAK1" t="s">
        <v>17842</v>
      </c>
      <c r="XAL1" t="s">
        <v>17843</v>
      </c>
      <c r="XAM1" t="s">
        <v>17844</v>
      </c>
      <c r="XAN1" t="s">
        <v>17845</v>
      </c>
      <c r="XAO1" t="s">
        <v>17846</v>
      </c>
      <c r="XAP1" t="s">
        <v>17847</v>
      </c>
      <c r="XAQ1" t="s">
        <v>17848</v>
      </c>
      <c r="XAR1" t="s">
        <v>17849</v>
      </c>
      <c r="XAS1" t="s">
        <v>17850</v>
      </c>
      <c r="XAT1" t="s">
        <v>17851</v>
      </c>
      <c r="XAU1" t="s">
        <v>17852</v>
      </c>
      <c r="XAV1" t="s">
        <v>17853</v>
      </c>
      <c r="XAW1" t="s">
        <v>17854</v>
      </c>
      <c r="XAX1" t="s">
        <v>17855</v>
      </c>
      <c r="XAY1" t="s">
        <v>17856</v>
      </c>
      <c r="XAZ1" t="s">
        <v>17857</v>
      </c>
      <c r="XBA1" t="s">
        <v>17858</v>
      </c>
      <c r="XBB1" t="s">
        <v>17859</v>
      </c>
      <c r="XBC1" t="s">
        <v>17860</v>
      </c>
      <c r="XBD1" t="s">
        <v>17861</v>
      </c>
      <c r="XBE1" t="s">
        <v>17862</v>
      </c>
      <c r="XBF1" t="s">
        <v>17863</v>
      </c>
      <c r="XBG1" t="s">
        <v>17864</v>
      </c>
      <c r="XBH1" t="s">
        <v>17865</v>
      </c>
      <c r="XBI1" t="s">
        <v>17866</v>
      </c>
      <c r="XBJ1" t="s">
        <v>17867</v>
      </c>
      <c r="XBK1" t="s">
        <v>17868</v>
      </c>
      <c r="XBL1" t="s">
        <v>17869</v>
      </c>
      <c r="XBM1" t="s">
        <v>17870</v>
      </c>
      <c r="XBN1" t="s">
        <v>17871</v>
      </c>
      <c r="XBO1" t="s">
        <v>17872</v>
      </c>
      <c r="XBP1" t="s">
        <v>17873</v>
      </c>
      <c r="XBQ1" t="s">
        <v>17874</v>
      </c>
      <c r="XBR1" t="s">
        <v>17875</v>
      </c>
      <c r="XBS1" t="s">
        <v>17876</v>
      </c>
      <c r="XBT1" t="s">
        <v>17877</v>
      </c>
      <c r="XBU1" t="s">
        <v>17878</v>
      </c>
      <c r="XBV1" t="s">
        <v>17879</v>
      </c>
      <c r="XBW1" t="s">
        <v>17880</v>
      </c>
      <c r="XBX1" t="s">
        <v>17881</v>
      </c>
      <c r="XBY1" t="s">
        <v>17882</v>
      </c>
      <c r="XBZ1" t="s">
        <v>17883</v>
      </c>
      <c r="XCA1" t="s">
        <v>17884</v>
      </c>
      <c r="XCB1" t="s">
        <v>17885</v>
      </c>
      <c r="XCC1" t="s">
        <v>17886</v>
      </c>
      <c r="XCD1" t="s">
        <v>17887</v>
      </c>
      <c r="XCE1" t="s">
        <v>17888</v>
      </c>
      <c r="XCF1" t="s">
        <v>17889</v>
      </c>
      <c r="XCG1" t="s">
        <v>17890</v>
      </c>
      <c r="XCH1" t="s">
        <v>17891</v>
      </c>
      <c r="XCI1" t="s">
        <v>17892</v>
      </c>
      <c r="XCJ1" t="s">
        <v>17893</v>
      </c>
      <c r="XCK1" t="s">
        <v>17894</v>
      </c>
      <c r="XCL1" t="s">
        <v>17895</v>
      </c>
      <c r="XCM1" t="s">
        <v>17896</v>
      </c>
      <c r="XCN1" t="s">
        <v>17897</v>
      </c>
      <c r="XCO1" t="s">
        <v>17898</v>
      </c>
      <c r="XCP1" t="s">
        <v>17899</v>
      </c>
      <c r="XCQ1" t="s">
        <v>17900</v>
      </c>
      <c r="XCR1" t="s">
        <v>17901</v>
      </c>
      <c r="XCS1" t="s">
        <v>17902</v>
      </c>
      <c r="XCT1" t="s">
        <v>17903</v>
      </c>
      <c r="XCU1" t="s">
        <v>17904</v>
      </c>
      <c r="XCV1" t="s">
        <v>17905</v>
      </c>
      <c r="XCW1" t="s">
        <v>17906</v>
      </c>
      <c r="XCX1" t="s">
        <v>17907</v>
      </c>
      <c r="XCY1" t="s">
        <v>17908</v>
      </c>
      <c r="XCZ1" t="s">
        <v>17909</v>
      </c>
      <c r="XDA1" t="s">
        <v>17910</v>
      </c>
      <c r="XDB1" t="s">
        <v>17911</v>
      </c>
      <c r="XDC1" t="s">
        <v>17912</v>
      </c>
      <c r="XDD1" t="s">
        <v>17913</v>
      </c>
      <c r="XDE1" t="s">
        <v>17914</v>
      </c>
      <c r="XDF1" t="s">
        <v>17915</v>
      </c>
      <c r="XDG1" t="s">
        <v>17916</v>
      </c>
      <c r="XDH1" t="s">
        <v>17917</v>
      </c>
      <c r="XDI1" t="s">
        <v>17918</v>
      </c>
      <c r="XDJ1" t="s">
        <v>17919</v>
      </c>
      <c r="XDK1" t="s">
        <v>17920</v>
      </c>
      <c r="XDL1" t="s">
        <v>17921</v>
      </c>
      <c r="XDM1" t="s">
        <v>17922</v>
      </c>
      <c r="XDN1" t="s">
        <v>17923</v>
      </c>
      <c r="XDO1" t="s">
        <v>17924</v>
      </c>
      <c r="XDP1" t="s">
        <v>17925</v>
      </c>
      <c r="XDQ1" t="s">
        <v>17926</v>
      </c>
      <c r="XDR1" t="s">
        <v>17927</v>
      </c>
      <c r="XDS1" t="s">
        <v>17928</v>
      </c>
      <c r="XDT1" t="s">
        <v>17929</v>
      </c>
      <c r="XDU1" t="s">
        <v>17930</v>
      </c>
      <c r="XDV1" t="s">
        <v>17931</v>
      </c>
      <c r="XDW1" t="s">
        <v>17932</v>
      </c>
      <c r="XDX1" t="s">
        <v>17933</v>
      </c>
      <c r="XDY1" t="s">
        <v>17934</v>
      </c>
      <c r="XDZ1" t="s">
        <v>17935</v>
      </c>
      <c r="XEA1" t="s">
        <v>17936</v>
      </c>
      <c r="XEB1" t="s">
        <v>17937</v>
      </c>
      <c r="XEC1" t="s">
        <v>17938</v>
      </c>
      <c r="XED1" t="s">
        <v>17939</v>
      </c>
      <c r="XEE1" t="s">
        <v>17940</v>
      </c>
      <c r="XEF1" t="s">
        <v>17941</v>
      </c>
      <c r="XEG1" t="s">
        <v>17942</v>
      </c>
      <c r="XEH1" t="s">
        <v>17943</v>
      </c>
      <c r="XEI1" t="s">
        <v>17944</v>
      </c>
      <c r="XEJ1" t="s">
        <v>17945</v>
      </c>
      <c r="XEK1" t="s">
        <v>17946</v>
      </c>
      <c r="XEL1" t="s">
        <v>17947</v>
      </c>
      <c r="XEM1" t="s">
        <v>17948</v>
      </c>
      <c r="XEN1" t="s">
        <v>17949</v>
      </c>
      <c r="XEO1" t="s">
        <v>17950</v>
      </c>
      <c r="XEP1" t="s">
        <v>17951</v>
      </c>
      <c r="XEQ1" t="s">
        <v>17952</v>
      </c>
      <c r="XER1" t="s">
        <v>17953</v>
      </c>
      <c r="XES1" t="s">
        <v>17954</v>
      </c>
      <c r="XET1" t="s">
        <v>17955</v>
      </c>
      <c r="XEU1" t="s">
        <v>17956</v>
      </c>
      <c r="XEV1" t="s">
        <v>17957</v>
      </c>
      <c r="XEW1" t="s">
        <v>17958</v>
      </c>
      <c r="XEX1" t="s">
        <v>17959</v>
      </c>
      <c r="XEY1" t="s">
        <v>17960</v>
      </c>
      <c r="XEZ1" t="s">
        <v>17961</v>
      </c>
      <c r="XFA1" t="s">
        <v>17962</v>
      </c>
      <c r="XFB1" t="s">
        <v>17963</v>
      </c>
      <c r="XFC1" t="s">
        <v>17964</v>
      </c>
      <c r="XFD1" t="s">
        <v>17965</v>
      </c>
    </row>
    <row r="2" spans="1:16384" x14ac:dyDescent="0.3">
      <c r="A2">
        <v>230</v>
      </c>
      <c r="B2">
        <v>31</v>
      </c>
      <c r="C2" t="s">
        <v>7</v>
      </c>
      <c r="D2" t="s">
        <v>1297</v>
      </c>
      <c r="E2" t="s">
        <v>8</v>
      </c>
      <c r="F2" t="s">
        <v>9</v>
      </c>
      <c r="G2">
        <v>9961255787</v>
      </c>
      <c r="H2" s="1">
        <f>VLOOKUP(B2,Membership!A:C,2,FALSE)</f>
        <v>29164</v>
      </c>
      <c r="I2" s="1">
        <f>VLOOKUP(B2,Membership!A:C,3,FALSE)</f>
        <v>30452</v>
      </c>
      <c r="N2" s="7" t="s">
        <v>1572</v>
      </c>
    </row>
    <row r="3" spans="1:16384" x14ac:dyDescent="0.3">
      <c r="A3">
        <v>3189</v>
      </c>
      <c r="B3">
        <v>495</v>
      </c>
      <c r="C3" t="s">
        <v>10</v>
      </c>
      <c r="D3" t="s">
        <v>1298</v>
      </c>
      <c r="E3" t="s">
        <v>11</v>
      </c>
      <c r="F3" t="s">
        <v>12</v>
      </c>
      <c r="G3">
        <v>3555176867</v>
      </c>
      <c r="H3" s="1">
        <f>VLOOKUP(B3,Membership!A:C,2,FALSE)</f>
        <v>41908</v>
      </c>
      <c r="I3" s="1">
        <f>VLOOKUP(B3,Membership!A:C,3,FALSE)</f>
        <v>49045</v>
      </c>
      <c r="N3" t="s">
        <v>17968</v>
      </c>
    </row>
    <row r="4" spans="1:16384" x14ac:dyDescent="0.3">
      <c r="A4">
        <v>2216</v>
      </c>
      <c r="B4">
        <v>795</v>
      </c>
      <c r="C4" t="s">
        <v>13</v>
      </c>
      <c r="D4" t="s">
        <v>1299</v>
      </c>
      <c r="E4" t="s">
        <v>14</v>
      </c>
      <c r="F4" t="s">
        <v>15</v>
      </c>
      <c r="G4">
        <v>9835395970</v>
      </c>
      <c r="H4" s="1">
        <f>VLOOKUP(B4,Membership!A:C,2,FALSE)</f>
        <v>30612</v>
      </c>
      <c r="I4" s="1">
        <f>VLOOKUP(B4,Membership!A:C,3,FALSE)</f>
        <v>37450</v>
      </c>
    </row>
    <row r="5" spans="1:16384" x14ac:dyDescent="0.3">
      <c r="A5">
        <v>1904</v>
      </c>
      <c r="B5">
        <v>33</v>
      </c>
      <c r="C5" t="s">
        <v>16</v>
      </c>
      <c r="D5" t="s">
        <v>1300</v>
      </c>
      <c r="E5" t="s">
        <v>8</v>
      </c>
      <c r="F5" t="s">
        <v>17</v>
      </c>
      <c r="G5">
        <v>3881250181</v>
      </c>
      <c r="H5" s="1">
        <f>VLOOKUP(B5,Membership!A:C,2,FALSE)</f>
        <v>34491</v>
      </c>
      <c r="I5" s="1">
        <f>VLOOKUP(B5,Membership!A:C,3,FALSE)</f>
        <v>41061</v>
      </c>
    </row>
    <row r="6" spans="1:16384" x14ac:dyDescent="0.3">
      <c r="A6">
        <v>7342</v>
      </c>
      <c r="B6">
        <v>882</v>
      </c>
      <c r="C6" t="s">
        <v>18</v>
      </c>
      <c r="D6" t="s">
        <v>1301</v>
      </c>
      <c r="E6" t="s">
        <v>11</v>
      </c>
      <c r="F6" t="s">
        <v>19</v>
      </c>
      <c r="G6">
        <v>1507211823</v>
      </c>
      <c r="H6" s="1">
        <f>VLOOKUP(B6,Membership!A:C,2,FALSE)</f>
        <v>37044</v>
      </c>
      <c r="I6" s="1">
        <f>VLOOKUP(B6,Membership!A:C,3,FALSE)</f>
        <v>41846</v>
      </c>
    </row>
    <row r="7" spans="1:16384" x14ac:dyDescent="0.3">
      <c r="A7">
        <v>7633</v>
      </c>
      <c r="B7">
        <v>657</v>
      </c>
      <c r="C7" t="s">
        <v>20</v>
      </c>
      <c r="D7" t="s">
        <v>1302</v>
      </c>
      <c r="E7" t="s">
        <v>8</v>
      </c>
      <c r="F7" t="s">
        <v>21</v>
      </c>
      <c r="G7">
        <v>5612381477</v>
      </c>
      <c r="H7" s="1">
        <f>VLOOKUP(B7,Membership!A:C,2,FALSE)</f>
        <v>31583</v>
      </c>
      <c r="I7" s="1">
        <f>VLOOKUP(B7,Membership!A:C,3,FALSE)</f>
        <v>38920</v>
      </c>
    </row>
    <row r="8" spans="1:16384" x14ac:dyDescent="0.3">
      <c r="A8">
        <v>2154</v>
      </c>
      <c r="B8">
        <v>761</v>
      </c>
      <c r="C8" t="s">
        <v>22</v>
      </c>
      <c r="D8" t="s">
        <v>1303</v>
      </c>
      <c r="E8" t="s">
        <v>11</v>
      </c>
      <c r="F8" t="s">
        <v>23</v>
      </c>
      <c r="G8">
        <v>8094222335</v>
      </c>
      <c r="H8" s="1">
        <f>VLOOKUP(B8,Membership!A:C,2,FALSE)</f>
        <v>27099</v>
      </c>
      <c r="I8" s="1">
        <f>VLOOKUP(B8,Membership!A:C,3,FALSE)</f>
        <v>29521</v>
      </c>
    </row>
    <row r="9" spans="1:16384" x14ac:dyDescent="0.3">
      <c r="A9">
        <v>5543</v>
      </c>
      <c r="B9">
        <v>20</v>
      </c>
      <c r="C9" t="s">
        <v>24</v>
      </c>
      <c r="D9" t="s">
        <v>1304</v>
      </c>
      <c r="E9" t="s">
        <v>11</v>
      </c>
      <c r="F9" t="s">
        <v>25</v>
      </c>
      <c r="G9">
        <v>4133741447</v>
      </c>
      <c r="H9" s="1">
        <f>VLOOKUP(B9,Membership!A:C,2,FALSE)</f>
        <v>26261</v>
      </c>
      <c r="I9" s="1">
        <f>VLOOKUP(B9,Membership!A:C,3,FALSE)</f>
        <v>31010</v>
      </c>
    </row>
    <row r="10" spans="1:16384" x14ac:dyDescent="0.3">
      <c r="A10">
        <v>2332</v>
      </c>
      <c r="B10">
        <v>356</v>
      </c>
      <c r="C10" t="s">
        <v>26</v>
      </c>
      <c r="D10" t="s">
        <v>1305</v>
      </c>
      <c r="E10" t="s">
        <v>14</v>
      </c>
      <c r="F10" t="s">
        <v>27</v>
      </c>
      <c r="G10">
        <v>4399641006</v>
      </c>
      <c r="H10" s="1">
        <f>VLOOKUP(B10,Membership!A:C,2,FALSE)</f>
        <v>39964</v>
      </c>
      <c r="I10" s="1">
        <f>VLOOKUP(B10,Membership!A:C,3,FALSE)</f>
        <v>41914</v>
      </c>
    </row>
    <row r="11" spans="1:16384" x14ac:dyDescent="0.3">
      <c r="A11">
        <v>4094</v>
      </c>
      <c r="B11">
        <v>301</v>
      </c>
      <c r="C11" t="s">
        <v>28</v>
      </c>
      <c r="D11" t="s">
        <v>1306</v>
      </c>
      <c r="E11" t="s">
        <v>8</v>
      </c>
      <c r="F11" t="s">
        <v>29</v>
      </c>
      <c r="G11">
        <v>7077259810</v>
      </c>
      <c r="H11" s="1">
        <f>VLOOKUP(B11,Membership!A:C,2,FALSE)</f>
        <v>43183</v>
      </c>
      <c r="I11" s="1">
        <f>VLOOKUP(B11,Membership!A:C,3,FALSE)</f>
        <v>49672</v>
      </c>
    </row>
    <row r="12" spans="1:16384" x14ac:dyDescent="0.3">
      <c r="A12">
        <v>3042</v>
      </c>
      <c r="B12">
        <v>450</v>
      </c>
      <c r="C12" t="s">
        <v>457</v>
      </c>
      <c r="D12" t="s">
        <v>1307</v>
      </c>
      <c r="E12" t="s">
        <v>11</v>
      </c>
      <c r="F12" t="s">
        <v>30</v>
      </c>
      <c r="G12">
        <v>1634188566</v>
      </c>
      <c r="H12" s="1">
        <f>VLOOKUP(B12,Membership!A:C,2,FALSE)</f>
        <v>26914</v>
      </c>
      <c r="I12" s="1">
        <f>VLOOKUP(B12,Membership!A:C,3,FALSE)</f>
        <v>30324</v>
      </c>
    </row>
    <row r="13" spans="1:16384" x14ac:dyDescent="0.3">
      <c r="A13">
        <v>2220</v>
      </c>
      <c r="B13">
        <v>782</v>
      </c>
      <c r="C13" t="s">
        <v>31</v>
      </c>
      <c r="D13" t="s">
        <v>1308</v>
      </c>
      <c r="E13" t="s">
        <v>11</v>
      </c>
      <c r="F13" t="s">
        <v>32</v>
      </c>
      <c r="G13">
        <v>6963794710</v>
      </c>
      <c r="H13" s="1">
        <f>VLOOKUP(B13,Membership!A:C,2,FALSE)</f>
        <v>37161</v>
      </c>
      <c r="I13" s="1">
        <f>VLOOKUP(B13,Membership!A:C,3,FALSE)</f>
        <v>41937</v>
      </c>
    </row>
    <row r="14" spans="1:16384" x14ac:dyDescent="0.3">
      <c r="A14">
        <v>4988</v>
      </c>
      <c r="B14">
        <v>820</v>
      </c>
      <c r="C14" t="s">
        <v>33</v>
      </c>
      <c r="D14" t="s">
        <v>1309</v>
      </c>
      <c r="E14" t="s">
        <v>11</v>
      </c>
      <c r="F14" t="s">
        <v>34</v>
      </c>
      <c r="G14">
        <v>2644171337</v>
      </c>
      <c r="H14" s="1">
        <f>VLOOKUP(B14,Membership!A:C,2,FALSE)</f>
        <v>41028</v>
      </c>
      <c r="I14" s="1">
        <f>VLOOKUP(B14,Membership!A:C,3,FALSE)</f>
        <v>45546</v>
      </c>
    </row>
    <row r="15" spans="1:16384" x14ac:dyDescent="0.3">
      <c r="A15">
        <v>175</v>
      </c>
      <c r="B15">
        <v>316</v>
      </c>
      <c r="C15" t="s">
        <v>35</v>
      </c>
      <c r="D15" t="s">
        <v>1310</v>
      </c>
      <c r="E15" t="s">
        <v>11</v>
      </c>
      <c r="F15" t="s">
        <v>36</v>
      </c>
      <c r="G15">
        <v>3057896481</v>
      </c>
      <c r="H15" s="1">
        <f>VLOOKUP(B15,Membership!A:C,2,FALSE)</f>
        <v>30104</v>
      </c>
      <c r="I15" s="1">
        <f>VLOOKUP(B15,Membership!A:C,3,FALSE)</f>
        <v>32121</v>
      </c>
    </row>
    <row r="16" spans="1:16384" x14ac:dyDescent="0.3">
      <c r="A16">
        <v>4233</v>
      </c>
      <c r="B16">
        <v>945</v>
      </c>
      <c r="C16" t="s">
        <v>1497</v>
      </c>
      <c r="D16" t="s">
        <v>1311</v>
      </c>
      <c r="E16" t="s">
        <v>8</v>
      </c>
      <c r="F16" t="s">
        <v>37</v>
      </c>
      <c r="G16">
        <v>3335480444</v>
      </c>
      <c r="H16" s="1">
        <f>VLOOKUP(B16,Membership!A:C,2,FALSE)</f>
        <v>27616</v>
      </c>
      <c r="I16" s="1">
        <f>VLOOKUP(B16,Membership!A:C,3,FALSE)</f>
        <v>33380</v>
      </c>
    </row>
    <row r="17" spans="1:9" x14ac:dyDescent="0.3">
      <c r="A17">
        <v>4351</v>
      </c>
      <c r="B17">
        <v>174</v>
      </c>
      <c r="C17" t="s">
        <v>38</v>
      </c>
      <c r="D17" t="s">
        <v>1312</v>
      </c>
      <c r="E17" t="s">
        <v>8</v>
      </c>
      <c r="F17" t="s">
        <v>39</v>
      </c>
      <c r="G17">
        <v>1772719208</v>
      </c>
      <c r="H17" s="1">
        <f>VLOOKUP(B17,Membership!A:C,2,FALSE)</f>
        <v>41896</v>
      </c>
      <c r="I17" s="1">
        <f>VLOOKUP(B17,Membership!A:C,3,FALSE)</f>
        <v>43760</v>
      </c>
    </row>
    <row r="18" spans="1:9" x14ac:dyDescent="0.3">
      <c r="A18">
        <v>5578</v>
      </c>
      <c r="B18">
        <v>634</v>
      </c>
      <c r="C18" t="s">
        <v>40</v>
      </c>
      <c r="D18" t="s">
        <v>1313</v>
      </c>
      <c r="E18" t="s">
        <v>11</v>
      </c>
      <c r="F18" t="s">
        <v>41</v>
      </c>
      <c r="G18">
        <v>3581081156</v>
      </c>
      <c r="H18" s="1">
        <f>VLOOKUP(B18,Membership!A:C,2,FALSE)</f>
        <v>38125</v>
      </c>
      <c r="I18" s="1">
        <f>VLOOKUP(B18,Membership!A:C,3,FALSE)</f>
        <v>42624</v>
      </c>
    </row>
    <row r="19" spans="1:9" x14ac:dyDescent="0.3">
      <c r="A19">
        <v>4523</v>
      </c>
      <c r="B19">
        <v>456</v>
      </c>
      <c r="C19" t="s">
        <v>42</v>
      </c>
      <c r="D19" t="s">
        <v>1314</v>
      </c>
      <c r="E19" t="s">
        <v>11</v>
      </c>
      <c r="F19" t="s">
        <v>43</v>
      </c>
      <c r="G19">
        <v>9811567113</v>
      </c>
      <c r="H19" s="1">
        <f>VLOOKUP(B19,Membership!A:C,2,FALSE)</f>
        <v>42368</v>
      </c>
      <c r="I19" s="1">
        <f>VLOOKUP(B19,Membership!A:C,3,FALSE)</f>
        <v>48934</v>
      </c>
    </row>
    <row r="20" spans="1:9" x14ac:dyDescent="0.3">
      <c r="A20">
        <v>2972</v>
      </c>
      <c r="B20">
        <v>0</v>
      </c>
      <c r="C20" t="s">
        <v>44</v>
      </c>
      <c r="D20" t="s">
        <v>1315</v>
      </c>
      <c r="E20" t="s">
        <v>11</v>
      </c>
      <c r="F20" t="s">
        <v>45</v>
      </c>
      <c r="G20">
        <v>7176117751</v>
      </c>
      <c r="H20" s="1">
        <f>VLOOKUP(B20,Membership!A:C,2,FALSE)</f>
        <v>42368</v>
      </c>
      <c r="I20" s="1">
        <f>VLOOKUP(B20,Membership!A:C,3,FALSE)</f>
        <v>44088</v>
      </c>
    </row>
    <row r="21" spans="1:9" x14ac:dyDescent="0.3">
      <c r="A21">
        <v>6153</v>
      </c>
      <c r="B21">
        <v>186</v>
      </c>
      <c r="C21" t="s">
        <v>46</v>
      </c>
      <c r="D21" t="s">
        <v>1316</v>
      </c>
      <c r="E21" t="s">
        <v>14</v>
      </c>
      <c r="F21" t="s">
        <v>47</v>
      </c>
      <c r="G21">
        <v>5362454917</v>
      </c>
      <c r="H21" s="1">
        <f>VLOOKUP(B21,Membership!A:C,2,FALSE)</f>
        <v>30612</v>
      </c>
      <c r="I21" s="1">
        <f>VLOOKUP(B21,Membership!A:C,3,FALSE)</f>
        <v>34471</v>
      </c>
    </row>
    <row r="22" spans="1:9" x14ac:dyDescent="0.3">
      <c r="A22">
        <v>4852</v>
      </c>
      <c r="B22">
        <v>596</v>
      </c>
      <c r="C22" t="s">
        <v>48</v>
      </c>
      <c r="D22" t="s">
        <v>1317</v>
      </c>
      <c r="E22" t="s">
        <v>8</v>
      </c>
      <c r="F22" t="s">
        <v>49</v>
      </c>
      <c r="G22">
        <v>9745073612</v>
      </c>
      <c r="H22" s="1">
        <f>VLOOKUP(B22,Membership!A:C,2,FALSE)</f>
        <v>42003</v>
      </c>
      <c r="I22" s="1">
        <f>VLOOKUP(B22,Membership!A:C,3,FALSE)</f>
        <v>48009</v>
      </c>
    </row>
    <row r="23" spans="1:9" x14ac:dyDescent="0.3">
      <c r="A23">
        <v>8106</v>
      </c>
      <c r="B23">
        <v>245</v>
      </c>
      <c r="C23" t="s">
        <v>50</v>
      </c>
      <c r="D23" t="s">
        <v>1318</v>
      </c>
      <c r="E23" t="s">
        <v>14</v>
      </c>
      <c r="F23" t="s">
        <v>51</v>
      </c>
      <c r="G23">
        <v>4218762280</v>
      </c>
      <c r="H23" s="1">
        <f>VLOOKUP(B23,Membership!A:C,2,FALSE)</f>
        <v>34702</v>
      </c>
      <c r="I23" s="1">
        <f>VLOOKUP(B23,Membership!A:C,3,FALSE)</f>
        <v>36783</v>
      </c>
    </row>
    <row r="24" spans="1:9" x14ac:dyDescent="0.3">
      <c r="A24">
        <v>3917</v>
      </c>
      <c r="B24">
        <v>17</v>
      </c>
      <c r="C24" t="s">
        <v>52</v>
      </c>
      <c r="D24" t="s">
        <v>1319</v>
      </c>
      <c r="E24" t="s">
        <v>8</v>
      </c>
      <c r="F24" t="s">
        <v>53</v>
      </c>
      <c r="G24">
        <v>2224750233</v>
      </c>
      <c r="H24" s="1">
        <f>VLOOKUP(B24,Membership!A:C,2,FALSE)</f>
        <v>29072</v>
      </c>
      <c r="I24" s="1">
        <f>VLOOKUP(B24,Membership!A:C,3,FALSE)</f>
        <v>35280</v>
      </c>
    </row>
    <row r="25" spans="1:9" x14ac:dyDescent="0.3">
      <c r="A25">
        <v>9377</v>
      </c>
      <c r="B25">
        <v>48</v>
      </c>
      <c r="C25" t="s">
        <v>54</v>
      </c>
      <c r="D25" t="s">
        <v>1320</v>
      </c>
      <c r="E25" t="s">
        <v>8</v>
      </c>
      <c r="F25" t="s">
        <v>55</v>
      </c>
      <c r="G25">
        <v>8017236646</v>
      </c>
      <c r="H25" s="1">
        <f>VLOOKUP(B25,Membership!A:C,2,FALSE)</f>
        <v>37783</v>
      </c>
      <c r="I25" s="1">
        <f>VLOOKUP(B25,Membership!A:C,3,FALSE)</f>
        <v>40253</v>
      </c>
    </row>
    <row r="26" spans="1:9" x14ac:dyDescent="0.3">
      <c r="A26">
        <v>5387</v>
      </c>
      <c r="B26">
        <v>457</v>
      </c>
      <c r="C26" t="s">
        <v>56</v>
      </c>
      <c r="D26" t="s">
        <v>1321</v>
      </c>
      <c r="E26" t="s">
        <v>14</v>
      </c>
      <c r="F26" t="s">
        <v>57</v>
      </c>
      <c r="G26">
        <v>5712616501</v>
      </c>
      <c r="H26" s="1">
        <f>VLOOKUP(B26,Membership!A:C,2,FALSE)</f>
        <v>27186</v>
      </c>
      <c r="I26" s="1">
        <f>VLOOKUP(B26,Membership!A:C,3,FALSE)</f>
        <v>28042</v>
      </c>
    </row>
    <row r="27" spans="1:9" x14ac:dyDescent="0.3">
      <c r="A27">
        <v>6513</v>
      </c>
      <c r="B27">
        <v>944</v>
      </c>
      <c r="C27" t="s">
        <v>58</v>
      </c>
      <c r="D27" t="s">
        <v>1322</v>
      </c>
      <c r="E27" t="s">
        <v>14</v>
      </c>
      <c r="F27" t="s">
        <v>59</v>
      </c>
      <c r="G27">
        <v>7065731530</v>
      </c>
      <c r="H27" s="1">
        <f>VLOOKUP(B27,Membership!A:C,2,FALSE)</f>
        <v>34590</v>
      </c>
      <c r="I27" s="1">
        <f>VLOOKUP(B27,Membership!A:C,3,FALSE)</f>
        <v>39192</v>
      </c>
    </row>
    <row r="28" spans="1:9" x14ac:dyDescent="0.3">
      <c r="A28">
        <v>3965</v>
      </c>
      <c r="B28">
        <v>516</v>
      </c>
      <c r="C28" t="s">
        <v>60</v>
      </c>
      <c r="D28" t="s">
        <v>1323</v>
      </c>
      <c r="E28" t="s">
        <v>14</v>
      </c>
      <c r="F28" t="s">
        <v>61</v>
      </c>
      <c r="G28">
        <v>3636499761</v>
      </c>
      <c r="H28" s="1">
        <f>VLOOKUP(B28,Membership!A:C,2,FALSE)</f>
        <v>37813</v>
      </c>
      <c r="I28" s="1">
        <f>VLOOKUP(B28,Membership!A:C,3,FALSE)</f>
        <v>40269</v>
      </c>
    </row>
    <row r="29" spans="1:9" x14ac:dyDescent="0.3">
      <c r="A29">
        <v>8893</v>
      </c>
      <c r="B29">
        <v>847</v>
      </c>
      <c r="C29" t="s">
        <v>62</v>
      </c>
      <c r="D29" t="s">
        <v>1324</v>
      </c>
      <c r="E29" t="s">
        <v>14</v>
      </c>
      <c r="F29" t="s">
        <v>63</v>
      </c>
      <c r="G29">
        <v>6491626668</v>
      </c>
      <c r="H29" s="1">
        <f>VLOOKUP(B29,Membership!A:C,2,FALSE)</f>
        <v>33752</v>
      </c>
      <c r="I29" s="1">
        <f>VLOOKUP(B29,Membership!A:C,3,FALSE)</f>
        <v>36913</v>
      </c>
    </row>
    <row r="30" spans="1:9" x14ac:dyDescent="0.3">
      <c r="A30">
        <v>1897</v>
      </c>
      <c r="B30">
        <v>504</v>
      </c>
      <c r="C30" t="s">
        <v>64</v>
      </c>
      <c r="D30" t="s">
        <v>1325</v>
      </c>
      <c r="E30" t="s">
        <v>11</v>
      </c>
      <c r="F30" t="s">
        <v>65</v>
      </c>
      <c r="G30">
        <v>8023324199</v>
      </c>
      <c r="H30" s="1">
        <f>VLOOKUP(B30,Membership!A:C,2,FALSE)</f>
        <v>29175</v>
      </c>
      <c r="I30" s="1">
        <f>VLOOKUP(B30,Membership!A:C,3,FALSE)</f>
        <v>32461</v>
      </c>
    </row>
    <row r="31" spans="1:9" x14ac:dyDescent="0.3">
      <c r="A31">
        <v>390</v>
      </c>
      <c r="B31">
        <v>115</v>
      </c>
      <c r="C31" t="s">
        <v>66</v>
      </c>
      <c r="D31" t="s">
        <v>1326</v>
      </c>
      <c r="E31" t="s">
        <v>14</v>
      </c>
      <c r="F31" t="s">
        <v>67</v>
      </c>
      <c r="G31">
        <v>6958292565</v>
      </c>
      <c r="H31" s="1">
        <f>VLOOKUP(B31,Membership!A:C,2,FALSE)</f>
        <v>40345</v>
      </c>
      <c r="I31" s="1">
        <f>VLOOKUP(B31,Membership!A:C,3,FALSE)</f>
        <v>41183</v>
      </c>
    </row>
    <row r="32" spans="1:9" x14ac:dyDescent="0.3">
      <c r="A32">
        <v>3633</v>
      </c>
      <c r="B32">
        <v>740</v>
      </c>
      <c r="C32" t="s">
        <v>68</v>
      </c>
      <c r="D32" t="s">
        <v>1327</v>
      </c>
      <c r="E32" t="s">
        <v>8</v>
      </c>
      <c r="F32" t="s">
        <v>69</v>
      </c>
      <c r="G32">
        <v>3794685776</v>
      </c>
      <c r="H32" s="1">
        <f>VLOOKUP(B32,Membership!A:C,2,FALSE)</f>
        <v>26189</v>
      </c>
      <c r="I32" s="1">
        <f>VLOOKUP(B32,Membership!A:C,3,FALSE)</f>
        <v>26840</v>
      </c>
    </row>
    <row r="33" spans="1:9" x14ac:dyDescent="0.3">
      <c r="A33">
        <v>7828</v>
      </c>
      <c r="B33">
        <v>884</v>
      </c>
      <c r="C33" t="s">
        <v>70</v>
      </c>
      <c r="D33" t="s">
        <v>1328</v>
      </c>
      <c r="E33" t="s">
        <v>8</v>
      </c>
      <c r="F33" t="s">
        <v>71</v>
      </c>
      <c r="G33">
        <v>1973040699</v>
      </c>
      <c r="H33" s="1">
        <f>VLOOKUP(B33,Membership!A:C,2,FALSE)</f>
        <v>34882</v>
      </c>
      <c r="I33" s="1">
        <f>VLOOKUP(B33,Membership!A:C,3,FALSE)</f>
        <v>41522</v>
      </c>
    </row>
    <row r="34" spans="1:9" x14ac:dyDescent="0.3">
      <c r="A34">
        <v>2241</v>
      </c>
      <c r="B34">
        <v>446</v>
      </c>
      <c r="C34" t="s">
        <v>72</v>
      </c>
      <c r="D34" t="s">
        <v>1329</v>
      </c>
      <c r="E34" t="s">
        <v>8</v>
      </c>
      <c r="F34" t="s">
        <v>73</v>
      </c>
      <c r="G34">
        <v>4120733093</v>
      </c>
      <c r="H34" s="1">
        <f>VLOOKUP(B34,Membership!A:C,2,FALSE)</f>
        <v>35806</v>
      </c>
      <c r="I34" s="1">
        <f>VLOOKUP(B34,Membership!A:C,3,FALSE)</f>
        <v>42557</v>
      </c>
    </row>
    <row r="35" spans="1:9" x14ac:dyDescent="0.3">
      <c r="A35">
        <v>896</v>
      </c>
      <c r="B35">
        <v>74</v>
      </c>
      <c r="C35" t="s">
        <v>74</v>
      </c>
      <c r="D35" t="s">
        <v>1330</v>
      </c>
      <c r="E35" t="s">
        <v>8</v>
      </c>
      <c r="F35" t="s">
        <v>17</v>
      </c>
      <c r="G35">
        <v>5785102250</v>
      </c>
      <c r="H35" s="1">
        <f>VLOOKUP(B35,Membership!A:C,2,FALSE)</f>
        <v>30200</v>
      </c>
      <c r="I35" s="1">
        <f>VLOOKUP(B35,Membership!A:C,3,FALSE)</f>
        <v>37114</v>
      </c>
    </row>
    <row r="36" spans="1:9" x14ac:dyDescent="0.3">
      <c r="A36">
        <v>6361</v>
      </c>
      <c r="B36">
        <v>636</v>
      </c>
      <c r="C36" t="s">
        <v>75</v>
      </c>
      <c r="D36" t="s">
        <v>1331</v>
      </c>
      <c r="E36" t="s">
        <v>8</v>
      </c>
      <c r="F36" t="s">
        <v>76</v>
      </c>
      <c r="G36">
        <v>9235867886</v>
      </c>
      <c r="H36" s="1">
        <f>VLOOKUP(B36,Membership!A:C,2,FALSE)</f>
        <v>36289</v>
      </c>
      <c r="I36" s="1">
        <f>VLOOKUP(B36,Membership!A:C,3,FALSE)</f>
        <v>38504</v>
      </c>
    </row>
    <row r="37" spans="1:9" x14ac:dyDescent="0.3">
      <c r="A37">
        <v>6713</v>
      </c>
      <c r="B37">
        <v>37</v>
      </c>
      <c r="C37" t="s">
        <v>1498</v>
      </c>
      <c r="D37" t="s">
        <v>1332</v>
      </c>
      <c r="E37" t="s">
        <v>14</v>
      </c>
      <c r="F37" t="s">
        <v>77</v>
      </c>
      <c r="G37">
        <v>7134849334</v>
      </c>
      <c r="H37" s="1">
        <f>VLOOKUP(B37,Membership!A:C,2,FALSE)</f>
        <v>38247</v>
      </c>
      <c r="I37" s="1">
        <f>VLOOKUP(B37,Membership!A:C,3,FALSE)</f>
        <v>45446</v>
      </c>
    </row>
    <row r="38" spans="1:9" x14ac:dyDescent="0.3">
      <c r="A38">
        <v>4283</v>
      </c>
      <c r="B38">
        <v>804</v>
      </c>
      <c r="C38" t="s">
        <v>78</v>
      </c>
      <c r="D38" t="s">
        <v>1333</v>
      </c>
      <c r="E38" t="s">
        <v>11</v>
      </c>
      <c r="F38" t="s">
        <v>17</v>
      </c>
      <c r="G38">
        <v>4751700379</v>
      </c>
      <c r="H38" s="1">
        <f>VLOOKUP(B38,Membership!A:C,2,FALSE)</f>
        <v>35666</v>
      </c>
      <c r="I38" s="1">
        <f>VLOOKUP(B38,Membership!A:C,3,FALSE)</f>
        <v>40366</v>
      </c>
    </row>
    <row r="39" spans="1:9" x14ac:dyDescent="0.3">
      <c r="A39">
        <v>9486</v>
      </c>
      <c r="B39">
        <v>694</v>
      </c>
      <c r="C39" t="s">
        <v>79</v>
      </c>
      <c r="D39" t="s">
        <v>1334</v>
      </c>
      <c r="E39" t="s">
        <v>11</v>
      </c>
      <c r="F39" t="s">
        <v>80</v>
      </c>
      <c r="G39">
        <v>9430559862</v>
      </c>
      <c r="H39" s="1">
        <f>VLOOKUP(B39,Membership!A:C,2,FALSE)</f>
        <v>37775</v>
      </c>
      <c r="I39" s="1">
        <f>VLOOKUP(B39,Membership!A:C,3,FALSE)</f>
        <v>41767</v>
      </c>
    </row>
    <row r="40" spans="1:9" x14ac:dyDescent="0.3">
      <c r="A40">
        <v>308</v>
      </c>
      <c r="B40">
        <v>198</v>
      </c>
      <c r="C40" t="s">
        <v>81</v>
      </c>
      <c r="D40" t="s">
        <v>1335</v>
      </c>
      <c r="E40" t="s">
        <v>14</v>
      </c>
      <c r="F40" t="s">
        <v>82</v>
      </c>
      <c r="G40">
        <v>4160161977</v>
      </c>
      <c r="H40" s="1">
        <f>VLOOKUP(B40,Membership!A:C,2,FALSE)</f>
        <v>35922</v>
      </c>
      <c r="I40" s="1">
        <f>VLOOKUP(B40,Membership!A:C,3,FALSE)</f>
        <v>42733</v>
      </c>
    </row>
    <row r="41" spans="1:9" x14ac:dyDescent="0.3">
      <c r="A41">
        <v>8927</v>
      </c>
      <c r="B41">
        <v>576</v>
      </c>
      <c r="C41" t="s">
        <v>83</v>
      </c>
      <c r="D41" t="s">
        <v>1336</v>
      </c>
      <c r="E41" t="s">
        <v>11</v>
      </c>
      <c r="F41" t="s">
        <v>84</v>
      </c>
      <c r="G41">
        <v>1660494007</v>
      </c>
      <c r="H41" s="1">
        <f>VLOOKUP(B41,Membership!A:C,2,FALSE)</f>
        <v>27763</v>
      </c>
      <c r="I41" s="1">
        <f>VLOOKUP(B41,Membership!A:C,3,FALSE)</f>
        <v>31305</v>
      </c>
    </row>
    <row r="42" spans="1:9" x14ac:dyDescent="0.3">
      <c r="A42">
        <v>249</v>
      </c>
      <c r="B42">
        <v>754</v>
      </c>
      <c r="C42" t="s">
        <v>35</v>
      </c>
      <c r="D42" t="s">
        <v>1337</v>
      </c>
      <c r="E42" t="s">
        <v>14</v>
      </c>
      <c r="F42" t="s">
        <v>85</v>
      </c>
      <c r="G42">
        <v>2979310129</v>
      </c>
      <c r="H42" s="1">
        <f>VLOOKUP(B42,Membership!A:C,2,FALSE)</f>
        <v>40312</v>
      </c>
      <c r="I42" s="1">
        <f>VLOOKUP(B42,Membership!A:C,3,FALSE)</f>
        <v>46709</v>
      </c>
    </row>
    <row r="43" spans="1:9" x14ac:dyDescent="0.3">
      <c r="A43">
        <v>2620</v>
      </c>
      <c r="B43">
        <v>547</v>
      </c>
      <c r="C43" t="s">
        <v>86</v>
      </c>
      <c r="D43" t="s">
        <v>1338</v>
      </c>
      <c r="E43" t="s">
        <v>14</v>
      </c>
      <c r="F43" t="s">
        <v>87</v>
      </c>
      <c r="G43">
        <v>1973879566</v>
      </c>
      <c r="H43" s="1">
        <f>VLOOKUP(B43,Membership!A:C,2,FALSE)</f>
        <v>38948</v>
      </c>
      <c r="I43" s="1">
        <f>VLOOKUP(B43,Membership!A:C,3,FALSE)</f>
        <v>44564</v>
      </c>
    </row>
    <row r="44" spans="1:9" x14ac:dyDescent="0.3">
      <c r="A44">
        <v>1164</v>
      </c>
      <c r="B44">
        <v>656</v>
      </c>
      <c r="C44" t="s">
        <v>88</v>
      </c>
      <c r="D44" t="s">
        <v>1339</v>
      </c>
      <c r="E44" t="s">
        <v>8</v>
      </c>
      <c r="F44" t="s">
        <v>89</v>
      </c>
      <c r="G44">
        <v>7030699598</v>
      </c>
      <c r="H44" s="1">
        <f>VLOOKUP(B44,Membership!A:C,2,FALSE)</f>
        <v>30479</v>
      </c>
      <c r="I44" s="1">
        <f>VLOOKUP(B44,Membership!A:C,3,FALSE)</f>
        <v>37219</v>
      </c>
    </row>
    <row r="45" spans="1:9" x14ac:dyDescent="0.3">
      <c r="A45">
        <v>4711</v>
      </c>
      <c r="B45">
        <v>654</v>
      </c>
      <c r="C45" t="s">
        <v>90</v>
      </c>
      <c r="D45" t="s">
        <v>1340</v>
      </c>
      <c r="E45" t="s">
        <v>8</v>
      </c>
      <c r="F45" t="s">
        <v>91</v>
      </c>
      <c r="G45">
        <v>2618164744</v>
      </c>
      <c r="H45" s="1">
        <f>VLOOKUP(B45,Membership!A:C,2,FALSE)</f>
        <v>35927</v>
      </c>
      <c r="I45" s="1">
        <f>VLOOKUP(B45,Membership!A:C,3,FALSE)</f>
        <v>39342</v>
      </c>
    </row>
    <row r="46" spans="1:9" x14ac:dyDescent="0.3">
      <c r="A46">
        <v>4053</v>
      </c>
      <c r="B46">
        <v>646</v>
      </c>
      <c r="C46" t="s">
        <v>92</v>
      </c>
      <c r="D46" t="s">
        <v>1341</v>
      </c>
      <c r="E46" t="s">
        <v>14</v>
      </c>
      <c r="F46" t="s">
        <v>93</v>
      </c>
      <c r="G46">
        <v>6736421797</v>
      </c>
      <c r="H46" s="1">
        <f>VLOOKUP(B46,Membership!A:C,2,FALSE)</f>
        <v>41348</v>
      </c>
      <c r="I46" s="1">
        <f>VLOOKUP(B46,Membership!A:C,3,FALSE)</f>
        <v>45448</v>
      </c>
    </row>
    <row r="47" spans="1:9" x14ac:dyDescent="0.3">
      <c r="A47">
        <v>4272</v>
      </c>
      <c r="B47">
        <v>250</v>
      </c>
      <c r="C47" t="s">
        <v>94</v>
      </c>
      <c r="D47" t="s">
        <v>1342</v>
      </c>
      <c r="E47" t="s">
        <v>14</v>
      </c>
      <c r="F47" t="s">
        <v>95</v>
      </c>
      <c r="G47">
        <v>5071378297</v>
      </c>
      <c r="H47" s="1">
        <f>VLOOKUP(B47,Membership!A:C,2,FALSE)</f>
        <v>41746</v>
      </c>
      <c r="I47" s="1">
        <f>VLOOKUP(B47,Membership!A:C,3,FALSE)</f>
        <v>44742</v>
      </c>
    </row>
    <row r="48" spans="1:9" x14ac:dyDescent="0.3">
      <c r="A48">
        <v>7005</v>
      </c>
      <c r="B48">
        <v>81</v>
      </c>
      <c r="C48" t="s">
        <v>96</v>
      </c>
      <c r="D48" t="s">
        <v>1343</v>
      </c>
      <c r="E48" t="s">
        <v>14</v>
      </c>
      <c r="F48" t="s">
        <v>97</v>
      </c>
      <c r="G48">
        <v>3907479910</v>
      </c>
      <c r="H48" s="1">
        <f>VLOOKUP(B48,Membership!A:C,2,FALSE)</f>
        <v>26021</v>
      </c>
      <c r="I48" s="1">
        <f>VLOOKUP(B48,Membership!A:C,3,FALSE)</f>
        <v>30403</v>
      </c>
    </row>
    <row r="49" spans="1:9" x14ac:dyDescent="0.3">
      <c r="A49">
        <v>2308</v>
      </c>
      <c r="B49">
        <v>898</v>
      </c>
      <c r="C49" t="s">
        <v>98</v>
      </c>
      <c r="D49" t="s">
        <v>1344</v>
      </c>
      <c r="E49" t="s">
        <v>8</v>
      </c>
      <c r="F49" t="s">
        <v>99</v>
      </c>
      <c r="G49">
        <v>8175968796</v>
      </c>
      <c r="H49" s="1">
        <f>VLOOKUP(B49,Membership!A:C,2,FALSE)</f>
        <v>29175</v>
      </c>
      <c r="I49" s="1">
        <f>VLOOKUP(B49,Membership!A:C,3,FALSE)</f>
        <v>30472</v>
      </c>
    </row>
    <row r="50" spans="1:9" x14ac:dyDescent="0.3">
      <c r="A50">
        <v>5150</v>
      </c>
      <c r="B50">
        <v>461</v>
      </c>
      <c r="C50" t="s">
        <v>100</v>
      </c>
      <c r="D50" t="s">
        <v>1345</v>
      </c>
      <c r="E50" t="s">
        <v>11</v>
      </c>
      <c r="F50" t="s">
        <v>101</v>
      </c>
      <c r="G50">
        <v>2711085992</v>
      </c>
      <c r="H50" s="1">
        <f>VLOOKUP(B50,Membership!A:C,2,FALSE)</f>
        <v>42926</v>
      </c>
      <c r="I50" s="1">
        <f>VLOOKUP(B50,Membership!A:C,3,FALSE)</f>
        <v>48907</v>
      </c>
    </row>
    <row r="51" spans="1:9" x14ac:dyDescent="0.3">
      <c r="A51">
        <v>693</v>
      </c>
      <c r="B51">
        <v>390</v>
      </c>
      <c r="C51" t="s">
        <v>102</v>
      </c>
      <c r="D51" t="s">
        <v>1346</v>
      </c>
      <c r="E51" t="s">
        <v>8</v>
      </c>
      <c r="F51" t="s">
        <v>103</v>
      </c>
      <c r="G51">
        <v>3457826852</v>
      </c>
      <c r="H51" s="1">
        <f>VLOOKUP(B51,Membership!A:C,2,FALSE)</f>
        <v>39331</v>
      </c>
      <c r="I51" s="1">
        <f>VLOOKUP(B51,Membership!A:C,3,FALSE)</f>
        <v>44555</v>
      </c>
    </row>
    <row r="52" spans="1:9" x14ac:dyDescent="0.3">
      <c r="A52">
        <v>9598</v>
      </c>
      <c r="B52">
        <v>988</v>
      </c>
      <c r="C52" t="s">
        <v>104</v>
      </c>
      <c r="D52" t="s">
        <v>1347</v>
      </c>
      <c r="E52" t="s">
        <v>8</v>
      </c>
      <c r="F52" t="s">
        <v>105</v>
      </c>
      <c r="G52">
        <v>2858707837</v>
      </c>
      <c r="H52" s="1">
        <f>VLOOKUP(B52,Membership!A:C,2,FALSE)</f>
        <v>30950</v>
      </c>
      <c r="I52" s="1">
        <f>VLOOKUP(B52,Membership!A:C,3,FALSE)</f>
        <v>31610</v>
      </c>
    </row>
    <row r="53" spans="1:9" x14ac:dyDescent="0.3">
      <c r="A53">
        <v>8103</v>
      </c>
      <c r="B53">
        <v>597</v>
      </c>
      <c r="C53" t="s">
        <v>22</v>
      </c>
      <c r="D53" t="s">
        <v>1348</v>
      </c>
      <c r="E53" t="s">
        <v>14</v>
      </c>
      <c r="F53" t="s">
        <v>106</v>
      </c>
      <c r="G53">
        <v>2065509695</v>
      </c>
      <c r="H53" s="1">
        <f>VLOOKUP(B53,Membership!A:C,2,FALSE)</f>
        <v>29072</v>
      </c>
      <c r="I53" s="1">
        <f>VLOOKUP(B53,Membership!A:C,3,FALSE)</f>
        <v>33197</v>
      </c>
    </row>
    <row r="54" spans="1:9" x14ac:dyDescent="0.3">
      <c r="A54">
        <v>8894</v>
      </c>
      <c r="B54">
        <v>916</v>
      </c>
      <c r="C54" t="s">
        <v>107</v>
      </c>
      <c r="D54" t="s">
        <v>1349</v>
      </c>
      <c r="E54" t="s">
        <v>11</v>
      </c>
      <c r="F54" t="s">
        <v>108</v>
      </c>
      <c r="G54">
        <v>4133664929</v>
      </c>
      <c r="H54" s="1">
        <f>VLOOKUP(B54,Membership!A:C,2,FALSE)</f>
        <v>39964</v>
      </c>
      <c r="I54" s="1">
        <f>VLOOKUP(B54,Membership!A:C,3,FALSE)</f>
        <v>44504</v>
      </c>
    </row>
    <row r="55" spans="1:9" x14ac:dyDescent="0.3">
      <c r="A55">
        <v>114</v>
      </c>
      <c r="B55">
        <v>135</v>
      </c>
      <c r="C55" t="s">
        <v>42</v>
      </c>
      <c r="D55" t="s">
        <v>1350</v>
      </c>
      <c r="E55" t="s">
        <v>8</v>
      </c>
      <c r="F55" t="s">
        <v>109</v>
      </c>
      <c r="G55">
        <v>5958159146</v>
      </c>
      <c r="H55" s="1">
        <f>VLOOKUP(B55,Membership!A:C,2,FALSE)</f>
        <v>30298</v>
      </c>
      <c r="I55" s="1">
        <f>VLOOKUP(B55,Membership!A:C,3,FALSE)</f>
        <v>35154</v>
      </c>
    </row>
    <row r="56" spans="1:9" x14ac:dyDescent="0.3">
      <c r="A56">
        <v>6546</v>
      </c>
      <c r="B56">
        <v>262</v>
      </c>
      <c r="C56" t="s">
        <v>110</v>
      </c>
      <c r="D56" t="s">
        <v>1351</v>
      </c>
      <c r="E56" t="s">
        <v>11</v>
      </c>
      <c r="F56" t="s">
        <v>111</v>
      </c>
      <c r="G56">
        <v>1022633285</v>
      </c>
      <c r="H56" s="1">
        <f>VLOOKUP(B56,Membership!A:C,2,FALSE)</f>
        <v>40299</v>
      </c>
      <c r="I56" s="1">
        <f>VLOOKUP(B56,Membership!A:C,3,FALSE)</f>
        <v>44142</v>
      </c>
    </row>
    <row r="57" spans="1:9" x14ac:dyDescent="0.3">
      <c r="A57">
        <v>3571</v>
      </c>
      <c r="B57">
        <v>844</v>
      </c>
      <c r="C57" t="s">
        <v>112</v>
      </c>
      <c r="D57" t="s">
        <v>1352</v>
      </c>
      <c r="E57" t="s">
        <v>14</v>
      </c>
      <c r="F57" t="s">
        <v>113</v>
      </c>
      <c r="G57">
        <v>4283361474</v>
      </c>
      <c r="H57" s="1">
        <f>VLOOKUP(B57,Membership!A:C,2,FALSE)</f>
        <v>31375</v>
      </c>
      <c r="I57" s="1">
        <f>VLOOKUP(B57,Membership!A:C,3,FALSE)</f>
        <v>32024</v>
      </c>
    </row>
    <row r="58" spans="1:9" x14ac:dyDescent="0.3">
      <c r="A58">
        <v>7316</v>
      </c>
      <c r="B58">
        <v>169</v>
      </c>
      <c r="C58" t="s">
        <v>114</v>
      </c>
      <c r="D58" t="s">
        <v>1353</v>
      </c>
      <c r="E58" t="s">
        <v>14</v>
      </c>
      <c r="F58" t="s">
        <v>115</v>
      </c>
      <c r="G58">
        <v>2950413181</v>
      </c>
      <c r="H58" s="1">
        <f>VLOOKUP(B58,Membership!A:C,2,FALSE)</f>
        <v>27971</v>
      </c>
      <c r="I58" s="1">
        <f>VLOOKUP(B58,Membership!A:C,3,FALSE)</f>
        <v>34846</v>
      </c>
    </row>
    <row r="59" spans="1:9" x14ac:dyDescent="0.3">
      <c r="A59">
        <v>2478</v>
      </c>
      <c r="B59">
        <v>671</v>
      </c>
      <c r="C59" t="s">
        <v>116</v>
      </c>
      <c r="D59" t="s">
        <v>1354</v>
      </c>
      <c r="E59" t="s">
        <v>8</v>
      </c>
      <c r="F59" t="s">
        <v>117</v>
      </c>
      <c r="G59">
        <v>3513023435</v>
      </c>
      <c r="H59" s="1">
        <f>VLOOKUP(B59,Membership!A:C,2,FALSE)</f>
        <v>37775</v>
      </c>
      <c r="I59" s="1">
        <f>VLOOKUP(B59,Membership!A:C,3,FALSE)</f>
        <v>40119</v>
      </c>
    </row>
    <row r="60" spans="1:9" x14ac:dyDescent="0.3">
      <c r="A60">
        <v>1215</v>
      </c>
      <c r="B60">
        <v>353</v>
      </c>
      <c r="C60" t="s">
        <v>102</v>
      </c>
      <c r="D60" t="s">
        <v>1355</v>
      </c>
      <c r="E60" t="s">
        <v>8</v>
      </c>
      <c r="F60" t="s">
        <v>118</v>
      </c>
      <c r="G60">
        <v>6379672748</v>
      </c>
      <c r="H60" s="1">
        <f>VLOOKUP(B60,Membership!A:C,2,FALSE)</f>
        <v>32419</v>
      </c>
      <c r="I60" s="1">
        <f>VLOOKUP(B60,Membership!A:C,3,FALSE)</f>
        <v>39518</v>
      </c>
    </row>
    <row r="61" spans="1:9" x14ac:dyDescent="0.3">
      <c r="A61">
        <v>5402</v>
      </c>
      <c r="B61">
        <v>776</v>
      </c>
      <c r="C61" t="s">
        <v>112</v>
      </c>
      <c r="D61" t="s">
        <v>1356</v>
      </c>
      <c r="E61" t="s">
        <v>14</v>
      </c>
      <c r="F61" t="s">
        <v>119</v>
      </c>
      <c r="G61">
        <v>2335838084</v>
      </c>
      <c r="H61" s="1">
        <f>VLOOKUP(B61,Membership!A:C,2,FALSE)</f>
        <v>42858</v>
      </c>
      <c r="I61" s="1">
        <f>VLOOKUP(B61,Membership!A:C,3,FALSE)</f>
        <v>44214</v>
      </c>
    </row>
    <row r="62" spans="1:9" x14ac:dyDescent="0.3">
      <c r="A62">
        <v>1647</v>
      </c>
      <c r="B62">
        <v>205</v>
      </c>
      <c r="C62" t="s">
        <v>120</v>
      </c>
      <c r="D62" t="s">
        <v>1357</v>
      </c>
      <c r="E62" t="s">
        <v>8</v>
      </c>
      <c r="F62" t="s">
        <v>121</v>
      </c>
      <c r="G62">
        <v>2179414351</v>
      </c>
      <c r="H62" s="1">
        <f>VLOOKUP(B62,Membership!A:C,2,FALSE)</f>
        <v>33918</v>
      </c>
      <c r="I62" s="1">
        <f>VLOOKUP(B62,Membership!A:C,3,FALSE)</f>
        <v>37102</v>
      </c>
    </row>
    <row r="63" spans="1:9" x14ac:dyDescent="0.3">
      <c r="A63">
        <v>9423</v>
      </c>
      <c r="B63">
        <v>705</v>
      </c>
      <c r="C63" t="s">
        <v>122</v>
      </c>
      <c r="D63" t="s">
        <v>1358</v>
      </c>
      <c r="E63" t="s">
        <v>14</v>
      </c>
      <c r="F63" t="s">
        <v>123</v>
      </c>
      <c r="G63">
        <v>9984833487</v>
      </c>
      <c r="H63" s="1">
        <f>VLOOKUP(B63,Membership!A:C,2,FALSE)</f>
        <v>38692</v>
      </c>
      <c r="I63" s="1">
        <f>VLOOKUP(B63,Membership!A:C,3,FALSE)</f>
        <v>44323</v>
      </c>
    </row>
    <row r="64" spans="1:9" x14ac:dyDescent="0.3">
      <c r="A64">
        <v>6404</v>
      </c>
      <c r="B64">
        <v>10</v>
      </c>
      <c r="C64" t="s">
        <v>124</v>
      </c>
      <c r="D64" t="s">
        <v>1359</v>
      </c>
      <c r="E64" t="s">
        <v>8</v>
      </c>
      <c r="F64" t="s">
        <v>105</v>
      </c>
      <c r="G64">
        <v>4771182901</v>
      </c>
      <c r="H64" s="1">
        <f>VLOOKUP(B64,Membership!A:C,2,FALSE)</f>
        <v>34702</v>
      </c>
      <c r="I64" s="1">
        <f>VLOOKUP(B64,Membership!A:C,3,FALSE)</f>
        <v>36802</v>
      </c>
    </row>
    <row r="65" spans="1:9" x14ac:dyDescent="0.3">
      <c r="A65">
        <v>6767</v>
      </c>
      <c r="B65">
        <v>195</v>
      </c>
      <c r="C65" t="s">
        <v>125</v>
      </c>
      <c r="D65" t="s">
        <v>1360</v>
      </c>
      <c r="E65" t="s">
        <v>11</v>
      </c>
      <c r="F65" t="s">
        <v>126</v>
      </c>
      <c r="G65">
        <v>6825096485</v>
      </c>
      <c r="H65" s="1">
        <f>VLOOKUP(B65,Membership!A:C,2,FALSE)</f>
        <v>40882</v>
      </c>
      <c r="I65" s="1">
        <f>VLOOKUP(B65,Membership!A:C,3,FALSE)</f>
        <v>41117</v>
      </c>
    </row>
    <row r="66" spans="1:9" x14ac:dyDescent="0.3">
      <c r="A66">
        <v>1278</v>
      </c>
      <c r="B66">
        <v>136</v>
      </c>
      <c r="C66" t="s">
        <v>38</v>
      </c>
      <c r="D66" t="s">
        <v>1361</v>
      </c>
      <c r="E66" t="s">
        <v>11</v>
      </c>
      <c r="F66" t="s">
        <v>127</v>
      </c>
      <c r="G66">
        <v>9801474305</v>
      </c>
      <c r="H66" s="1">
        <f>VLOOKUP(B66,Membership!A:C,2,FALSE)</f>
        <v>28365</v>
      </c>
      <c r="I66" s="1">
        <f>VLOOKUP(B66,Membership!A:C,3,FALSE)</f>
        <v>35317</v>
      </c>
    </row>
    <row r="67" spans="1:9" x14ac:dyDescent="0.3">
      <c r="A67">
        <v>1334</v>
      </c>
      <c r="B67">
        <v>500</v>
      </c>
      <c r="C67" t="s">
        <v>124</v>
      </c>
      <c r="D67" t="s">
        <v>1362</v>
      </c>
      <c r="E67" t="s">
        <v>8</v>
      </c>
      <c r="F67" t="s">
        <v>128</v>
      </c>
      <c r="G67">
        <v>7636788633</v>
      </c>
      <c r="H67" s="1">
        <f>VLOOKUP(B67,Membership!A:C,2,FALSE)</f>
        <v>40312</v>
      </c>
      <c r="I67" s="1">
        <f>VLOOKUP(B67,Membership!A:C,3,FALSE)</f>
        <v>41125</v>
      </c>
    </row>
    <row r="68" spans="1:9" x14ac:dyDescent="0.3">
      <c r="A68">
        <v>8887</v>
      </c>
      <c r="B68">
        <v>969</v>
      </c>
      <c r="C68" t="s">
        <v>129</v>
      </c>
      <c r="D68" t="s">
        <v>1363</v>
      </c>
      <c r="E68" t="s">
        <v>14</v>
      </c>
      <c r="F68" t="s">
        <v>130</v>
      </c>
      <c r="G68">
        <v>6328420950</v>
      </c>
      <c r="H68" s="1">
        <f>VLOOKUP(B68,Membership!A:C,2,FALSE)</f>
        <v>29901</v>
      </c>
      <c r="I68" s="1">
        <f>VLOOKUP(B68,Membership!A:C,3,FALSE)</f>
        <v>36594</v>
      </c>
    </row>
    <row r="69" spans="1:9" x14ac:dyDescent="0.3">
      <c r="A69">
        <v>9858</v>
      </c>
      <c r="B69">
        <v>817</v>
      </c>
      <c r="C69" t="s">
        <v>131</v>
      </c>
      <c r="D69" t="s">
        <v>1364</v>
      </c>
      <c r="E69" t="s">
        <v>11</v>
      </c>
      <c r="F69" t="s">
        <v>132</v>
      </c>
      <c r="G69">
        <v>1174341766</v>
      </c>
      <c r="H69" s="1">
        <f>VLOOKUP(B69,Membership!A:C,2,FALSE)</f>
        <v>37522</v>
      </c>
      <c r="I69" s="1">
        <f>VLOOKUP(B69,Membership!A:C,3,FALSE)</f>
        <v>38801</v>
      </c>
    </row>
    <row r="70" spans="1:9" x14ac:dyDescent="0.3">
      <c r="A70">
        <v>9636</v>
      </c>
      <c r="B70">
        <v>833</v>
      </c>
      <c r="C70" t="s">
        <v>133</v>
      </c>
      <c r="D70" t="s">
        <v>1365</v>
      </c>
      <c r="E70" t="s">
        <v>11</v>
      </c>
      <c r="F70" t="s">
        <v>134</v>
      </c>
      <c r="G70">
        <v>9030541371</v>
      </c>
      <c r="H70" s="1">
        <f>VLOOKUP(B70,Membership!A:C,2,FALSE)</f>
        <v>34590</v>
      </c>
      <c r="I70" s="1">
        <f>VLOOKUP(B70,Membership!A:C,3,FALSE)</f>
        <v>40297</v>
      </c>
    </row>
    <row r="71" spans="1:9" x14ac:dyDescent="0.3">
      <c r="A71">
        <v>9943</v>
      </c>
      <c r="B71">
        <v>221</v>
      </c>
      <c r="C71" t="s">
        <v>135</v>
      </c>
      <c r="D71" t="s">
        <v>1366</v>
      </c>
      <c r="E71" t="s">
        <v>8</v>
      </c>
      <c r="F71" t="s">
        <v>136</v>
      </c>
      <c r="G71">
        <v>3573904144</v>
      </c>
      <c r="H71" s="1">
        <f>VLOOKUP(B71,Membership!A:C,2,FALSE)</f>
        <v>30316</v>
      </c>
      <c r="I71" s="1">
        <f>VLOOKUP(B71,Membership!A:C,3,FALSE)</f>
        <v>31268</v>
      </c>
    </row>
    <row r="72" spans="1:9" x14ac:dyDescent="0.3">
      <c r="A72">
        <v>1246</v>
      </c>
      <c r="B72">
        <v>77</v>
      </c>
      <c r="C72" t="s">
        <v>137</v>
      </c>
      <c r="D72" t="s">
        <v>1367</v>
      </c>
      <c r="E72" t="s">
        <v>14</v>
      </c>
      <c r="F72" t="s">
        <v>138</v>
      </c>
      <c r="G72">
        <v>9998350900</v>
      </c>
      <c r="H72" s="1">
        <f>VLOOKUP(B72,Membership!A:C,2,FALSE)</f>
        <v>35387</v>
      </c>
      <c r="I72" s="1">
        <f>VLOOKUP(B72,Membership!A:C,3,FALSE)</f>
        <v>42482</v>
      </c>
    </row>
    <row r="73" spans="1:9" x14ac:dyDescent="0.3">
      <c r="A73">
        <v>4527</v>
      </c>
      <c r="B73">
        <v>800</v>
      </c>
      <c r="C73" t="s">
        <v>204</v>
      </c>
      <c r="D73" t="s">
        <v>1368</v>
      </c>
      <c r="E73" t="s">
        <v>11</v>
      </c>
      <c r="F73" t="s">
        <v>139</v>
      </c>
      <c r="G73">
        <v>3715864347</v>
      </c>
      <c r="H73" s="1">
        <f>VLOOKUP(B73,Membership!A:C,2,FALSE)</f>
        <v>32842</v>
      </c>
      <c r="I73" s="1">
        <f>VLOOKUP(B73,Membership!A:C,3,FALSE)</f>
        <v>39978</v>
      </c>
    </row>
    <row r="74" spans="1:9" x14ac:dyDescent="0.3">
      <c r="A74">
        <v>3782</v>
      </c>
      <c r="B74">
        <v>146</v>
      </c>
      <c r="C74" t="s">
        <v>140</v>
      </c>
      <c r="D74" t="s">
        <v>1369</v>
      </c>
      <c r="E74" t="s">
        <v>14</v>
      </c>
      <c r="F74" t="s">
        <v>141</v>
      </c>
      <c r="G74">
        <v>8089653286</v>
      </c>
      <c r="H74" s="1">
        <f>VLOOKUP(B74,Membership!A:C,2,FALSE)</f>
        <v>36613</v>
      </c>
      <c r="I74" s="1">
        <f>VLOOKUP(B74,Membership!A:C,3,FALSE)</f>
        <v>39002</v>
      </c>
    </row>
    <row r="75" spans="1:9" x14ac:dyDescent="0.3">
      <c r="A75">
        <v>6225</v>
      </c>
      <c r="B75">
        <v>531</v>
      </c>
      <c r="C75" t="s">
        <v>88</v>
      </c>
      <c r="D75" t="s">
        <v>1370</v>
      </c>
      <c r="E75" t="s">
        <v>8</v>
      </c>
      <c r="F75" t="s">
        <v>142</v>
      </c>
      <c r="G75">
        <v>9827842133</v>
      </c>
      <c r="H75" s="1">
        <f>VLOOKUP(B75,Membership!A:C,2,FALSE)</f>
        <v>40143</v>
      </c>
      <c r="I75" s="1">
        <f>VLOOKUP(B75,Membership!A:C,3,FALSE)</f>
        <v>46708</v>
      </c>
    </row>
    <row r="76" spans="1:9" x14ac:dyDescent="0.3">
      <c r="A76">
        <v>2257</v>
      </c>
      <c r="B76">
        <v>503</v>
      </c>
      <c r="C76" t="s">
        <v>143</v>
      </c>
      <c r="D76" t="s">
        <v>1371</v>
      </c>
      <c r="E76" t="s">
        <v>14</v>
      </c>
      <c r="F76" t="s">
        <v>144</v>
      </c>
      <c r="G76">
        <v>2998991184</v>
      </c>
      <c r="H76" s="1">
        <f>VLOOKUP(B76,Membership!A:C,2,FALSE)</f>
        <v>36013</v>
      </c>
      <c r="I76" s="1">
        <f>VLOOKUP(B76,Membership!A:C,3,FALSE)</f>
        <v>41934</v>
      </c>
    </row>
    <row r="77" spans="1:9" x14ac:dyDescent="0.3">
      <c r="A77">
        <v>9177</v>
      </c>
      <c r="B77">
        <v>19</v>
      </c>
      <c r="C77" t="s">
        <v>145</v>
      </c>
      <c r="D77" t="s">
        <v>1372</v>
      </c>
      <c r="E77" t="s">
        <v>11</v>
      </c>
      <c r="F77" t="s">
        <v>146</v>
      </c>
      <c r="G77">
        <v>7591554939</v>
      </c>
      <c r="H77" s="1">
        <f>VLOOKUP(B77,Membership!A:C,2,FALSE)</f>
        <v>40529</v>
      </c>
      <c r="I77" s="1">
        <f>VLOOKUP(B77,Membership!A:C,3,FALSE)</f>
        <v>44199</v>
      </c>
    </row>
    <row r="78" spans="1:9" x14ac:dyDescent="0.3">
      <c r="A78">
        <v>8703</v>
      </c>
      <c r="B78">
        <v>897</v>
      </c>
      <c r="C78" t="s">
        <v>147</v>
      </c>
      <c r="D78" t="s">
        <v>1373</v>
      </c>
      <c r="E78" t="s">
        <v>8</v>
      </c>
      <c r="F78" t="s">
        <v>17</v>
      </c>
      <c r="G78">
        <v>7320532389</v>
      </c>
      <c r="H78" s="1">
        <f>VLOOKUP(B78,Membership!A:C,2,FALSE)</f>
        <v>35922</v>
      </c>
      <c r="I78" s="1">
        <f>VLOOKUP(B78,Membership!A:C,3,FALSE)</f>
        <v>36252</v>
      </c>
    </row>
    <row r="79" spans="1:9" x14ac:dyDescent="0.3">
      <c r="A79">
        <v>3514</v>
      </c>
      <c r="B79">
        <v>703</v>
      </c>
      <c r="C79" t="s">
        <v>112</v>
      </c>
      <c r="D79" t="s">
        <v>1374</v>
      </c>
      <c r="E79" t="s">
        <v>11</v>
      </c>
      <c r="F79" t="s">
        <v>148</v>
      </c>
      <c r="G79">
        <v>8552082746</v>
      </c>
      <c r="H79" s="1">
        <f>VLOOKUP(B79,Membership!A:C,2,FALSE)</f>
        <v>31441</v>
      </c>
      <c r="I79" s="1">
        <f>VLOOKUP(B79,Membership!A:C,3,FALSE)</f>
        <v>31780</v>
      </c>
    </row>
    <row r="80" spans="1:9" x14ac:dyDescent="0.3">
      <c r="A80">
        <v>3089</v>
      </c>
      <c r="B80">
        <v>249</v>
      </c>
      <c r="C80" t="s">
        <v>149</v>
      </c>
      <c r="D80" t="s">
        <v>1375</v>
      </c>
      <c r="E80" t="s">
        <v>8</v>
      </c>
      <c r="F80" t="s">
        <v>150</v>
      </c>
      <c r="G80">
        <v>8015529354</v>
      </c>
      <c r="H80" s="1">
        <f>VLOOKUP(B80,Membership!A:C,2,FALSE)</f>
        <v>37119</v>
      </c>
      <c r="I80" s="1">
        <f>VLOOKUP(B80,Membership!A:C,3,FALSE)</f>
        <v>37384</v>
      </c>
    </row>
    <row r="81" spans="1:9" x14ac:dyDescent="0.3">
      <c r="A81">
        <v>7253</v>
      </c>
      <c r="B81">
        <v>360</v>
      </c>
      <c r="C81" t="s">
        <v>104</v>
      </c>
      <c r="D81" t="s">
        <v>1376</v>
      </c>
      <c r="E81" t="s">
        <v>8</v>
      </c>
      <c r="F81" t="s">
        <v>151</v>
      </c>
      <c r="G81">
        <v>9700239171</v>
      </c>
      <c r="H81" s="1">
        <f>VLOOKUP(B81,Membership!A:C,2,FALSE)</f>
        <v>29113</v>
      </c>
      <c r="I81" s="1">
        <f>VLOOKUP(B81,Membership!A:C,3,FALSE)</f>
        <v>34515</v>
      </c>
    </row>
    <row r="82" spans="1:9" x14ac:dyDescent="0.3">
      <c r="A82">
        <v>8786</v>
      </c>
      <c r="B82">
        <v>327</v>
      </c>
      <c r="C82" t="s">
        <v>152</v>
      </c>
      <c r="D82" t="s">
        <v>1377</v>
      </c>
      <c r="E82" t="s">
        <v>8</v>
      </c>
      <c r="F82" t="s">
        <v>153</v>
      </c>
      <c r="G82">
        <v>8588987011</v>
      </c>
      <c r="H82" s="1">
        <f>VLOOKUP(B82,Membership!A:C,2,FALSE)</f>
        <v>42960</v>
      </c>
      <c r="I82" s="1">
        <f>VLOOKUP(B82,Membership!A:C,3,FALSE)</f>
        <v>46401</v>
      </c>
    </row>
    <row r="83" spans="1:9" x14ac:dyDescent="0.3">
      <c r="A83">
        <v>1211</v>
      </c>
      <c r="B83">
        <v>121</v>
      </c>
      <c r="C83" t="s">
        <v>154</v>
      </c>
      <c r="D83" t="s">
        <v>1378</v>
      </c>
      <c r="E83" t="s">
        <v>8</v>
      </c>
      <c r="F83" t="s">
        <v>155</v>
      </c>
      <c r="G83">
        <v>2797657807</v>
      </c>
      <c r="H83" s="1">
        <f>VLOOKUP(B83,Membership!A:C,2,FALSE)</f>
        <v>41167</v>
      </c>
      <c r="I83" s="1">
        <f>VLOOKUP(B83,Membership!A:C,3,FALSE)</f>
        <v>42238</v>
      </c>
    </row>
    <row r="84" spans="1:9" x14ac:dyDescent="0.3">
      <c r="A84">
        <v>359</v>
      </c>
      <c r="B84">
        <v>614</v>
      </c>
      <c r="C84" t="s">
        <v>156</v>
      </c>
      <c r="D84" t="s">
        <v>1379</v>
      </c>
      <c r="E84" t="s">
        <v>8</v>
      </c>
      <c r="F84" t="s">
        <v>157</v>
      </c>
      <c r="G84">
        <v>3420855911</v>
      </c>
      <c r="H84" s="1">
        <f>VLOOKUP(B84,Membership!A:C,2,FALSE)</f>
        <v>31441</v>
      </c>
      <c r="I84" s="1">
        <f>VLOOKUP(B84,Membership!A:C,3,FALSE)</f>
        <v>32606</v>
      </c>
    </row>
    <row r="85" spans="1:9" x14ac:dyDescent="0.3">
      <c r="A85">
        <v>2066</v>
      </c>
      <c r="B85">
        <v>80</v>
      </c>
      <c r="C85" t="s">
        <v>22</v>
      </c>
      <c r="D85" t="s">
        <v>1380</v>
      </c>
      <c r="E85" t="s">
        <v>14</v>
      </c>
      <c r="F85" t="s">
        <v>158</v>
      </c>
      <c r="G85">
        <v>5965931339</v>
      </c>
      <c r="H85" s="1">
        <f>VLOOKUP(B85,Membership!A:C,2,FALSE)</f>
        <v>38436</v>
      </c>
      <c r="I85" s="1">
        <f>VLOOKUP(B85,Membership!A:C,3,FALSE)</f>
        <v>45198</v>
      </c>
    </row>
    <row r="86" spans="1:9" x14ac:dyDescent="0.3">
      <c r="A86">
        <v>4322</v>
      </c>
      <c r="B86">
        <v>401</v>
      </c>
      <c r="C86" t="s">
        <v>159</v>
      </c>
      <c r="D86" t="s">
        <v>1381</v>
      </c>
      <c r="E86" t="s">
        <v>8</v>
      </c>
      <c r="F86" t="s">
        <v>160</v>
      </c>
      <c r="G86">
        <v>7775860985</v>
      </c>
      <c r="H86" s="1">
        <f>VLOOKUP(B86,Membership!A:C,2,FALSE)</f>
        <v>36906</v>
      </c>
      <c r="I86" s="1">
        <f>VLOOKUP(B86,Membership!A:C,3,FALSE)</f>
        <v>39080</v>
      </c>
    </row>
    <row r="87" spans="1:9" x14ac:dyDescent="0.3">
      <c r="A87">
        <v>7773</v>
      </c>
      <c r="B87">
        <v>914</v>
      </c>
      <c r="C87" t="s">
        <v>161</v>
      </c>
      <c r="D87" t="s">
        <v>1382</v>
      </c>
      <c r="E87" t="s">
        <v>8</v>
      </c>
      <c r="F87" t="s">
        <v>162</v>
      </c>
      <c r="G87">
        <v>2945958018</v>
      </c>
      <c r="H87" s="1">
        <f>VLOOKUP(B87,Membership!A:C,2,FALSE)</f>
        <v>31368</v>
      </c>
      <c r="I87" s="1">
        <f>VLOOKUP(B87,Membership!A:C,3,FALSE)</f>
        <v>36107</v>
      </c>
    </row>
    <row r="88" spans="1:9" x14ac:dyDescent="0.3">
      <c r="A88">
        <v>6746</v>
      </c>
      <c r="B88">
        <v>713</v>
      </c>
      <c r="C88" t="s">
        <v>163</v>
      </c>
      <c r="D88" t="s">
        <v>1383</v>
      </c>
      <c r="E88" t="s">
        <v>11</v>
      </c>
      <c r="F88" t="s">
        <v>164</v>
      </c>
      <c r="G88">
        <v>8157767838</v>
      </c>
      <c r="H88" s="1">
        <f>VLOOKUP(B88,Membership!A:C,2,FALSE)</f>
        <v>28068</v>
      </c>
      <c r="I88" s="1">
        <f>VLOOKUP(B88,Membership!A:C,3,FALSE)</f>
        <v>33221</v>
      </c>
    </row>
    <row r="89" spans="1:9" x14ac:dyDescent="0.3">
      <c r="A89">
        <v>6732</v>
      </c>
      <c r="B89">
        <v>568</v>
      </c>
      <c r="C89" t="s">
        <v>165</v>
      </c>
      <c r="D89" t="s">
        <v>1384</v>
      </c>
      <c r="E89" t="s">
        <v>8</v>
      </c>
      <c r="F89" t="s">
        <v>166</v>
      </c>
      <c r="G89">
        <v>9712766674</v>
      </c>
      <c r="H89" s="1">
        <f>VLOOKUP(B89,Membership!A:C,2,FALSE)</f>
        <v>33031</v>
      </c>
      <c r="I89" s="1">
        <f>VLOOKUP(B89,Membership!A:C,3,FALSE)</f>
        <v>37004</v>
      </c>
    </row>
    <row r="90" spans="1:9" x14ac:dyDescent="0.3">
      <c r="A90">
        <v>805</v>
      </c>
      <c r="B90">
        <v>752</v>
      </c>
      <c r="C90" t="s">
        <v>167</v>
      </c>
      <c r="D90" t="s">
        <v>1385</v>
      </c>
      <c r="E90" t="s">
        <v>14</v>
      </c>
      <c r="F90" t="s">
        <v>168</v>
      </c>
      <c r="G90">
        <v>2366659988</v>
      </c>
      <c r="H90" s="1">
        <f>VLOOKUP(B90,Membership!A:C,2,FALSE)</f>
        <v>41782</v>
      </c>
      <c r="I90" s="1">
        <f>VLOOKUP(B90,Membership!A:C,3,FALSE)</f>
        <v>42648</v>
      </c>
    </row>
    <row r="91" spans="1:9" x14ac:dyDescent="0.3">
      <c r="A91">
        <v>7540</v>
      </c>
      <c r="B91">
        <v>867</v>
      </c>
      <c r="C91" t="s">
        <v>169</v>
      </c>
      <c r="D91" t="s">
        <v>1386</v>
      </c>
      <c r="E91" t="s">
        <v>14</v>
      </c>
      <c r="F91" t="s">
        <v>170</v>
      </c>
      <c r="G91">
        <v>2771856986</v>
      </c>
      <c r="H91" s="1">
        <f>VLOOKUP(B91,Membership!A:C,2,FALSE)</f>
        <v>39674</v>
      </c>
      <c r="I91" s="1">
        <f>VLOOKUP(B91,Membership!A:C,3,FALSE)</f>
        <v>45603</v>
      </c>
    </row>
    <row r="92" spans="1:9" x14ac:dyDescent="0.3">
      <c r="A92">
        <v>5269</v>
      </c>
      <c r="B92">
        <v>980</v>
      </c>
      <c r="C92" t="s">
        <v>171</v>
      </c>
      <c r="D92" t="s">
        <v>1387</v>
      </c>
      <c r="E92" t="s">
        <v>14</v>
      </c>
      <c r="F92" t="s">
        <v>132</v>
      </c>
      <c r="G92">
        <v>4717095278</v>
      </c>
      <c r="H92" s="1">
        <f>VLOOKUP(B92,Membership!A:C,2,FALSE)</f>
        <v>37525</v>
      </c>
      <c r="I92" s="1">
        <f>VLOOKUP(B92,Membership!A:C,3,FALSE)</f>
        <v>42541</v>
      </c>
    </row>
    <row r="93" spans="1:9" x14ac:dyDescent="0.3">
      <c r="A93">
        <v>8404</v>
      </c>
      <c r="B93">
        <v>704</v>
      </c>
      <c r="C93" t="s">
        <v>172</v>
      </c>
      <c r="D93" t="s">
        <v>1388</v>
      </c>
      <c r="E93" t="s">
        <v>11</v>
      </c>
      <c r="F93" t="s">
        <v>173</v>
      </c>
      <c r="G93">
        <v>6852398753</v>
      </c>
      <c r="H93" s="1">
        <f>VLOOKUP(B93,Membership!A:C,2,FALSE)</f>
        <v>41603</v>
      </c>
      <c r="I93" s="1">
        <f>VLOOKUP(B93,Membership!A:C,3,FALSE)</f>
        <v>47401</v>
      </c>
    </row>
    <row r="94" spans="1:9" x14ac:dyDescent="0.3">
      <c r="A94">
        <v>519</v>
      </c>
      <c r="B94">
        <v>598</v>
      </c>
      <c r="C94" t="s">
        <v>174</v>
      </c>
      <c r="D94" t="s">
        <v>1389</v>
      </c>
      <c r="E94" t="s">
        <v>14</v>
      </c>
      <c r="F94" t="s">
        <v>175</v>
      </c>
      <c r="G94">
        <v>8198842186</v>
      </c>
      <c r="H94" s="1">
        <f>VLOOKUP(B94,Membership!A:C,2,FALSE)</f>
        <v>31583</v>
      </c>
      <c r="I94" s="1">
        <f>VLOOKUP(B94,Membership!A:C,3,FALSE)</f>
        <v>35172</v>
      </c>
    </row>
    <row r="95" spans="1:9" x14ac:dyDescent="0.3">
      <c r="A95">
        <v>4060</v>
      </c>
      <c r="B95">
        <v>932</v>
      </c>
      <c r="C95" t="s">
        <v>176</v>
      </c>
      <c r="D95" t="s">
        <v>1390</v>
      </c>
      <c r="E95" t="s">
        <v>11</v>
      </c>
      <c r="F95" t="s">
        <v>177</v>
      </c>
      <c r="G95">
        <v>7396097848</v>
      </c>
      <c r="H95" s="1">
        <f>VLOOKUP(B95,Membership!A:C,2,FALSE)</f>
        <v>31145</v>
      </c>
      <c r="I95" s="1">
        <f>VLOOKUP(B95,Membership!A:C,3,FALSE)</f>
        <v>33985</v>
      </c>
    </row>
    <row r="96" spans="1:9" x14ac:dyDescent="0.3">
      <c r="A96">
        <v>8860</v>
      </c>
      <c r="B96">
        <v>834</v>
      </c>
      <c r="C96" t="s">
        <v>178</v>
      </c>
      <c r="D96" t="s">
        <v>1391</v>
      </c>
      <c r="E96" t="s">
        <v>14</v>
      </c>
      <c r="F96" t="s">
        <v>179</v>
      </c>
      <c r="G96">
        <v>4508931602</v>
      </c>
      <c r="H96" s="1">
        <f>VLOOKUP(B96,Membership!A:C,2,FALSE)</f>
        <v>35575</v>
      </c>
      <c r="I96" s="1">
        <f>VLOOKUP(B96,Membership!A:C,3,FALSE)</f>
        <v>42548</v>
      </c>
    </row>
    <row r="97" spans="1:9" x14ac:dyDescent="0.3">
      <c r="A97">
        <v>7164</v>
      </c>
      <c r="B97">
        <v>209</v>
      </c>
      <c r="C97" t="s">
        <v>180</v>
      </c>
      <c r="D97" t="s">
        <v>1392</v>
      </c>
      <c r="E97" t="s">
        <v>14</v>
      </c>
      <c r="F97" t="s">
        <v>181</v>
      </c>
      <c r="G97">
        <v>8013342363</v>
      </c>
      <c r="H97" s="1">
        <f>VLOOKUP(B97,Membership!A:C,2,FALSE)</f>
        <v>29908</v>
      </c>
      <c r="I97" s="1">
        <f>VLOOKUP(B97,Membership!A:C,3,FALSE)</f>
        <v>34324</v>
      </c>
    </row>
    <row r="98" spans="1:9" x14ac:dyDescent="0.3">
      <c r="A98">
        <v>9792</v>
      </c>
      <c r="B98">
        <v>330</v>
      </c>
      <c r="C98" t="s">
        <v>182</v>
      </c>
      <c r="D98" t="s">
        <v>1393</v>
      </c>
      <c r="E98" t="s">
        <v>14</v>
      </c>
      <c r="F98" t="s">
        <v>183</v>
      </c>
      <c r="G98">
        <v>4775425957</v>
      </c>
      <c r="H98" s="1">
        <f>VLOOKUP(B98,Membership!A:C,2,FALSE)</f>
        <v>34590</v>
      </c>
      <c r="I98" s="1">
        <f>VLOOKUP(B98,Membership!A:C,3,FALSE)</f>
        <v>38534</v>
      </c>
    </row>
    <row r="99" spans="1:9" x14ac:dyDescent="0.3">
      <c r="A99">
        <v>9934</v>
      </c>
      <c r="B99">
        <v>138</v>
      </c>
      <c r="C99" t="s">
        <v>143</v>
      </c>
      <c r="D99" t="s">
        <v>1394</v>
      </c>
      <c r="E99" t="s">
        <v>14</v>
      </c>
      <c r="F99" t="s">
        <v>184</v>
      </c>
      <c r="G99">
        <v>2535125840</v>
      </c>
      <c r="H99" s="1">
        <f>VLOOKUP(B99,Membership!A:C,2,FALSE)</f>
        <v>34411</v>
      </c>
      <c r="I99" s="1">
        <f>VLOOKUP(B99,Membership!A:C,3,FALSE)</f>
        <v>40164</v>
      </c>
    </row>
    <row r="100" spans="1:9" x14ac:dyDescent="0.3">
      <c r="A100">
        <v>1980</v>
      </c>
      <c r="B100">
        <v>981</v>
      </c>
      <c r="C100" t="s">
        <v>185</v>
      </c>
      <c r="D100" t="s">
        <v>1395</v>
      </c>
      <c r="E100" t="s">
        <v>14</v>
      </c>
      <c r="F100" t="s">
        <v>186</v>
      </c>
      <c r="G100">
        <v>5833657416</v>
      </c>
      <c r="H100" s="1">
        <f>VLOOKUP(B100,Membership!A:C,2,FALSE)</f>
        <v>28204</v>
      </c>
      <c r="I100" s="1">
        <f>VLOOKUP(B100,Membership!A:C,3,FALSE)</f>
        <v>34784</v>
      </c>
    </row>
    <row r="101" spans="1:9" x14ac:dyDescent="0.3">
      <c r="A101">
        <v>9251</v>
      </c>
      <c r="B101">
        <v>130</v>
      </c>
      <c r="C101" t="s">
        <v>187</v>
      </c>
      <c r="D101" t="s">
        <v>1396</v>
      </c>
      <c r="E101" t="s">
        <v>14</v>
      </c>
      <c r="F101" t="s">
        <v>188</v>
      </c>
      <c r="G101">
        <v>5905581451</v>
      </c>
      <c r="H101" s="1">
        <f>VLOOKUP(B101,Membership!A:C,2,FALSE)</f>
        <v>38640</v>
      </c>
      <c r="I101" s="1">
        <f>VLOOKUP(B101,Membership!A:C,3,FALSE)</f>
        <v>40002</v>
      </c>
    </row>
    <row r="102" spans="1:9" x14ac:dyDescent="0.3">
      <c r="A102">
        <v>6717</v>
      </c>
      <c r="B102">
        <v>685</v>
      </c>
      <c r="C102" t="s">
        <v>189</v>
      </c>
      <c r="D102" t="s">
        <v>1397</v>
      </c>
      <c r="E102" t="s">
        <v>8</v>
      </c>
      <c r="F102" t="s">
        <v>190</v>
      </c>
      <c r="G102">
        <v>3742557097</v>
      </c>
      <c r="H102" s="1">
        <f>VLOOKUP(B102,Membership!A:C,2,FALSE)</f>
        <v>27099</v>
      </c>
      <c r="I102" s="1">
        <f>VLOOKUP(B102,Membership!A:C,3,FALSE)</f>
        <v>30644</v>
      </c>
    </row>
    <row r="103" spans="1:9" x14ac:dyDescent="0.3">
      <c r="A103">
        <v>3622</v>
      </c>
      <c r="B103">
        <v>544</v>
      </c>
      <c r="C103" t="s">
        <v>86</v>
      </c>
      <c r="D103" t="s">
        <v>1398</v>
      </c>
      <c r="E103" t="s">
        <v>8</v>
      </c>
      <c r="F103" t="s">
        <v>191</v>
      </c>
      <c r="G103">
        <v>1157949513</v>
      </c>
      <c r="H103" s="1">
        <f>VLOOKUP(B103,Membership!A:C,2,FALSE)</f>
        <v>43375</v>
      </c>
      <c r="I103" s="1">
        <f>VLOOKUP(B103,Membership!A:C,3,FALSE)</f>
        <v>50746</v>
      </c>
    </row>
    <row r="104" spans="1:9" x14ac:dyDescent="0.3">
      <c r="A104">
        <v>8808</v>
      </c>
      <c r="B104">
        <v>384</v>
      </c>
      <c r="C104" t="s">
        <v>192</v>
      </c>
      <c r="D104" t="s">
        <v>1399</v>
      </c>
      <c r="E104" t="s">
        <v>14</v>
      </c>
      <c r="F104" t="s">
        <v>193</v>
      </c>
      <c r="G104">
        <v>6061993877</v>
      </c>
      <c r="H104" s="1">
        <f>VLOOKUP(B104,Membership!A:C,2,FALSE)</f>
        <v>37462</v>
      </c>
      <c r="I104" s="1">
        <f>VLOOKUP(B104,Membership!A:C,3,FALSE)</f>
        <v>41946</v>
      </c>
    </row>
    <row r="105" spans="1:9" x14ac:dyDescent="0.3">
      <c r="A105">
        <v>4920</v>
      </c>
      <c r="B105">
        <v>467</v>
      </c>
      <c r="C105" t="s">
        <v>194</v>
      </c>
      <c r="D105" t="s">
        <v>1400</v>
      </c>
      <c r="E105" t="s">
        <v>14</v>
      </c>
      <c r="F105" t="s">
        <v>195</v>
      </c>
      <c r="G105">
        <v>7395125371</v>
      </c>
      <c r="H105" s="1">
        <f>VLOOKUP(B105,Membership!A:C,2,FALSE)</f>
        <v>30178</v>
      </c>
      <c r="I105" s="1">
        <f>VLOOKUP(B105,Membership!A:C,3,FALSE)</f>
        <v>34084</v>
      </c>
    </row>
    <row r="106" spans="1:9" x14ac:dyDescent="0.3">
      <c r="A106">
        <v>3140</v>
      </c>
      <c r="B106">
        <v>112</v>
      </c>
      <c r="C106" t="s">
        <v>196</v>
      </c>
      <c r="D106" t="s">
        <v>1401</v>
      </c>
      <c r="E106" t="s">
        <v>11</v>
      </c>
      <c r="F106" t="s">
        <v>197</v>
      </c>
      <c r="G106">
        <v>7624401610</v>
      </c>
      <c r="H106" s="1">
        <f>VLOOKUP(B106,Membership!A:C,2,FALSE)</f>
        <v>38334</v>
      </c>
      <c r="I106" s="1">
        <f>VLOOKUP(B106,Membership!A:C,3,FALSE)</f>
        <v>38932</v>
      </c>
    </row>
    <row r="107" spans="1:9" x14ac:dyDescent="0.3">
      <c r="A107">
        <v>8104</v>
      </c>
      <c r="B107">
        <v>906</v>
      </c>
      <c r="C107" t="s">
        <v>198</v>
      </c>
      <c r="D107" t="s">
        <v>1402</v>
      </c>
      <c r="E107" t="s">
        <v>11</v>
      </c>
      <c r="F107" t="s">
        <v>199</v>
      </c>
      <c r="G107">
        <v>8271413320</v>
      </c>
      <c r="H107" s="1">
        <f>VLOOKUP(B107,Membership!A:C,2,FALSE)</f>
        <v>41028</v>
      </c>
      <c r="I107" s="1">
        <f>VLOOKUP(B107,Membership!A:C,3,FALSE)</f>
        <v>44948</v>
      </c>
    </row>
    <row r="108" spans="1:9" x14ac:dyDescent="0.3">
      <c r="A108">
        <v>2208</v>
      </c>
      <c r="B108">
        <v>609</v>
      </c>
      <c r="C108" t="s">
        <v>200</v>
      </c>
      <c r="D108" t="s">
        <v>1403</v>
      </c>
      <c r="E108" t="s">
        <v>14</v>
      </c>
      <c r="F108" t="s">
        <v>201</v>
      </c>
      <c r="G108">
        <v>6202223720</v>
      </c>
      <c r="H108" s="1">
        <f>VLOOKUP(B108,Membership!A:C,2,FALSE)</f>
        <v>34249</v>
      </c>
      <c r="I108" s="1">
        <f>VLOOKUP(B108,Membership!A:C,3,FALSE)</f>
        <v>37326</v>
      </c>
    </row>
    <row r="109" spans="1:9" x14ac:dyDescent="0.3">
      <c r="A109">
        <v>7043</v>
      </c>
      <c r="B109">
        <v>379</v>
      </c>
      <c r="C109" t="s">
        <v>202</v>
      </c>
      <c r="D109" t="s">
        <v>1404</v>
      </c>
      <c r="E109" t="s">
        <v>14</v>
      </c>
      <c r="F109" t="s">
        <v>203</v>
      </c>
      <c r="G109">
        <v>8194423563</v>
      </c>
      <c r="H109" s="1">
        <f>VLOOKUP(B109,Membership!A:C,2,FALSE)</f>
        <v>37813</v>
      </c>
      <c r="I109" s="1">
        <f>VLOOKUP(B109,Membership!A:C,3,FALSE)</f>
        <v>40733</v>
      </c>
    </row>
    <row r="110" spans="1:9" x14ac:dyDescent="0.3">
      <c r="A110">
        <v>7485</v>
      </c>
      <c r="B110">
        <v>357</v>
      </c>
      <c r="C110" t="s">
        <v>204</v>
      </c>
      <c r="D110" t="s">
        <v>1405</v>
      </c>
      <c r="E110" t="s">
        <v>14</v>
      </c>
      <c r="F110" t="s">
        <v>205</v>
      </c>
      <c r="G110">
        <v>8529931415</v>
      </c>
      <c r="H110" s="1">
        <f>VLOOKUP(B110,Membership!A:C,2,FALSE)</f>
        <v>29105</v>
      </c>
      <c r="I110" s="1">
        <f>VLOOKUP(B110,Membership!A:C,3,FALSE)</f>
        <v>30098</v>
      </c>
    </row>
    <row r="111" spans="1:9" x14ac:dyDescent="0.3">
      <c r="A111">
        <v>1748</v>
      </c>
      <c r="B111">
        <v>364</v>
      </c>
      <c r="C111" t="s">
        <v>206</v>
      </c>
      <c r="D111" t="s">
        <v>1406</v>
      </c>
      <c r="E111" t="s">
        <v>8</v>
      </c>
      <c r="F111" t="s">
        <v>207</v>
      </c>
      <c r="G111">
        <v>4033094166</v>
      </c>
      <c r="H111" s="1">
        <f>VLOOKUP(B111,Membership!A:C,2,FALSE)</f>
        <v>41589</v>
      </c>
      <c r="I111" s="1">
        <f>VLOOKUP(B111,Membership!A:C,3,FALSE)</f>
        <v>44826</v>
      </c>
    </row>
    <row r="112" spans="1:9" x14ac:dyDescent="0.3">
      <c r="A112">
        <v>9968</v>
      </c>
      <c r="B112">
        <v>69</v>
      </c>
      <c r="C112" t="s">
        <v>208</v>
      </c>
      <c r="D112" t="s">
        <v>1407</v>
      </c>
      <c r="E112" t="s">
        <v>14</v>
      </c>
      <c r="F112" t="s">
        <v>209</v>
      </c>
      <c r="G112">
        <v>1840361778</v>
      </c>
      <c r="H112" s="1">
        <f>VLOOKUP(B112,Membership!A:C,2,FALSE)</f>
        <v>27616</v>
      </c>
      <c r="I112" s="1">
        <f>VLOOKUP(B112,Membership!A:C,3,FALSE)</f>
        <v>31593</v>
      </c>
    </row>
    <row r="113" spans="1:9" x14ac:dyDescent="0.3">
      <c r="A113">
        <v>5330</v>
      </c>
      <c r="B113">
        <v>973</v>
      </c>
      <c r="C113" t="s">
        <v>210</v>
      </c>
      <c r="D113" t="s">
        <v>1408</v>
      </c>
      <c r="E113" t="s">
        <v>14</v>
      </c>
      <c r="F113" t="s">
        <v>211</v>
      </c>
      <c r="G113">
        <v>5888927246</v>
      </c>
      <c r="H113" s="1">
        <f>VLOOKUP(B113,Membership!A:C,2,FALSE)</f>
        <v>39784</v>
      </c>
      <c r="I113" s="1">
        <f>VLOOKUP(B113,Membership!A:C,3,FALSE)</f>
        <v>46105</v>
      </c>
    </row>
    <row r="114" spans="1:9" x14ac:dyDescent="0.3">
      <c r="A114">
        <v>2183</v>
      </c>
      <c r="B114">
        <v>455</v>
      </c>
      <c r="C114" t="s">
        <v>212</v>
      </c>
      <c r="D114" t="s">
        <v>1409</v>
      </c>
      <c r="E114" t="s">
        <v>8</v>
      </c>
      <c r="F114" t="s">
        <v>213</v>
      </c>
      <c r="G114">
        <v>1146373455</v>
      </c>
      <c r="H114" s="1">
        <f>VLOOKUP(B114,Membership!A:C,2,FALSE)</f>
        <v>27310</v>
      </c>
      <c r="I114" s="1">
        <f>VLOOKUP(B114,Membership!A:C,3,FALSE)</f>
        <v>32333</v>
      </c>
    </row>
    <row r="115" spans="1:9" x14ac:dyDescent="0.3">
      <c r="A115">
        <v>2182</v>
      </c>
      <c r="B115">
        <v>247</v>
      </c>
      <c r="C115" t="s">
        <v>214</v>
      </c>
      <c r="D115" t="s">
        <v>1410</v>
      </c>
      <c r="E115" t="s">
        <v>14</v>
      </c>
      <c r="F115" t="s">
        <v>215</v>
      </c>
      <c r="G115">
        <v>4951091066</v>
      </c>
      <c r="H115" s="1">
        <f>VLOOKUP(B115,Membership!A:C,2,FALSE)</f>
        <v>25935</v>
      </c>
      <c r="I115" s="1">
        <f>VLOOKUP(B115,Membership!A:C,3,FALSE)</f>
        <v>30207</v>
      </c>
    </row>
    <row r="116" spans="1:9" x14ac:dyDescent="0.3">
      <c r="A116">
        <v>1087</v>
      </c>
      <c r="B116">
        <v>491</v>
      </c>
      <c r="C116" t="s">
        <v>216</v>
      </c>
      <c r="D116" t="s">
        <v>1411</v>
      </c>
      <c r="E116" t="s">
        <v>11</v>
      </c>
      <c r="F116" t="s">
        <v>217</v>
      </c>
      <c r="G116">
        <v>3384176833</v>
      </c>
      <c r="H116" s="1">
        <f>VLOOKUP(B116,Membership!A:C,2,FALSE)</f>
        <v>39557</v>
      </c>
      <c r="I116" s="1">
        <f>VLOOKUP(B116,Membership!A:C,3,FALSE)</f>
        <v>44427</v>
      </c>
    </row>
    <row r="117" spans="1:9" x14ac:dyDescent="0.3">
      <c r="A117">
        <v>4296</v>
      </c>
      <c r="B117">
        <v>826</v>
      </c>
      <c r="C117" t="s">
        <v>218</v>
      </c>
      <c r="D117" t="s">
        <v>1412</v>
      </c>
      <c r="E117" t="s">
        <v>8</v>
      </c>
      <c r="F117" t="s">
        <v>219</v>
      </c>
      <c r="G117">
        <v>7174320820</v>
      </c>
      <c r="H117" s="1">
        <f>VLOOKUP(B117,Membership!A:C,2,FALSE)</f>
        <v>41487</v>
      </c>
      <c r="I117" s="1">
        <f>VLOOKUP(B117,Membership!A:C,3,FALSE)</f>
        <v>45451</v>
      </c>
    </row>
    <row r="118" spans="1:9" x14ac:dyDescent="0.3">
      <c r="A118">
        <v>9784</v>
      </c>
      <c r="B118">
        <v>400</v>
      </c>
      <c r="C118" t="s">
        <v>220</v>
      </c>
      <c r="D118" t="s">
        <v>1413</v>
      </c>
      <c r="E118" t="s">
        <v>8</v>
      </c>
      <c r="F118" t="s">
        <v>221</v>
      </c>
      <c r="G118">
        <v>2668150446</v>
      </c>
      <c r="H118" s="1">
        <f>VLOOKUP(B118,Membership!A:C,2,FALSE)</f>
        <v>38732</v>
      </c>
      <c r="I118" s="1">
        <f>VLOOKUP(B118,Membership!A:C,3,FALSE)</f>
        <v>43894</v>
      </c>
    </row>
    <row r="119" spans="1:9" x14ac:dyDescent="0.3">
      <c r="A119">
        <v>6210</v>
      </c>
      <c r="B119">
        <v>271</v>
      </c>
      <c r="C119" t="s">
        <v>222</v>
      </c>
      <c r="D119" t="s">
        <v>1414</v>
      </c>
      <c r="E119" t="s">
        <v>14</v>
      </c>
      <c r="F119" t="s">
        <v>223</v>
      </c>
      <c r="G119">
        <v>5992525888</v>
      </c>
      <c r="H119" s="1">
        <f>VLOOKUP(B119,Membership!A:C,2,FALSE)</f>
        <v>40353</v>
      </c>
      <c r="I119" s="1">
        <f>VLOOKUP(B119,Membership!A:C,3,FALSE)</f>
        <v>47425</v>
      </c>
    </row>
    <row r="120" spans="1:9" x14ac:dyDescent="0.3">
      <c r="A120">
        <v>5781</v>
      </c>
      <c r="B120">
        <v>110</v>
      </c>
      <c r="C120" t="s">
        <v>224</v>
      </c>
      <c r="D120" t="s">
        <v>1415</v>
      </c>
      <c r="E120" t="s">
        <v>14</v>
      </c>
      <c r="F120" t="s">
        <v>225</v>
      </c>
      <c r="G120">
        <v>5391751398</v>
      </c>
      <c r="H120" s="1">
        <f>VLOOKUP(B120,Membership!A:C,2,FALSE)</f>
        <v>41589</v>
      </c>
      <c r="I120" s="1">
        <f>VLOOKUP(B120,Membership!A:C,3,FALSE)</f>
        <v>44773</v>
      </c>
    </row>
    <row r="121" spans="1:9" x14ac:dyDescent="0.3">
      <c r="A121">
        <v>8306</v>
      </c>
      <c r="B121">
        <v>277</v>
      </c>
      <c r="C121" t="s">
        <v>226</v>
      </c>
      <c r="D121" t="s">
        <v>1416</v>
      </c>
      <c r="E121" t="s">
        <v>14</v>
      </c>
      <c r="F121" t="s">
        <v>227</v>
      </c>
      <c r="G121">
        <v>4305011101</v>
      </c>
      <c r="H121" s="1">
        <f>VLOOKUP(B121,Membership!A:C,2,FALSE)</f>
        <v>40312</v>
      </c>
      <c r="I121" s="1">
        <f>VLOOKUP(B121,Membership!A:C,3,FALSE)</f>
        <v>42939</v>
      </c>
    </row>
    <row r="122" spans="1:9" x14ac:dyDescent="0.3">
      <c r="A122">
        <v>3270</v>
      </c>
      <c r="B122">
        <v>85</v>
      </c>
      <c r="C122" t="s">
        <v>228</v>
      </c>
      <c r="D122" t="s">
        <v>1417</v>
      </c>
      <c r="E122" t="s">
        <v>14</v>
      </c>
      <c r="F122" t="s">
        <v>229</v>
      </c>
      <c r="G122">
        <v>3253132607</v>
      </c>
      <c r="H122" s="1">
        <f>VLOOKUP(B122,Membership!A:C,2,FALSE)</f>
        <v>36058</v>
      </c>
      <c r="I122" s="1">
        <f>VLOOKUP(B122,Membership!A:C,3,FALSE)</f>
        <v>43402</v>
      </c>
    </row>
    <row r="123" spans="1:9" x14ac:dyDescent="0.3">
      <c r="A123">
        <v>6787</v>
      </c>
      <c r="B123">
        <v>863</v>
      </c>
      <c r="C123" t="s">
        <v>230</v>
      </c>
      <c r="D123" t="s">
        <v>1418</v>
      </c>
      <c r="E123" t="s">
        <v>11</v>
      </c>
      <c r="F123" t="s">
        <v>231</v>
      </c>
      <c r="G123">
        <v>3282200761</v>
      </c>
      <c r="H123" s="1">
        <f>VLOOKUP(B123,Membership!A:C,2,FALSE)</f>
        <v>36850</v>
      </c>
      <c r="I123" s="1">
        <f>VLOOKUP(B123,Membership!A:C,3,FALSE)</f>
        <v>39795</v>
      </c>
    </row>
    <row r="124" spans="1:9" x14ac:dyDescent="0.3">
      <c r="A124">
        <v>3733</v>
      </c>
      <c r="B124">
        <v>731</v>
      </c>
      <c r="C124" t="s">
        <v>232</v>
      </c>
      <c r="D124" t="s">
        <v>1419</v>
      </c>
      <c r="E124" t="s">
        <v>8</v>
      </c>
      <c r="F124" t="s">
        <v>233</v>
      </c>
      <c r="G124">
        <v>8831717023</v>
      </c>
      <c r="H124" s="1">
        <f>VLOOKUP(B124,Membership!A:C,2,FALSE)</f>
        <v>29331</v>
      </c>
      <c r="I124" s="1">
        <f>VLOOKUP(B124,Membership!A:C,3,FALSE)</f>
        <v>31520</v>
      </c>
    </row>
    <row r="125" spans="1:9" x14ac:dyDescent="0.3">
      <c r="A125">
        <v>207</v>
      </c>
      <c r="B125">
        <v>638</v>
      </c>
      <c r="C125" t="s">
        <v>234</v>
      </c>
      <c r="D125" t="s">
        <v>1420</v>
      </c>
      <c r="E125" t="s">
        <v>14</v>
      </c>
      <c r="F125" t="s">
        <v>235</v>
      </c>
      <c r="G125">
        <v>6274955877</v>
      </c>
      <c r="H125" s="1">
        <f>VLOOKUP(B125,Membership!A:C,2,FALSE)</f>
        <v>42876</v>
      </c>
      <c r="I125" s="1">
        <f>VLOOKUP(B125,Membership!A:C,3,FALSE)</f>
        <v>45275</v>
      </c>
    </row>
    <row r="126" spans="1:9" x14ac:dyDescent="0.3">
      <c r="A126">
        <v>3</v>
      </c>
      <c r="B126">
        <v>275</v>
      </c>
      <c r="C126" t="s">
        <v>236</v>
      </c>
      <c r="D126" t="s">
        <v>1421</v>
      </c>
      <c r="E126" t="s">
        <v>8</v>
      </c>
      <c r="F126" t="s">
        <v>237</v>
      </c>
      <c r="G126">
        <v>9875661422</v>
      </c>
      <c r="H126" s="1">
        <f>VLOOKUP(B126,Membership!A:C,2,FALSE)</f>
        <v>34426</v>
      </c>
      <c r="I126" s="1">
        <f>VLOOKUP(B126,Membership!A:C,3,FALSE)</f>
        <v>38002</v>
      </c>
    </row>
    <row r="127" spans="1:9" x14ac:dyDescent="0.3">
      <c r="A127">
        <v>1896</v>
      </c>
      <c r="B127">
        <v>278</v>
      </c>
      <c r="C127" t="s">
        <v>238</v>
      </c>
      <c r="D127" t="s">
        <v>1422</v>
      </c>
      <c r="E127" t="s">
        <v>14</v>
      </c>
      <c r="F127" t="s">
        <v>239</v>
      </c>
      <c r="G127">
        <v>9976580262</v>
      </c>
      <c r="H127" s="1">
        <f>VLOOKUP(B127,Membership!A:C,2,FALSE)</f>
        <v>28397</v>
      </c>
      <c r="I127" s="1">
        <f>VLOOKUP(B127,Membership!A:C,3,FALSE)</f>
        <v>31787</v>
      </c>
    </row>
    <row r="128" spans="1:9" x14ac:dyDescent="0.3">
      <c r="A128">
        <v>9631</v>
      </c>
      <c r="B128">
        <v>948</v>
      </c>
      <c r="C128" t="s">
        <v>240</v>
      </c>
      <c r="D128" t="s">
        <v>1423</v>
      </c>
      <c r="E128" t="s">
        <v>14</v>
      </c>
      <c r="F128" t="s">
        <v>241</v>
      </c>
      <c r="G128">
        <v>7191264003</v>
      </c>
      <c r="H128" s="1">
        <f>VLOOKUP(B128,Membership!A:C,2,FALSE)</f>
        <v>40565</v>
      </c>
      <c r="I128" s="1">
        <f>VLOOKUP(B128,Membership!A:C,3,FALSE)</f>
        <v>42654</v>
      </c>
    </row>
    <row r="129" spans="1:9" x14ac:dyDescent="0.3">
      <c r="A129">
        <v>3132</v>
      </c>
      <c r="B129">
        <v>912</v>
      </c>
      <c r="C129" t="s">
        <v>242</v>
      </c>
      <c r="D129" t="s">
        <v>1424</v>
      </c>
      <c r="E129" t="s">
        <v>14</v>
      </c>
      <c r="F129" t="s">
        <v>243</v>
      </c>
      <c r="G129">
        <v>3477191930</v>
      </c>
      <c r="H129" s="1">
        <f>VLOOKUP(B129,Membership!A:C,2,FALSE)</f>
        <v>28370</v>
      </c>
      <c r="I129" s="1">
        <f>VLOOKUP(B129,Membership!A:C,3,FALSE)</f>
        <v>28932</v>
      </c>
    </row>
    <row r="130" spans="1:9" x14ac:dyDescent="0.3">
      <c r="A130">
        <v>1202</v>
      </c>
      <c r="B130">
        <v>426</v>
      </c>
      <c r="C130" t="s">
        <v>244</v>
      </c>
      <c r="D130" t="s">
        <v>1425</v>
      </c>
      <c r="E130" t="s">
        <v>8</v>
      </c>
      <c r="F130" t="s">
        <v>245</v>
      </c>
      <c r="G130">
        <v>4935174932</v>
      </c>
      <c r="H130" s="1">
        <f>VLOOKUP(B130,Membership!A:C,2,FALSE)</f>
        <v>39390</v>
      </c>
      <c r="I130" s="1">
        <f>VLOOKUP(B130,Membership!A:C,3,FALSE)</f>
        <v>45663</v>
      </c>
    </row>
    <row r="131" spans="1:9" x14ac:dyDescent="0.3">
      <c r="A131">
        <v>8834</v>
      </c>
      <c r="B131">
        <v>735</v>
      </c>
      <c r="C131" t="s">
        <v>96</v>
      </c>
      <c r="D131" t="s">
        <v>1426</v>
      </c>
      <c r="E131" t="s">
        <v>8</v>
      </c>
      <c r="F131" t="s">
        <v>246</v>
      </c>
      <c r="G131">
        <v>6582738747</v>
      </c>
      <c r="H131" s="1">
        <f>VLOOKUP(B131,Membership!A:C,2,FALSE)</f>
        <v>32245</v>
      </c>
      <c r="I131" s="1">
        <f>VLOOKUP(B131,Membership!A:C,3,FALSE)</f>
        <v>37459</v>
      </c>
    </row>
    <row r="132" spans="1:9" x14ac:dyDescent="0.3">
      <c r="A132">
        <v>1201</v>
      </c>
      <c r="B132">
        <v>666</v>
      </c>
      <c r="C132" t="s">
        <v>247</v>
      </c>
      <c r="D132" t="s">
        <v>1427</v>
      </c>
      <c r="E132" t="s">
        <v>8</v>
      </c>
      <c r="F132" t="s">
        <v>248</v>
      </c>
      <c r="G132">
        <v>7050577792</v>
      </c>
      <c r="H132" s="1">
        <f>VLOOKUP(B132,Membership!A:C,2,FALSE)</f>
        <v>32166</v>
      </c>
      <c r="I132" s="1">
        <f>VLOOKUP(B132,Membership!A:C,3,FALSE)</f>
        <v>39254</v>
      </c>
    </row>
    <row r="133" spans="1:9" x14ac:dyDescent="0.3">
      <c r="A133">
        <v>2573</v>
      </c>
      <c r="B133">
        <v>888</v>
      </c>
      <c r="C133" t="s">
        <v>249</v>
      </c>
      <c r="D133" t="s">
        <v>1428</v>
      </c>
      <c r="E133" t="s">
        <v>8</v>
      </c>
      <c r="F133" t="s">
        <v>250</v>
      </c>
      <c r="G133">
        <v>8241842420</v>
      </c>
      <c r="H133" s="1">
        <f>VLOOKUP(B133,Membership!A:C,2,FALSE)</f>
        <v>39669</v>
      </c>
      <c r="I133" s="1">
        <f>VLOOKUP(B133,Membership!A:C,3,FALSE)</f>
        <v>40341</v>
      </c>
    </row>
    <row r="134" spans="1:9" x14ac:dyDescent="0.3">
      <c r="A134">
        <v>6759</v>
      </c>
      <c r="B134">
        <v>310</v>
      </c>
      <c r="C134" t="s">
        <v>251</v>
      </c>
      <c r="D134" t="s">
        <v>1429</v>
      </c>
      <c r="E134" t="s">
        <v>8</v>
      </c>
      <c r="F134" t="s">
        <v>252</v>
      </c>
      <c r="G134">
        <v>2604037592</v>
      </c>
      <c r="H134" s="1">
        <f>VLOOKUP(B134,Membership!A:C,2,FALSE)</f>
        <v>26413</v>
      </c>
      <c r="I134" s="1">
        <f>VLOOKUP(B134,Membership!A:C,3,FALSE)</f>
        <v>30022</v>
      </c>
    </row>
    <row r="135" spans="1:9" x14ac:dyDescent="0.3">
      <c r="A135">
        <v>2601</v>
      </c>
      <c r="B135">
        <v>43</v>
      </c>
      <c r="C135" t="s">
        <v>253</v>
      </c>
      <c r="D135" t="s">
        <v>1430</v>
      </c>
      <c r="E135" t="s">
        <v>11</v>
      </c>
      <c r="F135" t="s">
        <v>254</v>
      </c>
      <c r="G135">
        <v>9380507727</v>
      </c>
      <c r="H135" s="1">
        <f>VLOOKUP(B135,Membership!A:C,2,FALSE)</f>
        <v>30200</v>
      </c>
      <c r="I135" s="1">
        <f>VLOOKUP(B135,Membership!A:C,3,FALSE)</f>
        <v>34861</v>
      </c>
    </row>
    <row r="136" spans="1:9" x14ac:dyDescent="0.3">
      <c r="A136">
        <v>2656</v>
      </c>
      <c r="B136">
        <v>722</v>
      </c>
      <c r="C136" t="s">
        <v>88</v>
      </c>
      <c r="D136" t="s">
        <v>1431</v>
      </c>
      <c r="E136" t="s">
        <v>11</v>
      </c>
      <c r="F136" t="s">
        <v>255</v>
      </c>
      <c r="G136">
        <v>4722321429</v>
      </c>
      <c r="H136" s="1">
        <f>VLOOKUP(B136,Membership!A:C,2,FALSE)</f>
        <v>30033</v>
      </c>
      <c r="I136" s="1">
        <f>VLOOKUP(B136,Membership!A:C,3,FALSE)</f>
        <v>35533</v>
      </c>
    </row>
    <row r="137" spans="1:9" x14ac:dyDescent="0.3">
      <c r="A137">
        <v>9645</v>
      </c>
      <c r="B137">
        <v>233</v>
      </c>
      <c r="C137" t="s">
        <v>94</v>
      </c>
      <c r="D137" t="s">
        <v>1432</v>
      </c>
      <c r="E137" t="s">
        <v>11</v>
      </c>
      <c r="F137" t="s">
        <v>184</v>
      </c>
      <c r="G137">
        <v>9598036922</v>
      </c>
      <c r="H137" s="1">
        <f>VLOOKUP(B137,Membership!A:C,2,FALSE)</f>
        <v>36315</v>
      </c>
      <c r="I137" s="1">
        <f>VLOOKUP(B137,Membership!A:C,3,FALSE)</f>
        <v>42362</v>
      </c>
    </row>
    <row r="138" spans="1:9" x14ac:dyDescent="0.3">
      <c r="A138">
        <v>584</v>
      </c>
      <c r="B138">
        <v>392</v>
      </c>
      <c r="C138" t="s">
        <v>152</v>
      </c>
      <c r="D138" t="s">
        <v>1433</v>
      </c>
      <c r="E138" t="s">
        <v>11</v>
      </c>
      <c r="F138" t="s">
        <v>256</v>
      </c>
      <c r="G138">
        <v>2677043411</v>
      </c>
      <c r="H138" s="1">
        <f>VLOOKUP(B138,Membership!A:C,2,FALSE)</f>
        <v>28109</v>
      </c>
      <c r="I138" s="1">
        <f>VLOOKUP(B138,Membership!A:C,3,FALSE)</f>
        <v>28839</v>
      </c>
    </row>
    <row r="139" spans="1:9" x14ac:dyDescent="0.3">
      <c r="A139">
        <v>2121</v>
      </c>
      <c r="B139">
        <v>527</v>
      </c>
      <c r="C139" t="s">
        <v>257</v>
      </c>
      <c r="D139" t="s">
        <v>1434</v>
      </c>
      <c r="E139" t="s">
        <v>11</v>
      </c>
      <c r="F139" t="s">
        <v>258</v>
      </c>
      <c r="G139">
        <v>4336869761</v>
      </c>
      <c r="H139" s="1">
        <f>VLOOKUP(B139,Membership!A:C,2,FALSE)</f>
        <v>26995</v>
      </c>
      <c r="I139" s="1">
        <f>VLOOKUP(B139,Membership!A:C,3,FALSE)</f>
        <v>29875</v>
      </c>
    </row>
    <row r="140" spans="1:9" x14ac:dyDescent="0.3">
      <c r="A140">
        <v>2142</v>
      </c>
      <c r="B140">
        <v>767</v>
      </c>
      <c r="C140" t="s">
        <v>28</v>
      </c>
      <c r="D140" t="s">
        <v>1435</v>
      </c>
      <c r="E140" t="s">
        <v>8</v>
      </c>
      <c r="F140" t="s">
        <v>259</v>
      </c>
      <c r="G140">
        <v>3463358376</v>
      </c>
      <c r="H140" s="1">
        <f>VLOOKUP(B140,Membership!A:C,2,FALSE)</f>
        <v>26914</v>
      </c>
      <c r="I140" s="1">
        <f>VLOOKUP(B140,Membership!A:C,3,FALSE)</f>
        <v>28047</v>
      </c>
    </row>
    <row r="141" spans="1:9" x14ac:dyDescent="0.3">
      <c r="A141">
        <v>2396</v>
      </c>
      <c r="B141">
        <v>650</v>
      </c>
      <c r="C141" t="s">
        <v>260</v>
      </c>
      <c r="D141" t="s">
        <v>1436</v>
      </c>
      <c r="E141" t="s">
        <v>14</v>
      </c>
      <c r="F141" t="s">
        <v>261</v>
      </c>
      <c r="G141">
        <v>6083580617</v>
      </c>
      <c r="H141" s="1">
        <f>VLOOKUP(B141,Membership!A:C,2,FALSE)</f>
        <v>30958</v>
      </c>
      <c r="I141" s="1">
        <f>VLOOKUP(B141,Membership!A:C,3,FALSE)</f>
        <v>33313</v>
      </c>
    </row>
    <row r="142" spans="1:9" x14ac:dyDescent="0.3">
      <c r="A142">
        <v>8747</v>
      </c>
      <c r="B142">
        <v>908</v>
      </c>
      <c r="C142" t="s">
        <v>262</v>
      </c>
      <c r="D142" t="s">
        <v>1437</v>
      </c>
      <c r="E142" t="s">
        <v>14</v>
      </c>
      <c r="F142" t="s">
        <v>263</v>
      </c>
      <c r="G142">
        <v>3087180828</v>
      </c>
      <c r="H142" s="1">
        <f>VLOOKUP(B142,Membership!A:C,2,FALSE)</f>
        <v>38732</v>
      </c>
      <c r="I142" s="1">
        <f>VLOOKUP(B142,Membership!A:C,3,FALSE)</f>
        <v>45501</v>
      </c>
    </row>
    <row r="143" spans="1:9" x14ac:dyDescent="0.3">
      <c r="A143">
        <v>4142</v>
      </c>
      <c r="B143">
        <v>955</v>
      </c>
      <c r="C143" t="s">
        <v>264</v>
      </c>
      <c r="D143" t="s">
        <v>1438</v>
      </c>
      <c r="E143" t="s">
        <v>14</v>
      </c>
      <c r="F143" t="s">
        <v>265</v>
      </c>
      <c r="G143">
        <v>1771412315</v>
      </c>
      <c r="H143" s="1">
        <f>VLOOKUP(B143,Membership!A:C,2,FALSE)</f>
        <v>28397</v>
      </c>
      <c r="I143" s="1">
        <f>VLOOKUP(B143,Membership!A:C,3,FALSE)</f>
        <v>33803</v>
      </c>
    </row>
    <row r="144" spans="1:9" x14ac:dyDescent="0.3">
      <c r="A144">
        <v>9770</v>
      </c>
      <c r="B144">
        <v>106</v>
      </c>
      <c r="C144" t="s">
        <v>266</v>
      </c>
      <c r="D144" t="s">
        <v>1439</v>
      </c>
      <c r="E144" t="s">
        <v>11</v>
      </c>
      <c r="F144" t="s">
        <v>267</v>
      </c>
      <c r="G144">
        <v>7962531995</v>
      </c>
      <c r="H144" s="1">
        <f>VLOOKUP(B144,Membership!A:C,2,FALSE)</f>
        <v>38948</v>
      </c>
      <c r="I144" s="1">
        <f>VLOOKUP(B144,Membership!A:C,3,FALSE)</f>
        <v>41281</v>
      </c>
    </row>
    <row r="145" spans="1:9" x14ac:dyDescent="0.3">
      <c r="A145">
        <v>2593</v>
      </c>
      <c r="B145">
        <v>410</v>
      </c>
      <c r="C145" t="s">
        <v>206</v>
      </c>
      <c r="D145" t="s">
        <v>1440</v>
      </c>
      <c r="E145" t="s">
        <v>11</v>
      </c>
      <c r="F145" t="s">
        <v>268</v>
      </c>
      <c r="G145">
        <v>5212165773</v>
      </c>
      <c r="H145" s="1">
        <f>VLOOKUP(B145,Membership!A:C,2,FALSE)</f>
        <v>41343</v>
      </c>
      <c r="I145" s="1">
        <f>VLOOKUP(B145,Membership!A:C,3,FALSE)</f>
        <v>48407</v>
      </c>
    </row>
    <row r="146" spans="1:9" x14ac:dyDescent="0.3">
      <c r="A146">
        <v>9807</v>
      </c>
      <c r="B146">
        <v>311</v>
      </c>
      <c r="C146" t="s">
        <v>269</v>
      </c>
      <c r="D146" t="s">
        <v>1441</v>
      </c>
      <c r="E146" t="s">
        <v>14</v>
      </c>
      <c r="F146" t="s">
        <v>270</v>
      </c>
      <c r="G146">
        <v>1106944265</v>
      </c>
      <c r="H146" s="1">
        <f>VLOOKUP(B146,Membership!A:C,2,FALSE)</f>
        <v>38436</v>
      </c>
      <c r="I146" s="1">
        <f>VLOOKUP(B146,Membership!A:C,3,FALSE)</f>
        <v>43732</v>
      </c>
    </row>
    <row r="147" spans="1:9" x14ac:dyDescent="0.3">
      <c r="A147">
        <v>2525</v>
      </c>
      <c r="B147">
        <v>830</v>
      </c>
      <c r="C147" t="s">
        <v>271</v>
      </c>
      <c r="D147" t="s">
        <v>1442</v>
      </c>
      <c r="E147" t="s">
        <v>8</v>
      </c>
      <c r="F147" t="s">
        <v>272</v>
      </c>
      <c r="G147">
        <v>9484650144</v>
      </c>
      <c r="H147" s="1">
        <f>VLOOKUP(B147,Membership!A:C,2,FALSE)</f>
        <v>40353</v>
      </c>
      <c r="I147" s="1">
        <f>VLOOKUP(B147,Membership!A:C,3,FALSE)</f>
        <v>46345</v>
      </c>
    </row>
    <row r="148" spans="1:9" x14ac:dyDescent="0.3">
      <c r="A148">
        <v>1724</v>
      </c>
      <c r="B148">
        <v>805</v>
      </c>
      <c r="C148" t="s">
        <v>273</v>
      </c>
      <c r="D148" t="s">
        <v>1443</v>
      </c>
      <c r="E148" t="s">
        <v>8</v>
      </c>
      <c r="F148" t="s">
        <v>274</v>
      </c>
      <c r="G148">
        <v>5023276687</v>
      </c>
      <c r="H148" s="1">
        <f>VLOOKUP(B148,Membership!A:C,2,FALSE)</f>
        <v>30618</v>
      </c>
      <c r="I148" s="1">
        <f>VLOOKUP(B148,Membership!A:C,3,FALSE)</f>
        <v>32019</v>
      </c>
    </row>
    <row r="149" spans="1:9" x14ac:dyDescent="0.3">
      <c r="A149">
        <v>7146</v>
      </c>
      <c r="B149">
        <v>351</v>
      </c>
      <c r="C149" t="s">
        <v>275</v>
      </c>
      <c r="D149" t="s">
        <v>1444</v>
      </c>
      <c r="E149" t="s">
        <v>11</v>
      </c>
      <c r="F149" t="s">
        <v>276</v>
      </c>
      <c r="G149">
        <v>2048989791</v>
      </c>
      <c r="H149" s="1">
        <f>VLOOKUP(B149,Membership!A:C,2,FALSE)</f>
        <v>41589</v>
      </c>
      <c r="I149" s="1">
        <f>VLOOKUP(B149,Membership!A:C,3,FALSE)</f>
        <v>46347</v>
      </c>
    </row>
    <row r="150" spans="1:9" x14ac:dyDescent="0.3">
      <c r="A150">
        <v>563</v>
      </c>
      <c r="B150">
        <v>529</v>
      </c>
      <c r="C150" t="s">
        <v>277</v>
      </c>
      <c r="D150" t="s">
        <v>1445</v>
      </c>
      <c r="E150" t="s">
        <v>14</v>
      </c>
      <c r="F150" t="s">
        <v>278</v>
      </c>
      <c r="G150">
        <v>8133737988</v>
      </c>
      <c r="H150" s="1">
        <f>VLOOKUP(B150,Membership!A:C,2,FALSE)</f>
        <v>27557</v>
      </c>
      <c r="I150" s="1">
        <f>VLOOKUP(B150,Membership!A:C,3,FALSE)</f>
        <v>30326</v>
      </c>
    </row>
    <row r="151" spans="1:9" x14ac:dyDescent="0.3">
      <c r="A151">
        <v>7771</v>
      </c>
      <c r="B151">
        <v>52</v>
      </c>
      <c r="C151" t="s">
        <v>279</v>
      </c>
      <c r="D151" t="s">
        <v>1446</v>
      </c>
      <c r="E151" t="s">
        <v>14</v>
      </c>
      <c r="F151" t="s">
        <v>280</v>
      </c>
      <c r="G151">
        <v>3262621948</v>
      </c>
      <c r="H151" s="1">
        <f>VLOOKUP(B151,Membership!A:C,2,FALSE)</f>
        <v>37574</v>
      </c>
      <c r="I151" s="1">
        <f>VLOOKUP(B151,Membership!A:C,3,FALSE)</f>
        <v>44918</v>
      </c>
    </row>
    <row r="152" spans="1:9" x14ac:dyDescent="0.3">
      <c r="A152">
        <v>4789</v>
      </c>
      <c r="B152">
        <v>30</v>
      </c>
      <c r="C152" t="s">
        <v>281</v>
      </c>
      <c r="D152" t="s">
        <v>1447</v>
      </c>
      <c r="E152" t="s">
        <v>8</v>
      </c>
      <c r="F152" t="s">
        <v>282</v>
      </c>
      <c r="G152">
        <v>3426943865</v>
      </c>
      <c r="H152" s="1">
        <f>VLOOKUP(B152,Membership!A:C,2,FALSE)</f>
        <v>42701</v>
      </c>
      <c r="I152" s="1">
        <f>VLOOKUP(B152,Membership!A:C,3,FALSE)</f>
        <v>47289</v>
      </c>
    </row>
    <row r="153" spans="1:9" x14ac:dyDescent="0.3">
      <c r="A153">
        <v>3221</v>
      </c>
      <c r="B153">
        <v>421</v>
      </c>
      <c r="C153" t="s">
        <v>283</v>
      </c>
      <c r="D153" t="s">
        <v>1448</v>
      </c>
      <c r="E153" t="s">
        <v>14</v>
      </c>
      <c r="F153" t="s">
        <v>284</v>
      </c>
      <c r="G153">
        <v>7803854441</v>
      </c>
      <c r="H153" s="1">
        <f>VLOOKUP(B153,Membership!A:C,2,FALSE)</f>
        <v>37431</v>
      </c>
      <c r="I153" s="1">
        <f>VLOOKUP(B153,Membership!A:C,3,FALSE)</f>
        <v>41643</v>
      </c>
    </row>
    <row r="154" spans="1:9" x14ac:dyDescent="0.3">
      <c r="A154">
        <v>5197</v>
      </c>
      <c r="B154">
        <v>696</v>
      </c>
      <c r="C154" t="s">
        <v>285</v>
      </c>
      <c r="D154" t="s">
        <v>1449</v>
      </c>
      <c r="E154" t="s">
        <v>8</v>
      </c>
      <c r="F154" t="s">
        <v>286</v>
      </c>
      <c r="G154">
        <v>9770768694</v>
      </c>
      <c r="H154" s="1">
        <f>VLOOKUP(B154,Membership!A:C,2,FALSE)</f>
        <v>35026</v>
      </c>
      <c r="I154" s="1">
        <f>VLOOKUP(B154,Membership!A:C,3,FALSE)</f>
        <v>36681</v>
      </c>
    </row>
    <row r="155" spans="1:9" x14ac:dyDescent="0.3">
      <c r="A155">
        <v>8183</v>
      </c>
      <c r="B155">
        <v>788</v>
      </c>
      <c r="C155" t="s">
        <v>287</v>
      </c>
      <c r="D155" t="s">
        <v>1450</v>
      </c>
      <c r="E155" t="s">
        <v>14</v>
      </c>
      <c r="F155" t="s">
        <v>288</v>
      </c>
      <c r="G155">
        <v>2496040176</v>
      </c>
      <c r="H155" s="1">
        <f>VLOOKUP(B155,Membership!A:C,2,FALSE)</f>
        <v>40677</v>
      </c>
      <c r="I155" s="1">
        <f>VLOOKUP(B155,Membership!A:C,3,FALSE)</f>
        <v>41528</v>
      </c>
    </row>
    <row r="156" spans="1:9" x14ac:dyDescent="0.3">
      <c r="A156">
        <v>1126</v>
      </c>
      <c r="B156">
        <v>590</v>
      </c>
      <c r="C156" t="s">
        <v>289</v>
      </c>
      <c r="D156" t="s">
        <v>1451</v>
      </c>
      <c r="E156" t="s">
        <v>11</v>
      </c>
      <c r="F156" t="s">
        <v>290</v>
      </c>
      <c r="G156">
        <v>5597753640</v>
      </c>
      <c r="H156" s="1">
        <f>VLOOKUP(B156,Membership!A:C,2,FALSE)</f>
        <v>37462</v>
      </c>
      <c r="I156" s="1">
        <f>VLOOKUP(B156,Membership!A:C,3,FALSE)</f>
        <v>40524</v>
      </c>
    </row>
    <row r="157" spans="1:9" x14ac:dyDescent="0.3">
      <c r="A157">
        <v>4899</v>
      </c>
      <c r="B157">
        <v>417</v>
      </c>
      <c r="C157" t="s">
        <v>291</v>
      </c>
      <c r="D157" t="s">
        <v>1452</v>
      </c>
      <c r="E157" t="s">
        <v>8</v>
      </c>
      <c r="F157" t="s">
        <v>292</v>
      </c>
      <c r="G157">
        <v>6624913103</v>
      </c>
      <c r="H157" s="1">
        <f>VLOOKUP(B157,Membership!A:C,2,FALSE)</f>
        <v>40081</v>
      </c>
      <c r="I157" s="1">
        <f>VLOOKUP(B157,Membership!A:C,3,FALSE)</f>
        <v>45001</v>
      </c>
    </row>
    <row r="158" spans="1:9" x14ac:dyDescent="0.3">
      <c r="A158">
        <v>4732</v>
      </c>
      <c r="B158">
        <v>635</v>
      </c>
      <c r="C158" t="s">
        <v>293</v>
      </c>
      <c r="D158" t="s">
        <v>1453</v>
      </c>
      <c r="E158" t="s">
        <v>8</v>
      </c>
      <c r="F158" t="s">
        <v>294</v>
      </c>
      <c r="G158">
        <v>2676477272</v>
      </c>
      <c r="H158" s="1">
        <f>VLOOKUP(B158,Membership!A:C,2,FALSE)</f>
        <v>29348</v>
      </c>
      <c r="I158" s="1">
        <f>VLOOKUP(B158,Membership!A:C,3,FALSE)</f>
        <v>32068</v>
      </c>
    </row>
    <row r="159" spans="1:9" x14ac:dyDescent="0.3">
      <c r="A159">
        <v>4103</v>
      </c>
      <c r="B159">
        <v>549</v>
      </c>
      <c r="C159" t="s">
        <v>295</v>
      </c>
      <c r="D159" t="s">
        <v>1454</v>
      </c>
      <c r="E159" t="s">
        <v>8</v>
      </c>
      <c r="F159" t="s">
        <v>296</v>
      </c>
      <c r="G159">
        <v>7164606551</v>
      </c>
      <c r="H159" s="1">
        <f>VLOOKUP(B159,Membership!A:C,2,FALSE)</f>
        <v>26598</v>
      </c>
      <c r="I159" s="1">
        <f>VLOOKUP(B159,Membership!A:C,3,FALSE)</f>
        <v>32864</v>
      </c>
    </row>
    <row r="160" spans="1:9" x14ac:dyDescent="0.3">
      <c r="A160">
        <v>7861</v>
      </c>
      <c r="B160">
        <v>877</v>
      </c>
      <c r="C160" t="s">
        <v>297</v>
      </c>
      <c r="D160" t="s">
        <v>1455</v>
      </c>
      <c r="E160" t="s">
        <v>11</v>
      </c>
      <c r="F160" t="s">
        <v>298</v>
      </c>
      <c r="G160">
        <v>6448120894</v>
      </c>
      <c r="H160" s="1">
        <f>VLOOKUP(B160,Membership!A:C,2,FALSE)</f>
        <v>38732</v>
      </c>
      <c r="I160" s="1">
        <f>VLOOKUP(B160,Membership!A:C,3,FALSE)</f>
        <v>43959</v>
      </c>
    </row>
    <row r="161" spans="1:9" x14ac:dyDescent="0.3">
      <c r="A161">
        <v>7764</v>
      </c>
      <c r="B161">
        <v>690</v>
      </c>
      <c r="C161" t="s">
        <v>299</v>
      </c>
      <c r="D161" t="s">
        <v>1456</v>
      </c>
      <c r="E161" t="s">
        <v>11</v>
      </c>
      <c r="F161" t="s">
        <v>300</v>
      </c>
      <c r="G161">
        <v>8065274712</v>
      </c>
      <c r="H161" s="1">
        <f>VLOOKUP(B161,Membership!A:C,2,FALSE)</f>
        <v>40486</v>
      </c>
      <c r="I161" s="1">
        <f>VLOOKUP(B161,Membership!A:C,3,FALSE)</f>
        <v>42090</v>
      </c>
    </row>
    <row r="162" spans="1:9" x14ac:dyDescent="0.3">
      <c r="A162">
        <v>5345</v>
      </c>
      <c r="B162">
        <v>164</v>
      </c>
      <c r="C162" t="s">
        <v>301</v>
      </c>
      <c r="D162" t="s">
        <v>1457</v>
      </c>
      <c r="E162" t="s">
        <v>11</v>
      </c>
      <c r="F162" t="s">
        <v>302</v>
      </c>
      <c r="G162">
        <v>8636405460</v>
      </c>
      <c r="H162" s="1">
        <f>VLOOKUP(B162,Membership!A:C,2,FALSE)</f>
        <v>35569</v>
      </c>
      <c r="I162" s="1">
        <f>VLOOKUP(B162,Membership!A:C,3,FALSE)</f>
        <v>39460</v>
      </c>
    </row>
    <row r="163" spans="1:9" x14ac:dyDescent="0.3">
      <c r="A163">
        <v>6191</v>
      </c>
      <c r="B163">
        <v>279</v>
      </c>
      <c r="C163" t="s">
        <v>251</v>
      </c>
      <c r="D163" t="s">
        <v>1458</v>
      </c>
      <c r="E163" t="s">
        <v>14</v>
      </c>
      <c r="F163" t="s">
        <v>303</v>
      </c>
      <c r="G163">
        <v>7478765147</v>
      </c>
      <c r="H163" s="1">
        <f>VLOOKUP(B163,Membership!A:C,2,FALSE)</f>
        <v>29908</v>
      </c>
      <c r="I163" s="1">
        <f>VLOOKUP(B163,Membership!A:C,3,FALSE)</f>
        <v>32618</v>
      </c>
    </row>
    <row r="164" spans="1:9" x14ac:dyDescent="0.3">
      <c r="A164">
        <v>310</v>
      </c>
      <c r="B164">
        <v>574</v>
      </c>
      <c r="C164" t="s">
        <v>304</v>
      </c>
      <c r="D164" t="s">
        <v>1459</v>
      </c>
      <c r="E164" t="s">
        <v>8</v>
      </c>
      <c r="F164" t="s">
        <v>305</v>
      </c>
      <c r="G164">
        <v>5704304288</v>
      </c>
      <c r="H164" s="1">
        <f>VLOOKUP(B164,Membership!A:C,2,FALSE)</f>
        <v>38631</v>
      </c>
      <c r="I164" s="1">
        <f>VLOOKUP(B164,Membership!A:C,3,FALSE)</f>
        <v>44297</v>
      </c>
    </row>
    <row r="165" spans="1:9" x14ac:dyDescent="0.3">
      <c r="A165">
        <v>3095</v>
      </c>
      <c r="B165">
        <v>222</v>
      </c>
      <c r="C165" t="s">
        <v>306</v>
      </c>
      <c r="D165" t="s">
        <v>1460</v>
      </c>
      <c r="E165" t="s">
        <v>14</v>
      </c>
      <c r="F165" t="s">
        <v>307</v>
      </c>
      <c r="G165">
        <v>7239777917</v>
      </c>
      <c r="H165" s="1">
        <f>VLOOKUP(B165,Membership!A:C,2,FALSE)</f>
        <v>26370</v>
      </c>
      <c r="I165" s="1">
        <f>VLOOKUP(B165,Membership!A:C,3,FALSE)</f>
        <v>32839</v>
      </c>
    </row>
    <row r="166" spans="1:9" x14ac:dyDescent="0.3">
      <c r="A166">
        <v>2159</v>
      </c>
      <c r="B166">
        <v>640</v>
      </c>
      <c r="C166" t="s">
        <v>308</v>
      </c>
      <c r="D166" t="s">
        <v>1461</v>
      </c>
      <c r="E166" t="s">
        <v>14</v>
      </c>
      <c r="F166" t="s">
        <v>309</v>
      </c>
      <c r="G166">
        <v>2543703845</v>
      </c>
      <c r="H166" s="1">
        <f>VLOOKUP(B166,Membership!A:C,2,FALSE)</f>
        <v>42654</v>
      </c>
      <c r="I166" s="1">
        <f>VLOOKUP(B166,Membership!A:C,3,FALSE)</f>
        <v>46610</v>
      </c>
    </row>
    <row r="167" spans="1:9" x14ac:dyDescent="0.3">
      <c r="A167">
        <v>3569</v>
      </c>
      <c r="B167">
        <v>896</v>
      </c>
      <c r="C167" t="s">
        <v>310</v>
      </c>
      <c r="D167" t="s">
        <v>1462</v>
      </c>
      <c r="E167" t="s">
        <v>14</v>
      </c>
      <c r="F167" t="s">
        <v>311</v>
      </c>
      <c r="G167">
        <v>6104073082</v>
      </c>
      <c r="H167" s="1">
        <f>VLOOKUP(B167,Membership!A:C,2,FALSE)</f>
        <v>42675</v>
      </c>
      <c r="I167" s="1">
        <f>VLOOKUP(B167,Membership!A:C,3,FALSE)</f>
        <v>44395</v>
      </c>
    </row>
    <row r="168" spans="1:9" x14ac:dyDescent="0.3">
      <c r="A168">
        <v>5958</v>
      </c>
      <c r="B168">
        <v>318</v>
      </c>
      <c r="C168" t="s">
        <v>100</v>
      </c>
      <c r="D168" t="s">
        <v>1463</v>
      </c>
      <c r="E168" t="s">
        <v>14</v>
      </c>
      <c r="F168" t="s">
        <v>312</v>
      </c>
      <c r="G168">
        <v>5160860537</v>
      </c>
      <c r="H168" s="1">
        <f>VLOOKUP(B168,Membership!A:C,2,FALSE)</f>
        <v>27180</v>
      </c>
      <c r="I168" s="1">
        <f>VLOOKUP(B168,Membership!A:C,3,FALSE)</f>
        <v>31970</v>
      </c>
    </row>
    <row r="169" spans="1:9" x14ac:dyDescent="0.3">
      <c r="A169">
        <v>1275</v>
      </c>
      <c r="B169">
        <v>953</v>
      </c>
      <c r="C169" t="s">
        <v>313</v>
      </c>
      <c r="D169" t="s">
        <v>1464</v>
      </c>
      <c r="E169" t="s">
        <v>14</v>
      </c>
      <c r="F169" t="s">
        <v>314</v>
      </c>
      <c r="G169">
        <v>2792956542</v>
      </c>
      <c r="H169" s="1">
        <f>VLOOKUP(B169,Membership!A:C,2,FALSE)</f>
        <v>36589</v>
      </c>
      <c r="I169" s="1">
        <f>VLOOKUP(B169,Membership!A:C,3,FALSE)</f>
        <v>42397</v>
      </c>
    </row>
    <row r="170" spans="1:9" x14ac:dyDescent="0.3">
      <c r="A170">
        <v>6357</v>
      </c>
      <c r="B170">
        <v>681</v>
      </c>
      <c r="C170" t="s">
        <v>315</v>
      </c>
      <c r="D170" t="s">
        <v>1465</v>
      </c>
      <c r="E170" t="s">
        <v>14</v>
      </c>
      <c r="F170" t="s">
        <v>316</v>
      </c>
      <c r="G170">
        <v>3676237077</v>
      </c>
      <c r="H170" s="1">
        <f>VLOOKUP(B170,Membership!A:C,2,FALSE)</f>
        <v>39826</v>
      </c>
      <c r="I170" s="1">
        <f>VLOOKUP(B170,Membership!A:C,3,FALSE)</f>
        <v>43852</v>
      </c>
    </row>
    <row r="171" spans="1:9" x14ac:dyDescent="0.3">
      <c r="A171">
        <v>4551</v>
      </c>
      <c r="B171">
        <v>972</v>
      </c>
      <c r="C171" t="s">
        <v>317</v>
      </c>
      <c r="D171" t="s">
        <v>1466</v>
      </c>
      <c r="E171" t="s">
        <v>11</v>
      </c>
      <c r="F171" t="s">
        <v>318</v>
      </c>
      <c r="G171">
        <v>2375791511</v>
      </c>
      <c r="H171" s="1">
        <f>VLOOKUP(B171,Membership!A:C,2,FALSE)</f>
        <v>39964</v>
      </c>
      <c r="I171" s="1">
        <f>VLOOKUP(B171,Membership!A:C,3,FALSE)</f>
        <v>45194</v>
      </c>
    </row>
    <row r="172" spans="1:9" x14ac:dyDescent="0.3">
      <c r="A172">
        <v>4252</v>
      </c>
      <c r="B172">
        <v>407</v>
      </c>
      <c r="C172" t="s">
        <v>125</v>
      </c>
      <c r="D172" t="s">
        <v>1467</v>
      </c>
      <c r="E172" t="s">
        <v>8</v>
      </c>
      <c r="F172" t="s">
        <v>319</v>
      </c>
      <c r="G172">
        <v>1578883625</v>
      </c>
      <c r="H172" s="1">
        <f>VLOOKUP(B172,Membership!A:C,2,FALSE)</f>
        <v>32729</v>
      </c>
      <c r="I172" s="1">
        <f>VLOOKUP(B172,Membership!A:C,3,FALSE)</f>
        <v>39308</v>
      </c>
    </row>
    <row r="173" spans="1:9" x14ac:dyDescent="0.3">
      <c r="A173">
        <v>2096</v>
      </c>
      <c r="B173">
        <v>226</v>
      </c>
      <c r="C173" t="s">
        <v>320</v>
      </c>
      <c r="D173" t="s">
        <v>1468</v>
      </c>
      <c r="E173" t="s">
        <v>8</v>
      </c>
      <c r="F173" t="s">
        <v>321</v>
      </c>
      <c r="G173">
        <v>3365326918</v>
      </c>
      <c r="H173" s="1">
        <f>VLOOKUP(B173,Membership!A:C,2,FALSE)</f>
        <v>31375</v>
      </c>
      <c r="I173" s="1">
        <f>VLOOKUP(B173,Membership!A:C,3,FALSE)</f>
        <v>34598</v>
      </c>
    </row>
    <row r="174" spans="1:9" x14ac:dyDescent="0.3">
      <c r="A174">
        <v>5209</v>
      </c>
      <c r="B174">
        <v>762</v>
      </c>
      <c r="C174" t="s">
        <v>322</v>
      </c>
      <c r="D174" t="s">
        <v>1469</v>
      </c>
      <c r="E174" t="s">
        <v>14</v>
      </c>
      <c r="F174" t="s">
        <v>323</v>
      </c>
      <c r="G174">
        <v>8798033999</v>
      </c>
      <c r="H174" s="1">
        <f>VLOOKUP(B174,Membership!A:C,2,FALSE)</f>
        <v>43729</v>
      </c>
      <c r="I174" s="1">
        <f>VLOOKUP(B174,Membership!A:C,3,FALSE)</f>
        <v>45888</v>
      </c>
    </row>
    <row r="175" spans="1:9" x14ac:dyDescent="0.3">
      <c r="A175">
        <v>9271</v>
      </c>
      <c r="B175">
        <v>872</v>
      </c>
      <c r="C175" t="s">
        <v>324</v>
      </c>
      <c r="D175" t="s">
        <v>1470</v>
      </c>
      <c r="E175" t="s">
        <v>14</v>
      </c>
      <c r="F175" t="s">
        <v>325</v>
      </c>
      <c r="G175">
        <v>5734730611</v>
      </c>
      <c r="H175" s="1">
        <f>VLOOKUP(B175,Membership!A:C,2,FALSE)</f>
        <v>36589</v>
      </c>
      <c r="I175" s="1">
        <f>VLOOKUP(B175,Membership!A:C,3,FALSE)</f>
        <v>41980</v>
      </c>
    </row>
    <row r="176" spans="1:9" x14ac:dyDescent="0.3">
      <c r="A176">
        <v>6772</v>
      </c>
      <c r="B176">
        <v>473</v>
      </c>
      <c r="C176" t="s">
        <v>244</v>
      </c>
      <c r="D176" t="s">
        <v>1471</v>
      </c>
      <c r="E176" t="s">
        <v>11</v>
      </c>
      <c r="F176" t="s">
        <v>326</v>
      </c>
      <c r="G176">
        <v>7600088539</v>
      </c>
      <c r="H176" s="1">
        <f>VLOOKUP(B176,Membership!A:C,2,FALSE)</f>
        <v>27879</v>
      </c>
      <c r="I176" s="1">
        <f>VLOOKUP(B176,Membership!A:C,3,FALSE)</f>
        <v>34520</v>
      </c>
    </row>
    <row r="177" spans="1:9" x14ac:dyDescent="0.3">
      <c r="A177">
        <v>4628</v>
      </c>
      <c r="B177">
        <v>248</v>
      </c>
      <c r="C177" t="s">
        <v>327</v>
      </c>
      <c r="D177" t="s">
        <v>1472</v>
      </c>
      <c r="E177" t="s">
        <v>14</v>
      </c>
      <c r="F177" t="s">
        <v>328</v>
      </c>
      <c r="G177">
        <v>5946963380</v>
      </c>
      <c r="H177" s="1">
        <f>VLOOKUP(B177,Membership!A:C,2,FALSE)</f>
        <v>40345</v>
      </c>
      <c r="I177" s="1">
        <f>VLOOKUP(B177,Membership!A:C,3,FALSE)</f>
        <v>43963</v>
      </c>
    </row>
    <row r="178" spans="1:9" x14ac:dyDescent="0.3">
      <c r="A178">
        <v>3853</v>
      </c>
      <c r="B178">
        <v>416</v>
      </c>
      <c r="C178" t="s">
        <v>104</v>
      </c>
      <c r="D178" t="s">
        <v>1473</v>
      </c>
      <c r="E178" t="s">
        <v>14</v>
      </c>
      <c r="F178" t="s">
        <v>329</v>
      </c>
      <c r="G178">
        <v>2407798660</v>
      </c>
      <c r="H178" s="1">
        <f>VLOOKUP(B178,Membership!A:C,2,FALSE)</f>
        <v>40802</v>
      </c>
      <c r="I178" s="1">
        <f>VLOOKUP(B178,Membership!A:C,3,FALSE)</f>
        <v>46010</v>
      </c>
    </row>
    <row r="179" spans="1:9" x14ac:dyDescent="0.3">
      <c r="A179">
        <v>515</v>
      </c>
      <c r="B179">
        <v>425</v>
      </c>
      <c r="C179" t="s">
        <v>330</v>
      </c>
      <c r="D179" t="s">
        <v>1474</v>
      </c>
      <c r="E179" t="s">
        <v>11</v>
      </c>
      <c r="F179" t="s">
        <v>331</v>
      </c>
      <c r="G179">
        <v>3644687016</v>
      </c>
      <c r="H179" s="1">
        <f>VLOOKUP(B179,Membership!A:C,2,FALSE)</f>
        <v>42890</v>
      </c>
      <c r="I179" s="1">
        <f>VLOOKUP(B179,Membership!A:C,3,FALSE)</f>
        <v>43808</v>
      </c>
    </row>
    <row r="180" spans="1:9" x14ac:dyDescent="0.3">
      <c r="A180">
        <v>7513</v>
      </c>
      <c r="B180">
        <v>435</v>
      </c>
      <c r="C180" t="s">
        <v>332</v>
      </c>
      <c r="D180" t="s">
        <v>1475</v>
      </c>
      <c r="E180" t="s">
        <v>11</v>
      </c>
      <c r="F180" t="s">
        <v>333</v>
      </c>
      <c r="G180">
        <v>1848195986</v>
      </c>
      <c r="H180" s="1">
        <f>VLOOKUP(B180,Membership!A:C,2,FALSE)</f>
        <v>34857</v>
      </c>
      <c r="I180" s="1">
        <f>VLOOKUP(B180,Membership!A:C,3,FALSE)</f>
        <v>39999</v>
      </c>
    </row>
    <row r="181" spans="1:9" x14ac:dyDescent="0.3">
      <c r="A181">
        <v>9030</v>
      </c>
      <c r="B181">
        <v>370</v>
      </c>
      <c r="C181" t="s">
        <v>334</v>
      </c>
      <c r="D181" t="s">
        <v>1476</v>
      </c>
      <c r="E181" t="s">
        <v>8</v>
      </c>
      <c r="F181" t="s">
        <v>335</v>
      </c>
      <c r="G181">
        <v>5755404369</v>
      </c>
      <c r="H181" s="1">
        <f>VLOOKUP(B181,Membership!A:C,2,FALSE)</f>
        <v>35960</v>
      </c>
      <c r="I181" s="1">
        <f>VLOOKUP(B181,Membership!A:C,3,FALSE)</f>
        <v>42486</v>
      </c>
    </row>
    <row r="182" spans="1:9" x14ac:dyDescent="0.3">
      <c r="A182">
        <v>2378</v>
      </c>
      <c r="B182">
        <v>406</v>
      </c>
      <c r="C182" t="s">
        <v>159</v>
      </c>
      <c r="D182" t="s">
        <v>1477</v>
      </c>
      <c r="E182" t="s">
        <v>8</v>
      </c>
      <c r="F182" t="s">
        <v>336</v>
      </c>
      <c r="G182">
        <v>2705083615</v>
      </c>
      <c r="H182" s="1">
        <f>VLOOKUP(B182,Membership!A:C,2,FALSE)</f>
        <v>32359</v>
      </c>
      <c r="I182" s="1">
        <f>VLOOKUP(B182,Membership!A:C,3,FALSE)</f>
        <v>39222</v>
      </c>
    </row>
    <row r="183" spans="1:9" x14ac:dyDescent="0.3">
      <c r="A183">
        <v>5894</v>
      </c>
      <c r="B183">
        <v>976</v>
      </c>
      <c r="C183" t="s">
        <v>337</v>
      </c>
      <c r="D183" t="s">
        <v>1478</v>
      </c>
      <c r="E183" t="s">
        <v>8</v>
      </c>
      <c r="F183" t="s">
        <v>338</v>
      </c>
      <c r="G183">
        <v>2287296780</v>
      </c>
      <c r="H183" s="1">
        <f>VLOOKUP(B183,Membership!A:C,2,FALSE)</f>
        <v>41343</v>
      </c>
      <c r="I183" s="1">
        <f>VLOOKUP(B183,Membership!A:C,3,FALSE)</f>
        <v>41645</v>
      </c>
    </row>
    <row r="184" spans="1:9" x14ac:dyDescent="0.3">
      <c r="A184">
        <v>7587</v>
      </c>
      <c r="B184">
        <v>349</v>
      </c>
      <c r="C184" t="s">
        <v>339</v>
      </c>
      <c r="D184" t="s">
        <v>1479</v>
      </c>
      <c r="E184" t="s">
        <v>8</v>
      </c>
      <c r="F184" t="s">
        <v>340</v>
      </c>
      <c r="G184">
        <v>7152577292</v>
      </c>
      <c r="H184" s="1">
        <f>VLOOKUP(B184,Membership!A:C,2,FALSE)</f>
        <v>41049</v>
      </c>
      <c r="I184" s="1">
        <f>VLOOKUP(B184,Membership!A:C,3,FALSE)</f>
        <v>43066</v>
      </c>
    </row>
    <row r="185" spans="1:9" x14ac:dyDescent="0.3">
      <c r="A185">
        <v>1424</v>
      </c>
      <c r="B185">
        <v>595</v>
      </c>
      <c r="C185" t="s">
        <v>228</v>
      </c>
      <c r="D185" t="s">
        <v>1480</v>
      </c>
      <c r="E185" t="s">
        <v>14</v>
      </c>
      <c r="F185" t="s">
        <v>341</v>
      </c>
      <c r="G185">
        <v>5818539801</v>
      </c>
      <c r="H185" s="1">
        <f>VLOOKUP(B185,Membership!A:C,2,FALSE)</f>
        <v>30820</v>
      </c>
      <c r="I185" s="1">
        <f>VLOOKUP(B185,Membership!A:C,3,FALSE)</f>
        <v>36600</v>
      </c>
    </row>
    <row r="186" spans="1:9" x14ac:dyDescent="0.3">
      <c r="A186">
        <v>5214</v>
      </c>
      <c r="B186">
        <v>366</v>
      </c>
      <c r="C186" t="s">
        <v>342</v>
      </c>
      <c r="D186" t="s">
        <v>1481</v>
      </c>
      <c r="E186" t="s">
        <v>14</v>
      </c>
      <c r="F186" t="s">
        <v>343</v>
      </c>
      <c r="G186">
        <v>5684234865</v>
      </c>
      <c r="H186" s="1">
        <f>VLOOKUP(B186,Membership!A:C,2,FALSE)</f>
        <v>26107</v>
      </c>
      <c r="I186" s="1">
        <f>VLOOKUP(B186,Membership!A:C,3,FALSE)</f>
        <v>27549</v>
      </c>
    </row>
    <row r="187" spans="1:9" x14ac:dyDescent="0.3">
      <c r="A187">
        <v>8249</v>
      </c>
      <c r="B187">
        <v>39</v>
      </c>
      <c r="C187" t="s">
        <v>344</v>
      </c>
      <c r="D187" t="s">
        <v>1482</v>
      </c>
      <c r="E187" t="s">
        <v>14</v>
      </c>
      <c r="F187" t="s">
        <v>345</v>
      </c>
      <c r="G187">
        <v>8687515154</v>
      </c>
      <c r="H187" s="1">
        <f>VLOOKUP(B187,Membership!A:C,2,FALSE)</f>
        <v>34893</v>
      </c>
      <c r="I187" s="1">
        <f>VLOOKUP(B187,Membership!A:C,3,FALSE)</f>
        <v>40036</v>
      </c>
    </row>
    <row r="188" spans="1:9" x14ac:dyDescent="0.3">
      <c r="A188">
        <v>3172</v>
      </c>
      <c r="B188">
        <v>978</v>
      </c>
      <c r="C188" t="s">
        <v>22</v>
      </c>
      <c r="D188" t="s">
        <v>1483</v>
      </c>
      <c r="E188" t="s">
        <v>8</v>
      </c>
      <c r="F188" t="s">
        <v>346</v>
      </c>
      <c r="G188">
        <v>9719226221</v>
      </c>
      <c r="H188" s="1">
        <f>VLOOKUP(B188,Membership!A:C,2,FALSE)</f>
        <v>29419</v>
      </c>
      <c r="I188" s="1">
        <f>VLOOKUP(B188,Membership!A:C,3,FALSE)</f>
        <v>30070</v>
      </c>
    </row>
    <row r="189" spans="1:9" x14ac:dyDescent="0.3">
      <c r="A189">
        <v>5489</v>
      </c>
      <c r="B189">
        <v>623</v>
      </c>
      <c r="C189" t="s">
        <v>347</v>
      </c>
      <c r="D189" t="s">
        <v>1484</v>
      </c>
      <c r="E189" t="s">
        <v>14</v>
      </c>
      <c r="F189" t="s">
        <v>348</v>
      </c>
      <c r="G189">
        <v>4582180805</v>
      </c>
      <c r="H189" s="1">
        <f>VLOOKUP(B189,Membership!A:C,2,FALSE)</f>
        <v>28109</v>
      </c>
      <c r="I189" s="1">
        <f>VLOOKUP(B189,Membership!A:C,3,FALSE)</f>
        <v>31210</v>
      </c>
    </row>
    <row r="190" spans="1:9" x14ac:dyDescent="0.3">
      <c r="A190">
        <v>2037</v>
      </c>
      <c r="B190">
        <v>751</v>
      </c>
      <c r="C190" t="s">
        <v>349</v>
      </c>
      <c r="D190" t="s">
        <v>1485</v>
      </c>
      <c r="E190" t="s">
        <v>11</v>
      </c>
      <c r="F190" t="s">
        <v>350</v>
      </c>
      <c r="G190">
        <v>1731496685</v>
      </c>
      <c r="H190" s="1">
        <f>VLOOKUP(B190,Membership!A:C,2,FALSE)</f>
        <v>40353</v>
      </c>
      <c r="I190" s="1">
        <f>VLOOKUP(B190,Membership!A:C,3,FALSE)</f>
        <v>42443</v>
      </c>
    </row>
    <row r="191" spans="1:9" x14ac:dyDescent="0.3">
      <c r="A191">
        <v>2401</v>
      </c>
      <c r="B191">
        <v>899</v>
      </c>
      <c r="C191" t="s">
        <v>351</v>
      </c>
      <c r="D191" t="s">
        <v>1486</v>
      </c>
      <c r="E191" t="s">
        <v>11</v>
      </c>
      <c r="F191" t="s">
        <v>352</v>
      </c>
      <c r="G191">
        <v>2656568705</v>
      </c>
      <c r="H191" s="1">
        <f>VLOOKUP(B191,Membership!A:C,2,FALSE)</f>
        <v>26367</v>
      </c>
      <c r="I191" s="1">
        <f>VLOOKUP(B191,Membership!A:C,3,FALSE)</f>
        <v>30146</v>
      </c>
    </row>
    <row r="192" spans="1:9" x14ac:dyDescent="0.3">
      <c r="A192">
        <v>1303</v>
      </c>
      <c r="B192">
        <v>396</v>
      </c>
      <c r="C192" t="s">
        <v>353</v>
      </c>
      <c r="D192" t="s">
        <v>1487</v>
      </c>
      <c r="E192" t="s">
        <v>8</v>
      </c>
      <c r="F192" t="s">
        <v>305</v>
      </c>
      <c r="G192">
        <v>2383254556</v>
      </c>
      <c r="H192" s="1">
        <f>VLOOKUP(B192,Membership!A:C,2,FALSE)</f>
        <v>30071</v>
      </c>
      <c r="I192" s="1">
        <f>VLOOKUP(B192,Membership!A:C,3,FALSE)</f>
        <v>35395</v>
      </c>
    </row>
    <row r="193" spans="1:9" x14ac:dyDescent="0.3">
      <c r="A193">
        <v>6798</v>
      </c>
      <c r="B193">
        <v>792</v>
      </c>
      <c r="C193" t="s">
        <v>354</v>
      </c>
      <c r="D193" t="s">
        <v>1488</v>
      </c>
      <c r="E193" t="s">
        <v>8</v>
      </c>
      <c r="F193" t="s">
        <v>355</v>
      </c>
      <c r="G193">
        <v>3546706958</v>
      </c>
      <c r="H193" s="1">
        <f>VLOOKUP(B193,Membership!A:C,2,FALSE)</f>
        <v>37044</v>
      </c>
      <c r="I193" s="1">
        <f>VLOOKUP(B193,Membership!A:C,3,FALSE)</f>
        <v>41647</v>
      </c>
    </row>
    <row r="194" spans="1:9" x14ac:dyDescent="0.3">
      <c r="A194">
        <v>9917</v>
      </c>
      <c r="B194">
        <v>808</v>
      </c>
      <c r="C194" t="s">
        <v>46</v>
      </c>
      <c r="D194" t="s">
        <v>1489</v>
      </c>
      <c r="E194" t="s">
        <v>11</v>
      </c>
      <c r="F194" t="s">
        <v>356</v>
      </c>
      <c r="G194">
        <v>4148247171</v>
      </c>
      <c r="H194" s="1">
        <f>VLOOKUP(B194,Membership!A:C,2,FALSE)</f>
        <v>41746</v>
      </c>
      <c r="I194" s="1">
        <f>VLOOKUP(B194,Membership!A:C,3,FALSE)</f>
        <v>48917</v>
      </c>
    </row>
    <row r="195" spans="1:9" x14ac:dyDescent="0.3">
      <c r="A195">
        <v>2969</v>
      </c>
      <c r="B195">
        <v>903</v>
      </c>
      <c r="C195" t="s">
        <v>357</v>
      </c>
      <c r="D195" t="s">
        <v>1490</v>
      </c>
      <c r="E195" t="s">
        <v>14</v>
      </c>
      <c r="F195" t="s">
        <v>358</v>
      </c>
      <c r="G195">
        <v>8158241511</v>
      </c>
      <c r="H195" s="1">
        <f>VLOOKUP(B195,Membership!A:C,2,FALSE)</f>
        <v>41603</v>
      </c>
      <c r="I195" s="1">
        <f>VLOOKUP(B195,Membership!A:C,3,FALSE)</f>
        <v>42856</v>
      </c>
    </row>
    <row r="196" spans="1:9" x14ac:dyDescent="0.3">
      <c r="A196">
        <v>8737</v>
      </c>
      <c r="B196">
        <v>335</v>
      </c>
      <c r="C196" t="s">
        <v>359</v>
      </c>
      <c r="D196" t="s">
        <v>1491</v>
      </c>
      <c r="E196" t="s">
        <v>14</v>
      </c>
      <c r="F196" t="s">
        <v>360</v>
      </c>
      <c r="G196">
        <v>1345806313</v>
      </c>
      <c r="H196" s="1">
        <f>VLOOKUP(B196,Membership!A:C,2,FALSE)</f>
        <v>30974</v>
      </c>
      <c r="I196" s="1">
        <f>VLOOKUP(B196,Membership!A:C,3,FALSE)</f>
        <v>35261</v>
      </c>
    </row>
    <row r="197" spans="1:9" x14ac:dyDescent="0.3">
      <c r="A197">
        <v>2104</v>
      </c>
      <c r="B197">
        <v>784</v>
      </c>
      <c r="C197" t="s">
        <v>361</v>
      </c>
      <c r="D197" t="s">
        <v>1492</v>
      </c>
      <c r="E197" t="s">
        <v>11</v>
      </c>
      <c r="F197" t="s">
        <v>362</v>
      </c>
      <c r="G197">
        <v>9076432313</v>
      </c>
      <c r="H197" s="1">
        <f>VLOOKUP(B197,Membership!A:C,2,FALSE)</f>
        <v>34491</v>
      </c>
      <c r="I197" s="1">
        <f>VLOOKUP(B197,Membership!A:C,3,FALSE)</f>
        <v>39592</v>
      </c>
    </row>
    <row r="198" spans="1:9" x14ac:dyDescent="0.3">
      <c r="A198">
        <v>1702</v>
      </c>
      <c r="B198">
        <v>683</v>
      </c>
      <c r="C198" t="s">
        <v>363</v>
      </c>
      <c r="D198" t="s">
        <v>1493</v>
      </c>
      <c r="E198" t="s">
        <v>11</v>
      </c>
      <c r="F198" t="s">
        <v>364</v>
      </c>
      <c r="G198">
        <v>6507962797</v>
      </c>
      <c r="H198" s="1">
        <f>VLOOKUP(B198,Membership!A:C,2,FALSE)</f>
        <v>40408</v>
      </c>
      <c r="I198" s="1">
        <f>VLOOKUP(B198,Membership!A:C,3,FALSE)</f>
        <v>46382</v>
      </c>
    </row>
    <row r="199" spans="1:9" x14ac:dyDescent="0.3">
      <c r="A199">
        <v>8933</v>
      </c>
      <c r="B199">
        <v>536</v>
      </c>
      <c r="C199" t="s">
        <v>365</v>
      </c>
      <c r="D199" t="s">
        <v>1494</v>
      </c>
      <c r="E199" t="s">
        <v>14</v>
      </c>
      <c r="F199" t="s">
        <v>366</v>
      </c>
      <c r="G199">
        <v>5130575428</v>
      </c>
      <c r="H199" s="1">
        <f>VLOOKUP(B199,Membership!A:C,2,FALSE)</f>
        <v>40030</v>
      </c>
      <c r="I199" s="1">
        <f>VLOOKUP(B199,Membership!A:C,3,FALSE)</f>
        <v>41940</v>
      </c>
    </row>
    <row r="200" spans="1:9" x14ac:dyDescent="0.3">
      <c r="A200">
        <v>3624</v>
      </c>
      <c r="B200">
        <v>142</v>
      </c>
      <c r="C200" t="s">
        <v>367</v>
      </c>
      <c r="D200" t="s">
        <v>1495</v>
      </c>
      <c r="E200" t="s">
        <v>8</v>
      </c>
      <c r="F200" t="s">
        <v>368</v>
      </c>
      <c r="G200">
        <v>7652369372</v>
      </c>
      <c r="H200" s="1">
        <f>VLOOKUP(B200,Membership!A:C,2,FALSE)</f>
        <v>42858</v>
      </c>
      <c r="I200" s="1">
        <f>VLOOKUP(B200,Membership!A:C,3,FALSE)</f>
        <v>44812</v>
      </c>
    </row>
    <row r="201" spans="1:9" x14ac:dyDescent="0.3">
      <c r="A201">
        <v>4892</v>
      </c>
      <c r="B201">
        <v>617</v>
      </c>
      <c r="C201" t="s">
        <v>369</v>
      </c>
      <c r="D201" t="s">
        <v>1496</v>
      </c>
      <c r="E201" t="s">
        <v>11</v>
      </c>
      <c r="F201" t="s">
        <v>370</v>
      </c>
      <c r="G201">
        <v>9062287896</v>
      </c>
      <c r="H201" s="1">
        <f>VLOOKUP(B201,Membership!A:C,2,FALSE)</f>
        <v>33099</v>
      </c>
      <c r="I201" s="1">
        <f>VLOOKUP(B201,Membership!A:C,3,FALSE)</f>
        <v>34310</v>
      </c>
    </row>
    <row r="205" spans="1:9" x14ac:dyDescent="0.3">
      <c r="D205" t="s">
        <v>1524</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05"/>
  <sheetViews>
    <sheetView topLeftCell="F1" workbookViewId="0">
      <selection activeCell="M7" sqref="M7"/>
    </sheetView>
  </sheetViews>
  <sheetFormatPr defaultRowHeight="14.4" x14ac:dyDescent="0.3"/>
  <cols>
    <col min="1" max="1" width="8.109375" bestFit="1" customWidth="1"/>
    <col min="2" max="2" width="7.109375" bestFit="1" customWidth="1"/>
    <col min="3" max="3" width="18.6640625" bestFit="1" customWidth="1"/>
    <col min="4" max="4" width="13.5546875" bestFit="1" customWidth="1"/>
    <col min="5" max="5" width="11.33203125" bestFit="1" customWidth="1"/>
    <col min="6" max="6" width="13.109375" bestFit="1" customWidth="1"/>
    <col min="7" max="7" width="14" bestFit="1" customWidth="1"/>
    <col min="8" max="8" width="38.33203125" bestFit="1" customWidth="1"/>
    <col min="9" max="9" width="39.109375" bestFit="1" customWidth="1"/>
    <col min="10" max="10" width="15.44140625" customWidth="1"/>
    <col min="11" max="11" width="11.44140625" style="1" customWidth="1"/>
    <col min="12" max="12" width="14.44140625" style="1" customWidth="1"/>
    <col min="13" max="13" width="49.88671875" customWidth="1"/>
    <col min="14" max="14" width="12.44140625" customWidth="1"/>
  </cols>
  <sheetData>
    <row r="1" spans="1:14" x14ac:dyDescent="0.3">
      <c r="A1" t="s">
        <v>746</v>
      </c>
      <c r="B1" t="s">
        <v>0</v>
      </c>
      <c r="C1" t="s">
        <v>955</v>
      </c>
      <c r="D1" t="s">
        <v>956</v>
      </c>
      <c r="E1" t="s">
        <v>957</v>
      </c>
      <c r="F1" t="s">
        <v>958</v>
      </c>
      <c r="G1" t="s">
        <v>959</v>
      </c>
      <c r="H1" t="s">
        <v>960</v>
      </c>
      <c r="I1" t="s">
        <v>961</v>
      </c>
      <c r="J1" t="s">
        <v>1292</v>
      </c>
      <c r="K1" t="s">
        <v>1293</v>
      </c>
      <c r="L1" t="s">
        <v>1294</v>
      </c>
      <c r="M1" t="s">
        <v>1591</v>
      </c>
      <c r="N1" s="7"/>
    </row>
    <row r="2" spans="1:14" x14ac:dyDescent="0.3">
      <c r="A2">
        <v>690</v>
      </c>
      <c r="B2">
        <v>230</v>
      </c>
      <c r="C2" t="s">
        <v>962</v>
      </c>
      <c r="D2" t="s">
        <v>963</v>
      </c>
      <c r="E2" t="s">
        <v>964</v>
      </c>
      <c r="F2">
        <v>553</v>
      </c>
      <c r="G2">
        <v>1210</v>
      </c>
      <c r="H2" t="s">
        <v>965</v>
      </c>
      <c r="I2" t="s">
        <v>966</v>
      </c>
      <c r="J2" t="str">
        <f>VLOOKUP(A2,Status!A:D,2,FALSE)</f>
        <v>DELIVERED</v>
      </c>
      <c r="K2" s="1">
        <f>VLOOKUP(A2,Status!A:D,3,FALSE)</f>
        <v>41757</v>
      </c>
      <c r="L2" s="1">
        <f>VLOOKUP(A2,Status!A:D,4,FALSE)</f>
        <v>41991</v>
      </c>
    </row>
    <row r="3" spans="1:14" x14ac:dyDescent="0.3">
      <c r="A3">
        <v>933</v>
      </c>
      <c r="B3">
        <v>3189</v>
      </c>
      <c r="C3" t="s">
        <v>962</v>
      </c>
      <c r="D3" t="s">
        <v>967</v>
      </c>
      <c r="E3" t="s">
        <v>968</v>
      </c>
      <c r="F3">
        <v>810</v>
      </c>
      <c r="G3">
        <v>1114</v>
      </c>
      <c r="H3" t="s">
        <v>969</v>
      </c>
      <c r="I3" t="s">
        <v>970</v>
      </c>
      <c r="J3" t="str">
        <f>VLOOKUP(A3,Status!A:D,2,FALSE)</f>
        <v>DELIVERED</v>
      </c>
      <c r="K3" s="1">
        <f>VLOOKUP(A3,Status!A:D,3,FALSE)</f>
        <v>35595</v>
      </c>
      <c r="L3" s="1">
        <f>VLOOKUP(A3,Status!A:D,4,FALSE)</f>
        <v>35621</v>
      </c>
      <c r="N3" s="7"/>
    </row>
    <row r="4" spans="1:14" x14ac:dyDescent="0.3">
      <c r="A4">
        <v>261</v>
      </c>
      <c r="B4">
        <v>2216</v>
      </c>
      <c r="C4" t="s">
        <v>971</v>
      </c>
      <c r="D4" t="s">
        <v>963</v>
      </c>
      <c r="E4" t="s">
        <v>968</v>
      </c>
      <c r="F4">
        <v>994</v>
      </c>
      <c r="G4">
        <v>1020</v>
      </c>
      <c r="H4" t="s">
        <v>972</v>
      </c>
      <c r="I4" t="s">
        <v>973</v>
      </c>
      <c r="J4" t="str">
        <f>VLOOKUP(A4,Status!A:D,2,FALSE)</f>
        <v>NOT DELIVERED</v>
      </c>
      <c r="K4" s="1">
        <f>VLOOKUP(A4,Status!A:D,3,FALSE)</f>
        <v>34195</v>
      </c>
      <c r="L4" s="1" t="str">
        <f>VLOOKUP(A4,Status!A:D,4,FALSE)</f>
        <v>Unknown</v>
      </c>
      <c r="M4" s="7" t="s">
        <v>1574</v>
      </c>
    </row>
    <row r="5" spans="1:14" x14ac:dyDescent="0.3">
      <c r="A5">
        <v>445</v>
      </c>
      <c r="B5">
        <v>1904</v>
      </c>
      <c r="C5" t="s">
        <v>974</v>
      </c>
      <c r="D5" t="s">
        <v>963</v>
      </c>
      <c r="E5" t="s">
        <v>968</v>
      </c>
      <c r="F5">
        <v>598</v>
      </c>
      <c r="G5">
        <v>1351</v>
      </c>
      <c r="H5" t="s">
        <v>975</v>
      </c>
      <c r="I5" t="s">
        <v>976</v>
      </c>
      <c r="J5" t="str">
        <f>VLOOKUP(A5,Status!A:D,2,FALSE)</f>
        <v>NOT DELIVERED</v>
      </c>
      <c r="K5" s="1">
        <f>VLOOKUP(A5,Status!A:D,3,FALSE)</f>
        <v>43812</v>
      </c>
      <c r="L5" s="1" t="str">
        <f>VLOOKUP(A5,Status!A:D,4,FALSE)</f>
        <v>Unknown</v>
      </c>
      <c r="M5" t="s">
        <v>17971</v>
      </c>
    </row>
    <row r="6" spans="1:14" x14ac:dyDescent="0.3">
      <c r="A6">
        <v>722</v>
      </c>
      <c r="B6">
        <v>7342</v>
      </c>
      <c r="C6" t="s">
        <v>977</v>
      </c>
      <c r="D6" t="s">
        <v>967</v>
      </c>
      <c r="E6" t="s">
        <v>968</v>
      </c>
      <c r="F6">
        <v>412</v>
      </c>
      <c r="G6">
        <v>566</v>
      </c>
      <c r="H6" t="s">
        <v>978</v>
      </c>
      <c r="I6" t="s">
        <v>979</v>
      </c>
      <c r="J6" t="str">
        <f>VLOOKUP(A6,Status!A:D,2,FALSE)</f>
        <v>NOT DELIVERED</v>
      </c>
      <c r="K6" s="1">
        <f>VLOOKUP(A6,Status!A:D,3,FALSE)</f>
        <v>35329</v>
      </c>
      <c r="L6" s="1" t="str">
        <f>VLOOKUP(A6,Status!A:D,4,FALSE)</f>
        <v>Unknown</v>
      </c>
    </row>
    <row r="7" spans="1:14" x14ac:dyDescent="0.3">
      <c r="A7">
        <v>129</v>
      </c>
      <c r="B7">
        <v>7633</v>
      </c>
      <c r="C7" t="s">
        <v>980</v>
      </c>
      <c r="D7" t="s">
        <v>963</v>
      </c>
      <c r="E7" t="s">
        <v>964</v>
      </c>
      <c r="F7">
        <v>379</v>
      </c>
      <c r="G7">
        <v>590</v>
      </c>
      <c r="H7" t="s">
        <v>981</v>
      </c>
      <c r="I7" t="s">
        <v>982</v>
      </c>
      <c r="J7" t="str">
        <f>VLOOKUP(A7,Status!A:D,2,FALSE)</f>
        <v>DELIVERED</v>
      </c>
      <c r="K7" s="1">
        <f>VLOOKUP(A7,Status!A:D,3,FALSE)</f>
        <v>26046</v>
      </c>
      <c r="L7" s="1">
        <f>VLOOKUP(A7,Status!A:D,4,FALSE)</f>
        <v>26238</v>
      </c>
    </row>
    <row r="8" spans="1:14" x14ac:dyDescent="0.3">
      <c r="A8">
        <v>489</v>
      </c>
      <c r="B8">
        <v>2154</v>
      </c>
      <c r="C8" t="s">
        <v>983</v>
      </c>
      <c r="D8" t="s">
        <v>963</v>
      </c>
      <c r="E8" t="s">
        <v>964</v>
      </c>
      <c r="F8">
        <v>892</v>
      </c>
      <c r="G8">
        <v>1407</v>
      </c>
      <c r="H8" t="s">
        <v>984</v>
      </c>
      <c r="I8" t="s">
        <v>985</v>
      </c>
      <c r="J8" t="str">
        <f>VLOOKUP(A8,Status!A:D,2,FALSE)</f>
        <v>NOT DELIVERED</v>
      </c>
      <c r="K8" s="1">
        <f>VLOOKUP(A8,Status!A:D,3,FALSE)</f>
        <v>38707</v>
      </c>
      <c r="L8" s="1" t="str">
        <f>VLOOKUP(A8,Status!A:D,4,FALSE)</f>
        <v>Unknown</v>
      </c>
    </row>
    <row r="9" spans="1:14" x14ac:dyDescent="0.3">
      <c r="A9">
        <v>165</v>
      </c>
      <c r="B9">
        <v>5543</v>
      </c>
      <c r="C9" t="s">
        <v>986</v>
      </c>
      <c r="D9" t="s">
        <v>963</v>
      </c>
      <c r="E9" t="s">
        <v>964</v>
      </c>
      <c r="F9">
        <v>347</v>
      </c>
      <c r="G9">
        <v>786</v>
      </c>
      <c r="H9" t="s">
        <v>987</v>
      </c>
      <c r="I9" t="s">
        <v>616</v>
      </c>
      <c r="J9" t="str">
        <f>VLOOKUP(A9,Status!A:D,2,FALSE)</f>
        <v>NOT DELIVERED</v>
      </c>
      <c r="K9" s="1">
        <f>VLOOKUP(A9,Status!A:D,3,FALSE)</f>
        <v>29039</v>
      </c>
      <c r="L9" s="1" t="str">
        <f>VLOOKUP(A9,Status!A:D,4,FALSE)</f>
        <v>Unknown</v>
      </c>
    </row>
    <row r="10" spans="1:14" x14ac:dyDescent="0.3">
      <c r="A10">
        <v>164</v>
      </c>
      <c r="B10">
        <v>2332</v>
      </c>
      <c r="C10" t="s">
        <v>988</v>
      </c>
      <c r="D10" t="s">
        <v>967</v>
      </c>
      <c r="E10" t="s">
        <v>968</v>
      </c>
      <c r="F10">
        <v>457</v>
      </c>
      <c r="G10">
        <v>855</v>
      </c>
      <c r="H10" t="s">
        <v>989</v>
      </c>
      <c r="I10" t="s">
        <v>990</v>
      </c>
      <c r="J10" t="str">
        <f>VLOOKUP(A10,Status!A:D,2,FALSE)</f>
        <v>NOT DELIVERED</v>
      </c>
      <c r="K10" s="1">
        <f>VLOOKUP(A10,Status!A:D,3,FALSE)</f>
        <v>27879</v>
      </c>
      <c r="L10" s="1" t="str">
        <f>VLOOKUP(A10,Status!A:D,4,FALSE)</f>
        <v>Unknown</v>
      </c>
    </row>
    <row r="11" spans="1:14" x14ac:dyDescent="0.3">
      <c r="A11">
        <v>364</v>
      </c>
      <c r="B11">
        <v>4094</v>
      </c>
      <c r="C11" t="s">
        <v>991</v>
      </c>
      <c r="D11" t="s">
        <v>967</v>
      </c>
      <c r="E11" t="s">
        <v>968</v>
      </c>
      <c r="F11">
        <v>957</v>
      </c>
      <c r="G11">
        <v>1182</v>
      </c>
      <c r="H11" t="s">
        <v>992</v>
      </c>
      <c r="I11" t="s">
        <v>993</v>
      </c>
      <c r="J11" t="str">
        <f>VLOOKUP(A11,Status!A:D,2,FALSE)</f>
        <v>NOT DELIVERED</v>
      </c>
      <c r="K11" s="1">
        <f>VLOOKUP(A11,Status!A:D,3,FALSE)</f>
        <v>40971</v>
      </c>
      <c r="L11" s="1" t="str">
        <f>VLOOKUP(A11,Status!A:D,4,FALSE)</f>
        <v>Unknown</v>
      </c>
    </row>
    <row r="12" spans="1:14" x14ac:dyDescent="0.3">
      <c r="A12">
        <v>469</v>
      </c>
      <c r="B12">
        <v>3042</v>
      </c>
      <c r="C12" t="s">
        <v>977</v>
      </c>
      <c r="D12" t="s">
        <v>967</v>
      </c>
      <c r="E12" t="s">
        <v>964</v>
      </c>
      <c r="F12">
        <v>23</v>
      </c>
      <c r="G12">
        <v>25</v>
      </c>
      <c r="H12" t="s">
        <v>994</v>
      </c>
      <c r="I12" t="s">
        <v>995</v>
      </c>
      <c r="J12" t="str">
        <f>VLOOKUP(A12,Status!A:D,2,FALSE)</f>
        <v>DELIVERED</v>
      </c>
      <c r="K12" s="1">
        <f>VLOOKUP(A12,Status!A:D,3,FALSE)</f>
        <v>33287</v>
      </c>
      <c r="L12" s="1">
        <f>VLOOKUP(A12,Status!A:D,4,FALSE)</f>
        <v>33373</v>
      </c>
    </row>
    <row r="13" spans="1:14" x14ac:dyDescent="0.3">
      <c r="A13">
        <v>158</v>
      </c>
      <c r="B13">
        <v>2220</v>
      </c>
      <c r="C13" t="s">
        <v>962</v>
      </c>
      <c r="D13" t="s">
        <v>963</v>
      </c>
      <c r="E13" t="s">
        <v>968</v>
      </c>
      <c r="F13">
        <v>479</v>
      </c>
      <c r="G13">
        <v>861</v>
      </c>
      <c r="H13" t="s">
        <v>17</v>
      </c>
      <c r="I13" t="s">
        <v>996</v>
      </c>
      <c r="J13" t="str">
        <f>VLOOKUP(A13,Status!A:D,2,FALSE)</f>
        <v>DELIVERED</v>
      </c>
      <c r="K13" s="1">
        <f>VLOOKUP(A13,Status!A:D,3,FALSE)</f>
        <v>27850</v>
      </c>
      <c r="L13" s="1">
        <f>VLOOKUP(A13,Status!A:D,4,FALSE)</f>
        <v>27941</v>
      </c>
    </row>
    <row r="14" spans="1:14" x14ac:dyDescent="0.3">
      <c r="A14">
        <v>337</v>
      </c>
      <c r="B14">
        <v>4988</v>
      </c>
      <c r="C14" t="s">
        <v>977</v>
      </c>
      <c r="D14" t="s">
        <v>963</v>
      </c>
      <c r="E14" t="s">
        <v>968</v>
      </c>
      <c r="F14">
        <v>305</v>
      </c>
      <c r="G14">
        <v>834</v>
      </c>
      <c r="H14" t="s">
        <v>997</v>
      </c>
      <c r="I14" t="s">
        <v>998</v>
      </c>
      <c r="J14" t="str">
        <f>VLOOKUP(A14,Status!A:D,2,FALSE)</f>
        <v>NOT DELIVERED</v>
      </c>
      <c r="K14" s="1">
        <f>VLOOKUP(A14,Status!A:D,3,FALSE)</f>
        <v>27891</v>
      </c>
      <c r="L14" s="1" t="str">
        <f>VLOOKUP(A14,Status!A:D,4,FALSE)</f>
        <v>Unknown</v>
      </c>
    </row>
    <row r="15" spans="1:14" x14ac:dyDescent="0.3">
      <c r="A15">
        <v>634</v>
      </c>
      <c r="B15">
        <v>175</v>
      </c>
      <c r="C15" t="s">
        <v>962</v>
      </c>
      <c r="D15" t="s">
        <v>967</v>
      </c>
      <c r="E15" t="s">
        <v>968</v>
      </c>
      <c r="F15">
        <v>939</v>
      </c>
      <c r="G15">
        <v>1446</v>
      </c>
      <c r="H15" t="s">
        <v>999</v>
      </c>
      <c r="I15" t="s">
        <v>1000</v>
      </c>
      <c r="J15" t="str">
        <f>VLOOKUP(A15,Status!A:D,2,FALSE)</f>
        <v>NOT DELIVERED</v>
      </c>
      <c r="K15" s="1">
        <f>VLOOKUP(A15,Status!A:D,3,FALSE)</f>
        <v>29501</v>
      </c>
      <c r="L15" s="1" t="str">
        <f>VLOOKUP(A15,Status!A:D,4,FALSE)</f>
        <v>Unknown</v>
      </c>
    </row>
    <row r="16" spans="1:14" x14ac:dyDescent="0.3">
      <c r="A16">
        <v>577</v>
      </c>
      <c r="B16">
        <v>4233</v>
      </c>
      <c r="C16" t="s">
        <v>983</v>
      </c>
      <c r="D16" t="s">
        <v>963</v>
      </c>
      <c r="E16" t="s">
        <v>964</v>
      </c>
      <c r="F16">
        <v>679</v>
      </c>
      <c r="G16">
        <v>1455</v>
      </c>
      <c r="H16" t="s">
        <v>1001</v>
      </c>
      <c r="I16" t="s">
        <v>17</v>
      </c>
      <c r="J16" t="str">
        <f>VLOOKUP(A16,Status!A:D,2,FALSE)</f>
        <v>DELIVERED</v>
      </c>
      <c r="K16" s="1">
        <f>VLOOKUP(A16,Status!A:D,3,FALSE)</f>
        <v>31855</v>
      </c>
      <c r="L16" s="1">
        <f>VLOOKUP(A16,Status!A:D,4,FALSE)</f>
        <v>31998</v>
      </c>
    </row>
    <row r="17" spans="1:12" x14ac:dyDescent="0.3">
      <c r="A17">
        <v>907</v>
      </c>
      <c r="B17">
        <v>4351</v>
      </c>
      <c r="C17" t="s">
        <v>977</v>
      </c>
      <c r="D17" t="s">
        <v>967</v>
      </c>
      <c r="E17" t="s">
        <v>968</v>
      </c>
      <c r="F17">
        <v>803</v>
      </c>
      <c r="G17">
        <v>1020</v>
      </c>
      <c r="H17" t="s">
        <v>1002</v>
      </c>
      <c r="I17" t="s">
        <v>607</v>
      </c>
      <c r="J17" t="str">
        <f>VLOOKUP(A17,Status!A:D,2,FALSE)</f>
        <v>NOT DELIVERED</v>
      </c>
      <c r="K17" s="1">
        <f>VLOOKUP(A17,Status!A:D,3,FALSE)</f>
        <v>41478</v>
      </c>
      <c r="L17" s="1" t="str">
        <f>VLOOKUP(A17,Status!A:D,4,FALSE)</f>
        <v>Unknown</v>
      </c>
    </row>
    <row r="18" spans="1:12" x14ac:dyDescent="0.3">
      <c r="A18">
        <v>870</v>
      </c>
      <c r="B18">
        <v>5578</v>
      </c>
      <c r="C18" t="s">
        <v>1003</v>
      </c>
      <c r="D18" t="s">
        <v>963</v>
      </c>
      <c r="E18" t="s">
        <v>964</v>
      </c>
      <c r="F18">
        <v>783</v>
      </c>
      <c r="G18">
        <v>1042</v>
      </c>
      <c r="H18" t="s">
        <v>1004</v>
      </c>
      <c r="I18" t="s">
        <v>1005</v>
      </c>
      <c r="J18" t="str">
        <f>VLOOKUP(A18,Status!A:D,2,FALSE)</f>
        <v>NOT DELIVERED</v>
      </c>
      <c r="K18" s="1">
        <f>VLOOKUP(A18,Status!A:D,3,FALSE)</f>
        <v>40239</v>
      </c>
      <c r="L18" s="1" t="str">
        <f>VLOOKUP(A18,Status!A:D,4,FALSE)</f>
        <v>Unknown</v>
      </c>
    </row>
    <row r="19" spans="1:12" x14ac:dyDescent="0.3">
      <c r="A19">
        <v>982</v>
      </c>
      <c r="B19">
        <v>4523</v>
      </c>
      <c r="C19" t="s">
        <v>986</v>
      </c>
      <c r="D19" t="s">
        <v>963</v>
      </c>
      <c r="E19" t="s">
        <v>964</v>
      </c>
      <c r="F19">
        <v>432</v>
      </c>
      <c r="G19">
        <v>915</v>
      </c>
      <c r="H19" t="s">
        <v>17</v>
      </c>
      <c r="I19" t="s">
        <v>1006</v>
      </c>
      <c r="J19" t="str">
        <f>VLOOKUP(A19,Status!A:D,2,FALSE)</f>
        <v>NOT DELIVERED</v>
      </c>
      <c r="K19" s="1">
        <f>VLOOKUP(A19,Status!A:D,3,FALSE)</f>
        <v>43025</v>
      </c>
      <c r="L19" s="1" t="str">
        <f>VLOOKUP(A19,Status!A:D,4,FALSE)</f>
        <v>Unknown</v>
      </c>
    </row>
    <row r="20" spans="1:12" x14ac:dyDescent="0.3">
      <c r="A20">
        <v>351</v>
      </c>
      <c r="B20">
        <v>2972</v>
      </c>
      <c r="C20" t="s">
        <v>986</v>
      </c>
      <c r="D20" t="s">
        <v>963</v>
      </c>
      <c r="E20" t="s">
        <v>964</v>
      </c>
      <c r="F20">
        <v>776</v>
      </c>
      <c r="G20">
        <v>1053</v>
      </c>
      <c r="H20" t="s">
        <v>1007</v>
      </c>
      <c r="I20" t="s">
        <v>1008</v>
      </c>
      <c r="J20" t="str">
        <f>VLOOKUP(A20,Status!A:D,2,FALSE)</f>
        <v>DELIVERED</v>
      </c>
      <c r="K20" s="1">
        <f>VLOOKUP(A20,Status!A:D,3,FALSE)</f>
        <v>28128</v>
      </c>
      <c r="L20" s="1">
        <f>VLOOKUP(A20,Status!A:D,4,FALSE)</f>
        <v>28312</v>
      </c>
    </row>
    <row r="21" spans="1:12" x14ac:dyDescent="0.3">
      <c r="A21">
        <v>328</v>
      </c>
      <c r="B21">
        <v>6153</v>
      </c>
      <c r="C21" t="s">
        <v>962</v>
      </c>
      <c r="D21" t="s">
        <v>963</v>
      </c>
      <c r="E21" t="s">
        <v>968</v>
      </c>
      <c r="F21">
        <v>710</v>
      </c>
      <c r="G21">
        <v>1066</v>
      </c>
      <c r="H21" t="s">
        <v>1009</v>
      </c>
      <c r="I21" t="s">
        <v>1010</v>
      </c>
      <c r="J21" t="str">
        <f>VLOOKUP(A21,Status!A:D,2,FALSE)</f>
        <v>DELIVERED</v>
      </c>
      <c r="K21" s="1">
        <f>VLOOKUP(A21,Status!A:D,3,FALSE)</f>
        <v>35450</v>
      </c>
      <c r="L21" s="1">
        <f>VLOOKUP(A21,Status!A:D,4,FALSE)</f>
        <v>35681</v>
      </c>
    </row>
    <row r="22" spans="1:12" x14ac:dyDescent="0.3">
      <c r="A22">
        <v>242</v>
      </c>
      <c r="B22">
        <v>4852</v>
      </c>
      <c r="C22" t="s">
        <v>1003</v>
      </c>
      <c r="D22" t="s">
        <v>963</v>
      </c>
      <c r="E22" t="s">
        <v>964</v>
      </c>
      <c r="F22">
        <v>959</v>
      </c>
      <c r="G22">
        <v>1253</v>
      </c>
      <c r="H22" t="s">
        <v>1011</v>
      </c>
      <c r="I22" t="s">
        <v>1012</v>
      </c>
      <c r="J22" t="str">
        <f>VLOOKUP(A22,Status!A:D,2,FALSE)</f>
        <v>NOT DELIVERED</v>
      </c>
      <c r="K22" s="1">
        <f>VLOOKUP(A22,Status!A:D,3,FALSE)</f>
        <v>35408</v>
      </c>
      <c r="L22" s="1" t="str">
        <f>VLOOKUP(A22,Status!A:D,4,FALSE)</f>
        <v>Unknown</v>
      </c>
    </row>
    <row r="23" spans="1:12" x14ac:dyDescent="0.3">
      <c r="A23">
        <v>421</v>
      </c>
      <c r="B23">
        <v>8106</v>
      </c>
      <c r="C23" t="s">
        <v>991</v>
      </c>
      <c r="D23" t="s">
        <v>967</v>
      </c>
      <c r="E23" t="s">
        <v>964</v>
      </c>
      <c r="F23">
        <v>147</v>
      </c>
      <c r="G23">
        <v>535</v>
      </c>
      <c r="H23" t="s">
        <v>17</v>
      </c>
      <c r="I23" t="s">
        <v>1013</v>
      </c>
      <c r="J23" t="str">
        <f>VLOOKUP(A23,Status!A:D,2,FALSE)</f>
        <v>DELIVERED</v>
      </c>
      <c r="K23" s="1">
        <f>VLOOKUP(A23,Status!A:D,3,FALSE)</f>
        <v>36198</v>
      </c>
      <c r="L23" s="1">
        <f>VLOOKUP(A23,Status!A:D,4,FALSE)</f>
        <v>36224</v>
      </c>
    </row>
    <row r="24" spans="1:12" x14ac:dyDescent="0.3">
      <c r="A24">
        <v>6</v>
      </c>
      <c r="B24">
        <v>3917</v>
      </c>
      <c r="C24" t="s">
        <v>1014</v>
      </c>
      <c r="D24" t="s">
        <v>967</v>
      </c>
      <c r="E24" t="s">
        <v>968</v>
      </c>
      <c r="F24">
        <v>613</v>
      </c>
      <c r="G24">
        <v>1256</v>
      </c>
      <c r="H24" t="s">
        <v>17</v>
      </c>
      <c r="I24" t="s">
        <v>420</v>
      </c>
      <c r="J24" t="str">
        <f>VLOOKUP(A24,Status!A:D,2,FALSE)</f>
        <v>DELIVERED</v>
      </c>
      <c r="K24" s="1">
        <f>VLOOKUP(A24,Status!A:D,3,FALSE)</f>
        <v>28192</v>
      </c>
      <c r="L24" s="1">
        <f>VLOOKUP(A24,Status!A:D,4,FALSE)</f>
        <v>28437</v>
      </c>
    </row>
    <row r="25" spans="1:12" x14ac:dyDescent="0.3">
      <c r="A25">
        <v>384</v>
      </c>
      <c r="B25">
        <v>9377</v>
      </c>
      <c r="C25" t="s">
        <v>971</v>
      </c>
      <c r="D25" t="s">
        <v>963</v>
      </c>
      <c r="E25" t="s">
        <v>964</v>
      </c>
      <c r="F25">
        <v>590</v>
      </c>
      <c r="G25">
        <v>1033</v>
      </c>
      <c r="H25" t="s">
        <v>1015</v>
      </c>
      <c r="I25" t="s">
        <v>1016</v>
      </c>
      <c r="J25" t="str">
        <f>VLOOKUP(A25,Status!A:D,2,FALSE)</f>
        <v>NOT DELIVERED</v>
      </c>
      <c r="K25" s="1">
        <f>VLOOKUP(A25,Status!A:D,3,FALSE)</f>
        <v>26350</v>
      </c>
      <c r="L25" s="1" t="str">
        <f>VLOOKUP(A25,Status!A:D,4,FALSE)</f>
        <v>Unknown</v>
      </c>
    </row>
    <row r="26" spans="1:12" x14ac:dyDescent="0.3">
      <c r="A26">
        <v>286</v>
      </c>
      <c r="B26">
        <v>5387</v>
      </c>
      <c r="C26" t="s">
        <v>977</v>
      </c>
      <c r="D26" t="s">
        <v>963</v>
      </c>
      <c r="E26" t="s">
        <v>964</v>
      </c>
      <c r="F26">
        <v>193</v>
      </c>
      <c r="G26">
        <v>817</v>
      </c>
      <c r="H26" t="s">
        <v>1017</v>
      </c>
      <c r="I26" t="s">
        <v>1018</v>
      </c>
      <c r="J26" t="str">
        <f>VLOOKUP(A26,Status!A:D,2,FALSE)</f>
        <v>DELIVERED</v>
      </c>
      <c r="K26" s="1">
        <f>VLOOKUP(A26,Status!A:D,3,FALSE)</f>
        <v>38509</v>
      </c>
      <c r="L26" s="1">
        <f>VLOOKUP(A26,Status!A:D,4,FALSE)</f>
        <v>38610</v>
      </c>
    </row>
    <row r="27" spans="1:12" x14ac:dyDescent="0.3">
      <c r="A27">
        <v>892</v>
      </c>
      <c r="B27">
        <v>6513</v>
      </c>
      <c r="C27" t="s">
        <v>971</v>
      </c>
      <c r="D27" t="s">
        <v>963</v>
      </c>
      <c r="E27" t="s">
        <v>964</v>
      </c>
      <c r="F27">
        <v>879</v>
      </c>
      <c r="G27">
        <v>1037</v>
      </c>
      <c r="H27" t="s">
        <v>1019</v>
      </c>
      <c r="I27" t="s">
        <v>1020</v>
      </c>
      <c r="J27" t="str">
        <f>VLOOKUP(A27,Status!A:D,2,FALSE)</f>
        <v>DELIVERED</v>
      </c>
      <c r="K27" s="1">
        <f>VLOOKUP(A27,Status!A:D,3,FALSE)</f>
        <v>43786</v>
      </c>
      <c r="L27" s="1">
        <f>VLOOKUP(A27,Status!A:D,4,FALSE)</f>
        <v>43811</v>
      </c>
    </row>
    <row r="28" spans="1:12" x14ac:dyDescent="0.3">
      <c r="A28">
        <v>558</v>
      </c>
      <c r="B28">
        <v>3965</v>
      </c>
      <c r="C28" t="s">
        <v>986</v>
      </c>
      <c r="D28" t="s">
        <v>963</v>
      </c>
      <c r="E28" t="s">
        <v>964</v>
      </c>
      <c r="F28">
        <v>275</v>
      </c>
      <c r="G28">
        <v>951</v>
      </c>
      <c r="H28" t="s">
        <v>1021</v>
      </c>
      <c r="I28" t="s">
        <v>1022</v>
      </c>
      <c r="J28" t="str">
        <f>VLOOKUP(A28,Status!A:D,2,FALSE)</f>
        <v>DELIVERED</v>
      </c>
      <c r="K28" s="1">
        <f>VLOOKUP(A28,Status!A:D,3,FALSE)</f>
        <v>41574</v>
      </c>
      <c r="L28" s="1">
        <f>VLOOKUP(A28,Status!A:D,4,FALSE)</f>
        <v>41593</v>
      </c>
    </row>
    <row r="29" spans="1:12" x14ac:dyDescent="0.3">
      <c r="A29">
        <v>481</v>
      </c>
      <c r="B29">
        <v>8893</v>
      </c>
      <c r="C29" t="s">
        <v>1003</v>
      </c>
      <c r="D29" t="s">
        <v>967</v>
      </c>
      <c r="E29" t="s">
        <v>964</v>
      </c>
      <c r="F29">
        <v>319</v>
      </c>
      <c r="G29">
        <v>770</v>
      </c>
      <c r="H29" t="s">
        <v>489</v>
      </c>
      <c r="I29" t="s">
        <v>1023</v>
      </c>
      <c r="J29" t="str">
        <f>VLOOKUP(A29,Status!A:D,2,FALSE)</f>
        <v>NOT DELIVERED</v>
      </c>
      <c r="K29" s="1">
        <f>VLOOKUP(A29,Status!A:D,3,FALSE)</f>
        <v>38909</v>
      </c>
      <c r="L29" s="1" t="str">
        <f>VLOOKUP(A29,Status!A:D,4,FALSE)</f>
        <v>Unknown</v>
      </c>
    </row>
    <row r="30" spans="1:12" x14ac:dyDescent="0.3">
      <c r="A30">
        <v>155</v>
      </c>
      <c r="B30">
        <v>1897</v>
      </c>
      <c r="C30" t="s">
        <v>988</v>
      </c>
      <c r="D30" t="s">
        <v>963</v>
      </c>
      <c r="E30" t="s">
        <v>968</v>
      </c>
      <c r="F30">
        <v>52</v>
      </c>
      <c r="G30">
        <v>293</v>
      </c>
      <c r="H30" t="s">
        <v>17</v>
      </c>
      <c r="I30" t="s">
        <v>1024</v>
      </c>
      <c r="J30" t="str">
        <f>VLOOKUP(A30,Status!A:D,2,FALSE)</f>
        <v>NOT DELIVERED</v>
      </c>
      <c r="K30" s="1">
        <f>VLOOKUP(A30,Status!A:D,3,FALSE)</f>
        <v>37887</v>
      </c>
      <c r="L30" s="1" t="str">
        <f>VLOOKUP(A30,Status!A:D,4,FALSE)</f>
        <v>Unknown</v>
      </c>
    </row>
    <row r="31" spans="1:12" x14ac:dyDescent="0.3">
      <c r="A31">
        <v>771</v>
      </c>
      <c r="B31">
        <v>390</v>
      </c>
      <c r="C31" t="s">
        <v>977</v>
      </c>
      <c r="D31" t="s">
        <v>963</v>
      </c>
      <c r="E31" t="s">
        <v>964</v>
      </c>
      <c r="F31">
        <v>702</v>
      </c>
      <c r="G31">
        <v>1414</v>
      </c>
      <c r="H31" t="s">
        <v>1025</v>
      </c>
      <c r="I31" t="s">
        <v>1026</v>
      </c>
      <c r="J31" t="str">
        <f>VLOOKUP(A31,Status!A:D,2,FALSE)</f>
        <v>DELIVERED</v>
      </c>
      <c r="K31" s="1">
        <f>VLOOKUP(A31,Status!A:D,3,FALSE)</f>
        <v>41397</v>
      </c>
      <c r="L31" s="1">
        <f>VLOOKUP(A31,Status!A:D,4,FALSE)</f>
        <v>41593</v>
      </c>
    </row>
    <row r="32" spans="1:12" x14ac:dyDescent="0.3">
      <c r="A32">
        <v>945</v>
      </c>
      <c r="B32">
        <v>3633</v>
      </c>
      <c r="C32" t="s">
        <v>962</v>
      </c>
      <c r="D32" t="s">
        <v>963</v>
      </c>
      <c r="E32" t="s">
        <v>968</v>
      </c>
      <c r="F32">
        <v>299</v>
      </c>
      <c r="G32">
        <v>524</v>
      </c>
      <c r="H32" t="s">
        <v>1027</v>
      </c>
      <c r="I32" t="s">
        <v>1028</v>
      </c>
      <c r="J32" t="str">
        <f>VLOOKUP(A32,Status!A:D,2,FALSE)</f>
        <v>DELIVERED</v>
      </c>
      <c r="K32" s="1">
        <f>VLOOKUP(A32,Status!A:D,3,FALSE)</f>
        <v>37010</v>
      </c>
      <c r="L32" s="1">
        <f>VLOOKUP(A32,Status!A:D,4,FALSE)</f>
        <v>37113</v>
      </c>
    </row>
    <row r="33" spans="1:12" x14ac:dyDescent="0.3">
      <c r="A33">
        <v>719</v>
      </c>
      <c r="B33">
        <v>7828</v>
      </c>
      <c r="C33" t="s">
        <v>1014</v>
      </c>
      <c r="D33" t="s">
        <v>963</v>
      </c>
      <c r="E33" t="s">
        <v>964</v>
      </c>
      <c r="F33">
        <v>930</v>
      </c>
      <c r="G33">
        <v>1183</v>
      </c>
      <c r="H33" t="s">
        <v>1029</v>
      </c>
      <c r="I33" t="s">
        <v>1030</v>
      </c>
      <c r="J33" t="str">
        <f>VLOOKUP(A33,Status!A:D,2,FALSE)</f>
        <v>DELIVERED</v>
      </c>
      <c r="K33" s="1">
        <f>VLOOKUP(A33,Status!A:D,3,FALSE)</f>
        <v>38739</v>
      </c>
      <c r="L33" s="1">
        <f>VLOOKUP(A33,Status!A:D,4,FALSE)</f>
        <v>38915</v>
      </c>
    </row>
    <row r="34" spans="1:12" x14ac:dyDescent="0.3">
      <c r="A34">
        <v>493</v>
      </c>
      <c r="B34">
        <v>2241</v>
      </c>
      <c r="C34" t="s">
        <v>974</v>
      </c>
      <c r="D34" t="s">
        <v>963</v>
      </c>
      <c r="E34" t="s">
        <v>964</v>
      </c>
      <c r="F34">
        <v>314</v>
      </c>
      <c r="G34">
        <v>566</v>
      </c>
      <c r="H34" t="s">
        <v>1031</v>
      </c>
      <c r="I34" t="s">
        <v>1032</v>
      </c>
      <c r="J34" t="str">
        <f>VLOOKUP(A34,Status!A:D,2,FALSE)</f>
        <v>NOT DELIVERED</v>
      </c>
      <c r="K34" s="1">
        <f>VLOOKUP(A34,Status!A:D,3,FALSE)</f>
        <v>34931</v>
      </c>
      <c r="L34" s="1" t="str">
        <f>VLOOKUP(A34,Status!A:D,4,FALSE)</f>
        <v>Unknown</v>
      </c>
    </row>
    <row r="35" spans="1:12" x14ac:dyDescent="0.3">
      <c r="A35">
        <v>998</v>
      </c>
      <c r="B35">
        <v>896</v>
      </c>
      <c r="C35" t="s">
        <v>988</v>
      </c>
      <c r="D35" t="s">
        <v>967</v>
      </c>
      <c r="E35" t="s">
        <v>968</v>
      </c>
      <c r="F35">
        <v>109</v>
      </c>
      <c r="G35">
        <v>961</v>
      </c>
      <c r="H35" t="s">
        <v>1033</v>
      </c>
      <c r="I35" t="s">
        <v>1034</v>
      </c>
      <c r="J35" t="str">
        <f>VLOOKUP(A35,Status!A:D,2,FALSE)</f>
        <v>DELIVERED</v>
      </c>
      <c r="K35" s="1">
        <f>VLOOKUP(A35,Status!A:D,3,FALSE)</f>
        <v>41599</v>
      </c>
      <c r="L35" s="1">
        <f>VLOOKUP(A35,Status!A:D,4,FALSE)</f>
        <v>41593</v>
      </c>
    </row>
    <row r="36" spans="1:12" x14ac:dyDescent="0.3">
      <c r="A36">
        <v>968</v>
      </c>
      <c r="B36">
        <v>6361</v>
      </c>
      <c r="C36" t="s">
        <v>980</v>
      </c>
      <c r="D36" t="s">
        <v>963</v>
      </c>
      <c r="E36" t="s">
        <v>964</v>
      </c>
      <c r="F36">
        <v>24</v>
      </c>
      <c r="G36">
        <v>54</v>
      </c>
      <c r="H36" t="s">
        <v>1035</v>
      </c>
      <c r="I36" t="s">
        <v>256</v>
      </c>
      <c r="J36" t="str">
        <f>VLOOKUP(A36,Status!A:D,2,FALSE)</f>
        <v>DELIVERED</v>
      </c>
      <c r="K36" s="1">
        <f>VLOOKUP(A36,Status!A:D,3,FALSE)</f>
        <v>33973</v>
      </c>
      <c r="L36" s="1">
        <f>VLOOKUP(A36,Status!A:D,4,FALSE)</f>
        <v>34183</v>
      </c>
    </row>
    <row r="37" spans="1:12" x14ac:dyDescent="0.3">
      <c r="A37">
        <v>738</v>
      </c>
      <c r="B37">
        <v>6713</v>
      </c>
      <c r="C37" t="s">
        <v>977</v>
      </c>
      <c r="D37" t="s">
        <v>963</v>
      </c>
      <c r="E37" t="s">
        <v>968</v>
      </c>
      <c r="F37">
        <v>545</v>
      </c>
      <c r="G37">
        <v>1044</v>
      </c>
      <c r="H37" t="s">
        <v>1036</v>
      </c>
      <c r="I37" t="s">
        <v>1037</v>
      </c>
      <c r="J37" t="str">
        <f>VLOOKUP(A37,Status!A:D,2,FALSE)</f>
        <v>NOT DELIVERED</v>
      </c>
      <c r="K37" s="1">
        <f>VLOOKUP(A37,Status!A:D,3,FALSE)</f>
        <v>28387</v>
      </c>
      <c r="L37" s="1" t="str">
        <f>VLOOKUP(A37,Status!A:D,4,FALSE)</f>
        <v>Unknown</v>
      </c>
    </row>
    <row r="38" spans="1:12" x14ac:dyDescent="0.3">
      <c r="A38">
        <v>912</v>
      </c>
      <c r="B38">
        <v>4283</v>
      </c>
      <c r="C38" t="s">
        <v>983</v>
      </c>
      <c r="D38" t="s">
        <v>967</v>
      </c>
      <c r="E38" t="s">
        <v>964</v>
      </c>
      <c r="F38">
        <v>505</v>
      </c>
      <c r="G38">
        <v>1082</v>
      </c>
      <c r="H38" t="s">
        <v>1038</v>
      </c>
      <c r="I38" t="s">
        <v>1039</v>
      </c>
      <c r="J38" t="str">
        <f>VLOOKUP(A38,Status!A:D,2,FALSE)</f>
        <v>NOT DELIVERED</v>
      </c>
      <c r="K38" s="1">
        <f>VLOOKUP(A38,Status!A:D,3,FALSE)</f>
        <v>43829</v>
      </c>
      <c r="L38" s="1" t="str">
        <f>VLOOKUP(A38,Status!A:D,4,FALSE)</f>
        <v>Unknown</v>
      </c>
    </row>
    <row r="39" spans="1:12" x14ac:dyDescent="0.3">
      <c r="A39">
        <v>782</v>
      </c>
      <c r="B39">
        <v>9486</v>
      </c>
      <c r="C39" t="s">
        <v>977</v>
      </c>
      <c r="D39" t="s">
        <v>967</v>
      </c>
      <c r="E39" t="s">
        <v>964</v>
      </c>
      <c r="F39">
        <v>182</v>
      </c>
      <c r="G39">
        <v>871</v>
      </c>
      <c r="H39" t="s">
        <v>1040</v>
      </c>
      <c r="I39" t="s">
        <v>1041</v>
      </c>
      <c r="J39" t="str">
        <f>VLOOKUP(A39,Status!A:D,2,FALSE)</f>
        <v>DELIVERED</v>
      </c>
      <c r="K39" s="1">
        <f>VLOOKUP(A39,Status!A:D,3,FALSE)</f>
        <v>37499</v>
      </c>
      <c r="L39" s="1">
        <f>VLOOKUP(A39,Status!A:D,4,FALSE)</f>
        <v>37549</v>
      </c>
    </row>
    <row r="40" spans="1:12" x14ac:dyDescent="0.3">
      <c r="A40">
        <v>140</v>
      </c>
      <c r="B40">
        <v>308</v>
      </c>
      <c r="C40" t="s">
        <v>971</v>
      </c>
      <c r="D40" t="s">
        <v>967</v>
      </c>
      <c r="E40" t="s">
        <v>964</v>
      </c>
      <c r="F40">
        <v>226</v>
      </c>
      <c r="G40">
        <v>970</v>
      </c>
      <c r="H40" t="s">
        <v>1042</v>
      </c>
      <c r="I40" t="s">
        <v>1043</v>
      </c>
      <c r="J40" t="str">
        <f>VLOOKUP(A40,Status!A:D,2,FALSE)</f>
        <v>DELIVERED</v>
      </c>
      <c r="K40" s="1">
        <f>VLOOKUP(A40,Status!A:D,3,FALSE)</f>
        <v>38878</v>
      </c>
      <c r="L40" s="1">
        <f>VLOOKUP(A40,Status!A:D,4,FALSE)</f>
        <v>38915</v>
      </c>
    </row>
    <row r="41" spans="1:12" x14ac:dyDescent="0.3">
      <c r="A41">
        <v>702</v>
      </c>
      <c r="B41">
        <v>8927</v>
      </c>
      <c r="C41" t="s">
        <v>974</v>
      </c>
      <c r="D41" t="s">
        <v>967</v>
      </c>
      <c r="E41" t="s">
        <v>964</v>
      </c>
      <c r="F41">
        <v>111</v>
      </c>
      <c r="G41">
        <v>617</v>
      </c>
      <c r="H41" t="s">
        <v>1044</v>
      </c>
      <c r="I41" t="s">
        <v>1045</v>
      </c>
      <c r="J41" t="str">
        <f>VLOOKUP(A41,Status!A:D,2,FALSE)</f>
        <v>DELIVERED</v>
      </c>
      <c r="K41" s="1">
        <f>VLOOKUP(A41,Status!A:D,3,FALSE)</f>
        <v>38175</v>
      </c>
      <c r="L41" s="1">
        <f>VLOOKUP(A41,Status!A:D,4,FALSE)</f>
        <v>38311</v>
      </c>
    </row>
    <row r="42" spans="1:12" x14ac:dyDescent="0.3">
      <c r="A42">
        <v>284</v>
      </c>
      <c r="B42">
        <v>249</v>
      </c>
      <c r="C42" t="s">
        <v>988</v>
      </c>
      <c r="D42" t="s">
        <v>967</v>
      </c>
      <c r="E42" t="s">
        <v>968</v>
      </c>
      <c r="F42">
        <v>145</v>
      </c>
      <c r="G42">
        <v>814</v>
      </c>
      <c r="H42" t="s">
        <v>1046</v>
      </c>
      <c r="I42" t="s">
        <v>17</v>
      </c>
      <c r="J42" t="str">
        <f>VLOOKUP(A42,Status!A:D,2,FALSE)</f>
        <v>DELIVERED</v>
      </c>
      <c r="K42" s="1">
        <f>VLOOKUP(A42,Status!A:D,3,FALSE)</f>
        <v>29988</v>
      </c>
      <c r="L42" s="1">
        <f>VLOOKUP(A42,Status!A:D,4,FALSE)</f>
        <v>30018</v>
      </c>
    </row>
    <row r="43" spans="1:12" x14ac:dyDescent="0.3">
      <c r="A43">
        <v>199</v>
      </c>
      <c r="B43">
        <v>2620</v>
      </c>
      <c r="C43" t="s">
        <v>977</v>
      </c>
      <c r="D43" t="s">
        <v>963</v>
      </c>
      <c r="E43" t="s">
        <v>964</v>
      </c>
      <c r="F43">
        <v>829</v>
      </c>
      <c r="G43">
        <v>1145</v>
      </c>
      <c r="H43" t="s">
        <v>1047</v>
      </c>
      <c r="I43" t="s">
        <v>1048</v>
      </c>
      <c r="J43" t="str">
        <f>VLOOKUP(A43,Status!A:D,2,FALSE)</f>
        <v>NOT DELIVERED</v>
      </c>
      <c r="K43" s="1">
        <f>VLOOKUP(A43,Status!A:D,3,FALSE)</f>
        <v>39290</v>
      </c>
      <c r="L43" s="1" t="str">
        <f>VLOOKUP(A43,Status!A:D,4,FALSE)</f>
        <v>Unknown</v>
      </c>
    </row>
    <row r="44" spans="1:12" x14ac:dyDescent="0.3">
      <c r="A44">
        <v>228</v>
      </c>
      <c r="B44">
        <v>1164</v>
      </c>
      <c r="C44" t="s">
        <v>977</v>
      </c>
      <c r="D44" t="s">
        <v>963</v>
      </c>
      <c r="E44" t="s">
        <v>964</v>
      </c>
      <c r="F44">
        <v>269</v>
      </c>
      <c r="G44">
        <v>902</v>
      </c>
      <c r="H44" t="s">
        <v>17</v>
      </c>
      <c r="I44" t="s">
        <v>1049</v>
      </c>
      <c r="J44" t="str">
        <f>VLOOKUP(A44,Status!A:D,2,FALSE)</f>
        <v>DELIVERED</v>
      </c>
      <c r="K44" s="1">
        <f>VLOOKUP(A44,Status!A:D,3,FALSE)</f>
        <v>34423</v>
      </c>
      <c r="L44" s="1">
        <f>VLOOKUP(A44,Status!A:D,4,FALSE)</f>
        <v>34433</v>
      </c>
    </row>
    <row r="45" spans="1:12" x14ac:dyDescent="0.3">
      <c r="A45">
        <v>908</v>
      </c>
      <c r="B45">
        <v>4711</v>
      </c>
      <c r="C45" t="s">
        <v>988</v>
      </c>
      <c r="D45" t="s">
        <v>967</v>
      </c>
      <c r="E45" t="s">
        <v>964</v>
      </c>
      <c r="F45">
        <v>660</v>
      </c>
      <c r="G45">
        <v>1470</v>
      </c>
      <c r="H45" t="s">
        <v>1050</v>
      </c>
      <c r="I45" t="s">
        <v>1051</v>
      </c>
      <c r="J45" t="str">
        <f>VLOOKUP(A45,Status!A:D,2,FALSE)</f>
        <v>NOT DELIVERED</v>
      </c>
      <c r="K45" s="1">
        <f>VLOOKUP(A45,Status!A:D,3,FALSE)</f>
        <v>36188</v>
      </c>
      <c r="L45" s="1" t="str">
        <f>VLOOKUP(A45,Status!A:D,4,FALSE)</f>
        <v>Unknown</v>
      </c>
    </row>
    <row r="46" spans="1:12" x14ac:dyDescent="0.3">
      <c r="A46">
        <v>594</v>
      </c>
      <c r="B46">
        <v>4053</v>
      </c>
      <c r="C46" t="s">
        <v>974</v>
      </c>
      <c r="D46" t="s">
        <v>963</v>
      </c>
      <c r="E46" t="s">
        <v>964</v>
      </c>
      <c r="F46">
        <v>484</v>
      </c>
      <c r="G46">
        <v>568</v>
      </c>
      <c r="H46" t="s">
        <v>434</v>
      </c>
      <c r="I46" t="s">
        <v>1052</v>
      </c>
      <c r="J46" t="str">
        <f>VLOOKUP(A46,Status!A:D,2,FALSE)</f>
        <v>NOT DELIVERED</v>
      </c>
      <c r="K46" s="1">
        <f>VLOOKUP(A46,Status!A:D,3,FALSE)</f>
        <v>38066</v>
      </c>
      <c r="L46" s="1" t="str">
        <f>VLOOKUP(A46,Status!A:D,4,FALSE)</f>
        <v>Unknown</v>
      </c>
    </row>
    <row r="47" spans="1:12" x14ac:dyDescent="0.3">
      <c r="A47">
        <v>542</v>
      </c>
      <c r="B47">
        <v>4272</v>
      </c>
      <c r="C47" t="s">
        <v>980</v>
      </c>
      <c r="D47" t="s">
        <v>967</v>
      </c>
      <c r="E47" t="s">
        <v>964</v>
      </c>
      <c r="F47">
        <v>100</v>
      </c>
      <c r="G47">
        <v>487</v>
      </c>
      <c r="H47" t="s">
        <v>335</v>
      </c>
      <c r="I47" t="s">
        <v>1053</v>
      </c>
      <c r="J47" t="str">
        <f>VLOOKUP(A47,Status!A:D,2,FALSE)</f>
        <v>NOT DELIVERED</v>
      </c>
      <c r="K47" s="1">
        <f>VLOOKUP(A47,Status!A:D,3,FALSE)</f>
        <v>31551</v>
      </c>
      <c r="L47" s="1" t="str">
        <f>VLOOKUP(A47,Status!A:D,4,FALSE)</f>
        <v>Unknown</v>
      </c>
    </row>
    <row r="48" spans="1:12" x14ac:dyDescent="0.3">
      <c r="A48">
        <v>586</v>
      </c>
      <c r="B48">
        <v>7005</v>
      </c>
      <c r="C48" t="s">
        <v>1003</v>
      </c>
      <c r="D48" t="s">
        <v>963</v>
      </c>
      <c r="E48" t="s">
        <v>968</v>
      </c>
      <c r="F48">
        <v>711</v>
      </c>
      <c r="G48">
        <v>1197</v>
      </c>
      <c r="H48" t="s">
        <v>1054</v>
      </c>
      <c r="I48" t="s">
        <v>1055</v>
      </c>
      <c r="J48" t="str">
        <f>VLOOKUP(A48,Status!A:D,2,FALSE)</f>
        <v>NOT DELIVERED</v>
      </c>
      <c r="K48" s="1">
        <f>VLOOKUP(A48,Status!A:D,3,FALSE)</f>
        <v>28192</v>
      </c>
      <c r="L48" s="1" t="str">
        <f>VLOOKUP(A48,Status!A:D,4,FALSE)</f>
        <v>Unknown</v>
      </c>
    </row>
    <row r="49" spans="1:12" x14ac:dyDescent="0.3">
      <c r="A49">
        <v>636</v>
      </c>
      <c r="B49">
        <v>2308</v>
      </c>
      <c r="C49" t="s">
        <v>974</v>
      </c>
      <c r="D49" t="s">
        <v>967</v>
      </c>
      <c r="E49" t="s">
        <v>964</v>
      </c>
      <c r="F49">
        <v>325</v>
      </c>
      <c r="G49">
        <v>994</v>
      </c>
      <c r="H49" t="s">
        <v>1056</v>
      </c>
      <c r="I49" t="s">
        <v>1057</v>
      </c>
      <c r="J49" t="str">
        <f>VLOOKUP(A49,Status!A:D,2,FALSE)</f>
        <v>DELIVERED</v>
      </c>
      <c r="K49" s="1">
        <f>VLOOKUP(A49,Status!A:D,3,FALSE)</f>
        <v>39502</v>
      </c>
      <c r="L49" s="1">
        <f>VLOOKUP(A49,Status!A:D,4,FALSE)</f>
        <v>39669</v>
      </c>
    </row>
    <row r="50" spans="1:12" x14ac:dyDescent="0.3">
      <c r="A50">
        <v>581</v>
      </c>
      <c r="B50">
        <v>5150</v>
      </c>
      <c r="C50" t="s">
        <v>991</v>
      </c>
      <c r="D50" t="s">
        <v>963</v>
      </c>
      <c r="E50" t="s">
        <v>964</v>
      </c>
      <c r="F50">
        <v>209</v>
      </c>
      <c r="G50">
        <v>933</v>
      </c>
      <c r="H50" t="s">
        <v>1058</v>
      </c>
      <c r="I50" t="s">
        <v>1059</v>
      </c>
      <c r="J50" t="str">
        <f>VLOOKUP(A50,Status!A:D,2,FALSE)</f>
        <v>NOT DELIVERED</v>
      </c>
      <c r="K50" s="1">
        <f>VLOOKUP(A50,Status!A:D,3,FALSE)</f>
        <v>43063</v>
      </c>
      <c r="L50" s="1" t="str">
        <f>VLOOKUP(A50,Status!A:D,4,FALSE)</f>
        <v>Unknown</v>
      </c>
    </row>
    <row r="51" spans="1:12" x14ac:dyDescent="0.3">
      <c r="A51">
        <v>336</v>
      </c>
      <c r="B51">
        <v>693</v>
      </c>
      <c r="C51" t="s">
        <v>1003</v>
      </c>
      <c r="D51" t="s">
        <v>967</v>
      </c>
      <c r="E51" t="s">
        <v>968</v>
      </c>
      <c r="F51">
        <v>996</v>
      </c>
      <c r="G51">
        <v>1168</v>
      </c>
      <c r="H51" t="s">
        <v>17</v>
      </c>
      <c r="I51" t="s">
        <v>1060</v>
      </c>
      <c r="J51" t="str">
        <f>VLOOKUP(A51,Status!A:D,2,FALSE)</f>
        <v>NOT DELIVERED</v>
      </c>
      <c r="K51" s="1">
        <f>VLOOKUP(A51,Status!A:D,3,FALSE)</f>
        <v>26581</v>
      </c>
      <c r="L51" s="1" t="str">
        <f>VLOOKUP(A51,Status!A:D,4,FALSE)</f>
        <v>Unknown</v>
      </c>
    </row>
    <row r="52" spans="1:12" x14ac:dyDescent="0.3">
      <c r="A52">
        <v>504</v>
      </c>
      <c r="B52">
        <v>9598</v>
      </c>
      <c r="C52" t="s">
        <v>971</v>
      </c>
      <c r="D52" t="s">
        <v>967</v>
      </c>
      <c r="E52" t="s">
        <v>964</v>
      </c>
      <c r="F52">
        <v>420</v>
      </c>
      <c r="G52">
        <v>561</v>
      </c>
      <c r="H52" t="s">
        <v>1061</v>
      </c>
      <c r="I52" t="s">
        <v>1062</v>
      </c>
      <c r="J52" t="str">
        <f>VLOOKUP(A52,Status!A:D,2,FALSE)</f>
        <v>DELIVERED</v>
      </c>
      <c r="K52" s="1">
        <f>VLOOKUP(A52,Status!A:D,3,FALSE)</f>
        <v>30143</v>
      </c>
      <c r="L52" s="1">
        <f>VLOOKUP(A52,Status!A:D,4,FALSE)</f>
        <v>30239</v>
      </c>
    </row>
    <row r="53" spans="1:12" x14ac:dyDescent="0.3">
      <c r="A53">
        <v>346</v>
      </c>
      <c r="B53">
        <v>8103</v>
      </c>
      <c r="C53" t="s">
        <v>986</v>
      </c>
      <c r="D53" t="s">
        <v>967</v>
      </c>
      <c r="E53" t="s">
        <v>968</v>
      </c>
      <c r="F53">
        <v>182</v>
      </c>
      <c r="G53">
        <v>850</v>
      </c>
      <c r="H53" t="s">
        <v>1063</v>
      </c>
      <c r="I53" t="s">
        <v>1064</v>
      </c>
      <c r="J53" t="str">
        <f>VLOOKUP(A53,Status!A:D,2,FALSE)</f>
        <v>DELIVERED</v>
      </c>
      <c r="K53" s="1">
        <f>VLOOKUP(A53,Status!A:D,3,FALSE)</f>
        <v>39238</v>
      </c>
      <c r="L53" s="1">
        <f>VLOOKUP(A53,Status!A:D,4,FALSE)</f>
        <v>39275</v>
      </c>
    </row>
    <row r="54" spans="1:12" x14ac:dyDescent="0.3">
      <c r="A54">
        <v>135</v>
      </c>
      <c r="B54">
        <v>8894</v>
      </c>
      <c r="C54" t="s">
        <v>1003</v>
      </c>
      <c r="D54" t="s">
        <v>963</v>
      </c>
      <c r="E54" t="s">
        <v>968</v>
      </c>
      <c r="F54">
        <v>901</v>
      </c>
      <c r="G54">
        <v>1393</v>
      </c>
      <c r="H54" t="s">
        <v>1065</v>
      </c>
      <c r="I54" t="s">
        <v>1066</v>
      </c>
      <c r="J54" t="str">
        <f>VLOOKUP(A54,Status!A:D,2,FALSE)</f>
        <v>NOT DELIVERED</v>
      </c>
      <c r="K54" s="1">
        <f>VLOOKUP(A54,Status!A:D,3,FALSE)</f>
        <v>38240</v>
      </c>
      <c r="L54" s="1" t="str">
        <f>VLOOKUP(A54,Status!A:D,4,FALSE)</f>
        <v>Unknown</v>
      </c>
    </row>
    <row r="55" spans="1:12" x14ac:dyDescent="0.3">
      <c r="A55">
        <v>822</v>
      </c>
      <c r="B55">
        <v>114</v>
      </c>
      <c r="C55" t="s">
        <v>1003</v>
      </c>
      <c r="D55" t="s">
        <v>967</v>
      </c>
      <c r="E55" t="s">
        <v>964</v>
      </c>
      <c r="F55">
        <v>88</v>
      </c>
      <c r="G55">
        <v>426</v>
      </c>
      <c r="H55" t="s">
        <v>1067</v>
      </c>
      <c r="I55" t="s">
        <v>1068</v>
      </c>
      <c r="J55" t="str">
        <f>VLOOKUP(A55,Status!A:D,2,FALSE)</f>
        <v>DELIVERED</v>
      </c>
      <c r="K55" s="1">
        <f>VLOOKUP(A55,Status!A:D,3,FALSE)</f>
        <v>33419</v>
      </c>
      <c r="L55" s="1">
        <f>VLOOKUP(A55,Status!A:D,4,FALSE)</f>
        <v>33434</v>
      </c>
    </row>
    <row r="56" spans="1:12" x14ac:dyDescent="0.3">
      <c r="A56">
        <v>95</v>
      </c>
      <c r="B56">
        <v>6546</v>
      </c>
      <c r="C56" t="s">
        <v>977</v>
      </c>
      <c r="D56" t="s">
        <v>963</v>
      </c>
      <c r="E56" t="s">
        <v>964</v>
      </c>
      <c r="F56">
        <v>660</v>
      </c>
      <c r="G56">
        <v>1208</v>
      </c>
      <c r="H56" t="s">
        <v>1069</v>
      </c>
      <c r="I56" t="s">
        <v>1070</v>
      </c>
      <c r="J56" t="str">
        <f>VLOOKUP(A56,Status!A:D,2,FALSE)</f>
        <v>NOT DELIVERED</v>
      </c>
      <c r="K56" s="1">
        <f>VLOOKUP(A56,Status!A:D,3,FALSE)</f>
        <v>41375</v>
      </c>
      <c r="L56" s="1" t="str">
        <f>VLOOKUP(A56,Status!A:D,4,FALSE)</f>
        <v>Unknown</v>
      </c>
    </row>
    <row r="57" spans="1:12" x14ac:dyDescent="0.3">
      <c r="A57">
        <v>597</v>
      </c>
      <c r="B57">
        <v>3571</v>
      </c>
      <c r="C57" t="s">
        <v>971</v>
      </c>
      <c r="D57" t="s">
        <v>963</v>
      </c>
      <c r="E57" t="s">
        <v>964</v>
      </c>
      <c r="F57">
        <v>267</v>
      </c>
      <c r="G57">
        <v>925</v>
      </c>
      <c r="H57" t="s">
        <v>1071</v>
      </c>
      <c r="I57" t="s">
        <v>1072</v>
      </c>
      <c r="J57" t="str">
        <f>VLOOKUP(A57,Status!A:D,2,FALSE)</f>
        <v>NOT DELIVERED</v>
      </c>
      <c r="K57" s="1">
        <f>VLOOKUP(A57,Status!A:D,3,FALSE)</f>
        <v>40385</v>
      </c>
      <c r="L57" s="1" t="str">
        <f>VLOOKUP(A57,Status!A:D,4,FALSE)</f>
        <v>Unknown</v>
      </c>
    </row>
    <row r="58" spans="1:12" x14ac:dyDescent="0.3">
      <c r="A58">
        <v>340</v>
      </c>
      <c r="B58">
        <v>7316</v>
      </c>
      <c r="C58" t="s">
        <v>983</v>
      </c>
      <c r="D58" t="s">
        <v>967</v>
      </c>
      <c r="E58" t="s">
        <v>968</v>
      </c>
      <c r="F58">
        <v>905</v>
      </c>
      <c r="G58">
        <v>1392</v>
      </c>
      <c r="H58" t="s">
        <v>1073</v>
      </c>
      <c r="I58" t="s">
        <v>1074</v>
      </c>
      <c r="J58" t="str">
        <f>VLOOKUP(A58,Status!A:D,2,FALSE)</f>
        <v>NOT DELIVERED</v>
      </c>
      <c r="K58" s="1">
        <f>VLOOKUP(A58,Status!A:D,3,FALSE)</f>
        <v>29893</v>
      </c>
      <c r="L58" s="1" t="str">
        <f>VLOOKUP(A58,Status!A:D,4,FALSE)</f>
        <v>Unknown</v>
      </c>
    </row>
    <row r="59" spans="1:12" x14ac:dyDescent="0.3">
      <c r="A59">
        <v>905</v>
      </c>
      <c r="B59">
        <v>2478</v>
      </c>
      <c r="C59" t="s">
        <v>971</v>
      </c>
      <c r="D59" t="s">
        <v>963</v>
      </c>
      <c r="E59" t="s">
        <v>968</v>
      </c>
      <c r="F59">
        <v>799</v>
      </c>
      <c r="G59">
        <v>1425</v>
      </c>
      <c r="H59" t="s">
        <v>1075</v>
      </c>
      <c r="I59" t="s">
        <v>1076</v>
      </c>
      <c r="J59" t="str">
        <f>VLOOKUP(A59,Status!A:D,2,FALSE)</f>
        <v>DELIVERED</v>
      </c>
      <c r="K59" s="1">
        <f>VLOOKUP(A59,Status!A:D,3,FALSE)</f>
        <v>30417</v>
      </c>
      <c r="L59" s="1">
        <f>VLOOKUP(A59,Status!A:D,4,FALSE)</f>
        <v>30589</v>
      </c>
    </row>
    <row r="60" spans="1:12" x14ac:dyDescent="0.3">
      <c r="A60">
        <v>250</v>
      </c>
      <c r="B60">
        <v>1215</v>
      </c>
      <c r="C60" t="s">
        <v>1003</v>
      </c>
      <c r="D60" t="s">
        <v>967</v>
      </c>
      <c r="E60" t="s">
        <v>968</v>
      </c>
      <c r="F60">
        <v>773</v>
      </c>
      <c r="G60">
        <v>1225</v>
      </c>
      <c r="H60" t="s">
        <v>686</v>
      </c>
      <c r="I60" t="s">
        <v>521</v>
      </c>
      <c r="J60" t="str">
        <f>VLOOKUP(A60,Status!A:D,2,FALSE)</f>
        <v>DELIVERED</v>
      </c>
      <c r="K60" s="1">
        <f>VLOOKUP(A60,Status!A:D,3,FALSE)</f>
        <v>38978</v>
      </c>
      <c r="L60" s="1">
        <f>VLOOKUP(A60,Status!A:D,4,FALSE)</f>
        <v>39012</v>
      </c>
    </row>
    <row r="61" spans="1:12" x14ac:dyDescent="0.3">
      <c r="A61">
        <v>400</v>
      </c>
      <c r="B61">
        <v>5402</v>
      </c>
      <c r="C61" t="s">
        <v>971</v>
      </c>
      <c r="D61" t="s">
        <v>963</v>
      </c>
      <c r="E61" t="s">
        <v>968</v>
      </c>
      <c r="F61">
        <v>78</v>
      </c>
      <c r="G61">
        <v>403</v>
      </c>
      <c r="H61" t="s">
        <v>1077</v>
      </c>
      <c r="I61" t="s">
        <v>1078</v>
      </c>
      <c r="J61" t="str">
        <f>VLOOKUP(A61,Status!A:D,2,FALSE)</f>
        <v>NOT DELIVERED</v>
      </c>
      <c r="K61" s="1">
        <f>VLOOKUP(A61,Status!A:D,3,FALSE)</f>
        <v>37628</v>
      </c>
      <c r="L61" s="1" t="str">
        <f>VLOOKUP(A61,Status!A:D,4,FALSE)</f>
        <v>Unknown</v>
      </c>
    </row>
    <row r="62" spans="1:12" x14ac:dyDescent="0.3">
      <c r="A62">
        <v>877</v>
      </c>
      <c r="B62">
        <v>1647</v>
      </c>
      <c r="C62" t="s">
        <v>986</v>
      </c>
      <c r="D62" t="s">
        <v>963</v>
      </c>
      <c r="E62" t="s">
        <v>968</v>
      </c>
      <c r="F62">
        <v>791</v>
      </c>
      <c r="G62">
        <v>1169</v>
      </c>
      <c r="H62" t="s">
        <v>1079</v>
      </c>
      <c r="I62" t="s">
        <v>1080</v>
      </c>
      <c r="J62" t="str">
        <f>VLOOKUP(A62,Status!A:D,2,FALSE)</f>
        <v>DELIVERED</v>
      </c>
      <c r="K62" s="1">
        <f>VLOOKUP(A62,Status!A:D,3,FALSE)</f>
        <v>36550</v>
      </c>
      <c r="L62" s="1">
        <f>VLOOKUP(A62,Status!A:D,4,FALSE)</f>
        <v>36607</v>
      </c>
    </row>
    <row r="63" spans="1:12" x14ac:dyDescent="0.3">
      <c r="A63">
        <v>97</v>
      </c>
      <c r="B63">
        <v>9423</v>
      </c>
      <c r="C63" t="s">
        <v>1003</v>
      </c>
      <c r="D63" t="s">
        <v>963</v>
      </c>
      <c r="E63" t="s">
        <v>968</v>
      </c>
      <c r="F63">
        <v>603</v>
      </c>
      <c r="G63">
        <v>1167</v>
      </c>
      <c r="H63" t="s">
        <v>1081</v>
      </c>
      <c r="I63" t="s">
        <v>987</v>
      </c>
      <c r="J63" t="str">
        <f>VLOOKUP(A63,Status!A:D,2,FALSE)</f>
        <v>NOT DELIVERED</v>
      </c>
      <c r="K63" s="1">
        <f>VLOOKUP(A63,Status!A:D,3,FALSE)</f>
        <v>40688</v>
      </c>
      <c r="L63" s="1" t="str">
        <f>VLOOKUP(A63,Status!A:D,4,FALSE)</f>
        <v>Unknown</v>
      </c>
    </row>
    <row r="64" spans="1:12" x14ac:dyDescent="0.3">
      <c r="A64">
        <v>12</v>
      </c>
      <c r="B64">
        <v>6404</v>
      </c>
      <c r="C64" t="s">
        <v>1003</v>
      </c>
      <c r="D64" t="s">
        <v>963</v>
      </c>
      <c r="E64" t="s">
        <v>964</v>
      </c>
      <c r="F64">
        <v>360</v>
      </c>
      <c r="G64">
        <v>565</v>
      </c>
      <c r="H64" t="s">
        <v>1082</v>
      </c>
      <c r="I64" t="s">
        <v>1083</v>
      </c>
      <c r="J64" t="str">
        <f>VLOOKUP(A64,Status!A:D,2,FALSE)</f>
        <v>NOT DELIVERED</v>
      </c>
      <c r="K64" s="1">
        <f>VLOOKUP(A64,Status!A:D,3,FALSE)</f>
        <v>36695</v>
      </c>
      <c r="L64" s="1" t="str">
        <f>VLOOKUP(A64,Status!A:D,4,FALSE)</f>
        <v>Unknown</v>
      </c>
    </row>
    <row r="65" spans="1:12" x14ac:dyDescent="0.3">
      <c r="A65">
        <v>353</v>
      </c>
      <c r="B65">
        <v>6767</v>
      </c>
      <c r="C65" t="s">
        <v>983</v>
      </c>
      <c r="D65" t="s">
        <v>963</v>
      </c>
      <c r="E65" t="s">
        <v>968</v>
      </c>
      <c r="F65">
        <v>84</v>
      </c>
      <c r="G65">
        <v>354</v>
      </c>
      <c r="H65" t="s">
        <v>1084</v>
      </c>
      <c r="I65" t="s">
        <v>1085</v>
      </c>
      <c r="J65" t="str">
        <f>VLOOKUP(A65,Status!A:D,2,FALSE)</f>
        <v>DELIVERED</v>
      </c>
      <c r="K65" s="1">
        <f>VLOOKUP(A65,Status!A:D,3,FALSE)</f>
        <v>41123</v>
      </c>
      <c r="L65" s="1">
        <f>VLOOKUP(A65,Status!A:D,4,FALSE)</f>
        <v>41186</v>
      </c>
    </row>
    <row r="66" spans="1:12" x14ac:dyDescent="0.3">
      <c r="A66">
        <v>856</v>
      </c>
      <c r="B66">
        <v>1278</v>
      </c>
      <c r="C66" t="s">
        <v>991</v>
      </c>
      <c r="D66" t="s">
        <v>963</v>
      </c>
      <c r="E66" t="s">
        <v>964</v>
      </c>
      <c r="F66">
        <v>880</v>
      </c>
      <c r="G66">
        <v>1178</v>
      </c>
      <c r="H66" t="s">
        <v>1086</v>
      </c>
      <c r="I66" t="s">
        <v>1087</v>
      </c>
      <c r="J66" t="str">
        <f>VLOOKUP(A66,Status!A:D,2,FALSE)</f>
        <v>DELIVERED</v>
      </c>
      <c r="K66" s="1">
        <f>VLOOKUP(A66,Status!A:D,3,FALSE)</f>
        <v>28302</v>
      </c>
      <c r="L66" s="1">
        <f>VLOOKUP(A66,Status!A:D,4,FALSE)</f>
        <v>28437</v>
      </c>
    </row>
    <row r="67" spans="1:12" x14ac:dyDescent="0.3">
      <c r="A67">
        <v>1</v>
      </c>
      <c r="B67">
        <v>1334</v>
      </c>
      <c r="C67" t="s">
        <v>1014</v>
      </c>
      <c r="D67" t="s">
        <v>967</v>
      </c>
      <c r="E67" t="s">
        <v>968</v>
      </c>
      <c r="F67">
        <v>947</v>
      </c>
      <c r="G67">
        <v>1385</v>
      </c>
      <c r="H67" t="s">
        <v>1088</v>
      </c>
      <c r="I67" t="s">
        <v>1089</v>
      </c>
      <c r="J67" t="str">
        <f>VLOOKUP(A67,Status!A:D,2,FALSE)</f>
        <v>DELIVERED</v>
      </c>
      <c r="K67" s="1">
        <f>VLOOKUP(A67,Status!A:D,3,FALSE)</f>
        <v>40222</v>
      </c>
      <c r="L67" s="1">
        <f>VLOOKUP(A67,Status!A:D,4,FALSE)</f>
        <v>40512</v>
      </c>
    </row>
    <row r="68" spans="1:12" x14ac:dyDescent="0.3">
      <c r="A68">
        <v>390</v>
      </c>
      <c r="B68">
        <v>8887</v>
      </c>
      <c r="C68" t="s">
        <v>991</v>
      </c>
      <c r="D68" t="s">
        <v>963</v>
      </c>
      <c r="E68" t="s">
        <v>964</v>
      </c>
      <c r="F68">
        <v>234</v>
      </c>
      <c r="G68">
        <v>780</v>
      </c>
      <c r="H68" t="s">
        <v>1090</v>
      </c>
      <c r="I68" t="s">
        <v>1091</v>
      </c>
      <c r="J68" t="str">
        <f>VLOOKUP(A68,Status!A:D,2,FALSE)</f>
        <v>DELIVERED</v>
      </c>
      <c r="K68" s="1">
        <f>VLOOKUP(A68,Status!A:D,3,FALSE)</f>
        <v>39896</v>
      </c>
      <c r="L68" s="1">
        <f>VLOOKUP(A68,Status!A:D,4,FALSE)</f>
        <v>39881</v>
      </c>
    </row>
    <row r="69" spans="1:12" x14ac:dyDescent="0.3">
      <c r="A69">
        <v>446</v>
      </c>
      <c r="B69">
        <v>9858</v>
      </c>
      <c r="C69" t="s">
        <v>980</v>
      </c>
      <c r="D69" t="s">
        <v>963</v>
      </c>
      <c r="E69" t="s">
        <v>968</v>
      </c>
      <c r="F69">
        <v>931</v>
      </c>
      <c r="G69">
        <v>1247</v>
      </c>
      <c r="H69" t="s">
        <v>454</v>
      </c>
      <c r="I69" t="s">
        <v>1092</v>
      </c>
      <c r="J69" t="str">
        <f>VLOOKUP(A69,Status!A:D,2,FALSE)</f>
        <v>NOT DELIVERED</v>
      </c>
      <c r="K69" s="1">
        <f>VLOOKUP(A69,Status!A:D,3,FALSE)</f>
        <v>34084</v>
      </c>
      <c r="L69" s="1" t="str">
        <f>VLOOKUP(A69,Status!A:D,4,FALSE)</f>
        <v>Unknown</v>
      </c>
    </row>
    <row r="70" spans="1:12" x14ac:dyDescent="0.3">
      <c r="A70">
        <v>32</v>
      </c>
      <c r="B70">
        <v>9636</v>
      </c>
      <c r="C70" t="s">
        <v>1014</v>
      </c>
      <c r="D70" t="s">
        <v>963</v>
      </c>
      <c r="E70" t="s">
        <v>968</v>
      </c>
      <c r="F70">
        <v>478</v>
      </c>
      <c r="G70">
        <v>705</v>
      </c>
      <c r="H70" t="s">
        <v>1093</v>
      </c>
      <c r="I70" t="s">
        <v>1094</v>
      </c>
      <c r="J70" t="str">
        <f>VLOOKUP(A70,Status!A:D,2,FALSE)</f>
        <v>NOT DELIVERED</v>
      </c>
      <c r="K70" s="1">
        <f>VLOOKUP(A70,Status!A:D,3,FALSE)</f>
        <v>38229</v>
      </c>
      <c r="L70" s="1" t="str">
        <f>VLOOKUP(A70,Status!A:D,4,FALSE)</f>
        <v>Unknown</v>
      </c>
    </row>
    <row r="71" spans="1:12" x14ac:dyDescent="0.3">
      <c r="A71">
        <v>420</v>
      </c>
      <c r="B71">
        <v>9943</v>
      </c>
      <c r="C71" t="s">
        <v>986</v>
      </c>
      <c r="D71" t="s">
        <v>963</v>
      </c>
      <c r="E71" t="s">
        <v>968</v>
      </c>
      <c r="F71">
        <v>638</v>
      </c>
      <c r="G71">
        <v>1130</v>
      </c>
      <c r="H71" t="s">
        <v>1095</v>
      </c>
      <c r="I71" t="s">
        <v>166</v>
      </c>
      <c r="J71" t="str">
        <f>VLOOKUP(A71,Status!A:D,2,FALSE)</f>
        <v>NOT DELIVERED</v>
      </c>
      <c r="K71" s="1">
        <f>VLOOKUP(A71,Status!A:D,3,FALSE)</f>
        <v>32510</v>
      </c>
      <c r="L71" s="1" t="str">
        <f>VLOOKUP(A71,Status!A:D,4,FALSE)</f>
        <v>Unknown</v>
      </c>
    </row>
    <row r="72" spans="1:12" x14ac:dyDescent="0.3">
      <c r="A72">
        <v>708</v>
      </c>
      <c r="B72">
        <v>1246</v>
      </c>
      <c r="C72" t="s">
        <v>986</v>
      </c>
      <c r="D72" t="s">
        <v>963</v>
      </c>
      <c r="E72" t="s">
        <v>968</v>
      </c>
      <c r="F72">
        <v>50</v>
      </c>
      <c r="G72">
        <v>72</v>
      </c>
      <c r="H72" t="s">
        <v>1096</v>
      </c>
      <c r="I72" t="s">
        <v>1097</v>
      </c>
      <c r="J72" t="str">
        <f>VLOOKUP(A72,Status!A:D,2,FALSE)</f>
        <v>DELIVERED</v>
      </c>
      <c r="K72" s="1">
        <f>VLOOKUP(A72,Status!A:D,3,FALSE)</f>
        <v>43515</v>
      </c>
      <c r="L72" s="1">
        <f>VLOOKUP(A72,Status!A:D,4,FALSE)</f>
        <v>43677</v>
      </c>
    </row>
    <row r="73" spans="1:12" x14ac:dyDescent="0.3">
      <c r="A73">
        <v>227</v>
      </c>
      <c r="B73">
        <v>4527</v>
      </c>
      <c r="C73" t="s">
        <v>986</v>
      </c>
      <c r="D73" t="s">
        <v>967</v>
      </c>
      <c r="E73" t="s">
        <v>964</v>
      </c>
      <c r="F73">
        <v>477</v>
      </c>
      <c r="G73">
        <v>564</v>
      </c>
      <c r="H73" t="s">
        <v>1098</v>
      </c>
      <c r="I73" t="s">
        <v>1099</v>
      </c>
      <c r="J73" t="str">
        <f>VLOOKUP(A73,Status!A:D,2,FALSE)</f>
        <v>DELIVERED</v>
      </c>
      <c r="K73" s="1">
        <f>VLOOKUP(A73,Status!A:D,3,FALSE)</f>
        <v>37281</v>
      </c>
      <c r="L73" s="1">
        <f>VLOOKUP(A73,Status!A:D,4,FALSE)</f>
        <v>37261</v>
      </c>
    </row>
    <row r="74" spans="1:12" x14ac:dyDescent="0.3">
      <c r="A74">
        <v>595</v>
      </c>
      <c r="B74">
        <v>3782</v>
      </c>
      <c r="C74" t="s">
        <v>983</v>
      </c>
      <c r="D74" t="s">
        <v>967</v>
      </c>
      <c r="E74" t="s">
        <v>964</v>
      </c>
      <c r="F74">
        <v>879</v>
      </c>
      <c r="G74">
        <v>1040</v>
      </c>
      <c r="H74" t="s">
        <v>1100</v>
      </c>
      <c r="I74" t="s">
        <v>1101</v>
      </c>
      <c r="J74" t="str">
        <f>VLOOKUP(A74,Status!A:D,2,FALSE)</f>
        <v>NOT DELIVERED</v>
      </c>
      <c r="K74" s="1">
        <f>VLOOKUP(A74,Status!A:D,3,FALSE)</f>
        <v>37751</v>
      </c>
      <c r="L74" s="1" t="str">
        <f>VLOOKUP(A74,Status!A:D,4,FALSE)</f>
        <v>Unknown</v>
      </c>
    </row>
    <row r="75" spans="1:12" x14ac:dyDescent="0.3">
      <c r="A75">
        <v>211</v>
      </c>
      <c r="B75">
        <v>6225</v>
      </c>
      <c r="C75" t="s">
        <v>977</v>
      </c>
      <c r="D75" t="s">
        <v>963</v>
      </c>
      <c r="E75" t="s">
        <v>968</v>
      </c>
      <c r="F75">
        <v>912</v>
      </c>
      <c r="G75">
        <v>1220</v>
      </c>
      <c r="H75" t="s">
        <v>1102</v>
      </c>
      <c r="I75" t="s">
        <v>1103</v>
      </c>
      <c r="J75" t="str">
        <f>VLOOKUP(A75,Status!A:D,2,FALSE)</f>
        <v>DELIVERED</v>
      </c>
      <c r="K75" s="1">
        <f>VLOOKUP(A75,Status!A:D,3,FALSE)</f>
        <v>38793</v>
      </c>
      <c r="L75" s="1">
        <f>VLOOKUP(A75,Status!A:D,4,FALSE)</f>
        <v>39074</v>
      </c>
    </row>
    <row r="76" spans="1:12" x14ac:dyDescent="0.3">
      <c r="A76">
        <v>650</v>
      </c>
      <c r="B76">
        <v>2257</v>
      </c>
      <c r="C76" t="s">
        <v>980</v>
      </c>
      <c r="D76" t="s">
        <v>967</v>
      </c>
      <c r="E76" t="s">
        <v>964</v>
      </c>
      <c r="F76">
        <v>868</v>
      </c>
      <c r="G76">
        <v>1141</v>
      </c>
      <c r="H76" t="s">
        <v>1104</v>
      </c>
      <c r="I76" t="s">
        <v>1105</v>
      </c>
      <c r="J76" t="str">
        <f>VLOOKUP(A76,Status!A:D,2,FALSE)</f>
        <v>NOT DELIVERED</v>
      </c>
      <c r="K76" s="1">
        <f>VLOOKUP(A76,Status!A:D,3,FALSE)</f>
        <v>39251</v>
      </c>
      <c r="L76" s="1" t="str">
        <f>VLOOKUP(A76,Status!A:D,4,FALSE)</f>
        <v>Unknown</v>
      </c>
    </row>
    <row r="77" spans="1:12" x14ac:dyDescent="0.3">
      <c r="A77">
        <v>45</v>
      </c>
      <c r="B77">
        <v>9177</v>
      </c>
      <c r="C77" t="s">
        <v>962</v>
      </c>
      <c r="D77" t="s">
        <v>963</v>
      </c>
      <c r="E77" t="s">
        <v>968</v>
      </c>
      <c r="F77">
        <v>889</v>
      </c>
      <c r="G77">
        <v>1050</v>
      </c>
      <c r="H77" t="s">
        <v>1106</v>
      </c>
      <c r="I77" t="s">
        <v>1107</v>
      </c>
      <c r="J77" t="str">
        <f>VLOOKUP(A77,Status!A:D,2,FALSE)</f>
        <v>DELIVERED</v>
      </c>
      <c r="K77" s="1">
        <f>VLOOKUP(A77,Status!A:D,3,FALSE)</f>
        <v>35127</v>
      </c>
      <c r="L77" s="1">
        <f>VLOOKUP(A77,Status!A:D,4,FALSE)</f>
        <v>35186</v>
      </c>
    </row>
    <row r="78" spans="1:12" x14ac:dyDescent="0.3">
      <c r="A78">
        <v>201</v>
      </c>
      <c r="B78">
        <v>8703</v>
      </c>
      <c r="C78" t="s">
        <v>974</v>
      </c>
      <c r="D78" t="s">
        <v>963</v>
      </c>
      <c r="E78" t="s">
        <v>964</v>
      </c>
      <c r="F78">
        <v>482</v>
      </c>
      <c r="G78">
        <v>850</v>
      </c>
      <c r="H78" t="s">
        <v>1108</v>
      </c>
      <c r="I78" t="s">
        <v>1109</v>
      </c>
      <c r="J78" t="str">
        <f>VLOOKUP(A78,Status!A:D,2,FALSE)</f>
        <v>NOT DELIVERED</v>
      </c>
      <c r="K78" s="1">
        <f>VLOOKUP(A78,Status!A:D,3,FALSE)</f>
        <v>30287</v>
      </c>
      <c r="L78" s="1" t="str">
        <f>VLOOKUP(A78,Status!A:D,4,FALSE)</f>
        <v>Unknown</v>
      </c>
    </row>
    <row r="79" spans="1:12" x14ac:dyDescent="0.3">
      <c r="A79">
        <v>564</v>
      </c>
      <c r="B79">
        <v>3514</v>
      </c>
      <c r="C79" t="s">
        <v>962</v>
      </c>
      <c r="D79" t="s">
        <v>967</v>
      </c>
      <c r="E79" t="s">
        <v>968</v>
      </c>
      <c r="F79">
        <v>683</v>
      </c>
      <c r="G79">
        <v>1275</v>
      </c>
      <c r="H79" t="s">
        <v>1110</v>
      </c>
      <c r="I79" t="s">
        <v>1111</v>
      </c>
      <c r="J79" t="str">
        <f>VLOOKUP(A79,Status!A:D,2,FALSE)</f>
        <v>DELIVERED</v>
      </c>
      <c r="K79" s="1">
        <f>VLOOKUP(A79,Status!A:D,3,FALSE)</f>
        <v>38109</v>
      </c>
      <c r="L79" s="1">
        <f>VLOOKUP(A79,Status!A:D,4,FALSE)</f>
        <v>38255</v>
      </c>
    </row>
    <row r="80" spans="1:12" x14ac:dyDescent="0.3">
      <c r="A80">
        <v>138</v>
      </c>
      <c r="B80">
        <v>3089</v>
      </c>
      <c r="C80" t="s">
        <v>974</v>
      </c>
      <c r="D80" t="s">
        <v>963</v>
      </c>
      <c r="E80" t="s">
        <v>964</v>
      </c>
      <c r="F80">
        <v>382</v>
      </c>
      <c r="G80">
        <v>714</v>
      </c>
      <c r="H80" t="s">
        <v>1112</v>
      </c>
      <c r="I80" t="s">
        <v>29</v>
      </c>
      <c r="J80" t="str">
        <f>VLOOKUP(A80,Status!A:D,2,FALSE)</f>
        <v>NOT DELIVERED</v>
      </c>
      <c r="K80" s="1">
        <f>VLOOKUP(A80,Status!A:D,3,FALSE)</f>
        <v>39500</v>
      </c>
      <c r="L80" s="1" t="str">
        <f>VLOOKUP(A80,Status!A:D,4,FALSE)</f>
        <v>Unknown</v>
      </c>
    </row>
    <row r="81" spans="1:12" x14ac:dyDescent="0.3">
      <c r="A81">
        <v>57</v>
      </c>
      <c r="B81">
        <v>7253</v>
      </c>
      <c r="C81" t="s">
        <v>1003</v>
      </c>
      <c r="D81" t="s">
        <v>963</v>
      </c>
      <c r="E81" t="s">
        <v>964</v>
      </c>
      <c r="F81">
        <v>753</v>
      </c>
      <c r="G81">
        <v>1027</v>
      </c>
      <c r="H81" t="s">
        <v>1113</v>
      </c>
      <c r="I81" t="s">
        <v>1114</v>
      </c>
      <c r="J81" t="str">
        <f>VLOOKUP(A81,Status!A:D,2,FALSE)</f>
        <v>DELIVERED</v>
      </c>
      <c r="K81" s="1">
        <f>VLOOKUP(A81,Status!A:D,3,FALSE)</f>
        <v>38064</v>
      </c>
      <c r="L81" s="1">
        <f>VLOOKUP(A81,Status!A:D,4,FALSE)</f>
        <v>38048</v>
      </c>
    </row>
    <row r="82" spans="1:12" x14ac:dyDescent="0.3">
      <c r="A82">
        <v>128</v>
      </c>
      <c r="B82">
        <v>8786</v>
      </c>
      <c r="C82" t="s">
        <v>1014</v>
      </c>
      <c r="D82" t="s">
        <v>967</v>
      </c>
      <c r="E82" t="s">
        <v>968</v>
      </c>
      <c r="F82">
        <v>718</v>
      </c>
      <c r="G82">
        <v>1486</v>
      </c>
      <c r="H82" t="s">
        <v>105</v>
      </c>
      <c r="I82" t="s">
        <v>1115</v>
      </c>
      <c r="J82" t="str">
        <f>VLOOKUP(A82,Status!A:D,2,FALSE)</f>
        <v>NOT DELIVERED</v>
      </c>
      <c r="K82" s="1">
        <f>VLOOKUP(A82,Status!A:D,3,FALSE)</f>
        <v>33685</v>
      </c>
      <c r="L82" s="1" t="str">
        <f>VLOOKUP(A82,Status!A:D,4,FALSE)</f>
        <v>Unknown</v>
      </c>
    </row>
    <row r="83" spans="1:12" x14ac:dyDescent="0.3">
      <c r="A83">
        <v>33</v>
      </c>
      <c r="B83">
        <v>1211</v>
      </c>
      <c r="C83" t="s">
        <v>986</v>
      </c>
      <c r="D83" t="s">
        <v>963</v>
      </c>
      <c r="E83" t="s">
        <v>968</v>
      </c>
      <c r="F83">
        <v>577</v>
      </c>
      <c r="G83">
        <v>1312</v>
      </c>
      <c r="H83" t="s">
        <v>1116</v>
      </c>
      <c r="I83" t="s">
        <v>1117</v>
      </c>
      <c r="J83" t="str">
        <f>VLOOKUP(A83,Status!A:D,2,FALSE)</f>
        <v>NOT DELIVERED</v>
      </c>
      <c r="K83" s="1">
        <f>VLOOKUP(A83,Status!A:D,3,FALSE)</f>
        <v>32238</v>
      </c>
      <c r="L83" s="1" t="str">
        <f>VLOOKUP(A83,Status!A:D,4,FALSE)</f>
        <v>Unknown</v>
      </c>
    </row>
    <row r="84" spans="1:12" x14ac:dyDescent="0.3">
      <c r="A84">
        <v>936</v>
      </c>
      <c r="B84">
        <v>359</v>
      </c>
      <c r="C84" t="s">
        <v>977</v>
      </c>
      <c r="D84" t="s">
        <v>967</v>
      </c>
      <c r="E84" t="s">
        <v>968</v>
      </c>
      <c r="F84">
        <v>607</v>
      </c>
      <c r="G84">
        <v>1007</v>
      </c>
      <c r="H84" t="s">
        <v>1118</v>
      </c>
      <c r="I84" t="s">
        <v>1119</v>
      </c>
      <c r="J84" t="str">
        <f>VLOOKUP(A84,Status!A:D,2,FALSE)</f>
        <v>NOT DELIVERED</v>
      </c>
      <c r="K84" s="1">
        <f>VLOOKUP(A84,Status!A:D,3,FALSE)</f>
        <v>41314</v>
      </c>
      <c r="L84" s="1" t="str">
        <f>VLOOKUP(A84,Status!A:D,4,FALSE)</f>
        <v>Unknown</v>
      </c>
    </row>
    <row r="85" spans="1:12" x14ac:dyDescent="0.3">
      <c r="A85">
        <v>762</v>
      </c>
      <c r="B85">
        <v>2066</v>
      </c>
      <c r="C85" t="s">
        <v>991</v>
      </c>
      <c r="D85" t="s">
        <v>967</v>
      </c>
      <c r="E85" t="s">
        <v>964</v>
      </c>
      <c r="F85">
        <v>242</v>
      </c>
      <c r="G85">
        <v>926</v>
      </c>
      <c r="H85" t="s">
        <v>1120</v>
      </c>
      <c r="I85" t="s">
        <v>465</v>
      </c>
      <c r="J85" t="str">
        <f>VLOOKUP(A85,Status!A:D,2,FALSE)</f>
        <v>NOT DELIVERED</v>
      </c>
      <c r="K85" s="1">
        <f>VLOOKUP(A85,Status!A:D,3,FALSE)</f>
        <v>28570</v>
      </c>
      <c r="L85" s="1" t="str">
        <f>VLOOKUP(A85,Status!A:D,4,FALSE)</f>
        <v>Unknown</v>
      </c>
    </row>
    <row r="86" spans="1:12" x14ac:dyDescent="0.3">
      <c r="A86">
        <v>838</v>
      </c>
      <c r="B86">
        <v>4322</v>
      </c>
      <c r="C86" t="s">
        <v>986</v>
      </c>
      <c r="D86" t="s">
        <v>967</v>
      </c>
      <c r="E86" t="s">
        <v>968</v>
      </c>
      <c r="F86">
        <v>593</v>
      </c>
      <c r="G86">
        <v>1036</v>
      </c>
      <c r="H86" t="s">
        <v>30</v>
      </c>
      <c r="I86" t="s">
        <v>1121</v>
      </c>
      <c r="J86" t="str">
        <f>VLOOKUP(A86,Status!A:D,2,FALSE)</f>
        <v>DELIVERED</v>
      </c>
      <c r="K86" s="1">
        <f>VLOOKUP(A86,Status!A:D,3,FALSE)</f>
        <v>34704</v>
      </c>
      <c r="L86" s="1">
        <f>VLOOKUP(A86,Status!A:D,4,FALSE)</f>
        <v>34934</v>
      </c>
    </row>
    <row r="87" spans="1:12" x14ac:dyDescent="0.3">
      <c r="A87">
        <v>215</v>
      </c>
      <c r="B87">
        <v>7773</v>
      </c>
      <c r="C87" t="s">
        <v>977</v>
      </c>
      <c r="D87" t="s">
        <v>963</v>
      </c>
      <c r="E87" t="s">
        <v>968</v>
      </c>
      <c r="F87">
        <v>812</v>
      </c>
      <c r="G87">
        <v>1161</v>
      </c>
      <c r="H87" t="s">
        <v>1122</v>
      </c>
      <c r="I87" t="s">
        <v>1123</v>
      </c>
      <c r="J87" t="str">
        <f>VLOOKUP(A87,Status!A:D,2,FALSE)</f>
        <v>DELIVERED</v>
      </c>
      <c r="K87" s="1">
        <f>VLOOKUP(A87,Status!A:D,3,FALSE)</f>
        <v>31057</v>
      </c>
      <c r="L87" s="1">
        <f>VLOOKUP(A87,Status!A:D,4,FALSE)</f>
        <v>31078</v>
      </c>
    </row>
    <row r="88" spans="1:12" x14ac:dyDescent="0.3">
      <c r="A88">
        <v>818</v>
      </c>
      <c r="B88">
        <v>6746</v>
      </c>
      <c r="C88" t="s">
        <v>988</v>
      </c>
      <c r="D88" t="s">
        <v>963</v>
      </c>
      <c r="E88" t="s">
        <v>968</v>
      </c>
      <c r="F88">
        <v>833</v>
      </c>
      <c r="G88">
        <v>1016</v>
      </c>
      <c r="H88" t="s">
        <v>139</v>
      </c>
      <c r="I88" t="s">
        <v>1124</v>
      </c>
      <c r="J88" t="str">
        <f>VLOOKUP(A88,Status!A:D,2,FALSE)</f>
        <v>DELIVERED</v>
      </c>
      <c r="K88" s="1">
        <f>VLOOKUP(A88,Status!A:D,3,FALSE)</f>
        <v>38957</v>
      </c>
      <c r="L88" s="1">
        <f>VLOOKUP(A88,Status!A:D,4,FALSE)</f>
        <v>39010</v>
      </c>
    </row>
    <row r="89" spans="1:12" x14ac:dyDescent="0.3">
      <c r="A89">
        <v>780</v>
      </c>
      <c r="B89">
        <v>6732</v>
      </c>
      <c r="C89" t="s">
        <v>962</v>
      </c>
      <c r="D89" t="s">
        <v>967</v>
      </c>
      <c r="E89" t="s">
        <v>968</v>
      </c>
      <c r="F89">
        <v>872</v>
      </c>
      <c r="G89">
        <v>1058</v>
      </c>
      <c r="H89" t="s">
        <v>1125</v>
      </c>
      <c r="I89" t="s">
        <v>276</v>
      </c>
      <c r="J89" t="str">
        <f>VLOOKUP(A89,Status!A:D,2,FALSE)</f>
        <v>DELIVERED</v>
      </c>
      <c r="K89" s="1">
        <f>VLOOKUP(A89,Status!A:D,3,FALSE)</f>
        <v>32793</v>
      </c>
      <c r="L89" s="1">
        <f>VLOOKUP(A89,Status!A:D,4,FALSE)</f>
        <v>32798</v>
      </c>
    </row>
    <row r="90" spans="1:12" x14ac:dyDescent="0.3">
      <c r="A90">
        <v>40</v>
      </c>
      <c r="B90">
        <v>805</v>
      </c>
      <c r="C90" t="s">
        <v>1014</v>
      </c>
      <c r="D90" t="s">
        <v>963</v>
      </c>
      <c r="E90" t="s">
        <v>964</v>
      </c>
      <c r="F90">
        <v>483</v>
      </c>
      <c r="G90">
        <v>648</v>
      </c>
      <c r="H90" t="s">
        <v>1062</v>
      </c>
      <c r="I90" t="s">
        <v>1126</v>
      </c>
      <c r="J90" t="str">
        <f>VLOOKUP(A90,Status!A:D,2,FALSE)</f>
        <v>NOT DELIVERED</v>
      </c>
      <c r="K90" s="1">
        <f>VLOOKUP(A90,Status!A:D,3,FALSE)</f>
        <v>29344</v>
      </c>
      <c r="L90" s="1" t="str">
        <f>VLOOKUP(A90,Status!A:D,4,FALSE)</f>
        <v>Unknown</v>
      </c>
    </row>
    <row r="91" spans="1:12" x14ac:dyDescent="0.3">
      <c r="A91">
        <v>366</v>
      </c>
      <c r="B91">
        <v>7540</v>
      </c>
      <c r="C91" t="s">
        <v>983</v>
      </c>
      <c r="D91" t="s">
        <v>967</v>
      </c>
      <c r="E91" t="s">
        <v>964</v>
      </c>
      <c r="F91">
        <v>679</v>
      </c>
      <c r="G91">
        <v>1015</v>
      </c>
      <c r="H91" t="s">
        <v>1127</v>
      </c>
      <c r="I91" t="s">
        <v>1128</v>
      </c>
      <c r="J91" t="str">
        <f>VLOOKUP(A91,Status!A:D,2,FALSE)</f>
        <v>DELIVERED</v>
      </c>
      <c r="K91" s="1">
        <f>VLOOKUP(A91,Status!A:D,3,FALSE)</f>
        <v>29281</v>
      </c>
      <c r="L91" s="1">
        <f>VLOOKUP(A91,Status!A:D,4,FALSE)</f>
        <v>29296</v>
      </c>
    </row>
    <row r="92" spans="1:12" x14ac:dyDescent="0.3">
      <c r="A92">
        <v>678</v>
      </c>
      <c r="B92">
        <v>5269</v>
      </c>
      <c r="C92" t="s">
        <v>988</v>
      </c>
      <c r="D92" t="s">
        <v>967</v>
      </c>
      <c r="E92" t="s">
        <v>968</v>
      </c>
      <c r="F92">
        <v>318</v>
      </c>
      <c r="G92">
        <v>938</v>
      </c>
      <c r="H92" t="s">
        <v>1129</v>
      </c>
      <c r="I92" t="s">
        <v>36</v>
      </c>
      <c r="J92" t="str">
        <f>VLOOKUP(A92,Status!A:D,2,FALSE)</f>
        <v>NOT DELIVERED</v>
      </c>
      <c r="K92" s="1">
        <f>VLOOKUP(A92,Status!A:D,3,FALSE)</f>
        <v>34349</v>
      </c>
      <c r="L92" s="1" t="str">
        <f>VLOOKUP(A92,Status!A:D,4,FALSE)</f>
        <v>Unknown</v>
      </c>
    </row>
    <row r="93" spans="1:12" x14ac:dyDescent="0.3">
      <c r="A93">
        <v>703</v>
      </c>
      <c r="B93">
        <v>8404</v>
      </c>
      <c r="C93" t="s">
        <v>974</v>
      </c>
      <c r="D93" t="s">
        <v>963</v>
      </c>
      <c r="E93" t="s">
        <v>968</v>
      </c>
      <c r="F93">
        <v>329</v>
      </c>
      <c r="G93">
        <v>597</v>
      </c>
      <c r="H93" t="s">
        <v>1130</v>
      </c>
      <c r="I93" t="s">
        <v>1131</v>
      </c>
      <c r="J93" t="str">
        <f>VLOOKUP(A93,Status!A:D,2,FALSE)</f>
        <v>NOT DELIVERED</v>
      </c>
      <c r="K93" s="1">
        <f>VLOOKUP(A93,Status!A:D,3,FALSE)</f>
        <v>42760</v>
      </c>
      <c r="L93" s="1" t="str">
        <f>VLOOKUP(A93,Status!A:D,4,FALSE)</f>
        <v>Unknown</v>
      </c>
    </row>
    <row r="94" spans="1:12" x14ac:dyDescent="0.3">
      <c r="A94">
        <v>180</v>
      </c>
      <c r="B94">
        <v>519</v>
      </c>
      <c r="C94" t="s">
        <v>971</v>
      </c>
      <c r="D94" t="s">
        <v>963</v>
      </c>
      <c r="E94" t="s">
        <v>964</v>
      </c>
      <c r="F94">
        <v>588</v>
      </c>
      <c r="G94">
        <v>1182</v>
      </c>
      <c r="H94" t="s">
        <v>325</v>
      </c>
      <c r="I94" t="s">
        <v>1132</v>
      </c>
      <c r="J94" t="str">
        <f>VLOOKUP(A94,Status!A:D,2,FALSE)</f>
        <v>NOT DELIVERED</v>
      </c>
      <c r="K94" s="1">
        <f>VLOOKUP(A94,Status!A:D,3,FALSE)</f>
        <v>27485</v>
      </c>
      <c r="L94" s="1" t="str">
        <f>VLOOKUP(A94,Status!A:D,4,FALSE)</f>
        <v>Unknown</v>
      </c>
    </row>
    <row r="95" spans="1:12" x14ac:dyDescent="0.3">
      <c r="A95">
        <v>214</v>
      </c>
      <c r="B95">
        <v>4060</v>
      </c>
      <c r="C95" t="s">
        <v>980</v>
      </c>
      <c r="D95" t="s">
        <v>967</v>
      </c>
      <c r="E95" t="s">
        <v>964</v>
      </c>
      <c r="F95">
        <v>442</v>
      </c>
      <c r="G95">
        <v>713</v>
      </c>
      <c r="H95" t="s">
        <v>1133</v>
      </c>
      <c r="I95" t="s">
        <v>1134</v>
      </c>
      <c r="J95" t="str">
        <f>VLOOKUP(A95,Status!A:D,2,FALSE)</f>
        <v>DELIVERED</v>
      </c>
      <c r="K95" s="1">
        <f>VLOOKUP(A95,Status!A:D,3,FALSE)</f>
        <v>31842</v>
      </c>
      <c r="L95" s="1">
        <f>VLOOKUP(A95,Status!A:D,4,FALSE)</f>
        <v>31998</v>
      </c>
    </row>
    <row r="96" spans="1:12" x14ac:dyDescent="0.3">
      <c r="A96">
        <v>408</v>
      </c>
      <c r="B96">
        <v>8860</v>
      </c>
      <c r="C96" t="s">
        <v>988</v>
      </c>
      <c r="D96" t="s">
        <v>963</v>
      </c>
      <c r="E96" t="s">
        <v>968</v>
      </c>
      <c r="F96">
        <v>216</v>
      </c>
      <c r="G96">
        <v>939</v>
      </c>
      <c r="H96" t="s">
        <v>1024</v>
      </c>
      <c r="I96" t="s">
        <v>1135</v>
      </c>
      <c r="J96" t="str">
        <f>VLOOKUP(A96,Status!A:D,2,FALSE)</f>
        <v>DELIVERED</v>
      </c>
      <c r="K96" s="1">
        <f>VLOOKUP(A96,Status!A:D,3,FALSE)</f>
        <v>32925</v>
      </c>
      <c r="L96" s="1">
        <f>VLOOKUP(A96,Status!A:D,4,FALSE)</f>
        <v>33127</v>
      </c>
    </row>
    <row r="97" spans="1:12" x14ac:dyDescent="0.3">
      <c r="A97">
        <v>902</v>
      </c>
      <c r="B97">
        <v>7164</v>
      </c>
      <c r="C97" t="s">
        <v>1003</v>
      </c>
      <c r="D97" t="s">
        <v>963</v>
      </c>
      <c r="E97" t="s">
        <v>968</v>
      </c>
      <c r="F97">
        <v>946</v>
      </c>
      <c r="G97">
        <v>1082</v>
      </c>
      <c r="H97" t="s">
        <v>1136</v>
      </c>
      <c r="I97" t="s">
        <v>1137</v>
      </c>
      <c r="J97" t="str">
        <f>VLOOKUP(A97,Status!A:D,2,FALSE)</f>
        <v>DELIVERED</v>
      </c>
      <c r="K97" s="1">
        <f>VLOOKUP(A97,Status!A:D,3,FALSE)</f>
        <v>32514</v>
      </c>
      <c r="L97" s="1">
        <f>VLOOKUP(A97,Status!A:D,4,FALSE)</f>
        <v>32768</v>
      </c>
    </row>
    <row r="98" spans="1:12" x14ac:dyDescent="0.3">
      <c r="A98">
        <v>763</v>
      </c>
      <c r="B98">
        <v>9792</v>
      </c>
      <c r="C98" t="s">
        <v>971</v>
      </c>
      <c r="D98" t="s">
        <v>967</v>
      </c>
      <c r="E98" t="s">
        <v>968</v>
      </c>
      <c r="F98">
        <v>796</v>
      </c>
      <c r="G98">
        <v>1347</v>
      </c>
      <c r="H98" t="s">
        <v>1008</v>
      </c>
      <c r="I98" t="s">
        <v>30</v>
      </c>
      <c r="J98" t="str">
        <f>VLOOKUP(A98,Status!A:D,2,FALSE)</f>
        <v>DELIVERED</v>
      </c>
      <c r="K98" s="1">
        <f>VLOOKUP(A98,Status!A:D,3,FALSE)</f>
        <v>41819</v>
      </c>
      <c r="L98" s="1">
        <f>VLOOKUP(A98,Status!A:D,4,FALSE)</f>
        <v>41891</v>
      </c>
    </row>
    <row r="99" spans="1:12" x14ac:dyDescent="0.3">
      <c r="A99">
        <v>168</v>
      </c>
      <c r="B99">
        <v>9934</v>
      </c>
      <c r="C99" t="s">
        <v>1014</v>
      </c>
      <c r="D99" t="s">
        <v>963</v>
      </c>
      <c r="E99" t="s">
        <v>964</v>
      </c>
      <c r="F99">
        <v>26</v>
      </c>
      <c r="G99">
        <v>47</v>
      </c>
      <c r="H99" t="s">
        <v>1138</v>
      </c>
      <c r="I99" t="s">
        <v>1139</v>
      </c>
      <c r="J99" t="str">
        <f>VLOOKUP(A99,Status!A:D,2,FALSE)</f>
        <v>DELIVERED</v>
      </c>
      <c r="K99" s="1">
        <f>VLOOKUP(A99,Status!A:D,3,FALSE)</f>
        <v>35435</v>
      </c>
      <c r="L99" s="1">
        <f>VLOOKUP(A99,Status!A:D,4,FALSE)</f>
        <v>35593</v>
      </c>
    </row>
    <row r="100" spans="1:12" x14ac:dyDescent="0.3">
      <c r="A100">
        <v>723</v>
      </c>
      <c r="B100">
        <v>1980</v>
      </c>
      <c r="C100" t="s">
        <v>991</v>
      </c>
      <c r="D100" t="s">
        <v>963</v>
      </c>
      <c r="E100" t="s">
        <v>968</v>
      </c>
      <c r="F100">
        <v>490</v>
      </c>
      <c r="G100">
        <v>762</v>
      </c>
      <c r="H100" t="s">
        <v>1140</v>
      </c>
      <c r="I100" t="s">
        <v>1141</v>
      </c>
      <c r="J100" t="str">
        <f>VLOOKUP(A100,Status!A:D,2,FALSE)</f>
        <v>NOT DELIVERED</v>
      </c>
      <c r="K100" s="1">
        <f>VLOOKUP(A100,Status!A:D,3,FALSE)</f>
        <v>29790</v>
      </c>
      <c r="L100" s="1" t="str">
        <f>VLOOKUP(A100,Status!A:D,4,FALSE)</f>
        <v>Unknown</v>
      </c>
    </row>
    <row r="101" spans="1:12" x14ac:dyDescent="0.3">
      <c r="A101">
        <v>438</v>
      </c>
      <c r="B101">
        <v>9251</v>
      </c>
      <c r="C101" t="s">
        <v>974</v>
      </c>
      <c r="D101" t="s">
        <v>963</v>
      </c>
      <c r="E101" t="s">
        <v>964</v>
      </c>
      <c r="F101">
        <v>430</v>
      </c>
      <c r="G101">
        <v>642</v>
      </c>
      <c r="H101" t="s">
        <v>1142</v>
      </c>
      <c r="I101" t="s">
        <v>1143</v>
      </c>
      <c r="J101" t="str">
        <f>VLOOKUP(A101,Status!A:D,2,FALSE)</f>
        <v>DELIVERED</v>
      </c>
      <c r="K101" s="1">
        <f>VLOOKUP(A101,Status!A:D,3,FALSE)</f>
        <v>28210</v>
      </c>
      <c r="L101" s="1">
        <f>VLOOKUP(A101,Status!A:D,4,FALSE)</f>
        <v>28214</v>
      </c>
    </row>
    <row r="102" spans="1:12" x14ac:dyDescent="0.3">
      <c r="A102">
        <v>162</v>
      </c>
      <c r="B102">
        <v>6717</v>
      </c>
      <c r="C102" t="s">
        <v>1014</v>
      </c>
      <c r="D102" t="s">
        <v>963</v>
      </c>
      <c r="E102" t="s">
        <v>968</v>
      </c>
      <c r="F102">
        <v>209</v>
      </c>
      <c r="G102">
        <v>665</v>
      </c>
      <c r="H102" t="s">
        <v>1144</v>
      </c>
      <c r="I102" t="s">
        <v>1145</v>
      </c>
      <c r="J102" t="str">
        <f>VLOOKUP(A102,Status!A:D,2,FALSE)</f>
        <v>DELIVERED</v>
      </c>
      <c r="K102" s="1">
        <f>VLOOKUP(A102,Status!A:D,3,FALSE)</f>
        <v>30112</v>
      </c>
      <c r="L102" s="1">
        <f>VLOOKUP(A102,Status!A:D,4,FALSE)</f>
        <v>30253</v>
      </c>
    </row>
    <row r="103" spans="1:12" x14ac:dyDescent="0.3">
      <c r="A103">
        <v>246</v>
      </c>
      <c r="B103">
        <v>3622</v>
      </c>
      <c r="C103" t="s">
        <v>991</v>
      </c>
      <c r="D103" t="s">
        <v>967</v>
      </c>
      <c r="E103" t="s">
        <v>968</v>
      </c>
      <c r="F103">
        <v>379</v>
      </c>
      <c r="G103">
        <v>963</v>
      </c>
      <c r="H103" t="s">
        <v>1146</v>
      </c>
      <c r="I103" t="s">
        <v>1147</v>
      </c>
      <c r="J103" t="str">
        <f>VLOOKUP(A103,Status!A:D,2,FALSE)</f>
        <v>DELIVERED</v>
      </c>
      <c r="K103" s="1">
        <f>VLOOKUP(A103,Status!A:D,3,FALSE)</f>
        <v>43527</v>
      </c>
      <c r="L103" s="1">
        <f>VLOOKUP(A103,Status!A:D,4,FALSE)</f>
        <v>43525</v>
      </c>
    </row>
    <row r="104" spans="1:12" x14ac:dyDescent="0.3">
      <c r="A104">
        <v>105</v>
      </c>
      <c r="B104">
        <v>8808</v>
      </c>
      <c r="C104" t="s">
        <v>986</v>
      </c>
      <c r="D104" t="s">
        <v>963</v>
      </c>
      <c r="E104" t="s">
        <v>964</v>
      </c>
      <c r="F104">
        <v>949</v>
      </c>
      <c r="G104">
        <v>1419</v>
      </c>
      <c r="H104" t="s">
        <v>1148</v>
      </c>
      <c r="I104" t="s">
        <v>1149</v>
      </c>
      <c r="J104" t="str">
        <f>VLOOKUP(A104,Status!A:D,2,FALSE)</f>
        <v>NOT DELIVERED</v>
      </c>
      <c r="K104" s="1">
        <f>VLOOKUP(A104,Status!A:D,3,FALSE)</f>
        <v>35669</v>
      </c>
      <c r="L104" s="1" t="str">
        <f>VLOOKUP(A104,Status!A:D,4,FALSE)</f>
        <v>Unknown</v>
      </c>
    </row>
    <row r="105" spans="1:12" x14ac:dyDescent="0.3">
      <c r="A105">
        <v>308</v>
      </c>
      <c r="B105">
        <v>4920</v>
      </c>
      <c r="C105" t="s">
        <v>977</v>
      </c>
      <c r="D105" t="s">
        <v>963</v>
      </c>
      <c r="E105" t="s">
        <v>968</v>
      </c>
      <c r="F105">
        <v>438</v>
      </c>
      <c r="G105">
        <v>656</v>
      </c>
      <c r="H105" t="s">
        <v>1150</v>
      </c>
      <c r="I105" t="s">
        <v>1124</v>
      </c>
      <c r="J105" t="str">
        <f>VLOOKUP(A105,Status!A:D,2,FALSE)</f>
        <v>NOT DELIVERED</v>
      </c>
      <c r="K105" s="1">
        <f>VLOOKUP(A105,Status!A:D,3,FALSE)</f>
        <v>28883</v>
      </c>
      <c r="L105" s="1" t="str">
        <f>VLOOKUP(A105,Status!A:D,4,FALSE)</f>
        <v>Unknown</v>
      </c>
    </row>
    <row r="106" spans="1:12" x14ac:dyDescent="0.3">
      <c r="A106">
        <v>172</v>
      </c>
      <c r="B106">
        <v>3140</v>
      </c>
      <c r="C106" t="s">
        <v>980</v>
      </c>
      <c r="D106" t="s">
        <v>967</v>
      </c>
      <c r="E106" t="s">
        <v>968</v>
      </c>
      <c r="F106">
        <v>726</v>
      </c>
      <c r="G106">
        <v>1381</v>
      </c>
      <c r="H106" t="s">
        <v>1151</v>
      </c>
      <c r="I106" t="s">
        <v>1152</v>
      </c>
      <c r="J106" t="str">
        <f>VLOOKUP(A106,Status!A:D,2,FALSE)</f>
        <v>DELIVERED</v>
      </c>
      <c r="K106" s="1">
        <f>VLOOKUP(A106,Status!A:D,3,FALSE)</f>
        <v>38289</v>
      </c>
      <c r="L106" s="1">
        <f>VLOOKUP(A106,Status!A:D,4,FALSE)</f>
        <v>38286</v>
      </c>
    </row>
    <row r="107" spans="1:12" x14ac:dyDescent="0.3">
      <c r="A107">
        <v>775</v>
      </c>
      <c r="B107">
        <v>8104</v>
      </c>
      <c r="C107" t="s">
        <v>974</v>
      </c>
      <c r="D107" t="s">
        <v>963</v>
      </c>
      <c r="E107" t="s">
        <v>968</v>
      </c>
      <c r="F107">
        <v>451</v>
      </c>
      <c r="G107">
        <v>713</v>
      </c>
      <c r="H107" t="s">
        <v>420</v>
      </c>
      <c r="I107" t="s">
        <v>1153</v>
      </c>
      <c r="J107" t="str">
        <f>VLOOKUP(A107,Status!A:D,2,FALSE)</f>
        <v>NOT DELIVERED</v>
      </c>
      <c r="K107" s="1">
        <f>VLOOKUP(A107,Status!A:D,3,FALSE)</f>
        <v>38258</v>
      </c>
      <c r="L107" s="1" t="str">
        <f>VLOOKUP(A107,Status!A:D,4,FALSE)</f>
        <v>Unknown</v>
      </c>
    </row>
    <row r="108" spans="1:12" x14ac:dyDescent="0.3">
      <c r="A108">
        <v>333</v>
      </c>
      <c r="B108">
        <v>2208</v>
      </c>
      <c r="C108" t="s">
        <v>971</v>
      </c>
      <c r="D108" t="s">
        <v>963</v>
      </c>
      <c r="E108" t="s">
        <v>964</v>
      </c>
      <c r="F108">
        <v>812</v>
      </c>
      <c r="G108">
        <v>1104</v>
      </c>
      <c r="H108" t="s">
        <v>1154</v>
      </c>
      <c r="I108" t="s">
        <v>1155</v>
      </c>
      <c r="J108" t="str">
        <f>VLOOKUP(A108,Status!A:D,2,FALSE)</f>
        <v>DELIVERED</v>
      </c>
      <c r="K108" s="1">
        <f>VLOOKUP(A108,Status!A:D,3,FALSE)</f>
        <v>41286</v>
      </c>
      <c r="L108" s="1">
        <f>VLOOKUP(A108,Status!A:D,4,FALSE)</f>
        <v>41497</v>
      </c>
    </row>
    <row r="109" spans="1:12" x14ac:dyDescent="0.3">
      <c r="A109">
        <v>548</v>
      </c>
      <c r="B109">
        <v>7043</v>
      </c>
      <c r="C109" t="s">
        <v>962</v>
      </c>
      <c r="D109" t="s">
        <v>967</v>
      </c>
      <c r="E109" t="s">
        <v>964</v>
      </c>
      <c r="F109">
        <v>240</v>
      </c>
      <c r="G109">
        <v>571</v>
      </c>
      <c r="H109" t="s">
        <v>1156</v>
      </c>
      <c r="I109" t="s">
        <v>1157</v>
      </c>
      <c r="J109" t="str">
        <f>VLOOKUP(A109,Status!A:D,2,FALSE)</f>
        <v>NOT DELIVERED</v>
      </c>
      <c r="K109" s="1">
        <f>VLOOKUP(A109,Status!A:D,3,FALSE)</f>
        <v>41077</v>
      </c>
      <c r="L109" s="1" t="str">
        <f>VLOOKUP(A109,Status!A:D,4,FALSE)</f>
        <v>Unknown</v>
      </c>
    </row>
    <row r="110" spans="1:12" x14ac:dyDescent="0.3">
      <c r="A110">
        <v>665</v>
      </c>
      <c r="B110">
        <v>7485</v>
      </c>
      <c r="C110" t="s">
        <v>1014</v>
      </c>
      <c r="D110" t="s">
        <v>963</v>
      </c>
      <c r="E110" t="s">
        <v>964</v>
      </c>
      <c r="F110">
        <v>982</v>
      </c>
      <c r="G110">
        <v>1405</v>
      </c>
      <c r="H110" t="s">
        <v>1158</v>
      </c>
      <c r="I110" t="s">
        <v>1159</v>
      </c>
      <c r="J110" t="str">
        <f>VLOOKUP(A110,Status!A:D,2,FALSE)</f>
        <v>DELIVERED</v>
      </c>
      <c r="K110" s="1">
        <f>VLOOKUP(A110,Status!A:D,3,FALSE)</f>
        <v>40190</v>
      </c>
      <c r="L110" s="1">
        <f>VLOOKUP(A110,Status!A:D,4,FALSE)</f>
        <v>40295</v>
      </c>
    </row>
    <row r="111" spans="1:12" x14ac:dyDescent="0.3">
      <c r="A111">
        <v>305</v>
      </c>
      <c r="B111">
        <v>1748</v>
      </c>
      <c r="C111" t="s">
        <v>991</v>
      </c>
      <c r="D111" t="s">
        <v>963</v>
      </c>
      <c r="E111" t="s">
        <v>968</v>
      </c>
      <c r="F111">
        <v>954</v>
      </c>
      <c r="G111">
        <v>1473</v>
      </c>
      <c r="H111" t="s">
        <v>1160</v>
      </c>
      <c r="I111" t="s">
        <v>1161</v>
      </c>
      <c r="J111" t="str">
        <f>VLOOKUP(A111,Status!A:D,2,FALSE)</f>
        <v>DELIVERED</v>
      </c>
      <c r="K111" s="1">
        <f>VLOOKUP(A111,Status!A:D,3,FALSE)</f>
        <v>33827</v>
      </c>
      <c r="L111" s="1">
        <f>VLOOKUP(A111,Status!A:D,4,FALSE)</f>
        <v>33909</v>
      </c>
    </row>
    <row r="112" spans="1:12" x14ac:dyDescent="0.3">
      <c r="A112">
        <v>938</v>
      </c>
      <c r="B112">
        <v>9968</v>
      </c>
      <c r="C112" t="s">
        <v>988</v>
      </c>
      <c r="D112" t="s">
        <v>963</v>
      </c>
      <c r="E112" t="s">
        <v>964</v>
      </c>
      <c r="F112">
        <v>35</v>
      </c>
      <c r="G112">
        <v>20</v>
      </c>
      <c r="H112" t="s">
        <v>631</v>
      </c>
      <c r="I112" t="s">
        <v>1162</v>
      </c>
      <c r="J112" t="str">
        <f>VLOOKUP(A112,Status!A:D,2,FALSE)</f>
        <v>NOT DELIVERED</v>
      </c>
      <c r="K112" s="1">
        <f>VLOOKUP(A112,Status!A:D,3,FALSE)</f>
        <v>43455</v>
      </c>
      <c r="L112" s="1" t="str">
        <f>VLOOKUP(A112,Status!A:D,4,FALSE)</f>
        <v>Unknown</v>
      </c>
    </row>
    <row r="113" spans="1:12" x14ac:dyDescent="0.3">
      <c r="A113">
        <v>714</v>
      </c>
      <c r="B113">
        <v>5330</v>
      </c>
      <c r="C113" t="s">
        <v>977</v>
      </c>
      <c r="D113" t="s">
        <v>963</v>
      </c>
      <c r="E113" t="s">
        <v>968</v>
      </c>
      <c r="F113">
        <v>148</v>
      </c>
      <c r="G113">
        <v>835</v>
      </c>
      <c r="H113" t="s">
        <v>1163</v>
      </c>
      <c r="I113" t="s">
        <v>1164</v>
      </c>
      <c r="J113" t="str">
        <f>VLOOKUP(A113,Status!A:D,2,FALSE)</f>
        <v>DELIVERED</v>
      </c>
      <c r="K113" s="1">
        <f>VLOOKUP(A113,Status!A:D,3,FALSE)</f>
        <v>40655</v>
      </c>
      <c r="L113" s="1">
        <f>VLOOKUP(A113,Status!A:D,4,FALSE)</f>
        <v>40702</v>
      </c>
    </row>
    <row r="114" spans="1:12" x14ac:dyDescent="0.3">
      <c r="A114">
        <v>251</v>
      </c>
      <c r="B114">
        <v>2183</v>
      </c>
      <c r="C114" t="s">
        <v>980</v>
      </c>
      <c r="D114" t="s">
        <v>967</v>
      </c>
      <c r="E114" t="s">
        <v>964</v>
      </c>
      <c r="F114">
        <v>422</v>
      </c>
      <c r="G114">
        <v>651</v>
      </c>
      <c r="H114" t="s">
        <v>1165</v>
      </c>
      <c r="I114" t="s">
        <v>1166</v>
      </c>
      <c r="J114" t="str">
        <f>VLOOKUP(A114,Status!A:D,2,FALSE)</f>
        <v>DELIVERED</v>
      </c>
      <c r="K114" s="1">
        <f>VLOOKUP(A114,Status!A:D,3,FALSE)</f>
        <v>37919</v>
      </c>
      <c r="L114" s="1">
        <f>VLOOKUP(A114,Status!A:D,4,FALSE)</f>
        <v>37957</v>
      </c>
    </row>
    <row r="115" spans="1:12" x14ac:dyDescent="0.3">
      <c r="A115">
        <v>330</v>
      </c>
      <c r="B115">
        <v>2182</v>
      </c>
      <c r="C115" t="s">
        <v>974</v>
      </c>
      <c r="D115" t="s">
        <v>963</v>
      </c>
      <c r="E115" t="s">
        <v>968</v>
      </c>
      <c r="F115">
        <v>275</v>
      </c>
      <c r="G115">
        <v>653</v>
      </c>
      <c r="H115" t="s">
        <v>1167</v>
      </c>
      <c r="I115" t="s">
        <v>1168</v>
      </c>
      <c r="J115" t="str">
        <f>VLOOKUP(A115,Status!A:D,2,FALSE)</f>
        <v>NOT DELIVERED</v>
      </c>
      <c r="K115" s="1">
        <f>VLOOKUP(A115,Status!A:D,3,FALSE)</f>
        <v>40947</v>
      </c>
      <c r="L115" s="1" t="str">
        <f>VLOOKUP(A115,Status!A:D,4,FALSE)</f>
        <v>Unknown</v>
      </c>
    </row>
    <row r="116" spans="1:12" x14ac:dyDescent="0.3">
      <c r="A116">
        <v>69</v>
      </c>
      <c r="B116">
        <v>1087</v>
      </c>
      <c r="C116" t="s">
        <v>962</v>
      </c>
      <c r="D116" t="s">
        <v>963</v>
      </c>
      <c r="E116" t="s">
        <v>964</v>
      </c>
      <c r="F116">
        <v>367</v>
      </c>
      <c r="G116">
        <v>740</v>
      </c>
      <c r="H116" t="s">
        <v>305</v>
      </c>
      <c r="I116" t="s">
        <v>678</v>
      </c>
      <c r="J116" t="str">
        <f>VLOOKUP(A116,Status!A:D,2,FALSE)</f>
        <v>DELIVERED</v>
      </c>
      <c r="K116" s="1">
        <f>VLOOKUP(A116,Status!A:D,3,FALSE)</f>
        <v>43173</v>
      </c>
      <c r="L116" s="1">
        <f>VLOOKUP(A116,Status!A:D,4,FALSE)</f>
        <v>43342</v>
      </c>
    </row>
    <row r="117" spans="1:12" x14ac:dyDescent="0.3">
      <c r="A117">
        <v>969</v>
      </c>
      <c r="B117">
        <v>4296</v>
      </c>
      <c r="C117" t="s">
        <v>986</v>
      </c>
      <c r="D117" t="s">
        <v>967</v>
      </c>
      <c r="E117" t="s">
        <v>968</v>
      </c>
      <c r="F117">
        <v>507</v>
      </c>
      <c r="G117">
        <v>1334</v>
      </c>
      <c r="H117" t="s">
        <v>1169</v>
      </c>
      <c r="I117" t="s">
        <v>1170</v>
      </c>
      <c r="J117" t="str">
        <f>VLOOKUP(A117,Status!A:D,2,FALSE)</f>
        <v>DELIVERED</v>
      </c>
      <c r="K117" s="1">
        <f>VLOOKUP(A117,Status!A:D,3,FALSE)</f>
        <v>41352</v>
      </c>
      <c r="L117" s="1">
        <f>VLOOKUP(A117,Status!A:D,4,FALSE)</f>
        <v>41342</v>
      </c>
    </row>
    <row r="118" spans="1:12" x14ac:dyDescent="0.3">
      <c r="A118">
        <v>974</v>
      </c>
      <c r="B118">
        <v>9784</v>
      </c>
      <c r="C118" t="s">
        <v>991</v>
      </c>
      <c r="D118" t="s">
        <v>967</v>
      </c>
      <c r="E118" t="s">
        <v>964</v>
      </c>
      <c r="F118">
        <v>442</v>
      </c>
      <c r="G118">
        <v>770</v>
      </c>
      <c r="H118" t="s">
        <v>434</v>
      </c>
      <c r="I118" t="s">
        <v>1171</v>
      </c>
      <c r="J118" t="str">
        <f>VLOOKUP(A118,Status!A:D,2,FALSE)</f>
        <v>DELIVERED</v>
      </c>
      <c r="K118" s="1">
        <f>VLOOKUP(A118,Status!A:D,3,FALSE)</f>
        <v>41387</v>
      </c>
      <c r="L118" s="1">
        <f>VLOOKUP(A118,Status!A:D,4,FALSE)</f>
        <v>41446</v>
      </c>
    </row>
    <row r="119" spans="1:12" x14ac:dyDescent="0.3">
      <c r="A119">
        <v>526</v>
      </c>
      <c r="B119">
        <v>6210</v>
      </c>
      <c r="C119" t="s">
        <v>1014</v>
      </c>
      <c r="D119" t="s">
        <v>967</v>
      </c>
      <c r="E119" t="s">
        <v>964</v>
      </c>
      <c r="F119">
        <v>510</v>
      </c>
      <c r="G119">
        <v>1205</v>
      </c>
      <c r="H119" t="s">
        <v>1172</v>
      </c>
      <c r="I119" t="s">
        <v>1173</v>
      </c>
      <c r="J119" t="str">
        <f>VLOOKUP(A119,Status!A:D,2,FALSE)</f>
        <v>DELIVERED</v>
      </c>
      <c r="K119" s="1">
        <f>VLOOKUP(A119,Status!A:D,3,FALSE)</f>
        <v>33279</v>
      </c>
      <c r="L119" s="1">
        <f>VLOOKUP(A119,Status!A:D,4,FALSE)</f>
        <v>33422</v>
      </c>
    </row>
    <row r="120" spans="1:12" x14ac:dyDescent="0.3">
      <c r="A120">
        <v>510</v>
      </c>
      <c r="B120">
        <v>5781</v>
      </c>
      <c r="C120" t="s">
        <v>983</v>
      </c>
      <c r="D120" t="s">
        <v>967</v>
      </c>
      <c r="E120" t="s">
        <v>964</v>
      </c>
      <c r="F120">
        <v>117</v>
      </c>
      <c r="G120">
        <v>716</v>
      </c>
      <c r="H120" t="s">
        <v>282</v>
      </c>
      <c r="I120" t="s">
        <v>1174</v>
      </c>
      <c r="J120" t="str">
        <f>VLOOKUP(A120,Status!A:D,2,FALSE)</f>
        <v>NOT DELIVERED</v>
      </c>
      <c r="K120" s="1">
        <f>VLOOKUP(A120,Status!A:D,3,FALSE)</f>
        <v>28037</v>
      </c>
      <c r="L120" s="1" t="str">
        <f>VLOOKUP(A120,Status!A:D,4,FALSE)</f>
        <v>Unknown</v>
      </c>
    </row>
    <row r="121" spans="1:12" x14ac:dyDescent="0.3">
      <c r="A121">
        <v>444</v>
      </c>
      <c r="B121">
        <v>8306</v>
      </c>
      <c r="C121" t="s">
        <v>1003</v>
      </c>
      <c r="D121" t="s">
        <v>963</v>
      </c>
      <c r="E121" t="s">
        <v>968</v>
      </c>
      <c r="F121">
        <v>973</v>
      </c>
      <c r="G121">
        <v>1250</v>
      </c>
      <c r="H121" t="s">
        <v>1175</v>
      </c>
      <c r="I121" t="s">
        <v>1176</v>
      </c>
      <c r="J121" t="str">
        <f>VLOOKUP(A121,Status!A:D,2,FALSE)</f>
        <v>NOT DELIVERED</v>
      </c>
      <c r="K121" s="1">
        <f>VLOOKUP(A121,Status!A:D,3,FALSE)</f>
        <v>32075</v>
      </c>
      <c r="L121" s="1" t="str">
        <f>VLOOKUP(A121,Status!A:D,4,FALSE)</f>
        <v>Unknown</v>
      </c>
    </row>
    <row r="122" spans="1:12" x14ac:dyDescent="0.3">
      <c r="A122">
        <v>503</v>
      </c>
      <c r="B122">
        <v>3270</v>
      </c>
      <c r="C122" t="s">
        <v>980</v>
      </c>
      <c r="D122" t="s">
        <v>963</v>
      </c>
      <c r="E122" t="s">
        <v>964</v>
      </c>
      <c r="F122">
        <v>243</v>
      </c>
      <c r="G122">
        <v>935</v>
      </c>
      <c r="H122" t="s">
        <v>1177</v>
      </c>
      <c r="I122" t="s">
        <v>521</v>
      </c>
      <c r="J122" t="str">
        <f>VLOOKUP(A122,Status!A:D,2,FALSE)</f>
        <v>DELIVERED</v>
      </c>
      <c r="K122" s="1">
        <f>VLOOKUP(A122,Status!A:D,3,FALSE)</f>
        <v>27114</v>
      </c>
      <c r="L122" s="1">
        <f>VLOOKUP(A122,Status!A:D,4,FALSE)</f>
        <v>27174</v>
      </c>
    </row>
    <row r="123" spans="1:12" x14ac:dyDescent="0.3">
      <c r="A123">
        <v>109</v>
      </c>
      <c r="B123">
        <v>6787</v>
      </c>
      <c r="C123" t="s">
        <v>971</v>
      </c>
      <c r="D123" t="s">
        <v>963</v>
      </c>
      <c r="E123" t="s">
        <v>968</v>
      </c>
      <c r="F123">
        <v>715</v>
      </c>
      <c r="G123">
        <v>1185</v>
      </c>
      <c r="H123" t="s">
        <v>305</v>
      </c>
      <c r="I123" t="s">
        <v>1178</v>
      </c>
      <c r="J123" t="str">
        <f>VLOOKUP(A123,Status!A:D,2,FALSE)</f>
        <v>NOT DELIVERED</v>
      </c>
      <c r="K123" s="1">
        <f>VLOOKUP(A123,Status!A:D,3,FALSE)</f>
        <v>41777</v>
      </c>
      <c r="L123" s="1" t="str">
        <f>VLOOKUP(A123,Status!A:D,4,FALSE)</f>
        <v>Unknown</v>
      </c>
    </row>
    <row r="124" spans="1:12" x14ac:dyDescent="0.3">
      <c r="A124">
        <v>823</v>
      </c>
      <c r="B124">
        <v>3733</v>
      </c>
      <c r="C124" t="s">
        <v>962</v>
      </c>
      <c r="D124" t="s">
        <v>963</v>
      </c>
      <c r="E124" t="s">
        <v>968</v>
      </c>
      <c r="F124">
        <v>571</v>
      </c>
      <c r="G124">
        <v>1031</v>
      </c>
      <c r="H124" t="s">
        <v>173</v>
      </c>
      <c r="I124" t="s">
        <v>1179</v>
      </c>
      <c r="J124" t="str">
        <f>VLOOKUP(A124,Status!A:D,2,FALSE)</f>
        <v>DELIVERED</v>
      </c>
      <c r="K124" s="1">
        <f>VLOOKUP(A124,Status!A:D,3,FALSE)</f>
        <v>27532</v>
      </c>
      <c r="L124" s="1">
        <f>VLOOKUP(A124,Status!A:D,4,FALSE)</f>
        <v>27534</v>
      </c>
    </row>
    <row r="125" spans="1:12" x14ac:dyDescent="0.3">
      <c r="A125">
        <v>147</v>
      </c>
      <c r="B125">
        <v>207</v>
      </c>
      <c r="C125" t="s">
        <v>986</v>
      </c>
      <c r="D125" t="s">
        <v>963</v>
      </c>
      <c r="E125" t="s">
        <v>968</v>
      </c>
      <c r="F125">
        <v>369</v>
      </c>
      <c r="G125">
        <v>646</v>
      </c>
      <c r="H125" t="s">
        <v>284</v>
      </c>
      <c r="I125" t="s">
        <v>1180</v>
      </c>
      <c r="J125" t="str">
        <f>VLOOKUP(A125,Status!A:D,2,FALSE)</f>
        <v>DELIVERED</v>
      </c>
      <c r="K125" s="1">
        <f>VLOOKUP(A125,Status!A:D,3,FALSE)</f>
        <v>38431</v>
      </c>
      <c r="L125" s="1">
        <f>VLOOKUP(A125,Status!A:D,4,FALSE)</f>
        <v>38610</v>
      </c>
    </row>
    <row r="126" spans="1:12" x14ac:dyDescent="0.3">
      <c r="A126">
        <v>625</v>
      </c>
      <c r="B126">
        <v>3</v>
      </c>
      <c r="C126" t="s">
        <v>986</v>
      </c>
      <c r="D126" t="s">
        <v>967</v>
      </c>
      <c r="E126" t="s">
        <v>964</v>
      </c>
      <c r="F126">
        <v>318</v>
      </c>
      <c r="G126">
        <v>980</v>
      </c>
      <c r="H126" t="s">
        <v>1181</v>
      </c>
      <c r="I126" t="s">
        <v>1182</v>
      </c>
      <c r="J126" t="str">
        <f>VLOOKUP(A126,Status!A:D,2,FALSE)</f>
        <v>NOT DELIVERED</v>
      </c>
      <c r="K126" s="1">
        <f>VLOOKUP(A126,Status!A:D,3,FALSE)</f>
        <v>43376</v>
      </c>
      <c r="L126" s="1" t="str">
        <f>VLOOKUP(A126,Status!A:D,4,FALSE)</f>
        <v>Unknown</v>
      </c>
    </row>
    <row r="127" spans="1:12" x14ac:dyDescent="0.3">
      <c r="A127">
        <v>695</v>
      </c>
      <c r="B127">
        <v>1896</v>
      </c>
      <c r="C127" t="s">
        <v>980</v>
      </c>
      <c r="D127" t="s">
        <v>963</v>
      </c>
      <c r="E127" t="s">
        <v>964</v>
      </c>
      <c r="F127">
        <v>266</v>
      </c>
      <c r="G127">
        <v>833</v>
      </c>
      <c r="H127" t="s">
        <v>305</v>
      </c>
      <c r="I127" t="s">
        <v>1183</v>
      </c>
      <c r="J127" t="str">
        <f>VLOOKUP(A127,Status!A:D,2,FALSE)</f>
        <v>NOT DELIVERED</v>
      </c>
      <c r="K127" s="1">
        <f>VLOOKUP(A127,Status!A:D,3,FALSE)</f>
        <v>41542</v>
      </c>
      <c r="L127" s="1" t="str">
        <f>VLOOKUP(A127,Status!A:D,4,FALSE)</f>
        <v>Unknown</v>
      </c>
    </row>
    <row r="128" spans="1:12" x14ac:dyDescent="0.3">
      <c r="A128">
        <v>983</v>
      </c>
      <c r="B128">
        <v>9631</v>
      </c>
      <c r="C128" t="s">
        <v>974</v>
      </c>
      <c r="D128" t="s">
        <v>967</v>
      </c>
      <c r="E128" t="s">
        <v>964</v>
      </c>
      <c r="F128">
        <v>60</v>
      </c>
      <c r="G128">
        <v>166</v>
      </c>
      <c r="H128" t="s">
        <v>1184</v>
      </c>
      <c r="I128" t="s">
        <v>1185</v>
      </c>
      <c r="J128" t="str">
        <f>VLOOKUP(A128,Status!A:D,2,FALSE)</f>
        <v>NOT DELIVERED</v>
      </c>
      <c r="K128" s="1">
        <f>VLOOKUP(A128,Status!A:D,3,FALSE)</f>
        <v>34159</v>
      </c>
      <c r="L128" s="1" t="str">
        <f>VLOOKUP(A128,Status!A:D,4,FALSE)</f>
        <v>Unknown</v>
      </c>
    </row>
    <row r="129" spans="1:12" x14ac:dyDescent="0.3">
      <c r="A129">
        <v>82</v>
      </c>
      <c r="B129">
        <v>3132</v>
      </c>
      <c r="C129" t="s">
        <v>971</v>
      </c>
      <c r="D129" t="s">
        <v>967</v>
      </c>
      <c r="E129" t="s">
        <v>968</v>
      </c>
      <c r="F129">
        <v>121</v>
      </c>
      <c r="G129">
        <v>557</v>
      </c>
      <c r="H129" t="s">
        <v>1186</v>
      </c>
      <c r="I129" t="s">
        <v>1187</v>
      </c>
      <c r="J129" t="str">
        <f>VLOOKUP(A129,Status!A:D,2,FALSE)</f>
        <v>NOT DELIVERED</v>
      </c>
      <c r="K129" s="1">
        <f>VLOOKUP(A129,Status!A:D,3,FALSE)</f>
        <v>35579</v>
      </c>
      <c r="L129" s="1" t="str">
        <f>VLOOKUP(A129,Status!A:D,4,FALSE)</f>
        <v>Unknown</v>
      </c>
    </row>
    <row r="130" spans="1:12" x14ac:dyDescent="0.3">
      <c r="A130">
        <v>397</v>
      </c>
      <c r="B130">
        <v>1202</v>
      </c>
      <c r="C130" t="s">
        <v>991</v>
      </c>
      <c r="D130" t="s">
        <v>967</v>
      </c>
      <c r="E130" t="s">
        <v>968</v>
      </c>
      <c r="F130">
        <v>876</v>
      </c>
      <c r="G130">
        <v>1045</v>
      </c>
      <c r="H130" t="s">
        <v>1188</v>
      </c>
      <c r="I130" t="s">
        <v>1189</v>
      </c>
      <c r="J130" t="str">
        <f>VLOOKUP(A130,Status!A:D,2,FALSE)</f>
        <v>NOT DELIVERED</v>
      </c>
      <c r="K130" s="1">
        <f>VLOOKUP(A130,Status!A:D,3,FALSE)</f>
        <v>38046</v>
      </c>
      <c r="L130" s="1" t="str">
        <f>VLOOKUP(A130,Status!A:D,4,FALSE)</f>
        <v>Unknown</v>
      </c>
    </row>
    <row r="131" spans="1:12" x14ac:dyDescent="0.3">
      <c r="A131">
        <v>599</v>
      </c>
      <c r="B131">
        <v>8834</v>
      </c>
      <c r="C131" t="s">
        <v>986</v>
      </c>
      <c r="D131" t="s">
        <v>963</v>
      </c>
      <c r="E131" t="s">
        <v>964</v>
      </c>
      <c r="F131">
        <v>946</v>
      </c>
      <c r="G131">
        <v>1100</v>
      </c>
      <c r="H131" t="s">
        <v>168</v>
      </c>
      <c r="I131" t="s">
        <v>355</v>
      </c>
      <c r="J131" t="str">
        <f>VLOOKUP(A131,Status!A:D,2,FALSE)</f>
        <v>NOT DELIVERED</v>
      </c>
      <c r="K131" s="1">
        <f>VLOOKUP(A131,Status!A:D,3,FALSE)</f>
        <v>37134</v>
      </c>
      <c r="L131" s="1" t="str">
        <f>VLOOKUP(A131,Status!A:D,4,FALSE)</f>
        <v>Unknown</v>
      </c>
    </row>
    <row r="132" spans="1:12" x14ac:dyDescent="0.3">
      <c r="A132">
        <v>306</v>
      </c>
      <c r="B132">
        <v>1201</v>
      </c>
      <c r="C132" t="s">
        <v>988</v>
      </c>
      <c r="D132" t="s">
        <v>963</v>
      </c>
      <c r="E132" t="s">
        <v>964</v>
      </c>
      <c r="F132">
        <v>654</v>
      </c>
      <c r="G132">
        <v>1150</v>
      </c>
      <c r="H132" t="s">
        <v>190</v>
      </c>
      <c r="I132" t="s">
        <v>1190</v>
      </c>
      <c r="J132" t="str">
        <f>VLOOKUP(A132,Status!A:D,2,FALSE)</f>
        <v>DELIVERED</v>
      </c>
      <c r="K132" s="1">
        <f>VLOOKUP(A132,Status!A:D,3,FALSE)</f>
        <v>30344</v>
      </c>
      <c r="L132" s="1">
        <f>VLOOKUP(A132,Status!A:D,4,FALSE)</f>
        <v>30519</v>
      </c>
    </row>
    <row r="133" spans="1:12" x14ac:dyDescent="0.3">
      <c r="A133">
        <v>536</v>
      </c>
      <c r="B133">
        <v>2573</v>
      </c>
      <c r="C133" t="s">
        <v>1003</v>
      </c>
      <c r="D133" t="s">
        <v>963</v>
      </c>
      <c r="E133" t="s">
        <v>968</v>
      </c>
      <c r="F133">
        <v>74</v>
      </c>
      <c r="G133">
        <v>281</v>
      </c>
      <c r="H133" t="s">
        <v>1191</v>
      </c>
      <c r="I133" t="s">
        <v>701</v>
      </c>
      <c r="J133" t="str">
        <f>VLOOKUP(A133,Status!A:D,2,FALSE)</f>
        <v>DELIVERED</v>
      </c>
      <c r="K133" s="1">
        <f>VLOOKUP(A133,Status!A:D,3,FALSE)</f>
        <v>42636</v>
      </c>
      <c r="L133" s="1">
        <f>VLOOKUP(A133,Status!A:D,4,FALSE)</f>
        <v>42634</v>
      </c>
    </row>
    <row r="134" spans="1:12" x14ac:dyDescent="0.3">
      <c r="A134">
        <v>20</v>
      </c>
      <c r="B134">
        <v>6759</v>
      </c>
      <c r="C134" t="s">
        <v>1003</v>
      </c>
      <c r="D134" t="s">
        <v>963</v>
      </c>
      <c r="E134" t="s">
        <v>964</v>
      </c>
      <c r="F134">
        <v>630</v>
      </c>
      <c r="G134">
        <v>1062</v>
      </c>
      <c r="H134" t="s">
        <v>1192</v>
      </c>
      <c r="I134" t="s">
        <v>1193</v>
      </c>
      <c r="J134" t="str">
        <f>VLOOKUP(A134,Status!A:D,2,FALSE)</f>
        <v>NOT DELIVERED</v>
      </c>
      <c r="K134" s="1">
        <f>VLOOKUP(A134,Status!A:D,3,FALSE)</f>
        <v>43007</v>
      </c>
      <c r="L134" s="1" t="str">
        <f>VLOOKUP(A134,Status!A:D,4,FALSE)</f>
        <v>Unknown</v>
      </c>
    </row>
    <row r="135" spans="1:12" x14ac:dyDescent="0.3">
      <c r="A135">
        <v>515</v>
      </c>
      <c r="B135">
        <v>2601</v>
      </c>
      <c r="C135" t="s">
        <v>962</v>
      </c>
      <c r="D135" t="s">
        <v>963</v>
      </c>
      <c r="E135" t="s">
        <v>968</v>
      </c>
      <c r="F135">
        <v>782</v>
      </c>
      <c r="G135">
        <v>1425</v>
      </c>
      <c r="H135" t="s">
        <v>1194</v>
      </c>
      <c r="I135" t="s">
        <v>1195</v>
      </c>
      <c r="J135" t="str">
        <f>VLOOKUP(A135,Status!A:D,2,FALSE)</f>
        <v>NOT DELIVERED</v>
      </c>
      <c r="K135" s="1">
        <f>VLOOKUP(A135,Status!A:D,3,FALSE)</f>
        <v>35065</v>
      </c>
      <c r="L135" s="1" t="str">
        <f>VLOOKUP(A135,Status!A:D,4,FALSE)</f>
        <v>Unknown</v>
      </c>
    </row>
    <row r="136" spans="1:12" x14ac:dyDescent="0.3">
      <c r="A136">
        <v>332</v>
      </c>
      <c r="B136">
        <v>2656</v>
      </c>
      <c r="C136" t="s">
        <v>971</v>
      </c>
      <c r="D136" t="s">
        <v>967</v>
      </c>
      <c r="E136" t="s">
        <v>964</v>
      </c>
      <c r="F136">
        <v>45</v>
      </c>
      <c r="G136">
        <v>39</v>
      </c>
      <c r="H136" t="s">
        <v>1196</v>
      </c>
      <c r="I136" t="s">
        <v>1197</v>
      </c>
      <c r="J136" t="str">
        <f>VLOOKUP(A136,Status!A:D,2,FALSE)</f>
        <v>NOT DELIVERED</v>
      </c>
      <c r="K136" s="1">
        <f>VLOOKUP(A136,Status!A:D,3,FALSE)</f>
        <v>39705</v>
      </c>
      <c r="L136" s="1" t="str">
        <f>VLOOKUP(A136,Status!A:D,4,FALSE)</f>
        <v>Unknown</v>
      </c>
    </row>
    <row r="137" spans="1:12" x14ac:dyDescent="0.3">
      <c r="A137">
        <v>127</v>
      </c>
      <c r="B137">
        <v>9645</v>
      </c>
      <c r="C137" t="s">
        <v>971</v>
      </c>
      <c r="D137" t="s">
        <v>967</v>
      </c>
      <c r="E137" t="s">
        <v>968</v>
      </c>
      <c r="F137">
        <v>916</v>
      </c>
      <c r="G137">
        <v>1143</v>
      </c>
      <c r="H137" t="s">
        <v>1198</v>
      </c>
      <c r="I137" t="s">
        <v>1199</v>
      </c>
      <c r="J137" t="str">
        <f>VLOOKUP(A137,Status!A:D,2,FALSE)</f>
        <v>DELIVERED</v>
      </c>
      <c r="K137" s="1">
        <f>VLOOKUP(A137,Status!A:D,3,FALSE)</f>
        <v>38725</v>
      </c>
      <c r="L137" s="1">
        <f>VLOOKUP(A137,Status!A:D,4,FALSE)</f>
        <v>38726</v>
      </c>
    </row>
    <row r="138" spans="1:12" x14ac:dyDescent="0.3">
      <c r="A138">
        <v>958</v>
      </c>
      <c r="B138">
        <v>584</v>
      </c>
      <c r="C138" t="s">
        <v>988</v>
      </c>
      <c r="D138" t="s">
        <v>967</v>
      </c>
      <c r="E138" t="s">
        <v>968</v>
      </c>
      <c r="F138">
        <v>274</v>
      </c>
      <c r="G138">
        <v>669</v>
      </c>
      <c r="H138" t="s">
        <v>1200</v>
      </c>
      <c r="I138" t="s">
        <v>1201</v>
      </c>
      <c r="J138" t="str">
        <f>VLOOKUP(A138,Status!A:D,2,FALSE)</f>
        <v>NOT DELIVERED</v>
      </c>
      <c r="K138" s="1">
        <f>VLOOKUP(A138,Status!A:D,3,FALSE)</f>
        <v>42424</v>
      </c>
      <c r="L138" s="1" t="str">
        <f>VLOOKUP(A138,Status!A:D,4,FALSE)</f>
        <v>Unknown</v>
      </c>
    </row>
    <row r="139" spans="1:12" x14ac:dyDescent="0.3">
      <c r="A139">
        <v>42</v>
      </c>
      <c r="B139">
        <v>2121</v>
      </c>
      <c r="C139" t="s">
        <v>1014</v>
      </c>
      <c r="D139" t="s">
        <v>963</v>
      </c>
      <c r="E139" t="s">
        <v>964</v>
      </c>
      <c r="F139">
        <v>987</v>
      </c>
      <c r="G139">
        <v>1134</v>
      </c>
      <c r="H139" t="s">
        <v>1202</v>
      </c>
      <c r="I139" t="s">
        <v>1203</v>
      </c>
      <c r="J139" t="str">
        <f>VLOOKUP(A139,Status!A:D,2,FALSE)</f>
        <v>DELIVERED</v>
      </c>
      <c r="K139" s="1">
        <f>VLOOKUP(A139,Status!A:D,3,FALSE)</f>
        <v>28875</v>
      </c>
      <c r="L139" s="1">
        <f>VLOOKUP(A139,Status!A:D,4,FALSE)</f>
        <v>29110</v>
      </c>
    </row>
    <row r="140" spans="1:12" x14ac:dyDescent="0.3">
      <c r="A140">
        <v>977</v>
      </c>
      <c r="B140">
        <v>2142</v>
      </c>
      <c r="C140" t="s">
        <v>1014</v>
      </c>
      <c r="D140" t="s">
        <v>967</v>
      </c>
      <c r="E140" t="s">
        <v>964</v>
      </c>
      <c r="F140">
        <v>434</v>
      </c>
      <c r="G140">
        <v>558</v>
      </c>
      <c r="H140" t="s">
        <v>1204</v>
      </c>
      <c r="I140" t="s">
        <v>1009</v>
      </c>
      <c r="J140" t="str">
        <f>VLOOKUP(A140,Status!A:D,2,FALSE)</f>
        <v>DELIVERED</v>
      </c>
      <c r="K140" s="1">
        <f>VLOOKUP(A140,Status!A:D,3,FALSE)</f>
        <v>37290</v>
      </c>
      <c r="L140" s="1">
        <f>VLOOKUP(A140,Status!A:D,4,FALSE)</f>
        <v>37549</v>
      </c>
    </row>
    <row r="141" spans="1:12" x14ac:dyDescent="0.3">
      <c r="A141">
        <v>460</v>
      </c>
      <c r="B141">
        <v>2396</v>
      </c>
      <c r="C141" t="s">
        <v>977</v>
      </c>
      <c r="D141" t="s">
        <v>967</v>
      </c>
      <c r="E141" t="s">
        <v>968</v>
      </c>
      <c r="F141">
        <v>897</v>
      </c>
      <c r="G141">
        <v>1313</v>
      </c>
      <c r="H141" t="s">
        <v>316</v>
      </c>
      <c r="I141" t="s">
        <v>1078</v>
      </c>
      <c r="J141" t="str">
        <f>VLOOKUP(A141,Status!A:D,2,FALSE)</f>
        <v>DELIVERED</v>
      </c>
      <c r="K141" s="1">
        <f>VLOOKUP(A141,Status!A:D,3,FALSE)</f>
        <v>38458</v>
      </c>
      <c r="L141" s="1">
        <f>VLOOKUP(A141,Status!A:D,4,FALSE)</f>
        <v>38610</v>
      </c>
    </row>
    <row r="142" spans="1:12" x14ac:dyDescent="0.3">
      <c r="A142">
        <v>659</v>
      </c>
      <c r="B142">
        <v>8747</v>
      </c>
      <c r="C142" t="s">
        <v>991</v>
      </c>
      <c r="D142" t="s">
        <v>967</v>
      </c>
      <c r="E142" t="s">
        <v>964</v>
      </c>
      <c r="F142">
        <v>442</v>
      </c>
      <c r="G142">
        <v>595</v>
      </c>
      <c r="H142" t="s">
        <v>1205</v>
      </c>
      <c r="I142" t="s">
        <v>1206</v>
      </c>
      <c r="J142" t="str">
        <f>VLOOKUP(A142,Status!A:D,2,FALSE)</f>
        <v>DELIVERED</v>
      </c>
      <c r="K142" s="1">
        <f>VLOOKUP(A142,Status!A:D,3,FALSE)</f>
        <v>35847</v>
      </c>
      <c r="L142" s="1">
        <f>VLOOKUP(A142,Status!A:D,4,FALSE)</f>
        <v>36049</v>
      </c>
    </row>
    <row r="143" spans="1:12" x14ac:dyDescent="0.3">
      <c r="A143">
        <v>197</v>
      </c>
      <c r="B143">
        <v>4142</v>
      </c>
      <c r="C143" t="s">
        <v>980</v>
      </c>
      <c r="D143" t="s">
        <v>963</v>
      </c>
      <c r="E143" t="s">
        <v>968</v>
      </c>
      <c r="F143">
        <v>98</v>
      </c>
      <c r="G143">
        <v>360</v>
      </c>
      <c r="H143" t="s">
        <v>1207</v>
      </c>
      <c r="I143" t="s">
        <v>1208</v>
      </c>
      <c r="J143" t="str">
        <f>VLOOKUP(A143,Status!A:D,2,FALSE)</f>
        <v>DELIVERED</v>
      </c>
      <c r="K143" s="1">
        <f>VLOOKUP(A143,Status!A:D,3,FALSE)</f>
        <v>32596</v>
      </c>
      <c r="L143" s="1">
        <f>VLOOKUP(A143,Status!A:D,4,FALSE)</f>
        <v>32743</v>
      </c>
    </row>
    <row r="144" spans="1:12" x14ac:dyDescent="0.3">
      <c r="A144">
        <v>540</v>
      </c>
      <c r="B144">
        <v>9770</v>
      </c>
      <c r="C144" t="s">
        <v>971</v>
      </c>
      <c r="D144" t="s">
        <v>967</v>
      </c>
      <c r="E144" t="s">
        <v>968</v>
      </c>
      <c r="F144">
        <v>431</v>
      </c>
      <c r="G144">
        <v>934</v>
      </c>
      <c r="H144" t="s">
        <v>1209</v>
      </c>
      <c r="I144" t="s">
        <v>434</v>
      </c>
      <c r="J144" t="str">
        <f>VLOOKUP(A144,Status!A:D,2,FALSE)</f>
        <v>DELIVERED</v>
      </c>
      <c r="K144" s="1">
        <f>VLOOKUP(A144,Status!A:D,3,FALSE)</f>
        <v>28236</v>
      </c>
      <c r="L144" s="1">
        <f>VLOOKUP(A144,Status!A:D,4,FALSE)</f>
        <v>28437</v>
      </c>
    </row>
    <row r="145" spans="1:12" x14ac:dyDescent="0.3">
      <c r="A145">
        <v>178</v>
      </c>
      <c r="B145">
        <v>2593</v>
      </c>
      <c r="C145" t="s">
        <v>1003</v>
      </c>
      <c r="D145" t="s">
        <v>967</v>
      </c>
      <c r="E145" t="s">
        <v>968</v>
      </c>
      <c r="F145">
        <v>745</v>
      </c>
      <c r="G145">
        <v>1383</v>
      </c>
      <c r="H145" t="s">
        <v>1210</v>
      </c>
      <c r="I145" t="s">
        <v>1211</v>
      </c>
      <c r="J145" t="str">
        <f>VLOOKUP(A145,Status!A:D,2,FALSE)</f>
        <v>DELIVERED</v>
      </c>
      <c r="K145" s="1">
        <f>VLOOKUP(A145,Status!A:D,3,FALSE)</f>
        <v>39814</v>
      </c>
      <c r="L145" s="1">
        <f>VLOOKUP(A145,Status!A:D,4,FALSE)</f>
        <v>39839</v>
      </c>
    </row>
    <row r="146" spans="1:12" x14ac:dyDescent="0.3">
      <c r="A146">
        <v>202</v>
      </c>
      <c r="B146">
        <v>9807</v>
      </c>
      <c r="C146" t="s">
        <v>974</v>
      </c>
      <c r="D146" t="s">
        <v>967</v>
      </c>
      <c r="E146" t="s">
        <v>968</v>
      </c>
      <c r="F146">
        <v>871</v>
      </c>
      <c r="G146">
        <v>1274</v>
      </c>
      <c r="H146" t="s">
        <v>1206</v>
      </c>
      <c r="I146" t="s">
        <v>1024</v>
      </c>
      <c r="J146" t="str">
        <f>VLOOKUP(A146,Status!A:D,2,FALSE)</f>
        <v>DELIVERED</v>
      </c>
      <c r="K146" s="1">
        <f>VLOOKUP(A146,Status!A:D,3,FALSE)</f>
        <v>36918</v>
      </c>
      <c r="L146" s="1">
        <f>VLOOKUP(A146,Status!A:D,4,FALSE)</f>
        <v>37106</v>
      </c>
    </row>
    <row r="147" spans="1:12" x14ac:dyDescent="0.3">
      <c r="A147">
        <v>632</v>
      </c>
      <c r="B147">
        <v>2525</v>
      </c>
      <c r="C147" t="s">
        <v>986</v>
      </c>
      <c r="D147" t="s">
        <v>963</v>
      </c>
      <c r="E147" t="s">
        <v>964</v>
      </c>
      <c r="F147">
        <v>67</v>
      </c>
      <c r="G147">
        <v>193</v>
      </c>
      <c r="H147" t="s">
        <v>82</v>
      </c>
      <c r="I147" t="s">
        <v>1212</v>
      </c>
      <c r="J147" t="str">
        <f>VLOOKUP(A147,Status!A:D,2,FALSE)</f>
        <v>DELIVERED</v>
      </c>
      <c r="K147" s="1">
        <f>VLOOKUP(A147,Status!A:D,3,FALSE)</f>
        <v>33842</v>
      </c>
      <c r="L147" s="1">
        <f>VLOOKUP(A147,Status!A:D,4,FALSE)</f>
        <v>33963</v>
      </c>
    </row>
    <row r="148" spans="1:12" x14ac:dyDescent="0.3">
      <c r="A148">
        <v>25</v>
      </c>
      <c r="B148">
        <v>1724</v>
      </c>
      <c r="C148" t="s">
        <v>974</v>
      </c>
      <c r="D148" t="s">
        <v>963</v>
      </c>
      <c r="E148" t="s">
        <v>968</v>
      </c>
      <c r="F148">
        <v>431</v>
      </c>
      <c r="G148">
        <v>702</v>
      </c>
      <c r="H148" t="s">
        <v>1213</v>
      </c>
      <c r="I148" t="s">
        <v>1214</v>
      </c>
      <c r="J148" t="str">
        <f>VLOOKUP(A148,Status!A:D,2,FALSE)</f>
        <v>DELIVERED</v>
      </c>
      <c r="K148" s="1">
        <f>VLOOKUP(A148,Status!A:D,3,FALSE)</f>
        <v>38136</v>
      </c>
      <c r="L148" s="1">
        <f>VLOOKUP(A148,Status!A:D,4,FALSE)</f>
        <v>38124</v>
      </c>
    </row>
    <row r="149" spans="1:12" x14ac:dyDescent="0.3">
      <c r="A149">
        <v>990</v>
      </c>
      <c r="B149">
        <v>7146</v>
      </c>
      <c r="C149" t="s">
        <v>1003</v>
      </c>
      <c r="D149" t="s">
        <v>967</v>
      </c>
      <c r="E149" t="s">
        <v>964</v>
      </c>
      <c r="F149">
        <v>178</v>
      </c>
      <c r="G149">
        <v>646</v>
      </c>
      <c r="H149" t="s">
        <v>1215</v>
      </c>
      <c r="I149" t="s">
        <v>1216</v>
      </c>
      <c r="J149" t="str">
        <f>VLOOKUP(A149,Status!A:D,2,FALSE)</f>
        <v>DELIVERED</v>
      </c>
      <c r="K149" s="1">
        <f>VLOOKUP(A149,Status!A:D,3,FALSE)</f>
        <v>37759</v>
      </c>
      <c r="L149" s="1">
        <f>VLOOKUP(A149,Status!A:D,4,FALSE)</f>
        <v>37953</v>
      </c>
    </row>
    <row r="150" spans="1:12" x14ac:dyDescent="0.3">
      <c r="A150">
        <v>913</v>
      </c>
      <c r="B150">
        <v>563</v>
      </c>
      <c r="C150" t="s">
        <v>974</v>
      </c>
      <c r="D150" t="s">
        <v>963</v>
      </c>
      <c r="E150" t="s">
        <v>968</v>
      </c>
      <c r="F150">
        <v>180</v>
      </c>
      <c r="G150">
        <v>755</v>
      </c>
      <c r="H150" t="s">
        <v>1217</v>
      </c>
      <c r="I150" t="s">
        <v>1218</v>
      </c>
      <c r="J150" t="str">
        <f>VLOOKUP(A150,Status!A:D,2,FALSE)</f>
        <v>NOT DELIVERED</v>
      </c>
      <c r="K150" s="1">
        <f>VLOOKUP(A150,Status!A:D,3,FALSE)</f>
        <v>27157</v>
      </c>
      <c r="L150" s="1" t="str">
        <f>VLOOKUP(A150,Status!A:D,4,FALSE)</f>
        <v>Unknown</v>
      </c>
    </row>
    <row r="151" spans="1:12" x14ac:dyDescent="0.3">
      <c r="A151">
        <v>371</v>
      </c>
      <c r="B151">
        <v>7771</v>
      </c>
      <c r="C151" t="s">
        <v>1014</v>
      </c>
      <c r="D151" t="s">
        <v>963</v>
      </c>
      <c r="E151" t="s">
        <v>968</v>
      </c>
      <c r="F151">
        <v>280</v>
      </c>
      <c r="G151">
        <v>990</v>
      </c>
      <c r="H151" t="s">
        <v>584</v>
      </c>
      <c r="I151" t="s">
        <v>1219</v>
      </c>
      <c r="J151" t="str">
        <f>VLOOKUP(A151,Status!A:D,2,FALSE)</f>
        <v>NOT DELIVERED</v>
      </c>
      <c r="K151" s="1">
        <f>VLOOKUP(A151,Status!A:D,3,FALSE)</f>
        <v>27578</v>
      </c>
      <c r="L151" s="1" t="str">
        <f>VLOOKUP(A151,Status!A:D,4,FALSE)</f>
        <v>Unknown</v>
      </c>
    </row>
    <row r="152" spans="1:12" x14ac:dyDescent="0.3">
      <c r="A152">
        <v>514</v>
      </c>
      <c r="B152">
        <v>4789</v>
      </c>
      <c r="C152" t="s">
        <v>988</v>
      </c>
      <c r="D152" t="s">
        <v>963</v>
      </c>
      <c r="E152" t="s">
        <v>968</v>
      </c>
      <c r="F152">
        <v>263</v>
      </c>
      <c r="G152">
        <v>965</v>
      </c>
      <c r="H152" t="s">
        <v>1220</v>
      </c>
      <c r="I152" t="s">
        <v>380</v>
      </c>
      <c r="J152" t="str">
        <f>VLOOKUP(A152,Status!A:D,2,FALSE)</f>
        <v>NOT DELIVERED</v>
      </c>
      <c r="K152" s="1">
        <f>VLOOKUP(A152,Status!A:D,3,FALSE)</f>
        <v>30089</v>
      </c>
      <c r="L152" s="1" t="str">
        <f>VLOOKUP(A152,Status!A:D,4,FALSE)</f>
        <v>Unknown</v>
      </c>
    </row>
    <row r="153" spans="1:12" x14ac:dyDescent="0.3">
      <c r="A153">
        <v>707</v>
      </c>
      <c r="B153">
        <v>3221</v>
      </c>
      <c r="C153" t="s">
        <v>991</v>
      </c>
      <c r="D153" t="s">
        <v>963</v>
      </c>
      <c r="E153" t="s">
        <v>964</v>
      </c>
      <c r="F153">
        <v>187</v>
      </c>
      <c r="G153">
        <v>931</v>
      </c>
      <c r="H153" t="s">
        <v>1221</v>
      </c>
      <c r="I153" t="s">
        <v>1222</v>
      </c>
      <c r="J153" t="str">
        <f>VLOOKUP(A153,Status!A:D,2,FALSE)</f>
        <v>NOT DELIVERED</v>
      </c>
      <c r="K153" s="1">
        <f>VLOOKUP(A153,Status!A:D,3,FALSE)</f>
        <v>39252</v>
      </c>
      <c r="L153" s="1" t="str">
        <f>VLOOKUP(A153,Status!A:D,4,FALSE)</f>
        <v>Unknown</v>
      </c>
    </row>
    <row r="154" spans="1:12" x14ac:dyDescent="0.3">
      <c r="A154">
        <v>473</v>
      </c>
      <c r="B154">
        <v>5197</v>
      </c>
      <c r="C154" t="s">
        <v>1014</v>
      </c>
      <c r="D154" t="s">
        <v>967</v>
      </c>
      <c r="E154" t="s">
        <v>964</v>
      </c>
      <c r="F154">
        <v>94</v>
      </c>
      <c r="G154">
        <v>361</v>
      </c>
      <c r="H154" t="s">
        <v>1223</v>
      </c>
      <c r="I154" t="s">
        <v>1224</v>
      </c>
      <c r="J154" t="str">
        <f>VLOOKUP(A154,Status!A:D,2,FALSE)</f>
        <v>DELIVERED</v>
      </c>
      <c r="K154" s="1">
        <f>VLOOKUP(A154,Status!A:D,3,FALSE)</f>
        <v>40933</v>
      </c>
      <c r="L154" s="1">
        <f>VLOOKUP(A154,Status!A:D,4,FALSE)</f>
        <v>40925</v>
      </c>
    </row>
    <row r="155" spans="1:12" x14ac:dyDescent="0.3">
      <c r="A155">
        <v>847</v>
      </c>
      <c r="B155">
        <v>8183</v>
      </c>
      <c r="C155" t="s">
        <v>983</v>
      </c>
      <c r="D155" t="s">
        <v>967</v>
      </c>
      <c r="E155" t="s">
        <v>968</v>
      </c>
      <c r="F155">
        <v>906</v>
      </c>
      <c r="G155">
        <v>1297</v>
      </c>
      <c r="H155" t="s">
        <v>1225</v>
      </c>
      <c r="I155" t="s">
        <v>1226</v>
      </c>
      <c r="J155" t="str">
        <f>VLOOKUP(A155,Status!A:D,2,FALSE)</f>
        <v>NOT DELIVERED</v>
      </c>
      <c r="K155" s="1">
        <f>VLOOKUP(A155,Status!A:D,3,FALSE)</f>
        <v>30423</v>
      </c>
      <c r="L155" s="1" t="str">
        <f>VLOOKUP(A155,Status!A:D,4,FALSE)</f>
        <v>Unknown</v>
      </c>
    </row>
    <row r="156" spans="1:12" x14ac:dyDescent="0.3">
      <c r="A156">
        <v>815</v>
      </c>
      <c r="B156">
        <v>1126</v>
      </c>
      <c r="C156" t="s">
        <v>962</v>
      </c>
      <c r="D156" t="s">
        <v>967</v>
      </c>
      <c r="E156" t="s">
        <v>964</v>
      </c>
      <c r="F156">
        <v>71</v>
      </c>
      <c r="G156">
        <v>130</v>
      </c>
      <c r="H156" t="s">
        <v>1227</v>
      </c>
      <c r="I156" t="s">
        <v>1228</v>
      </c>
      <c r="J156" t="str">
        <f>VLOOKUP(A156,Status!A:D,2,FALSE)</f>
        <v>DELIVERED</v>
      </c>
      <c r="K156" s="1">
        <f>VLOOKUP(A156,Status!A:D,3,FALSE)</f>
        <v>40208</v>
      </c>
      <c r="L156" s="1">
        <f>VLOOKUP(A156,Status!A:D,4,FALSE)</f>
        <v>40239</v>
      </c>
    </row>
    <row r="157" spans="1:12" x14ac:dyDescent="0.3">
      <c r="A157">
        <v>928</v>
      </c>
      <c r="B157">
        <v>4899</v>
      </c>
      <c r="C157" t="s">
        <v>988</v>
      </c>
      <c r="D157" t="s">
        <v>967</v>
      </c>
      <c r="E157" t="s">
        <v>968</v>
      </c>
      <c r="F157">
        <v>253</v>
      </c>
      <c r="G157">
        <v>904</v>
      </c>
      <c r="H157" t="s">
        <v>489</v>
      </c>
      <c r="I157" t="s">
        <v>489</v>
      </c>
      <c r="J157" t="str">
        <f>VLOOKUP(A157,Status!A:D,2,FALSE)</f>
        <v>NOT DELIVERED</v>
      </c>
      <c r="K157" s="1">
        <f>VLOOKUP(A157,Status!A:D,3,FALSE)</f>
        <v>26912</v>
      </c>
      <c r="L157" s="1" t="str">
        <f>VLOOKUP(A157,Status!A:D,4,FALSE)</f>
        <v>Unknown</v>
      </c>
    </row>
    <row r="158" spans="1:12" x14ac:dyDescent="0.3">
      <c r="A158">
        <v>210</v>
      </c>
      <c r="B158">
        <v>4732</v>
      </c>
      <c r="C158" t="s">
        <v>974</v>
      </c>
      <c r="D158" t="s">
        <v>967</v>
      </c>
      <c r="E158" t="s">
        <v>968</v>
      </c>
      <c r="F158">
        <v>591</v>
      </c>
      <c r="G158">
        <v>1433</v>
      </c>
      <c r="H158" t="s">
        <v>1229</v>
      </c>
      <c r="I158" t="s">
        <v>276</v>
      </c>
      <c r="J158" t="str">
        <f>VLOOKUP(A158,Status!A:D,2,FALSE)</f>
        <v>NOT DELIVERED</v>
      </c>
      <c r="K158" s="1">
        <f>VLOOKUP(A158,Status!A:D,3,FALSE)</f>
        <v>38648</v>
      </c>
      <c r="L158" s="1" t="str">
        <f>VLOOKUP(A158,Status!A:D,4,FALSE)</f>
        <v>Unknown</v>
      </c>
    </row>
    <row r="159" spans="1:12" x14ac:dyDescent="0.3">
      <c r="A159">
        <v>793</v>
      </c>
      <c r="B159">
        <v>4103</v>
      </c>
      <c r="C159" t="s">
        <v>991</v>
      </c>
      <c r="D159" t="s">
        <v>963</v>
      </c>
      <c r="E159" t="s">
        <v>964</v>
      </c>
      <c r="F159">
        <v>399</v>
      </c>
      <c r="G159">
        <v>835</v>
      </c>
      <c r="H159" t="s">
        <v>168</v>
      </c>
      <c r="I159" t="s">
        <v>119</v>
      </c>
      <c r="J159" t="str">
        <f>VLOOKUP(A159,Status!A:D,2,FALSE)</f>
        <v>NOT DELIVERED</v>
      </c>
      <c r="K159" s="1">
        <f>VLOOKUP(A159,Status!A:D,3,FALSE)</f>
        <v>35252</v>
      </c>
      <c r="L159" s="1" t="str">
        <f>VLOOKUP(A159,Status!A:D,4,FALSE)</f>
        <v>Unknown</v>
      </c>
    </row>
    <row r="160" spans="1:12" x14ac:dyDescent="0.3">
      <c r="A160">
        <v>872</v>
      </c>
      <c r="B160">
        <v>7861</v>
      </c>
      <c r="C160" t="s">
        <v>991</v>
      </c>
      <c r="D160" t="s">
        <v>967</v>
      </c>
      <c r="E160" t="s">
        <v>968</v>
      </c>
      <c r="F160">
        <v>91</v>
      </c>
      <c r="G160">
        <v>242</v>
      </c>
      <c r="H160" t="s">
        <v>1230</v>
      </c>
      <c r="I160" t="s">
        <v>1104</v>
      </c>
      <c r="J160" t="str">
        <f>VLOOKUP(A160,Status!A:D,2,FALSE)</f>
        <v>DELIVERED</v>
      </c>
      <c r="K160" s="1">
        <f>VLOOKUP(A160,Status!A:D,3,FALSE)</f>
        <v>39589</v>
      </c>
      <c r="L160" s="1">
        <f>VLOOKUP(A160,Status!A:D,4,FALSE)</f>
        <v>39585</v>
      </c>
    </row>
    <row r="161" spans="1:12" x14ac:dyDescent="0.3">
      <c r="A161">
        <v>298</v>
      </c>
      <c r="B161">
        <v>7764</v>
      </c>
      <c r="C161" t="s">
        <v>988</v>
      </c>
      <c r="D161" t="s">
        <v>967</v>
      </c>
      <c r="E161" t="s">
        <v>964</v>
      </c>
      <c r="F161">
        <v>717</v>
      </c>
      <c r="G161">
        <v>1297</v>
      </c>
      <c r="H161" t="s">
        <v>1231</v>
      </c>
      <c r="I161" t="s">
        <v>1232</v>
      </c>
      <c r="J161" t="str">
        <f>VLOOKUP(A161,Status!A:D,2,FALSE)</f>
        <v>NOT DELIVERED</v>
      </c>
      <c r="K161" s="1">
        <f>VLOOKUP(A161,Status!A:D,3,FALSE)</f>
        <v>28988</v>
      </c>
      <c r="L161" s="1" t="str">
        <f>VLOOKUP(A161,Status!A:D,4,FALSE)</f>
        <v>Unknown</v>
      </c>
    </row>
    <row r="162" spans="1:12" x14ac:dyDescent="0.3">
      <c r="A162">
        <v>941</v>
      </c>
      <c r="B162">
        <v>5345</v>
      </c>
      <c r="C162" t="s">
        <v>980</v>
      </c>
      <c r="D162" t="s">
        <v>967</v>
      </c>
      <c r="E162" t="s">
        <v>964</v>
      </c>
      <c r="F162">
        <v>735</v>
      </c>
      <c r="G162">
        <v>1181</v>
      </c>
      <c r="H162" t="s">
        <v>1233</v>
      </c>
      <c r="I162" t="s">
        <v>1234</v>
      </c>
      <c r="J162" t="str">
        <f>VLOOKUP(A162,Status!A:D,2,FALSE)</f>
        <v>DELIVERED</v>
      </c>
      <c r="K162" s="1">
        <f>VLOOKUP(A162,Status!A:D,3,FALSE)</f>
        <v>40360</v>
      </c>
      <c r="L162" s="1">
        <f>VLOOKUP(A162,Status!A:D,4,FALSE)</f>
        <v>40418</v>
      </c>
    </row>
    <row r="163" spans="1:12" x14ac:dyDescent="0.3">
      <c r="A163">
        <v>731</v>
      </c>
      <c r="B163">
        <v>6191</v>
      </c>
      <c r="C163" t="s">
        <v>988</v>
      </c>
      <c r="D163" t="s">
        <v>963</v>
      </c>
      <c r="E163" t="s">
        <v>968</v>
      </c>
      <c r="F163">
        <v>970</v>
      </c>
      <c r="G163">
        <v>1242</v>
      </c>
      <c r="H163" t="s">
        <v>1235</v>
      </c>
      <c r="I163" t="s">
        <v>1236</v>
      </c>
      <c r="J163" t="str">
        <f>VLOOKUP(A163,Status!A:D,2,FALSE)</f>
        <v>NOT DELIVERED</v>
      </c>
      <c r="K163" s="1">
        <f>VLOOKUP(A163,Status!A:D,3,FALSE)</f>
        <v>30502</v>
      </c>
      <c r="L163" s="1" t="str">
        <f>VLOOKUP(A163,Status!A:D,4,FALSE)</f>
        <v>Unknown</v>
      </c>
    </row>
    <row r="164" spans="1:12" x14ac:dyDescent="0.3">
      <c r="A164">
        <v>500</v>
      </c>
      <c r="B164">
        <v>310</v>
      </c>
      <c r="C164" t="s">
        <v>1014</v>
      </c>
      <c r="D164" t="s">
        <v>963</v>
      </c>
      <c r="E164" t="s">
        <v>964</v>
      </c>
      <c r="F164">
        <v>80</v>
      </c>
      <c r="G164">
        <v>236</v>
      </c>
      <c r="H164" t="s">
        <v>1237</v>
      </c>
      <c r="I164" t="s">
        <v>1238</v>
      </c>
      <c r="J164" t="str">
        <f>VLOOKUP(A164,Status!A:D,2,FALSE)</f>
        <v>NOT DELIVERED</v>
      </c>
      <c r="K164" s="1">
        <f>VLOOKUP(A164,Status!A:D,3,FALSE)</f>
        <v>29407</v>
      </c>
      <c r="L164" s="1" t="str">
        <f>VLOOKUP(A164,Status!A:D,4,FALSE)</f>
        <v>Unknown</v>
      </c>
    </row>
    <row r="165" spans="1:12" x14ac:dyDescent="0.3">
      <c r="A165">
        <v>142</v>
      </c>
      <c r="B165">
        <v>3095</v>
      </c>
      <c r="C165" t="s">
        <v>1014</v>
      </c>
      <c r="D165" t="s">
        <v>963</v>
      </c>
      <c r="E165" t="s">
        <v>968</v>
      </c>
      <c r="F165">
        <v>550</v>
      </c>
      <c r="G165">
        <v>1171</v>
      </c>
      <c r="H165" t="s">
        <v>1232</v>
      </c>
      <c r="I165" t="s">
        <v>1239</v>
      </c>
      <c r="J165" t="str">
        <f>VLOOKUP(A165,Status!A:D,2,FALSE)</f>
        <v>NOT DELIVERED</v>
      </c>
      <c r="K165" s="1">
        <f>VLOOKUP(A165,Status!A:D,3,FALSE)</f>
        <v>30549</v>
      </c>
      <c r="L165" s="1" t="str">
        <f>VLOOKUP(A165,Status!A:D,4,FALSE)</f>
        <v>Unknown</v>
      </c>
    </row>
    <row r="166" spans="1:12" x14ac:dyDescent="0.3">
      <c r="A166">
        <v>787</v>
      </c>
      <c r="B166">
        <v>2159</v>
      </c>
      <c r="C166" t="s">
        <v>1014</v>
      </c>
      <c r="D166" t="s">
        <v>967</v>
      </c>
      <c r="E166" t="s">
        <v>968</v>
      </c>
      <c r="F166">
        <v>187</v>
      </c>
      <c r="G166">
        <v>864</v>
      </c>
      <c r="H166" t="s">
        <v>87</v>
      </c>
      <c r="I166" t="s">
        <v>1184</v>
      </c>
      <c r="J166" t="str">
        <f>VLOOKUP(A166,Status!A:D,2,FALSE)</f>
        <v>DELIVERED</v>
      </c>
      <c r="K166" s="1">
        <f>VLOOKUP(A166,Status!A:D,3,FALSE)</f>
        <v>40630</v>
      </c>
      <c r="L166" s="1">
        <f>VLOOKUP(A166,Status!A:D,4,FALSE)</f>
        <v>40719</v>
      </c>
    </row>
    <row r="167" spans="1:12" x14ac:dyDescent="0.3">
      <c r="A167">
        <v>749</v>
      </c>
      <c r="B167">
        <v>3569</v>
      </c>
      <c r="C167" t="s">
        <v>991</v>
      </c>
      <c r="D167" t="s">
        <v>967</v>
      </c>
      <c r="E167" t="s">
        <v>968</v>
      </c>
      <c r="F167">
        <v>262</v>
      </c>
      <c r="G167">
        <v>875</v>
      </c>
      <c r="H167" t="s">
        <v>1240</v>
      </c>
      <c r="I167" t="s">
        <v>207</v>
      </c>
      <c r="J167" t="str">
        <f>VLOOKUP(A167,Status!A:D,2,FALSE)</f>
        <v>DELIVERED</v>
      </c>
      <c r="K167" s="1">
        <f>VLOOKUP(A167,Status!A:D,3,FALSE)</f>
        <v>41759</v>
      </c>
      <c r="L167" s="1">
        <f>VLOOKUP(A167,Status!A:D,4,FALSE)</f>
        <v>41822</v>
      </c>
    </row>
    <row r="168" spans="1:12" x14ac:dyDescent="0.3">
      <c r="A168">
        <v>304</v>
      </c>
      <c r="B168">
        <v>5958</v>
      </c>
      <c r="C168" t="s">
        <v>980</v>
      </c>
      <c r="D168" t="s">
        <v>963</v>
      </c>
      <c r="E168" t="s">
        <v>964</v>
      </c>
      <c r="F168">
        <v>540</v>
      </c>
      <c r="G168">
        <v>1172</v>
      </c>
      <c r="H168" t="s">
        <v>1241</v>
      </c>
      <c r="I168" t="s">
        <v>1242</v>
      </c>
      <c r="J168" t="str">
        <f>VLOOKUP(A168,Status!A:D,2,FALSE)</f>
        <v>DELIVERED</v>
      </c>
      <c r="K168" s="1">
        <f>VLOOKUP(A168,Status!A:D,3,FALSE)</f>
        <v>38066</v>
      </c>
      <c r="L168" s="1">
        <f>VLOOKUP(A168,Status!A:D,4,FALSE)</f>
        <v>38255</v>
      </c>
    </row>
    <row r="169" spans="1:12" x14ac:dyDescent="0.3">
      <c r="A169">
        <v>30</v>
      </c>
      <c r="B169">
        <v>1275</v>
      </c>
      <c r="C169" t="s">
        <v>983</v>
      </c>
      <c r="D169" t="s">
        <v>963</v>
      </c>
      <c r="E169" t="s">
        <v>964</v>
      </c>
      <c r="F169">
        <v>581</v>
      </c>
      <c r="G169">
        <v>1422</v>
      </c>
      <c r="H169" t="s">
        <v>1243</v>
      </c>
      <c r="I169" t="s">
        <v>333</v>
      </c>
      <c r="J169" t="str">
        <f>VLOOKUP(A169,Status!A:D,2,FALSE)</f>
        <v>DELIVERED</v>
      </c>
      <c r="K169" s="1">
        <f>VLOOKUP(A169,Status!A:D,3,FALSE)</f>
        <v>40228</v>
      </c>
      <c r="L169" s="1">
        <f>VLOOKUP(A169,Status!A:D,4,FALSE)</f>
        <v>40246</v>
      </c>
    </row>
    <row r="170" spans="1:12" x14ac:dyDescent="0.3">
      <c r="A170">
        <v>477</v>
      </c>
      <c r="B170">
        <v>6357</v>
      </c>
      <c r="C170" t="s">
        <v>983</v>
      </c>
      <c r="D170" t="s">
        <v>967</v>
      </c>
      <c r="E170" t="s">
        <v>964</v>
      </c>
      <c r="F170">
        <v>840</v>
      </c>
      <c r="G170">
        <v>1061</v>
      </c>
      <c r="H170" t="s">
        <v>39</v>
      </c>
      <c r="I170" t="s">
        <v>1244</v>
      </c>
      <c r="J170" t="str">
        <f>VLOOKUP(A170,Status!A:D,2,FALSE)</f>
        <v>NOT DELIVERED</v>
      </c>
      <c r="K170" s="1">
        <f>VLOOKUP(A170,Status!A:D,3,FALSE)</f>
        <v>31662</v>
      </c>
      <c r="L170" s="1" t="str">
        <f>VLOOKUP(A170,Status!A:D,4,FALSE)</f>
        <v>Unknown</v>
      </c>
    </row>
    <row r="171" spans="1:12" x14ac:dyDescent="0.3">
      <c r="A171">
        <v>52</v>
      </c>
      <c r="B171">
        <v>4551</v>
      </c>
      <c r="C171" t="s">
        <v>988</v>
      </c>
      <c r="D171" t="s">
        <v>963</v>
      </c>
      <c r="E171" t="s">
        <v>968</v>
      </c>
      <c r="F171">
        <v>873</v>
      </c>
      <c r="G171">
        <v>1199</v>
      </c>
      <c r="H171" t="s">
        <v>1245</v>
      </c>
      <c r="I171" t="s">
        <v>1246</v>
      </c>
      <c r="J171" t="str">
        <f>VLOOKUP(A171,Status!A:D,2,FALSE)</f>
        <v>NOT DELIVERED</v>
      </c>
      <c r="K171" s="1">
        <f>VLOOKUP(A171,Status!A:D,3,FALSE)</f>
        <v>42510</v>
      </c>
      <c r="L171" s="1" t="str">
        <f>VLOOKUP(A171,Status!A:D,4,FALSE)</f>
        <v>Unknown</v>
      </c>
    </row>
    <row r="172" spans="1:12" x14ac:dyDescent="0.3">
      <c r="A172">
        <v>73</v>
      </c>
      <c r="B172">
        <v>4252</v>
      </c>
      <c r="C172" t="s">
        <v>974</v>
      </c>
      <c r="D172" t="s">
        <v>963</v>
      </c>
      <c r="E172" t="s">
        <v>968</v>
      </c>
      <c r="F172">
        <v>315</v>
      </c>
      <c r="G172">
        <v>937</v>
      </c>
      <c r="H172" t="s">
        <v>17</v>
      </c>
      <c r="I172" t="s">
        <v>1247</v>
      </c>
      <c r="J172" t="str">
        <f>VLOOKUP(A172,Status!A:D,2,FALSE)</f>
        <v>NOT DELIVERED</v>
      </c>
      <c r="K172" s="1">
        <f>VLOOKUP(A172,Status!A:D,3,FALSE)</f>
        <v>34034</v>
      </c>
      <c r="L172" s="1" t="str">
        <f>VLOOKUP(A172,Status!A:D,4,FALSE)</f>
        <v>Unknown</v>
      </c>
    </row>
    <row r="173" spans="1:12" x14ac:dyDescent="0.3">
      <c r="A173">
        <v>691</v>
      </c>
      <c r="B173">
        <v>2096</v>
      </c>
      <c r="C173" t="s">
        <v>986</v>
      </c>
      <c r="D173" t="s">
        <v>963</v>
      </c>
      <c r="E173" t="s">
        <v>964</v>
      </c>
      <c r="F173">
        <v>955</v>
      </c>
      <c r="G173">
        <v>1369</v>
      </c>
      <c r="H173" t="s">
        <v>1248</v>
      </c>
      <c r="I173" t="s">
        <v>1249</v>
      </c>
      <c r="J173" t="str">
        <f>VLOOKUP(A173,Status!A:D,2,FALSE)</f>
        <v>DELIVERED</v>
      </c>
      <c r="K173" s="1">
        <f>VLOOKUP(A173,Status!A:D,3,FALSE)</f>
        <v>41031</v>
      </c>
      <c r="L173" s="1">
        <f>VLOOKUP(A173,Status!A:D,4,FALSE)</f>
        <v>41141</v>
      </c>
    </row>
    <row r="174" spans="1:12" x14ac:dyDescent="0.3">
      <c r="A174">
        <v>786</v>
      </c>
      <c r="B174">
        <v>5209</v>
      </c>
      <c r="C174" t="s">
        <v>962</v>
      </c>
      <c r="D174" t="s">
        <v>967</v>
      </c>
      <c r="E174" t="s">
        <v>968</v>
      </c>
      <c r="F174">
        <v>372</v>
      </c>
      <c r="G174">
        <v>679</v>
      </c>
      <c r="H174" t="s">
        <v>1250</v>
      </c>
      <c r="I174" t="s">
        <v>1251</v>
      </c>
      <c r="J174" t="str">
        <f>VLOOKUP(A174,Status!A:D,2,FALSE)</f>
        <v>DELIVERED</v>
      </c>
      <c r="K174" s="1">
        <f>VLOOKUP(A174,Status!A:D,3,FALSE)</f>
        <v>27917</v>
      </c>
      <c r="L174" s="1">
        <f>VLOOKUP(A174,Status!A:D,4,FALSE)</f>
        <v>28003</v>
      </c>
    </row>
    <row r="175" spans="1:12" x14ac:dyDescent="0.3">
      <c r="A175">
        <v>68</v>
      </c>
      <c r="B175">
        <v>9271</v>
      </c>
      <c r="C175" t="s">
        <v>1014</v>
      </c>
      <c r="D175" t="s">
        <v>963</v>
      </c>
      <c r="E175" t="s">
        <v>968</v>
      </c>
      <c r="F175">
        <v>182</v>
      </c>
      <c r="G175">
        <v>726</v>
      </c>
      <c r="H175" t="s">
        <v>1008</v>
      </c>
      <c r="I175" t="s">
        <v>1252</v>
      </c>
      <c r="J175" t="str">
        <f>VLOOKUP(A175,Status!A:D,2,FALSE)</f>
        <v>NOT DELIVERED</v>
      </c>
      <c r="K175" s="1">
        <f>VLOOKUP(A175,Status!A:D,3,FALSE)</f>
        <v>38198</v>
      </c>
      <c r="L175" s="1" t="str">
        <f>VLOOKUP(A175,Status!A:D,4,FALSE)</f>
        <v>Unknown</v>
      </c>
    </row>
    <row r="176" spans="1:12" x14ac:dyDescent="0.3">
      <c r="A176">
        <v>630</v>
      </c>
      <c r="B176">
        <v>6772</v>
      </c>
      <c r="C176" t="s">
        <v>988</v>
      </c>
      <c r="D176" t="s">
        <v>963</v>
      </c>
      <c r="E176" t="s">
        <v>964</v>
      </c>
      <c r="F176">
        <v>868</v>
      </c>
      <c r="G176">
        <v>1320</v>
      </c>
      <c r="H176" t="s">
        <v>1253</v>
      </c>
      <c r="I176" t="s">
        <v>12</v>
      </c>
      <c r="J176" t="str">
        <f>VLOOKUP(A176,Status!A:D,2,FALSE)</f>
        <v>DELIVERED</v>
      </c>
      <c r="K176" s="1">
        <f>VLOOKUP(A176,Status!A:D,3,FALSE)</f>
        <v>39867</v>
      </c>
      <c r="L176" s="1">
        <f>VLOOKUP(A176,Status!A:D,4,FALSE)</f>
        <v>40085</v>
      </c>
    </row>
    <row r="177" spans="1:12" x14ac:dyDescent="0.3">
      <c r="A177">
        <v>357</v>
      </c>
      <c r="B177">
        <v>4628</v>
      </c>
      <c r="C177" t="s">
        <v>962</v>
      </c>
      <c r="D177" t="s">
        <v>967</v>
      </c>
      <c r="E177" t="s">
        <v>968</v>
      </c>
      <c r="F177">
        <v>777</v>
      </c>
      <c r="G177">
        <v>1113</v>
      </c>
      <c r="H177" t="s">
        <v>1254</v>
      </c>
      <c r="I177" t="s">
        <v>1255</v>
      </c>
      <c r="J177" t="str">
        <f>VLOOKUP(A177,Status!A:D,2,FALSE)</f>
        <v>NOT DELIVERED</v>
      </c>
      <c r="K177" s="1">
        <f>VLOOKUP(A177,Status!A:D,3,FALSE)</f>
        <v>33157</v>
      </c>
      <c r="L177" s="1" t="str">
        <f>VLOOKUP(A177,Status!A:D,4,FALSE)</f>
        <v>Unknown</v>
      </c>
    </row>
    <row r="178" spans="1:12" x14ac:dyDescent="0.3">
      <c r="A178">
        <v>455</v>
      </c>
      <c r="B178">
        <v>3853</v>
      </c>
      <c r="C178" t="s">
        <v>1003</v>
      </c>
      <c r="D178" t="s">
        <v>967</v>
      </c>
      <c r="E178" t="s">
        <v>964</v>
      </c>
      <c r="F178">
        <v>172</v>
      </c>
      <c r="G178">
        <v>580</v>
      </c>
      <c r="H178" t="s">
        <v>1256</v>
      </c>
      <c r="I178" t="s">
        <v>305</v>
      </c>
      <c r="J178" t="str">
        <f>VLOOKUP(A178,Status!A:D,2,FALSE)</f>
        <v>NOT DELIVERED</v>
      </c>
      <c r="K178" s="1">
        <f>VLOOKUP(A178,Status!A:D,3,FALSE)</f>
        <v>40824</v>
      </c>
      <c r="L178" s="1" t="str">
        <f>VLOOKUP(A178,Status!A:D,4,FALSE)</f>
        <v>Unknown</v>
      </c>
    </row>
    <row r="179" spans="1:12" x14ac:dyDescent="0.3">
      <c r="A179">
        <v>947</v>
      </c>
      <c r="B179">
        <v>515</v>
      </c>
      <c r="C179" t="s">
        <v>983</v>
      </c>
      <c r="D179" t="s">
        <v>967</v>
      </c>
      <c r="E179" t="s">
        <v>968</v>
      </c>
      <c r="F179">
        <v>665</v>
      </c>
      <c r="G179">
        <v>1257</v>
      </c>
      <c r="H179" t="s">
        <v>1257</v>
      </c>
      <c r="I179" t="s">
        <v>1258</v>
      </c>
      <c r="J179" t="str">
        <f>VLOOKUP(A179,Status!A:D,2,FALSE)</f>
        <v>DELIVERED</v>
      </c>
      <c r="K179" s="1">
        <f>VLOOKUP(A179,Status!A:D,3,FALSE)</f>
        <v>31792</v>
      </c>
      <c r="L179" s="1">
        <f>VLOOKUP(A179,Status!A:D,4,FALSE)</f>
        <v>31897</v>
      </c>
    </row>
    <row r="180" spans="1:12" x14ac:dyDescent="0.3">
      <c r="A180">
        <v>589</v>
      </c>
      <c r="B180">
        <v>7513</v>
      </c>
      <c r="C180" t="s">
        <v>1014</v>
      </c>
      <c r="D180" t="s">
        <v>967</v>
      </c>
      <c r="E180" t="s">
        <v>968</v>
      </c>
      <c r="F180">
        <v>516</v>
      </c>
      <c r="G180">
        <v>1084</v>
      </c>
      <c r="H180" t="s">
        <v>1259</v>
      </c>
      <c r="I180" t="s">
        <v>1260</v>
      </c>
      <c r="J180" t="str">
        <f>VLOOKUP(A180,Status!A:D,2,FALSE)</f>
        <v>NOT DELIVERED</v>
      </c>
      <c r="K180" s="1">
        <f>VLOOKUP(A180,Status!A:D,3,FALSE)</f>
        <v>25970</v>
      </c>
      <c r="L180" s="1" t="str">
        <f>VLOOKUP(A180,Status!A:D,4,FALSE)</f>
        <v>Unknown</v>
      </c>
    </row>
    <row r="181" spans="1:12" x14ac:dyDescent="0.3">
      <c r="A181">
        <v>863</v>
      </c>
      <c r="B181">
        <v>9030</v>
      </c>
      <c r="C181" t="s">
        <v>991</v>
      </c>
      <c r="D181" t="s">
        <v>967</v>
      </c>
      <c r="E181" t="s">
        <v>964</v>
      </c>
      <c r="F181">
        <v>412</v>
      </c>
      <c r="G181">
        <v>872</v>
      </c>
      <c r="H181" t="s">
        <v>1261</v>
      </c>
      <c r="I181" t="s">
        <v>1262</v>
      </c>
      <c r="J181" t="str">
        <f>VLOOKUP(A181,Status!A:D,2,FALSE)</f>
        <v>NOT DELIVERED</v>
      </c>
      <c r="K181" s="1">
        <f>VLOOKUP(A181,Status!A:D,3,FALSE)</f>
        <v>27457</v>
      </c>
      <c r="L181" s="1" t="str">
        <f>VLOOKUP(A181,Status!A:D,4,FALSE)</f>
        <v>Unknown</v>
      </c>
    </row>
    <row r="182" spans="1:12" x14ac:dyDescent="0.3">
      <c r="A182">
        <v>668</v>
      </c>
      <c r="B182">
        <v>2378</v>
      </c>
      <c r="C182" t="s">
        <v>971</v>
      </c>
      <c r="D182" t="s">
        <v>963</v>
      </c>
      <c r="E182" t="s">
        <v>968</v>
      </c>
      <c r="F182">
        <v>938</v>
      </c>
      <c r="G182">
        <v>1067</v>
      </c>
      <c r="H182" t="s">
        <v>1263</v>
      </c>
      <c r="I182" t="s">
        <v>1217</v>
      </c>
      <c r="J182" t="str">
        <f>VLOOKUP(A182,Status!A:D,2,FALSE)</f>
        <v>DELIVERED</v>
      </c>
      <c r="K182" s="1">
        <f>VLOOKUP(A182,Status!A:D,3,FALSE)</f>
        <v>26460</v>
      </c>
      <c r="L182" s="1">
        <f>VLOOKUP(A182,Status!A:D,4,FALSE)</f>
        <v>26466</v>
      </c>
    </row>
    <row r="183" spans="1:12" x14ac:dyDescent="0.3">
      <c r="A183">
        <v>206</v>
      </c>
      <c r="B183">
        <v>5894</v>
      </c>
      <c r="C183" t="s">
        <v>971</v>
      </c>
      <c r="D183" t="s">
        <v>967</v>
      </c>
      <c r="E183" t="s">
        <v>968</v>
      </c>
      <c r="F183">
        <v>854</v>
      </c>
      <c r="G183">
        <v>1251</v>
      </c>
      <c r="H183" t="s">
        <v>1264</v>
      </c>
      <c r="I183" t="s">
        <v>157</v>
      </c>
      <c r="J183" t="str">
        <f>VLOOKUP(A183,Status!A:D,2,FALSE)</f>
        <v>NOT DELIVERED</v>
      </c>
      <c r="K183" s="1">
        <f>VLOOKUP(A183,Status!A:D,3,FALSE)</f>
        <v>41085</v>
      </c>
      <c r="L183" s="1" t="str">
        <f>VLOOKUP(A183,Status!A:D,4,FALSE)</f>
        <v>Unknown</v>
      </c>
    </row>
    <row r="184" spans="1:12" x14ac:dyDescent="0.3">
      <c r="A184">
        <v>835</v>
      </c>
      <c r="B184">
        <v>7587</v>
      </c>
      <c r="C184" t="s">
        <v>971</v>
      </c>
      <c r="D184" t="s">
        <v>967</v>
      </c>
      <c r="E184" t="s">
        <v>964</v>
      </c>
      <c r="F184">
        <v>638</v>
      </c>
      <c r="G184">
        <v>1314</v>
      </c>
      <c r="H184" t="s">
        <v>1265</v>
      </c>
      <c r="I184" t="s">
        <v>1062</v>
      </c>
      <c r="J184" t="str">
        <f>VLOOKUP(A184,Status!A:D,2,FALSE)</f>
        <v>NOT DELIVERED</v>
      </c>
      <c r="K184" s="1">
        <f>VLOOKUP(A184,Status!A:D,3,FALSE)</f>
        <v>28130</v>
      </c>
      <c r="L184" s="1" t="str">
        <f>VLOOKUP(A184,Status!A:D,4,FALSE)</f>
        <v>Unknown</v>
      </c>
    </row>
    <row r="185" spans="1:12" x14ac:dyDescent="0.3">
      <c r="A185">
        <v>315</v>
      </c>
      <c r="B185">
        <v>1424</v>
      </c>
      <c r="C185" t="s">
        <v>980</v>
      </c>
      <c r="D185" t="s">
        <v>963</v>
      </c>
      <c r="E185" t="s">
        <v>968</v>
      </c>
      <c r="F185">
        <v>230</v>
      </c>
      <c r="G185">
        <v>638</v>
      </c>
      <c r="H185" t="s">
        <v>1266</v>
      </c>
      <c r="I185" t="s">
        <v>1267</v>
      </c>
      <c r="J185" t="str">
        <f>VLOOKUP(A185,Status!A:D,2,FALSE)</f>
        <v>NOT DELIVERED</v>
      </c>
      <c r="K185" s="1">
        <f>VLOOKUP(A185,Status!A:D,3,FALSE)</f>
        <v>35029</v>
      </c>
      <c r="L185" s="1" t="str">
        <f>VLOOKUP(A185,Status!A:D,4,FALSE)</f>
        <v>Unknown</v>
      </c>
    </row>
    <row r="186" spans="1:12" x14ac:dyDescent="0.3">
      <c r="A186">
        <v>553</v>
      </c>
      <c r="B186">
        <v>5214</v>
      </c>
      <c r="C186" t="s">
        <v>1014</v>
      </c>
      <c r="D186" t="s">
        <v>963</v>
      </c>
      <c r="E186" t="s">
        <v>964</v>
      </c>
      <c r="F186">
        <v>245</v>
      </c>
      <c r="G186">
        <v>611</v>
      </c>
      <c r="H186" t="s">
        <v>1268</v>
      </c>
      <c r="I186" t="s">
        <v>1269</v>
      </c>
      <c r="J186" t="str">
        <f>VLOOKUP(A186,Status!A:D,2,FALSE)</f>
        <v>NOT DELIVERED</v>
      </c>
      <c r="K186" s="1">
        <f>VLOOKUP(A186,Status!A:D,3,FALSE)</f>
        <v>34906</v>
      </c>
      <c r="L186" s="1" t="str">
        <f>VLOOKUP(A186,Status!A:D,4,FALSE)</f>
        <v>Unknown</v>
      </c>
    </row>
    <row r="187" spans="1:12" x14ac:dyDescent="0.3">
      <c r="A187">
        <v>861</v>
      </c>
      <c r="B187">
        <v>8249</v>
      </c>
      <c r="C187" t="s">
        <v>971</v>
      </c>
      <c r="D187" t="s">
        <v>967</v>
      </c>
      <c r="E187" t="s">
        <v>964</v>
      </c>
      <c r="F187">
        <v>916</v>
      </c>
      <c r="G187">
        <v>1255</v>
      </c>
      <c r="H187" t="s">
        <v>272</v>
      </c>
      <c r="I187" t="s">
        <v>1270</v>
      </c>
      <c r="J187" t="str">
        <f>VLOOKUP(A187,Status!A:D,2,FALSE)</f>
        <v>DELIVERED</v>
      </c>
      <c r="K187" s="1">
        <f>VLOOKUP(A187,Status!A:D,3,FALSE)</f>
        <v>35104</v>
      </c>
      <c r="L187" s="1">
        <f>VLOOKUP(A187,Status!A:D,4,FALSE)</f>
        <v>35321</v>
      </c>
    </row>
    <row r="188" spans="1:12" x14ac:dyDescent="0.3">
      <c r="A188">
        <v>279</v>
      </c>
      <c r="B188">
        <v>3172</v>
      </c>
      <c r="C188" t="s">
        <v>1003</v>
      </c>
      <c r="D188" t="s">
        <v>967</v>
      </c>
      <c r="E188" t="s">
        <v>964</v>
      </c>
      <c r="F188">
        <v>84</v>
      </c>
      <c r="G188">
        <v>464</v>
      </c>
      <c r="H188" t="s">
        <v>489</v>
      </c>
      <c r="I188" t="s">
        <v>724</v>
      </c>
      <c r="J188" t="str">
        <f>VLOOKUP(A188,Status!A:D,2,FALSE)</f>
        <v>NOT DELIVERED</v>
      </c>
      <c r="K188" s="1">
        <f>VLOOKUP(A188,Status!A:D,3,FALSE)</f>
        <v>42447</v>
      </c>
      <c r="L188" s="1" t="str">
        <f>VLOOKUP(A188,Status!A:D,4,FALSE)</f>
        <v>Unknown</v>
      </c>
    </row>
    <row r="189" spans="1:12" x14ac:dyDescent="0.3">
      <c r="A189">
        <v>75</v>
      </c>
      <c r="B189">
        <v>5489</v>
      </c>
      <c r="C189" t="s">
        <v>983</v>
      </c>
      <c r="D189" t="s">
        <v>963</v>
      </c>
      <c r="E189" t="s">
        <v>964</v>
      </c>
      <c r="F189">
        <v>869</v>
      </c>
      <c r="G189">
        <v>1317</v>
      </c>
      <c r="H189" t="s">
        <v>1191</v>
      </c>
      <c r="I189" t="s">
        <v>1271</v>
      </c>
      <c r="J189" t="str">
        <f>VLOOKUP(A189,Status!A:D,2,FALSE)</f>
        <v>DELIVERED</v>
      </c>
      <c r="K189" s="1">
        <f>VLOOKUP(A189,Status!A:D,3,FALSE)</f>
        <v>37404</v>
      </c>
      <c r="L189" s="1">
        <f>VLOOKUP(A189,Status!A:D,4,FALSE)</f>
        <v>37507</v>
      </c>
    </row>
    <row r="190" spans="1:12" x14ac:dyDescent="0.3">
      <c r="A190">
        <v>895</v>
      </c>
      <c r="B190">
        <v>2037</v>
      </c>
      <c r="C190" t="s">
        <v>1014</v>
      </c>
      <c r="D190" t="s">
        <v>967</v>
      </c>
      <c r="E190" t="s">
        <v>968</v>
      </c>
      <c r="F190">
        <v>271</v>
      </c>
      <c r="G190">
        <v>704</v>
      </c>
      <c r="H190" t="s">
        <v>1272</v>
      </c>
      <c r="I190" t="s">
        <v>1273</v>
      </c>
      <c r="J190" t="str">
        <f>VLOOKUP(A190,Status!A:D,2,FALSE)</f>
        <v>NOT DELIVERED</v>
      </c>
      <c r="K190" s="1">
        <f>VLOOKUP(A190,Status!A:D,3,FALSE)</f>
        <v>40252</v>
      </c>
      <c r="L190" s="1" t="str">
        <f>VLOOKUP(A190,Status!A:D,4,FALSE)</f>
        <v>Unknown</v>
      </c>
    </row>
    <row r="191" spans="1:12" x14ac:dyDescent="0.3">
      <c r="A191">
        <v>866</v>
      </c>
      <c r="B191">
        <v>2401</v>
      </c>
      <c r="C191" t="s">
        <v>971</v>
      </c>
      <c r="D191" t="s">
        <v>967</v>
      </c>
      <c r="E191" t="s">
        <v>964</v>
      </c>
      <c r="F191">
        <v>691</v>
      </c>
      <c r="G191">
        <v>1260</v>
      </c>
      <c r="H191" t="s">
        <v>95</v>
      </c>
      <c r="I191" t="s">
        <v>1274</v>
      </c>
      <c r="J191" t="str">
        <f>VLOOKUP(A191,Status!A:D,2,FALSE)</f>
        <v>DELIVERED</v>
      </c>
      <c r="K191" s="1">
        <f>VLOOKUP(A191,Status!A:D,3,FALSE)</f>
        <v>34721</v>
      </c>
      <c r="L191" s="1">
        <f>VLOOKUP(A191,Status!A:D,4,FALSE)</f>
        <v>34700</v>
      </c>
    </row>
    <row r="192" spans="1:12" x14ac:dyDescent="0.3">
      <c r="A192">
        <v>792</v>
      </c>
      <c r="B192">
        <v>1303</v>
      </c>
      <c r="C192" t="s">
        <v>1014</v>
      </c>
      <c r="D192" t="s">
        <v>963</v>
      </c>
      <c r="E192" t="s">
        <v>964</v>
      </c>
      <c r="F192">
        <v>808</v>
      </c>
      <c r="G192">
        <v>1257</v>
      </c>
      <c r="H192" t="s">
        <v>1275</v>
      </c>
      <c r="I192" t="s">
        <v>1276</v>
      </c>
      <c r="J192" t="str">
        <f>VLOOKUP(A192,Status!A:D,2,FALSE)</f>
        <v>NOT DELIVERED</v>
      </c>
      <c r="K192" s="1">
        <f>VLOOKUP(A192,Status!A:D,3,FALSE)</f>
        <v>39715</v>
      </c>
      <c r="L192" s="1" t="str">
        <f>VLOOKUP(A192,Status!A:D,4,FALSE)</f>
        <v>Unknown</v>
      </c>
    </row>
    <row r="193" spans="1:12" x14ac:dyDescent="0.3">
      <c r="A193">
        <v>191</v>
      </c>
      <c r="B193">
        <v>6798</v>
      </c>
      <c r="C193" t="s">
        <v>974</v>
      </c>
      <c r="D193" t="s">
        <v>967</v>
      </c>
      <c r="E193" t="s">
        <v>968</v>
      </c>
      <c r="F193">
        <v>997</v>
      </c>
      <c r="G193">
        <v>1382</v>
      </c>
      <c r="H193" t="s">
        <v>1277</v>
      </c>
      <c r="I193" t="s">
        <v>1278</v>
      </c>
      <c r="J193" t="str">
        <f>VLOOKUP(A193,Status!A:D,2,FALSE)</f>
        <v>DELIVERED</v>
      </c>
      <c r="K193" s="1">
        <f>VLOOKUP(A193,Status!A:D,3,FALSE)</f>
        <v>32511</v>
      </c>
      <c r="L193" s="1">
        <f>VLOOKUP(A193,Status!A:D,4,FALSE)</f>
        <v>32798</v>
      </c>
    </row>
    <row r="194" spans="1:12" x14ac:dyDescent="0.3">
      <c r="A194">
        <v>59</v>
      </c>
      <c r="B194">
        <v>9917</v>
      </c>
      <c r="C194" t="s">
        <v>1003</v>
      </c>
      <c r="D194" t="s">
        <v>967</v>
      </c>
      <c r="E194" t="s">
        <v>964</v>
      </c>
      <c r="F194">
        <v>329</v>
      </c>
      <c r="G194">
        <v>977</v>
      </c>
      <c r="H194" t="s">
        <v>1279</v>
      </c>
      <c r="I194" t="s">
        <v>1280</v>
      </c>
      <c r="J194" t="str">
        <f>VLOOKUP(A194,Status!A:D,2,FALSE)</f>
        <v>NOT DELIVERED</v>
      </c>
      <c r="K194" s="1">
        <f>VLOOKUP(A194,Status!A:D,3,FALSE)</f>
        <v>30774</v>
      </c>
      <c r="L194" s="1" t="str">
        <f>VLOOKUP(A194,Status!A:D,4,FALSE)</f>
        <v>Unknown</v>
      </c>
    </row>
    <row r="195" spans="1:12" x14ac:dyDescent="0.3">
      <c r="A195">
        <v>748</v>
      </c>
      <c r="B195">
        <v>2969</v>
      </c>
      <c r="C195" t="s">
        <v>974</v>
      </c>
      <c r="D195" t="s">
        <v>963</v>
      </c>
      <c r="E195" t="s">
        <v>964</v>
      </c>
      <c r="F195">
        <v>600</v>
      </c>
      <c r="G195">
        <v>1048</v>
      </c>
      <c r="H195" t="s">
        <v>1281</v>
      </c>
      <c r="I195" t="s">
        <v>1282</v>
      </c>
      <c r="J195" t="str">
        <f>VLOOKUP(A195,Status!A:D,2,FALSE)</f>
        <v>NOT DELIVERED</v>
      </c>
      <c r="K195" s="1">
        <f>VLOOKUP(A195,Status!A:D,3,FALSE)</f>
        <v>31904</v>
      </c>
      <c r="L195" s="1" t="str">
        <f>VLOOKUP(A195,Status!A:D,4,FALSE)</f>
        <v>Unknown</v>
      </c>
    </row>
    <row r="196" spans="1:12" x14ac:dyDescent="0.3">
      <c r="A196">
        <v>693</v>
      </c>
      <c r="B196">
        <v>8737</v>
      </c>
      <c r="C196" t="s">
        <v>974</v>
      </c>
      <c r="D196" t="s">
        <v>967</v>
      </c>
      <c r="E196" t="s">
        <v>968</v>
      </c>
      <c r="F196">
        <v>715</v>
      </c>
      <c r="G196">
        <v>1271</v>
      </c>
      <c r="H196" t="s">
        <v>207</v>
      </c>
      <c r="I196" t="s">
        <v>1024</v>
      </c>
      <c r="J196" t="str">
        <f>VLOOKUP(A196,Status!A:D,2,FALSE)</f>
        <v>NOT DELIVERED</v>
      </c>
      <c r="K196" s="1">
        <f>VLOOKUP(A196,Status!A:D,3,FALSE)</f>
        <v>30685</v>
      </c>
      <c r="L196" s="1" t="str">
        <f>VLOOKUP(A196,Status!A:D,4,FALSE)</f>
        <v>Unknown</v>
      </c>
    </row>
    <row r="197" spans="1:12" x14ac:dyDescent="0.3">
      <c r="A197">
        <v>955</v>
      </c>
      <c r="B197">
        <v>2104</v>
      </c>
      <c r="C197" t="s">
        <v>974</v>
      </c>
      <c r="D197" t="s">
        <v>967</v>
      </c>
      <c r="E197" t="s">
        <v>968</v>
      </c>
      <c r="F197">
        <v>957</v>
      </c>
      <c r="G197">
        <v>1007</v>
      </c>
      <c r="H197" t="s">
        <v>1283</v>
      </c>
      <c r="I197" t="s">
        <v>1284</v>
      </c>
      <c r="J197" t="str">
        <f>VLOOKUP(A197,Status!A:D,2,FALSE)</f>
        <v>DELIVERED</v>
      </c>
      <c r="K197" s="1">
        <f>VLOOKUP(A197,Status!A:D,3,FALSE)</f>
        <v>33734</v>
      </c>
      <c r="L197" s="1">
        <f>VLOOKUP(A197,Status!A:D,4,FALSE)</f>
        <v>33965</v>
      </c>
    </row>
    <row r="198" spans="1:12" x14ac:dyDescent="0.3">
      <c r="A198">
        <v>538</v>
      </c>
      <c r="B198">
        <v>1702</v>
      </c>
      <c r="C198" t="s">
        <v>986</v>
      </c>
      <c r="D198" t="s">
        <v>967</v>
      </c>
      <c r="E198" t="s">
        <v>968</v>
      </c>
      <c r="F198">
        <v>484</v>
      </c>
      <c r="G198">
        <v>863</v>
      </c>
      <c r="H198" t="s">
        <v>282</v>
      </c>
      <c r="I198" t="s">
        <v>1285</v>
      </c>
      <c r="J198" t="str">
        <f>VLOOKUP(A198,Status!A:D,2,FALSE)</f>
        <v>NOT DELIVERED</v>
      </c>
      <c r="K198" s="1">
        <f>VLOOKUP(A198,Status!A:D,3,FALSE)</f>
        <v>40032</v>
      </c>
      <c r="L198" s="1" t="str">
        <f>VLOOKUP(A198,Status!A:D,4,FALSE)</f>
        <v>Unknown</v>
      </c>
    </row>
    <row r="199" spans="1:12" x14ac:dyDescent="0.3">
      <c r="A199">
        <v>169</v>
      </c>
      <c r="B199">
        <v>8933</v>
      </c>
      <c r="C199" t="s">
        <v>977</v>
      </c>
      <c r="D199" t="s">
        <v>967</v>
      </c>
      <c r="E199" t="s">
        <v>968</v>
      </c>
      <c r="F199">
        <v>576</v>
      </c>
      <c r="G199">
        <v>1077</v>
      </c>
      <c r="H199" t="s">
        <v>1286</v>
      </c>
      <c r="I199" t="s">
        <v>1287</v>
      </c>
      <c r="J199" t="str">
        <f>VLOOKUP(A199,Status!A:D,2,FALSE)</f>
        <v>DELIVERED</v>
      </c>
      <c r="K199" s="1">
        <f>VLOOKUP(A199,Status!A:D,3,FALSE)</f>
        <v>42811</v>
      </c>
      <c r="L199" s="1">
        <f>VLOOKUP(A199,Status!A:D,4,FALSE)</f>
        <v>42971</v>
      </c>
    </row>
    <row r="200" spans="1:12" x14ac:dyDescent="0.3">
      <c r="A200">
        <v>924</v>
      </c>
      <c r="B200">
        <v>3624</v>
      </c>
      <c r="C200" t="s">
        <v>1003</v>
      </c>
      <c r="D200" t="s">
        <v>967</v>
      </c>
      <c r="E200" t="s">
        <v>964</v>
      </c>
      <c r="F200">
        <v>606</v>
      </c>
      <c r="G200">
        <v>1021</v>
      </c>
      <c r="H200" t="s">
        <v>1288</v>
      </c>
      <c r="I200" t="s">
        <v>1289</v>
      </c>
      <c r="J200" t="str">
        <f>VLOOKUP(A200,Status!A:D,2,FALSE)</f>
        <v>DELIVERED</v>
      </c>
      <c r="K200" s="1">
        <f>VLOOKUP(A200,Status!A:D,3,FALSE)</f>
        <v>42032</v>
      </c>
      <c r="L200" s="1">
        <f>VLOOKUP(A200,Status!A:D,4,FALSE)</f>
        <v>42083</v>
      </c>
    </row>
    <row r="201" spans="1:12" x14ac:dyDescent="0.3">
      <c r="A201">
        <v>579</v>
      </c>
      <c r="B201">
        <v>4892</v>
      </c>
      <c r="C201" t="s">
        <v>974</v>
      </c>
      <c r="D201" t="s">
        <v>963</v>
      </c>
      <c r="E201" t="s">
        <v>968</v>
      </c>
      <c r="F201">
        <v>913</v>
      </c>
      <c r="G201">
        <v>1385</v>
      </c>
      <c r="H201" t="s">
        <v>1290</v>
      </c>
      <c r="I201" t="s">
        <v>1291</v>
      </c>
      <c r="J201" t="str">
        <f>VLOOKUP(A201,Status!A:D,2,FALSE)</f>
        <v>NOT DELIVERED</v>
      </c>
      <c r="K201" s="1">
        <f>VLOOKUP(A201,Status!A:D,3,FALSE)</f>
        <v>42725</v>
      </c>
      <c r="L201" s="1" t="str">
        <f>VLOOKUP(A201,Status!A:D,4,FALSE)</f>
        <v>Unknown</v>
      </c>
    </row>
    <row r="205" spans="1:12" x14ac:dyDescent="0.3">
      <c r="F205" t="s">
        <v>1525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FD201"/>
  <sheetViews>
    <sheetView topLeftCell="D1" workbookViewId="0">
      <selection activeCell="H2" sqref="H2"/>
    </sheetView>
  </sheetViews>
  <sheetFormatPr defaultRowHeight="14.4" x14ac:dyDescent="0.3"/>
  <cols>
    <col min="1" max="1" width="35.88671875" bestFit="1" customWidth="1"/>
    <col min="2" max="2" width="7.109375" bestFit="1" customWidth="1"/>
    <col min="3" max="3" width="8.109375" bestFit="1" customWidth="1"/>
    <col min="4" max="4" width="11" bestFit="1" customWidth="1"/>
    <col min="5" max="5" width="16.6640625" customWidth="1"/>
    <col min="6" max="6" width="16.44140625" customWidth="1"/>
    <col min="7" max="7" width="15.33203125" bestFit="1" customWidth="1"/>
    <col min="8" max="8" width="17.77734375" customWidth="1"/>
    <col min="9" max="11" width="10.44140625" customWidth="1"/>
    <col min="12" max="12" width="15.109375" bestFit="1" customWidth="1"/>
    <col min="13" max="17" width="10.44140625" customWidth="1"/>
    <col min="18" max="107" width="11.44140625" customWidth="1"/>
    <col min="108" max="1007" width="12.44140625" customWidth="1"/>
    <col min="1008" max="10007" width="13.44140625" customWidth="1"/>
    <col min="10008" max="16384" width="14.44140625" customWidth="1"/>
  </cols>
  <sheetData>
    <row r="1" spans="1:16384" x14ac:dyDescent="0.3">
      <c r="A1" t="s">
        <v>745</v>
      </c>
      <c r="B1" t="s">
        <v>0</v>
      </c>
      <c r="C1" t="s">
        <v>746</v>
      </c>
      <c r="D1" t="s">
        <v>747</v>
      </c>
      <c r="E1" t="s">
        <v>748</v>
      </c>
      <c r="F1" t="s">
        <v>749</v>
      </c>
      <c r="G1" t="s">
        <v>750</v>
      </c>
      <c r="H1" t="s">
        <v>1526</v>
      </c>
      <c r="I1" t="s">
        <v>1591</v>
      </c>
      <c r="J1" t="s">
        <v>1592</v>
      </c>
      <c r="K1" t="s">
        <v>1593</v>
      </c>
      <c r="L1" t="s">
        <v>1594</v>
      </c>
      <c r="M1" t="s">
        <v>1595</v>
      </c>
      <c r="N1" t="s">
        <v>1596</v>
      </c>
      <c r="O1" t="s">
        <v>1597</v>
      </c>
      <c r="P1" t="s">
        <v>1598</v>
      </c>
      <c r="Q1" t="s">
        <v>1599</v>
      </c>
      <c r="R1" t="s">
        <v>1600</v>
      </c>
      <c r="S1" t="s">
        <v>1601</v>
      </c>
      <c r="T1" t="s">
        <v>1602</v>
      </c>
      <c r="U1" t="s">
        <v>1603</v>
      </c>
      <c r="V1" t="s">
        <v>1604</v>
      </c>
      <c r="W1" t="s">
        <v>1605</v>
      </c>
      <c r="X1" t="s">
        <v>1606</v>
      </c>
      <c r="Y1" t="s">
        <v>1607</v>
      </c>
      <c r="Z1" t="s">
        <v>1608</v>
      </c>
      <c r="AA1" t="s">
        <v>1609</v>
      </c>
      <c r="AB1" t="s">
        <v>1610</v>
      </c>
      <c r="AC1" t="s">
        <v>1611</v>
      </c>
      <c r="AD1" t="s">
        <v>1612</v>
      </c>
      <c r="AE1" t="s">
        <v>1613</v>
      </c>
      <c r="AF1" t="s">
        <v>1614</v>
      </c>
      <c r="AG1" t="s">
        <v>1615</v>
      </c>
      <c r="AH1" t="s">
        <v>1616</v>
      </c>
      <c r="AI1" t="s">
        <v>1617</v>
      </c>
      <c r="AJ1" t="s">
        <v>1618</v>
      </c>
      <c r="AK1" t="s">
        <v>1619</v>
      </c>
      <c r="AL1" t="s">
        <v>1620</v>
      </c>
      <c r="AM1" t="s">
        <v>1621</v>
      </c>
      <c r="AN1" t="s">
        <v>1622</v>
      </c>
      <c r="AO1" t="s">
        <v>1623</v>
      </c>
      <c r="AP1" t="s">
        <v>1624</v>
      </c>
      <c r="AQ1" t="s">
        <v>1625</v>
      </c>
      <c r="AR1" t="s">
        <v>1626</v>
      </c>
      <c r="AS1" t="s">
        <v>1627</v>
      </c>
      <c r="AT1" t="s">
        <v>1628</v>
      </c>
      <c r="AU1" t="s">
        <v>1629</v>
      </c>
      <c r="AV1" t="s">
        <v>1630</v>
      </c>
      <c r="AW1" t="s">
        <v>1631</v>
      </c>
      <c r="AX1" t="s">
        <v>1632</v>
      </c>
      <c r="AY1" t="s">
        <v>1633</v>
      </c>
      <c r="AZ1" t="s">
        <v>1634</v>
      </c>
      <c r="BA1" t="s">
        <v>1635</v>
      </c>
      <c r="BB1" t="s">
        <v>1636</v>
      </c>
      <c r="BC1" t="s">
        <v>1637</v>
      </c>
      <c r="BD1" t="s">
        <v>1638</v>
      </c>
      <c r="BE1" t="s">
        <v>1639</v>
      </c>
      <c r="BF1" t="s">
        <v>1640</v>
      </c>
      <c r="BG1" t="s">
        <v>1641</v>
      </c>
      <c r="BH1" t="s">
        <v>1642</v>
      </c>
      <c r="BI1" t="s">
        <v>1643</v>
      </c>
      <c r="BJ1" t="s">
        <v>1644</v>
      </c>
      <c r="BK1" t="s">
        <v>1645</v>
      </c>
      <c r="BL1" t="s">
        <v>1646</v>
      </c>
      <c r="BM1" t="s">
        <v>1647</v>
      </c>
      <c r="BN1" t="s">
        <v>1648</v>
      </c>
      <c r="BO1" t="s">
        <v>1649</v>
      </c>
      <c r="BP1" t="s">
        <v>1650</v>
      </c>
      <c r="BQ1" t="s">
        <v>1651</v>
      </c>
      <c r="BR1" t="s">
        <v>1652</v>
      </c>
      <c r="BS1" t="s">
        <v>1653</v>
      </c>
      <c r="BT1" t="s">
        <v>1654</v>
      </c>
      <c r="BU1" t="s">
        <v>1655</v>
      </c>
      <c r="BV1" t="s">
        <v>1656</v>
      </c>
      <c r="BW1" t="s">
        <v>1657</v>
      </c>
      <c r="BX1" t="s">
        <v>1658</v>
      </c>
      <c r="BY1" t="s">
        <v>1659</v>
      </c>
      <c r="BZ1" t="s">
        <v>1660</v>
      </c>
      <c r="CA1" t="s">
        <v>1661</v>
      </c>
      <c r="CB1" t="s">
        <v>1662</v>
      </c>
      <c r="CC1" t="s">
        <v>1663</v>
      </c>
      <c r="CD1" t="s">
        <v>1664</v>
      </c>
      <c r="CE1" t="s">
        <v>1665</v>
      </c>
      <c r="CF1" t="s">
        <v>1666</v>
      </c>
      <c r="CG1" t="s">
        <v>1667</v>
      </c>
      <c r="CH1" t="s">
        <v>1668</v>
      </c>
      <c r="CI1" t="s">
        <v>1669</v>
      </c>
      <c r="CJ1" t="s">
        <v>1670</v>
      </c>
      <c r="CK1" t="s">
        <v>1671</v>
      </c>
      <c r="CL1" t="s">
        <v>1672</v>
      </c>
      <c r="CM1" t="s">
        <v>1673</v>
      </c>
      <c r="CN1" t="s">
        <v>1674</v>
      </c>
      <c r="CO1" t="s">
        <v>1675</v>
      </c>
      <c r="CP1" t="s">
        <v>1676</v>
      </c>
      <c r="CQ1" t="s">
        <v>1677</v>
      </c>
      <c r="CR1" t="s">
        <v>1678</v>
      </c>
      <c r="CS1" t="s">
        <v>1679</v>
      </c>
      <c r="CT1" t="s">
        <v>1680</v>
      </c>
      <c r="CU1" t="s">
        <v>1681</v>
      </c>
      <c r="CV1" t="s">
        <v>1682</v>
      </c>
      <c r="CW1" t="s">
        <v>1683</v>
      </c>
      <c r="CX1" t="s">
        <v>1684</v>
      </c>
      <c r="CY1" t="s">
        <v>1685</v>
      </c>
      <c r="CZ1" t="s">
        <v>1686</v>
      </c>
      <c r="DA1" t="s">
        <v>1687</v>
      </c>
      <c r="DB1" t="s">
        <v>1688</v>
      </c>
      <c r="DC1" t="s">
        <v>1689</v>
      </c>
      <c r="DD1" t="s">
        <v>1690</v>
      </c>
      <c r="DE1" t="s">
        <v>1691</v>
      </c>
      <c r="DF1" t="s">
        <v>1692</v>
      </c>
      <c r="DG1" t="s">
        <v>1693</v>
      </c>
      <c r="DH1" t="s">
        <v>1694</v>
      </c>
      <c r="DI1" t="s">
        <v>1695</v>
      </c>
      <c r="DJ1" t="s">
        <v>1696</v>
      </c>
      <c r="DK1" t="s">
        <v>1697</v>
      </c>
      <c r="DL1" t="s">
        <v>1698</v>
      </c>
      <c r="DM1" t="s">
        <v>1699</v>
      </c>
      <c r="DN1" t="s">
        <v>1700</v>
      </c>
      <c r="DO1" t="s">
        <v>1701</v>
      </c>
      <c r="DP1" t="s">
        <v>1702</v>
      </c>
      <c r="DQ1" t="s">
        <v>1703</v>
      </c>
      <c r="DR1" t="s">
        <v>1704</v>
      </c>
      <c r="DS1" t="s">
        <v>1705</v>
      </c>
      <c r="DT1" t="s">
        <v>1706</v>
      </c>
      <c r="DU1" t="s">
        <v>1707</v>
      </c>
      <c r="DV1" t="s">
        <v>1708</v>
      </c>
      <c r="DW1" t="s">
        <v>1709</v>
      </c>
      <c r="DX1" t="s">
        <v>1710</v>
      </c>
      <c r="DY1" t="s">
        <v>1711</v>
      </c>
      <c r="DZ1" t="s">
        <v>1712</v>
      </c>
      <c r="EA1" t="s">
        <v>1713</v>
      </c>
      <c r="EB1" t="s">
        <v>1714</v>
      </c>
      <c r="EC1" t="s">
        <v>1715</v>
      </c>
      <c r="ED1" t="s">
        <v>1716</v>
      </c>
      <c r="EE1" t="s">
        <v>1717</v>
      </c>
      <c r="EF1" t="s">
        <v>1718</v>
      </c>
      <c r="EG1" t="s">
        <v>1719</v>
      </c>
      <c r="EH1" t="s">
        <v>1720</v>
      </c>
      <c r="EI1" t="s">
        <v>1721</v>
      </c>
      <c r="EJ1" t="s">
        <v>1722</v>
      </c>
      <c r="EK1" t="s">
        <v>1723</v>
      </c>
      <c r="EL1" t="s">
        <v>1724</v>
      </c>
      <c r="EM1" t="s">
        <v>1725</v>
      </c>
      <c r="EN1" t="s">
        <v>1726</v>
      </c>
      <c r="EO1" t="s">
        <v>1727</v>
      </c>
      <c r="EP1" t="s">
        <v>1728</v>
      </c>
      <c r="EQ1" t="s">
        <v>1729</v>
      </c>
      <c r="ER1" t="s">
        <v>1730</v>
      </c>
      <c r="ES1" t="s">
        <v>1731</v>
      </c>
      <c r="ET1" t="s">
        <v>1732</v>
      </c>
      <c r="EU1" t="s">
        <v>1733</v>
      </c>
      <c r="EV1" t="s">
        <v>1734</v>
      </c>
      <c r="EW1" t="s">
        <v>1735</v>
      </c>
      <c r="EX1" t="s">
        <v>1736</v>
      </c>
      <c r="EY1" t="s">
        <v>1737</v>
      </c>
      <c r="EZ1" t="s">
        <v>1738</v>
      </c>
      <c r="FA1" t="s">
        <v>1739</v>
      </c>
      <c r="FB1" t="s">
        <v>1740</v>
      </c>
      <c r="FC1" t="s">
        <v>1741</v>
      </c>
      <c r="FD1" t="s">
        <v>1742</v>
      </c>
      <c r="FE1" t="s">
        <v>1743</v>
      </c>
      <c r="FF1" t="s">
        <v>1744</v>
      </c>
      <c r="FG1" t="s">
        <v>1745</v>
      </c>
      <c r="FH1" t="s">
        <v>1746</v>
      </c>
      <c r="FI1" t="s">
        <v>1747</v>
      </c>
      <c r="FJ1" t="s">
        <v>1748</v>
      </c>
      <c r="FK1" t="s">
        <v>1749</v>
      </c>
      <c r="FL1" t="s">
        <v>1750</v>
      </c>
      <c r="FM1" t="s">
        <v>1751</v>
      </c>
      <c r="FN1" t="s">
        <v>1752</v>
      </c>
      <c r="FO1" t="s">
        <v>1753</v>
      </c>
      <c r="FP1" t="s">
        <v>1754</v>
      </c>
      <c r="FQ1" t="s">
        <v>1755</v>
      </c>
      <c r="FR1" t="s">
        <v>1756</v>
      </c>
      <c r="FS1" t="s">
        <v>1757</v>
      </c>
      <c r="FT1" t="s">
        <v>1758</v>
      </c>
      <c r="FU1" t="s">
        <v>1759</v>
      </c>
      <c r="FV1" t="s">
        <v>1760</v>
      </c>
      <c r="FW1" t="s">
        <v>1761</v>
      </c>
      <c r="FX1" t="s">
        <v>1762</v>
      </c>
      <c r="FY1" t="s">
        <v>1763</v>
      </c>
      <c r="FZ1" t="s">
        <v>1764</v>
      </c>
      <c r="GA1" t="s">
        <v>1765</v>
      </c>
      <c r="GB1" t="s">
        <v>1766</v>
      </c>
      <c r="GC1" t="s">
        <v>1767</v>
      </c>
      <c r="GD1" t="s">
        <v>1768</v>
      </c>
      <c r="GE1" t="s">
        <v>1769</v>
      </c>
      <c r="GF1" t="s">
        <v>1770</v>
      </c>
      <c r="GG1" t="s">
        <v>1771</v>
      </c>
      <c r="GH1" t="s">
        <v>1772</v>
      </c>
      <c r="GI1" t="s">
        <v>1773</v>
      </c>
      <c r="GJ1" t="s">
        <v>1774</v>
      </c>
      <c r="GK1" t="s">
        <v>1775</v>
      </c>
      <c r="GL1" t="s">
        <v>1776</v>
      </c>
      <c r="GM1" t="s">
        <v>1777</v>
      </c>
      <c r="GN1" t="s">
        <v>1778</v>
      </c>
      <c r="GO1" t="s">
        <v>1779</v>
      </c>
      <c r="GP1" t="s">
        <v>1780</v>
      </c>
      <c r="GQ1" t="s">
        <v>1781</v>
      </c>
      <c r="GR1" t="s">
        <v>1782</v>
      </c>
      <c r="GS1" t="s">
        <v>1783</v>
      </c>
      <c r="GT1" t="s">
        <v>1784</v>
      </c>
      <c r="GU1" t="s">
        <v>1785</v>
      </c>
      <c r="GV1" t="s">
        <v>1786</v>
      </c>
      <c r="GW1" t="s">
        <v>1787</v>
      </c>
      <c r="GX1" t="s">
        <v>1788</v>
      </c>
      <c r="GY1" t="s">
        <v>1789</v>
      </c>
      <c r="GZ1" t="s">
        <v>1790</v>
      </c>
      <c r="HA1" t="s">
        <v>1791</v>
      </c>
      <c r="HB1" t="s">
        <v>1792</v>
      </c>
      <c r="HC1" t="s">
        <v>1793</v>
      </c>
      <c r="HD1" t="s">
        <v>1794</v>
      </c>
      <c r="HE1" t="s">
        <v>1795</v>
      </c>
      <c r="HF1" t="s">
        <v>1796</v>
      </c>
      <c r="HG1" t="s">
        <v>1797</v>
      </c>
      <c r="HH1" t="s">
        <v>1798</v>
      </c>
      <c r="HI1" t="s">
        <v>1799</v>
      </c>
      <c r="HJ1" t="s">
        <v>1800</v>
      </c>
      <c r="HK1" t="s">
        <v>1801</v>
      </c>
      <c r="HL1" t="s">
        <v>1802</v>
      </c>
      <c r="HM1" t="s">
        <v>1803</v>
      </c>
      <c r="HN1" t="s">
        <v>1804</v>
      </c>
      <c r="HO1" t="s">
        <v>1805</v>
      </c>
      <c r="HP1" t="s">
        <v>1806</v>
      </c>
      <c r="HQ1" t="s">
        <v>1807</v>
      </c>
      <c r="HR1" t="s">
        <v>1808</v>
      </c>
      <c r="HS1" t="s">
        <v>1809</v>
      </c>
      <c r="HT1" t="s">
        <v>1810</v>
      </c>
      <c r="HU1" t="s">
        <v>1811</v>
      </c>
      <c r="HV1" t="s">
        <v>1812</v>
      </c>
      <c r="HW1" t="s">
        <v>1813</v>
      </c>
      <c r="HX1" t="s">
        <v>1814</v>
      </c>
      <c r="HY1" t="s">
        <v>1815</v>
      </c>
      <c r="HZ1" t="s">
        <v>1816</v>
      </c>
      <c r="IA1" t="s">
        <v>1817</v>
      </c>
      <c r="IB1" t="s">
        <v>1818</v>
      </c>
      <c r="IC1" t="s">
        <v>1819</v>
      </c>
      <c r="ID1" t="s">
        <v>1820</v>
      </c>
      <c r="IE1" t="s">
        <v>1821</v>
      </c>
      <c r="IF1" t="s">
        <v>1822</v>
      </c>
      <c r="IG1" t="s">
        <v>1823</v>
      </c>
      <c r="IH1" t="s">
        <v>1824</v>
      </c>
      <c r="II1" t="s">
        <v>1825</v>
      </c>
      <c r="IJ1" t="s">
        <v>1826</v>
      </c>
      <c r="IK1" t="s">
        <v>1827</v>
      </c>
      <c r="IL1" t="s">
        <v>1828</v>
      </c>
      <c r="IM1" t="s">
        <v>1829</v>
      </c>
      <c r="IN1" t="s">
        <v>1830</v>
      </c>
      <c r="IO1" t="s">
        <v>1831</v>
      </c>
      <c r="IP1" t="s">
        <v>1832</v>
      </c>
      <c r="IQ1" t="s">
        <v>1833</v>
      </c>
      <c r="IR1" t="s">
        <v>1834</v>
      </c>
      <c r="IS1" t="s">
        <v>1835</v>
      </c>
      <c r="IT1" t="s">
        <v>1836</v>
      </c>
      <c r="IU1" t="s">
        <v>1837</v>
      </c>
      <c r="IV1" t="s">
        <v>1838</v>
      </c>
      <c r="IW1" t="s">
        <v>1839</v>
      </c>
      <c r="IX1" t="s">
        <v>1840</v>
      </c>
      <c r="IY1" t="s">
        <v>1841</v>
      </c>
      <c r="IZ1" t="s">
        <v>1842</v>
      </c>
      <c r="JA1" t="s">
        <v>1843</v>
      </c>
      <c r="JB1" t="s">
        <v>1844</v>
      </c>
      <c r="JC1" t="s">
        <v>1845</v>
      </c>
      <c r="JD1" t="s">
        <v>1846</v>
      </c>
      <c r="JE1" t="s">
        <v>1847</v>
      </c>
      <c r="JF1" t="s">
        <v>1848</v>
      </c>
      <c r="JG1" t="s">
        <v>1849</v>
      </c>
      <c r="JH1" t="s">
        <v>1850</v>
      </c>
      <c r="JI1" t="s">
        <v>1851</v>
      </c>
      <c r="JJ1" t="s">
        <v>1852</v>
      </c>
      <c r="JK1" t="s">
        <v>1853</v>
      </c>
      <c r="JL1" t="s">
        <v>1854</v>
      </c>
      <c r="JM1" t="s">
        <v>1855</v>
      </c>
      <c r="JN1" t="s">
        <v>1856</v>
      </c>
      <c r="JO1" t="s">
        <v>1857</v>
      </c>
      <c r="JP1" t="s">
        <v>1858</v>
      </c>
      <c r="JQ1" t="s">
        <v>1859</v>
      </c>
      <c r="JR1" t="s">
        <v>1860</v>
      </c>
      <c r="JS1" t="s">
        <v>1861</v>
      </c>
      <c r="JT1" t="s">
        <v>1862</v>
      </c>
      <c r="JU1" t="s">
        <v>1863</v>
      </c>
      <c r="JV1" t="s">
        <v>1864</v>
      </c>
      <c r="JW1" t="s">
        <v>1865</v>
      </c>
      <c r="JX1" t="s">
        <v>1866</v>
      </c>
      <c r="JY1" t="s">
        <v>1867</v>
      </c>
      <c r="JZ1" t="s">
        <v>1868</v>
      </c>
      <c r="KA1" t="s">
        <v>1869</v>
      </c>
      <c r="KB1" t="s">
        <v>1870</v>
      </c>
      <c r="KC1" t="s">
        <v>1871</v>
      </c>
      <c r="KD1" t="s">
        <v>1872</v>
      </c>
      <c r="KE1" t="s">
        <v>1873</v>
      </c>
      <c r="KF1" t="s">
        <v>1874</v>
      </c>
      <c r="KG1" t="s">
        <v>1875</v>
      </c>
      <c r="KH1" t="s">
        <v>1876</v>
      </c>
      <c r="KI1" t="s">
        <v>1877</v>
      </c>
      <c r="KJ1" t="s">
        <v>1878</v>
      </c>
      <c r="KK1" t="s">
        <v>1879</v>
      </c>
      <c r="KL1" t="s">
        <v>1880</v>
      </c>
      <c r="KM1" t="s">
        <v>1881</v>
      </c>
      <c r="KN1" t="s">
        <v>1882</v>
      </c>
      <c r="KO1" t="s">
        <v>1883</v>
      </c>
      <c r="KP1" t="s">
        <v>1884</v>
      </c>
      <c r="KQ1" t="s">
        <v>1885</v>
      </c>
      <c r="KR1" t="s">
        <v>1886</v>
      </c>
      <c r="KS1" t="s">
        <v>1887</v>
      </c>
      <c r="KT1" t="s">
        <v>1888</v>
      </c>
      <c r="KU1" t="s">
        <v>1889</v>
      </c>
      <c r="KV1" t="s">
        <v>1890</v>
      </c>
      <c r="KW1" t="s">
        <v>1891</v>
      </c>
      <c r="KX1" t="s">
        <v>1892</v>
      </c>
      <c r="KY1" t="s">
        <v>1893</v>
      </c>
      <c r="KZ1" t="s">
        <v>1894</v>
      </c>
      <c r="LA1" t="s">
        <v>1895</v>
      </c>
      <c r="LB1" t="s">
        <v>1896</v>
      </c>
      <c r="LC1" t="s">
        <v>1897</v>
      </c>
      <c r="LD1" t="s">
        <v>1898</v>
      </c>
      <c r="LE1" t="s">
        <v>1899</v>
      </c>
      <c r="LF1" t="s">
        <v>1900</v>
      </c>
      <c r="LG1" t="s">
        <v>1901</v>
      </c>
      <c r="LH1" t="s">
        <v>1902</v>
      </c>
      <c r="LI1" t="s">
        <v>1903</v>
      </c>
      <c r="LJ1" t="s">
        <v>1904</v>
      </c>
      <c r="LK1" t="s">
        <v>1905</v>
      </c>
      <c r="LL1" t="s">
        <v>1906</v>
      </c>
      <c r="LM1" t="s">
        <v>1907</v>
      </c>
      <c r="LN1" t="s">
        <v>1908</v>
      </c>
      <c r="LO1" t="s">
        <v>1909</v>
      </c>
      <c r="LP1" t="s">
        <v>1910</v>
      </c>
      <c r="LQ1" t="s">
        <v>1911</v>
      </c>
      <c r="LR1" t="s">
        <v>1912</v>
      </c>
      <c r="LS1" t="s">
        <v>1913</v>
      </c>
      <c r="LT1" t="s">
        <v>1914</v>
      </c>
      <c r="LU1" t="s">
        <v>1915</v>
      </c>
      <c r="LV1" t="s">
        <v>1916</v>
      </c>
      <c r="LW1" t="s">
        <v>1917</v>
      </c>
      <c r="LX1" t="s">
        <v>1918</v>
      </c>
      <c r="LY1" t="s">
        <v>1919</v>
      </c>
      <c r="LZ1" t="s">
        <v>1920</v>
      </c>
      <c r="MA1" t="s">
        <v>1921</v>
      </c>
      <c r="MB1" t="s">
        <v>1922</v>
      </c>
      <c r="MC1" t="s">
        <v>1923</v>
      </c>
      <c r="MD1" t="s">
        <v>1924</v>
      </c>
      <c r="ME1" t="s">
        <v>1925</v>
      </c>
      <c r="MF1" t="s">
        <v>1926</v>
      </c>
      <c r="MG1" t="s">
        <v>1927</v>
      </c>
      <c r="MH1" t="s">
        <v>1928</v>
      </c>
      <c r="MI1" t="s">
        <v>1929</v>
      </c>
      <c r="MJ1" t="s">
        <v>1930</v>
      </c>
      <c r="MK1" t="s">
        <v>1931</v>
      </c>
      <c r="ML1" t="s">
        <v>1932</v>
      </c>
      <c r="MM1" t="s">
        <v>1933</v>
      </c>
      <c r="MN1" t="s">
        <v>1934</v>
      </c>
      <c r="MO1" t="s">
        <v>1935</v>
      </c>
      <c r="MP1" t="s">
        <v>1936</v>
      </c>
      <c r="MQ1" t="s">
        <v>1937</v>
      </c>
      <c r="MR1" t="s">
        <v>1938</v>
      </c>
      <c r="MS1" t="s">
        <v>1939</v>
      </c>
      <c r="MT1" t="s">
        <v>1940</v>
      </c>
      <c r="MU1" t="s">
        <v>1941</v>
      </c>
      <c r="MV1" t="s">
        <v>1942</v>
      </c>
      <c r="MW1" t="s">
        <v>1943</v>
      </c>
      <c r="MX1" t="s">
        <v>1944</v>
      </c>
      <c r="MY1" t="s">
        <v>1945</v>
      </c>
      <c r="MZ1" t="s">
        <v>1946</v>
      </c>
      <c r="NA1" t="s">
        <v>1947</v>
      </c>
      <c r="NB1" t="s">
        <v>1948</v>
      </c>
      <c r="NC1" t="s">
        <v>1949</v>
      </c>
      <c r="ND1" t="s">
        <v>1950</v>
      </c>
      <c r="NE1" t="s">
        <v>1951</v>
      </c>
      <c r="NF1" t="s">
        <v>1952</v>
      </c>
      <c r="NG1" t="s">
        <v>1953</v>
      </c>
      <c r="NH1" t="s">
        <v>1954</v>
      </c>
      <c r="NI1" t="s">
        <v>1955</v>
      </c>
      <c r="NJ1" t="s">
        <v>1956</v>
      </c>
      <c r="NK1" t="s">
        <v>1957</v>
      </c>
      <c r="NL1" t="s">
        <v>1958</v>
      </c>
      <c r="NM1" t="s">
        <v>1959</v>
      </c>
      <c r="NN1" t="s">
        <v>1960</v>
      </c>
      <c r="NO1" t="s">
        <v>1961</v>
      </c>
      <c r="NP1" t="s">
        <v>1962</v>
      </c>
      <c r="NQ1" t="s">
        <v>1963</v>
      </c>
      <c r="NR1" t="s">
        <v>1964</v>
      </c>
      <c r="NS1" t="s">
        <v>1965</v>
      </c>
      <c r="NT1" t="s">
        <v>1966</v>
      </c>
      <c r="NU1" t="s">
        <v>1967</v>
      </c>
      <c r="NV1" t="s">
        <v>1968</v>
      </c>
      <c r="NW1" t="s">
        <v>1969</v>
      </c>
      <c r="NX1" t="s">
        <v>1970</v>
      </c>
      <c r="NY1" t="s">
        <v>1971</v>
      </c>
      <c r="NZ1" t="s">
        <v>1972</v>
      </c>
      <c r="OA1" t="s">
        <v>1973</v>
      </c>
      <c r="OB1" t="s">
        <v>1974</v>
      </c>
      <c r="OC1" t="s">
        <v>1975</v>
      </c>
      <c r="OD1" t="s">
        <v>1976</v>
      </c>
      <c r="OE1" t="s">
        <v>1977</v>
      </c>
      <c r="OF1" t="s">
        <v>1978</v>
      </c>
      <c r="OG1" t="s">
        <v>1979</v>
      </c>
      <c r="OH1" t="s">
        <v>1980</v>
      </c>
      <c r="OI1" t="s">
        <v>1981</v>
      </c>
      <c r="OJ1" t="s">
        <v>1982</v>
      </c>
      <c r="OK1" t="s">
        <v>1983</v>
      </c>
      <c r="OL1" t="s">
        <v>1984</v>
      </c>
      <c r="OM1" t="s">
        <v>1985</v>
      </c>
      <c r="ON1" t="s">
        <v>1986</v>
      </c>
      <c r="OO1" t="s">
        <v>1987</v>
      </c>
      <c r="OP1" t="s">
        <v>1988</v>
      </c>
      <c r="OQ1" t="s">
        <v>1989</v>
      </c>
      <c r="OR1" t="s">
        <v>1990</v>
      </c>
      <c r="OS1" t="s">
        <v>1991</v>
      </c>
      <c r="OT1" t="s">
        <v>1992</v>
      </c>
      <c r="OU1" t="s">
        <v>1993</v>
      </c>
      <c r="OV1" t="s">
        <v>1994</v>
      </c>
      <c r="OW1" t="s">
        <v>1995</v>
      </c>
      <c r="OX1" t="s">
        <v>1996</v>
      </c>
      <c r="OY1" t="s">
        <v>1997</v>
      </c>
      <c r="OZ1" t="s">
        <v>1998</v>
      </c>
      <c r="PA1" t="s">
        <v>1999</v>
      </c>
      <c r="PB1" t="s">
        <v>2000</v>
      </c>
      <c r="PC1" t="s">
        <v>2001</v>
      </c>
      <c r="PD1" t="s">
        <v>2002</v>
      </c>
      <c r="PE1" t="s">
        <v>2003</v>
      </c>
      <c r="PF1" t="s">
        <v>2004</v>
      </c>
      <c r="PG1" t="s">
        <v>2005</v>
      </c>
      <c r="PH1" t="s">
        <v>2006</v>
      </c>
      <c r="PI1" t="s">
        <v>2007</v>
      </c>
      <c r="PJ1" t="s">
        <v>2008</v>
      </c>
      <c r="PK1" t="s">
        <v>2009</v>
      </c>
      <c r="PL1" t="s">
        <v>2010</v>
      </c>
      <c r="PM1" t="s">
        <v>2011</v>
      </c>
      <c r="PN1" t="s">
        <v>2012</v>
      </c>
      <c r="PO1" t="s">
        <v>2013</v>
      </c>
      <c r="PP1" t="s">
        <v>2014</v>
      </c>
      <c r="PQ1" t="s">
        <v>2015</v>
      </c>
      <c r="PR1" t="s">
        <v>2016</v>
      </c>
      <c r="PS1" t="s">
        <v>2017</v>
      </c>
      <c r="PT1" t="s">
        <v>2018</v>
      </c>
      <c r="PU1" t="s">
        <v>2019</v>
      </c>
      <c r="PV1" t="s">
        <v>2020</v>
      </c>
      <c r="PW1" t="s">
        <v>2021</v>
      </c>
      <c r="PX1" t="s">
        <v>2022</v>
      </c>
      <c r="PY1" t="s">
        <v>2023</v>
      </c>
      <c r="PZ1" t="s">
        <v>2024</v>
      </c>
      <c r="QA1" t="s">
        <v>2025</v>
      </c>
      <c r="QB1" t="s">
        <v>2026</v>
      </c>
      <c r="QC1" t="s">
        <v>2027</v>
      </c>
      <c r="QD1" t="s">
        <v>2028</v>
      </c>
      <c r="QE1" t="s">
        <v>2029</v>
      </c>
      <c r="QF1" t="s">
        <v>2030</v>
      </c>
      <c r="QG1" t="s">
        <v>2031</v>
      </c>
      <c r="QH1" t="s">
        <v>2032</v>
      </c>
      <c r="QI1" t="s">
        <v>2033</v>
      </c>
      <c r="QJ1" t="s">
        <v>2034</v>
      </c>
      <c r="QK1" t="s">
        <v>2035</v>
      </c>
      <c r="QL1" t="s">
        <v>2036</v>
      </c>
      <c r="QM1" t="s">
        <v>2037</v>
      </c>
      <c r="QN1" t="s">
        <v>2038</v>
      </c>
      <c r="QO1" t="s">
        <v>2039</v>
      </c>
      <c r="QP1" t="s">
        <v>2040</v>
      </c>
      <c r="QQ1" t="s">
        <v>2041</v>
      </c>
      <c r="QR1" t="s">
        <v>2042</v>
      </c>
      <c r="QS1" t="s">
        <v>2043</v>
      </c>
      <c r="QT1" t="s">
        <v>2044</v>
      </c>
      <c r="QU1" t="s">
        <v>2045</v>
      </c>
      <c r="QV1" t="s">
        <v>2046</v>
      </c>
      <c r="QW1" t="s">
        <v>2047</v>
      </c>
      <c r="QX1" t="s">
        <v>2048</v>
      </c>
      <c r="QY1" t="s">
        <v>2049</v>
      </c>
      <c r="QZ1" t="s">
        <v>2050</v>
      </c>
      <c r="RA1" t="s">
        <v>2051</v>
      </c>
      <c r="RB1" t="s">
        <v>2052</v>
      </c>
      <c r="RC1" t="s">
        <v>2053</v>
      </c>
      <c r="RD1" t="s">
        <v>2054</v>
      </c>
      <c r="RE1" t="s">
        <v>2055</v>
      </c>
      <c r="RF1" t="s">
        <v>2056</v>
      </c>
      <c r="RG1" t="s">
        <v>2057</v>
      </c>
      <c r="RH1" t="s">
        <v>2058</v>
      </c>
      <c r="RI1" t="s">
        <v>2059</v>
      </c>
      <c r="RJ1" t="s">
        <v>2060</v>
      </c>
      <c r="RK1" t="s">
        <v>2061</v>
      </c>
      <c r="RL1" t="s">
        <v>2062</v>
      </c>
      <c r="RM1" t="s">
        <v>2063</v>
      </c>
      <c r="RN1" t="s">
        <v>2064</v>
      </c>
      <c r="RO1" t="s">
        <v>2065</v>
      </c>
      <c r="RP1" t="s">
        <v>2066</v>
      </c>
      <c r="RQ1" t="s">
        <v>2067</v>
      </c>
      <c r="RR1" t="s">
        <v>2068</v>
      </c>
      <c r="RS1" t="s">
        <v>2069</v>
      </c>
      <c r="RT1" t="s">
        <v>2070</v>
      </c>
      <c r="RU1" t="s">
        <v>2071</v>
      </c>
      <c r="RV1" t="s">
        <v>2072</v>
      </c>
      <c r="RW1" t="s">
        <v>2073</v>
      </c>
      <c r="RX1" t="s">
        <v>2074</v>
      </c>
      <c r="RY1" t="s">
        <v>2075</v>
      </c>
      <c r="RZ1" t="s">
        <v>2076</v>
      </c>
      <c r="SA1" t="s">
        <v>2077</v>
      </c>
      <c r="SB1" t="s">
        <v>2078</v>
      </c>
      <c r="SC1" t="s">
        <v>2079</v>
      </c>
      <c r="SD1" t="s">
        <v>2080</v>
      </c>
      <c r="SE1" t="s">
        <v>2081</v>
      </c>
      <c r="SF1" t="s">
        <v>2082</v>
      </c>
      <c r="SG1" t="s">
        <v>2083</v>
      </c>
      <c r="SH1" t="s">
        <v>2084</v>
      </c>
      <c r="SI1" t="s">
        <v>2085</v>
      </c>
      <c r="SJ1" t="s">
        <v>2086</v>
      </c>
      <c r="SK1" t="s">
        <v>2087</v>
      </c>
      <c r="SL1" t="s">
        <v>2088</v>
      </c>
      <c r="SM1" t="s">
        <v>2089</v>
      </c>
      <c r="SN1" t="s">
        <v>2090</v>
      </c>
      <c r="SO1" t="s">
        <v>2091</v>
      </c>
      <c r="SP1" t="s">
        <v>2092</v>
      </c>
      <c r="SQ1" t="s">
        <v>2093</v>
      </c>
      <c r="SR1" t="s">
        <v>2094</v>
      </c>
      <c r="SS1" t="s">
        <v>2095</v>
      </c>
      <c r="ST1" t="s">
        <v>2096</v>
      </c>
      <c r="SU1" t="s">
        <v>2097</v>
      </c>
      <c r="SV1" t="s">
        <v>2098</v>
      </c>
      <c r="SW1" t="s">
        <v>2099</v>
      </c>
      <c r="SX1" t="s">
        <v>2100</v>
      </c>
      <c r="SY1" t="s">
        <v>2101</v>
      </c>
      <c r="SZ1" t="s">
        <v>2102</v>
      </c>
      <c r="TA1" t="s">
        <v>2103</v>
      </c>
      <c r="TB1" t="s">
        <v>2104</v>
      </c>
      <c r="TC1" t="s">
        <v>2105</v>
      </c>
      <c r="TD1" t="s">
        <v>2106</v>
      </c>
      <c r="TE1" t="s">
        <v>2107</v>
      </c>
      <c r="TF1" t="s">
        <v>2108</v>
      </c>
      <c r="TG1" t="s">
        <v>2109</v>
      </c>
      <c r="TH1" t="s">
        <v>2110</v>
      </c>
      <c r="TI1" t="s">
        <v>2111</v>
      </c>
      <c r="TJ1" t="s">
        <v>2112</v>
      </c>
      <c r="TK1" t="s">
        <v>2113</v>
      </c>
      <c r="TL1" t="s">
        <v>2114</v>
      </c>
      <c r="TM1" t="s">
        <v>2115</v>
      </c>
      <c r="TN1" t="s">
        <v>2116</v>
      </c>
      <c r="TO1" t="s">
        <v>2117</v>
      </c>
      <c r="TP1" t="s">
        <v>2118</v>
      </c>
      <c r="TQ1" t="s">
        <v>2119</v>
      </c>
      <c r="TR1" t="s">
        <v>2120</v>
      </c>
      <c r="TS1" t="s">
        <v>2121</v>
      </c>
      <c r="TT1" t="s">
        <v>2122</v>
      </c>
      <c r="TU1" t="s">
        <v>2123</v>
      </c>
      <c r="TV1" t="s">
        <v>2124</v>
      </c>
      <c r="TW1" t="s">
        <v>2125</v>
      </c>
      <c r="TX1" t="s">
        <v>2126</v>
      </c>
      <c r="TY1" t="s">
        <v>2127</v>
      </c>
      <c r="TZ1" t="s">
        <v>2128</v>
      </c>
      <c r="UA1" t="s">
        <v>2129</v>
      </c>
      <c r="UB1" t="s">
        <v>2130</v>
      </c>
      <c r="UC1" t="s">
        <v>2131</v>
      </c>
      <c r="UD1" t="s">
        <v>2132</v>
      </c>
      <c r="UE1" t="s">
        <v>2133</v>
      </c>
      <c r="UF1" t="s">
        <v>2134</v>
      </c>
      <c r="UG1" t="s">
        <v>2135</v>
      </c>
      <c r="UH1" t="s">
        <v>2136</v>
      </c>
      <c r="UI1" t="s">
        <v>2137</v>
      </c>
      <c r="UJ1" t="s">
        <v>2138</v>
      </c>
      <c r="UK1" t="s">
        <v>2139</v>
      </c>
      <c r="UL1" t="s">
        <v>2140</v>
      </c>
      <c r="UM1" t="s">
        <v>2141</v>
      </c>
      <c r="UN1" t="s">
        <v>2142</v>
      </c>
      <c r="UO1" t="s">
        <v>2143</v>
      </c>
      <c r="UP1" t="s">
        <v>2144</v>
      </c>
      <c r="UQ1" t="s">
        <v>2145</v>
      </c>
      <c r="UR1" t="s">
        <v>2146</v>
      </c>
      <c r="US1" t="s">
        <v>2147</v>
      </c>
      <c r="UT1" t="s">
        <v>2148</v>
      </c>
      <c r="UU1" t="s">
        <v>2149</v>
      </c>
      <c r="UV1" t="s">
        <v>2150</v>
      </c>
      <c r="UW1" t="s">
        <v>2151</v>
      </c>
      <c r="UX1" t="s">
        <v>2152</v>
      </c>
      <c r="UY1" t="s">
        <v>2153</v>
      </c>
      <c r="UZ1" t="s">
        <v>2154</v>
      </c>
      <c r="VA1" t="s">
        <v>2155</v>
      </c>
      <c r="VB1" t="s">
        <v>2156</v>
      </c>
      <c r="VC1" t="s">
        <v>2157</v>
      </c>
      <c r="VD1" t="s">
        <v>2158</v>
      </c>
      <c r="VE1" t="s">
        <v>2159</v>
      </c>
      <c r="VF1" t="s">
        <v>2160</v>
      </c>
      <c r="VG1" t="s">
        <v>2161</v>
      </c>
      <c r="VH1" t="s">
        <v>2162</v>
      </c>
      <c r="VI1" t="s">
        <v>2163</v>
      </c>
      <c r="VJ1" t="s">
        <v>2164</v>
      </c>
      <c r="VK1" t="s">
        <v>2165</v>
      </c>
      <c r="VL1" t="s">
        <v>2166</v>
      </c>
      <c r="VM1" t="s">
        <v>2167</v>
      </c>
      <c r="VN1" t="s">
        <v>2168</v>
      </c>
      <c r="VO1" t="s">
        <v>2169</v>
      </c>
      <c r="VP1" t="s">
        <v>2170</v>
      </c>
      <c r="VQ1" t="s">
        <v>2171</v>
      </c>
      <c r="VR1" t="s">
        <v>2172</v>
      </c>
      <c r="VS1" t="s">
        <v>2173</v>
      </c>
      <c r="VT1" t="s">
        <v>2174</v>
      </c>
      <c r="VU1" t="s">
        <v>2175</v>
      </c>
      <c r="VV1" t="s">
        <v>2176</v>
      </c>
      <c r="VW1" t="s">
        <v>2177</v>
      </c>
      <c r="VX1" t="s">
        <v>2178</v>
      </c>
      <c r="VY1" t="s">
        <v>2179</v>
      </c>
      <c r="VZ1" t="s">
        <v>2180</v>
      </c>
      <c r="WA1" t="s">
        <v>2181</v>
      </c>
      <c r="WB1" t="s">
        <v>2182</v>
      </c>
      <c r="WC1" t="s">
        <v>2183</v>
      </c>
      <c r="WD1" t="s">
        <v>2184</v>
      </c>
      <c r="WE1" t="s">
        <v>2185</v>
      </c>
      <c r="WF1" t="s">
        <v>2186</v>
      </c>
      <c r="WG1" t="s">
        <v>2187</v>
      </c>
      <c r="WH1" t="s">
        <v>2188</v>
      </c>
      <c r="WI1" t="s">
        <v>2189</v>
      </c>
      <c r="WJ1" t="s">
        <v>2190</v>
      </c>
      <c r="WK1" t="s">
        <v>2191</v>
      </c>
      <c r="WL1" t="s">
        <v>2192</v>
      </c>
      <c r="WM1" t="s">
        <v>2193</v>
      </c>
      <c r="WN1" t="s">
        <v>2194</v>
      </c>
      <c r="WO1" t="s">
        <v>2195</v>
      </c>
      <c r="WP1" t="s">
        <v>2196</v>
      </c>
      <c r="WQ1" t="s">
        <v>2197</v>
      </c>
      <c r="WR1" t="s">
        <v>2198</v>
      </c>
      <c r="WS1" t="s">
        <v>2199</v>
      </c>
      <c r="WT1" t="s">
        <v>2200</v>
      </c>
      <c r="WU1" t="s">
        <v>2201</v>
      </c>
      <c r="WV1" t="s">
        <v>2202</v>
      </c>
      <c r="WW1" t="s">
        <v>2203</v>
      </c>
      <c r="WX1" t="s">
        <v>2204</v>
      </c>
      <c r="WY1" t="s">
        <v>2205</v>
      </c>
      <c r="WZ1" t="s">
        <v>2206</v>
      </c>
      <c r="XA1" t="s">
        <v>2207</v>
      </c>
      <c r="XB1" t="s">
        <v>2208</v>
      </c>
      <c r="XC1" t="s">
        <v>2209</v>
      </c>
      <c r="XD1" t="s">
        <v>2210</v>
      </c>
      <c r="XE1" t="s">
        <v>2211</v>
      </c>
      <c r="XF1" t="s">
        <v>2212</v>
      </c>
      <c r="XG1" t="s">
        <v>2213</v>
      </c>
      <c r="XH1" t="s">
        <v>2214</v>
      </c>
      <c r="XI1" t="s">
        <v>2215</v>
      </c>
      <c r="XJ1" t="s">
        <v>2216</v>
      </c>
      <c r="XK1" t="s">
        <v>2217</v>
      </c>
      <c r="XL1" t="s">
        <v>2218</v>
      </c>
      <c r="XM1" t="s">
        <v>2219</v>
      </c>
      <c r="XN1" t="s">
        <v>2220</v>
      </c>
      <c r="XO1" t="s">
        <v>2221</v>
      </c>
      <c r="XP1" t="s">
        <v>2222</v>
      </c>
      <c r="XQ1" t="s">
        <v>2223</v>
      </c>
      <c r="XR1" t="s">
        <v>2224</v>
      </c>
      <c r="XS1" t="s">
        <v>2225</v>
      </c>
      <c r="XT1" t="s">
        <v>2226</v>
      </c>
      <c r="XU1" t="s">
        <v>2227</v>
      </c>
      <c r="XV1" t="s">
        <v>2228</v>
      </c>
      <c r="XW1" t="s">
        <v>2229</v>
      </c>
      <c r="XX1" t="s">
        <v>2230</v>
      </c>
      <c r="XY1" t="s">
        <v>2231</v>
      </c>
      <c r="XZ1" t="s">
        <v>2232</v>
      </c>
      <c r="YA1" t="s">
        <v>2233</v>
      </c>
      <c r="YB1" t="s">
        <v>2234</v>
      </c>
      <c r="YC1" t="s">
        <v>2235</v>
      </c>
      <c r="YD1" t="s">
        <v>2236</v>
      </c>
      <c r="YE1" t="s">
        <v>2237</v>
      </c>
      <c r="YF1" t="s">
        <v>2238</v>
      </c>
      <c r="YG1" t="s">
        <v>2239</v>
      </c>
      <c r="YH1" t="s">
        <v>2240</v>
      </c>
      <c r="YI1" t="s">
        <v>2241</v>
      </c>
      <c r="YJ1" t="s">
        <v>2242</v>
      </c>
      <c r="YK1" t="s">
        <v>2243</v>
      </c>
      <c r="YL1" t="s">
        <v>2244</v>
      </c>
      <c r="YM1" t="s">
        <v>2245</v>
      </c>
      <c r="YN1" t="s">
        <v>2246</v>
      </c>
      <c r="YO1" t="s">
        <v>2247</v>
      </c>
      <c r="YP1" t="s">
        <v>2248</v>
      </c>
      <c r="YQ1" t="s">
        <v>2249</v>
      </c>
      <c r="YR1" t="s">
        <v>2250</v>
      </c>
      <c r="YS1" t="s">
        <v>2251</v>
      </c>
      <c r="YT1" t="s">
        <v>2252</v>
      </c>
      <c r="YU1" t="s">
        <v>2253</v>
      </c>
      <c r="YV1" t="s">
        <v>2254</v>
      </c>
      <c r="YW1" t="s">
        <v>2255</v>
      </c>
      <c r="YX1" t="s">
        <v>2256</v>
      </c>
      <c r="YY1" t="s">
        <v>2257</v>
      </c>
      <c r="YZ1" t="s">
        <v>2258</v>
      </c>
      <c r="ZA1" t="s">
        <v>2259</v>
      </c>
      <c r="ZB1" t="s">
        <v>2260</v>
      </c>
      <c r="ZC1" t="s">
        <v>2261</v>
      </c>
      <c r="ZD1" t="s">
        <v>2262</v>
      </c>
      <c r="ZE1" t="s">
        <v>2263</v>
      </c>
      <c r="ZF1" t="s">
        <v>2264</v>
      </c>
      <c r="ZG1" t="s">
        <v>2265</v>
      </c>
      <c r="ZH1" t="s">
        <v>2266</v>
      </c>
      <c r="ZI1" t="s">
        <v>2267</v>
      </c>
      <c r="ZJ1" t="s">
        <v>2268</v>
      </c>
      <c r="ZK1" t="s">
        <v>2269</v>
      </c>
      <c r="ZL1" t="s">
        <v>2270</v>
      </c>
      <c r="ZM1" t="s">
        <v>2271</v>
      </c>
      <c r="ZN1" t="s">
        <v>2272</v>
      </c>
      <c r="ZO1" t="s">
        <v>2273</v>
      </c>
      <c r="ZP1" t="s">
        <v>2274</v>
      </c>
      <c r="ZQ1" t="s">
        <v>2275</v>
      </c>
      <c r="ZR1" t="s">
        <v>2276</v>
      </c>
      <c r="ZS1" t="s">
        <v>2277</v>
      </c>
      <c r="ZT1" t="s">
        <v>2278</v>
      </c>
      <c r="ZU1" t="s">
        <v>2279</v>
      </c>
      <c r="ZV1" t="s">
        <v>2280</v>
      </c>
      <c r="ZW1" t="s">
        <v>2281</v>
      </c>
      <c r="ZX1" t="s">
        <v>2282</v>
      </c>
      <c r="ZY1" t="s">
        <v>2283</v>
      </c>
      <c r="ZZ1" t="s">
        <v>2284</v>
      </c>
      <c r="AAA1" t="s">
        <v>2285</v>
      </c>
      <c r="AAB1" t="s">
        <v>2286</v>
      </c>
      <c r="AAC1" t="s">
        <v>2287</v>
      </c>
      <c r="AAD1" t="s">
        <v>2288</v>
      </c>
      <c r="AAE1" t="s">
        <v>2289</v>
      </c>
      <c r="AAF1" t="s">
        <v>2290</v>
      </c>
      <c r="AAG1" t="s">
        <v>2291</v>
      </c>
      <c r="AAH1" t="s">
        <v>2292</v>
      </c>
      <c r="AAI1" t="s">
        <v>2293</v>
      </c>
      <c r="AAJ1" t="s">
        <v>2294</v>
      </c>
      <c r="AAK1" t="s">
        <v>2295</v>
      </c>
      <c r="AAL1" t="s">
        <v>2296</v>
      </c>
      <c r="AAM1" t="s">
        <v>2297</v>
      </c>
      <c r="AAN1" t="s">
        <v>2298</v>
      </c>
      <c r="AAO1" t="s">
        <v>2299</v>
      </c>
      <c r="AAP1" t="s">
        <v>2300</v>
      </c>
      <c r="AAQ1" t="s">
        <v>2301</v>
      </c>
      <c r="AAR1" t="s">
        <v>2302</v>
      </c>
      <c r="AAS1" t="s">
        <v>2303</v>
      </c>
      <c r="AAT1" t="s">
        <v>2304</v>
      </c>
      <c r="AAU1" t="s">
        <v>2305</v>
      </c>
      <c r="AAV1" t="s">
        <v>2306</v>
      </c>
      <c r="AAW1" t="s">
        <v>2307</v>
      </c>
      <c r="AAX1" t="s">
        <v>2308</v>
      </c>
      <c r="AAY1" t="s">
        <v>2309</v>
      </c>
      <c r="AAZ1" t="s">
        <v>2310</v>
      </c>
      <c r="ABA1" t="s">
        <v>2311</v>
      </c>
      <c r="ABB1" t="s">
        <v>2312</v>
      </c>
      <c r="ABC1" t="s">
        <v>2313</v>
      </c>
      <c r="ABD1" t="s">
        <v>2314</v>
      </c>
      <c r="ABE1" t="s">
        <v>2315</v>
      </c>
      <c r="ABF1" t="s">
        <v>2316</v>
      </c>
      <c r="ABG1" t="s">
        <v>2317</v>
      </c>
      <c r="ABH1" t="s">
        <v>2318</v>
      </c>
      <c r="ABI1" t="s">
        <v>2319</v>
      </c>
      <c r="ABJ1" t="s">
        <v>2320</v>
      </c>
      <c r="ABK1" t="s">
        <v>2321</v>
      </c>
      <c r="ABL1" t="s">
        <v>2322</v>
      </c>
      <c r="ABM1" t="s">
        <v>2323</v>
      </c>
      <c r="ABN1" t="s">
        <v>2324</v>
      </c>
      <c r="ABO1" t="s">
        <v>2325</v>
      </c>
      <c r="ABP1" t="s">
        <v>2326</v>
      </c>
      <c r="ABQ1" t="s">
        <v>2327</v>
      </c>
      <c r="ABR1" t="s">
        <v>2328</v>
      </c>
      <c r="ABS1" t="s">
        <v>2329</v>
      </c>
      <c r="ABT1" t="s">
        <v>2330</v>
      </c>
      <c r="ABU1" t="s">
        <v>2331</v>
      </c>
      <c r="ABV1" t="s">
        <v>2332</v>
      </c>
      <c r="ABW1" t="s">
        <v>2333</v>
      </c>
      <c r="ABX1" t="s">
        <v>2334</v>
      </c>
      <c r="ABY1" t="s">
        <v>2335</v>
      </c>
      <c r="ABZ1" t="s">
        <v>2336</v>
      </c>
      <c r="ACA1" t="s">
        <v>2337</v>
      </c>
      <c r="ACB1" t="s">
        <v>2338</v>
      </c>
      <c r="ACC1" t="s">
        <v>2339</v>
      </c>
      <c r="ACD1" t="s">
        <v>2340</v>
      </c>
      <c r="ACE1" t="s">
        <v>2341</v>
      </c>
      <c r="ACF1" t="s">
        <v>2342</v>
      </c>
      <c r="ACG1" t="s">
        <v>2343</v>
      </c>
      <c r="ACH1" t="s">
        <v>2344</v>
      </c>
      <c r="ACI1" t="s">
        <v>2345</v>
      </c>
      <c r="ACJ1" t="s">
        <v>2346</v>
      </c>
      <c r="ACK1" t="s">
        <v>2347</v>
      </c>
      <c r="ACL1" t="s">
        <v>2348</v>
      </c>
      <c r="ACM1" t="s">
        <v>2349</v>
      </c>
      <c r="ACN1" t="s">
        <v>2350</v>
      </c>
      <c r="ACO1" t="s">
        <v>2351</v>
      </c>
      <c r="ACP1" t="s">
        <v>2352</v>
      </c>
      <c r="ACQ1" t="s">
        <v>2353</v>
      </c>
      <c r="ACR1" t="s">
        <v>2354</v>
      </c>
      <c r="ACS1" t="s">
        <v>2355</v>
      </c>
      <c r="ACT1" t="s">
        <v>2356</v>
      </c>
      <c r="ACU1" t="s">
        <v>2357</v>
      </c>
      <c r="ACV1" t="s">
        <v>2358</v>
      </c>
      <c r="ACW1" t="s">
        <v>2359</v>
      </c>
      <c r="ACX1" t="s">
        <v>2360</v>
      </c>
      <c r="ACY1" t="s">
        <v>2361</v>
      </c>
      <c r="ACZ1" t="s">
        <v>2362</v>
      </c>
      <c r="ADA1" t="s">
        <v>2363</v>
      </c>
      <c r="ADB1" t="s">
        <v>2364</v>
      </c>
      <c r="ADC1" t="s">
        <v>2365</v>
      </c>
      <c r="ADD1" t="s">
        <v>2366</v>
      </c>
      <c r="ADE1" t="s">
        <v>2367</v>
      </c>
      <c r="ADF1" t="s">
        <v>2368</v>
      </c>
      <c r="ADG1" t="s">
        <v>2369</v>
      </c>
      <c r="ADH1" t="s">
        <v>2370</v>
      </c>
      <c r="ADI1" t="s">
        <v>2371</v>
      </c>
      <c r="ADJ1" t="s">
        <v>2372</v>
      </c>
      <c r="ADK1" t="s">
        <v>2373</v>
      </c>
      <c r="ADL1" t="s">
        <v>2374</v>
      </c>
      <c r="ADM1" t="s">
        <v>2375</v>
      </c>
      <c r="ADN1" t="s">
        <v>2376</v>
      </c>
      <c r="ADO1" t="s">
        <v>2377</v>
      </c>
      <c r="ADP1" t="s">
        <v>2378</v>
      </c>
      <c r="ADQ1" t="s">
        <v>2379</v>
      </c>
      <c r="ADR1" t="s">
        <v>2380</v>
      </c>
      <c r="ADS1" t="s">
        <v>2381</v>
      </c>
      <c r="ADT1" t="s">
        <v>2382</v>
      </c>
      <c r="ADU1" t="s">
        <v>2383</v>
      </c>
      <c r="ADV1" t="s">
        <v>2384</v>
      </c>
      <c r="ADW1" t="s">
        <v>2385</v>
      </c>
      <c r="ADX1" t="s">
        <v>2386</v>
      </c>
      <c r="ADY1" t="s">
        <v>2387</v>
      </c>
      <c r="ADZ1" t="s">
        <v>2388</v>
      </c>
      <c r="AEA1" t="s">
        <v>2389</v>
      </c>
      <c r="AEB1" t="s">
        <v>2390</v>
      </c>
      <c r="AEC1" t="s">
        <v>2391</v>
      </c>
      <c r="AED1" t="s">
        <v>2392</v>
      </c>
      <c r="AEE1" t="s">
        <v>2393</v>
      </c>
      <c r="AEF1" t="s">
        <v>2394</v>
      </c>
      <c r="AEG1" t="s">
        <v>2395</v>
      </c>
      <c r="AEH1" t="s">
        <v>2396</v>
      </c>
      <c r="AEI1" t="s">
        <v>2397</v>
      </c>
      <c r="AEJ1" t="s">
        <v>2398</v>
      </c>
      <c r="AEK1" t="s">
        <v>2399</v>
      </c>
      <c r="AEL1" t="s">
        <v>2400</v>
      </c>
      <c r="AEM1" t="s">
        <v>2401</v>
      </c>
      <c r="AEN1" t="s">
        <v>2402</v>
      </c>
      <c r="AEO1" t="s">
        <v>2403</v>
      </c>
      <c r="AEP1" t="s">
        <v>2404</v>
      </c>
      <c r="AEQ1" t="s">
        <v>2405</v>
      </c>
      <c r="AER1" t="s">
        <v>2406</v>
      </c>
      <c r="AES1" t="s">
        <v>2407</v>
      </c>
      <c r="AET1" t="s">
        <v>2408</v>
      </c>
      <c r="AEU1" t="s">
        <v>2409</v>
      </c>
      <c r="AEV1" t="s">
        <v>2410</v>
      </c>
      <c r="AEW1" t="s">
        <v>2411</v>
      </c>
      <c r="AEX1" t="s">
        <v>2412</v>
      </c>
      <c r="AEY1" t="s">
        <v>2413</v>
      </c>
      <c r="AEZ1" t="s">
        <v>2414</v>
      </c>
      <c r="AFA1" t="s">
        <v>2415</v>
      </c>
      <c r="AFB1" t="s">
        <v>2416</v>
      </c>
      <c r="AFC1" t="s">
        <v>2417</v>
      </c>
      <c r="AFD1" t="s">
        <v>2418</v>
      </c>
      <c r="AFE1" t="s">
        <v>2419</v>
      </c>
      <c r="AFF1" t="s">
        <v>2420</v>
      </c>
      <c r="AFG1" t="s">
        <v>2421</v>
      </c>
      <c r="AFH1" t="s">
        <v>2422</v>
      </c>
      <c r="AFI1" t="s">
        <v>2423</v>
      </c>
      <c r="AFJ1" t="s">
        <v>2424</v>
      </c>
      <c r="AFK1" t="s">
        <v>2425</v>
      </c>
      <c r="AFL1" t="s">
        <v>2426</v>
      </c>
      <c r="AFM1" t="s">
        <v>2427</v>
      </c>
      <c r="AFN1" t="s">
        <v>2428</v>
      </c>
      <c r="AFO1" t="s">
        <v>2429</v>
      </c>
      <c r="AFP1" t="s">
        <v>2430</v>
      </c>
      <c r="AFQ1" t="s">
        <v>2431</v>
      </c>
      <c r="AFR1" t="s">
        <v>2432</v>
      </c>
      <c r="AFS1" t="s">
        <v>2433</v>
      </c>
      <c r="AFT1" t="s">
        <v>2434</v>
      </c>
      <c r="AFU1" t="s">
        <v>2435</v>
      </c>
      <c r="AFV1" t="s">
        <v>2436</v>
      </c>
      <c r="AFW1" t="s">
        <v>2437</v>
      </c>
      <c r="AFX1" t="s">
        <v>2438</v>
      </c>
      <c r="AFY1" t="s">
        <v>2439</v>
      </c>
      <c r="AFZ1" t="s">
        <v>2440</v>
      </c>
      <c r="AGA1" t="s">
        <v>2441</v>
      </c>
      <c r="AGB1" t="s">
        <v>2442</v>
      </c>
      <c r="AGC1" t="s">
        <v>2443</v>
      </c>
      <c r="AGD1" t="s">
        <v>2444</v>
      </c>
      <c r="AGE1" t="s">
        <v>2445</v>
      </c>
      <c r="AGF1" t="s">
        <v>2446</v>
      </c>
      <c r="AGG1" t="s">
        <v>2447</v>
      </c>
      <c r="AGH1" t="s">
        <v>2448</v>
      </c>
      <c r="AGI1" t="s">
        <v>2449</v>
      </c>
      <c r="AGJ1" t="s">
        <v>2450</v>
      </c>
      <c r="AGK1" t="s">
        <v>2451</v>
      </c>
      <c r="AGL1" t="s">
        <v>2452</v>
      </c>
      <c r="AGM1" t="s">
        <v>2453</v>
      </c>
      <c r="AGN1" t="s">
        <v>2454</v>
      </c>
      <c r="AGO1" t="s">
        <v>2455</v>
      </c>
      <c r="AGP1" t="s">
        <v>2456</v>
      </c>
      <c r="AGQ1" t="s">
        <v>2457</v>
      </c>
      <c r="AGR1" t="s">
        <v>2458</v>
      </c>
      <c r="AGS1" t="s">
        <v>2459</v>
      </c>
      <c r="AGT1" t="s">
        <v>2460</v>
      </c>
      <c r="AGU1" t="s">
        <v>2461</v>
      </c>
      <c r="AGV1" t="s">
        <v>2462</v>
      </c>
      <c r="AGW1" t="s">
        <v>2463</v>
      </c>
      <c r="AGX1" t="s">
        <v>2464</v>
      </c>
      <c r="AGY1" t="s">
        <v>2465</v>
      </c>
      <c r="AGZ1" t="s">
        <v>2466</v>
      </c>
      <c r="AHA1" t="s">
        <v>2467</v>
      </c>
      <c r="AHB1" t="s">
        <v>2468</v>
      </c>
      <c r="AHC1" t="s">
        <v>2469</v>
      </c>
      <c r="AHD1" t="s">
        <v>2470</v>
      </c>
      <c r="AHE1" t="s">
        <v>2471</v>
      </c>
      <c r="AHF1" t="s">
        <v>2472</v>
      </c>
      <c r="AHG1" t="s">
        <v>2473</v>
      </c>
      <c r="AHH1" t="s">
        <v>2474</v>
      </c>
      <c r="AHI1" t="s">
        <v>2475</v>
      </c>
      <c r="AHJ1" t="s">
        <v>2476</v>
      </c>
      <c r="AHK1" t="s">
        <v>2477</v>
      </c>
      <c r="AHL1" t="s">
        <v>2478</v>
      </c>
      <c r="AHM1" t="s">
        <v>2479</v>
      </c>
      <c r="AHN1" t="s">
        <v>2480</v>
      </c>
      <c r="AHO1" t="s">
        <v>2481</v>
      </c>
      <c r="AHP1" t="s">
        <v>2482</v>
      </c>
      <c r="AHQ1" t="s">
        <v>2483</v>
      </c>
      <c r="AHR1" t="s">
        <v>2484</v>
      </c>
      <c r="AHS1" t="s">
        <v>2485</v>
      </c>
      <c r="AHT1" t="s">
        <v>2486</v>
      </c>
      <c r="AHU1" t="s">
        <v>2487</v>
      </c>
      <c r="AHV1" t="s">
        <v>2488</v>
      </c>
      <c r="AHW1" t="s">
        <v>2489</v>
      </c>
      <c r="AHX1" t="s">
        <v>2490</v>
      </c>
      <c r="AHY1" t="s">
        <v>2491</v>
      </c>
      <c r="AHZ1" t="s">
        <v>2492</v>
      </c>
      <c r="AIA1" t="s">
        <v>2493</v>
      </c>
      <c r="AIB1" t="s">
        <v>2494</v>
      </c>
      <c r="AIC1" t="s">
        <v>2495</v>
      </c>
      <c r="AID1" t="s">
        <v>2496</v>
      </c>
      <c r="AIE1" t="s">
        <v>2497</v>
      </c>
      <c r="AIF1" t="s">
        <v>2498</v>
      </c>
      <c r="AIG1" t="s">
        <v>2499</v>
      </c>
      <c r="AIH1" t="s">
        <v>2500</v>
      </c>
      <c r="AII1" t="s">
        <v>2501</v>
      </c>
      <c r="AIJ1" t="s">
        <v>2502</v>
      </c>
      <c r="AIK1" t="s">
        <v>2503</v>
      </c>
      <c r="AIL1" t="s">
        <v>2504</v>
      </c>
      <c r="AIM1" t="s">
        <v>2505</v>
      </c>
      <c r="AIN1" t="s">
        <v>2506</v>
      </c>
      <c r="AIO1" t="s">
        <v>2507</v>
      </c>
      <c r="AIP1" t="s">
        <v>2508</v>
      </c>
      <c r="AIQ1" t="s">
        <v>2509</v>
      </c>
      <c r="AIR1" t="s">
        <v>2510</v>
      </c>
      <c r="AIS1" t="s">
        <v>2511</v>
      </c>
      <c r="AIT1" t="s">
        <v>2512</v>
      </c>
      <c r="AIU1" t="s">
        <v>2513</v>
      </c>
      <c r="AIV1" t="s">
        <v>2514</v>
      </c>
      <c r="AIW1" t="s">
        <v>2515</v>
      </c>
      <c r="AIX1" t="s">
        <v>2516</v>
      </c>
      <c r="AIY1" t="s">
        <v>2517</v>
      </c>
      <c r="AIZ1" t="s">
        <v>2518</v>
      </c>
      <c r="AJA1" t="s">
        <v>2519</v>
      </c>
      <c r="AJB1" t="s">
        <v>2520</v>
      </c>
      <c r="AJC1" t="s">
        <v>2521</v>
      </c>
      <c r="AJD1" t="s">
        <v>2522</v>
      </c>
      <c r="AJE1" t="s">
        <v>2523</v>
      </c>
      <c r="AJF1" t="s">
        <v>2524</v>
      </c>
      <c r="AJG1" t="s">
        <v>2525</v>
      </c>
      <c r="AJH1" t="s">
        <v>2526</v>
      </c>
      <c r="AJI1" t="s">
        <v>2527</v>
      </c>
      <c r="AJJ1" t="s">
        <v>2528</v>
      </c>
      <c r="AJK1" t="s">
        <v>2529</v>
      </c>
      <c r="AJL1" t="s">
        <v>2530</v>
      </c>
      <c r="AJM1" t="s">
        <v>2531</v>
      </c>
      <c r="AJN1" t="s">
        <v>2532</v>
      </c>
      <c r="AJO1" t="s">
        <v>2533</v>
      </c>
      <c r="AJP1" t="s">
        <v>2534</v>
      </c>
      <c r="AJQ1" t="s">
        <v>2535</v>
      </c>
      <c r="AJR1" t="s">
        <v>2536</v>
      </c>
      <c r="AJS1" t="s">
        <v>2537</v>
      </c>
      <c r="AJT1" t="s">
        <v>2538</v>
      </c>
      <c r="AJU1" t="s">
        <v>2539</v>
      </c>
      <c r="AJV1" t="s">
        <v>2540</v>
      </c>
      <c r="AJW1" t="s">
        <v>2541</v>
      </c>
      <c r="AJX1" t="s">
        <v>2542</v>
      </c>
      <c r="AJY1" t="s">
        <v>2543</v>
      </c>
      <c r="AJZ1" t="s">
        <v>2544</v>
      </c>
      <c r="AKA1" t="s">
        <v>2545</v>
      </c>
      <c r="AKB1" t="s">
        <v>2546</v>
      </c>
      <c r="AKC1" t="s">
        <v>2547</v>
      </c>
      <c r="AKD1" t="s">
        <v>2548</v>
      </c>
      <c r="AKE1" t="s">
        <v>2549</v>
      </c>
      <c r="AKF1" t="s">
        <v>2550</v>
      </c>
      <c r="AKG1" t="s">
        <v>2551</v>
      </c>
      <c r="AKH1" t="s">
        <v>2552</v>
      </c>
      <c r="AKI1" t="s">
        <v>2553</v>
      </c>
      <c r="AKJ1" t="s">
        <v>2554</v>
      </c>
      <c r="AKK1" t="s">
        <v>2555</v>
      </c>
      <c r="AKL1" t="s">
        <v>2556</v>
      </c>
      <c r="AKM1" t="s">
        <v>2557</v>
      </c>
      <c r="AKN1" t="s">
        <v>2558</v>
      </c>
      <c r="AKO1" t="s">
        <v>2559</v>
      </c>
      <c r="AKP1" t="s">
        <v>2560</v>
      </c>
      <c r="AKQ1" t="s">
        <v>2561</v>
      </c>
      <c r="AKR1" t="s">
        <v>2562</v>
      </c>
      <c r="AKS1" t="s">
        <v>2563</v>
      </c>
      <c r="AKT1" t="s">
        <v>2564</v>
      </c>
      <c r="AKU1" t="s">
        <v>2565</v>
      </c>
      <c r="AKV1" t="s">
        <v>2566</v>
      </c>
      <c r="AKW1" t="s">
        <v>2567</v>
      </c>
      <c r="AKX1" t="s">
        <v>2568</v>
      </c>
      <c r="AKY1" t="s">
        <v>2569</v>
      </c>
      <c r="AKZ1" t="s">
        <v>2570</v>
      </c>
      <c r="ALA1" t="s">
        <v>2571</v>
      </c>
      <c r="ALB1" t="s">
        <v>2572</v>
      </c>
      <c r="ALC1" t="s">
        <v>2573</v>
      </c>
      <c r="ALD1" t="s">
        <v>2574</v>
      </c>
      <c r="ALE1" t="s">
        <v>2575</v>
      </c>
      <c r="ALF1" t="s">
        <v>2576</v>
      </c>
      <c r="ALG1" t="s">
        <v>2577</v>
      </c>
      <c r="ALH1" t="s">
        <v>2578</v>
      </c>
      <c r="ALI1" t="s">
        <v>2579</v>
      </c>
      <c r="ALJ1" t="s">
        <v>2580</v>
      </c>
      <c r="ALK1" t="s">
        <v>2581</v>
      </c>
      <c r="ALL1" t="s">
        <v>2582</v>
      </c>
      <c r="ALM1" t="s">
        <v>2583</v>
      </c>
      <c r="ALN1" t="s">
        <v>2584</v>
      </c>
      <c r="ALO1" t="s">
        <v>2585</v>
      </c>
      <c r="ALP1" t="s">
        <v>2586</v>
      </c>
      <c r="ALQ1" t="s">
        <v>2587</v>
      </c>
      <c r="ALR1" t="s">
        <v>2588</v>
      </c>
      <c r="ALS1" t="s">
        <v>2589</v>
      </c>
      <c r="ALT1" t="s">
        <v>2590</v>
      </c>
      <c r="ALU1" t="s">
        <v>2591</v>
      </c>
      <c r="ALV1" t="s">
        <v>2592</v>
      </c>
      <c r="ALW1" t="s">
        <v>2593</v>
      </c>
      <c r="ALX1" t="s">
        <v>2594</v>
      </c>
      <c r="ALY1" t="s">
        <v>2595</v>
      </c>
      <c r="ALZ1" t="s">
        <v>2596</v>
      </c>
      <c r="AMA1" t="s">
        <v>2597</v>
      </c>
      <c r="AMB1" t="s">
        <v>2598</v>
      </c>
      <c r="AMC1" t="s">
        <v>2599</v>
      </c>
      <c r="AMD1" t="s">
        <v>2600</v>
      </c>
      <c r="AME1" t="s">
        <v>2601</v>
      </c>
      <c r="AMF1" t="s">
        <v>2602</v>
      </c>
      <c r="AMG1" t="s">
        <v>2603</v>
      </c>
      <c r="AMH1" t="s">
        <v>2604</v>
      </c>
      <c r="AMI1" t="s">
        <v>2605</v>
      </c>
      <c r="AMJ1" t="s">
        <v>2606</v>
      </c>
      <c r="AMK1" t="s">
        <v>2607</v>
      </c>
      <c r="AML1" t="s">
        <v>2608</v>
      </c>
      <c r="AMM1" t="s">
        <v>2609</v>
      </c>
      <c r="AMN1" t="s">
        <v>2610</v>
      </c>
      <c r="AMO1" t="s">
        <v>2611</v>
      </c>
      <c r="AMP1" t="s">
        <v>2612</v>
      </c>
      <c r="AMQ1" t="s">
        <v>2613</v>
      </c>
      <c r="AMR1" t="s">
        <v>2614</v>
      </c>
      <c r="AMS1" t="s">
        <v>2615</v>
      </c>
      <c r="AMT1" t="s">
        <v>2616</v>
      </c>
      <c r="AMU1" t="s">
        <v>2617</v>
      </c>
      <c r="AMV1" t="s">
        <v>2618</v>
      </c>
      <c r="AMW1" t="s">
        <v>2619</v>
      </c>
      <c r="AMX1" t="s">
        <v>2620</v>
      </c>
      <c r="AMY1" t="s">
        <v>2621</v>
      </c>
      <c r="AMZ1" t="s">
        <v>2622</v>
      </c>
      <c r="ANA1" t="s">
        <v>2623</v>
      </c>
      <c r="ANB1" t="s">
        <v>2624</v>
      </c>
      <c r="ANC1" t="s">
        <v>2625</v>
      </c>
      <c r="AND1" t="s">
        <v>2626</v>
      </c>
      <c r="ANE1" t="s">
        <v>2627</v>
      </c>
      <c r="ANF1" t="s">
        <v>2628</v>
      </c>
      <c r="ANG1" t="s">
        <v>2629</v>
      </c>
      <c r="ANH1" t="s">
        <v>2630</v>
      </c>
      <c r="ANI1" t="s">
        <v>2631</v>
      </c>
      <c r="ANJ1" t="s">
        <v>2632</v>
      </c>
      <c r="ANK1" t="s">
        <v>2633</v>
      </c>
      <c r="ANL1" t="s">
        <v>2634</v>
      </c>
      <c r="ANM1" t="s">
        <v>2635</v>
      </c>
      <c r="ANN1" t="s">
        <v>2636</v>
      </c>
      <c r="ANO1" t="s">
        <v>2637</v>
      </c>
      <c r="ANP1" t="s">
        <v>2638</v>
      </c>
      <c r="ANQ1" t="s">
        <v>2639</v>
      </c>
      <c r="ANR1" t="s">
        <v>2640</v>
      </c>
      <c r="ANS1" t="s">
        <v>2641</v>
      </c>
      <c r="ANT1" t="s">
        <v>2642</v>
      </c>
      <c r="ANU1" t="s">
        <v>2643</v>
      </c>
      <c r="ANV1" t="s">
        <v>2644</v>
      </c>
      <c r="ANW1" t="s">
        <v>2645</v>
      </c>
      <c r="ANX1" t="s">
        <v>2646</v>
      </c>
      <c r="ANY1" t="s">
        <v>2647</v>
      </c>
      <c r="ANZ1" t="s">
        <v>2648</v>
      </c>
      <c r="AOA1" t="s">
        <v>2649</v>
      </c>
      <c r="AOB1" t="s">
        <v>2650</v>
      </c>
      <c r="AOC1" t="s">
        <v>2651</v>
      </c>
      <c r="AOD1" t="s">
        <v>2652</v>
      </c>
      <c r="AOE1" t="s">
        <v>2653</v>
      </c>
      <c r="AOF1" t="s">
        <v>2654</v>
      </c>
      <c r="AOG1" t="s">
        <v>2655</v>
      </c>
      <c r="AOH1" t="s">
        <v>2656</v>
      </c>
      <c r="AOI1" t="s">
        <v>2657</v>
      </c>
      <c r="AOJ1" t="s">
        <v>2658</v>
      </c>
      <c r="AOK1" t="s">
        <v>2659</v>
      </c>
      <c r="AOL1" t="s">
        <v>2660</v>
      </c>
      <c r="AOM1" t="s">
        <v>2661</v>
      </c>
      <c r="AON1" t="s">
        <v>2662</v>
      </c>
      <c r="AOO1" t="s">
        <v>2663</v>
      </c>
      <c r="AOP1" t="s">
        <v>2664</v>
      </c>
      <c r="AOQ1" t="s">
        <v>2665</v>
      </c>
      <c r="AOR1" t="s">
        <v>2666</v>
      </c>
      <c r="AOS1" t="s">
        <v>2667</v>
      </c>
      <c r="AOT1" t="s">
        <v>2668</v>
      </c>
      <c r="AOU1" t="s">
        <v>2669</v>
      </c>
      <c r="AOV1" t="s">
        <v>2670</v>
      </c>
      <c r="AOW1" t="s">
        <v>2671</v>
      </c>
      <c r="AOX1" t="s">
        <v>2672</v>
      </c>
      <c r="AOY1" t="s">
        <v>2673</v>
      </c>
      <c r="AOZ1" t="s">
        <v>2674</v>
      </c>
      <c r="APA1" t="s">
        <v>2675</v>
      </c>
      <c r="APB1" t="s">
        <v>2676</v>
      </c>
      <c r="APC1" t="s">
        <v>2677</v>
      </c>
      <c r="APD1" t="s">
        <v>2678</v>
      </c>
      <c r="APE1" t="s">
        <v>2679</v>
      </c>
      <c r="APF1" t="s">
        <v>2680</v>
      </c>
      <c r="APG1" t="s">
        <v>2681</v>
      </c>
      <c r="APH1" t="s">
        <v>2682</v>
      </c>
      <c r="API1" t="s">
        <v>2683</v>
      </c>
      <c r="APJ1" t="s">
        <v>2684</v>
      </c>
      <c r="APK1" t="s">
        <v>2685</v>
      </c>
      <c r="APL1" t="s">
        <v>2686</v>
      </c>
      <c r="APM1" t="s">
        <v>2687</v>
      </c>
      <c r="APN1" t="s">
        <v>2688</v>
      </c>
      <c r="APO1" t="s">
        <v>2689</v>
      </c>
      <c r="APP1" t="s">
        <v>2690</v>
      </c>
      <c r="APQ1" t="s">
        <v>2691</v>
      </c>
      <c r="APR1" t="s">
        <v>2692</v>
      </c>
      <c r="APS1" t="s">
        <v>2693</v>
      </c>
      <c r="APT1" t="s">
        <v>2694</v>
      </c>
      <c r="APU1" t="s">
        <v>2695</v>
      </c>
      <c r="APV1" t="s">
        <v>2696</v>
      </c>
      <c r="APW1" t="s">
        <v>2697</v>
      </c>
      <c r="APX1" t="s">
        <v>2698</v>
      </c>
      <c r="APY1" t="s">
        <v>2699</v>
      </c>
      <c r="APZ1" t="s">
        <v>2700</v>
      </c>
      <c r="AQA1" t="s">
        <v>2701</v>
      </c>
      <c r="AQB1" t="s">
        <v>2702</v>
      </c>
      <c r="AQC1" t="s">
        <v>2703</v>
      </c>
      <c r="AQD1" t="s">
        <v>2704</v>
      </c>
      <c r="AQE1" t="s">
        <v>2705</v>
      </c>
      <c r="AQF1" t="s">
        <v>2706</v>
      </c>
      <c r="AQG1" t="s">
        <v>2707</v>
      </c>
      <c r="AQH1" t="s">
        <v>2708</v>
      </c>
      <c r="AQI1" t="s">
        <v>2709</v>
      </c>
      <c r="AQJ1" t="s">
        <v>2710</v>
      </c>
      <c r="AQK1" t="s">
        <v>2711</v>
      </c>
      <c r="AQL1" t="s">
        <v>2712</v>
      </c>
      <c r="AQM1" t="s">
        <v>2713</v>
      </c>
      <c r="AQN1" t="s">
        <v>2714</v>
      </c>
      <c r="AQO1" t="s">
        <v>2715</v>
      </c>
      <c r="AQP1" t="s">
        <v>2716</v>
      </c>
      <c r="AQQ1" t="s">
        <v>2717</v>
      </c>
      <c r="AQR1" t="s">
        <v>2718</v>
      </c>
      <c r="AQS1" t="s">
        <v>2719</v>
      </c>
      <c r="AQT1" t="s">
        <v>2720</v>
      </c>
      <c r="AQU1" t="s">
        <v>2721</v>
      </c>
      <c r="AQV1" t="s">
        <v>2722</v>
      </c>
      <c r="AQW1" t="s">
        <v>2723</v>
      </c>
      <c r="AQX1" t="s">
        <v>2724</v>
      </c>
      <c r="AQY1" t="s">
        <v>2725</v>
      </c>
      <c r="AQZ1" t="s">
        <v>2726</v>
      </c>
      <c r="ARA1" t="s">
        <v>2727</v>
      </c>
      <c r="ARB1" t="s">
        <v>2728</v>
      </c>
      <c r="ARC1" t="s">
        <v>2729</v>
      </c>
      <c r="ARD1" t="s">
        <v>2730</v>
      </c>
      <c r="ARE1" t="s">
        <v>2731</v>
      </c>
      <c r="ARF1" t="s">
        <v>2732</v>
      </c>
      <c r="ARG1" t="s">
        <v>2733</v>
      </c>
      <c r="ARH1" t="s">
        <v>2734</v>
      </c>
      <c r="ARI1" t="s">
        <v>2735</v>
      </c>
      <c r="ARJ1" t="s">
        <v>2736</v>
      </c>
      <c r="ARK1" t="s">
        <v>2737</v>
      </c>
      <c r="ARL1" t="s">
        <v>2738</v>
      </c>
      <c r="ARM1" t="s">
        <v>2739</v>
      </c>
      <c r="ARN1" t="s">
        <v>2740</v>
      </c>
      <c r="ARO1" t="s">
        <v>2741</v>
      </c>
      <c r="ARP1" t="s">
        <v>2742</v>
      </c>
      <c r="ARQ1" t="s">
        <v>2743</v>
      </c>
      <c r="ARR1" t="s">
        <v>2744</v>
      </c>
      <c r="ARS1" t="s">
        <v>2745</v>
      </c>
      <c r="ART1" t="s">
        <v>2746</v>
      </c>
      <c r="ARU1" t="s">
        <v>2747</v>
      </c>
      <c r="ARV1" t="s">
        <v>2748</v>
      </c>
      <c r="ARW1" t="s">
        <v>2749</v>
      </c>
      <c r="ARX1" t="s">
        <v>2750</v>
      </c>
      <c r="ARY1" t="s">
        <v>2751</v>
      </c>
      <c r="ARZ1" t="s">
        <v>2752</v>
      </c>
      <c r="ASA1" t="s">
        <v>2753</v>
      </c>
      <c r="ASB1" t="s">
        <v>2754</v>
      </c>
      <c r="ASC1" t="s">
        <v>2755</v>
      </c>
      <c r="ASD1" t="s">
        <v>2756</v>
      </c>
      <c r="ASE1" t="s">
        <v>2757</v>
      </c>
      <c r="ASF1" t="s">
        <v>2758</v>
      </c>
      <c r="ASG1" t="s">
        <v>2759</v>
      </c>
      <c r="ASH1" t="s">
        <v>2760</v>
      </c>
      <c r="ASI1" t="s">
        <v>2761</v>
      </c>
      <c r="ASJ1" t="s">
        <v>2762</v>
      </c>
      <c r="ASK1" t="s">
        <v>2763</v>
      </c>
      <c r="ASL1" t="s">
        <v>2764</v>
      </c>
      <c r="ASM1" t="s">
        <v>2765</v>
      </c>
      <c r="ASN1" t="s">
        <v>2766</v>
      </c>
      <c r="ASO1" t="s">
        <v>2767</v>
      </c>
      <c r="ASP1" t="s">
        <v>2768</v>
      </c>
      <c r="ASQ1" t="s">
        <v>2769</v>
      </c>
      <c r="ASR1" t="s">
        <v>2770</v>
      </c>
      <c r="ASS1" t="s">
        <v>2771</v>
      </c>
      <c r="AST1" t="s">
        <v>2772</v>
      </c>
      <c r="ASU1" t="s">
        <v>2773</v>
      </c>
      <c r="ASV1" t="s">
        <v>2774</v>
      </c>
      <c r="ASW1" t="s">
        <v>2775</v>
      </c>
      <c r="ASX1" t="s">
        <v>2776</v>
      </c>
      <c r="ASY1" t="s">
        <v>2777</v>
      </c>
      <c r="ASZ1" t="s">
        <v>2778</v>
      </c>
      <c r="ATA1" t="s">
        <v>2779</v>
      </c>
      <c r="ATB1" t="s">
        <v>2780</v>
      </c>
      <c r="ATC1" t="s">
        <v>2781</v>
      </c>
      <c r="ATD1" t="s">
        <v>2782</v>
      </c>
      <c r="ATE1" t="s">
        <v>2783</v>
      </c>
      <c r="ATF1" t="s">
        <v>2784</v>
      </c>
      <c r="ATG1" t="s">
        <v>2785</v>
      </c>
      <c r="ATH1" t="s">
        <v>2786</v>
      </c>
      <c r="ATI1" t="s">
        <v>2787</v>
      </c>
      <c r="ATJ1" t="s">
        <v>2788</v>
      </c>
      <c r="ATK1" t="s">
        <v>2789</v>
      </c>
      <c r="ATL1" t="s">
        <v>2790</v>
      </c>
      <c r="ATM1" t="s">
        <v>2791</v>
      </c>
      <c r="ATN1" t="s">
        <v>2792</v>
      </c>
      <c r="ATO1" t="s">
        <v>2793</v>
      </c>
      <c r="ATP1" t="s">
        <v>2794</v>
      </c>
      <c r="ATQ1" t="s">
        <v>2795</v>
      </c>
      <c r="ATR1" t="s">
        <v>2796</v>
      </c>
      <c r="ATS1" t="s">
        <v>2797</v>
      </c>
      <c r="ATT1" t="s">
        <v>2798</v>
      </c>
      <c r="ATU1" t="s">
        <v>2799</v>
      </c>
      <c r="ATV1" t="s">
        <v>2800</v>
      </c>
      <c r="ATW1" t="s">
        <v>2801</v>
      </c>
      <c r="ATX1" t="s">
        <v>2802</v>
      </c>
      <c r="ATY1" t="s">
        <v>2803</v>
      </c>
      <c r="ATZ1" t="s">
        <v>2804</v>
      </c>
      <c r="AUA1" t="s">
        <v>2805</v>
      </c>
      <c r="AUB1" t="s">
        <v>2806</v>
      </c>
      <c r="AUC1" t="s">
        <v>2807</v>
      </c>
      <c r="AUD1" t="s">
        <v>2808</v>
      </c>
      <c r="AUE1" t="s">
        <v>2809</v>
      </c>
      <c r="AUF1" t="s">
        <v>2810</v>
      </c>
      <c r="AUG1" t="s">
        <v>2811</v>
      </c>
      <c r="AUH1" t="s">
        <v>2812</v>
      </c>
      <c r="AUI1" t="s">
        <v>2813</v>
      </c>
      <c r="AUJ1" t="s">
        <v>2814</v>
      </c>
      <c r="AUK1" t="s">
        <v>2815</v>
      </c>
      <c r="AUL1" t="s">
        <v>2816</v>
      </c>
      <c r="AUM1" t="s">
        <v>2817</v>
      </c>
      <c r="AUN1" t="s">
        <v>2818</v>
      </c>
      <c r="AUO1" t="s">
        <v>2819</v>
      </c>
      <c r="AUP1" t="s">
        <v>2820</v>
      </c>
      <c r="AUQ1" t="s">
        <v>2821</v>
      </c>
      <c r="AUR1" t="s">
        <v>2822</v>
      </c>
      <c r="AUS1" t="s">
        <v>2823</v>
      </c>
      <c r="AUT1" t="s">
        <v>2824</v>
      </c>
      <c r="AUU1" t="s">
        <v>2825</v>
      </c>
      <c r="AUV1" t="s">
        <v>2826</v>
      </c>
      <c r="AUW1" t="s">
        <v>2827</v>
      </c>
      <c r="AUX1" t="s">
        <v>2828</v>
      </c>
      <c r="AUY1" t="s">
        <v>2829</v>
      </c>
      <c r="AUZ1" t="s">
        <v>2830</v>
      </c>
      <c r="AVA1" t="s">
        <v>2831</v>
      </c>
      <c r="AVB1" t="s">
        <v>2832</v>
      </c>
      <c r="AVC1" t="s">
        <v>2833</v>
      </c>
      <c r="AVD1" t="s">
        <v>2834</v>
      </c>
      <c r="AVE1" t="s">
        <v>2835</v>
      </c>
      <c r="AVF1" t="s">
        <v>2836</v>
      </c>
      <c r="AVG1" t="s">
        <v>2837</v>
      </c>
      <c r="AVH1" t="s">
        <v>2838</v>
      </c>
      <c r="AVI1" t="s">
        <v>2839</v>
      </c>
      <c r="AVJ1" t="s">
        <v>2840</v>
      </c>
      <c r="AVK1" t="s">
        <v>2841</v>
      </c>
      <c r="AVL1" t="s">
        <v>2842</v>
      </c>
      <c r="AVM1" t="s">
        <v>2843</v>
      </c>
      <c r="AVN1" t="s">
        <v>2844</v>
      </c>
      <c r="AVO1" t="s">
        <v>2845</v>
      </c>
      <c r="AVP1" t="s">
        <v>2846</v>
      </c>
      <c r="AVQ1" t="s">
        <v>2847</v>
      </c>
      <c r="AVR1" t="s">
        <v>2848</v>
      </c>
      <c r="AVS1" t="s">
        <v>2849</v>
      </c>
      <c r="AVT1" t="s">
        <v>2850</v>
      </c>
      <c r="AVU1" t="s">
        <v>2851</v>
      </c>
      <c r="AVV1" t="s">
        <v>2852</v>
      </c>
      <c r="AVW1" t="s">
        <v>2853</v>
      </c>
      <c r="AVX1" t="s">
        <v>2854</v>
      </c>
      <c r="AVY1" t="s">
        <v>2855</v>
      </c>
      <c r="AVZ1" t="s">
        <v>2856</v>
      </c>
      <c r="AWA1" t="s">
        <v>2857</v>
      </c>
      <c r="AWB1" t="s">
        <v>2858</v>
      </c>
      <c r="AWC1" t="s">
        <v>2859</v>
      </c>
      <c r="AWD1" t="s">
        <v>2860</v>
      </c>
      <c r="AWE1" t="s">
        <v>2861</v>
      </c>
      <c r="AWF1" t="s">
        <v>2862</v>
      </c>
      <c r="AWG1" t="s">
        <v>2863</v>
      </c>
      <c r="AWH1" t="s">
        <v>2864</v>
      </c>
      <c r="AWI1" t="s">
        <v>2865</v>
      </c>
      <c r="AWJ1" t="s">
        <v>2866</v>
      </c>
      <c r="AWK1" t="s">
        <v>2867</v>
      </c>
      <c r="AWL1" t="s">
        <v>2868</v>
      </c>
      <c r="AWM1" t="s">
        <v>2869</v>
      </c>
      <c r="AWN1" t="s">
        <v>2870</v>
      </c>
      <c r="AWO1" t="s">
        <v>2871</v>
      </c>
      <c r="AWP1" t="s">
        <v>2872</v>
      </c>
      <c r="AWQ1" t="s">
        <v>2873</v>
      </c>
      <c r="AWR1" t="s">
        <v>2874</v>
      </c>
      <c r="AWS1" t="s">
        <v>2875</v>
      </c>
      <c r="AWT1" t="s">
        <v>2876</v>
      </c>
      <c r="AWU1" t="s">
        <v>2877</v>
      </c>
      <c r="AWV1" t="s">
        <v>2878</v>
      </c>
      <c r="AWW1" t="s">
        <v>2879</v>
      </c>
      <c r="AWX1" t="s">
        <v>2880</v>
      </c>
      <c r="AWY1" t="s">
        <v>2881</v>
      </c>
      <c r="AWZ1" t="s">
        <v>2882</v>
      </c>
      <c r="AXA1" t="s">
        <v>2883</v>
      </c>
      <c r="AXB1" t="s">
        <v>2884</v>
      </c>
      <c r="AXC1" t="s">
        <v>2885</v>
      </c>
      <c r="AXD1" t="s">
        <v>2886</v>
      </c>
      <c r="AXE1" t="s">
        <v>2887</v>
      </c>
      <c r="AXF1" t="s">
        <v>2888</v>
      </c>
      <c r="AXG1" t="s">
        <v>2889</v>
      </c>
      <c r="AXH1" t="s">
        <v>2890</v>
      </c>
      <c r="AXI1" t="s">
        <v>2891</v>
      </c>
      <c r="AXJ1" t="s">
        <v>2892</v>
      </c>
      <c r="AXK1" t="s">
        <v>2893</v>
      </c>
      <c r="AXL1" t="s">
        <v>2894</v>
      </c>
      <c r="AXM1" t="s">
        <v>2895</v>
      </c>
      <c r="AXN1" t="s">
        <v>2896</v>
      </c>
      <c r="AXO1" t="s">
        <v>2897</v>
      </c>
      <c r="AXP1" t="s">
        <v>2898</v>
      </c>
      <c r="AXQ1" t="s">
        <v>2899</v>
      </c>
      <c r="AXR1" t="s">
        <v>2900</v>
      </c>
      <c r="AXS1" t="s">
        <v>2901</v>
      </c>
      <c r="AXT1" t="s">
        <v>2902</v>
      </c>
      <c r="AXU1" t="s">
        <v>2903</v>
      </c>
      <c r="AXV1" t="s">
        <v>2904</v>
      </c>
      <c r="AXW1" t="s">
        <v>2905</v>
      </c>
      <c r="AXX1" t="s">
        <v>2906</v>
      </c>
      <c r="AXY1" t="s">
        <v>2907</v>
      </c>
      <c r="AXZ1" t="s">
        <v>2908</v>
      </c>
      <c r="AYA1" t="s">
        <v>2909</v>
      </c>
      <c r="AYB1" t="s">
        <v>2910</v>
      </c>
      <c r="AYC1" t="s">
        <v>2911</v>
      </c>
      <c r="AYD1" t="s">
        <v>2912</v>
      </c>
      <c r="AYE1" t="s">
        <v>2913</v>
      </c>
      <c r="AYF1" t="s">
        <v>2914</v>
      </c>
      <c r="AYG1" t="s">
        <v>2915</v>
      </c>
      <c r="AYH1" t="s">
        <v>2916</v>
      </c>
      <c r="AYI1" t="s">
        <v>2917</v>
      </c>
      <c r="AYJ1" t="s">
        <v>2918</v>
      </c>
      <c r="AYK1" t="s">
        <v>2919</v>
      </c>
      <c r="AYL1" t="s">
        <v>2920</v>
      </c>
      <c r="AYM1" t="s">
        <v>2921</v>
      </c>
      <c r="AYN1" t="s">
        <v>2922</v>
      </c>
      <c r="AYO1" t="s">
        <v>2923</v>
      </c>
      <c r="AYP1" t="s">
        <v>2924</v>
      </c>
      <c r="AYQ1" t="s">
        <v>2925</v>
      </c>
      <c r="AYR1" t="s">
        <v>2926</v>
      </c>
      <c r="AYS1" t="s">
        <v>2927</v>
      </c>
      <c r="AYT1" t="s">
        <v>2928</v>
      </c>
      <c r="AYU1" t="s">
        <v>2929</v>
      </c>
      <c r="AYV1" t="s">
        <v>2930</v>
      </c>
      <c r="AYW1" t="s">
        <v>2931</v>
      </c>
      <c r="AYX1" t="s">
        <v>2932</v>
      </c>
      <c r="AYY1" t="s">
        <v>2933</v>
      </c>
      <c r="AYZ1" t="s">
        <v>2934</v>
      </c>
      <c r="AZA1" t="s">
        <v>2935</v>
      </c>
      <c r="AZB1" t="s">
        <v>2936</v>
      </c>
      <c r="AZC1" t="s">
        <v>2937</v>
      </c>
      <c r="AZD1" t="s">
        <v>2938</v>
      </c>
      <c r="AZE1" t="s">
        <v>2939</v>
      </c>
      <c r="AZF1" t="s">
        <v>2940</v>
      </c>
      <c r="AZG1" t="s">
        <v>2941</v>
      </c>
      <c r="AZH1" t="s">
        <v>2942</v>
      </c>
      <c r="AZI1" t="s">
        <v>2943</v>
      </c>
      <c r="AZJ1" t="s">
        <v>2944</v>
      </c>
      <c r="AZK1" t="s">
        <v>2945</v>
      </c>
      <c r="AZL1" t="s">
        <v>2946</v>
      </c>
      <c r="AZM1" t="s">
        <v>2947</v>
      </c>
      <c r="AZN1" t="s">
        <v>2948</v>
      </c>
      <c r="AZO1" t="s">
        <v>2949</v>
      </c>
      <c r="AZP1" t="s">
        <v>2950</v>
      </c>
      <c r="AZQ1" t="s">
        <v>2951</v>
      </c>
      <c r="AZR1" t="s">
        <v>2952</v>
      </c>
      <c r="AZS1" t="s">
        <v>2953</v>
      </c>
      <c r="AZT1" t="s">
        <v>2954</v>
      </c>
      <c r="AZU1" t="s">
        <v>2955</v>
      </c>
      <c r="AZV1" t="s">
        <v>2956</v>
      </c>
      <c r="AZW1" t="s">
        <v>2957</v>
      </c>
      <c r="AZX1" t="s">
        <v>2958</v>
      </c>
      <c r="AZY1" t="s">
        <v>2959</v>
      </c>
      <c r="AZZ1" t="s">
        <v>2960</v>
      </c>
      <c r="BAA1" t="s">
        <v>2961</v>
      </c>
      <c r="BAB1" t="s">
        <v>2962</v>
      </c>
      <c r="BAC1" t="s">
        <v>2963</v>
      </c>
      <c r="BAD1" t="s">
        <v>2964</v>
      </c>
      <c r="BAE1" t="s">
        <v>2965</v>
      </c>
      <c r="BAF1" t="s">
        <v>2966</v>
      </c>
      <c r="BAG1" t="s">
        <v>2967</v>
      </c>
      <c r="BAH1" t="s">
        <v>2968</v>
      </c>
      <c r="BAI1" t="s">
        <v>2969</v>
      </c>
      <c r="BAJ1" t="s">
        <v>2970</v>
      </c>
      <c r="BAK1" t="s">
        <v>2971</v>
      </c>
      <c r="BAL1" t="s">
        <v>2972</v>
      </c>
      <c r="BAM1" t="s">
        <v>2973</v>
      </c>
      <c r="BAN1" t="s">
        <v>2974</v>
      </c>
      <c r="BAO1" t="s">
        <v>2975</v>
      </c>
      <c r="BAP1" t="s">
        <v>2976</v>
      </c>
      <c r="BAQ1" t="s">
        <v>2977</v>
      </c>
      <c r="BAR1" t="s">
        <v>2978</v>
      </c>
      <c r="BAS1" t="s">
        <v>2979</v>
      </c>
      <c r="BAT1" t="s">
        <v>2980</v>
      </c>
      <c r="BAU1" t="s">
        <v>2981</v>
      </c>
      <c r="BAV1" t="s">
        <v>2982</v>
      </c>
      <c r="BAW1" t="s">
        <v>2983</v>
      </c>
      <c r="BAX1" t="s">
        <v>2984</v>
      </c>
      <c r="BAY1" t="s">
        <v>2985</v>
      </c>
      <c r="BAZ1" t="s">
        <v>2986</v>
      </c>
      <c r="BBA1" t="s">
        <v>2987</v>
      </c>
      <c r="BBB1" t="s">
        <v>2988</v>
      </c>
      <c r="BBC1" t="s">
        <v>2989</v>
      </c>
      <c r="BBD1" t="s">
        <v>2990</v>
      </c>
      <c r="BBE1" t="s">
        <v>2991</v>
      </c>
      <c r="BBF1" t="s">
        <v>2992</v>
      </c>
      <c r="BBG1" t="s">
        <v>2993</v>
      </c>
      <c r="BBH1" t="s">
        <v>2994</v>
      </c>
      <c r="BBI1" t="s">
        <v>2995</v>
      </c>
      <c r="BBJ1" t="s">
        <v>2996</v>
      </c>
      <c r="BBK1" t="s">
        <v>2997</v>
      </c>
      <c r="BBL1" t="s">
        <v>2998</v>
      </c>
      <c r="BBM1" t="s">
        <v>2999</v>
      </c>
      <c r="BBN1" t="s">
        <v>3000</v>
      </c>
      <c r="BBO1" t="s">
        <v>3001</v>
      </c>
      <c r="BBP1" t="s">
        <v>3002</v>
      </c>
      <c r="BBQ1" t="s">
        <v>3003</v>
      </c>
      <c r="BBR1" t="s">
        <v>3004</v>
      </c>
      <c r="BBS1" t="s">
        <v>3005</v>
      </c>
      <c r="BBT1" t="s">
        <v>3006</v>
      </c>
      <c r="BBU1" t="s">
        <v>3007</v>
      </c>
      <c r="BBV1" t="s">
        <v>3008</v>
      </c>
      <c r="BBW1" t="s">
        <v>3009</v>
      </c>
      <c r="BBX1" t="s">
        <v>3010</v>
      </c>
      <c r="BBY1" t="s">
        <v>3011</v>
      </c>
      <c r="BBZ1" t="s">
        <v>3012</v>
      </c>
      <c r="BCA1" t="s">
        <v>3013</v>
      </c>
      <c r="BCB1" t="s">
        <v>3014</v>
      </c>
      <c r="BCC1" t="s">
        <v>3015</v>
      </c>
      <c r="BCD1" t="s">
        <v>3016</v>
      </c>
      <c r="BCE1" t="s">
        <v>3017</v>
      </c>
      <c r="BCF1" t="s">
        <v>3018</v>
      </c>
      <c r="BCG1" t="s">
        <v>3019</v>
      </c>
      <c r="BCH1" t="s">
        <v>3020</v>
      </c>
      <c r="BCI1" t="s">
        <v>3021</v>
      </c>
      <c r="BCJ1" t="s">
        <v>3022</v>
      </c>
      <c r="BCK1" t="s">
        <v>3023</v>
      </c>
      <c r="BCL1" t="s">
        <v>3024</v>
      </c>
      <c r="BCM1" t="s">
        <v>3025</v>
      </c>
      <c r="BCN1" t="s">
        <v>3026</v>
      </c>
      <c r="BCO1" t="s">
        <v>3027</v>
      </c>
      <c r="BCP1" t="s">
        <v>3028</v>
      </c>
      <c r="BCQ1" t="s">
        <v>3029</v>
      </c>
      <c r="BCR1" t="s">
        <v>3030</v>
      </c>
      <c r="BCS1" t="s">
        <v>3031</v>
      </c>
      <c r="BCT1" t="s">
        <v>3032</v>
      </c>
      <c r="BCU1" t="s">
        <v>3033</v>
      </c>
      <c r="BCV1" t="s">
        <v>3034</v>
      </c>
      <c r="BCW1" t="s">
        <v>3035</v>
      </c>
      <c r="BCX1" t="s">
        <v>3036</v>
      </c>
      <c r="BCY1" t="s">
        <v>3037</v>
      </c>
      <c r="BCZ1" t="s">
        <v>3038</v>
      </c>
      <c r="BDA1" t="s">
        <v>3039</v>
      </c>
      <c r="BDB1" t="s">
        <v>3040</v>
      </c>
      <c r="BDC1" t="s">
        <v>3041</v>
      </c>
      <c r="BDD1" t="s">
        <v>3042</v>
      </c>
      <c r="BDE1" t="s">
        <v>3043</v>
      </c>
      <c r="BDF1" t="s">
        <v>3044</v>
      </c>
      <c r="BDG1" t="s">
        <v>3045</v>
      </c>
      <c r="BDH1" t="s">
        <v>3046</v>
      </c>
      <c r="BDI1" t="s">
        <v>3047</v>
      </c>
      <c r="BDJ1" t="s">
        <v>3048</v>
      </c>
      <c r="BDK1" t="s">
        <v>3049</v>
      </c>
      <c r="BDL1" t="s">
        <v>3050</v>
      </c>
      <c r="BDM1" t="s">
        <v>3051</v>
      </c>
      <c r="BDN1" t="s">
        <v>3052</v>
      </c>
      <c r="BDO1" t="s">
        <v>3053</v>
      </c>
      <c r="BDP1" t="s">
        <v>3054</v>
      </c>
      <c r="BDQ1" t="s">
        <v>3055</v>
      </c>
      <c r="BDR1" t="s">
        <v>3056</v>
      </c>
      <c r="BDS1" t="s">
        <v>3057</v>
      </c>
      <c r="BDT1" t="s">
        <v>3058</v>
      </c>
      <c r="BDU1" t="s">
        <v>3059</v>
      </c>
      <c r="BDV1" t="s">
        <v>3060</v>
      </c>
      <c r="BDW1" t="s">
        <v>3061</v>
      </c>
      <c r="BDX1" t="s">
        <v>3062</v>
      </c>
      <c r="BDY1" t="s">
        <v>3063</v>
      </c>
      <c r="BDZ1" t="s">
        <v>3064</v>
      </c>
      <c r="BEA1" t="s">
        <v>3065</v>
      </c>
      <c r="BEB1" t="s">
        <v>3066</v>
      </c>
      <c r="BEC1" t="s">
        <v>3067</v>
      </c>
      <c r="BED1" t="s">
        <v>3068</v>
      </c>
      <c r="BEE1" t="s">
        <v>3069</v>
      </c>
      <c r="BEF1" t="s">
        <v>3070</v>
      </c>
      <c r="BEG1" t="s">
        <v>3071</v>
      </c>
      <c r="BEH1" t="s">
        <v>3072</v>
      </c>
      <c r="BEI1" t="s">
        <v>3073</v>
      </c>
      <c r="BEJ1" t="s">
        <v>3074</v>
      </c>
      <c r="BEK1" t="s">
        <v>3075</v>
      </c>
      <c r="BEL1" t="s">
        <v>3076</v>
      </c>
      <c r="BEM1" t="s">
        <v>3077</v>
      </c>
      <c r="BEN1" t="s">
        <v>3078</v>
      </c>
      <c r="BEO1" t="s">
        <v>3079</v>
      </c>
      <c r="BEP1" t="s">
        <v>3080</v>
      </c>
      <c r="BEQ1" t="s">
        <v>3081</v>
      </c>
      <c r="BER1" t="s">
        <v>3082</v>
      </c>
      <c r="BES1" t="s">
        <v>3083</v>
      </c>
      <c r="BET1" t="s">
        <v>3084</v>
      </c>
      <c r="BEU1" t="s">
        <v>3085</v>
      </c>
      <c r="BEV1" t="s">
        <v>3086</v>
      </c>
      <c r="BEW1" t="s">
        <v>3087</v>
      </c>
      <c r="BEX1" t="s">
        <v>3088</v>
      </c>
      <c r="BEY1" t="s">
        <v>3089</v>
      </c>
      <c r="BEZ1" t="s">
        <v>3090</v>
      </c>
      <c r="BFA1" t="s">
        <v>3091</v>
      </c>
      <c r="BFB1" t="s">
        <v>3092</v>
      </c>
      <c r="BFC1" t="s">
        <v>3093</v>
      </c>
      <c r="BFD1" t="s">
        <v>3094</v>
      </c>
      <c r="BFE1" t="s">
        <v>3095</v>
      </c>
      <c r="BFF1" t="s">
        <v>3096</v>
      </c>
      <c r="BFG1" t="s">
        <v>3097</v>
      </c>
      <c r="BFH1" t="s">
        <v>3098</v>
      </c>
      <c r="BFI1" t="s">
        <v>3099</v>
      </c>
      <c r="BFJ1" t="s">
        <v>3100</v>
      </c>
      <c r="BFK1" t="s">
        <v>3101</v>
      </c>
      <c r="BFL1" t="s">
        <v>3102</v>
      </c>
      <c r="BFM1" t="s">
        <v>3103</v>
      </c>
      <c r="BFN1" t="s">
        <v>3104</v>
      </c>
      <c r="BFO1" t="s">
        <v>3105</v>
      </c>
      <c r="BFP1" t="s">
        <v>3106</v>
      </c>
      <c r="BFQ1" t="s">
        <v>3107</v>
      </c>
      <c r="BFR1" t="s">
        <v>3108</v>
      </c>
      <c r="BFS1" t="s">
        <v>3109</v>
      </c>
      <c r="BFT1" t="s">
        <v>3110</v>
      </c>
      <c r="BFU1" t="s">
        <v>3111</v>
      </c>
      <c r="BFV1" t="s">
        <v>3112</v>
      </c>
      <c r="BFW1" t="s">
        <v>3113</v>
      </c>
      <c r="BFX1" t="s">
        <v>3114</v>
      </c>
      <c r="BFY1" t="s">
        <v>3115</v>
      </c>
      <c r="BFZ1" t="s">
        <v>3116</v>
      </c>
      <c r="BGA1" t="s">
        <v>3117</v>
      </c>
      <c r="BGB1" t="s">
        <v>3118</v>
      </c>
      <c r="BGC1" t="s">
        <v>3119</v>
      </c>
      <c r="BGD1" t="s">
        <v>3120</v>
      </c>
      <c r="BGE1" t="s">
        <v>3121</v>
      </c>
      <c r="BGF1" t="s">
        <v>3122</v>
      </c>
      <c r="BGG1" t="s">
        <v>3123</v>
      </c>
      <c r="BGH1" t="s">
        <v>3124</v>
      </c>
      <c r="BGI1" t="s">
        <v>3125</v>
      </c>
      <c r="BGJ1" t="s">
        <v>3126</v>
      </c>
      <c r="BGK1" t="s">
        <v>3127</v>
      </c>
      <c r="BGL1" t="s">
        <v>3128</v>
      </c>
      <c r="BGM1" t="s">
        <v>3129</v>
      </c>
      <c r="BGN1" t="s">
        <v>3130</v>
      </c>
      <c r="BGO1" t="s">
        <v>3131</v>
      </c>
      <c r="BGP1" t="s">
        <v>3132</v>
      </c>
      <c r="BGQ1" t="s">
        <v>3133</v>
      </c>
      <c r="BGR1" t="s">
        <v>3134</v>
      </c>
      <c r="BGS1" t="s">
        <v>3135</v>
      </c>
      <c r="BGT1" t="s">
        <v>3136</v>
      </c>
      <c r="BGU1" t="s">
        <v>3137</v>
      </c>
      <c r="BGV1" t="s">
        <v>3138</v>
      </c>
      <c r="BGW1" t="s">
        <v>3139</v>
      </c>
      <c r="BGX1" t="s">
        <v>3140</v>
      </c>
      <c r="BGY1" t="s">
        <v>3141</v>
      </c>
      <c r="BGZ1" t="s">
        <v>3142</v>
      </c>
      <c r="BHA1" t="s">
        <v>3143</v>
      </c>
      <c r="BHB1" t="s">
        <v>3144</v>
      </c>
      <c r="BHC1" t="s">
        <v>3145</v>
      </c>
      <c r="BHD1" t="s">
        <v>3146</v>
      </c>
      <c r="BHE1" t="s">
        <v>3147</v>
      </c>
      <c r="BHF1" t="s">
        <v>3148</v>
      </c>
      <c r="BHG1" t="s">
        <v>3149</v>
      </c>
      <c r="BHH1" t="s">
        <v>3150</v>
      </c>
      <c r="BHI1" t="s">
        <v>3151</v>
      </c>
      <c r="BHJ1" t="s">
        <v>3152</v>
      </c>
      <c r="BHK1" t="s">
        <v>3153</v>
      </c>
      <c r="BHL1" t="s">
        <v>3154</v>
      </c>
      <c r="BHM1" t="s">
        <v>3155</v>
      </c>
      <c r="BHN1" t="s">
        <v>3156</v>
      </c>
      <c r="BHO1" t="s">
        <v>3157</v>
      </c>
      <c r="BHP1" t="s">
        <v>3158</v>
      </c>
      <c r="BHQ1" t="s">
        <v>3159</v>
      </c>
      <c r="BHR1" t="s">
        <v>3160</v>
      </c>
      <c r="BHS1" t="s">
        <v>3161</v>
      </c>
      <c r="BHT1" t="s">
        <v>3162</v>
      </c>
      <c r="BHU1" t="s">
        <v>3163</v>
      </c>
      <c r="BHV1" t="s">
        <v>3164</v>
      </c>
      <c r="BHW1" t="s">
        <v>3165</v>
      </c>
      <c r="BHX1" t="s">
        <v>3166</v>
      </c>
      <c r="BHY1" t="s">
        <v>3167</v>
      </c>
      <c r="BHZ1" t="s">
        <v>3168</v>
      </c>
      <c r="BIA1" t="s">
        <v>3169</v>
      </c>
      <c r="BIB1" t="s">
        <v>3170</v>
      </c>
      <c r="BIC1" t="s">
        <v>3171</v>
      </c>
      <c r="BID1" t="s">
        <v>3172</v>
      </c>
      <c r="BIE1" t="s">
        <v>3173</v>
      </c>
      <c r="BIF1" t="s">
        <v>3174</v>
      </c>
      <c r="BIG1" t="s">
        <v>3175</v>
      </c>
      <c r="BIH1" t="s">
        <v>3176</v>
      </c>
      <c r="BII1" t="s">
        <v>3177</v>
      </c>
      <c r="BIJ1" t="s">
        <v>3178</v>
      </c>
      <c r="BIK1" t="s">
        <v>3179</v>
      </c>
      <c r="BIL1" t="s">
        <v>3180</v>
      </c>
      <c r="BIM1" t="s">
        <v>3181</v>
      </c>
      <c r="BIN1" t="s">
        <v>3182</v>
      </c>
      <c r="BIO1" t="s">
        <v>3183</v>
      </c>
      <c r="BIP1" t="s">
        <v>3184</v>
      </c>
      <c r="BIQ1" t="s">
        <v>3185</v>
      </c>
      <c r="BIR1" t="s">
        <v>3186</v>
      </c>
      <c r="BIS1" t="s">
        <v>3187</v>
      </c>
      <c r="BIT1" t="s">
        <v>3188</v>
      </c>
      <c r="BIU1" t="s">
        <v>3189</v>
      </c>
      <c r="BIV1" t="s">
        <v>3190</v>
      </c>
      <c r="BIW1" t="s">
        <v>3191</v>
      </c>
      <c r="BIX1" t="s">
        <v>3192</v>
      </c>
      <c r="BIY1" t="s">
        <v>3193</v>
      </c>
      <c r="BIZ1" t="s">
        <v>3194</v>
      </c>
      <c r="BJA1" t="s">
        <v>3195</v>
      </c>
      <c r="BJB1" t="s">
        <v>3196</v>
      </c>
      <c r="BJC1" t="s">
        <v>3197</v>
      </c>
      <c r="BJD1" t="s">
        <v>3198</v>
      </c>
      <c r="BJE1" t="s">
        <v>3199</v>
      </c>
      <c r="BJF1" t="s">
        <v>3200</v>
      </c>
      <c r="BJG1" t="s">
        <v>3201</v>
      </c>
      <c r="BJH1" t="s">
        <v>3202</v>
      </c>
      <c r="BJI1" t="s">
        <v>3203</v>
      </c>
      <c r="BJJ1" t="s">
        <v>3204</v>
      </c>
      <c r="BJK1" t="s">
        <v>3205</v>
      </c>
      <c r="BJL1" t="s">
        <v>3206</v>
      </c>
      <c r="BJM1" t="s">
        <v>3207</v>
      </c>
      <c r="BJN1" t="s">
        <v>3208</v>
      </c>
      <c r="BJO1" t="s">
        <v>3209</v>
      </c>
      <c r="BJP1" t="s">
        <v>3210</v>
      </c>
      <c r="BJQ1" t="s">
        <v>3211</v>
      </c>
      <c r="BJR1" t="s">
        <v>3212</v>
      </c>
      <c r="BJS1" t="s">
        <v>3213</v>
      </c>
      <c r="BJT1" t="s">
        <v>3214</v>
      </c>
      <c r="BJU1" t="s">
        <v>3215</v>
      </c>
      <c r="BJV1" t="s">
        <v>3216</v>
      </c>
      <c r="BJW1" t="s">
        <v>3217</v>
      </c>
      <c r="BJX1" t="s">
        <v>3218</v>
      </c>
      <c r="BJY1" t="s">
        <v>3219</v>
      </c>
      <c r="BJZ1" t="s">
        <v>3220</v>
      </c>
      <c r="BKA1" t="s">
        <v>3221</v>
      </c>
      <c r="BKB1" t="s">
        <v>3222</v>
      </c>
      <c r="BKC1" t="s">
        <v>3223</v>
      </c>
      <c r="BKD1" t="s">
        <v>3224</v>
      </c>
      <c r="BKE1" t="s">
        <v>3225</v>
      </c>
      <c r="BKF1" t="s">
        <v>3226</v>
      </c>
      <c r="BKG1" t="s">
        <v>3227</v>
      </c>
      <c r="BKH1" t="s">
        <v>3228</v>
      </c>
      <c r="BKI1" t="s">
        <v>3229</v>
      </c>
      <c r="BKJ1" t="s">
        <v>3230</v>
      </c>
      <c r="BKK1" t="s">
        <v>3231</v>
      </c>
      <c r="BKL1" t="s">
        <v>3232</v>
      </c>
      <c r="BKM1" t="s">
        <v>3233</v>
      </c>
      <c r="BKN1" t="s">
        <v>3234</v>
      </c>
      <c r="BKO1" t="s">
        <v>3235</v>
      </c>
      <c r="BKP1" t="s">
        <v>3236</v>
      </c>
      <c r="BKQ1" t="s">
        <v>3237</v>
      </c>
      <c r="BKR1" t="s">
        <v>3238</v>
      </c>
      <c r="BKS1" t="s">
        <v>3239</v>
      </c>
      <c r="BKT1" t="s">
        <v>3240</v>
      </c>
      <c r="BKU1" t="s">
        <v>3241</v>
      </c>
      <c r="BKV1" t="s">
        <v>3242</v>
      </c>
      <c r="BKW1" t="s">
        <v>3243</v>
      </c>
      <c r="BKX1" t="s">
        <v>3244</v>
      </c>
      <c r="BKY1" t="s">
        <v>3245</v>
      </c>
      <c r="BKZ1" t="s">
        <v>3246</v>
      </c>
      <c r="BLA1" t="s">
        <v>3247</v>
      </c>
      <c r="BLB1" t="s">
        <v>3248</v>
      </c>
      <c r="BLC1" t="s">
        <v>3249</v>
      </c>
      <c r="BLD1" t="s">
        <v>3250</v>
      </c>
      <c r="BLE1" t="s">
        <v>3251</v>
      </c>
      <c r="BLF1" t="s">
        <v>3252</v>
      </c>
      <c r="BLG1" t="s">
        <v>3253</v>
      </c>
      <c r="BLH1" t="s">
        <v>3254</v>
      </c>
      <c r="BLI1" t="s">
        <v>3255</v>
      </c>
      <c r="BLJ1" t="s">
        <v>3256</v>
      </c>
      <c r="BLK1" t="s">
        <v>3257</v>
      </c>
      <c r="BLL1" t="s">
        <v>3258</v>
      </c>
      <c r="BLM1" t="s">
        <v>3259</v>
      </c>
      <c r="BLN1" t="s">
        <v>3260</v>
      </c>
      <c r="BLO1" t="s">
        <v>3261</v>
      </c>
      <c r="BLP1" t="s">
        <v>3262</v>
      </c>
      <c r="BLQ1" t="s">
        <v>3263</v>
      </c>
      <c r="BLR1" t="s">
        <v>3264</v>
      </c>
      <c r="BLS1" t="s">
        <v>3265</v>
      </c>
      <c r="BLT1" t="s">
        <v>3266</v>
      </c>
      <c r="BLU1" t="s">
        <v>3267</v>
      </c>
      <c r="BLV1" t="s">
        <v>3268</v>
      </c>
      <c r="BLW1" t="s">
        <v>3269</v>
      </c>
      <c r="BLX1" t="s">
        <v>3270</v>
      </c>
      <c r="BLY1" t="s">
        <v>3271</v>
      </c>
      <c r="BLZ1" t="s">
        <v>3272</v>
      </c>
      <c r="BMA1" t="s">
        <v>3273</v>
      </c>
      <c r="BMB1" t="s">
        <v>3274</v>
      </c>
      <c r="BMC1" t="s">
        <v>3275</v>
      </c>
      <c r="BMD1" t="s">
        <v>3276</v>
      </c>
      <c r="BME1" t="s">
        <v>3277</v>
      </c>
      <c r="BMF1" t="s">
        <v>3278</v>
      </c>
      <c r="BMG1" t="s">
        <v>3279</v>
      </c>
      <c r="BMH1" t="s">
        <v>3280</v>
      </c>
      <c r="BMI1" t="s">
        <v>3281</v>
      </c>
      <c r="BMJ1" t="s">
        <v>3282</v>
      </c>
      <c r="BMK1" t="s">
        <v>3283</v>
      </c>
      <c r="BML1" t="s">
        <v>3284</v>
      </c>
      <c r="BMM1" t="s">
        <v>3285</v>
      </c>
      <c r="BMN1" t="s">
        <v>3286</v>
      </c>
      <c r="BMO1" t="s">
        <v>3287</v>
      </c>
      <c r="BMP1" t="s">
        <v>3288</v>
      </c>
      <c r="BMQ1" t="s">
        <v>3289</v>
      </c>
      <c r="BMR1" t="s">
        <v>3290</v>
      </c>
      <c r="BMS1" t="s">
        <v>3291</v>
      </c>
      <c r="BMT1" t="s">
        <v>3292</v>
      </c>
      <c r="BMU1" t="s">
        <v>3293</v>
      </c>
      <c r="BMV1" t="s">
        <v>3294</v>
      </c>
      <c r="BMW1" t="s">
        <v>3295</v>
      </c>
      <c r="BMX1" t="s">
        <v>3296</v>
      </c>
      <c r="BMY1" t="s">
        <v>3297</v>
      </c>
      <c r="BMZ1" t="s">
        <v>3298</v>
      </c>
      <c r="BNA1" t="s">
        <v>3299</v>
      </c>
      <c r="BNB1" t="s">
        <v>3300</v>
      </c>
      <c r="BNC1" t="s">
        <v>3301</v>
      </c>
      <c r="BND1" t="s">
        <v>3302</v>
      </c>
      <c r="BNE1" t="s">
        <v>3303</v>
      </c>
      <c r="BNF1" t="s">
        <v>3304</v>
      </c>
      <c r="BNG1" t="s">
        <v>3305</v>
      </c>
      <c r="BNH1" t="s">
        <v>3306</v>
      </c>
      <c r="BNI1" t="s">
        <v>3307</v>
      </c>
      <c r="BNJ1" t="s">
        <v>3308</v>
      </c>
      <c r="BNK1" t="s">
        <v>3309</v>
      </c>
      <c r="BNL1" t="s">
        <v>3310</v>
      </c>
      <c r="BNM1" t="s">
        <v>3311</v>
      </c>
      <c r="BNN1" t="s">
        <v>3312</v>
      </c>
      <c r="BNO1" t="s">
        <v>3313</v>
      </c>
      <c r="BNP1" t="s">
        <v>3314</v>
      </c>
      <c r="BNQ1" t="s">
        <v>3315</v>
      </c>
      <c r="BNR1" t="s">
        <v>3316</v>
      </c>
      <c r="BNS1" t="s">
        <v>3317</v>
      </c>
      <c r="BNT1" t="s">
        <v>3318</v>
      </c>
      <c r="BNU1" t="s">
        <v>3319</v>
      </c>
      <c r="BNV1" t="s">
        <v>3320</v>
      </c>
      <c r="BNW1" t="s">
        <v>3321</v>
      </c>
      <c r="BNX1" t="s">
        <v>3322</v>
      </c>
      <c r="BNY1" t="s">
        <v>3323</v>
      </c>
      <c r="BNZ1" t="s">
        <v>3324</v>
      </c>
      <c r="BOA1" t="s">
        <v>3325</v>
      </c>
      <c r="BOB1" t="s">
        <v>3326</v>
      </c>
      <c r="BOC1" t="s">
        <v>3327</v>
      </c>
      <c r="BOD1" t="s">
        <v>3328</v>
      </c>
      <c r="BOE1" t="s">
        <v>3329</v>
      </c>
      <c r="BOF1" t="s">
        <v>3330</v>
      </c>
      <c r="BOG1" t="s">
        <v>3331</v>
      </c>
      <c r="BOH1" t="s">
        <v>3332</v>
      </c>
      <c r="BOI1" t="s">
        <v>3333</v>
      </c>
      <c r="BOJ1" t="s">
        <v>3334</v>
      </c>
      <c r="BOK1" t="s">
        <v>3335</v>
      </c>
      <c r="BOL1" t="s">
        <v>3336</v>
      </c>
      <c r="BOM1" t="s">
        <v>3337</v>
      </c>
      <c r="BON1" t="s">
        <v>3338</v>
      </c>
      <c r="BOO1" t="s">
        <v>3339</v>
      </c>
      <c r="BOP1" t="s">
        <v>3340</v>
      </c>
      <c r="BOQ1" t="s">
        <v>3341</v>
      </c>
      <c r="BOR1" t="s">
        <v>3342</v>
      </c>
      <c r="BOS1" t="s">
        <v>3343</v>
      </c>
      <c r="BOT1" t="s">
        <v>3344</v>
      </c>
      <c r="BOU1" t="s">
        <v>3345</v>
      </c>
      <c r="BOV1" t="s">
        <v>3346</v>
      </c>
      <c r="BOW1" t="s">
        <v>3347</v>
      </c>
      <c r="BOX1" t="s">
        <v>3348</v>
      </c>
      <c r="BOY1" t="s">
        <v>3349</v>
      </c>
      <c r="BOZ1" t="s">
        <v>3350</v>
      </c>
      <c r="BPA1" t="s">
        <v>3351</v>
      </c>
      <c r="BPB1" t="s">
        <v>3352</v>
      </c>
      <c r="BPC1" t="s">
        <v>3353</v>
      </c>
      <c r="BPD1" t="s">
        <v>3354</v>
      </c>
      <c r="BPE1" t="s">
        <v>3355</v>
      </c>
      <c r="BPF1" t="s">
        <v>3356</v>
      </c>
      <c r="BPG1" t="s">
        <v>3357</v>
      </c>
      <c r="BPH1" t="s">
        <v>3358</v>
      </c>
      <c r="BPI1" t="s">
        <v>3359</v>
      </c>
      <c r="BPJ1" t="s">
        <v>3360</v>
      </c>
      <c r="BPK1" t="s">
        <v>3361</v>
      </c>
      <c r="BPL1" t="s">
        <v>3362</v>
      </c>
      <c r="BPM1" t="s">
        <v>3363</v>
      </c>
      <c r="BPN1" t="s">
        <v>3364</v>
      </c>
      <c r="BPO1" t="s">
        <v>3365</v>
      </c>
      <c r="BPP1" t="s">
        <v>3366</v>
      </c>
      <c r="BPQ1" t="s">
        <v>3367</v>
      </c>
      <c r="BPR1" t="s">
        <v>3368</v>
      </c>
      <c r="BPS1" t="s">
        <v>3369</v>
      </c>
      <c r="BPT1" t="s">
        <v>3370</v>
      </c>
      <c r="BPU1" t="s">
        <v>3371</v>
      </c>
      <c r="BPV1" t="s">
        <v>3372</v>
      </c>
      <c r="BPW1" t="s">
        <v>3373</v>
      </c>
      <c r="BPX1" t="s">
        <v>3374</v>
      </c>
      <c r="BPY1" t="s">
        <v>3375</v>
      </c>
      <c r="BPZ1" t="s">
        <v>3376</v>
      </c>
      <c r="BQA1" t="s">
        <v>3377</v>
      </c>
      <c r="BQB1" t="s">
        <v>3378</v>
      </c>
      <c r="BQC1" t="s">
        <v>3379</v>
      </c>
      <c r="BQD1" t="s">
        <v>3380</v>
      </c>
      <c r="BQE1" t="s">
        <v>3381</v>
      </c>
      <c r="BQF1" t="s">
        <v>3382</v>
      </c>
      <c r="BQG1" t="s">
        <v>3383</v>
      </c>
      <c r="BQH1" t="s">
        <v>3384</v>
      </c>
      <c r="BQI1" t="s">
        <v>3385</v>
      </c>
      <c r="BQJ1" t="s">
        <v>3386</v>
      </c>
      <c r="BQK1" t="s">
        <v>3387</v>
      </c>
      <c r="BQL1" t="s">
        <v>3388</v>
      </c>
      <c r="BQM1" t="s">
        <v>3389</v>
      </c>
      <c r="BQN1" t="s">
        <v>3390</v>
      </c>
      <c r="BQO1" t="s">
        <v>3391</v>
      </c>
      <c r="BQP1" t="s">
        <v>3392</v>
      </c>
      <c r="BQQ1" t="s">
        <v>3393</v>
      </c>
      <c r="BQR1" t="s">
        <v>3394</v>
      </c>
      <c r="BQS1" t="s">
        <v>3395</v>
      </c>
      <c r="BQT1" t="s">
        <v>3396</v>
      </c>
      <c r="BQU1" t="s">
        <v>3397</v>
      </c>
      <c r="BQV1" t="s">
        <v>3398</v>
      </c>
      <c r="BQW1" t="s">
        <v>3399</v>
      </c>
      <c r="BQX1" t="s">
        <v>3400</v>
      </c>
      <c r="BQY1" t="s">
        <v>3401</v>
      </c>
      <c r="BQZ1" t="s">
        <v>3402</v>
      </c>
      <c r="BRA1" t="s">
        <v>3403</v>
      </c>
      <c r="BRB1" t="s">
        <v>3404</v>
      </c>
      <c r="BRC1" t="s">
        <v>3405</v>
      </c>
      <c r="BRD1" t="s">
        <v>3406</v>
      </c>
      <c r="BRE1" t="s">
        <v>3407</v>
      </c>
      <c r="BRF1" t="s">
        <v>3408</v>
      </c>
      <c r="BRG1" t="s">
        <v>3409</v>
      </c>
      <c r="BRH1" t="s">
        <v>3410</v>
      </c>
      <c r="BRI1" t="s">
        <v>3411</v>
      </c>
      <c r="BRJ1" t="s">
        <v>3412</v>
      </c>
      <c r="BRK1" t="s">
        <v>3413</v>
      </c>
      <c r="BRL1" t="s">
        <v>3414</v>
      </c>
      <c r="BRM1" t="s">
        <v>3415</v>
      </c>
      <c r="BRN1" t="s">
        <v>3416</v>
      </c>
      <c r="BRO1" t="s">
        <v>3417</v>
      </c>
      <c r="BRP1" t="s">
        <v>3418</v>
      </c>
      <c r="BRQ1" t="s">
        <v>3419</v>
      </c>
      <c r="BRR1" t="s">
        <v>3420</v>
      </c>
      <c r="BRS1" t="s">
        <v>3421</v>
      </c>
      <c r="BRT1" t="s">
        <v>3422</v>
      </c>
      <c r="BRU1" t="s">
        <v>3423</v>
      </c>
      <c r="BRV1" t="s">
        <v>3424</v>
      </c>
      <c r="BRW1" t="s">
        <v>3425</v>
      </c>
      <c r="BRX1" t="s">
        <v>3426</v>
      </c>
      <c r="BRY1" t="s">
        <v>3427</v>
      </c>
      <c r="BRZ1" t="s">
        <v>3428</v>
      </c>
      <c r="BSA1" t="s">
        <v>3429</v>
      </c>
      <c r="BSB1" t="s">
        <v>3430</v>
      </c>
      <c r="BSC1" t="s">
        <v>3431</v>
      </c>
      <c r="BSD1" t="s">
        <v>3432</v>
      </c>
      <c r="BSE1" t="s">
        <v>3433</v>
      </c>
      <c r="BSF1" t="s">
        <v>3434</v>
      </c>
      <c r="BSG1" t="s">
        <v>3435</v>
      </c>
      <c r="BSH1" t="s">
        <v>3436</v>
      </c>
      <c r="BSI1" t="s">
        <v>3437</v>
      </c>
      <c r="BSJ1" t="s">
        <v>3438</v>
      </c>
      <c r="BSK1" t="s">
        <v>3439</v>
      </c>
      <c r="BSL1" t="s">
        <v>3440</v>
      </c>
      <c r="BSM1" t="s">
        <v>3441</v>
      </c>
      <c r="BSN1" t="s">
        <v>3442</v>
      </c>
      <c r="BSO1" t="s">
        <v>3443</v>
      </c>
      <c r="BSP1" t="s">
        <v>3444</v>
      </c>
      <c r="BSQ1" t="s">
        <v>3445</v>
      </c>
      <c r="BSR1" t="s">
        <v>3446</v>
      </c>
      <c r="BSS1" t="s">
        <v>3447</v>
      </c>
      <c r="BST1" t="s">
        <v>3448</v>
      </c>
      <c r="BSU1" t="s">
        <v>3449</v>
      </c>
      <c r="BSV1" t="s">
        <v>3450</v>
      </c>
      <c r="BSW1" t="s">
        <v>3451</v>
      </c>
      <c r="BSX1" t="s">
        <v>3452</v>
      </c>
      <c r="BSY1" t="s">
        <v>3453</v>
      </c>
      <c r="BSZ1" t="s">
        <v>3454</v>
      </c>
      <c r="BTA1" t="s">
        <v>3455</v>
      </c>
      <c r="BTB1" t="s">
        <v>3456</v>
      </c>
      <c r="BTC1" t="s">
        <v>3457</v>
      </c>
      <c r="BTD1" t="s">
        <v>3458</v>
      </c>
      <c r="BTE1" t="s">
        <v>3459</v>
      </c>
      <c r="BTF1" t="s">
        <v>3460</v>
      </c>
      <c r="BTG1" t="s">
        <v>3461</v>
      </c>
      <c r="BTH1" t="s">
        <v>3462</v>
      </c>
      <c r="BTI1" t="s">
        <v>3463</v>
      </c>
      <c r="BTJ1" t="s">
        <v>3464</v>
      </c>
      <c r="BTK1" t="s">
        <v>3465</v>
      </c>
      <c r="BTL1" t="s">
        <v>3466</v>
      </c>
      <c r="BTM1" t="s">
        <v>3467</v>
      </c>
      <c r="BTN1" t="s">
        <v>3468</v>
      </c>
      <c r="BTO1" t="s">
        <v>3469</v>
      </c>
      <c r="BTP1" t="s">
        <v>3470</v>
      </c>
      <c r="BTQ1" t="s">
        <v>3471</v>
      </c>
      <c r="BTR1" t="s">
        <v>3472</v>
      </c>
      <c r="BTS1" t="s">
        <v>3473</v>
      </c>
      <c r="BTT1" t="s">
        <v>3474</v>
      </c>
      <c r="BTU1" t="s">
        <v>3475</v>
      </c>
      <c r="BTV1" t="s">
        <v>3476</v>
      </c>
      <c r="BTW1" t="s">
        <v>3477</v>
      </c>
      <c r="BTX1" t="s">
        <v>3478</v>
      </c>
      <c r="BTY1" t="s">
        <v>3479</v>
      </c>
      <c r="BTZ1" t="s">
        <v>3480</v>
      </c>
      <c r="BUA1" t="s">
        <v>3481</v>
      </c>
      <c r="BUB1" t="s">
        <v>3482</v>
      </c>
      <c r="BUC1" t="s">
        <v>3483</v>
      </c>
      <c r="BUD1" t="s">
        <v>3484</v>
      </c>
      <c r="BUE1" t="s">
        <v>3485</v>
      </c>
      <c r="BUF1" t="s">
        <v>3486</v>
      </c>
      <c r="BUG1" t="s">
        <v>3487</v>
      </c>
      <c r="BUH1" t="s">
        <v>3488</v>
      </c>
      <c r="BUI1" t="s">
        <v>3489</v>
      </c>
      <c r="BUJ1" t="s">
        <v>3490</v>
      </c>
      <c r="BUK1" t="s">
        <v>3491</v>
      </c>
      <c r="BUL1" t="s">
        <v>3492</v>
      </c>
      <c r="BUM1" t="s">
        <v>3493</v>
      </c>
      <c r="BUN1" t="s">
        <v>3494</v>
      </c>
      <c r="BUO1" t="s">
        <v>3495</v>
      </c>
      <c r="BUP1" t="s">
        <v>3496</v>
      </c>
      <c r="BUQ1" t="s">
        <v>3497</v>
      </c>
      <c r="BUR1" t="s">
        <v>3498</v>
      </c>
      <c r="BUS1" t="s">
        <v>3499</v>
      </c>
      <c r="BUT1" t="s">
        <v>3500</v>
      </c>
      <c r="BUU1" t="s">
        <v>3501</v>
      </c>
      <c r="BUV1" t="s">
        <v>3502</v>
      </c>
      <c r="BUW1" t="s">
        <v>3503</v>
      </c>
      <c r="BUX1" t="s">
        <v>3504</v>
      </c>
      <c r="BUY1" t="s">
        <v>3505</v>
      </c>
      <c r="BUZ1" t="s">
        <v>3506</v>
      </c>
      <c r="BVA1" t="s">
        <v>3507</v>
      </c>
      <c r="BVB1" t="s">
        <v>3508</v>
      </c>
      <c r="BVC1" t="s">
        <v>3509</v>
      </c>
      <c r="BVD1" t="s">
        <v>3510</v>
      </c>
      <c r="BVE1" t="s">
        <v>3511</v>
      </c>
      <c r="BVF1" t="s">
        <v>3512</v>
      </c>
      <c r="BVG1" t="s">
        <v>3513</v>
      </c>
      <c r="BVH1" t="s">
        <v>3514</v>
      </c>
      <c r="BVI1" t="s">
        <v>3515</v>
      </c>
      <c r="BVJ1" t="s">
        <v>3516</v>
      </c>
      <c r="BVK1" t="s">
        <v>3517</v>
      </c>
      <c r="BVL1" t="s">
        <v>3518</v>
      </c>
      <c r="BVM1" t="s">
        <v>3519</v>
      </c>
      <c r="BVN1" t="s">
        <v>3520</v>
      </c>
      <c r="BVO1" t="s">
        <v>3521</v>
      </c>
      <c r="BVP1" t="s">
        <v>3522</v>
      </c>
      <c r="BVQ1" t="s">
        <v>3523</v>
      </c>
      <c r="BVR1" t="s">
        <v>3524</v>
      </c>
      <c r="BVS1" t="s">
        <v>3525</v>
      </c>
      <c r="BVT1" t="s">
        <v>3526</v>
      </c>
      <c r="BVU1" t="s">
        <v>3527</v>
      </c>
      <c r="BVV1" t="s">
        <v>3528</v>
      </c>
      <c r="BVW1" t="s">
        <v>3529</v>
      </c>
      <c r="BVX1" t="s">
        <v>3530</v>
      </c>
      <c r="BVY1" t="s">
        <v>3531</v>
      </c>
      <c r="BVZ1" t="s">
        <v>3532</v>
      </c>
      <c r="BWA1" t="s">
        <v>3533</v>
      </c>
      <c r="BWB1" t="s">
        <v>3534</v>
      </c>
      <c r="BWC1" t="s">
        <v>3535</v>
      </c>
      <c r="BWD1" t="s">
        <v>3536</v>
      </c>
      <c r="BWE1" t="s">
        <v>3537</v>
      </c>
      <c r="BWF1" t="s">
        <v>3538</v>
      </c>
      <c r="BWG1" t="s">
        <v>3539</v>
      </c>
      <c r="BWH1" t="s">
        <v>3540</v>
      </c>
      <c r="BWI1" t="s">
        <v>3541</v>
      </c>
      <c r="BWJ1" t="s">
        <v>3542</v>
      </c>
      <c r="BWK1" t="s">
        <v>3543</v>
      </c>
      <c r="BWL1" t="s">
        <v>3544</v>
      </c>
      <c r="BWM1" t="s">
        <v>3545</v>
      </c>
      <c r="BWN1" t="s">
        <v>3546</v>
      </c>
      <c r="BWO1" t="s">
        <v>3547</v>
      </c>
      <c r="BWP1" t="s">
        <v>3548</v>
      </c>
      <c r="BWQ1" t="s">
        <v>3549</v>
      </c>
      <c r="BWR1" t="s">
        <v>3550</v>
      </c>
      <c r="BWS1" t="s">
        <v>3551</v>
      </c>
      <c r="BWT1" t="s">
        <v>3552</v>
      </c>
      <c r="BWU1" t="s">
        <v>3553</v>
      </c>
      <c r="BWV1" t="s">
        <v>3554</v>
      </c>
      <c r="BWW1" t="s">
        <v>3555</v>
      </c>
      <c r="BWX1" t="s">
        <v>3556</v>
      </c>
      <c r="BWY1" t="s">
        <v>3557</v>
      </c>
      <c r="BWZ1" t="s">
        <v>3558</v>
      </c>
      <c r="BXA1" t="s">
        <v>3559</v>
      </c>
      <c r="BXB1" t="s">
        <v>3560</v>
      </c>
      <c r="BXC1" t="s">
        <v>3561</v>
      </c>
      <c r="BXD1" t="s">
        <v>3562</v>
      </c>
      <c r="BXE1" t="s">
        <v>3563</v>
      </c>
      <c r="BXF1" t="s">
        <v>3564</v>
      </c>
      <c r="BXG1" t="s">
        <v>3565</v>
      </c>
      <c r="BXH1" t="s">
        <v>3566</v>
      </c>
      <c r="BXI1" t="s">
        <v>3567</v>
      </c>
      <c r="BXJ1" t="s">
        <v>3568</v>
      </c>
      <c r="BXK1" t="s">
        <v>3569</v>
      </c>
      <c r="BXL1" t="s">
        <v>3570</v>
      </c>
      <c r="BXM1" t="s">
        <v>3571</v>
      </c>
      <c r="BXN1" t="s">
        <v>3572</v>
      </c>
      <c r="BXO1" t="s">
        <v>3573</v>
      </c>
      <c r="BXP1" t="s">
        <v>3574</v>
      </c>
      <c r="BXQ1" t="s">
        <v>3575</v>
      </c>
      <c r="BXR1" t="s">
        <v>3576</v>
      </c>
      <c r="BXS1" t="s">
        <v>3577</v>
      </c>
      <c r="BXT1" t="s">
        <v>3578</v>
      </c>
      <c r="BXU1" t="s">
        <v>3579</v>
      </c>
      <c r="BXV1" t="s">
        <v>3580</v>
      </c>
      <c r="BXW1" t="s">
        <v>3581</v>
      </c>
      <c r="BXX1" t="s">
        <v>3582</v>
      </c>
      <c r="BXY1" t="s">
        <v>3583</v>
      </c>
      <c r="BXZ1" t="s">
        <v>3584</v>
      </c>
      <c r="BYA1" t="s">
        <v>3585</v>
      </c>
      <c r="BYB1" t="s">
        <v>3586</v>
      </c>
      <c r="BYC1" t="s">
        <v>3587</v>
      </c>
      <c r="BYD1" t="s">
        <v>3588</v>
      </c>
      <c r="BYE1" t="s">
        <v>3589</v>
      </c>
      <c r="BYF1" t="s">
        <v>3590</v>
      </c>
      <c r="BYG1" t="s">
        <v>3591</v>
      </c>
      <c r="BYH1" t="s">
        <v>3592</v>
      </c>
      <c r="BYI1" t="s">
        <v>3593</v>
      </c>
      <c r="BYJ1" t="s">
        <v>3594</v>
      </c>
      <c r="BYK1" t="s">
        <v>3595</v>
      </c>
      <c r="BYL1" t="s">
        <v>3596</v>
      </c>
      <c r="BYM1" t="s">
        <v>3597</v>
      </c>
      <c r="BYN1" t="s">
        <v>3598</v>
      </c>
      <c r="BYO1" t="s">
        <v>3599</v>
      </c>
      <c r="BYP1" t="s">
        <v>3600</v>
      </c>
      <c r="BYQ1" t="s">
        <v>3601</v>
      </c>
      <c r="BYR1" t="s">
        <v>3602</v>
      </c>
      <c r="BYS1" t="s">
        <v>3603</v>
      </c>
      <c r="BYT1" t="s">
        <v>3604</v>
      </c>
      <c r="BYU1" t="s">
        <v>3605</v>
      </c>
      <c r="BYV1" t="s">
        <v>3606</v>
      </c>
      <c r="BYW1" t="s">
        <v>3607</v>
      </c>
      <c r="BYX1" t="s">
        <v>3608</v>
      </c>
      <c r="BYY1" t="s">
        <v>3609</v>
      </c>
      <c r="BYZ1" t="s">
        <v>3610</v>
      </c>
      <c r="BZA1" t="s">
        <v>3611</v>
      </c>
      <c r="BZB1" t="s">
        <v>3612</v>
      </c>
      <c r="BZC1" t="s">
        <v>3613</v>
      </c>
      <c r="BZD1" t="s">
        <v>3614</v>
      </c>
      <c r="BZE1" t="s">
        <v>3615</v>
      </c>
      <c r="BZF1" t="s">
        <v>3616</v>
      </c>
      <c r="BZG1" t="s">
        <v>3617</v>
      </c>
      <c r="BZH1" t="s">
        <v>3618</v>
      </c>
      <c r="BZI1" t="s">
        <v>3619</v>
      </c>
      <c r="BZJ1" t="s">
        <v>3620</v>
      </c>
      <c r="BZK1" t="s">
        <v>3621</v>
      </c>
      <c r="BZL1" t="s">
        <v>3622</v>
      </c>
      <c r="BZM1" t="s">
        <v>3623</v>
      </c>
      <c r="BZN1" t="s">
        <v>3624</v>
      </c>
      <c r="BZO1" t="s">
        <v>3625</v>
      </c>
      <c r="BZP1" t="s">
        <v>3626</v>
      </c>
      <c r="BZQ1" t="s">
        <v>3627</v>
      </c>
      <c r="BZR1" t="s">
        <v>3628</v>
      </c>
      <c r="BZS1" t="s">
        <v>3629</v>
      </c>
      <c r="BZT1" t="s">
        <v>3630</v>
      </c>
      <c r="BZU1" t="s">
        <v>3631</v>
      </c>
      <c r="BZV1" t="s">
        <v>3632</v>
      </c>
      <c r="BZW1" t="s">
        <v>3633</v>
      </c>
      <c r="BZX1" t="s">
        <v>3634</v>
      </c>
      <c r="BZY1" t="s">
        <v>3635</v>
      </c>
      <c r="BZZ1" t="s">
        <v>3636</v>
      </c>
      <c r="CAA1" t="s">
        <v>3637</v>
      </c>
      <c r="CAB1" t="s">
        <v>3638</v>
      </c>
      <c r="CAC1" t="s">
        <v>3639</v>
      </c>
      <c r="CAD1" t="s">
        <v>3640</v>
      </c>
      <c r="CAE1" t="s">
        <v>3641</v>
      </c>
      <c r="CAF1" t="s">
        <v>3642</v>
      </c>
      <c r="CAG1" t="s">
        <v>3643</v>
      </c>
      <c r="CAH1" t="s">
        <v>3644</v>
      </c>
      <c r="CAI1" t="s">
        <v>3645</v>
      </c>
      <c r="CAJ1" t="s">
        <v>3646</v>
      </c>
      <c r="CAK1" t="s">
        <v>3647</v>
      </c>
      <c r="CAL1" t="s">
        <v>3648</v>
      </c>
      <c r="CAM1" t="s">
        <v>3649</v>
      </c>
      <c r="CAN1" t="s">
        <v>3650</v>
      </c>
      <c r="CAO1" t="s">
        <v>3651</v>
      </c>
      <c r="CAP1" t="s">
        <v>3652</v>
      </c>
      <c r="CAQ1" t="s">
        <v>3653</v>
      </c>
      <c r="CAR1" t="s">
        <v>3654</v>
      </c>
      <c r="CAS1" t="s">
        <v>3655</v>
      </c>
      <c r="CAT1" t="s">
        <v>3656</v>
      </c>
      <c r="CAU1" t="s">
        <v>3657</v>
      </c>
      <c r="CAV1" t="s">
        <v>3658</v>
      </c>
      <c r="CAW1" t="s">
        <v>3659</v>
      </c>
      <c r="CAX1" t="s">
        <v>3660</v>
      </c>
      <c r="CAY1" t="s">
        <v>3661</v>
      </c>
      <c r="CAZ1" t="s">
        <v>3662</v>
      </c>
      <c r="CBA1" t="s">
        <v>3663</v>
      </c>
      <c r="CBB1" t="s">
        <v>3664</v>
      </c>
      <c r="CBC1" t="s">
        <v>3665</v>
      </c>
      <c r="CBD1" t="s">
        <v>3666</v>
      </c>
      <c r="CBE1" t="s">
        <v>3667</v>
      </c>
      <c r="CBF1" t="s">
        <v>3668</v>
      </c>
      <c r="CBG1" t="s">
        <v>3669</v>
      </c>
      <c r="CBH1" t="s">
        <v>3670</v>
      </c>
      <c r="CBI1" t="s">
        <v>3671</v>
      </c>
      <c r="CBJ1" t="s">
        <v>3672</v>
      </c>
      <c r="CBK1" t="s">
        <v>3673</v>
      </c>
      <c r="CBL1" t="s">
        <v>3674</v>
      </c>
      <c r="CBM1" t="s">
        <v>3675</v>
      </c>
      <c r="CBN1" t="s">
        <v>3676</v>
      </c>
      <c r="CBO1" t="s">
        <v>3677</v>
      </c>
      <c r="CBP1" t="s">
        <v>3678</v>
      </c>
      <c r="CBQ1" t="s">
        <v>3679</v>
      </c>
      <c r="CBR1" t="s">
        <v>3680</v>
      </c>
      <c r="CBS1" t="s">
        <v>3681</v>
      </c>
      <c r="CBT1" t="s">
        <v>3682</v>
      </c>
      <c r="CBU1" t="s">
        <v>3683</v>
      </c>
      <c r="CBV1" t="s">
        <v>3684</v>
      </c>
      <c r="CBW1" t="s">
        <v>3685</v>
      </c>
      <c r="CBX1" t="s">
        <v>3686</v>
      </c>
      <c r="CBY1" t="s">
        <v>3687</v>
      </c>
      <c r="CBZ1" t="s">
        <v>3688</v>
      </c>
      <c r="CCA1" t="s">
        <v>3689</v>
      </c>
      <c r="CCB1" t="s">
        <v>3690</v>
      </c>
      <c r="CCC1" t="s">
        <v>3691</v>
      </c>
      <c r="CCD1" t="s">
        <v>3692</v>
      </c>
      <c r="CCE1" t="s">
        <v>3693</v>
      </c>
      <c r="CCF1" t="s">
        <v>3694</v>
      </c>
      <c r="CCG1" t="s">
        <v>3695</v>
      </c>
      <c r="CCH1" t="s">
        <v>3696</v>
      </c>
      <c r="CCI1" t="s">
        <v>3697</v>
      </c>
      <c r="CCJ1" t="s">
        <v>3698</v>
      </c>
      <c r="CCK1" t="s">
        <v>3699</v>
      </c>
      <c r="CCL1" t="s">
        <v>3700</v>
      </c>
      <c r="CCM1" t="s">
        <v>3701</v>
      </c>
      <c r="CCN1" t="s">
        <v>3702</v>
      </c>
      <c r="CCO1" t="s">
        <v>3703</v>
      </c>
      <c r="CCP1" t="s">
        <v>3704</v>
      </c>
      <c r="CCQ1" t="s">
        <v>3705</v>
      </c>
      <c r="CCR1" t="s">
        <v>3706</v>
      </c>
      <c r="CCS1" t="s">
        <v>3707</v>
      </c>
      <c r="CCT1" t="s">
        <v>3708</v>
      </c>
      <c r="CCU1" t="s">
        <v>3709</v>
      </c>
      <c r="CCV1" t="s">
        <v>3710</v>
      </c>
      <c r="CCW1" t="s">
        <v>3711</v>
      </c>
      <c r="CCX1" t="s">
        <v>3712</v>
      </c>
      <c r="CCY1" t="s">
        <v>3713</v>
      </c>
      <c r="CCZ1" t="s">
        <v>3714</v>
      </c>
      <c r="CDA1" t="s">
        <v>3715</v>
      </c>
      <c r="CDB1" t="s">
        <v>3716</v>
      </c>
      <c r="CDC1" t="s">
        <v>3717</v>
      </c>
      <c r="CDD1" t="s">
        <v>3718</v>
      </c>
      <c r="CDE1" t="s">
        <v>3719</v>
      </c>
      <c r="CDF1" t="s">
        <v>3720</v>
      </c>
      <c r="CDG1" t="s">
        <v>3721</v>
      </c>
      <c r="CDH1" t="s">
        <v>3722</v>
      </c>
      <c r="CDI1" t="s">
        <v>3723</v>
      </c>
      <c r="CDJ1" t="s">
        <v>3724</v>
      </c>
      <c r="CDK1" t="s">
        <v>3725</v>
      </c>
      <c r="CDL1" t="s">
        <v>3726</v>
      </c>
      <c r="CDM1" t="s">
        <v>3727</v>
      </c>
      <c r="CDN1" t="s">
        <v>3728</v>
      </c>
      <c r="CDO1" t="s">
        <v>3729</v>
      </c>
      <c r="CDP1" t="s">
        <v>3730</v>
      </c>
      <c r="CDQ1" t="s">
        <v>3731</v>
      </c>
      <c r="CDR1" t="s">
        <v>3732</v>
      </c>
      <c r="CDS1" t="s">
        <v>3733</v>
      </c>
      <c r="CDT1" t="s">
        <v>3734</v>
      </c>
      <c r="CDU1" t="s">
        <v>3735</v>
      </c>
      <c r="CDV1" t="s">
        <v>3736</v>
      </c>
      <c r="CDW1" t="s">
        <v>3737</v>
      </c>
      <c r="CDX1" t="s">
        <v>3738</v>
      </c>
      <c r="CDY1" t="s">
        <v>3739</v>
      </c>
      <c r="CDZ1" t="s">
        <v>3740</v>
      </c>
      <c r="CEA1" t="s">
        <v>3741</v>
      </c>
      <c r="CEB1" t="s">
        <v>3742</v>
      </c>
      <c r="CEC1" t="s">
        <v>3743</v>
      </c>
      <c r="CED1" t="s">
        <v>3744</v>
      </c>
      <c r="CEE1" t="s">
        <v>3745</v>
      </c>
      <c r="CEF1" t="s">
        <v>3746</v>
      </c>
      <c r="CEG1" t="s">
        <v>3747</v>
      </c>
      <c r="CEH1" t="s">
        <v>3748</v>
      </c>
      <c r="CEI1" t="s">
        <v>3749</v>
      </c>
      <c r="CEJ1" t="s">
        <v>3750</v>
      </c>
      <c r="CEK1" t="s">
        <v>3751</v>
      </c>
      <c r="CEL1" t="s">
        <v>3752</v>
      </c>
      <c r="CEM1" t="s">
        <v>3753</v>
      </c>
      <c r="CEN1" t="s">
        <v>3754</v>
      </c>
      <c r="CEO1" t="s">
        <v>3755</v>
      </c>
      <c r="CEP1" t="s">
        <v>3756</v>
      </c>
      <c r="CEQ1" t="s">
        <v>3757</v>
      </c>
      <c r="CER1" t="s">
        <v>3758</v>
      </c>
      <c r="CES1" t="s">
        <v>3759</v>
      </c>
      <c r="CET1" t="s">
        <v>3760</v>
      </c>
      <c r="CEU1" t="s">
        <v>3761</v>
      </c>
      <c r="CEV1" t="s">
        <v>3762</v>
      </c>
      <c r="CEW1" t="s">
        <v>3763</v>
      </c>
      <c r="CEX1" t="s">
        <v>3764</v>
      </c>
      <c r="CEY1" t="s">
        <v>3765</v>
      </c>
      <c r="CEZ1" t="s">
        <v>3766</v>
      </c>
      <c r="CFA1" t="s">
        <v>3767</v>
      </c>
      <c r="CFB1" t="s">
        <v>3768</v>
      </c>
      <c r="CFC1" t="s">
        <v>3769</v>
      </c>
      <c r="CFD1" t="s">
        <v>3770</v>
      </c>
      <c r="CFE1" t="s">
        <v>3771</v>
      </c>
      <c r="CFF1" t="s">
        <v>3772</v>
      </c>
      <c r="CFG1" t="s">
        <v>3773</v>
      </c>
      <c r="CFH1" t="s">
        <v>3774</v>
      </c>
      <c r="CFI1" t="s">
        <v>3775</v>
      </c>
      <c r="CFJ1" t="s">
        <v>3776</v>
      </c>
      <c r="CFK1" t="s">
        <v>3777</v>
      </c>
      <c r="CFL1" t="s">
        <v>3778</v>
      </c>
      <c r="CFM1" t="s">
        <v>3779</v>
      </c>
      <c r="CFN1" t="s">
        <v>3780</v>
      </c>
      <c r="CFO1" t="s">
        <v>3781</v>
      </c>
      <c r="CFP1" t="s">
        <v>3782</v>
      </c>
      <c r="CFQ1" t="s">
        <v>3783</v>
      </c>
      <c r="CFR1" t="s">
        <v>3784</v>
      </c>
      <c r="CFS1" t="s">
        <v>3785</v>
      </c>
      <c r="CFT1" t="s">
        <v>3786</v>
      </c>
      <c r="CFU1" t="s">
        <v>3787</v>
      </c>
      <c r="CFV1" t="s">
        <v>3788</v>
      </c>
      <c r="CFW1" t="s">
        <v>3789</v>
      </c>
      <c r="CFX1" t="s">
        <v>3790</v>
      </c>
      <c r="CFY1" t="s">
        <v>3791</v>
      </c>
      <c r="CFZ1" t="s">
        <v>3792</v>
      </c>
      <c r="CGA1" t="s">
        <v>3793</v>
      </c>
      <c r="CGB1" t="s">
        <v>3794</v>
      </c>
      <c r="CGC1" t="s">
        <v>3795</v>
      </c>
      <c r="CGD1" t="s">
        <v>3796</v>
      </c>
      <c r="CGE1" t="s">
        <v>3797</v>
      </c>
      <c r="CGF1" t="s">
        <v>3798</v>
      </c>
      <c r="CGG1" t="s">
        <v>3799</v>
      </c>
      <c r="CGH1" t="s">
        <v>3800</v>
      </c>
      <c r="CGI1" t="s">
        <v>3801</v>
      </c>
      <c r="CGJ1" t="s">
        <v>3802</v>
      </c>
      <c r="CGK1" t="s">
        <v>3803</v>
      </c>
      <c r="CGL1" t="s">
        <v>3804</v>
      </c>
      <c r="CGM1" t="s">
        <v>3805</v>
      </c>
      <c r="CGN1" t="s">
        <v>3806</v>
      </c>
      <c r="CGO1" t="s">
        <v>3807</v>
      </c>
      <c r="CGP1" t="s">
        <v>3808</v>
      </c>
      <c r="CGQ1" t="s">
        <v>3809</v>
      </c>
      <c r="CGR1" t="s">
        <v>3810</v>
      </c>
      <c r="CGS1" t="s">
        <v>3811</v>
      </c>
      <c r="CGT1" t="s">
        <v>3812</v>
      </c>
      <c r="CGU1" t="s">
        <v>3813</v>
      </c>
      <c r="CGV1" t="s">
        <v>3814</v>
      </c>
      <c r="CGW1" t="s">
        <v>3815</v>
      </c>
      <c r="CGX1" t="s">
        <v>3816</v>
      </c>
      <c r="CGY1" t="s">
        <v>3817</v>
      </c>
      <c r="CGZ1" t="s">
        <v>3818</v>
      </c>
      <c r="CHA1" t="s">
        <v>3819</v>
      </c>
      <c r="CHB1" t="s">
        <v>3820</v>
      </c>
      <c r="CHC1" t="s">
        <v>3821</v>
      </c>
      <c r="CHD1" t="s">
        <v>3822</v>
      </c>
      <c r="CHE1" t="s">
        <v>3823</v>
      </c>
      <c r="CHF1" t="s">
        <v>3824</v>
      </c>
      <c r="CHG1" t="s">
        <v>3825</v>
      </c>
      <c r="CHH1" t="s">
        <v>3826</v>
      </c>
      <c r="CHI1" t="s">
        <v>3827</v>
      </c>
      <c r="CHJ1" t="s">
        <v>3828</v>
      </c>
      <c r="CHK1" t="s">
        <v>3829</v>
      </c>
      <c r="CHL1" t="s">
        <v>3830</v>
      </c>
      <c r="CHM1" t="s">
        <v>3831</v>
      </c>
      <c r="CHN1" t="s">
        <v>3832</v>
      </c>
      <c r="CHO1" t="s">
        <v>3833</v>
      </c>
      <c r="CHP1" t="s">
        <v>3834</v>
      </c>
      <c r="CHQ1" t="s">
        <v>3835</v>
      </c>
      <c r="CHR1" t="s">
        <v>3836</v>
      </c>
      <c r="CHS1" t="s">
        <v>3837</v>
      </c>
      <c r="CHT1" t="s">
        <v>3838</v>
      </c>
      <c r="CHU1" t="s">
        <v>3839</v>
      </c>
      <c r="CHV1" t="s">
        <v>3840</v>
      </c>
      <c r="CHW1" t="s">
        <v>3841</v>
      </c>
      <c r="CHX1" t="s">
        <v>3842</v>
      </c>
      <c r="CHY1" t="s">
        <v>3843</v>
      </c>
      <c r="CHZ1" t="s">
        <v>3844</v>
      </c>
      <c r="CIA1" t="s">
        <v>3845</v>
      </c>
      <c r="CIB1" t="s">
        <v>3846</v>
      </c>
      <c r="CIC1" t="s">
        <v>3847</v>
      </c>
      <c r="CID1" t="s">
        <v>3848</v>
      </c>
      <c r="CIE1" t="s">
        <v>3849</v>
      </c>
      <c r="CIF1" t="s">
        <v>3850</v>
      </c>
      <c r="CIG1" t="s">
        <v>3851</v>
      </c>
      <c r="CIH1" t="s">
        <v>3852</v>
      </c>
      <c r="CII1" t="s">
        <v>3853</v>
      </c>
      <c r="CIJ1" t="s">
        <v>3854</v>
      </c>
      <c r="CIK1" t="s">
        <v>3855</v>
      </c>
      <c r="CIL1" t="s">
        <v>3856</v>
      </c>
      <c r="CIM1" t="s">
        <v>3857</v>
      </c>
      <c r="CIN1" t="s">
        <v>3858</v>
      </c>
      <c r="CIO1" t="s">
        <v>3859</v>
      </c>
      <c r="CIP1" t="s">
        <v>3860</v>
      </c>
      <c r="CIQ1" t="s">
        <v>3861</v>
      </c>
      <c r="CIR1" t="s">
        <v>3862</v>
      </c>
      <c r="CIS1" t="s">
        <v>3863</v>
      </c>
      <c r="CIT1" t="s">
        <v>3864</v>
      </c>
      <c r="CIU1" t="s">
        <v>3865</v>
      </c>
      <c r="CIV1" t="s">
        <v>3866</v>
      </c>
      <c r="CIW1" t="s">
        <v>3867</v>
      </c>
      <c r="CIX1" t="s">
        <v>3868</v>
      </c>
      <c r="CIY1" t="s">
        <v>3869</v>
      </c>
      <c r="CIZ1" t="s">
        <v>3870</v>
      </c>
      <c r="CJA1" t="s">
        <v>3871</v>
      </c>
      <c r="CJB1" t="s">
        <v>3872</v>
      </c>
      <c r="CJC1" t="s">
        <v>3873</v>
      </c>
      <c r="CJD1" t="s">
        <v>3874</v>
      </c>
      <c r="CJE1" t="s">
        <v>3875</v>
      </c>
      <c r="CJF1" t="s">
        <v>3876</v>
      </c>
      <c r="CJG1" t="s">
        <v>3877</v>
      </c>
      <c r="CJH1" t="s">
        <v>3878</v>
      </c>
      <c r="CJI1" t="s">
        <v>3879</v>
      </c>
      <c r="CJJ1" t="s">
        <v>3880</v>
      </c>
      <c r="CJK1" t="s">
        <v>3881</v>
      </c>
      <c r="CJL1" t="s">
        <v>3882</v>
      </c>
      <c r="CJM1" t="s">
        <v>3883</v>
      </c>
      <c r="CJN1" t="s">
        <v>3884</v>
      </c>
      <c r="CJO1" t="s">
        <v>3885</v>
      </c>
      <c r="CJP1" t="s">
        <v>3886</v>
      </c>
      <c r="CJQ1" t="s">
        <v>3887</v>
      </c>
      <c r="CJR1" t="s">
        <v>3888</v>
      </c>
      <c r="CJS1" t="s">
        <v>3889</v>
      </c>
      <c r="CJT1" t="s">
        <v>3890</v>
      </c>
      <c r="CJU1" t="s">
        <v>3891</v>
      </c>
      <c r="CJV1" t="s">
        <v>3892</v>
      </c>
      <c r="CJW1" t="s">
        <v>3893</v>
      </c>
      <c r="CJX1" t="s">
        <v>3894</v>
      </c>
      <c r="CJY1" t="s">
        <v>3895</v>
      </c>
      <c r="CJZ1" t="s">
        <v>3896</v>
      </c>
      <c r="CKA1" t="s">
        <v>3897</v>
      </c>
      <c r="CKB1" t="s">
        <v>3898</v>
      </c>
      <c r="CKC1" t="s">
        <v>3899</v>
      </c>
      <c r="CKD1" t="s">
        <v>3900</v>
      </c>
      <c r="CKE1" t="s">
        <v>3901</v>
      </c>
      <c r="CKF1" t="s">
        <v>3902</v>
      </c>
      <c r="CKG1" t="s">
        <v>3903</v>
      </c>
      <c r="CKH1" t="s">
        <v>3904</v>
      </c>
      <c r="CKI1" t="s">
        <v>3905</v>
      </c>
      <c r="CKJ1" t="s">
        <v>3906</v>
      </c>
      <c r="CKK1" t="s">
        <v>3907</v>
      </c>
      <c r="CKL1" t="s">
        <v>3908</v>
      </c>
      <c r="CKM1" t="s">
        <v>3909</v>
      </c>
      <c r="CKN1" t="s">
        <v>3910</v>
      </c>
      <c r="CKO1" t="s">
        <v>3911</v>
      </c>
      <c r="CKP1" t="s">
        <v>3912</v>
      </c>
      <c r="CKQ1" t="s">
        <v>3913</v>
      </c>
      <c r="CKR1" t="s">
        <v>3914</v>
      </c>
      <c r="CKS1" t="s">
        <v>3915</v>
      </c>
      <c r="CKT1" t="s">
        <v>3916</v>
      </c>
      <c r="CKU1" t="s">
        <v>3917</v>
      </c>
      <c r="CKV1" t="s">
        <v>3918</v>
      </c>
      <c r="CKW1" t="s">
        <v>3919</v>
      </c>
      <c r="CKX1" t="s">
        <v>3920</v>
      </c>
      <c r="CKY1" t="s">
        <v>3921</v>
      </c>
      <c r="CKZ1" t="s">
        <v>3922</v>
      </c>
      <c r="CLA1" t="s">
        <v>3923</v>
      </c>
      <c r="CLB1" t="s">
        <v>3924</v>
      </c>
      <c r="CLC1" t="s">
        <v>3925</v>
      </c>
      <c r="CLD1" t="s">
        <v>3926</v>
      </c>
      <c r="CLE1" t="s">
        <v>3927</v>
      </c>
      <c r="CLF1" t="s">
        <v>3928</v>
      </c>
      <c r="CLG1" t="s">
        <v>3929</v>
      </c>
      <c r="CLH1" t="s">
        <v>3930</v>
      </c>
      <c r="CLI1" t="s">
        <v>3931</v>
      </c>
      <c r="CLJ1" t="s">
        <v>3932</v>
      </c>
      <c r="CLK1" t="s">
        <v>3933</v>
      </c>
      <c r="CLL1" t="s">
        <v>3934</v>
      </c>
      <c r="CLM1" t="s">
        <v>3935</v>
      </c>
      <c r="CLN1" t="s">
        <v>3936</v>
      </c>
      <c r="CLO1" t="s">
        <v>3937</v>
      </c>
      <c r="CLP1" t="s">
        <v>3938</v>
      </c>
      <c r="CLQ1" t="s">
        <v>3939</v>
      </c>
      <c r="CLR1" t="s">
        <v>3940</v>
      </c>
      <c r="CLS1" t="s">
        <v>3941</v>
      </c>
      <c r="CLT1" t="s">
        <v>3942</v>
      </c>
      <c r="CLU1" t="s">
        <v>3943</v>
      </c>
      <c r="CLV1" t="s">
        <v>3944</v>
      </c>
      <c r="CLW1" t="s">
        <v>3945</v>
      </c>
      <c r="CLX1" t="s">
        <v>3946</v>
      </c>
      <c r="CLY1" t="s">
        <v>3947</v>
      </c>
      <c r="CLZ1" t="s">
        <v>3948</v>
      </c>
      <c r="CMA1" t="s">
        <v>3949</v>
      </c>
      <c r="CMB1" t="s">
        <v>3950</v>
      </c>
      <c r="CMC1" t="s">
        <v>3951</v>
      </c>
      <c r="CMD1" t="s">
        <v>3952</v>
      </c>
      <c r="CME1" t="s">
        <v>3953</v>
      </c>
      <c r="CMF1" t="s">
        <v>3954</v>
      </c>
      <c r="CMG1" t="s">
        <v>3955</v>
      </c>
      <c r="CMH1" t="s">
        <v>3956</v>
      </c>
      <c r="CMI1" t="s">
        <v>3957</v>
      </c>
      <c r="CMJ1" t="s">
        <v>3958</v>
      </c>
      <c r="CMK1" t="s">
        <v>3959</v>
      </c>
      <c r="CML1" t="s">
        <v>3960</v>
      </c>
      <c r="CMM1" t="s">
        <v>3961</v>
      </c>
      <c r="CMN1" t="s">
        <v>3962</v>
      </c>
      <c r="CMO1" t="s">
        <v>3963</v>
      </c>
      <c r="CMP1" t="s">
        <v>3964</v>
      </c>
      <c r="CMQ1" t="s">
        <v>3965</v>
      </c>
      <c r="CMR1" t="s">
        <v>3966</v>
      </c>
      <c r="CMS1" t="s">
        <v>3967</v>
      </c>
      <c r="CMT1" t="s">
        <v>3968</v>
      </c>
      <c r="CMU1" t="s">
        <v>3969</v>
      </c>
      <c r="CMV1" t="s">
        <v>3970</v>
      </c>
      <c r="CMW1" t="s">
        <v>3971</v>
      </c>
      <c r="CMX1" t="s">
        <v>3972</v>
      </c>
      <c r="CMY1" t="s">
        <v>3973</v>
      </c>
      <c r="CMZ1" t="s">
        <v>3974</v>
      </c>
      <c r="CNA1" t="s">
        <v>3975</v>
      </c>
      <c r="CNB1" t="s">
        <v>3976</v>
      </c>
      <c r="CNC1" t="s">
        <v>3977</v>
      </c>
      <c r="CND1" t="s">
        <v>3978</v>
      </c>
      <c r="CNE1" t="s">
        <v>3979</v>
      </c>
      <c r="CNF1" t="s">
        <v>3980</v>
      </c>
      <c r="CNG1" t="s">
        <v>3981</v>
      </c>
      <c r="CNH1" t="s">
        <v>3982</v>
      </c>
      <c r="CNI1" t="s">
        <v>3983</v>
      </c>
      <c r="CNJ1" t="s">
        <v>3984</v>
      </c>
      <c r="CNK1" t="s">
        <v>3985</v>
      </c>
      <c r="CNL1" t="s">
        <v>3986</v>
      </c>
      <c r="CNM1" t="s">
        <v>3987</v>
      </c>
      <c r="CNN1" t="s">
        <v>3988</v>
      </c>
      <c r="CNO1" t="s">
        <v>3989</v>
      </c>
      <c r="CNP1" t="s">
        <v>3990</v>
      </c>
      <c r="CNQ1" t="s">
        <v>3991</v>
      </c>
      <c r="CNR1" t="s">
        <v>3992</v>
      </c>
      <c r="CNS1" t="s">
        <v>3993</v>
      </c>
      <c r="CNT1" t="s">
        <v>3994</v>
      </c>
      <c r="CNU1" t="s">
        <v>3995</v>
      </c>
      <c r="CNV1" t="s">
        <v>3996</v>
      </c>
      <c r="CNW1" t="s">
        <v>3997</v>
      </c>
      <c r="CNX1" t="s">
        <v>3998</v>
      </c>
      <c r="CNY1" t="s">
        <v>3999</v>
      </c>
      <c r="CNZ1" t="s">
        <v>4000</v>
      </c>
      <c r="COA1" t="s">
        <v>4001</v>
      </c>
      <c r="COB1" t="s">
        <v>4002</v>
      </c>
      <c r="COC1" t="s">
        <v>4003</v>
      </c>
      <c r="COD1" t="s">
        <v>4004</v>
      </c>
      <c r="COE1" t="s">
        <v>4005</v>
      </c>
      <c r="COF1" t="s">
        <v>4006</v>
      </c>
      <c r="COG1" t="s">
        <v>4007</v>
      </c>
      <c r="COH1" t="s">
        <v>4008</v>
      </c>
      <c r="COI1" t="s">
        <v>4009</v>
      </c>
      <c r="COJ1" t="s">
        <v>4010</v>
      </c>
      <c r="COK1" t="s">
        <v>4011</v>
      </c>
      <c r="COL1" t="s">
        <v>4012</v>
      </c>
      <c r="COM1" t="s">
        <v>4013</v>
      </c>
      <c r="CON1" t="s">
        <v>4014</v>
      </c>
      <c r="COO1" t="s">
        <v>4015</v>
      </c>
      <c r="COP1" t="s">
        <v>4016</v>
      </c>
      <c r="COQ1" t="s">
        <v>4017</v>
      </c>
      <c r="COR1" t="s">
        <v>4018</v>
      </c>
      <c r="COS1" t="s">
        <v>4019</v>
      </c>
      <c r="COT1" t="s">
        <v>4020</v>
      </c>
      <c r="COU1" t="s">
        <v>4021</v>
      </c>
      <c r="COV1" t="s">
        <v>4022</v>
      </c>
      <c r="COW1" t="s">
        <v>4023</v>
      </c>
      <c r="COX1" t="s">
        <v>4024</v>
      </c>
      <c r="COY1" t="s">
        <v>4025</v>
      </c>
      <c r="COZ1" t="s">
        <v>4026</v>
      </c>
      <c r="CPA1" t="s">
        <v>4027</v>
      </c>
      <c r="CPB1" t="s">
        <v>4028</v>
      </c>
      <c r="CPC1" t="s">
        <v>4029</v>
      </c>
      <c r="CPD1" t="s">
        <v>4030</v>
      </c>
      <c r="CPE1" t="s">
        <v>4031</v>
      </c>
      <c r="CPF1" t="s">
        <v>4032</v>
      </c>
      <c r="CPG1" t="s">
        <v>4033</v>
      </c>
      <c r="CPH1" t="s">
        <v>4034</v>
      </c>
      <c r="CPI1" t="s">
        <v>4035</v>
      </c>
      <c r="CPJ1" t="s">
        <v>4036</v>
      </c>
      <c r="CPK1" t="s">
        <v>4037</v>
      </c>
      <c r="CPL1" t="s">
        <v>4038</v>
      </c>
      <c r="CPM1" t="s">
        <v>4039</v>
      </c>
      <c r="CPN1" t="s">
        <v>4040</v>
      </c>
      <c r="CPO1" t="s">
        <v>4041</v>
      </c>
      <c r="CPP1" t="s">
        <v>4042</v>
      </c>
      <c r="CPQ1" t="s">
        <v>4043</v>
      </c>
      <c r="CPR1" t="s">
        <v>4044</v>
      </c>
      <c r="CPS1" t="s">
        <v>4045</v>
      </c>
      <c r="CPT1" t="s">
        <v>4046</v>
      </c>
      <c r="CPU1" t="s">
        <v>4047</v>
      </c>
      <c r="CPV1" t="s">
        <v>4048</v>
      </c>
      <c r="CPW1" t="s">
        <v>4049</v>
      </c>
      <c r="CPX1" t="s">
        <v>4050</v>
      </c>
      <c r="CPY1" t="s">
        <v>4051</v>
      </c>
      <c r="CPZ1" t="s">
        <v>4052</v>
      </c>
      <c r="CQA1" t="s">
        <v>4053</v>
      </c>
      <c r="CQB1" t="s">
        <v>4054</v>
      </c>
      <c r="CQC1" t="s">
        <v>4055</v>
      </c>
      <c r="CQD1" t="s">
        <v>4056</v>
      </c>
      <c r="CQE1" t="s">
        <v>4057</v>
      </c>
      <c r="CQF1" t="s">
        <v>4058</v>
      </c>
      <c r="CQG1" t="s">
        <v>4059</v>
      </c>
      <c r="CQH1" t="s">
        <v>4060</v>
      </c>
      <c r="CQI1" t="s">
        <v>4061</v>
      </c>
      <c r="CQJ1" t="s">
        <v>4062</v>
      </c>
      <c r="CQK1" t="s">
        <v>4063</v>
      </c>
      <c r="CQL1" t="s">
        <v>4064</v>
      </c>
      <c r="CQM1" t="s">
        <v>4065</v>
      </c>
      <c r="CQN1" t="s">
        <v>4066</v>
      </c>
      <c r="CQO1" t="s">
        <v>4067</v>
      </c>
      <c r="CQP1" t="s">
        <v>4068</v>
      </c>
      <c r="CQQ1" t="s">
        <v>4069</v>
      </c>
      <c r="CQR1" t="s">
        <v>4070</v>
      </c>
      <c r="CQS1" t="s">
        <v>4071</v>
      </c>
      <c r="CQT1" t="s">
        <v>4072</v>
      </c>
      <c r="CQU1" t="s">
        <v>4073</v>
      </c>
      <c r="CQV1" t="s">
        <v>4074</v>
      </c>
      <c r="CQW1" t="s">
        <v>4075</v>
      </c>
      <c r="CQX1" t="s">
        <v>4076</v>
      </c>
      <c r="CQY1" t="s">
        <v>4077</v>
      </c>
      <c r="CQZ1" t="s">
        <v>4078</v>
      </c>
      <c r="CRA1" t="s">
        <v>4079</v>
      </c>
      <c r="CRB1" t="s">
        <v>4080</v>
      </c>
      <c r="CRC1" t="s">
        <v>4081</v>
      </c>
      <c r="CRD1" t="s">
        <v>4082</v>
      </c>
      <c r="CRE1" t="s">
        <v>4083</v>
      </c>
      <c r="CRF1" t="s">
        <v>4084</v>
      </c>
      <c r="CRG1" t="s">
        <v>4085</v>
      </c>
      <c r="CRH1" t="s">
        <v>4086</v>
      </c>
      <c r="CRI1" t="s">
        <v>4087</v>
      </c>
      <c r="CRJ1" t="s">
        <v>4088</v>
      </c>
      <c r="CRK1" t="s">
        <v>4089</v>
      </c>
      <c r="CRL1" t="s">
        <v>4090</v>
      </c>
      <c r="CRM1" t="s">
        <v>4091</v>
      </c>
      <c r="CRN1" t="s">
        <v>4092</v>
      </c>
      <c r="CRO1" t="s">
        <v>4093</v>
      </c>
      <c r="CRP1" t="s">
        <v>4094</v>
      </c>
      <c r="CRQ1" t="s">
        <v>4095</v>
      </c>
      <c r="CRR1" t="s">
        <v>4096</v>
      </c>
      <c r="CRS1" t="s">
        <v>4097</v>
      </c>
      <c r="CRT1" t="s">
        <v>4098</v>
      </c>
      <c r="CRU1" t="s">
        <v>4099</v>
      </c>
      <c r="CRV1" t="s">
        <v>4100</v>
      </c>
      <c r="CRW1" t="s">
        <v>4101</v>
      </c>
      <c r="CRX1" t="s">
        <v>4102</v>
      </c>
      <c r="CRY1" t="s">
        <v>4103</v>
      </c>
      <c r="CRZ1" t="s">
        <v>4104</v>
      </c>
      <c r="CSA1" t="s">
        <v>4105</v>
      </c>
      <c r="CSB1" t="s">
        <v>4106</v>
      </c>
      <c r="CSC1" t="s">
        <v>4107</v>
      </c>
      <c r="CSD1" t="s">
        <v>4108</v>
      </c>
      <c r="CSE1" t="s">
        <v>4109</v>
      </c>
      <c r="CSF1" t="s">
        <v>4110</v>
      </c>
      <c r="CSG1" t="s">
        <v>4111</v>
      </c>
      <c r="CSH1" t="s">
        <v>4112</v>
      </c>
      <c r="CSI1" t="s">
        <v>4113</v>
      </c>
      <c r="CSJ1" t="s">
        <v>4114</v>
      </c>
      <c r="CSK1" t="s">
        <v>4115</v>
      </c>
      <c r="CSL1" t="s">
        <v>4116</v>
      </c>
      <c r="CSM1" t="s">
        <v>4117</v>
      </c>
      <c r="CSN1" t="s">
        <v>4118</v>
      </c>
      <c r="CSO1" t="s">
        <v>4119</v>
      </c>
      <c r="CSP1" t="s">
        <v>4120</v>
      </c>
      <c r="CSQ1" t="s">
        <v>4121</v>
      </c>
      <c r="CSR1" t="s">
        <v>4122</v>
      </c>
      <c r="CSS1" t="s">
        <v>4123</v>
      </c>
      <c r="CST1" t="s">
        <v>4124</v>
      </c>
      <c r="CSU1" t="s">
        <v>4125</v>
      </c>
      <c r="CSV1" t="s">
        <v>4126</v>
      </c>
      <c r="CSW1" t="s">
        <v>4127</v>
      </c>
      <c r="CSX1" t="s">
        <v>4128</v>
      </c>
      <c r="CSY1" t="s">
        <v>4129</v>
      </c>
      <c r="CSZ1" t="s">
        <v>4130</v>
      </c>
      <c r="CTA1" t="s">
        <v>4131</v>
      </c>
      <c r="CTB1" t="s">
        <v>4132</v>
      </c>
      <c r="CTC1" t="s">
        <v>4133</v>
      </c>
      <c r="CTD1" t="s">
        <v>4134</v>
      </c>
      <c r="CTE1" t="s">
        <v>4135</v>
      </c>
      <c r="CTF1" t="s">
        <v>4136</v>
      </c>
      <c r="CTG1" t="s">
        <v>4137</v>
      </c>
      <c r="CTH1" t="s">
        <v>4138</v>
      </c>
      <c r="CTI1" t="s">
        <v>4139</v>
      </c>
      <c r="CTJ1" t="s">
        <v>4140</v>
      </c>
      <c r="CTK1" t="s">
        <v>4141</v>
      </c>
      <c r="CTL1" t="s">
        <v>4142</v>
      </c>
      <c r="CTM1" t="s">
        <v>4143</v>
      </c>
      <c r="CTN1" t="s">
        <v>4144</v>
      </c>
      <c r="CTO1" t="s">
        <v>4145</v>
      </c>
      <c r="CTP1" t="s">
        <v>4146</v>
      </c>
      <c r="CTQ1" t="s">
        <v>4147</v>
      </c>
      <c r="CTR1" t="s">
        <v>4148</v>
      </c>
      <c r="CTS1" t="s">
        <v>4149</v>
      </c>
      <c r="CTT1" t="s">
        <v>4150</v>
      </c>
      <c r="CTU1" t="s">
        <v>4151</v>
      </c>
      <c r="CTV1" t="s">
        <v>4152</v>
      </c>
      <c r="CTW1" t="s">
        <v>4153</v>
      </c>
      <c r="CTX1" t="s">
        <v>4154</v>
      </c>
      <c r="CTY1" t="s">
        <v>4155</v>
      </c>
      <c r="CTZ1" t="s">
        <v>4156</v>
      </c>
      <c r="CUA1" t="s">
        <v>4157</v>
      </c>
      <c r="CUB1" t="s">
        <v>4158</v>
      </c>
      <c r="CUC1" t="s">
        <v>4159</v>
      </c>
      <c r="CUD1" t="s">
        <v>4160</v>
      </c>
      <c r="CUE1" t="s">
        <v>4161</v>
      </c>
      <c r="CUF1" t="s">
        <v>4162</v>
      </c>
      <c r="CUG1" t="s">
        <v>4163</v>
      </c>
      <c r="CUH1" t="s">
        <v>4164</v>
      </c>
      <c r="CUI1" t="s">
        <v>4165</v>
      </c>
      <c r="CUJ1" t="s">
        <v>4166</v>
      </c>
      <c r="CUK1" t="s">
        <v>4167</v>
      </c>
      <c r="CUL1" t="s">
        <v>4168</v>
      </c>
      <c r="CUM1" t="s">
        <v>4169</v>
      </c>
      <c r="CUN1" t="s">
        <v>4170</v>
      </c>
      <c r="CUO1" t="s">
        <v>4171</v>
      </c>
      <c r="CUP1" t="s">
        <v>4172</v>
      </c>
      <c r="CUQ1" t="s">
        <v>4173</v>
      </c>
      <c r="CUR1" t="s">
        <v>4174</v>
      </c>
      <c r="CUS1" t="s">
        <v>4175</v>
      </c>
      <c r="CUT1" t="s">
        <v>4176</v>
      </c>
      <c r="CUU1" t="s">
        <v>4177</v>
      </c>
      <c r="CUV1" t="s">
        <v>4178</v>
      </c>
      <c r="CUW1" t="s">
        <v>4179</v>
      </c>
      <c r="CUX1" t="s">
        <v>4180</v>
      </c>
      <c r="CUY1" t="s">
        <v>4181</v>
      </c>
      <c r="CUZ1" t="s">
        <v>4182</v>
      </c>
      <c r="CVA1" t="s">
        <v>4183</v>
      </c>
      <c r="CVB1" t="s">
        <v>4184</v>
      </c>
      <c r="CVC1" t="s">
        <v>4185</v>
      </c>
      <c r="CVD1" t="s">
        <v>4186</v>
      </c>
      <c r="CVE1" t="s">
        <v>4187</v>
      </c>
      <c r="CVF1" t="s">
        <v>4188</v>
      </c>
      <c r="CVG1" t="s">
        <v>4189</v>
      </c>
      <c r="CVH1" t="s">
        <v>4190</v>
      </c>
      <c r="CVI1" t="s">
        <v>4191</v>
      </c>
      <c r="CVJ1" t="s">
        <v>4192</v>
      </c>
      <c r="CVK1" t="s">
        <v>4193</v>
      </c>
      <c r="CVL1" t="s">
        <v>4194</v>
      </c>
      <c r="CVM1" t="s">
        <v>4195</v>
      </c>
      <c r="CVN1" t="s">
        <v>4196</v>
      </c>
      <c r="CVO1" t="s">
        <v>4197</v>
      </c>
      <c r="CVP1" t="s">
        <v>4198</v>
      </c>
      <c r="CVQ1" t="s">
        <v>4199</v>
      </c>
      <c r="CVR1" t="s">
        <v>4200</v>
      </c>
      <c r="CVS1" t="s">
        <v>4201</v>
      </c>
      <c r="CVT1" t="s">
        <v>4202</v>
      </c>
      <c r="CVU1" t="s">
        <v>4203</v>
      </c>
      <c r="CVV1" t="s">
        <v>4204</v>
      </c>
      <c r="CVW1" t="s">
        <v>4205</v>
      </c>
      <c r="CVX1" t="s">
        <v>4206</v>
      </c>
      <c r="CVY1" t="s">
        <v>4207</v>
      </c>
      <c r="CVZ1" t="s">
        <v>4208</v>
      </c>
      <c r="CWA1" t="s">
        <v>4209</v>
      </c>
      <c r="CWB1" t="s">
        <v>4210</v>
      </c>
      <c r="CWC1" t="s">
        <v>4211</v>
      </c>
      <c r="CWD1" t="s">
        <v>4212</v>
      </c>
      <c r="CWE1" t="s">
        <v>4213</v>
      </c>
      <c r="CWF1" t="s">
        <v>4214</v>
      </c>
      <c r="CWG1" t="s">
        <v>4215</v>
      </c>
      <c r="CWH1" t="s">
        <v>4216</v>
      </c>
      <c r="CWI1" t="s">
        <v>4217</v>
      </c>
      <c r="CWJ1" t="s">
        <v>4218</v>
      </c>
      <c r="CWK1" t="s">
        <v>4219</v>
      </c>
      <c r="CWL1" t="s">
        <v>4220</v>
      </c>
      <c r="CWM1" t="s">
        <v>4221</v>
      </c>
      <c r="CWN1" t="s">
        <v>4222</v>
      </c>
      <c r="CWO1" t="s">
        <v>4223</v>
      </c>
      <c r="CWP1" t="s">
        <v>4224</v>
      </c>
      <c r="CWQ1" t="s">
        <v>4225</v>
      </c>
      <c r="CWR1" t="s">
        <v>4226</v>
      </c>
      <c r="CWS1" t="s">
        <v>4227</v>
      </c>
      <c r="CWT1" t="s">
        <v>4228</v>
      </c>
      <c r="CWU1" t="s">
        <v>4229</v>
      </c>
      <c r="CWV1" t="s">
        <v>4230</v>
      </c>
      <c r="CWW1" t="s">
        <v>4231</v>
      </c>
      <c r="CWX1" t="s">
        <v>4232</v>
      </c>
      <c r="CWY1" t="s">
        <v>4233</v>
      </c>
      <c r="CWZ1" t="s">
        <v>4234</v>
      </c>
      <c r="CXA1" t="s">
        <v>4235</v>
      </c>
      <c r="CXB1" t="s">
        <v>4236</v>
      </c>
      <c r="CXC1" t="s">
        <v>4237</v>
      </c>
      <c r="CXD1" t="s">
        <v>4238</v>
      </c>
      <c r="CXE1" t="s">
        <v>4239</v>
      </c>
      <c r="CXF1" t="s">
        <v>4240</v>
      </c>
      <c r="CXG1" t="s">
        <v>4241</v>
      </c>
      <c r="CXH1" t="s">
        <v>4242</v>
      </c>
      <c r="CXI1" t="s">
        <v>4243</v>
      </c>
      <c r="CXJ1" t="s">
        <v>4244</v>
      </c>
      <c r="CXK1" t="s">
        <v>4245</v>
      </c>
      <c r="CXL1" t="s">
        <v>4246</v>
      </c>
      <c r="CXM1" t="s">
        <v>4247</v>
      </c>
      <c r="CXN1" t="s">
        <v>4248</v>
      </c>
      <c r="CXO1" t="s">
        <v>4249</v>
      </c>
      <c r="CXP1" t="s">
        <v>4250</v>
      </c>
      <c r="CXQ1" t="s">
        <v>4251</v>
      </c>
      <c r="CXR1" t="s">
        <v>4252</v>
      </c>
      <c r="CXS1" t="s">
        <v>4253</v>
      </c>
      <c r="CXT1" t="s">
        <v>4254</v>
      </c>
      <c r="CXU1" t="s">
        <v>4255</v>
      </c>
      <c r="CXV1" t="s">
        <v>4256</v>
      </c>
      <c r="CXW1" t="s">
        <v>4257</v>
      </c>
      <c r="CXX1" t="s">
        <v>4258</v>
      </c>
      <c r="CXY1" t="s">
        <v>4259</v>
      </c>
      <c r="CXZ1" t="s">
        <v>4260</v>
      </c>
      <c r="CYA1" t="s">
        <v>4261</v>
      </c>
      <c r="CYB1" t="s">
        <v>4262</v>
      </c>
      <c r="CYC1" t="s">
        <v>4263</v>
      </c>
      <c r="CYD1" t="s">
        <v>4264</v>
      </c>
      <c r="CYE1" t="s">
        <v>4265</v>
      </c>
      <c r="CYF1" t="s">
        <v>4266</v>
      </c>
      <c r="CYG1" t="s">
        <v>4267</v>
      </c>
      <c r="CYH1" t="s">
        <v>4268</v>
      </c>
      <c r="CYI1" t="s">
        <v>4269</v>
      </c>
      <c r="CYJ1" t="s">
        <v>4270</v>
      </c>
      <c r="CYK1" t="s">
        <v>4271</v>
      </c>
      <c r="CYL1" t="s">
        <v>4272</v>
      </c>
      <c r="CYM1" t="s">
        <v>4273</v>
      </c>
      <c r="CYN1" t="s">
        <v>4274</v>
      </c>
      <c r="CYO1" t="s">
        <v>4275</v>
      </c>
      <c r="CYP1" t="s">
        <v>4276</v>
      </c>
      <c r="CYQ1" t="s">
        <v>4277</v>
      </c>
      <c r="CYR1" t="s">
        <v>4278</v>
      </c>
      <c r="CYS1" t="s">
        <v>4279</v>
      </c>
      <c r="CYT1" t="s">
        <v>4280</v>
      </c>
      <c r="CYU1" t="s">
        <v>4281</v>
      </c>
      <c r="CYV1" t="s">
        <v>4282</v>
      </c>
      <c r="CYW1" t="s">
        <v>4283</v>
      </c>
      <c r="CYX1" t="s">
        <v>4284</v>
      </c>
      <c r="CYY1" t="s">
        <v>4285</v>
      </c>
      <c r="CYZ1" t="s">
        <v>4286</v>
      </c>
      <c r="CZA1" t="s">
        <v>4287</v>
      </c>
      <c r="CZB1" t="s">
        <v>4288</v>
      </c>
      <c r="CZC1" t="s">
        <v>4289</v>
      </c>
      <c r="CZD1" t="s">
        <v>4290</v>
      </c>
      <c r="CZE1" t="s">
        <v>4291</v>
      </c>
      <c r="CZF1" t="s">
        <v>4292</v>
      </c>
      <c r="CZG1" t="s">
        <v>4293</v>
      </c>
      <c r="CZH1" t="s">
        <v>4294</v>
      </c>
      <c r="CZI1" t="s">
        <v>4295</v>
      </c>
      <c r="CZJ1" t="s">
        <v>4296</v>
      </c>
      <c r="CZK1" t="s">
        <v>4297</v>
      </c>
      <c r="CZL1" t="s">
        <v>4298</v>
      </c>
      <c r="CZM1" t="s">
        <v>4299</v>
      </c>
      <c r="CZN1" t="s">
        <v>4300</v>
      </c>
      <c r="CZO1" t="s">
        <v>4301</v>
      </c>
      <c r="CZP1" t="s">
        <v>4302</v>
      </c>
      <c r="CZQ1" t="s">
        <v>4303</v>
      </c>
      <c r="CZR1" t="s">
        <v>4304</v>
      </c>
      <c r="CZS1" t="s">
        <v>4305</v>
      </c>
      <c r="CZT1" t="s">
        <v>4306</v>
      </c>
      <c r="CZU1" t="s">
        <v>4307</v>
      </c>
      <c r="CZV1" t="s">
        <v>4308</v>
      </c>
      <c r="CZW1" t="s">
        <v>4309</v>
      </c>
      <c r="CZX1" t="s">
        <v>4310</v>
      </c>
      <c r="CZY1" t="s">
        <v>4311</v>
      </c>
      <c r="CZZ1" t="s">
        <v>4312</v>
      </c>
      <c r="DAA1" t="s">
        <v>4313</v>
      </c>
      <c r="DAB1" t="s">
        <v>4314</v>
      </c>
      <c r="DAC1" t="s">
        <v>4315</v>
      </c>
      <c r="DAD1" t="s">
        <v>4316</v>
      </c>
      <c r="DAE1" t="s">
        <v>4317</v>
      </c>
      <c r="DAF1" t="s">
        <v>4318</v>
      </c>
      <c r="DAG1" t="s">
        <v>4319</v>
      </c>
      <c r="DAH1" t="s">
        <v>4320</v>
      </c>
      <c r="DAI1" t="s">
        <v>4321</v>
      </c>
      <c r="DAJ1" t="s">
        <v>4322</v>
      </c>
      <c r="DAK1" t="s">
        <v>4323</v>
      </c>
      <c r="DAL1" t="s">
        <v>4324</v>
      </c>
      <c r="DAM1" t="s">
        <v>4325</v>
      </c>
      <c r="DAN1" t="s">
        <v>4326</v>
      </c>
      <c r="DAO1" t="s">
        <v>4327</v>
      </c>
      <c r="DAP1" t="s">
        <v>4328</v>
      </c>
      <c r="DAQ1" t="s">
        <v>4329</v>
      </c>
      <c r="DAR1" t="s">
        <v>4330</v>
      </c>
      <c r="DAS1" t="s">
        <v>4331</v>
      </c>
      <c r="DAT1" t="s">
        <v>4332</v>
      </c>
      <c r="DAU1" t="s">
        <v>4333</v>
      </c>
      <c r="DAV1" t="s">
        <v>4334</v>
      </c>
      <c r="DAW1" t="s">
        <v>4335</v>
      </c>
      <c r="DAX1" t="s">
        <v>4336</v>
      </c>
      <c r="DAY1" t="s">
        <v>4337</v>
      </c>
      <c r="DAZ1" t="s">
        <v>4338</v>
      </c>
      <c r="DBA1" t="s">
        <v>4339</v>
      </c>
      <c r="DBB1" t="s">
        <v>4340</v>
      </c>
      <c r="DBC1" t="s">
        <v>4341</v>
      </c>
      <c r="DBD1" t="s">
        <v>4342</v>
      </c>
      <c r="DBE1" t="s">
        <v>4343</v>
      </c>
      <c r="DBF1" t="s">
        <v>4344</v>
      </c>
      <c r="DBG1" t="s">
        <v>4345</v>
      </c>
      <c r="DBH1" t="s">
        <v>4346</v>
      </c>
      <c r="DBI1" t="s">
        <v>4347</v>
      </c>
      <c r="DBJ1" t="s">
        <v>4348</v>
      </c>
      <c r="DBK1" t="s">
        <v>4349</v>
      </c>
      <c r="DBL1" t="s">
        <v>4350</v>
      </c>
      <c r="DBM1" t="s">
        <v>4351</v>
      </c>
      <c r="DBN1" t="s">
        <v>4352</v>
      </c>
      <c r="DBO1" t="s">
        <v>4353</v>
      </c>
      <c r="DBP1" t="s">
        <v>4354</v>
      </c>
      <c r="DBQ1" t="s">
        <v>4355</v>
      </c>
      <c r="DBR1" t="s">
        <v>4356</v>
      </c>
      <c r="DBS1" t="s">
        <v>4357</v>
      </c>
      <c r="DBT1" t="s">
        <v>4358</v>
      </c>
      <c r="DBU1" t="s">
        <v>4359</v>
      </c>
      <c r="DBV1" t="s">
        <v>4360</v>
      </c>
      <c r="DBW1" t="s">
        <v>4361</v>
      </c>
      <c r="DBX1" t="s">
        <v>4362</v>
      </c>
      <c r="DBY1" t="s">
        <v>4363</v>
      </c>
      <c r="DBZ1" t="s">
        <v>4364</v>
      </c>
      <c r="DCA1" t="s">
        <v>4365</v>
      </c>
      <c r="DCB1" t="s">
        <v>4366</v>
      </c>
      <c r="DCC1" t="s">
        <v>4367</v>
      </c>
      <c r="DCD1" t="s">
        <v>4368</v>
      </c>
      <c r="DCE1" t="s">
        <v>4369</v>
      </c>
      <c r="DCF1" t="s">
        <v>4370</v>
      </c>
      <c r="DCG1" t="s">
        <v>4371</v>
      </c>
      <c r="DCH1" t="s">
        <v>4372</v>
      </c>
      <c r="DCI1" t="s">
        <v>4373</v>
      </c>
      <c r="DCJ1" t="s">
        <v>4374</v>
      </c>
      <c r="DCK1" t="s">
        <v>4375</v>
      </c>
      <c r="DCL1" t="s">
        <v>4376</v>
      </c>
      <c r="DCM1" t="s">
        <v>4377</v>
      </c>
      <c r="DCN1" t="s">
        <v>4378</v>
      </c>
      <c r="DCO1" t="s">
        <v>4379</v>
      </c>
      <c r="DCP1" t="s">
        <v>4380</v>
      </c>
      <c r="DCQ1" t="s">
        <v>4381</v>
      </c>
      <c r="DCR1" t="s">
        <v>4382</v>
      </c>
      <c r="DCS1" t="s">
        <v>4383</v>
      </c>
      <c r="DCT1" t="s">
        <v>4384</v>
      </c>
      <c r="DCU1" t="s">
        <v>4385</v>
      </c>
      <c r="DCV1" t="s">
        <v>4386</v>
      </c>
      <c r="DCW1" t="s">
        <v>4387</v>
      </c>
      <c r="DCX1" t="s">
        <v>4388</v>
      </c>
      <c r="DCY1" t="s">
        <v>4389</v>
      </c>
      <c r="DCZ1" t="s">
        <v>4390</v>
      </c>
      <c r="DDA1" t="s">
        <v>4391</v>
      </c>
      <c r="DDB1" t="s">
        <v>4392</v>
      </c>
      <c r="DDC1" t="s">
        <v>4393</v>
      </c>
      <c r="DDD1" t="s">
        <v>4394</v>
      </c>
      <c r="DDE1" t="s">
        <v>4395</v>
      </c>
      <c r="DDF1" t="s">
        <v>4396</v>
      </c>
      <c r="DDG1" t="s">
        <v>4397</v>
      </c>
      <c r="DDH1" t="s">
        <v>4398</v>
      </c>
      <c r="DDI1" t="s">
        <v>4399</v>
      </c>
      <c r="DDJ1" t="s">
        <v>4400</v>
      </c>
      <c r="DDK1" t="s">
        <v>4401</v>
      </c>
      <c r="DDL1" t="s">
        <v>4402</v>
      </c>
      <c r="DDM1" t="s">
        <v>4403</v>
      </c>
      <c r="DDN1" t="s">
        <v>4404</v>
      </c>
      <c r="DDO1" t="s">
        <v>4405</v>
      </c>
      <c r="DDP1" t="s">
        <v>4406</v>
      </c>
      <c r="DDQ1" t="s">
        <v>4407</v>
      </c>
      <c r="DDR1" t="s">
        <v>4408</v>
      </c>
      <c r="DDS1" t="s">
        <v>4409</v>
      </c>
      <c r="DDT1" t="s">
        <v>4410</v>
      </c>
      <c r="DDU1" t="s">
        <v>4411</v>
      </c>
      <c r="DDV1" t="s">
        <v>4412</v>
      </c>
      <c r="DDW1" t="s">
        <v>4413</v>
      </c>
      <c r="DDX1" t="s">
        <v>4414</v>
      </c>
      <c r="DDY1" t="s">
        <v>4415</v>
      </c>
      <c r="DDZ1" t="s">
        <v>4416</v>
      </c>
      <c r="DEA1" t="s">
        <v>4417</v>
      </c>
      <c r="DEB1" t="s">
        <v>4418</v>
      </c>
      <c r="DEC1" t="s">
        <v>4419</v>
      </c>
      <c r="DED1" t="s">
        <v>4420</v>
      </c>
      <c r="DEE1" t="s">
        <v>4421</v>
      </c>
      <c r="DEF1" t="s">
        <v>4422</v>
      </c>
      <c r="DEG1" t="s">
        <v>4423</v>
      </c>
      <c r="DEH1" t="s">
        <v>4424</v>
      </c>
      <c r="DEI1" t="s">
        <v>4425</v>
      </c>
      <c r="DEJ1" t="s">
        <v>4426</v>
      </c>
      <c r="DEK1" t="s">
        <v>4427</v>
      </c>
      <c r="DEL1" t="s">
        <v>4428</v>
      </c>
      <c r="DEM1" t="s">
        <v>4429</v>
      </c>
      <c r="DEN1" t="s">
        <v>4430</v>
      </c>
      <c r="DEO1" t="s">
        <v>4431</v>
      </c>
      <c r="DEP1" t="s">
        <v>4432</v>
      </c>
      <c r="DEQ1" t="s">
        <v>4433</v>
      </c>
      <c r="DER1" t="s">
        <v>4434</v>
      </c>
      <c r="DES1" t="s">
        <v>4435</v>
      </c>
      <c r="DET1" t="s">
        <v>4436</v>
      </c>
      <c r="DEU1" t="s">
        <v>4437</v>
      </c>
      <c r="DEV1" t="s">
        <v>4438</v>
      </c>
      <c r="DEW1" t="s">
        <v>4439</v>
      </c>
      <c r="DEX1" t="s">
        <v>4440</v>
      </c>
      <c r="DEY1" t="s">
        <v>4441</v>
      </c>
      <c r="DEZ1" t="s">
        <v>4442</v>
      </c>
      <c r="DFA1" t="s">
        <v>4443</v>
      </c>
      <c r="DFB1" t="s">
        <v>4444</v>
      </c>
      <c r="DFC1" t="s">
        <v>4445</v>
      </c>
      <c r="DFD1" t="s">
        <v>4446</v>
      </c>
      <c r="DFE1" t="s">
        <v>4447</v>
      </c>
      <c r="DFF1" t="s">
        <v>4448</v>
      </c>
      <c r="DFG1" t="s">
        <v>4449</v>
      </c>
      <c r="DFH1" t="s">
        <v>4450</v>
      </c>
      <c r="DFI1" t="s">
        <v>4451</v>
      </c>
      <c r="DFJ1" t="s">
        <v>4452</v>
      </c>
      <c r="DFK1" t="s">
        <v>4453</v>
      </c>
      <c r="DFL1" t="s">
        <v>4454</v>
      </c>
      <c r="DFM1" t="s">
        <v>4455</v>
      </c>
      <c r="DFN1" t="s">
        <v>4456</v>
      </c>
      <c r="DFO1" t="s">
        <v>4457</v>
      </c>
      <c r="DFP1" t="s">
        <v>4458</v>
      </c>
      <c r="DFQ1" t="s">
        <v>4459</v>
      </c>
      <c r="DFR1" t="s">
        <v>4460</v>
      </c>
      <c r="DFS1" t="s">
        <v>4461</v>
      </c>
      <c r="DFT1" t="s">
        <v>4462</v>
      </c>
      <c r="DFU1" t="s">
        <v>4463</v>
      </c>
      <c r="DFV1" t="s">
        <v>4464</v>
      </c>
      <c r="DFW1" t="s">
        <v>4465</v>
      </c>
      <c r="DFX1" t="s">
        <v>4466</v>
      </c>
      <c r="DFY1" t="s">
        <v>4467</v>
      </c>
      <c r="DFZ1" t="s">
        <v>4468</v>
      </c>
      <c r="DGA1" t="s">
        <v>4469</v>
      </c>
      <c r="DGB1" t="s">
        <v>4470</v>
      </c>
      <c r="DGC1" t="s">
        <v>4471</v>
      </c>
      <c r="DGD1" t="s">
        <v>4472</v>
      </c>
      <c r="DGE1" t="s">
        <v>4473</v>
      </c>
      <c r="DGF1" t="s">
        <v>4474</v>
      </c>
      <c r="DGG1" t="s">
        <v>4475</v>
      </c>
      <c r="DGH1" t="s">
        <v>4476</v>
      </c>
      <c r="DGI1" t="s">
        <v>4477</v>
      </c>
      <c r="DGJ1" t="s">
        <v>4478</v>
      </c>
      <c r="DGK1" t="s">
        <v>4479</v>
      </c>
      <c r="DGL1" t="s">
        <v>4480</v>
      </c>
      <c r="DGM1" t="s">
        <v>4481</v>
      </c>
      <c r="DGN1" t="s">
        <v>4482</v>
      </c>
      <c r="DGO1" t="s">
        <v>4483</v>
      </c>
      <c r="DGP1" t="s">
        <v>4484</v>
      </c>
      <c r="DGQ1" t="s">
        <v>4485</v>
      </c>
      <c r="DGR1" t="s">
        <v>4486</v>
      </c>
      <c r="DGS1" t="s">
        <v>4487</v>
      </c>
      <c r="DGT1" t="s">
        <v>4488</v>
      </c>
      <c r="DGU1" t="s">
        <v>4489</v>
      </c>
      <c r="DGV1" t="s">
        <v>4490</v>
      </c>
      <c r="DGW1" t="s">
        <v>4491</v>
      </c>
      <c r="DGX1" t="s">
        <v>4492</v>
      </c>
      <c r="DGY1" t="s">
        <v>4493</v>
      </c>
      <c r="DGZ1" t="s">
        <v>4494</v>
      </c>
      <c r="DHA1" t="s">
        <v>4495</v>
      </c>
      <c r="DHB1" t="s">
        <v>4496</v>
      </c>
      <c r="DHC1" t="s">
        <v>4497</v>
      </c>
      <c r="DHD1" t="s">
        <v>4498</v>
      </c>
      <c r="DHE1" t="s">
        <v>4499</v>
      </c>
      <c r="DHF1" t="s">
        <v>4500</v>
      </c>
      <c r="DHG1" t="s">
        <v>4501</v>
      </c>
      <c r="DHH1" t="s">
        <v>4502</v>
      </c>
      <c r="DHI1" t="s">
        <v>4503</v>
      </c>
      <c r="DHJ1" t="s">
        <v>4504</v>
      </c>
      <c r="DHK1" t="s">
        <v>4505</v>
      </c>
      <c r="DHL1" t="s">
        <v>4506</v>
      </c>
      <c r="DHM1" t="s">
        <v>4507</v>
      </c>
      <c r="DHN1" t="s">
        <v>4508</v>
      </c>
      <c r="DHO1" t="s">
        <v>4509</v>
      </c>
      <c r="DHP1" t="s">
        <v>4510</v>
      </c>
      <c r="DHQ1" t="s">
        <v>4511</v>
      </c>
      <c r="DHR1" t="s">
        <v>4512</v>
      </c>
      <c r="DHS1" t="s">
        <v>4513</v>
      </c>
      <c r="DHT1" t="s">
        <v>4514</v>
      </c>
      <c r="DHU1" t="s">
        <v>4515</v>
      </c>
      <c r="DHV1" t="s">
        <v>4516</v>
      </c>
      <c r="DHW1" t="s">
        <v>4517</v>
      </c>
      <c r="DHX1" t="s">
        <v>4518</v>
      </c>
      <c r="DHY1" t="s">
        <v>4519</v>
      </c>
      <c r="DHZ1" t="s">
        <v>4520</v>
      </c>
      <c r="DIA1" t="s">
        <v>4521</v>
      </c>
      <c r="DIB1" t="s">
        <v>4522</v>
      </c>
      <c r="DIC1" t="s">
        <v>4523</v>
      </c>
      <c r="DID1" t="s">
        <v>4524</v>
      </c>
      <c r="DIE1" t="s">
        <v>4525</v>
      </c>
      <c r="DIF1" t="s">
        <v>4526</v>
      </c>
      <c r="DIG1" t="s">
        <v>4527</v>
      </c>
      <c r="DIH1" t="s">
        <v>4528</v>
      </c>
      <c r="DII1" t="s">
        <v>4529</v>
      </c>
      <c r="DIJ1" t="s">
        <v>4530</v>
      </c>
      <c r="DIK1" t="s">
        <v>4531</v>
      </c>
      <c r="DIL1" t="s">
        <v>4532</v>
      </c>
      <c r="DIM1" t="s">
        <v>4533</v>
      </c>
      <c r="DIN1" t="s">
        <v>4534</v>
      </c>
      <c r="DIO1" t="s">
        <v>4535</v>
      </c>
      <c r="DIP1" t="s">
        <v>4536</v>
      </c>
      <c r="DIQ1" t="s">
        <v>4537</v>
      </c>
      <c r="DIR1" t="s">
        <v>4538</v>
      </c>
      <c r="DIS1" t="s">
        <v>4539</v>
      </c>
      <c r="DIT1" t="s">
        <v>4540</v>
      </c>
      <c r="DIU1" t="s">
        <v>4541</v>
      </c>
      <c r="DIV1" t="s">
        <v>4542</v>
      </c>
      <c r="DIW1" t="s">
        <v>4543</v>
      </c>
      <c r="DIX1" t="s">
        <v>4544</v>
      </c>
      <c r="DIY1" t="s">
        <v>4545</v>
      </c>
      <c r="DIZ1" t="s">
        <v>4546</v>
      </c>
      <c r="DJA1" t="s">
        <v>4547</v>
      </c>
      <c r="DJB1" t="s">
        <v>4548</v>
      </c>
      <c r="DJC1" t="s">
        <v>4549</v>
      </c>
      <c r="DJD1" t="s">
        <v>4550</v>
      </c>
      <c r="DJE1" t="s">
        <v>4551</v>
      </c>
      <c r="DJF1" t="s">
        <v>4552</v>
      </c>
      <c r="DJG1" t="s">
        <v>4553</v>
      </c>
      <c r="DJH1" t="s">
        <v>4554</v>
      </c>
      <c r="DJI1" t="s">
        <v>4555</v>
      </c>
      <c r="DJJ1" t="s">
        <v>4556</v>
      </c>
      <c r="DJK1" t="s">
        <v>4557</v>
      </c>
      <c r="DJL1" t="s">
        <v>4558</v>
      </c>
      <c r="DJM1" t="s">
        <v>4559</v>
      </c>
      <c r="DJN1" t="s">
        <v>4560</v>
      </c>
      <c r="DJO1" t="s">
        <v>4561</v>
      </c>
      <c r="DJP1" t="s">
        <v>4562</v>
      </c>
      <c r="DJQ1" t="s">
        <v>4563</v>
      </c>
      <c r="DJR1" t="s">
        <v>4564</v>
      </c>
      <c r="DJS1" t="s">
        <v>4565</v>
      </c>
      <c r="DJT1" t="s">
        <v>4566</v>
      </c>
      <c r="DJU1" t="s">
        <v>4567</v>
      </c>
      <c r="DJV1" t="s">
        <v>4568</v>
      </c>
      <c r="DJW1" t="s">
        <v>4569</v>
      </c>
      <c r="DJX1" t="s">
        <v>4570</v>
      </c>
      <c r="DJY1" t="s">
        <v>4571</v>
      </c>
      <c r="DJZ1" t="s">
        <v>4572</v>
      </c>
      <c r="DKA1" t="s">
        <v>4573</v>
      </c>
      <c r="DKB1" t="s">
        <v>4574</v>
      </c>
      <c r="DKC1" t="s">
        <v>4575</v>
      </c>
      <c r="DKD1" t="s">
        <v>4576</v>
      </c>
      <c r="DKE1" t="s">
        <v>4577</v>
      </c>
      <c r="DKF1" t="s">
        <v>4578</v>
      </c>
      <c r="DKG1" t="s">
        <v>4579</v>
      </c>
      <c r="DKH1" t="s">
        <v>4580</v>
      </c>
      <c r="DKI1" t="s">
        <v>4581</v>
      </c>
      <c r="DKJ1" t="s">
        <v>4582</v>
      </c>
      <c r="DKK1" t="s">
        <v>4583</v>
      </c>
      <c r="DKL1" t="s">
        <v>4584</v>
      </c>
      <c r="DKM1" t="s">
        <v>4585</v>
      </c>
      <c r="DKN1" t="s">
        <v>4586</v>
      </c>
      <c r="DKO1" t="s">
        <v>4587</v>
      </c>
      <c r="DKP1" t="s">
        <v>4588</v>
      </c>
      <c r="DKQ1" t="s">
        <v>4589</v>
      </c>
      <c r="DKR1" t="s">
        <v>4590</v>
      </c>
      <c r="DKS1" t="s">
        <v>4591</v>
      </c>
      <c r="DKT1" t="s">
        <v>4592</v>
      </c>
      <c r="DKU1" t="s">
        <v>4593</v>
      </c>
      <c r="DKV1" t="s">
        <v>4594</v>
      </c>
      <c r="DKW1" t="s">
        <v>4595</v>
      </c>
      <c r="DKX1" t="s">
        <v>4596</v>
      </c>
      <c r="DKY1" t="s">
        <v>4597</v>
      </c>
      <c r="DKZ1" t="s">
        <v>4598</v>
      </c>
      <c r="DLA1" t="s">
        <v>4599</v>
      </c>
      <c r="DLB1" t="s">
        <v>4600</v>
      </c>
      <c r="DLC1" t="s">
        <v>4601</v>
      </c>
      <c r="DLD1" t="s">
        <v>4602</v>
      </c>
      <c r="DLE1" t="s">
        <v>4603</v>
      </c>
      <c r="DLF1" t="s">
        <v>4604</v>
      </c>
      <c r="DLG1" t="s">
        <v>4605</v>
      </c>
      <c r="DLH1" t="s">
        <v>4606</v>
      </c>
      <c r="DLI1" t="s">
        <v>4607</v>
      </c>
      <c r="DLJ1" t="s">
        <v>4608</v>
      </c>
      <c r="DLK1" t="s">
        <v>4609</v>
      </c>
      <c r="DLL1" t="s">
        <v>4610</v>
      </c>
      <c r="DLM1" t="s">
        <v>4611</v>
      </c>
      <c r="DLN1" t="s">
        <v>4612</v>
      </c>
      <c r="DLO1" t="s">
        <v>4613</v>
      </c>
      <c r="DLP1" t="s">
        <v>4614</v>
      </c>
      <c r="DLQ1" t="s">
        <v>4615</v>
      </c>
      <c r="DLR1" t="s">
        <v>4616</v>
      </c>
      <c r="DLS1" t="s">
        <v>4617</v>
      </c>
      <c r="DLT1" t="s">
        <v>4618</v>
      </c>
      <c r="DLU1" t="s">
        <v>4619</v>
      </c>
      <c r="DLV1" t="s">
        <v>4620</v>
      </c>
      <c r="DLW1" t="s">
        <v>4621</v>
      </c>
      <c r="DLX1" t="s">
        <v>4622</v>
      </c>
      <c r="DLY1" t="s">
        <v>4623</v>
      </c>
      <c r="DLZ1" t="s">
        <v>4624</v>
      </c>
      <c r="DMA1" t="s">
        <v>4625</v>
      </c>
      <c r="DMB1" t="s">
        <v>4626</v>
      </c>
      <c r="DMC1" t="s">
        <v>4627</v>
      </c>
      <c r="DMD1" t="s">
        <v>4628</v>
      </c>
      <c r="DME1" t="s">
        <v>4629</v>
      </c>
      <c r="DMF1" t="s">
        <v>4630</v>
      </c>
      <c r="DMG1" t="s">
        <v>4631</v>
      </c>
      <c r="DMH1" t="s">
        <v>4632</v>
      </c>
      <c r="DMI1" t="s">
        <v>4633</v>
      </c>
      <c r="DMJ1" t="s">
        <v>4634</v>
      </c>
      <c r="DMK1" t="s">
        <v>4635</v>
      </c>
      <c r="DML1" t="s">
        <v>4636</v>
      </c>
      <c r="DMM1" t="s">
        <v>4637</v>
      </c>
      <c r="DMN1" t="s">
        <v>4638</v>
      </c>
      <c r="DMO1" t="s">
        <v>4639</v>
      </c>
      <c r="DMP1" t="s">
        <v>4640</v>
      </c>
      <c r="DMQ1" t="s">
        <v>4641</v>
      </c>
      <c r="DMR1" t="s">
        <v>4642</v>
      </c>
      <c r="DMS1" t="s">
        <v>4643</v>
      </c>
      <c r="DMT1" t="s">
        <v>4644</v>
      </c>
      <c r="DMU1" t="s">
        <v>4645</v>
      </c>
      <c r="DMV1" t="s">
        <v>4646</v>
      </c>
      <c r="DMW1" t="s">
        <v>4647</v>
      </c>
      <c r="DMX1" t="s">
        <v>4648</v>
      </c>
      <c r="DMY1" t="s">
        <v>4649</v>
      </c>
      <c r="DMZ1" t="s">
        <v>4650</v>
      </c>
      <c r="DNA1" t="s">
        <v>4651</v>
      </c>
      <c r="DNB1" t="s">
        <v>4652</v>
      </c>
      <c r="DNC1" t="s">
        <v>4653</v>
      </c>
      <c r="DND1" t="s">
        <v>4654</v>
      </c>
      <c r="DNE1" t="s">
        <v>4655</v>
      </c>
      <c r="DNF1" t="s">
        <v>4656</v>
      </c>
      <c r="DNG1" t="s">
        <v>4657</v>
      </c>
      <c r="DNH1" t="s">
        <v>4658</v>
      </c>
      <c r="DNI1" t="s">
        <v>4659</v>
      </c>
      <c r="DNJ1" t="s">
        <v>4660</v>
      </c>
      <c r="DNK1" t="s">
        <v>4661</v>
      </c>
      <c r="DNL1" t="s">
        <v>4662</v>
      </c>
      <c r="DNM1" t="s">
        <v>4663</v>
      </c>
      <c r="DNN1" t="s">
        <v>4664</v>
      </c>
      <c r="DNO1" t="s">
        <v>4665</v>
      </c>
      <c r="DNP1" t="s">
        <v>4666</v>
      </c>
      <c r="DNQ1" t="s">
        <v>4667</v>
      </c>
      <c r="DNR1" t="s">
        <v>4668</v>
      </c>
      <c r="DNS1" t="s">
        <v>4669</v>
      </c>
      <c r="DNT1" t="s">
        <v>4670</v>
      </c>
      <c r="DNU1" t="s">
        <v>4671</v>
      </c>
      <c r="DNV1" t="s">
        <v>4672</v>
      </c>
      <c r="DNW1" t="s">
        <v>4673</v>
      </c>
      <c r="DNX1" t="s">
        <v>4674</v>
      </c>
      <c r="DNY1" t="s">
        <v>4675</v>
      </c>
      <c r="DNZ1" t="s">
        <v>4676</v>
      </c>
      <c r="DOA1" t="s">
        <v>4677</v>
      </c>
      <c r="DOB1" t="s">
        <v>4678</v>
      </c>
      <c r="DOC1" t="s">
        <v>4679</v>
      </c>
      <c r="DOD1" t="s">
        <v>4680</v>
      </c>
      <c r="DOE1" t="s">
        <v>4681</v>
      </c>
      <c r="DOF1" t="s">
        <v>4682</v>
      </c>
      <c r="DOG1" t="s">
        <v>4683</v>
      </c>
      <c r="DOH1" t="s">
        <v>4684</v>
      </c>
      <c r="DOI1" t="s">
        <v>4685</v>
      </c>
      <c r="DOJ1" t="s">
        <v>4686</v>
      </c>
      <c r="DOK1" t="s">
        <v>4687</v>
      </c>
      <c r="DOL1" t="s">
        <v>4688</v>
      </c>
      <c r="DOM1" t="s">
        <v>4689</v>
      </c>
      <c r="DON1" t="s">
        <v>4690</v>
      </c>
      <c r="DOO1" t="s">
        <v>4691</v>
      </c>
      <c r="DOP1" t="s">
        <v>4692</v>
      </c>
      <c r="DOQ1" t="s">
        <v>4693</v>
      </c>
      <c r="DOR1" t="s">
        <v>4694</v>
      </c>
      <c r="DOS1" t="s">
        <v>4695</v>
      </c>
      <c r="DOT1" t="s">
        <v>4696</v>
      </c>
      <c r="DOU1" t="s">
        <v>4697</v>
      </c>
      <c r="DOV1" t="s">
        <v>4698</v>
      </c>
      <c r="DOW1" t="s">
        <v>4699</v>
      </c>
      <c r="DOX1" t="s">
        <v>4700</v>
      </c>
      <c r="DOY1" t="s">
        <v>4701</v>
      </c>
      <c r="DOZ1" t="s">
        <v>4702</v>
      </c>
      <c r="DPA1" t="s">
        <v>4703</v>
      </c>
      <c r="DPB1" t="s">
        <v>4704</v>
      </c>
      <c r="DPC1" t="s">
        <v>4705</v>
      </c>
      <c r="DPD1" t="s">
        <v>4706</v>
      </c>
      <c r="DPE1" t="s">
        <v>4707</v>
      </c>
      <c r="DPF1" t="s">
        <v>4708</v>
      </c>
      <c r="DPG1" t="s">
        <v>4709</v>
      </c>
      <c r="DPH1" t="s">
        <v>4710</v>
      </c>
      <c r="DPI1" t="s">
        <v>4711</v>
      </c>
      <c r="DPJ1" t="s">
        <v>4712</v>
      </c>
      <c r="DPK1" t="s">
        <v>4713</v>
      </c>
      <c r="DPL1" t="s">
        <v>4714</v>
      </c>
      <c r="DPM1" t="s">
        <v>4715</v>
      </c>
      <c r="DPN1" t="s">
        <v>4716</v>
      </c>
      <c r="DPO1" t="s">
        <v>4717</v>
      </c>
      <c r="DPP1" t="s">
        <v>4718</v>
      </c>
      <c r="DPQ1" t="s">
        <v>4719</v>
      </c>
      <c r="DPR1" t="s">
        <v>4720</v>
      </c>
      <c r="DPS1" t="s">
        <v>4721</v>
      </c>
      <c r="DPT1" t="s">
        <v>4722</v>
      </c>
      <c r="DPU1" t="s">
        <v>4723</v>
      </c>
      <c r="DPV1" t="s">
        <v>4724</v>
      </c>
      <c r="DPW1" t="s">
        <v>4725</v>
      </c>
      <c r="DPX1" t="s">
        <v>4726</v>
      </c>
      <c r="DPY1" t="s">
        <v>4727</v>
      </c>
      <c r="DPZ1" t="s">
        <v>4728</v>
      </c>
      <c r="DQA1" t="s">
        <v>4729</v>
      </c>
      <c r="DQB1" t="s">
        <v>4730</v>
      </c>
      <c r="DQC1" t="s">
        <v>4731</v>
      </c>
      <c r="DQD1" t="s">
        <v>4732</v>
      </c>
      <c r="DQE1" t="s">
        <v>4733</v>
      </c>
      <c r="DQF1" t="s">
        <v>4734</v>
      </c>
      <c r="DQG1" t="s">
        <v>4735</v>
      </c>
      <c r="DQH1" t="s">
        <v>4736</v>
      </c>
      <c r="DQI1" t="s">
        <v>4737</v>
      </c>
      <c r="DQJ1" t="s">
        <v>4738</v>
      </c>
      <c r="DQK1" t="s">
        <v>4739</v>
      </c>
      <c r="DQL1" t="s">
        <v>4740</v>
      </c>
      <c r="DQM1" t="s">
        <v>4741</v>
      </c>
      <c r="DQN1" t="s">
        <v>4742</v>
      </c>
      <c r="DQO1" t="s">
        <v>4743</v>
      </c>
      <c r="DQP1" t="s">
        <v>4744</v>
      </c>
      <c r="DQQ1" t="s">
        <v>4745</v>
      </c>
      <c r="DQR1" t="s">
        <v>4746</v>
      </c>
      <c r="DQS1" t="s">
        <v>4747</v>
      </c>
      <c r="DQT1" t="s">
        <v>4748</v>
      </c>
      <c r="DQU1" t="s">
        <v>4749</v>
      </c>
      <c r="DQV1" t="s">
        <v>4750</v>
      </c>
      <c r="DQW1" t="s">
        <v>4751</v>
      </c>
      <c r="DQX1" t="s">
        <v>4752</v>
      </c>
      <c r="DQY1" t="s">
        <v>4753</v>
      </c>
      <c r="DQZ1" t="s">
        <v>4754</v>
      </c>
      <c r="DRA1" t="s">
        <v>4755</v>
      </c>
      <c r="DRB1" t="s">
        <v>4756</v>
      </c>
      <c r="DRC1" t="s">
        <v>4757</v>
      </c>
      <c r="DRD1" t="s">
        <v>4758</v>
      </c>
      <c r="DRE1" t="s">
        <v>4759</v>
      </c>
      <c r="DRF1" t="s">
        <v>4760</v>
      </c>
      <c r="DRG1" t="s">
        <v>4761</v>
      </c>
      <c r="DRH1" t="s">
        <v>4762</v>
      </c>
      <c r="DRI1" t="s">
        <v>4763</v>
      </c>
      <c r="DRJ1" t="s">
        <v>4764</v>
      </c>
      <c r="DRK1" t="s">
        <v>4765</v>
      </c>
      <c r="DRL1" t="s">
        <v>4766</v>
      </c>
      <c r="DRM1" t="s">
        <v>4767</v>
      </c>
      <c r="DRN1" t="s">
        <v>4768</v>
      </c>
      <c r="DRO1" t="s">
        <v>4769</v>
      </c>
      <c r="DRP1" t="s">
        <v>4770</v>
      </c>
      <c r="DRQ1" t="s">
        <v>4771</v>
      </c>
      <c r="DRR1" t="s">
        <v>4772</v>
      </c>
      <c r="DRS1" t="s">
        <v>4773</v>
      </c>
      <c r="DRT1" t="s">
        <v>4774</v>
      </c>
      <c r="DRU1" t="s">
        <v>4775</v>
      </c>
      <c r="DRV1" t="s">
        <v>4776</v>
      </c>
      <c r="DRW1" t="s">
        <v>4777</v>
      </c>
      <c r="DRX1" t="s">
        <v>4778</v>
      </c>
      <c r="DRY1" t="s">
        <v>4779</v>
      </c>
      <c r="DRZ1" t="s">
        <v>4780</v>
      </c>
      <c r="DSA1" t="s">
        <v>4781</v>
      </c>
      <c r="DSB1" t="s">
        <v>4782</v>
      </c>
      <c r="DSC1" t="s">
        <v>4783</v>
      </c>
      <c r="DSD1" t="s">
        <v>4784</v>
      </c>
      <c r="DSE1" t="s">
        <v>4785</v>
      </c>
      <c r="DSF1" t="s">
        <v>4786</v>
      </c>
      <c r="DSG1" t="s">
        <v>4787</v>
      </c>
      <c r="DSH1" t="s">
        <v>4788</v>
      </c>
      <c r="DSI1" t="s">
        <v>4789</v>
      </c>
      <c r="DSJ1" t="s">
        <v>4790</v>
      </c>
      <c r="DSK1" t="s">
        <v>4791</v>
      </c>
      <c r="DSL1" t="s">
        <v>4792</v>
      </c>
      <c r="DSM1" t="s">
        <v>4793</v>
      </c>
      <c r="DSN1" t="s">
        <v>4794</v>
      </c>
      <c r="DSO1" t="s">
        <v>4795</v>
      </c>
      <c r="DSP1" t="s">
        <v>4796</v>
      </c>
      <c r="DSQ1" t="s">
        <v>4797</v>
      </c>
      <c r="DSR1" t="s">
        <v>4798</v>
      </c>
      <c r="DSS1" t="s">
        <v>4799</v>
      </c>
      <c r="DST1" t="s">
        <v>4800</v>
      </c>
      <c r="DSU1" t="s">
        <v>4801</v>
      </c>
      <c r="DSV1" t="s">
        <v>4802</v>
      </c>
      <c r="DSW1" t="s">
        <v>4803</v>
      </c>
      <c r="DSX1" t="s">
        <v>4804</v>
      </c>
      <c r="DSY1" t="s">
        <v>4805</v>
      </c>
      <c r="DSZ1" t="s">
        <v>4806</v>
      </c>
      <c r="DTA1" t="s">
        <v>4807</v>
      </c>
      <c r="DTB1" t="s">
        <v>4808</v>
      </c>
      <c r="DTC1" t="s">
        <v>4809</v>
      </c>
      <c r="DTD1" t="s">
        <v>4810</v>
      </c>
      <c r="DTE1" t="s">
        <v>4811</v>
      </c>
      <c r="DTF1" t="s">
        <v>4812</v>
      </c>
      <c r="DTG1" t="s">
        <v>4813</v>
      </c>
      <c r="DTH1" t="s">
        <v>4814</v>
      </c>
      <c r="DTI1" t="s">
        <v>4815</v>
      </c>
      <c r="DTJ1" t="s">
        <v>4816</v>
      </c>
      <c r="DTK1" t="s">
        <v>4817</v>
      </c>
      <c r="DTL1" t="s">
        <v>4818</v>
      </c>
      <c r="DTM1" t="s">
        <v>4819</v>
      </c>
      <c r="DTN1" t="s">
        <v>4820</v>
      </c>
      <c r="DTO1" t="s">
        <v>4821</v>
      </c>
      <c r="DTP1" t="s">
        <v>4822</v>
      </c>
      <c r="DTQ1" t="s">
        <v>4823</v>
      </c>
      <c r="DTR1" t="s">
        <v>4824</v>
      </c>
      <c r="DTS1" t="s">
        <v>4825</v>
      </c>
      <c r="DTT1" t="s">
        <v>4826</v>
      </c>
      <c r="DTU1" t="s">
        <v>4827</v>
      </c>
      <c r="DTV1" t="s">
        <v>4828</v>
      </c>
      <c r="DTW1" t="s">
        <v>4829</v>
      </c>
      <c r="DTX1" t="s">
        <v>4830</v>
      </c>
      <c r="DTY1" t="s">
        <v>4831</v>
      </c>
      <c r="DTZ1" t="s">
        <v>4832</v>
      </c>
      <c r="DUA1" t="s">
        <v>4833</v>
      </c>
      <c r="DUB1" t="s">
        <v>4834</v>
      </c>
      <c r="DUC1" t="s">
        <v>4835</v>
      </c>
      <c r="DUD1" t="s">
        <v>4836</v>
      </c>
      <c r="DUE1" t="s">
        <v>4837</v>
      </c>
      <c r="DUF1" t="s">
        <v>4838</v>
      </c>
      <c r="DUG1" t="s">
        <v>4839</v>
      </c>
      <c r="DUH1" t="s">
        <v>4840</v>
      </c>
      <c r="DUI1" t="s">
        <v>4841</v>
      </c>
      <c r="DUJ1" t="s">
        <v>4842</v>
      </c>
      <c r="DUK1" t="s">
        <v>4843</v>
      </c>
      <c r="DUL1" t="s">
        <v>4844</v>
      </c>
      <c r="DUM1" t="s">
        <v>4845</v>
      </c>
      <c r="DUN1" t="s">
        <v>4846</v>
      </c>
      <c r="DUO1" t="s">
        <v>4847</v>
      </c>
      <c r="DUP1" t="s">
        <v>4848</v>
      </c>
      <c r="DUQ1" t="s">
        <v>4849</v>
      </c>
      <c r="DUR1" t="s">
        <v>4850</v>
      </c>
      <c r="DUS1" t="s">
        <v>4851</v>
      </c>
      <c r="DUT1" t="s">
        <v>4852</v>
      </c>
      <c r="DUU1" t="s">
        <v>4853</v>
      </c>
      <c r="DUV1" t="s">
        <v>4854</v>
      </c>
      <c r="DUW1" t="s">
        <v>4855</v>
      </c>
      <c r="DUX1" t="s">
        <v>4856</v>
      </c>
      <c r="DUY1" t="s">
        <v>4857</v>
      </c>
      <c r="DUZ1" t="s">
        <v>4858</v>
      </c>
      <c r="DVA1" t="s">
        <v>4859</v>
      </c>
      <c r="DVB1" t="s">
        <v>4860</v>
      </c>
      <c r="DVC1" t="s">
        <v>4861</v>
      </c>
      <c r="DVD1" t="s">
        <v>4862</v>
      </c>
      <c r="DVE1" t="s">
        <v>4863</v>
      </c>
      <c r="DVF1" t="s">
        <v>4864</v>
      </c>
      <c r="DVG1" t="s">
        <v>4865</v>
      </c>
      <c r="DVH1" t="s">
        <v>4866</v>
      </c>
      <c r="DVI1" t="s">
        <v>4867</v>
      </c>
      <c r="DVJ1" t="s">
        <v>4868</v>
      </c>
      <c r="DVK1" t="s">
        <v>4869</v>
      </c>
      <c r="DVL1" t="s">
        <v>4870</v>
      </c>
      <c r="DVM1" t="s">
        <v>4871</v>
      </c>
      <c r="DVN1" t="s">
        <v>4872</v>
      </c>
      <c r="DVO1" t="s">
        <v>4873</v>
      </c>
      <c r="DVP1" t="s">
        <v>4874</v>
      </c>
      <c r="DVQ1" t="s">
        <v>4875</v>
      </c>
      <c r="DVR1" t="s">
        <v>4876</v>
      </c>
      <c r="DVS1" t="s">
        <v>4877</v>
      </c>
      <c r="DVT1" t="s">
        <v>4878</v>
      </c>
      <c r="DVU1" t="s">
        <v>4879</v>
      </c>
      <c r="DVV1" t="s">
        <v>4880</v>
      </c>
      <c r="DVW1" t="s">
        <v>4881</v>
      </c>
      <c r="DVX1" t="s">
        <v>4882</v>
      </c>
      <c r="DVY1" t="s">
        <v>4883</v>
      </c>
      <c r="DVZ1" t="s">
        <v>4884</v>
      </c>
      <c r="DWA1" t="s">
        <v>4885</v>
      </c>
      <c r="DWB1" t="s">
        <v>4886</v>
      </c>
      <c r="DWC1" t="s">
        <v>4887</v>
      </c>
      <c r="DWD1" t="s">
        <v>4888</v>
      </c>
      <c r="DWE1" t="s">
        <v>4889</v>
      </c>
      <c r="DWF1" t="s">
        <v>4890</v>
      </c>
      <c r="DWG1" t="s">
        <v>4891</v>
      </c>
      <c r="DWH1" t="s">
        <v>4892</v>
      </c>
      <c r="DWI1" t="s">
        <v>4893</v>
      </c>
      <c r="DWJ1" t="s">
        <v>4894</v>
      </c>
      <c r="DWK1" t="s">
        <v>4895</v>
      </c>
      <c r="DWL1" t="s">
        <v>4896</v>
      </c>
      <c r="DWM1" t="s">
        <v>4897</v>
      </c>
      <c r="DWN1" t="s">
        <v>4898</v>
      </c>
      <c r="DWO1" t="s">
        <v>4899</v>
      </c>
      <c r="DWP1" t="s">
        <v>4900</v>
      </c>
      <c r="DWQ1" t="s">
        <v>4901</v>
      </c>
      <c r="DWR1" t="s">
        <v>4902</v>
      </c>
      <c r="DWS1" t="s">
        <v>4903</v>
      </c>
      <c r="DWT1" t="s">
        <v>4904</v>
      </c>
      <c r="DWU1" t="s">
        <v>4905</v>
      </c>
      <c r="DWV1" t="s">
        <v>4906</v>
      </c>
      <c r="DWW1" t="s">
        <v>4907</v>
      </c>
      <c r="DWX1" t="s">
        <v>4908</v>
      </c>
      <c r="DWY1" t="s">
        <v>4909</v>
      </c>
      <c r="DWZ1" t="s">
        <v>4910</v>
      </c>
      <c r="DXA1" t="s">
        <v>4911</v>
      </c>
      <c r="DXB1" t="s">
        <v>4912</v>
      </c>
      <c r="DXC1" t="s">
        <v>4913</v>
      </c>
      <c r="DXD1" t="s">
        <v>4914</v>
      </c>
      <c r="DXE1" t="s">
        <v>4915</v>
      </c>
      <c r="DXF1" t="s">
        <v>4916</v>
      </c>
      <c r="DXG1" t="s">
        <v>4917</v>
      </c>
      <c r="DXH1" t="s">
        <v>4918</v>
      </c>
      <c r="DXI1" t="s">
        <v>4919</v>
      </c>
      <c r="DXJ1" t="s">
        <v>4920</v>
      </c>
      <c r="DXK1" t="s">
        <v>4921</v>
      </c>
      <c r="DXL1" t="s">
        <v>4922</v>
      </c>
      <c r="DXM1" t="s">
        <v>4923</v>
      </c>
      <c r="DXN1" t="s">
        <v>4924</v>
      </c>
      <c r="DXO1" t="s">
        <v>4925</v>
      </c>
      <c r="DXP1" t="s">
        <v>4926</v>
      </c>
      <c r="DXQ1" t="s">
        <v>4927</v>
      </c>
      <c r="DXR1" t="s">
        <v>4928</v>
      </c>
      <c r="DXS1" t="s">
        <v>4929</v>
      </c>
      <c r="DXT1" t="s">
        <v>4930</v>
      </c>
      <c r="DXU1" t="s">
        <v>4931</v>
      </c>
      <c r="DXV1" t="s">
        <v>4932</v>
      </c>
      <c r="DXW1" t="s">
        <v>4933</v>
      </c>
      <c r="DXX1" t="s">
        <v>4934</v>
      </c>
      <c r="DXY1" t="s">
        <v>4935</v>
      </c>
      <c r="DXZ1" t="s">
        <v>4936</v>
      </c>
      <c r="DYA1" t="s">
        <v>4937</v>
      </c>
      <c r="DYB1" t="s">
        <v>4938</v>
      </c>
      <c r="DYC1" t="s">
        <v>4939</v>
      </c>
      <c r="DYD1" t="s">
        <v>4940</v>
      </c>
      <c r="DYE1" t="s">
        <v>4941</v>
      </c>
      <c r="DYF1" t="s">
        <v>4942</v>
      </c>
      <c r="DYG1" t="s">
        <v>4943</v>
      </c>
      <c r="DYH1" t="s">
        <v>4944</v>
      </c>
      <c r="DYI1" t="s">
        <v>4945</v>
      </c>
      <c r="DYJ1" t="s">
        <v>4946</v>
      </c>
      <c r="DYK1" t="s">
        <v>4947</v>
      </c>
      <c r="DYL1" t="s">
        <v>4948</v>
      </c>
      <c r="DYM1" t="s">
        <v>4949</v>
      </c>
      <c r="DYN1" t="s">
        <v>4950</v>
      </c>
      <c r="DYO1" t="s">
        <v>4951</v>
      </c>
      <c r="DYP1" t="s">
        <v>4952</v>
      </c>
      <c r="DYQ1" t="s">
        <v>4953</v>
      </c>
      <c r="DYR1" t="s">
        <v>4954</v>
      </c>
      <c r="DYS1" t="s">
        <v>4955</v>
      </c>
      <c r="DYT1" t="s">
        <v>4956</v>
      </c>
      <c r="DYU1" t="s">
        <v>4957</v>
      </c>
      <c r="DYV1" t="s">
        <v>4958</v>
      </c>
      <c r="DYW1" t="s">
        <v>4959</v>
      </c>
      <c r="DYX1" t="s">
        <v>4960</v>
      </c>
      <c r="DYY1" t="s">
        <v>4961</v>
      </c>
      <c r="DYZ1" t="s">
        <v>4962</v>
      </c>
      <c r="DZA1" t="s">
        <v>4963</v>
      </c>
      <c r="DZB1" t="s">
        <v>4964</v>
      </c>
      <c r="DZC1" t="s">
        <v>4965</v>
      </c>
      <c r="DZD1" t="s">
        <v>4966</v>
      </c>
      <c r="DZE1" t="s">
        <v>4967</v>
      </c>
      <c r="DZF1" t="s">
        <v>4968</v>
      </c>
      <c r="DZG1" t="s">
        <v>4969</v>
      </c>
      <c r="DZH1" t="s">
        <v>4970</v>
      </c>
      <c r="DZI1" t="s">
        <v>4971</v>
      </c>
      <c r="DZJ1" t="s">
        <v>4972</v>
      </c>
      <c r="DZK1" t="s">
        <v>4973</v>
      </c>
      <c r="DZL1" t="s">
        <v>4974</v>
      </c>
      <c r="DZM1" t="s">
        <v>4975</v>
      </c>
      <c r="DZN1" t="s">
        <v>4976</v>
      </c>
      <c r="DZO1" t="s">
        <v>4977</v>
      </c>
      <c r="DZP1" t="s">
        <v>4978</v>
      </c>
      <c r="DZQ1" t="s">
        <v>4979</v>
      </c>
      <c r="DZR1" t="s">
        <v>4980</v>
      </c>
      <c r="DZS1" t="s">
        <v>4981</v>
      </c>
      <c r="DZT1" t="s">
        <v>4982</v>
      </c>
      <c r="DZU1" t="s">
        <v>4983</v>
      </c>
      <c r="DZV1" t="s">
        <v>4984</v>
      </c>
      <c r="DZW1" t="s">
        <v>4985</v>
      </c>
      <c r="DZX1" t="s">
        <v>4986</v>
      </c>
      <c r="DZY1" t="s">
        <v>4987</v>
      </c>
      <c r="DZZ1" t="s">
        <v>4988</v>
      </c>
      <c r="EAA1" t="s">
        <v>4989</v>
      </c>
      <c r="EAB1" t="s">
        <v>4990</v>
      </c>
      <c r="EAC1" t="s">
        <v>4991</v>
      </c>
      <c r="EAD1" t="s">
        <v>4992</v>
      </c>
      <c r="EAE1" t="s">
        <v>4993</v>
      </c>
      <c r="EAF1" t="s">
        <v>4994</v>
      </c>
      <c r="EAG1" t="s">
        <v>4995</v>
      </c>
      <c r="EAH1" t="s">
        <v>4996</v>
      </c>
      <c r="EAI1" t="s">
        <v>4997</v>
      </c>
      <c r="EAJ1" t="s">
        <v>4998</v>
      </c>
      <c r="EAK1" t="s">
        <v>4999</v>
      </c>
      <c r="EAL1" t="s">
        <v>5000</v>
      </c>
      <c r="EAM1" t="s">
        <v>5001</v>
      </c>
      <c r="EAN1" t="s">
        <v>5002</v>
      </c>
      <c r="EAO1" t="s">
        <v>5003</v>
      </c>
      <c r="EAP1" t="s">
        <v>5004</v>
      </c>
      <c r="EAQ1" t="s">
        <v>5005</v>
      </c>
      <c r="EAR1" t="s">
        <v>5006</v>
      </c>
      <c r="EAS1" t="s">
        <v>5007</v>
      </c>
      <c r="EAT1" t="s">
        <v>5008</v>
      </c>
      <c r="EAU1" t="s">
        <v>5009</v>
      </c>
      <c r="EAV1" t="s">
        <v>5010</v>
      </c>
      <c r="EAW1" t="s">
        <v>5011</v>
      </c>
      <c r="EAX1" t="s">
        <v>5012</v>
      </c>
      <c r="EAY1" t="s">
        <v>5013</v>
      </c>
      <c r="EAZ1" t="s">
        <v>5014</v>
      </c>
      <c r="EBA1" t="s">
        <v>5015</v>
      </c>
      <c r="EBB1" t="s">
        <v>5016</v>
      </c>
      <c r="EBC1" t="s">
        <v>5017</v>
      </c>
      <c r="EBD1" t="s">
        <v>5018</v>
      </c>
      <c r="EBE1" t="s">
        <v>5019</v>
      </c>
      <c r="EBF1" t="s">
        <v>5020</v>
      </c>
      <c r="EBG1" t="s">
        <v>5021</v>
      </c>
      <c r="EBH1" t="s">
        <v>5022</v>
      </c>
      <c r="EBI1" t="s">
        <v>5023</v>
      </c>
      <c r="EBJ1" t="s">
        <v>5024</v>
      </c>
      <c r="EBK1" t="s">
        <v>5025</v>
      </c>
      <c r="EBL1" t="s">
        <v>5026</v>
      </c>
      <c r="EBM1" t="s">
        <v>5027</v>
      </c>
      <c r="EBN1" t="s">
        <v>5028</v>
      </c>
      <c r="EBO1" t="s">
        <v>5029</v>
      </c>
      <c r="EBP1" t="s">
        <v>5030</v>
      </c>
      <c r="EBQ1" t="s">
        <v>5031</v>
      </c>
      <c r="EBR1" t="s">
        <v>5032</v>
      </c>
      <c r="EBS1" t="s">
        <v>5033</v>
      </c>
      <c r="EBT1" t="s">
        <v>5034</v>
      </c>
      <c r="EBU1" t="s">
        <v>5035</v>
      </c>
      <c r="EBV1" t="s">
        <v>5036</v>
      </c>
      <c r="EBW1" t="s">
        <v>5037</v>
      </c>
      <c r="EBX1" t="s">
        <v>5038</v>
      </c>
      <c r="EBY1" t="s">
        <v>5039</v>
      </c>
      <c r="EBZ1" t="s">
        <v>5040</v>
      </c>
      <c r="ECA1" t="s">
        <v>5041</v>
      </c>
      <c r="ECB1" t="s">
        <v>5042</v>
      </c>
      <c r="ECC1" t="s">
        <v>5043</v>
      </c>
      <c r="ECD1" t="s">
        <v>5044</v>
      </c>
      <c r="ECE1" t="s">
        <v>5045</v>
      </c>
      <c r="ECF1" t="s">
        <v>5046</v>
      </c>
      <c r="ECG1" t="s">
        <v>5047</v>
      </c>
      <c r="ECH1" t="s">
        <v>5048</v>
      </c>
      <c r="ECI1" t="s">
        <v>5049</v>
      </c>
      <c r="ECJ1" t="s">
        <v>5050</v>
      </c>
      <c r="ECK1" t="s">
        <v>5051</v>
      </c>
      <c r="ECL1" t="s">
        <v>5052</v>
      </c>
      <c r="ECM1" t="s">
        <v>5053</v>
      </c>
      <c r="ECN1" t="s">
        <v>5054</v>
      </c>
      <c r="ECO1" t="s">
        <v>5055</v>
      </c>
      <c r="ECP1" t="s">
        <v>5056</v>
      </c>
      <c r="ECQ1" t="s">
        <v>5057</v>
      </c>
      <c r="ECR1" t="s">
        <v>5058</v>
      </c>
      <c r="ECS1" t="s">
        <v>5059</v>
      </c>
      <c r="ECT1" t="s">
        <v>5060</v>
      </c>
      <c r="ECU1" t="s">
        <v>5061</v>
      </c>
      <c r="ECV1" t="s">
        <v>5062</v>
      </c>
      <c r="ECW1" t="s">
        <v>5063</v>
      </c>
      <c r="ECX1" t="s">
        <v>5064</v>
      </c>
      <c r="ECY1" t="s">
        <v>5065</v>
      </c>
      <c r="ECZ1" t="s">
        <v>5066</v>
      </c>
      <c r="EDA1" t="s">
        <v>5067</v>
      </c>
      <c r="EDB1" t="s">
        <v>5068</v>
      </c>
      <c r="EDC1" t="s">
        <v>5069</v>
      </c>
      <c r="EDD1" t="s">
        <v>5070</v>
      </c>
      <c r="EDE1" t="s">
        <v>5071</v>
      </c>
      <c r="EDF1" t="s">
        <v>5072</v>
      </c>
      <c r="EDG1" t="s">
        <v>5073</v>
      </c>
      <c r="EDH1" t="s">
        <v>5074</v>
      </c>
      <c r="EDI1" t="s">
        <v>5075</v>
      </c>
      <c r="EDJ1" t="s">
        <v>5076</v>
      </c>
      <c r="EDK1" t="s">
        <v>5077</v>
      </c>
      <c r="EDL1" t="s">
        <v>5078</v>
      </c>
      <c r="EDM1" t="s">
        <v>5079</v>
      </c>
      <c r="EDN1" t="s">
        <v>5080</v>
      </c>
      <c r="EDO1" t="s">
        <v>5081</v>
      </c>
      <c r="EDP1" t="s">
        <v>5082</v>
      </c>
      <c r="EDQ1" t="s">
        <v>5083</v>
      </c>
      <c r="EDR1" t="s">
        <v>5084</v>
      </c>
      <c r="EDS1" t="s">
        <v>5085</v>
      </c>
      <c r="EDT1" t="s">
        <v>5086</v>
      </c>
      <c r="EDU1" t="s">
        <v>5087</v>
      </c>
      <c r="EDV1" t="s">
        <v>5088</v>
      </c>
      <c r="EDW1" t="s">
        <v>5089</v>
      </c>
      <c r="EDX1" t="s">
        <v>5090</v>
      </c>
      <c r="EDY1" t="s">
        <v>5091</v>
      </c>
      <c r="EDZ1" t="s">
        <v>5092</v>
      </c>
      <c r="EEA1" t="s">
        <v>5093</v>
      </c>
      <c r="EEB1" t="s">
        <v>5094</v>
      </c>
      <c r="EEC1" t="s">
        <v>5095</v>
      </c>
      <c r="EED1" t="s">
        <v>5096</v>
      </c>
      <c r="EEE1" t="s">
        <v>5097</v>
      </c>
      <c r="EEF1" t="s">
        <v>5098</v>
      </c>
      <c r="EEG1" t="s">
        <v>5099</v>
      </c>
      <c r="EEH1" t="s">
        <v>5100</v>
      </c>
      <c r="EEI1" t="s">
        <v>5101</v>
      </c>
      <c r="EEJ1" t="s">
        <v>5102</v>
      </c>
      <c r="EEK1" t="s">
        <v>5103</v>
      </c>
      <c r="EEL1" t="s">
        <v>5104</v>
      </c>
      <c r="EEM1" t="s">
        <v>5105</v>
      </c>
      <c r="EEN1" t="s">
        <v>5106</v>
      </c>
      <c r="EEO1" t="s">
        <v>5107</v>
      </c>
      <c r="EEP1" t="s">
        <v>5108</v>
      </c>
      <c r="EEQ1" t="s">
        <v>5109</v>
      </c>
      <c r="EER1" t="s">
        <v>5110</v>
      </c>
      <c r="EES1" t="s">
        <v>5111</v>
      </c>
      <c r="EET1" t="s">
        <v>5112</v>
      </c>
      <c r="EEU1" t="s">
        <v>5113</v>
      </c>
      <c r="EEV1" t="s">
        <v>5114</v>
      </c>
      <c r="EEW1" t="s">
        <v>5115</v>
      </c>
      <c r="EEX1" t="s">
        <v>5116</v>
      </c>
      <c r="EEY1" t="s">
        <v>5117</v>
      </c>
      <c r="EEZ1" t="s">
        <v>5118</v>
      </c>
      <c r="EFA1" t="s">
        <v>5119</v>
      </c>
      <c r="EFB1" t="s">
        <v>5120</v>
      </c>
      <c r="EFC1" t="s">
        <v>5121</v>
      </c>
      <c r="EFD1" t="s">
        <v>5122</v>
      </c>
      <c r="EFE1" t="s">
        <v>5123</v>
      </c>
      <c r="EFF1" t="s">
        <v>5124</v>
      </c>
      <c r="EFG1" t="s">
        <v>5125</v>
      </c>
      <c r="EFH1" t="s">
        <v>5126</v>
      </c>
      <c r="EFI1" t="s">
        <v>5127</v>
      </c>
      <c r="EFJ1" t="s">
        <v>5128</v>
      </c>
      <c r="EFK1" t="s">
        <v>5129</v>
      </c>
      <c r="EFL1" t="s">
        <v>5130</v>
      </c>
      <c r="EFM1" t="s">
        <v>5131</v>
      </c>
      <c r="EFN1" t="s">
        <v>5132</v>
      </c>
      <c r="EFO1" t="s">
        <v>5133</v>
      </c>
      <c r="EFP1" t="s">
        <v>5134</v>
      </c>
      <c r="EFQ1" t="s">
        <v>5135</v>
      </c>
      <c r="EFR1" t="s">
        <v>5136</v>
      </c>
      <c r="EFS1" t="s">
        <v>5137</v>
      </c>
      <c r="EFT1" t="s">
        <v>5138</v>
      </c>
      <c r="EFU1" t="s">
        <v>5139</v>
      </c>
      <c r="EFV1" t="s">
        <v>5140</v>
      </c>
      <c r="EFW1" t="s">
        <v>5141</v>
      </c>
      <c r="EFX1" t="s">
        <v>5142</v>
      </c>
      <c r="EFY1" t="s">
        <v>5143</v>
      </c>
      <c r="EFZ1" t="s">
        <v>5144</v>
      </c>
      <c r="EGA1" t="s">
        <v>5145</v>
      </c>
      <c r="EGB1" t="s">
        <v>5146</v>
      </c>
      <c r="EGC1" t="s">
        <v>5147</v>
      </c>
      <c r="EGD1" t="s">
        <v>5148</v>
      </c>
      <c r="EGE1" t="s">
        <v>5149</v>
      </c>
      <c r="EGF1" t="s">
        <v>5150</v>
      </c>
      <c r="EGG1" t="s">
        <v>5151</v>
      </c>
      <c r="EGH1" t="s">
        <v>5152</v>
      </c>
      <c r="EGI1" t="s">
        <v>5153</v>
      </c>
      <c r="EGJ1" t="s">
        <v>5154</v>
      </c>
      <c r="EGK1" t="s">
        <v>5155</v>
      </c>
      <c r="EGL1" t="s">
        <v>5156</v>
      </c>
      <c r="EGM1" t="s">
        <v>5157</v>
      </c>
      <c r="EGN1" t="s">
        <v>5158</v>
      </c>
      <c r="EGO1" t="s">
        <v>5159</v>
      </c>
      <c r="EGP1" t="s">
        <v>5160</v>
      </c>
      <c r="EGQ1" t="s">
        <v>5161</v>
      </c>
      <c r="EGR1" t="s">
        <v>5162</v>
      </c>
      <c r="EGS1" t="s">
        <v>5163</v>
      </c>
      <c r="EGT1" t="s">
        <v>5164</v>
      </c>
      <c r="EGU1" t="s">
        <v>5165</v>
      </c>
      <c r="EGV1" t="s">
        <v>5166</v>
      </c>
      <c r="EGW1" t="s">
        <v>5167</v>
      </c>
      <c r="EGX1" t="s">
        <v>5168</v>
      </c>
      <c r="EGY1" t="s">
        <v>5169</v>
      </c>
      <c r="EGZ1" t="s">
        <v>5170</v>
      </c>
      <c r="EHA1" t="s">
        <v>5171</v>
      </c>
      <c r="EHB1" t="s">
        <v>5172</v>
      </c>
      <c r="EHC1" t="s">
        <v>5173</v>
      </c>
      <c r="EHD1" t="s">
        <v>5174</v>
      </c>
      <c r="EHE1" t="s">
        <v>5175</v>
      </c>
      <c r="EHF1" t="s">
        <v>5176</v>
      </c>
      <c r="EHG1" t="s">
        <v>5177</v>
      </c>
      <c r="EHH1" t="s">
        <v>5178</v>
      </c>
      <c r="EHI1" t="s">
        <v>5179</v>
      </c>
      <c r="EHJ1" t="s">
        <v>5180</v>
      </c>
      <c r="EHK1" t="s">
        <v>5181</v>
      </c>
      <c r="EHL1" t="s">
        <v>5182</v>
      </c>
      <c r="EHM1" t="s">
        <v>5183</v>
      </c>
      <c r="EHN1" t="s">
        <v>5184</v>
      </c>
      <c r="EHO1" t="s">
        <v>5185</v>
      </c>
      <c r="EHP1" t="s">
        <v>5186</v>
      </c>
      <c r="EHQ1" t="s">
        <v>5187</v>
      </c>
      <c r="EHR1" t="s">
        <v>5188</v>
      </c>
      <c r="EHS1" t="s">
        <v>5189</v>
      </c>
      <c r="EHT1" t="s">
        <v>5190</v>
      </c>
      <c r="EHU1" t="s">
        <v>5191</v>
      </c>
      <c r="EHV1" t="s">
        <v>5192</v>
      </c>
      <c r="EHW1" t="s">
        <v>5193</v>
      </c>
      <c r="EHX1" t="s">
        <v>5194</v>
      </c>
      <c r="EHY1" t="s">
        <v>5195</v>
      </c>
      <c r="EHZ1" t="s">
        <v>5196</v>
      </c>
      <c r="EIA1" t="s">
        <v>5197</v>
      </c>
      <c r="EIB1" t="s">
        <v>5198</v>
      </c>
      <c r="EIC1" t="s">
        <v>5199</v>
      </c>
      <c r="EID1" t="s">
        <v>5200</v>
      </c>
      <c r="EIE1" t="s">
        <v>5201</v>
      </c>
      <c r="EIF1" t="s">
        <v>5202</v>
      </c>
      <c r="EIG1" t="s">
        <v>5203</v>
      </c>
      <c r="EIH1" t="s">
        <v>5204</v>
      </c>
      <c r="EII1" t="s">
        <v>5205</v>
      </c>
      <c r="EIJ1" t="s">
        <v>5206</v>
      </c>
      <c r="EIK1" t="s">
        <v>5207</v>
      </c>
      <c r="EIL1" t="s">
        <v>5208</v>
      </c>
      <c r="EIM1" t="s">
        <v>5209</v>
      </c>
      <c r="EIN1" t="s">
        <v>5210</v>
      </c>
      <c r="EIO1" t="s">
        <v>5211</v>
      </c>
      <c r="EIP1" t="s">
        <v>5212</v>
      </c>
      <c r="EIQ1" t="s">
        <v>5213</v>
      </c>
      <c r="EIR1" t="s">
        <v>5214</v>
      </c>
      <c r="EIS1" t="s">
        <v>5215</v>
      </c>
      <c r="EIT1" t="s">
        <v>5216</v>
      </c>
      <c r="EIU1" t="s">
        <v>5217</v>
      </c>
      <c r="EIV1" t="s">
        <v>5218</v>
      </c>
      <c r="EIW1" t="s">
        <v>5219</v>
      </c>
      <c r="EIX1" t="s">
        <v>5220</v>
      </c>
      <c r="EIY1" t="s">
        <v>5221</v>
      </c>
      <c r="EIZ1" t="s">
        <v>5222</v>
      </c>
      <c r="EJA1" t="s">
        <v>5223</v>
      </c>
      <c r="EJB1" t="s">
        <v>5224</v>
      </c>
      <c r="EJC1" t="s">
        <v>5225</v>
      </c>
      <c r="EJD1" t="s">
        <v>5226</v>
      </c>
      <c r="EJE1" t="s">
        <v>5227</v>
      </c>
      <c r="EJF1" t="s">
        <v>5228</v>
      </c>
      <c r="EJG1" t="s">
        <v>5229</v>
      </c>
      <c r="EJH1" t="s">
        <v>5230</v>
      </c>
      <c r="EJI1" t="s">
        <v>5231</v>
      </c>
      <c r="EJJ1" t="s">
        <v>5232</v>
      </c>
      <c r="EJK1" t="s">
        <v>5233</v>
      </c>
      <c r="EJL1" t="s">
        <v>5234</v>
      </c>
      <c r="EJM1" t="s">
        <v>5235</v>
      </c>
      <c r="EJN1" t="s">
        <v>5236</v>
      </c>
      <c r="EJO1" t="s">
        <v>5237</v>
      </c>
      <c r="EJP1" t="s">
        <v>5238</v>
      </c>
      <c r="EJQ1" t="s">
        <v>5239</v>
      </c>
      <c r="EJR1" t="s">
        <v>5240</v>
      </c>
      <c r="EJS1" t="s">
        <v>5241</v>
      </c>
      <c r="EJT1" t="s">
        <v>5242</v>
      </c>
      <c r="EJU1" t="s">
        <v>5243</v>
      </c>
      <c r="EJV1" t="s">
        <v>5244</v>
      </c>
      <c r="EJW1" t="s">
        <v>5245</v>
      </c>
      <c r="EJX1" t="s">
        <v>5246</v>
      </c>
      <c r="EJY1" t="s">
        <v>5247</v>
      </c>
      <c r="EJZ1" t="s">
        <v>5248</v>
      </c>
      <c r="EKA1" t="s">
        <v>5249</v>
      </c>
      <c r="EKB1" t="s">
        <v>5250</v>
      </c>
      <c r="EKC1" t="s">
        <v>5251</v>
      </c>
      <c r="EKD1" t="s">
        <v>5252</v>
      </c>
      <c r="EKE1" t="s">
        <v>5253</v>
      </c>
      <c r="EKF1" t="s">
        <v>5254</v>
      </c>
      <c r="EKG1" t="s">
        <v>5255</v>
      </c>
      <c r="EKH1" t="s">
        <v>5256</v>
      </c>
      <c r="EKI1" t="s">
        <v>5257</v>
      </c>
      <c r="EKJ1" t="s">
        <v>5258</v>
      </c>
      <c r="EKK1" t="s">
        <v>5259</v>
      </c>
      <c r="EKL1" t="s">
        <v>5260</v>
      </c>
      <c r="EKM1" t="s">
        <v>5261</v>
      </c>
      <c r="EKN1" t="s">
        <v>5262</v>
      </c>
      <c r="EKO1" t="s">
        <v>5263</v>
      </c>
      <c r="EKP1" t="s">
        <v>5264</v>
      </c>
      <c r="EKQ1" t="s">
        <v>5265</v>
      </c>
      <c r="EKR1" t="s">
        <v>5266</v>
      </c>
      <c r="EKS1" t="s">
        <v>5267</v>
      </c>
      <c r="EKT1" t="s">
        <v>5268</v>
      </c>
      <c r="EKU1" t="s">
        <v>5269</v>
      </c>
      <c r="EKV1" t="s">
        <v>5270</v>
      </c>
      <c r="EKW1" t="s">
        <v>5271</v>
      </c>
      <c r="EKX1" t="s">
        <v>5272</v>
      </c>
      <c r="EKY1" t="s">
        <v>5273</v>
      </c>
      <c r="EKZ1" t="s">
        <v>5274</v>
      </c>
      <c r="ELA1" t="s">
        <v>5275</v>
      </c>
      <c r="ELB1" t="s">
        <v>5276</v>
      </c>
      <c r="ELC1" t="s">
        <v>5277</v>
      </c>
      <c r="ELD1" t="s">
        <v>5278</v>
      </c>
      <c r="ELE1" t="s">
        <v>5279</v>
      </c>
      <c r="ELF1" t="s">
        <v>5280</v>
      </c>
      <c r="ELG1" t="s">
        <v>5281</v>
      </c>
      <c r="ELH1" t="s">
        <v>5282</v>
      </c>
      <c r="ELI1" t="s">
        <v>5283</v>
      </c>
      <c r="ELJ1" t="s">
        <v>5284</v>
      </c>
      <c r="ELK1" t="s">
        <v>5285</v>
      </c>
      <c r="ELL1" t="s">
        <v>5286</v>
      </c>
      <c r="ELM1" t="s">
        <v>5287</v>
      </c>
      <c r="ELN1" t="s">
        <v>5288</v>
      </c>
      <c r="ELO1" t="s">
        <v>5289</v>
      </c>
      <c r="ELP1" t="s">
        <v>5290</v>
      </c>
      <c r="ELQ1" t="s">
        <v>5291</v>
      </c>
      <c r="ELR1" t="s">
        <v>5292</v>
      </c>
      <c r="ELS1" t="s">
        <v>5293</v>
      </c>
      <c r="ELT1" t="s">
        <v>5294</v>
      </c>
      <c r="ELU1" t="s">
        <v>5295</v>
      </c>
      <c r="ELV1" t="s">
        <v>5296</v>
      </c>
      <c r="ELW1" t="s">
        <v>5297</v>
      </c>
      <c r="ELX1" t="s">
        <v>5298</v>
      </c>
      <c r="ELY1" t="s">
        <v>5299</v>
      </c>
      <c r="ELZ1" t="s">
        <v>5300</v>
      </c>
      <c r="EMA1" t="s">
        <v>5301</v>
      </c>
      <c r="EMB1" t="s">
        <v>5302</v>
      </c>
      <c r="EMC1" t="s">
        <v>5303</v>
      </c>
      <c r="EMD1" t="s">
        <v>5304</v>
      </c>
      <c r="EME1" t="s">
        <v>5305</v>
      </c>
      <c r="EMF1" t="s">
        <v>5306</v>
      </c>
      <c r="EMG1" t="s">
        <v>5307</v>
      </c>
      <c r="EMH1" t="s">
        <v>5308</v>
      </c>
      <c r="EMI1" t="s">
        <v>5309</v>
      </c>
      <c r="EMJ1" t="s">
        <v>5310</v>
      </c>
      <c r="EMK1" t="s">
        <v>5311</v>
      </c>
      <c r="EML1" t="s">
        <v>5312</v>
      </c>
      <c r="EMM1" t="s">
        <v>5313</v>
      </c>
      <c r="EMN1" t="s">
        <v>5314</v>
      </c>
      <c r="EMO1" t="s">
        <v>5315</v>
      </c>
      <c r="EMP1" t="s">
        <v>5316</v>
      </c>
      <c r="EMQ1" t="s">
        <v>5317</v>
      </c>
      <c r="EMR1" t="s">
        <v>5318</v>
      </c>
      <c r="EMS1" t="s">
        <v>5319</v>
      </c>
      <c r="EMT1" t="s">
        <v>5320</v>
      </c>
      <c r="EMU1" t="s">
        <v>5321</v>
      </c>
      <c r="EMV1" t="s">
        <v>5322</v>
      </c>
      <c r="EMW1" t="s">
        <v>5323</v>
      </c>
      <c r="EMX1" t="s">
        <v>5324</v>
      </c>
      <c r="EMY1" t="s">
        <v>5325</v>
      </c>
      <c r="EMZ1" t="s">
        <v>5326</v>
      </c>
      <c r="ENA1" t="s">
        <v>5327</v>
      </c>
      <c r="ENB1" t="s">
        <v>5328</v>
      </c>
      <c r="ENC1" t="s">
        <v>5329</v>
      </c>
      <c r="END1" t="s">
        <v>5330</v>
      </c>
      <c r="ENE1" t="s">
        <v>5331</v>
      </c>
      <c r="ENF1" t="s">
        <v>5332</v>
      </c>
      <c r="ENG1" t="s">
        <v>5333</v>
      </c>
      <c r="ENH1" t="s">
        <v>5334</v>
      </c>
      <c r="ENI1" t="s">
        <v>5335</v>
      </c>
      <c r="ENJ1" t="s">
        <v>5336</v>
      </c>
      <c r="ENK1" t="s">
        <v>5337</v>
      </c>
      <c r="ENL1" t="s">
        <v>5338</v>
      </c>
      <c r="ENM1" t="s">
        <v>5339</v>
      </c>
      <c r="ENN1" t="s">
        <v>5340</v>
      </c>
      <c r="ENO1" t="s">
        <v>5341</v>
      </c>
      <c r="ENP1" t="s">
        <v>5342</v>
      </c>
      <c r="ENQ1" t="s">
        <v>5343</v>
      </c>
      <c r="ENR1" t="s">
        <v>5344</v>
      </c>
      <c r="ENS1" t="s">
        <v>5345</v>
      </c>
      <c r="ENT1" t="s">
        <v>5346</v>
      </c>
      <c r="ENU1" t="s">
        <v>5347</v>
      </c>
      <c r="ENV1" t="s">
        <v>5348</v>
      </c>
      <c r="ENW1" t="s">
        <v>5349</v>
      </c>
      <c r="ENX1" t="s">
        <v>5350</v>
      </c>
      <c r="ENY1" t="s">
        <v>5351</v>
      </c>
      <c r="ENZ1" t="s">
        <v>5352</v>
      </c>
      <c r="EOA1" t="s">
        <v>5353</v>
      </c>
      <c r="EOB1" t="s">
        <v>5354</v>
      </c>
      <c r="EOC1" t="s">
        <v>5355</v>
      </c>
      <c r="EOD1" t="s">
        <v>5356</v>
      </c>
      <c r="EOE1" t="s">
        <v>5357</v>
      </c>
      <c r="EOF1" t="s">
        <v>5358</v>
      </c>
      <c r="EOG1" t="s">
        <v>5359</v>
      </c>
      <c r="EOH1" t="s">
        <v>5360</v>
      </c>
      <c r="EOI1" t="s">
        <v>5361</v>
      </c>
      <c r="EOJ1" t="s">
        <v>5362</v>
      </c>
      <c r="EOK1" t="s">
        <v>5363</v>
      </c>
      <c r="EOL1" t="s">
        <v>5364</v>
      </c>
      <c r="EOM1" t="s">
        <v>5365</v>
      </c>
      <c r="EON1" t="s">
        <v>5366</v>
      </c>
      <c r="EOO1" t="s">
        <v>5367</v>
      </c>
      <c r="EOP1" t="s">
        <v>5368</v>
      </c>
      <c r="EOQ1" t="s">
        <v>5369</v>
      </c>
      <c r="EOR1" t="s">
        <v>5370</v>
      </c>
      <c r="EOS1" t="s">
        <v>5371</v>
      </c>
      <c r="EOT1" t="s">
        <v>5372</v>
      </c>
      <c r="EOU1" t="s">
        <v>5373</v>
      </c>
      <c r="EOV1" t="s">
        <v>5374</v>
      </c>
      <c r="EOW1" t="s">
        <v>5375</v>
      </c>
      <c r="EOX1" t="s">
        <v>5376</v>
      </c>
      <c r="EOY1" t="s">
        <v>5377</v>
      </c>
      <c r="EOZ1" t="s">
        <v>5378</v>
      </c>
      <c r="EPA1" t="s">
        <v>5379</v>
      </c>
      <c r="EPB1" t="s">
        <v>5380</v>
      </c>
      <c r="EPC1" t="s">
        <v>5381</v>
      </c>
      <c r="EPD1" t="s">
        <v>5382</v>
      </c>
      <c r="EPE1" t="s">
        <v>5383</v>
      </c>
      <c r="EPF1" t="s">
        <v>5384</v>
      </c>
      <c r="EPG1" t="s">
        <v>5385</v>
      </c>
      <c r="EPH1" t="s">
        <v>5386</v>
      </c>
      <c r="EPI1" t="s">
        <v>5387</v>
      </c>
      <c r="EPJ1" t="s">
        <v>5388</v>
      </c>
      <c r="EPK1" t="s">
        <v>5389</v>
      </c>
      <c r="EPL1" t="s">
        <v>5390</v>
      </c>
      <c r="EPM1" t="s">
        <v>5391</v>
      </c>
      <c r="EPN1" t="s">
        <v>5392</v>
      </c>
      <c r="EPO1" t="s">
        <v>5393</v>
      </c>
      <c r="EPP1" t="s">
        <v>5394</v>
      </c>
      <c r="EPQ1" t="s">
        <v>5395</v>
      </c>
      <c r="EPR1" t="s">
        <v>5396</v>
      </c>
      <c r="EPS1" t="s">
        <v>5397</v>
      </c>
      <c r="EPT1" t="s">
        <v>5398</v>
      </c>
      <c r="EPU1" t="s">
        <v>5399</v>
      </c>
      <c r="EPV1" t="s">
        <v>5400</v>
      </c>
      <c r="EPW1" t="s">
        <v>5401</v>
      </c>
      <c r="EPX1" t="s">
        <v>5402</v>
      </c>
      <c r="EPY1" t="s">
        <v>5403</v>
      </c>
      <c r="EPZ1" t="s">
        <v>5404</v>
      </c>
      <c r="EQA1" t="s">
        <v>5405</v>
      </c>
      <c r="EQB1" t="s">
        <v>5406</v>
      </c>
      <c r="EQC1" t="s">
        <v>5407</v>
      </c>
      <c r="EQD1" t="s">
        <v>5408</v>
      </c>
      <c r="EQE1" t="s">
        <v>5409</v>
      </c>
      <c r="EQF1" t="s">
        <v>5410</v>
      </c>
      <c r="EQG1" t="s">
        <v>5411</v>
      </c>
      <c r="EQH1" t="s">
        <v>5412</v>
      </c>
      <c r="EQI1" t="s">
        <v>5413</v>
      </c>
      <c r="EQJ1" t="s">
        <v>5414</v>
      </c>
      <c r="EQK1" t="s">
        <v>5415</v>
      </c>
      <c r="EQL1" t="s">
        <v>5416</v>
      </c>
      <c r="EQM1" t="s">
        <v>5417</v>
      </c>
      <c r="EQN1" t="s">
        <v>5418</v>
      </c>
      <c r="EQO1" t="s">
        <v>5419</v>
      </c>
      <c r="EQP1" t="s">
        <v>5420</v>
      </c>
      <c r="EQQ1" t="s">
        <v>5421</v>
      </c>
      <c r="EQR1" t="s">
        <v>5422</v>
      </c>
      <c r="EQS1" t="s">
        <v>5423</v>
      </c>
      <c r="EQT1" t="s">
        <v>5424</v>
      </c>
      <c r="EQU1" t="s">
        <v>5425</v>
      </c>
      <c r="EQV1" t="s">
        <v>5426</v>
      </c>
      <c r="EQW1" t="s">
        <v>5427</v>
      </c>
      <c r="EQX1" t="s">
        <v>5428</v>
      </c>
      <c r="EQY1" t="s">
        <v>5429</v>
      </c>
      <c r="EQZ1" t="s">
        <v>5430</v>
      </c>
      <c r="ERA1" t="s">
        <v>5431</v>
      </c>
      <c r="ERB1" t="s">
        <v>5432</v>
      </c>
      <c r="ERC1" t="s">
        <v>5433</v>
      </c>
      <c r="ERD1" t="s">
        <v>5434</v>
      </c>
      <c r="ERE1" t="s">
        <v>5435</v>
      </c>
      <c r="ERF1" t="s">
        <v>5436</v>
      </c>
      <c r="ERG1" t="s">
        <v>5437</v>
      </c>
      <c r="ERH1" t="s">
        <v>5438</v>
      </c>
      <c r="ERI1" t="s">
        <v>5439</v>
      </c>
      <c r="ERJ1" t="s">
        <v>5440</v>
      </c>
      <c r="ERK1" t="s">
        <v>5441</v>
      </c>
      <c r="ERL1" t="s">
        <v>5442</v>
      </c>
      <c r="ERM1" t="s">
        <v>5443</v>
      </c>
      <c r="ERN1" t="s">
        <v>5444</v>
      </c>
      <c r="ERO1" t="s">
        <v>5445</v>
      </c>
      <c r="ERP1" t="s">
        <v>5446</v>
      </c>
      <c r="ERQ1" t="s">
        <v>5447</v>
      </c>
      <c r="ERR1" t="s">
        <v>5448</v>
      </c>
      <c r="ERS1" t="s">
        <v>5449</v>
      </c>
      <c r="ERT1" t="s">
        <v>5450</v>
      </c>
      <c r="ERU1" t="s">
        <v>5451</v>
      </c>
      <c r="ERV1" t="s">
        <v>5452</v>
      </c>
      <c r="ERW1" t="s">
        <v>5453</v>
      </c>
      <c r="ERX1" t="s">
        <v>5454</v>
      </c>
      <c r="ERY1" t="s">
        <v>5455</v>
      </c>
      <c r="ERZ1" t="s">
        <v>5456</v>
      </c>
      <c r="ESA1" t="s">
        <v>5457</v>
      </c>
      <c r="ESB1" t="s">
        <v>5458</v>
      </c>
      <c r="ESC1" t="s">
        <v>5459</v>
      </c>
      <c r="ESD1" t="s">
        <v>5460</v>
      </c>
      <c r="ESE1" t="s">
        <v>5461</v>
      </c>
      <c r="ESF1" t="s">
        <v>5462</v>
      </c>
      <c r="ESG1" t="s">
        <v>5463</v>
      </c>
      <c r="ESH1" t="s">
        <v>5464</v>
      </c>
      <c r="ESI1" t="s">
        <v>5465</v>
      </c>
      <c r="ESJ1" t="s">
        <v>5466</v>
      </c>
      <c r="ESK1" t="s">
        <v>5467</v>
      </c>
      <c r="ESL1" t="s">
        <v>5468</v>
      </c>
      <c r="ESM1" t="s">
        <v>5469</v>
      </c>
      <c r="ESN1" t="s">
        <v>5470</v>
      </c>
      <c r="ESO1" t="s">
        <v>5471</v>
      </c>
      <c r="ESP1" t="s">
        <v>5472</v>
      </c>
      <c r="ESQ1" t="s">
        <v>5473</v>
      </c>
      <c r="ESR1" t="s">
        <v>5474</v>
      </c>
      <c r="ESS1" t="s">
        <v>5475</v>
      </c>
      <c r="EST1" t="s">
        <v>5476</v>
      </c>
      <c r="ESU1" t="s">
        <v>5477</v>
      </c>
      <c r="ESV1" t="s">
        <v>5478</v>
      </c>
      <c r="ESW1" t="s">
        <v>5479</v>
      </c>
      <c r="ESX1" t="s">
        <v>5480</v>
      </c>
      <c r="ESY1" t="s">
        <v>5481</v>
      </c>
      <c r="ESZ1" t="s">
        <v>5482</v>
      </c>
      <c r="ETA1" t="s">
        <v>5483</v>
      </c>
      <c r="ETB1" t="s">
        <v>5484</v>
      </c>
      <c r="ETC1" t="s">
        <v>5485</v>
      </c>
      <c r="ETD1" t="s">
        <v>5486</v>
      </c>
      <c r="ETE1" t="s">
        <v>5487</v>
      </c>
      <c r="ETF1" t="s">
        <v>5488</v>
      </c>
      <c r="ETG1" t="s">
        <v>5489</v>
      </c>
      <c r="ETH1" t="s">
        <v>5490</v>
      </c>
      <c r="ETI1" t="s">
        <v>5491</v>
      </c>
      <c r="ETJ1" t="s">
        <v>5492</v>
      </c>
      <c r="ETK1" t="s">
        <v>5493</v>
      </c>
      <c r="ETL1" t="s">
        <v>5494</v>
      </c>
      <c r="ETM1" t="s">
        <v>5495</v>
      </c>
      <c r="ETN1" t="s">
        <v>5496</v>
      </c>
      <c r="ETO1" t="s">
        <v>5497</v>
      </c>
      <c r="ETP1" t="s">
        <v>5498</v>
      </c>
      <c r="ETQ1" t="s">
        <v>5499</v>
      </c>
      <c r="ETR1" t="s">
        <v>5500</v>
      </c>
      <c r="ETS1" t="s">
        <v>5501</v>
      </c>
      <c r="ETT1" t="s">
        <v>5502</v>
      </c>
      <c r="ETU1" t="s">
        <v>5503</v>
      </c>
      <c r="ETV1" t="s">
        <v>5504</v>
      </c>
      <c r="ETW1" t="s">
        <v>5505</v>
      </c>
      <c r="ETX1" t="s">
        <v>5506</v>
      </c>
      <c r="ETY1" t="s">
        <v>5507</v>
      </c>
      <c r="ETZ1" t="s">
        <v>5508</v>
      </c>
      <c r="EUA1" t="s">
        <v>5509</v>
      </c>
      <c r="EUB1" t="s">
        <v>5510</v>
      </c>
      <c r="EUC1" t="s">
        <v>5511</v>
      </c>
      <c r="EUD1" t="s">
        <v>5512</v>
      </c>
      <c r="EUE1" t="s">
        <v>5513</v>
      </c>
      <c r="EUF1" t="s">
        <v>5514</v>
      </c>
      <c r="EUG1" t="s">
        <v>5515</v>
      </c>
      <c r="EUH1" t="s">
        <v>5516</v>
      </c>
      <c r="EUI1" t="s">
        <v>5517</v>
      </c>
      <c r="EUJ1" t="s">
        <v>5518</v>
      </c>
      <c r="EUK1" t="s">
        <v>5519</v>
      </c>
      <c r="EUL1" t="s">
        <v>5520</v>
      </c>
      <c r="EUM1" t="s">
        <v>5521</v>
      </c>
      <c r="EUN1" t="s">
        <v>5522</v>
      </c>
      <c r="EUO1" t="s">
        <v>5523</v>
      </c>
      <c r="EUP1" t="s">
        <v>5524</v>
      </c>
      <c r="EUQ1" t="s">
        <v>5525</v>
      </c>
      <c r="EUR1" t="s">
        <v>5526</v>
      </c>
      <c r="EUS1" t="s">
        <v>5527</v>
      </c>
      <c r="EUT1" t="s">
        <v>5528</v>
      </c>
      <c r="EUU1" t="s">
        <v>5529</v>
      </c>
      <c r="EUV1" t="s">
        <v>5530</v>
      </c>
      <c r="EUW1" t="s">
        <v>5531</v>
      </c>
      <c r="EUX1" t="s">
        <v>5532</v>
      </c>
      <c r="EUY1" t="s">
        <v>5533</v>
      </c>
      <c r="EUZ1" t="s">
        <v>5534</v>
      </c>
      <c r="EVA1" t="s">
        <v>5535</v>
      </c>
      <c r="EVB1" t="s">
        <v>5536</v>
      </c>
      <c r="EVC1" t="s">
        <v>5537</v>
      </c>
      <c r="EVD1" t="s">
        <v>5538</v>
      </c>
      <c r="EVE1" t="s">
        <v>5539</v>
      </c>
      <c r="EVF1" t="s">
        <v>5540</v>
      </c>
      <c r="EVG1" t="s">
        <v>5541</v>
      </c>
      <c r="EVH1" t="s">
        <v>5542</v>
      </c>
      <c r="EVI1" t="s">
        <v>5543</v>
      </c>
      <c r="EVJ1" t="s">
        <v>5544</v>
      </c>
      <c r="EVK1" t="s">
        <v>5545</v>
      </c>
      <c r="EVL1" t="s">
        <v>5546</v>
      </c>
      <c r="EVM1" t="s">
        <v>5547</v>
      </c>
      <c r="EVN1" t="s">
        <v>5548</v>
      </c>
      <c r="EVO1" t="s">
        <v>5549</v>
      </c>
      <c r="EVP1" t="s">
        <v>5550</v>
      </c>
      <c r="EVQ1" t="s">
        <v>5551</v>
      </c>
      <c r="EVR1" t="s">
        <v>5552</v>
      </c>
      <c r="EVS1" t="s">
        <v>5553</v>
      </c>
      <c r="EVT1" t="s">
        <v>5554</v>
      </c>
      <c r="EVU1" t="s">
        <v>5555</v>
      </c>
      <c r="EVV1" t="s">
        <v>5556</v>
      </c>
      <c r="EVW1" t="s">
        <v>5557</v>
      </c>
      <c r="EVX1" t="s">
        <v>5558</v>
      </c>
      <c r="EVY1" t="s">
        <v>5559</v>
      </c>
      <c r="EVZ1" t="s">
        <v>5560</v>
      </c>
      <c r="EWA1" t="s">
        <v>5561</v>
      </c>
      <c r="EWB1" t="s">
        <v>5562</v>
      </c>
      <c r="EWC1" t="s">
        <v>5563</v>
      </c>
      <c r="EWD1" t="s">
        <v>5564</v>
      </c>
      <c r="EWE1" t="s">
        <v>5565</v>
      </c>
      <c r="EWF1" t="s">
        <v>5566</v>
      </c>
      <c r="EWG1" t="s">
        <v>5567</v>
      </c>
      <c r="EWH1" t="s">
        <v>5568</v>
      </c>
      <c r="EWI1" t="s">
        <v>5569</v>
      </c>
      <c r="EWJ1" t="s">
        <v>5570</v>
      </c>
      <c r="EWK1" t="s">
        <v>5571</v>
      </c>
      <c r="EWL1" t="s">
        <v>5572</v>
      </c>
      <c r="EWM1" t="s">
        <v>5573</v>
      </c>
      <c r="EWN1" t="s">
        <v>5574</v>
      </c>
      <c r="EWO1" t="s">
        <v>5575</v>
      </c>
      <c r="EWP1" t="s">
        <v>5576</v>
      </c>
      <c r="EWQ1" t="s">
        <v>5577</v>
      </c>
      <c r="EWR1" t="s">
        <v>5578</v>
      </c>
      <c r="EWS1" t="s">
        <v>5579</v>
      </c>
      <c r="EWT1" t="s">
        <v>5580</v>
      </c>
      <c r="EWU1" t="s">
        <v>5581</v>
      </c>
      <c r="EWV1" t="s">
        <v>5582</v>
      </c>
      <c r="EWW1" t="s">
        <v>5583</v>
      </c>
      <c r="EWX1" t="s">
        <v>5584</v>
      </c>
      <c r="EWY1" t="s">
        <v>5585</v>
      </c>
      <c r="EWZ1" t="s">
        <v>5586</v>
      </c>
      <c r="EXA1" t="s">
        <v>5587</v>
      </c>
      <c r="EXB1" t="s">
        <v>5588</v>
      </c>
      <c r="EXC1" t="s">
        <v>5589</v>
      </c>
      <c r="EXD1" t="s">
        <v>5590</v>
      </c>
      <c r="EXE1" t="s">
        <v>5591</v>
      </c>
      <c r="EXF1" t="s">
        <v>5592</v>
      </c>
      <c r="EXG1" t="s">
        <v>5593</v>
      </c>
      <c r="EXH1" t="s">
        <v>5594</v>
      </c>
      <c r="EXI1" t="s">
        <v>5595</v>
      </c>
      <c r="EXJ1" t="s">
        <v>5596</v>
      </c>
      <c r="EXK1" t="s">
        <v>5597</v>
      </c>
      <c r="EXL1" t="s">
        <v>5598</v>
      </c>
      <c r="EXM1" t="s">
        <v>5599</v>
      </c>
      <c r="EXN1" t="s">
        <v>5600</v>
      </c>
      <c r="EXO1" t="s">
        <v>5601</v>
      </c>
      <c r="EXP1" t="s">
        <v>5602</v>
      </c>
      <c r="EXQ1" t="s">
        <v>5603</v>
      </c>
      <c r="EXR1" t="s">
        <v>5604</v>
      </c>
      <c r="EXS1" t="s">
        <v>5605</v>
      </c>
      <c r="EXT1" t="s">
        <v>5606</v>
      </c>
      <c r="EXU1" t="s">
        <v>5607</v>
      </c>
      <c r="EXV1" t="s">
        <v>5608</v>
      </c>
      <c r="EXW1" t="s">
        <v>5609</v>
      </c>
      <c r="EXX1" t="s">
        <v>5610</v>
      </c>
      <c r="EXY1" t="s">
        <v>5611</v>
      </c>
      <c r="EXZ1" t="s">
        <v>5612</v>
      </c>
      <c r="EYA1" t="s">
        <v>5613</v>
      </c>
      <c r="EYB1" t="s">
        <v>5614</v>
      </c>
      <c r="EYC1" t="s">
        <v>5615</v>
      </c>
      <c r="EYD1" t="s">
        <v>5616</v>
      </c>
      <c r="EYE1" t="s">
        <v>5617</v>
      </c>
      <c r="EYF1" t="s">
        <v>5618</v>
      </c>
      <c r="EYG1" t="s">
        <v>5619</v>
      </c>
      <c r="EYH1" t="s">
        <v>5620</v>
      </c>
      <c r="EYI1" t="s">
        <v>5621</v>
      </c>
      <c r="EYJ1" t="s">
        <v>5622</v>
      </c>
      <c r="EYK1" t="s">
        <v>5623</v>
      </c>
      <c r="EYL1" t="s">
        <v>5624</v>
      </c>
      <c r="EYM1" t="s">
        <v>5625</v>
      </c>
      <c r="EYN1" t="s">
        <v>5626</v>
      </c>
      <c r="EYO1" t="s">
        <v>5627</v>
      </c>
      <c r="EYP1" t="s">
        <v>5628</v>
      </c>
      <c r="EYQ1" t="s">
        <v>5629</v>
      </c>
      <c r="EYR1" t="s">
        <v>5630</v>
      </c>
      <c r="EYS1" t="s">
        <v>5631</v>
      </c>
      <c r="EYT1" t="s">
        <v>5632</v>
      </c>
      <c r="EYU1" t="s">
        <v>5633</v>
      </c>
      <c r="EYV1" t="s">
        <v>5634</v>
      </c>
      <c r="EYW1" t="s">
        <v>5635</v>
      </c>
      <c r="EYX1" t="s">
        <v>5636</v>
      </c>
      <c r="EYY1" t="s">
        <v>5637</v>
      </c>
      <c r="EYZ1" t="s">
        <v>5638</v>
      </c>
      <c r="EZA1" t="s">
        <v>5639</v>
      </c>
      <c r="EZB1" t="s">
        <v>5640</v>
      </c>
      <c r="EZC1" t="s">
        <v>5641</v>
      </c>
      <c r="EZD1" t="s">
        <v>5642</v>
      </c>
      <c r="EZE1" t="s">
        <v>5643</v>
      </c>
      <c r="EZF1" t="s">
        <v>5644</v>
      </c>
      <c r="EZG1" t="s">
        <v>5645</v>
      </c>
      <c r="EZH1" t="s">
        <v>5646</v>
      </c>
      <c r="EZI1" t="s">
        <v>5647</v>
      </c>
      <c r="EZJ1" t="s">
        <v>5648</v>
      </c>
      <c r="EZK1" t="s">
        <v>5649</v>
      </c>
      <c r="EZL1" t="s">
        <v>5650</v>
      </c>
      <c r="EZM1" t="s">
        <v>5651</v>
      </c>
      <c r="EZN1" t="s">
        <v>5652</v>
      </c>
      <c r="EZO1" t="s">
        <v>5653</v>
      </c>
      <c r="EZP1" t="s">
        <v>5654</v>
      </c>
      <c r="EZQ1" t="s">
        <v>5655</v>
      </c>
      <c r="EZR1" t="s">
        <v>5656</v>
      </c>
      <c r="EZS1" t="s">
        <v>5657</v>
      </c>
      <c r="EZT1" t="s">
        <v>5658</v>
      </c>
      <c r="EZU1" t="s">
        <v>5659</v>
      </c>
      <c r="EZV1" t="s">
        <v>5660</v>
      </c>
      <c r="EZW1" t="s">
        <v>5661</v>
      </c>
      <c r="EZX1" t="s">
        <v>5662</v>
      </c>
      <c r="EZY1" t="s">
        <v>5663</v>
      </c>
      <c r="EZZ1" t="s">
        <v>5664</v>
      </c>
      <c r="FAA1" t="s">
        <v>5665</v>
      </c>
      <c r="FAB1" t="s">
        <v>5666</v>
      </c>
      <c r="FAC1" t="s">
        <v>5667</v>
      </c>
      <c r="FAD1" t="s">
        <v>5668</v>
      </c>
      <c r="FAE1" t="s">
        <v>5669</v>
      </c>
      <c r="FAF1" t="s">
        <v>5670</v>
      </c>
      <c r="FAG1" t="s">
        <v>5671</v>
      </c>
      <c r="FAH1" t="s">
        <v>5672</v>
      </c>
      <c r="FAI1" t="s">
        <v>5673</v>
      </c>
      <c r="FAJ1" t="s">
        <v>5674</v>
      </c>
      <c r="FAK1" t="s">
        <v>5675</v>
      </c>
      <c r="FAL1" t="s">
        <v>5676</v>
      </c>
      <c r="FAM1" t="s">
        <v>5677</v>
      </c>
      <c r="FAN1" t="s">
        <v>5678</v>
      </c>
      <c r="FAO1" t="s">
        <v>5679</v>
      </c>
      <c r="FAP1" t="s">
        <v>5680</v>
      </c>
      <c r="FAQ1" t="s">
        <v>5681</v>
      </c>
      <c r="FAR1" t="s">
        <v>5682</v>
      </c>
      <c r="FAS1" t="s">
        <v>5683</v>
      </c>
      <c r="FAT1" t="s">
        <v>5684</v>
      </c>
      <c r="FAU1" t="s">
        <v>5685</v>
      </c>
      <c r="FAV1" t="s">
        <v>5686</v>
      </c>
      <c r="FAW1" t="s">
        <v>5687</v>
      </c>
      <c r="FAX1" t="s">
        <v>5688</v>
      </c>
      <c r="FAY1" t="s">
        <v>5689</v>
      </c>
      <c r="FAZ1" t="s">
        <v>5690</v>
      </c>
      <c r="FBA1" t="s">
        <v>5691</v>
      </c>
      <c r="FBB1" t="s">
        <v>5692</v>
      </c>
      <c r="FBC1" t="s">
        <v>5693</v>
      </c>
      <c r="FBD1" t="s">
        <v>5694</v>
      </c>
      <c r="FBE1" t="s">
        <v>5695</v>
      </c>
      <c r="FBF1" t="s">
        <v>5696</v>
      </c>
      <c r="FBG1" t="s">
        <v>5697</v>
      </c>
      <c r="FBH1" t="s">
        <v>5698</v>
      </c>
      <c r="FBI1" t="s">
        <v>5699</v>
      </c>
      <c r="FBJ1" t="s">
        <v>5700</v>
      </c>
      <c r="FBK1" t="s">
        <v>5701</v>
      </c>
      <c r="FBL1" t="s">
        <v>5702</v>
      </c>
      <c r="FBM1" t="s">
        <v>5703</v>
      </c>
      <c r="FBN1" t="s">
        <v>5704</v>
      </c>
      <c r="FBO1" t="s">
        <v>5705</v>
      </c>
      <c r="FBP1" t="s">
        <v>5706</v>
      </c>
      <c r="FBQ1" t="s">
        <v>5707</v>
      </c>
      <c r="FBR1" t="s">
        <v>5708</v>
      </c>
      <c r="FBS1" t="s">
        <v>5709</v>
      </c>
      <c r="FBT1" t="s">
        <v>5710</v>
      </c>
      <c r="FBU1" t="s">
        <v>5711</v>
      </c>
      <c r="FBV1" t="s">
        <v>5712</v>
      </c>
      <c r="FBW1" t="s">
        <v>5713</v>
      </c>
      <c r="FBX1" t="s">
        <v>5714</v>
      </c>
      <c r="FBY1" t="s">
        <v>5715</v>
      </c>
      <c r="FBZ1" t="s">
        <v>5716</v>
      </c>
      <c r="FCA1" t="s">
        <v>5717</v>
      </c>
      <c r="FCB1" t="s">
        <v>5718</v>
      </c>
      <c r="FCC1" t="s">
        <v>5719</v>
      </c>
      <c r="FCD1" t="s">
        <v>5720</v>
      </c>
      <c r="FCE1" t="s">
        <v>5721</v>
      </c>
      <c r="FCF1" t="s">
        <v>5722</v>
      </c>
      <c r="FCG1" t="s">
        <v>5723</v>
      </c>
      <c r="FCH1" t="s">
        <v>5724</v>
      </c>
      <c r="FCI1" t="s">
        <v>5725</v>
      </c>
      <c r="FCJ1" t="s">
        <v>5726</v>
      </c>
      <c r="FCK1" t="s">
        <v>5727</v>
      </c>
      <c r="FCL1" t="s">
        <v>5728</v>
      </c>
      <c r="FCM1" t="s">
        <v>5729</v>
      </c>
      <c r="FCN1" t="s">
        <v>5730</v>
      </c>
      <c r="FCO1" t="s">
        <v>5731</v>
      </c>
      <c r="FCP1" t="s">
        <v>5732</v>
      </c>
      <c r="FCQ1" t="s">
        <v>5733</v>
      </c>
      <c r="FCR1" t="s">
        <v>5734</v>
      </c>
      <c r="FCS1" t="s">
        <v>5735</v>
      </c>
      <c r="FCT1" t="s">
        <v>5736</v>
      </c>
      <c r="FCU1" t="s">
        <v>5737</v>
      </c>
      <c r="FCV1" t="s">
        <v>5738</v>
      </c>
      <c r="FCW1" t="s">
        <v>5739</v>
      </c>
      <c r="FCX1" t="s">
        <v>5740</v>
      </c>
      <c r="FCY1" t="s">
        <v>5741</v>
      </c>
      <c r="FCZ1" t="s">
        <v>5742</v>
      </c>
      <c r="FDA1" t="s">
        <v>5743</v>
      </c>
      <c r="FDB1" t="s">
        <v>5744</v>
      </c>
      <c r="FDC1" t="s">
        <v>5745</v>
      </c>
      <c r="FDD1" t="s">
        <v>5746</v>
      </c>
      <c r="FDE1" t="s">
        <v>5747</v>
      </c>
      <c r="FDF1" t="s">
        <v>5748</v>
      </c>
      <c r="FDG1" t="s">
        <v>5749</v>
      </c>
      <c r="FDH1" t="s">
        <v>5750</v>
      </c>
      <c r="FDI1" t="s">
        <v>5751</v>
      </c>
      <c r="FDJ1" t="s">
        <v>5752</v>
      </c>
      <c r="FDK1" t="s">
        <v>5753</v>
      </c>
      <c r="FDL1" t="s">
        <v>5754</v>
      </c>
      <c r="FDM1" t="s">
        <v>5755</v>
      </c>
      <c r="FDN1" t="s">
        <v>5756</v>
      </c>
      <c r="FDO1" t="s">
        <v>5757</v>
      </c>
      <c r="FDP1" t="s">
        <v>5758</v>
      </c>
      <c r="FDQ1" t="s">
        <v>5759</v>
      </c>
      <c r="FDR1" t="s">
        <v>5760</v>
      </c>
      <c r="FDS1" t="s">
        <v>5761</v>
      </c>
      <c r="FDT1" t="s">
        <v>5762</v>
      </c>
      <c r="FDU1" t="s">
        <v>5763</v>
      </c>
      <c r="FDV1" t="s">
        <v>5764</v>
      </c>
      <c r="FDW1" t="s">
        <v>5765</v>
      </c>
      <c r="FDX1" t="s">
        <v>5766</v>
      </c>
      <c r="FDY1" t="s">
        <v>5767</v>
      </c>
      <c r="FDZ1" t="s">
        <v>5768</v>
      </c>
      <c r="FEA1" t="s">
        <v>5769</v>
      </c>
      <c r="FEB1" t="s">
        <v>5770</v>
      </c>
      <c r="FEC1" t="s">
        <v>5771</v>
      </c>
      <c r="FED1" t="s">
        <v>5772</v>
      </c>
      <c r="FEE1" t="s">
        <v>5773</v>
      </c>
      <c r="FEF1" t="s">
        <v>5774</v>
      </c>
      <c r="FEG1" t="s">
        <v>5775</v>
      </c>
      <c r="FEH1" t="s">
        <v>5776</v>
      </c>
      <c r="FEI1" t="s">
        <v>5777</v>
      </c>
      <c r="FEJ1" t="s">
        <v>5778</v>
      </c>
      <c r="FEK1" t="s">
        <v>5779</v>
      </c>
      <c r="FEL1" t="s">
        <v>5780</v>
      </c>
      <c r="FEM1" t="s">
        <v>5781</v>
      </c>
      <c r="FEN1" t="s">
        <v>5782</v>
      </c>
      <c r="FEO1" t="s">
        <v>5783</v>
      </c>
      <c r="FEP1" t="s">
        <v>5784</v>
      </c>
      <c r="FEQ1" t="s">
        <v>5785</v>
      </c>
      <c r="FER1" t="s">
        <v>5786</v>
      </c>
      <c r="FES1" t="s">
        <v>5787</v>
      </c>
      <c r="FET1" t="s">
        <v>5788</v>
      </c>
      <c r="FEU1" t="s">
        <v>5789</v>
      </c>
      <c r="FEV1" t="s">
        <v>5790</v>
      </c>
      <c r="FEW1" t="s">
        <v>5791</v>
      </c>
      <c r="FEX1" t="s">
        <v>5792</v>
      </c>
      <c r="FEY1" t="s">
        <v>5793</v>
      </c>
      <c r="FEZ1" t="s">
        <v>5794</v>
      </c>
      <c r="FFA1" t="s">
        <v>5795</v>
      </c>
      <c r="FFB1" t="s">
        <v>5796</v>
      </c>
      <c r="FFC1" t="s">
        <v>5797</v>
      </c>
      <c r="FFD1" t="s">
        <v>5798</v>
      </c>
      <c r="FFE1" t="s">
        <v>5799</v>
      </c>
      <c r="FFF1" t="s">
        <v>5800</v>
      </c>
      <c r="FFG1" t="s">
        <v>5801</v>
      </c>
      <c r="FFH1" t="s">
        <v>5802</v>
      </c>
      <c r="FFI1" t="s">
        <v>5803</v>
      </c>
      <c r="FFJ1" t="s">
        <v>5804</v>
      </c>
      <c r="FFK1" t="s">
        <v>5805</v>
      </c>
      <c r="FFL1" t="s">
        <v>5806</v>
      </c>
      <c r="FFM1" t="s">
        <v>5807</v>
      </c>
      <c r="FFN1" t="s">
        <v>5808</v>
      </c>
      <c r="FFO1" t="s">
        <v>5809</v>
      </c>
      <c r="FFP1" t="s">
        <v>5810</v>
      </c>
      <c r="FFQ1" t="s">
        <v>5811</v>
      </c>
      <c r="FFR1" t="s">
        <v>5812</v>
      </c>
      <c r="FFS1" t="s">
        <v>5813</v>
      </c>
      <c r="FFT1" t="s">
        <v>5814</v>
      </c>
      <c r="FFU1" t="s">
        <v>5815</v>
      </c>
      <c r="FFV1" t="s">
        <v>5816</v>
      </c>
      <c r="FFW1" t="s">
        <v>5817</v>
      </c>
      <c r="FFX1" t="s">
        <v>5818</v>
      </c>
      <c r="FFY1" t="s">
        <v>5819</v>
      </c>
      <c r="FFZ1" t="s">
        <v>5820</v>
      </c>
      <c r="FGA1" t="s">
        <v>5821</v>
      </c>
      <c r="FGB1" t="s">
        <v>5822</v>
      </c>
      <c r="FGC1" t="s">
        <v>5823</v>
      </c>
      <c r="FGD1" t="s">
        <v>5824</v>
      </c>
      <c r="FGE1" t="s">
        <v>5825</v>
      </c>
      <c r="FGF1" t="s">
        <v>5826</v>
      </c>
      <c r="FGG1" t="s">
        <v>5827</v>
      </c>
      <c r="FGH1" t="s">
        <v>5828</v>
      </c>
      <c r="FGI1" t="s">
        <v>5829</v>
      </c>
      <c r="FGJ1" t="s">
        <v>5830</v>
      </c>
      <c r="FGK1" t="s">
        <v>5831</v>
      </c>
      <c r="FGL1" t="s">
        <v>5832</v>
      </c>
      <c r="FGM1" t="s">
        <v>5833</v>
      </c>
      <c r="FGN1" t="s">
        <v>5834</v>
      </c>
      <c r="FGO1" t="s">
        <v>5835</v>
      </c>
      <c r="FGP1" t="s">
        <v>5836</v>
      </c>
      <c r="FGQ1" t="s">
        <v>5837</v>
      </c>
      <c r="FGR1" t="s">
        <v>5838</v>
      </c>
      <c r="FGS1" t="s">
        <v>5839</v>
      </c>
      <c r="FGT1" t="s">
        <v>5840</v>
      </c>
      <c r="FGU1" t="s">
        <v>5841</v>
      </c>
      <c r="FGV1" t="s">
        <v>5842</v>
      </c>
      <c r="FGW1" t="s">
        <v>5843</v>
      </c>
      <c r="FGX1" t="s">
        <v>5844</v>
      </c>
      <c r="FGY1" t="s">
        <v>5845</v>
      </c>
      <c r="FGZ1" t="s">
        <v>5846</v>
      </c>
      <c r="FHA1" t="s">
        <v>5847</v>
      </c>
      <c r="FHB1" t="s">
        <v>5848</v>
      </c>
      <c r="FHC1" t="s">
        <v>5849</v>
      </c>
      <c r="FHD1" t="s">
        <v>5850</v>
      </c>
      <c r="FHE1" t="s">
        <v>5851</v>
      </c>
      <c r="FHF1" t="s">
        <v>5852</v>
      </c>
      <c r="FHG1" t="s">
        <v>5853</v>
      </c>
      <c r="FHH1" t="s">
        <v>5854</v>
      </c>
      <c r="FHI1" t="s">
        <v>5855</v>
      </c>
      <c r="FHJ1" t="s">
        <v>5856</v>
      </c>
      <c r="FHK1" t="s">
        <v>5857</v>
      </c>
      <c r="FHL1" t="s">
        <v>5858</v>
      </c>
      <c r="FHM1" t="s">
        <v>5859</v>
      </c>
      <c r="FHN1" t="s">
        <v>5860</v>
      </c>
      <c r="FHO1" t="s">
        <v>5861</v>
      </c>
      <c r="FHP1" t="s">
        <v>5862</v>
      </c>
      <c r="FHQ1" t="s">
        <v>5863</v>
      </c>
      <c r="FHR1" t="s">
        <v>5864</v>
      </c>
      <c r="FHS1" t="s">
        <v>5865</v>
      </c>
      <c r="FHT1" t="s">
        <v>5866</v>
      </c>
      <c r="FHU1" t="s">
        <v>5867</v>
      </c>
      <c r="FHV1" t="s">
        <v>5868</v>
      </c>
      <c r="FHW1" t="s">
        <v>5869</v>
      </c>
      <c r="FHX1" t="s">
        <v>5870</v>
      </c>
      <c r="FHY1" t="s">
        <v>5871</v>
      </c>
      <c r="FHZ1" t="s">
        <v>5872</v>
      </c>
      <c r="FIA1" t="s">
        <v>5873</v>
      </c>
      <c r="FIB1" t="s">
        <v>5874</v>
      </c>
      <c r="FIC1" t="s">
        <v>5875</v>
      </c>
      <c r="FID1" t="s">
        <v>5876</v>
      </c>
      <c r="FIE1" t="s">
        <v>5877</v>
      </c>
      <c r="FIF1" t="s">
        <v>5878</v>
      </c>
      <c r="FIG1" t="s">
        <v>5879</v>
      </c>
      <c r="FIH1" t="s">
        <v>5880</v>
      </c>
      <c r="FII1" t="s">
        <v>5881</v>
      </c>
      <c r="FIJ1" t="s">
        <v>5882</v>
      </c>
      <c r="FIK1" t="s">
        <v>5883</v>
      </c>
      <c r="FIL1" t="s">
        <v>5884</v>
      </c>
      <c r="FIM1" t="s">
        <v>5885</v>
      </c>
      <c r="FIN1" t="s">
        <v>5886</v>
      </c>
      <c r="FIO1" t="s">
        <v>5887</v>
      </c>
      <c r="FIP1" t="s">
        <v>5888</v>
      </c>
      <c r="FIQ1" t="s">
        <v>5889</v>
      </c>
      <c r="FIR1" t="s">
        <v>5890</v>
      </c>
      <c r="FIS1" t="s">
        <v>5891</v>
      </c>
      <c r="FIT1" t="s">
        <v>5892</v>
      </c>
      <c r="FIU1" t="s">
        <v>5893</v>
      </c>
      <c r="FIV1" t="s">
        <v>5894</v>
      </c>
      <c r="FIW1" t="s">
        <v>5895</v>
      </c>
      <c r="FIX1" t="s">
        <v>5896</v>
      </c>
      <c r="FIY1" t="s">
        <v>5897</v>
      </c>
      <c r="FIZ1" t="s">
        <v>5898</v>
      </c>
      <c r="FJA1" t="s">
        <v>5899</v>
      </c>
      <c r="FJB1" t="s">
        <v>5900</v>
      </c>
      <c r="FJC1" t="s">
        <v>5901</v>
      </c>
      <c r="FJD1" t="s">
        <v>5902</v>
      </c>
      <c r="FJE1" t="s">
        <v>5903</v>
      </c>
      <c r="FJF1" t="s">
        <v>5904</v>
      </c>
      <c r="FJG1" t="s">
        <v>5905</v>
      </c>
      <c r="FJH1" t="s">
        <v>5906</v>
      </c>
      <c r="FJI1" t="s">
        <v>5907</v>
      </c>
      <c r="FJJ1" t="s">
        <v>5908</v>
      </c>
      <c r="FJK1" t="s">
        <v>5909</v>
      </c>
      <c r="FJL1" t="s">
        <v>5910</v>
      </c>
      <c r="FJM1" t="s">
        <v>5911</v>
      </c>
      <c r="FJN1" t="s">
        <v>5912</v>
      </c>
      <c r="FJO1" t="s">
        <v>5913</v>
      </c>
      <c r="FJP1" t="s">
        <v>5914</v>
      </c>
      <c r="FJQ1" t="s">
        <v>5915</v>
      </c>
      <c r="FJR1" t="s">
        <v>5916</v>
      </c>
      <c r="FJS1" t="s">
        <v>5917</v>
      </c>
      <c r="FJT1" t="s">
        <v>5918</v>
      </c>
      <c r="FJU1" t="s">
        <v>5919</v>
      </c>
      <c r="FJV1" t="s">
        <v>5920</v>
      </c>
      <c r="FJW1" t="s">
        <v>5921</v>
      </c>
      <c r="FJX1" t="s">
        <v>5922</v>
      </c>
      <c r="FJY1" t="s">
        <v>5923</v>
      </c>
      <c r="FJZ1" t="s">
        <v>5924</v>
      </c>
      <c r="FKA1" t="s">
        <v>5925</v>
      </c>
      <c r="FKB1" t="s">
        <v>5926</v>
      </c>
      <c r="FKC1" t="s">
        <v>5927</v>
      </c>
      <c r="FKD1" t="s">
        <v>5928</v>
      </c>
      <c r="FKE1" t="s">
        <v>5929</v>
      </c>
      <c r="FKF1" t="s">
        <v>5930</v>
      </c>
      <c r="FKG1" t="s">
        <v>5931</v>
      </c>
      <c r="FKH1" t="s">
        <v>5932</v>
      </c>
      <c r="FKI1" t="s">
        <v>5933</v>
      </c>
      <c r="FKJ1" t="s">
        <v>5934</v>
      </c>
      <c r="FKK1" t="s">
        <v>5935</v>
      </c>
      <c r="FKL1" t="s">
        <v>5936</v>
      </c>
      <c r="FKM1" t="s">
        <v>5937</v>
      </c>
      <c r="FKN1" t="s">
        <v>5938</v>
      </c>
      <c r="FKO1" t="s">
        <v>5939</v>
      </c>
      <c r="FKP1" t="s">
        <v>5940</v>
      </c>
      <c r="FKQ1" t="s">
        <v>5941</v>
      </c>
      <c r="FKR1" t="s">
        <v>5942</v>
      </c>
      <c r="FKS1" t="s">
        <v>5943</v>
      </c>
      <c r="FKT1" t="s">
        <v>5944</v>
      </c>
      <c r="FKU1" t="s">
        <v>5945</v>
      </c>
      <c r="FKV1" t="s">
        <v>5946</v>
      </c>
      <c r="FKW1" t="s">
        <v>5947</v>
      </c>
      <c r="FKX1" t="s">
        <v>5948</v>
      </c>
      <c r="FKY1" t="s">
        <v>5949</v>
      </c>
      <c r="FKZ1" t="s">
        <v>5950</v>
      </c>
      <c r="FLA1" t="s">
        <v>5951</v>
      </c>
      <c r="FLB1" t="s">
        <v>5952</v>
      </c>
      <c r="FLC1" t="s">
        <v>5953</v>
      </c>
      <c r="FLD1" t="s">
        <v>5954</v>
      </c>
      <c r="FLE1" t="s">
        <v>5955</v>
      </c>
      <c r="FLF1" t="s">
        <v>5956</v>
      </c>
      <c r="FLG1" t="s">
        <v>5957</v>
      </c>
      <c r="FLH1" t="s">
        <v>5958</v>
      </c>
      <c r="FLI1" t="s">
        <v>5959</v>
      </c>
      <c r="FLJ1" t="s">
        <v>5960</v>
      </c>
      <c r="FLK1" t="s">
        <v>5961</v>
      </c>
      <c r="FLL1" t="s">
        <v>5962</v>
      </c>
      <c r="FLM1" t="s">
        <v>5963</v>
      </c>
      <c r="FLN1" t="s">
        <v>5964</v>
      </c>
      <c r="FLO1" t="s">
        <v>5965</v>
      </c>
      <c r="FLP1" t="s">
        <v>5966</v>
      </c>
      <c r="FLQ1" t="s">
        <v>5967</v>
      </c>
      <c r="FLR1" t="s">
        <v>5968</v>
      </c>
      <c r="FLS1" t="s">
        <v>5969</v>
      </c>
      <c r="FLT1" t="s">
        <v>5970</v>
      </c>
      <c r="FLU1" t="s">
        <v>5971</v>
      </c>
      <c r="FLV1" t="s">
        <v>5972</v>
      </c>
      <c r="FLW1" t="s">
        <v>5973</v>
      </c>
      <c r="FLX1" t="s">
        <v>5974</v>
      </c>
      <c r="FLY1" t="s">
        <v>5975</v>
      </c>
      <c r="FLZ1" t="s">
        <v>5976</v>
      </c>
      <c r="FMA1" t="s">
        <v>5977</v>
      </c>
      <c r="FMB1" t="s">
        <v>5978</v>
      </c>
      <c r="FMC1" t="s">
        <v>5979</v>
      </c>
      <c r="FMD1" t="s">
        <v>5980</v>
      </c>
      <c r="FME1" t="s">
        <v>5981</v>
      </c>
      <c r="FMF1" t="s">
        <v>5982</v>
      </c>
      <c r="FMG1" t="s">
        <v>5983</v>
      </c>
      <c r="FMH1" t="s">
        <v>5984</v>
      </c>
      <c r="FMI1" t="s">
        <v>5985</v>
      </c>
      <c r="FMJ1" t="s">
        <v>5986</v>
      </c>
      <c r="FMK1" t="s">
        <v>5987</v>
      </c>
      <c r="FML1" t="s">
        <v>5988</v>
      </c>
      <c r="FMM1" t="s">
        <v>5989</v>
      </c>
      <c r="FMN1" t="s">
        <v>5990</v>
      </c>
      <c r="FMO1" t="s">
        <v>5991</v>
      </c>
      <c r="FMP1" t="s">
        <v>5992</v>
      </c>
      <c r="FMQ1" t="s">
        <v>5993</v>
      </c>
      <c r="FMR1" t="s">
        <v>5994</v>
      </c>
      <c r="FMS1" t="s">
        <v>5995</v>
      </c>
      <c r="FMT1" t="s">
        <v>5996</v>
      </c>
      <c r="FMU1" t="s">
        <v>5997</v>
      </c>
      <c r="FMV1" t="s">
        <v>5998</v>
      </c>
      <c r="FMW1" t="s">
        <v>5999</v>
      </c>
      <c r="FMX1" t="s">
        <v>6000</v>
      </c>
      <c r="FMY1" t="s">
        <v>6001</v>
      </c>
      <c r="FMZ1" t="s">
        <v>6002</v>
      </c>
      <c r="FNA1" t="s">
        <v>6003</v>
      </c>
      <c r="FNB1" t="s">
        <v>6004</v>
      </c>
      <c r="FNC1" t="s">
        <v>6005</v>
      </c>
      <c r="FND1" t="s">
        <v>6006</v>
      </c>
      <c r="FNE1" t="s">
        <v>6007</v>
      </c>
      <c r="FNF1" t="s">
        <v>6008</v>
      </c>
      <c r="FNG1" t="s">
        <v>6009</v>
      </c>
      <c r="FNH1" t="s">
        <v>6010</v>
      </c>
      <c r="FNI1" t="s">
        <v>6011</v>
      </c>
      <c r="FNJ1" t="s">
        <v>6012</v>
      </c>
      <c r="FNK1" t="s">
        <v>6013</v>
      </c>
      <c r="FNL1" t="s">
        <v>6014</v>
      </c>
      <c r="FNM1" t="s">
        <v>6015</v>
      </c>
      <c r="FNN1" t="s">
        <v>6016</v>
      </c>
      <c r="FNO1" t="s">
        <v>6017</v>
      </c>
      <c r="FNP1" t="s">
        <v>6018</v>
      </c>
      <c r="FNQ1" t="s">
        <v>6019</v>
      </c>
      <c r="FNR1" t="s">
        <v>6020</v>
      </c>
      <c r="FNS1" t="s">
        <v>6021</v>
      </c>
      <c r="FNT1" t="s">
        <v>6022</v>
      </c>
      <c r="FNU1" t="s">
        <v>6023</v>
      </c>
      <c r="FNV1" t="s">
        <v>6024</v>
      </c>
      <c r="FNW1" t="s">
        <v>6025</v>
      </c>
      <c r="FNX1" t="s">
        <v>6026</v>
      </c>
      <c r="FNY1" t="s">
        <v>6027</v>
      </c>
      <c r="FNZ1" t="s">
        <v>6028</v>
      </c>
      <c r="FOA1" t="s">
        <v>6029</v>
      </c>
      <c r="FOB1" t="s">
        <v>6030</v>
      </c>
      <c r="FOC1" t="s">
        <v>6031</v>
      </c>
      <c r="FOD1" t="s">
        <v>6032</v>
      </c>
      <c r="FOE1" t="s">
        <v>6033</v>
      </c>
      <c r="FOF1" t="s">
        <v>6034</v>
      </c>
      <c r="FOG1" t="s">
        <v>6035</v>
      </c>
      <c r="FOH1" t="s">
        <v>6036</v>
      </c>
      <c r="FOI1" t="s">
        <v>6037</v>
      </c>
      <c r="FOJ1" t="s">
        <v>6038</v>
      </c>
      <c r="FOK1" t="s">
        <v>6039</v>
      </c>
      <c r="FOL1" t="s">
        <v>6040</v>
      </c>
      <c r="FOM1" t="s">
        <v>6041</v>
      </c>
      <c r="FON1" t="s">
        <v>6042</v>
      </c>
      <c r="FOO1" t="s">
        <v>6043</v>
      </c>
      <c r="FOP1" t="s">
        <v>6044</v>
      </c>
      <c r="FOQ1" t="s">
        <v>6045</v>
      </c>
      <c r="FOR1" t="s">
        <v>6046</v>
      </c>
      <c r="FOS1" t="s">
        <v>6047</v>
      </c>
      <c r="FOT1" t="s">
        <v>6048</v>
      </c>
      <c r="FOU1" t="s">
        <v>6049</v>
      </c>
      <c r="FOV1" t="s">
        <v>6050</v>
      </c>
      <c r="FOW1" t="s">
        <v>6051</v>
      </c>
      <c r="FOX1" t="s">
        <v>6052</v>
      </c>
      <c r="FOY1" t="s">
        <v>6053</v>
      </c>
      <c r="FOZ1" t="s">
        <v>6054</v>
      </c>
      <c r="FPA1" t="s">
        <v>6055</v>
      </c>
      <c r="FPB1" t="s">
        <v>6056</v>
      </c>
      <c r="FPC1" t="s">
        <v>6057</v>
      </c>
      <c r="FPD1" t="s">
        <v>6058</v>
      </c>
      <c r="FPE1" t="s">
        <v>6059</v>
      </c>
      <c r="FPF1" t="s">
        <v>6060</v>
      </c>
      <c r="FPG1" t="s">
        <v>6061</v>
      </c>
      <c r="FPH1" t="s">
        <v>6062</v>
      </c>
      <c r="FPI1" t="s">
        <v>6063</v>
      </c>
      <c r="FPJ1" t="s">
        <v>6064</v>
      </c>
      <c r="FPK1" t="s">
        <v>6065</v>
      </c>
      <c r="FPL1" t="s">
        <v>6066</v>
      </c>
      <c r="FPM1" t="s">
        <v>6067</v>
      </c>
      <c r="FPN1" t="s">
        <v>6068</v>
      </c>
      <c r="FPO1" t="s">
        <v>6069</v>
      </c>
      <c r="FPP1" t="s">
        <v>6070</v>
      </c>
      <c r="FPQ1" t="s">
        <v>6071</v>
      </c>
      <c r="FPR1" t="s">
        <v>6072</v>
      </c>
      <c r="FPS1" t="s">
        <v>6073</v>
      </c>
      <c r="FPT1" t="s">
        <v>6074</v>
      </c>
      <c r="FPU1" t="s">
        <v>6075</v>
      </c>
      <c r="FPV1" t="s">
        <v>6076</v>
      </c>
      <c r="FPW1" t="s">
        <v>6077</v>
      </c>
      <c r="FPX1" t="s">
        <v>6078</v>
      </c>
      <c r="FPY1" t="s">
        <v>6079</v>
      </c>
      <c r="FPZ1" t="s">
        <v>6080</v>
      </c>
      <c r="FQA1" t="s">
        <v>6081</v>
      </c>
      <c r="FQB1" t="s">
        <v>6082</v>
      </c>
      <c r="FQC1" t="s">
        <v>6083</v>
      </c>
      <c r="FQD1" t="s">
        <v>6084</v>
      </c>
      <c r="FQE1" t="s">
        <v>6085</v>
      </c>
      <c r="FQF1" t="s">
        <v>6086</v>
      </c>
      <c r="FQG1" t="s">
        <v>6087</v>
      </c>
      <c r="FQH1" t="s">
        <v>6088</v>
      </c>
      <c r="FQI1" t="s">
        <v>6089</v>
      </c>
      <c r="FQJ1" t="s">
        <v>6090</v>
      </c>
      <c r="FQK1" t="s">
        <v>6091</v>
      </c>
      <c r="FQL1" t="s">
        <v>6092</v>
      </c>
      <c r="FQM1" t="s">
        <v>6093</v>
      </c>
      <c r="FQN1" t="s">
        <v>6094</v>
      </c>
      <c r="FQO1" t="s">
        <v>6095</v>
      </c>
      <c r="FQP1" t="s">
        <v>6096</v>
      </c>
      <c r="FQQ1" t="s">
        <v>6097</v>
      </c>
      <c r="FQR1" t="s">
        <v>6098</v>
      </c>
      <c r="FQS1" t="s">
        <v>6099</v>
      </c>
      <c r="FQT1" t="s">
        <v>6100</v>
      </c>
      <c r="FQU1" t="s">
        <v>6101</v>
      </c>
      <c r="FQV1" t="s">
        <v>6102</v>
      </c>
      <c r="FQW1" t="s">
        <v>6103</v>
      </c>
      <c r="FQX1" t="s">
        <v>6104</v>
      </c>
      <c r="FQY1" t="s">
        <v>6105</v>
      </c>
      <c r="FQZ1" t="s">
        <v>6106</v>
      </c>
      <c r="FRA1" t="s">
        <v>6107</v>
      </c>
      <c r="FRB1" t="s">
        <v>6108</v>
      </c>
      <c r="FRC1" t="s">
        <v>6109</v>
      </c>
      <c r="FRD1" t="s">
        <v>6110</v>
      </c>
      <c r="FRE1" t="s">
        <v>6111</v>
      </c>
      <c r="FRF1" t="s">
        <v>6112</v>
      </c>
      <c r="FRG1" t="s">
        <v>6113</v>
      </c>
      <c r="FRH1" t="s">
        <v>6114</v>
      </c>
      <c r="FRI1" t="s">
        <v>6115</v>
      </c>
      <c r="FRJ1" t="s">
        <v>6116</v>
      </c>
      <c r="FRK1" t="s">
        <v>6117</v>
      </c>
      <c r="FRL1" t="s">
        <v>6118</v>
      </c>
      <c r="FRM1" t="s">
        <v>6119</v>
      </c>
      <c r="FRN1" t="s">
        <v>6120</v>
      </c>
      <c r="FRO1" t="s">
        <v>6121</v>
      </c>
      <c r="FRP1" t="s">
        <v>6122</v>
      </c>
      <c r="FRQ1" t="s">
        <v>6123</v>
      </c>
      <c r="FRR1" t="s">
        <v>6124</v>
      </c>
      <c r="FRS1" t="s">
        <v>6125</v>
      </c>
      <c r="FRT1" t="s">
        <v>6126</v>
      </c>
      <c r="FRU1" t="s">
        <v>6127</v>
      </c>
      <c r="FRV1" t="s">
        <v>6128</v>
      </c>
      <c r="FRW1" t="s">
        <v>6129</v>
      </c>
      <c r="FRX1" t="s">
        <v>6130</v>
      </c>
      <c r="FRY1" t="s">
        <v>6131</v>
      </c>
      <c r="FRZ1" t="s">
        <v>6132</v>
      </c>
      <c r="FSA1" t="s">
        <v>6133</v>
      </c>
      <c r="FSB1" t="s">
        <v>6134</v>
      </c>
      <c r="FSC1" t="s">
        <v>6135</v>
      </c>
      <c r="FSD1" t="s">
        <v>6136</v>
      </c>
      <c r="FSE1" t="s">
        <v>6137</v>
      </c>
      <c r="FSF1" t="s">
        <v>6138</v>
      </c>
      <c r="FSG1" t="s">
        <v>6139</v>
      </c>
      <c r="FSH1" t="s">
        <v>6140</v>
      </c>
      <c r="FSI1" t="s">
        <v>6141</v>
      </c>
      <c r="FSJ1" t="s">
        <v>6142</v>
      </c>
      <c r="FSK1" t="s">
        <v>6143</v>
      </c>
      <c r="FSL1" t="s">
        <v>6144</v>
      </c>
      <c r="FSM1" t="s">
        <v>6145</v>
      </c>
      <c r="FSN1" t="s">
        <v>6146</v>
      </c>
      <c r="FSO1" t="s">
        <v>6147</v>
      </c>
      <c r="FSP1" t="s">
        <v>6148</v>
      </c>
      <c r="FSQ1" t="s">
        <v>6149</v>
      </c>
      <c r="FSR1" t="s">
        <v>6150</v>
      </c>
      <c r="FSS1" t="s">
        <v>6151</v>
      </c>
      <c r="FST1" t="s">
        <v>6152</v>
      </c>
      <c r="FSU1" t="s">
        <v>6153</v>
      </c>
      <c r="FSV1" t="s">
        <v>6154</v>
      </c>
      <c r="FSW1" t="s">
        <v>6155</v>
      </c>
      <c r="FSX1" t="s">
        <v>6156</v>
      </c>
      <c r="FSY1" t="s">
        <v>6157</v>
      </c>
      <c r="FSZ1" t="s">
        <v>6158</v>
      </c>
      <c r="FTA1" t="s">
        <v>6159</v>
      </c>
      <c r="FTB1" t="s">
        <v>6160</v>
      </c>
      <c r="FTC1" t="s">
        <v>6161</v>
      </c>
      <c r="FTD1" t="s">
        <v>6162</v>
      </c>
      <c r="FTE1" t="s">
        <v>6163</v>
      </c>
      <c r="FTF1" t="s">
        <v>6164</v>
      </c>
      <c r="FTG1" t="s">
        <v>6165</v>
      </c>
      <c r="FTH1" t="s">
        <v>6166</v>
      </c>
      <c r="FTI1" t="s">
        <v>6167</v>
      </c>
      <c r="FTJ1" t="s">
        <v>6168</v>
      </c>
      <c r="FTK1" t="s">
        <v>6169</v>
      </c>
      <c r="FTL1" t="s">
        <v>6170</v>
      </c>
      <c r="FTM1" t="s">
        <v>6171</v>
      </c>
      <c r="FTN1" t="s">
        <v>6172</v>
      </c>
      <c r="FTO1" t="s">
        <v>6173</v>
      </c>
      <c r="FTP1" t="s">
        <v>6174</v>
      </c>
      <c r="FTQ1" t="s">
        <v>6175</v>
      </c>
      <c r="FTR1" t="s">
        <v>6176</v>
      </c>
      <c r="FTS1" t="s">
        <v>6177</v>
      </c>
      <c r="FTT1" t="s">
        <v>6178</v>
      </c>
      <c r="FTU1" t="s">
        <v>6179</v>
      </c>
      <c r="FTV1" t="s">
        <v>6180</v>
      </c>
      <c r="FTW1" t="s">
        <v>6181</v>
      </c>
      <c r="FTX1" t="s">
        <v>6182</v>
      </c>
      <c r="FTY1" t="s">
        <v>6183</v>
      </c>
      <c r="FTZ1" t="s">
        <v>6184</v>
      </c>
      <c r="FUA1" t="s">
        <v>6185</v>
      </c>
      <c r="FUB1" t="s">
        <v>6186</v>
      </c>
      <c r="FUC1" t="s">
        <v>6187</v>
      </c>
      <c r="FUD1" t="s">
        <v>6188</v>
      </c>
      <c r="FUE1" t="s">
        <v>6189</v>
      </c>
      <c r="FUF1" t="s">
        <v>6190</v>
      </c>
      <c r="FUG1" t="s">
        <v>6191</v>
      </c>
      <c r="FUH1" t="s">
        <v>6192</v>
      </c>
      <c r="FUI1" t="s">
        <v>6193</v>
      </c>
      <c r="FUJ1" t="s">
        <v>6194</v>
      </c>
      <c r="FUK1" t="s">
        <v>6195</v>
      </c>
      <c r="FUL1" t="s">
        <v>6196</v>
      </c>
      <c r="FUM1" t="s">
        <v>6197</v>
      </c>
      <c r="FUN1" t="s">
        <v>6198</v>
      </c>
      <c r="FUO1" t="s">
        <v>6199</v>
      </c>
      <c r="FUP1" t="s">
        <v>6200</v>
      </c>
      <c r="FUQ1" t="s">
        <v>6201</v>
      </c>
      <c r="FUR1" t="s">
        <v>6202</v>
      </c>
      <c r="FUS1" t="s">
        <v>6203</v>
      </c>
      <c r="FUT1" t="s">
        <v>6204</v>
      </c>
      <c r="FUU1" t="s">
        <v>6205</v>
      </c>
      <c r="FUV1" t="s">
        <v>6206</v>
      </c>
      <c r="FUW1" t="s">
        <v>6207</v>
      </c>
      <c r="FUX1" t="s">
        <v>6208</v>
      </c>
      <c r="FUY1" t="s">
        <v>6209</v>
      </c>
      <c r="FUZ1" t="s">
        <v>6210</v>
      </c>
      <c r="FVA1" t="s">
        <v>6211</v>
      </c>
      <c r="FVB1" t="s">
        <v>6212</v>
      </c>
      <c r="FVC1" t="s">
        <v>6213</v>
      </c>
      <c r="FVD1" t="s">
        <v>6214</v>
      </c>
      <c r="FVE1" t="s">
        <v>6215</v>
      </c>
      <c r="FVF1" t="s">
        <v>6216</v>
      </c>
      <c r="FVG1" t="s">
        <v>6217</v>
      </c>
      <c r="FVH1" t="s">
        <v>6218</v>
      </c>
      <c r="FVI1" t="s">
        <v>6219</v>
      </c>
      <c r="FVJ1" t="s">
        <v>6220</v>
      </c>
      <c r="FVK1" t="s">
        <v>6221</v>
      </c>
      <c r="FVL1" t="s">
        <v>6222</v>
      </c>
      <c r="FVM1" t="s">
        <v>6223</v>
      </c>
      <c r="FVN1" t="s">
        <v>6224</v>
      </c>
      <c r="FVO1" t="s">
        <v>6225</v>
      </c>
      <c r="FVP1" t="s">
        <v>6226</v>
      </c>
      <c r="FVQ1" t="s">
        <v>6227</v>
      </c>
      <c r="FVR1" t="s">
        <v>6228</v>
      </c>
      <c r="FVS1" t="s">
        <v>6229</v>
      </c>
      <c r="FVT1" t="s">
        <v>6230</v>
      </c>
      <c r="FVU1" t="s">
        <v>6231</v>
      </c>
      <c r="FVV1" t="s">
        <v>6232</v>
      </c>
      <c r="FVW1" t="s">
        <v>6233</v>
      </c>
      <c r="FVX1" t="s">
        <v>6234</v>
      </c>
      <c r="FVY1" t="s">
        <v>6235</v>
      </c>
      <c r="FVZ1" t="s">
        <v>6236</v>
      </c>
      <c r="FWA1" t="s">
        <v>6237</v>
      </c>
      <c r="FWB1" t="s">
        <v>6238</v>
      </c>
      <c r="FWC1" t="s">
        <v>6239</v>
      </c>
      <c r="FWD1" t="s">
        <v>6240</v>
      </c>
      <c r="FWE1" t="s">
        <v>6241</v>
      </c>
      <c r="FWF1" t="s">
        <v>6242</v>
      </c>
      <c r="FWG1" t="s">
        <v>6243</v>
      </c>
      <c r="FWH1" t="s">
        <v>6244</v>
      </c>
      <c r="FWI1" t="s">
        <v>6245</v>
      </c>
      <c r="FWJ1" t="s">
        <v>6246</v>
      </c>
      <c r="FWK1" t="s">
        <v>6247</v>
      </c>
      <c r="FWL1" t="s">
        <v>6248</v>
      </c>
      <c r="FWM1" t="s">
        <v>6249</v>
      </c>
      <c r="FWN1" t="s">
        <v>6250</v>
      </c>
      <c r="FWO1" t="s">
        <v>6251</v>
      </c>
      <c r="FWP1" t="s">
        <v>6252</v>
      </c>
      <c r="FWQ1" t="s">
        <v>6253</v>
      </c>
      <c r="FWR1" t="s">
        <v>6254</v>
      </c>
      <c r="FWS1" t="s">
        <v>6255</v>
      </c>
      <c r="FWT1" t="s">
        <v>6256</v>
      </c>
      <c r="FWU1" t="s">
        <v>6257</v>
      </c>
      <c r="FWV1" t="s">
        <v>6258</v>
      </c>
      <c r="FWW1" t="s">
        <v>6259</v>
      </c>
      <c r="FWX1" t="s">
        <v>6260</v>
      </c>
      <c r="FWY1" t="s">
        <v>6261</v>
      </c>
      <c r="FWZ1" t="s">
        <v>6262</v>
      </c>
      <c r="FXA1" t="s">
        <v>6263</v>
      </c>
      <c r="FXB1" t="s">
        <v>6264</v>
      </c>
      <c r="FXC1" t="s">
        <v>6265</v>
      </c>
      <c r="FXD1" t="s">
        <v>6266</v>
      </c>
      <c r="FXE1" t="s">
        <v>6267</v>
      </c>
      <c r="FXF1" t="s">
        <v>6268</v>
      </c>
      <c r="FXG1" t="s">
        <v>6269</v>
      </c>
      <c r="FXH1" t="s">
        <v>6270</v>
      </c>
      <c r="FXI1" t="s">
        <v>6271</v>
      </c>
      <c r="FXJ1" t="s">
        <v>6272</v>
      </c>
      <c r="FXK1" t="s">
        <v>6273</v>
      </c>
      <c r="FXL1" t="s">
        <v>6274</v>
      </c>
      <c r="FXM1" t="s">
        <v>6275</v>
      </c>
      <c r="FXN1" t="s">
        <v>6276</v>
      </c>
      <c r="FXO1" t="s">
        <v>6277</v>
      </c>
      <c r="FXP1" t="s">
        <v>6278</v>
      </c>
      <c r="FXQ1" t="s">
        <v>6279</v>
      </c>
      <c r="FXR1" t="s">
        <v>6280</v>
      </c>
      <c r="FXS1" t="s">
        <v>6281</v>
      </c>
      <c r="FXT1" t="s">
        <v>6282</v>
      </c>
      <c r="FXU1" t="s">
        <v>6283</v>
      </c>
      <c r="FXV1" t="s">
        <v>6284</v>
      </c>
      <c r="FXW1" t="s">
        <v>6285</v>
      </c>
      <c r="FXX1" t="s">
        <v>6286</v>
      </c>
      <c r="FXY1" t="s">
        <v>6287</v>
      </c>
      <c r="FXZ1" t="s">
        <v>6288</v>
      </c>
      <c r="FYA1" t="s">
        <v>6289</v>
      </c>
      <c r="FYB1" t="s">
        <v>6290</v>
      </c>
      <c r="FYC1" t="s">
        <v>6291</v>
      </c>
      <c r="FYD1" t="s">
        <v>6292</v>
      </c>
      <c r="FYE1" t="s">
        <v>6293</v>
      </c>
      <c r="FYF1" t="s">
        <v>6294</v>
      </c>
      <c r="FYG1" t="s">
        <v>6295</v>
      </c>
      <c r="FYH1" t="s">
        <v>6296</v>
      </c>
      <c r="FYI1" t="s">
        <v>6297</v>
      </c>
      <c r="FYJ1" t="s">
        <v>6298</v>
      </c>
      <c r="FYK1" t="s">
        <v>6299</v>
      </c>
      <c r="FYL1" t="s">
        <v>6300</v>
      </c>
      <c r="FYM1" t="s">
        <v>6301</v>
      </c>
      <c r="FYN1" t="s">
        <v>6302</v>
      </c>
      <c r="FYO1" t="s">
        <v>6303</v>
      </c>
      <c r="FYP1" t="s">
        <v>6304</v>
      </c>
      <c r="FYQ1" t="s">
        <v>6305</v>
      </c>
      <c r="FYR1" t="s">
        <v>6306</v>
      </c>
      <c r="FYS1" t="s">
        <v>6307</v>
      </c>
      <c r="FYT1" t="s">
        <v>6308</v>
      </c>
      <c r="FYU1" t="s">
        <v>6309</v>
      </c>
      <c r="FYV1" t="s">
        <v>6310</v>
      </c>
      <c r="FYW1" t="s">
        <v>6311</v>
      </c>
      <c r="FYX1" t="s">
        <v>6312</v>
      </c>
      <c r="FYY1" t="s">
        <v>6313</v>
      </c>
      <c r="FYZ1" t="s">
        <v>6314</v>
      </c>
      <c r="FZA1" t="s">
        <v>6315</v>
      </c>
      <c r="FZB1" t="s">
        <v>6316</v>
      </c>
      <c r="FZC1" t="s">
        <v>6317</v>
      </c>
      <c r="FZD1" t="s">
        <v>6318</v>
      </c>
      <c r="FZE1" t="s">
        <v>6319</v>
      </c>
      <c r="FZF1" t="s">
        <v>6320</v>
      </c>
      <c r="FZG1" t="s">
        <v>6321</v>
      </c>
      <c r="FZH1" t="s">
        <v>6322</v>
      </c>
      <c r="FZI1" t="s">
        <v>6323</v>
      </c>
      <c r="FZJ1" t="s">
        <v>6324</v>
      </c>
      <c r="FZK1" t="s">
        <v>6325</v>
      </c>
      <c r="FZL1" t="s">
        <v>6326</v>
      </c>
      <c r="FZM1" t="s">
        <v>6327</v>
      </c>
      <c r="FZN1" t="s">
        <v>6328</v>
      </c>
      <c r="FZO1" t="s">
        <v>6329</v>
      </c>
      <c r="FZP1" t="s">
        <v>6330</v>
      </c>
      <c r="FZQ1" t="s">
        <v>6331</v>
      </c>
      <c r="FZR1" t="s">
        <v>6332</v>
      </c>
      <c r="FZS1" t="s">
        <v>6333</v>
      </c>
      <c r="FZT1" t="s">
        <v>6334</v>
      </c>
      <c r="FZU1" t="s">
        <v>6335</v>
      </c>
      <c r="FZV1" t="s">
        <v>6336</v>
      </c>
      <c r="FZW1" t="s">
        <v>6337</v>
      </c>
      <c r="FZX1" t="s">
        <v>6338</v>
      </c>
      <c r="FZY1" t="s">
        <v>6339</v>
      </c>
      <c r="FZZ1" t="s">
        <v>6340</v>
      </c>
      <c r="GAA1" t="s">
        <v>6341</v>
      </c>
      <c r="GAB1" t="s">
        <v>6342</v>
      </c>
      <c r="GAC1" t="s">
        <v>6343</v>
      </c>
      <c r="GAD1" t="s">
        <v>6344</v>
      </c>
      <c r="GAE1" t="s">
        <v>6345</v>
      </c>
      <c r="GAF1" t="s">
        <v>6346</v>
      </c>
      <c r="GAG1" t="s">
        <v>6347</v>
      </c>
      <c r="GAH1" t="s">
        <v>6348</v>
      </c>
      <c r="GAI1" t="s">
        <v>6349</v>
      </c>
      <c r="GAJ1" t="s">
        <v>6350</v>
      </c>
      <c r="GAK1" t="s">
        <v>6351</v>
      </c>
      <c r="GAL1" t="s">
        <v>6352</v>
      </c>
      <c r="GAM1" t="s">
        <v>6353</v>
      </c>
      <c r="GAN1" t="s">
        <v>6354</v>
      </c>
      <c r="GAO1" t="s">
        <v>6355</v>
      </c>
      <c r="GAP1" t="s">
        <v>6356</v>
      </c>
      <c r="GAQ1" t="s">
        <v>6357</v>
      </c>
      <c r="GAR1" t="s">
        <v>6358</v>
      </c>
      <c r="GAS1" t="s">
        <v>6359</v>
      </c>
      <c r="GAT1" t="s">
        <v>6360</v>
      </c>
      <c r="GAU1" t="s">
        <v>6361</v>
      </c>
      <c r="GAV1" t="s">
        <v>6362</v>
      </c>
      <c r="GAW1" t="s">
        <v>6363</v>
      </c>
      <c r="GAX1" t="s">
        <v>6364</v>
      </c>
      <c r="GAY1" t="s">
        <v>6365</v>
      </c>
      <c r="GAZ1" t="s">
        <v>6366</v>
      </c>
      <c r="GBA1" t="s">
        <v>6367</v>
      </c>
      <c r="GBB1" t="s">
        <v>6368</v>
      </c>
      <c r="GBC1" t="s">
        <v>6369</v>
      </c>
      <c r="GBD1" t="s">
        <v>6370</v>
      </c>
      <c r="GBE1" t="s">
        <v>6371</v>
      </c>
      <c r="GBF1" t="s">
        <v>6372</v>
      </c>
      <c r="GBG1" t="s">
        <v>6373</v>
      </c>
      <c r="GBH1" t="s">
        <v>6374</v>
      </c>
      <c r="GBI1" t="s">
        <v>6375</v>
      </c>
      <c r="GBJ1" t="s">
        <v>6376</v>
      </c>
      <c r="GBK1" t="s">
        <v>6377</v>
      </c>
      <c r="GBL1" t="s">
        <v>6378</v>
      </c>
      <c r="GBM1" t="s">
        <v>6379</v>
      </c>
      <c r="GBN1" t="s">
        <v>6380</v>
      </c>
      <c r="GBO1" t="s">
        <v>6381</v>
      </c>
      <c r="GBP1" t="s">
        <v>6382</v>
      </c>
      <c r="GBQ1" t="s">
        <v>6383</v>
      </c>
      <c r="GBR1" t="s">
        <v>6384</v>
      </c>
      <c r="GBS1" t="s">
        <v>6385</v>
      </c>
      <c r="GBT1" t="s">
        <v>6386</v>
      </c>
      <c r="GBU1" t="s">
        <v>6387</v>
      </c>
      <c r="GBV1" t="s">
        <v>6388</v>
      </c>
      <c r="GBW1" t="s">
        <v>6389</v>
      </c>
      <c r="GBX1" t="s">
        <v>6390</v>
      </c>
      <c r="GBY1" t="s">
        <v>6391</v>
      </c>
      <c r="GBZ1" t="s">
        <v>6392</v>
      </c>
      <c r="GCA1" t="s">
        <v>6393</v>
      </c>
      <c r="GCB1" t="s">
        <v>6394</v>
      </c>
      <c r="GCC1" t="s">
        <v>6395</v>
      </c>
      <c r="GCD1" t="s">
        <v>6396</v>
      </c>
      <c r="GCE1" t="s">
        <v>6397</v>
      </c>
      <c r="GCF1" t="s">
        <v>6398</v>
      </c>
      <c r="GCG1" t="s">
        <v>6399</v>
      </c>
      <c r="GCH1" t="s">
        <v>6400</v>
      </c>
      <c r="GCI1" t="s">
        <v>6401</v>
      </c>
      <c r="GCJ1" t="s">
        <v>6402</v>
      </c>
      <c r="GCK1" t="s">
        <v>6403</v>
      </c>
      <c r="GCL1" t="s">
        <v>6404</v>
      </c>
      <c r="GCM1" t="s">
        <v>6405</v>
      </c>
      <c r="GCN1" t="s">
        <v>6406</v>
      </c>
      <c r="GCO1" t="s">
        <v>6407</v>
      </c>
      <c r="GCP1" t="s">
        <v>6408</v>
      </c>
      <c r="GCQ1" t="s">
        <v>6409</v>
      </c>
      <c r="GCR1" t="s">
        <v>6410</v>
      </c>
      <c r="GCS1" t="s">
        <v>6411</v>
      </c>
      <c r="GCT1" t="s">
        <v>6412</v>
      </c>
      <c r="GCU1" t="s">
        <v>6413</v>
      </c>
      <c r="GCV1" t="s">
        <v>6414</v>
      </c>
      <c r="GCW1" t="s">
        <v>6415</v>
      </c>
      <c r="GCX1" t="s">
        <v>6416</v>
      </c>
      <c r="GCY1" t="s">
        <v>6417</v>
      </c>
      <c r="GCZ1" t="s">
        <v>6418</v>
      </c>
      <c r="GDA1" t="s">
        <v>6419</v>
      </c>
      <c r="GDB1" t="s">
        <v>6420</v>
      </c>
      <c r="GDC1" t="s">
        <v>6421</v>
      </c>
      <c r="GDD1" t="s">
        <v>6422</v>
      </c>
      <c r="GDE1" t="s">
        <v>6423</v>
      </c>
      <c r="GDF1" t="s">
        <v>6424</v>
      </c>
      <c r="GDG1" t="s">
        <v>6425</v>
      </c>
      <c r="GDH1" t="s">
        <v>6426</v>
      </c>
      <c r="GDI1" t="s">
        <v>6427</v>
      </c>
      <c r="GDJ1" t="s">
        <v>6428</v>
      </c>
      <c r="GDK1" t="s">
        <v>6429</v>
      </c>
      <c r="GDL1" t="s">
        <v>6430</v>
      </c>
      <c r="GDM1" t="s">
        <v>6431</v>
      </c>
      <c r="GDN1" t="s">
        <v>6432</v>
      </c>
      <c r="GDO1" t="s">
        <v>6433</v>
      </c>
      <c r="GDP1" t="s">
        <v>6434</v>
      </c>
      <c r="GDQ1" t="s">
        <v>6435</v>
      </c>
      <c r="GDR1" t="s">
        <v>6436</v>
      </c>
      <c r="GDS1" t="s">
        <v>6437</v>
      </c>
      <c r="GDT1" t="s">
        <v>6438</v>
      </c>
      <c r="GDU1" t="s">
        <v>6439</v>
      </c>
      <c r="GDV1" t="s">
        <v>6440</v>
      </c>
      <c r="GDW1" t="s">
        <v>6441</v>
      </c>
      <c r="GDX1" t="s">
        <v>6442</v>
      </c>
      <c r="GDY1" t="s">
        <v>6443</v>
      </c>
      <c r="GDZ1" t="s">
        <v>6444</v>
      </c>
      <c r="GEA1" t="s">
        <v>6445</v>
      </c>
      <c r="GEB1" t="s">
        <v>6446</v>
      </c>
      <c r="GEC1" t="s">
        <v>6447</v>
      </c>
      <c r="GED1" t="s">
        <v>6448</v>
      </c>
      <c r="GEE1" t="s">
        <v>6449</v>
      </c>
      <c r="GEF1" t="s">
        <v>6450</v>
      </c>
      <c r="GEG1" t="s">
        <v>6451</v>
      </c>
      <c r="GEH1" t="s">
        <v>6452</v>
      </c>
      <c r="GEI1" t="s">
        <v>6453</v>
      </c>
      <c r="GEJ1" t="s">
        <v>6454</v>
      </c>
      <c r="GEK1" t="s">
        <v>6455</v>
      </c>
      <c r="GEL1" t="s">
        <v>6456</v>
      </c>
      <c r="GEM1" t="s">
        <v>6457</v>
      </c>
      <c r="GEN1" t="s">
        <v>6458</v>
      </c>
      <c r="GEO1" t="s">
        <v>6459</v>
      </c>
      <c r="GEP1" t="s">
        <v>6460</v>
      </c>
      <c r="GEQ1" t="s">
        <v>6461</v>
      </c>
      <c r="GER1" t="s">
        <v>6462</v>
      </c>
      <c r="GES1" t="s">
        <v>6463</v>
      </c>
      <c r="GET1" t="s">
        <v>6464</v>
      </c>
      <c r="GEU1" t="s">
        <v>6465</v>
      </c>
      <c r="GEV1" t="s">
        <v>6466</v>
      </c>
      <c r="GEW1" t="s">
        <v>6467</v>
      </c>
      <c r="GEX1" t="s">
        <v>6468</v>
      </c>
      <c r="GEY1" t="s">
        <v>6469</v>
      </c>
      <c r="GEZ1" t="s">
        <v>6470</v>
      </c>
      <c r="GFA1" t="s">
        <v>6471</v>
      </c>
      <c r="GFB1" t="s">
        <v>6472</v>
      </c>
      <c r="GFC1" t="s">
        <v>6473</v>
      </c>
      <c r="GFD1" t="s">
        <v>6474</v>
      </c>
      <c r="GFE1" t="s">
        <v>6475</v>
      </c>
      <c r="GFF1" t="s">
        <v>6476</v>
      </c>
      <c r="GFG1" t="s">
        <v>6477</v>
      </c>
      <c r="GFH1" t="s">
        <v>6478</v>
      </c>
      <c r="GFI1" t="s">
        <v>6479</v>
      </c>
      <c r="GFJ1" t="s">
        <v>6480</v>
      </c>
      <c r="GFK1" t="s">
        <v>6481</v>
      </c>
      <c r="GFL1" t="s">
        <v>6482</v>
      </c>
      <c r="GFM1" t="s">
        <v>6483</v>
      </c>
      <c r="GFN1" t="s">
        <v>6484</v>
      </c>
      <c r="GFO1" t="s">
        <v>6485</v>
      </c>
      <c r="GFP1" t="s">
        <v>6486</v>
      </c>
      <c r="GFQ1" t="s">
        <v>6487</v>
      </c>
      <c r="GFR1" t="s">
        <v>6488</v>
      </c>
      <c r="GFS1" t="s">
        <v>6489</v>
      </c>
      <c r="GFT1" t="s">
        <v>6490</v>
      </c>
      <c r="GFU1" t="s">
        <v>6491</v>
      </c>
      <c r="GFV1" t="s">
        <v>6492</v>
      </c>
      <c r="GFW1" t="s">
        <v>6493</v>
      </c>
      <c r="GFX1" t="s">
        <v>6494</v>
      </c>
      <c r="GFY1" t="s">
        <v>6495</v>
      </c>
      <c r="GFZ1" t="s">
        <v>6496</v>
      </c>
      <c r="GGA1" t="s">
        <v>6497</v>
      </c>
      <c r="GGB1" t="s">
        <v>6498</v>
      </c>
      <c r="GGC1" t="s">
        <v>6499</v>
      </c>
      <c r="GGD1" t="s">
        <v>6500</v>
      </c>
      <c r="GGE1" t="s">
        <v>6501</v>
      </c>
      <c r="GGF1" t="s">
        <v>6502</v>
      </c>
      <c r="GGG1" t="s">
        <v>6503</v>
      </c>
      <c r="GGH1" t="s">
        <v>6504</v>
      </c>
      <c r="GGI1" t="s">
        <v>6505</v>
      </c>
      <c r="GGJ1" t="s">
        <v>6506</v>
      </c>
      <c r="GGK1" t="s">
        <v>6507</v>
      </c>
      <c r="GGL1" t="s">
        <v>6508</v>
      </c>
      <c r="GGM1" t="s">
        <v>6509</v>
      </c>
      <c r="GGN1" t="s">
        <v>6510</v>
      </c>
      <c r="GGO1" t="s">
        <v>6511</v>
      </c>
      <c r="GGP1" t="s">
        <v>6512</v>
      </c>
      <c r="GGQ1" t="s">
        <v>6513</v>
      </c>
      <c r="GGR1" t="s">
        <v>6514</v>
      </c>
      <c r="GGS1" t="s">
        <v>6515</v>
      </c>
      <c r="GGT1" t="s">
        <v>6516</v>
      </c>
      <c r="GGU1" t="s">
        <v>6517</v>
      </c>
      <c r="GGV1" t="s">
        <v>6518</v>
      </c>
      <c r="GGW1" t="s">
        <v>6519</v>
      </c>
      <c r="GGX1" t="s">
        <v>6520</v>
      </c>
      <c r="GGY1" t="s">
        <v>6521</v>
      </c>
      <c r="GGZ1" t="s">
        <v>6522</v>
      </c>
      <c r="GHA1" t="s">
        <v>6523</v>
      </c>
      <c r="GHB1" t="s">
        <v>6524</v>
      </c>
      <c r="GHC1" t="s">
        <v>6525</v>
      </c>
      <c r="GHD1" t="s">
        <v>6526</v>
      </c>
      <c r="GHE1" t="s">
        <v>6527</v>
      </c>
      <c r="GHF1" t="s">
        <v>6528</v>
      </c>
      <c r="GHG1" t="s">
        <v>6529</v>
      </c>
      <c r="GHH1" t="s">
        <v>6530</v>
      </c>
      <c r="GHI1" t="s">
        <v>6531</v>
      </c>
      <c r="GHJ1" t="s">
        <v>6532</v>
      </c>
      <c r="GHK1" t="s">
        <v>6533</v>
      </c>
      <c r="GHL1" t="s">
        <v>6534</v>
      </c>
      <c r="GHM1" t="s">
        <v>6535</v>
      </c>
      <c r="GHN1" t="s">
        <v>6536</v>
      </c>
      <c r="GHO1" t="s">
        <v>6537</v>
      </c>
      <c r="GHP1" t="s">
        <v>6538</v>
      </c>
      <c r="GHQ1" t="s">
        <v>6539</v>
      </c>
      <c r="GHR1" t="s">
        <v>6540</v>
      </c>
      <c r="GHS1" t="s">
        <v>6541</v>
      </c>
      <c r="GHT1" t="s">
        <v>6542</v>
      </c>
      <c r="GHU1" t="s">
        <v>6543</v>
      </c>
      <c r="GHV1" t="s">
        <v>6544</v>
      </c>
      <c r="GHW1" t="s">
        <v>6545</v>
      </c>
      <c r="GHX1" t="s">
        <v>6546</v>
      </c>
      <c r="GHY1" t="s">
        <v>6547</v>
      </c>
      <c r="GHZ1" t="s">
        <v>6548</v>
      </c>
      <c r="GIA1" t="s">
        <v>6549</v>
      </c>
      <c r="GIB1" t="s">
        <v>6550</v>
      </c>
      <c r="GIC1" t="s">
        <v>6551</v>
      </c>
      <c r="GID1" t="s">
        <v>6552</v>
      </c>
      <c r="GIE1" t="s">
        <v>6553</v>
      </c>
      <c r="GIF1" t="s">
        <v>6554</v>
      </c>
      <c r="GIG1" t="s">
        <v>6555</v>
      </c>
      <c r="GIH1" t="s">
        <v>6556</v>
      </c>
      <c r="GII1" t="s">
        <v>6557</v>
      </c>
      <c r="GIJ1" t="s">
        <v>6558</v>
      </c>
      <c r="GIK1" t="s">
        <v>6559</v>
      </c>
      <c r="GIL1" t="s">
        <v>6560</v>
      </c>
      <c r="GIM1" t="s">
        <v>6561</v>
      </c>
      <c r="GIN1" t="s">
        <v>6562</v>
      </c>
      <c r="GIO1" t="s">
        <v>6563</v>
      </c>
      <c r="GIP1" t="s">
        <v>6564</v>
      </c>
      <c r="GIQ1" t="s">
        <v>6565</v>
      </c>
      <c r="GIR1" t="s">
        <v>6566</v>
      </c>
      <c r="GIS1" t="s">
        <v>6567</v>
      </c>
      <c r="GIT1" t="s">
        <v>6568</v>
      </c>
      <c r="GIU1" t="s">
        <v>6569</v>
      </c>
      <c r="GIV1" t="s">
        <v>6570</v>
      </c>
      <c r="GIW1" t="s">
        <v>6571</v>
      </c>
      <c r="GIX1" t="s">
        <v>6572</v>
      </c>
      <c r="GIY1" t="s">
        <v>6573</v>
      </c>
      <c r="GIZ1" t="s">
        <v>6574</v>
      </c>
      <c r="GJA1" t="s">
        <v>6575</v>
      </c>
      <c r="GJB1" t="s">
        <v>6576</v>
      </c>
      <c r="GJC1" t="s">
        <v>6577</v>
      </c>
      <c r="GJD1" t="s">
        <v>6578</v>
      </c>
      <c r="GJE1" t="s">
        <v>6579</v>
      </c>
      <c r="GJF1" t="s">
        <v>6580</v>
      </c>
      <c r="GJG1" t="s">
        <v>6581</v>
      </c>
      <c r="GJH1" t="s">
        <v>6582</v>
      </c>
      <c r="GJI1" t="s">
        <v>6583</v>
      </c>
      <c r="GJJ1" t="s">
        <v>6584</v>
      </c>
      <c r="GJK1" t="s">
        <v>6585</v>
      </c>
      <c r="GJL1" t="s">
        <v>6586</v>
      </c>
      <c r="GJM1" t="s">
        <v>6587</v>
      </c>
      <c r="GJN1" t="s">
        <v>6588</v>
      </c>
      <c r="GJO1" t="s">
        <v>6589</v>
      </c>
      <c r="GJP1" t="s">
        <v>6590</v>
      </c>
      <c r="GJQ1" t="s">
        <v>6591</v>
      </c>
      <c r="GJR1" t="s">
        <v>6592</v>
      </c>
      <c r="GJS1" t="s">
        <v>6593</v>
      </c>
      <c r="GJT1" t="s">
        <v>6594</v>
      </c>
      <c r="GJU1" t="s">
        <v>6595</v>
      </c>
      <c r="GJV1" t="s">
        <v>6596</v>
      </c>
      <c r="GJW1" t="s">
        <v>6597</v>
      </c>
      <c r="GJX1" t="s">
        <v>6598</v>
      </c>
      <c r="GJY1" t="s">
        <v>6599</v>
      </c>
      <c r="GJZ1" t="s">
        <v>6600</v>
      </c>
      <c r="GKA1" t="s">
        <v>6601</v>
      </c>
      <c r="GKB1" t="s">
        <v>6602</v>
      </c>
      <c r="GKC1" t="s">
        <v>6603</v>
      </c>
      <c r="GKD1" t="s">
        <v>6604</v>
      </c>
      <c r="GKE1" t="s">
        <v>6605</v>
      </c>
      <c r="GKF1" t="s">
        <v>6606</v>
      </c>
      <c r="GKG1" t="s">
        <v>6607</v>
      </c>
      <c r="GKH1" t="s">
        <v>6608</v>
      </c>
      <c r="GKI1" t="s">
        <v>6609</v>
      </c>
      <c r="GKJ1" t="s">
        <v>6610</v>
      </c>
      <c r="GKK1" t="s">
        <v>6611</v>
      </c>
      <c r="GKL1" t="s">
        <v>6612</v>
      </c>
      <c r="GKM1" t="s">
        <v>6613</v>
      </c>
      <c r="GKN1" t="s">
        <v>6614</v>
      </c>
      <c r="GKO1" t="s">
        <v>6615</v>
      </c>
      <c r="GKP1" t="s">
        <v>6616</v>
      </c>
      <c r="GKQ1" t="s">
        <v>6617</v>
      </c>
      <c r="GKR1" t="s">
        <v>6618</v>
      </c>
      <c r="GKS1" t="s">
        <v>6619</v>
      </c>
      <c r="GKT1" t="s">
        <v>6620</v>
      </c>
      <c r="GKU1" t="s">
        <v>6621</v>
      </c>
      <c r="GKV1" t="s">
        <v>6622</v>
      </c>
      <c r="GKW1" t="s">
        <v>6623</v>
      </c>
      <c r="GKX1" t="s">
        <v>6624</v>
      </c>
      <c r="GKY1" t="s">
        <v>6625</v>
      </c>
      <c r="GKZ1" t="s">
        <v>6626</v>
      </c>
      <c r="GLA1" t="s">
        <v>6627</v>
      </c>
      <c r="GLB1" t="s">
        <v>6628</v>
      </c>
      <c r="GLC1" t="s">
        <v>6629</v>
      </c>
      <c r="GLD1" t="s">
        <v>6630</v>
      </c>
      <c r="GLE1" t="s">
        <v>6631</v>
      </c>
      <c r="GLF1" t="s">
        <v>6632</v>
      </c>
      <c r="GLG1" t="s">
        <v>6633</v>
      </c>
      <c r="GLH1" t="s">
        <v>6634</v>
      </c>
      <c r="GLI1" t="s">
        <v>6635</v>
      </c>
      <c r="GLJ1" t="s">
        <v>6636</v>
      </c>
      <c r="GLK1" t="s">
        <v>6637</v>
      </c>
      <c r="GLL1" t="s">
        <v>6638</v>
      </c>
      <c r="GLM1" t="s">
        <v>6639</v>
      </c>
      <c r="GLN1" t="s">
        <v>6640</v>
      </c>
      <c r="GLO1" t="s">
        <v>6641</v>
      </c>
      <c r="GLP1" t="s">
        <v>6642</v>
      </c>
      <c r="GLQ1" t="s">
        <v>6643</v>
      </c>
      <c r="GLR1" t="s">
        <v>6644</v>
      </c>
      <c r="GLS1" t="s">
        <v>6645</v>
      </c>
      <c r="GLT1" t="s">
        <v>6646</v>
      </c>
      <c r="GLU1" t="s">
        <v>6647</v>
      </c>
      <c r="GLV1" t="s">
        <v>6648</v>
      </c>
      <c r="GLW1" t="s">
        <v>6649</v>
      </c>
      <c r="GLX1" t="s">
        <v>6650</v>
      </c>
      <c r="GLY1" t="s">
        <v>6651</v>
      </c>
      <c r="GLZ1" t="s">
        <v>6652</v>
      </c>
      <c r="GMA1" t="s">
        <v>6653</v>
      </c>
      <c r="GMB1" t="s">
        <v>6654</v>
      </c>
      <c r="GMC1" t="s">
        <v>6655</v>
      </c>
      <c r="GMD1" t="s">
        <v>6656</v>
      </c>
      <c r="GME1" t="s">
        <v>6657</v>
      </c>
      <c r="GMF1" t="s">
        <v>6658</v>
      </c>
      <c r="GMG1" t="s">
        <v>6659</v>
      </c>
      <c r="GMH1" t="s">
        <v>6660</v>
      </c>
      <c r="GMI1" t="s">
        <v>6661</v>
      </c>
      <c r="GMJ1" t="s">
        <v>6662</v>
      </c>
      <c r="GMK1" t="s">
        <v>6663</v>
      </c>
      <c r="GML1" t="s">
        <v>6664</v>
      </c>
      <c r="GMM1" t="s">
        <v>6665</v>
      </c>
      <c r="GMN1" t="s">
        <v>6666</v>
      </c>
      <c r="GMO1" t="s">
        <v>6667</v>
      </c>
      <c r="GMP1" t="s">
        <v>6668</v>
      </c>
      <c r="GMQ1" t="s">
        <v>6669</v>
      </c>
      <c r="GMR1" t="s">
        <v>6670</v>
      </c>
      <c r="GMS1" t="s">
        <v>6671</v>
      </c>
      <c r="GMT1" t="s">
        <v>6672</v>
      </c>
      <c r="GMU1" t="s">
        <v>6673</v>
      </c>
      <c r="GMV1" t="s">
        <v>6674</v>
      </c>
      <c r="GMW1" t="s">
        <v>6675</v>
      </c>
      <c r="GMX1" t="s">
        <v>6676</v>
      </c>
      <c r="GMY1" t="s">
        <v>6677</v>
      </c>
      <c r="GMZ1" t="s">
        <v>6678</v>
      </c>
      <c r="GNA1" t="s">
        <v>6679</v>
      </c>
      <c r="GNB1" t="s">
        <v>6680</v>
      </c>
      <c r="GNC1" t="s">
        <v>6681</v>
      </c>
      <c r="GND1" t="s">
        <v>6682</v>
      </c>
      <c r="GNE1" t="s">
        <v>6683</v>
      </c>
      <c r="GNF1" t="s">
        <v>6684</v>
      </c>
      <c r="GNG1" t="s">
        <v>6685</v>
      </c>
      <c r="GNH1" t="s">
        <v>6686</v>
      </c>
      <c r="GNI1" t="s">
        <v>6687</v>
      </c>
      <c r="GNJ1" t="s">
        <v>6688</v>
      </c>
      <c r="GNK1" t="s">
        <v>6689</v>
      </c>
      <c r="GNL1" t="s">
        <v>6690</v>
      </c>
      <c r="GNM1" t="s">
        <v>6691</v>
      </c>
      <c r="GNN1" t="s">
        <v>6692</v>
      </c>
      <c r="GNO1" t="s">
        <v>6693</v>
      </c>
      <c r="GNP1" t="s">
        <v>6694</v>
      </c>
      <c r="GNQ1" t="s">
        <v>6695</v>
      </c>
      <c r="GNR1" t="s">
        <v>6696</v>
      </c>
      <c r="GNS1" t="s">
        <v>6697</v>
      </c>
      <c r="GNT1" t="s">
        <v>6698</v>
      </c>
      <c r="GNU1" t="s">
        <v>6699</v>
      </c>
      <c r="GNV1" t="s">
        <v>6700</v>
      </c>
      <c r="GNW1" t="s">
        <v>6701</v>
      </c>
      <c r="GNX1" t="s">
        <v>6702</v>
      </c>
      <c r="GNY1" t="s">
        <v>6703</v>
      </c>
      <c r="GNZ1" t="s">
        <v>6704</v>
      </c>
      <c r="GOA1" t="s">
        <v>6705</v>
      </c>
      <c r="GOB1" t="s">
        <v>6706</v>
      </c>
      <c r="GOC1" t="s">
        <v>6707</v>
      </c>
      <c r="GOD1" t="s">
        <v>6708</v>
      </c>
      <c r="GOE1" t="s">
        <v>6709</v>
      </c>
      <c r="GOF1" t="s">
        <v>6710</v>
      </c>
      <c r="GOG1" t="s">
        <v>6711</v>
      </c>
      <c r="GOH1" t="s">
        <v>6712</v>
      </c>
      <c r="GOI1" t="s">
        <v>6713</v>
      </c>
      <c r="GOJ1" t="s">
        <v>6714</v>
      </c>
      <c r="GOK1" t="s">
        <v>6715</v>
      </c>
      <c r="GOL1" t="s">
        <v>6716</v>
      </c>
      <c r="GOM1" t="s">
        <v>6717</v>
      </c>
      <c r="GON1" t="s">
        <v>6718</v>
      </c>
      <c r="GOO1" t="s">
        <v>6719</v>
      </c>
      <c r="GOP1" t="s">
        <v>6720</v>
      </c>
      <c r="GOQ1" t="s">
        <v>6721</v>
      </c>
      <c r="GOR1" t="s">
        <v>6722</v>
      </c>
      <c r="GOS1" t="s">
        <v>6723</v>
      </c>
      <c r="GOT1" t="s">
        <v>6724</v>
      </c>
      <c r="GOU1" t="s">
        <v>6725</v>
      </c>
      <c r="GOV1" t="s">
        <v>6726</v>
      </c>
      <c r="GOW1" t="s">
        <v>6727</v>
      </c>
      <c r="GOX1" t="s">
        <v>6728</v>
      </c>
      <c r="GOY1" t="s">
        <v>6729</v>
      </c>
      <c r="GOZ1" t="s">
        <v>6730</v>
      </c>
      <c r="GPA1" t="s">
        <v>6731</v>
      </c>
      <c r="GPB1" t="s">
        <v>6732</v>
      </c>
      <c r="GPC1" t="s">
        <v>6733</v>
      </c>
      <c r="GPD1" t="s">
        <v>6734</v>
      </c>
      <c r="GPE1" t="s">
        <v>6735</v>
      </c>
      <c r="GPF1" t="s">
        <v>6736</v>
      </c>
      <c r="GPG1" t="s">
        <v>6737</v>
      </c>
      <c r="GPH1" t="s">
        <v>6738</v>
      </c>
      <c r="GPI1" t="s">
        <v>6739</v>
      </c>
      <c r="GPJ1" t="s">
        <v>6740</v>
      </c>
      <c r="GPK1" t="s">
        <v>6741</v>
      </c>
      <c r="GPL1" t="s">
        <v>6742</v>
      </c>
      <c r="GPM1" t="s">
        <v>6743</v>
      </c>
      <c r="GPN1" t="s">
        <v>6744</v>
      </c>
      <c r="GPO1" t="s">
        <v>6745</v>
      </c>
      <c r="GPP1" t="s">
        <v>6746</v>
      </c>
      <c r="GPQ1" t="s">
        <v>6747</v>
      </c>
      <c r="GPR1" t="s">
        <v>6748</v>
      </c>
      <c r="GPS1" t="s">
        <v>6749</v>
      </c>
      <c r="GPT1" t="s">
        <v>6750</v>
      </c>
      <c r="GPU1" t="s">
        <v>6751</v>
      </c>
      <c r="GPV1" t="s">
        <v>6752</v>
      </c>
      <c r="GPW1" t="s">
        <v>6753</v>
      </c>
      <c r="GPX1" t="s">
        <v>6754</v>
      </c>
      <c r="GPY1" t="s">
        <v>6755</v>
      </c>
      <c r="GPZ1" t="s">
        <v>6756</v>
      </c>
      <c r="GQA1" t="s">
        <v>6757</v>
      </c>
      <c r="GQB1" t="s">
        <v>6758</v>
      </c>
      <c r="GQC1" t="s">
        <v>6759</v>
      </c>
      <c r="GQD1" t="s">
        <v>6760</v>
      </c>
      <c r="GQE1" t="s">
        <v>6761</v>
      </c>
      <c r="GQF1" t="s">
        <v>6762</v>
      </c>
      <c r="GQG1" t="s">
        <v>6763</v>
      </c>
      <c r="GQH1" t="s">
        <v>6764</v>
      </c>
      <c r="GQI1" t="s">
        <v>6765</v>
      </c>
      <c r="GQJ1" t="s">
        <v>6766</v>
      </c>
      <c r="GQK1" t="s">
        <v>6767</v>
      </c>
      <c r="GQL1" t="s">
        <v>6768</v>
      </c>
      <c r="GQM1" t="s">
        <v>6769</v>
      </c>
      <c r="GQN1" t="s">
        <v>6770</v>
      </c>
      <c r="GQO1" t="s">
        <v>6771</v>
      </c>
      <c r="GQP1" t="s">
        <v>6772</v>
      </c>
      <c r="GQQ1" t="s">
        <v>6773</v>
      </c>
      <c r="GQR1" t="s">
        <v>6774</v>
      </c>
      <c r="GQS1" t="s">
        <v>6775</v>
      </c>
      <c r="GQT1" t="s">
        <v>6776</v>
      </c>
      <c r="GQU1" t="s">
        <v>6777</v>
      </c>
      <c r="GQV1" t="s">
        <v>6778</v>
      </c>
      <c r="GQW1" t="s">
        <v>6779</v>
      </c>
      <c r="GQX1" t="s">
        <v>6780</v>
      </c>
      <c r="GQY1" t="s">
        <v>6781</v>
      </c>
      <c r="GQZ1" t="s">
        <v>6782</v>
      </c>
      <c r="GRA1" t="s">
        <v>6783</v>
      </c>
      <c r="GRB1" t="s">
        <v>6784</v>
      </c>
      <c r="GRC1" t="s">
        <v>6785</v>
      </c>
      <c r="GRD1" t="s">
        <v>6786</v>
      </c>
      <c r="GRE1" t="s">
        <v>6787</v>
      </c>
      <c r="GRF1" t="s">
        <v>6788</v>
      </c>
      <c r="GRG1" t="s">
        <v>6789</v>
      </c>
      <c r="GRH1" t="s">
        <v>6790</v>
      </c>
      <c r="GRI1" t="s">
        <v>6791</v>
      </c>
      <c r="GRJ1" t="s">
        <v>6792</v>
      </c>
      <c r="GRK1" t="s">
        <v>6793</v>
      </c>
      <c r="GRL1" t="s">
        <v>6794</v>
      </c>
      <c r="GRM1" t="s">
        <v>6795</v>
      </c>
      <c r="GRN1" t="s">
        <v>6796</v>
      </c>
      <c r="GRO1" t="s">
        <v>6797</v>
      </c>
      <c r="GRP1" t="s">
        <v>6798</v>
      </c>
      <c r="GRQ1" t="s">
        <v>6799</v>
      </c>
      <c r="GRR1" t="s">
        <v>6800</v>
      </c>
      <c r="GRS1" t="s">
        <v>6801</v>
      </c>
      <c r="GRT1" t="s">
        <v>6802</v>
      </c>
      <c r="GRU1" t="s">
        <v>6803</v>
      </c>
      <c r="GRV1" t="s">
        <v>6804</v>
      </c>
      <c r="GRW1" t="s">
        <v>6805</v>
      </c>
      <c r="GRX1" t="s">
        <v>6806</v>
      </c>
      <c r="GRY1" t="s">
        <v>6807</v>
      </c>
      <c r="GRZ1" t="s">
        <v>6808</v>
      </c>
      <c r="GSA1" t="s">
        <v>6809</v>
      </c>
      <c r="GSB1" t="s">
        <v>6810</v>
      </c>
      <c r="GSC1" t="s">
        <v>6811</v>
      </c>
      <c r="GSD1" t="s">
        <v>6812</v>
      </c>
      <c r="GSE1" t="s">
        <v>6813</v>
      </c>
      <c r="GSF1" t="s">
        <v>6814</v>
      </c>
      <c r="GSG1" t="s">
        <v>6815</v>
      </c>
      <c r="GSH1" t="s">
        <v>6816</v>
      </c>
      <c r="GSI1" t="s">
        <v>6817</v>
      </c>
      <c r="GSJ1" t="s">
        <v>6818</v>
      </c>
      <c r="GSK1" t="s">
        <v>6819</v>
      </c>
      <c r="GSL1" t="s">
        <v>6820</v>
      </c>
      <c r="GSM1" t="s">
        <v>6821</v>
      </c>
      <c r="GSN1" t="s">
        <v>6822</v>
      </c>
      <c r="GSO1" t="s">
        <v>6823</v>
      </c>
      <c r="GSP1" t="s">
        <v>6824</v>
      </c>
      <c r="GSQ1" t="s">
        <v>6825</v>
      </c>
      <c r="GSR1" t="s">
        <v>6826</v>
      </c>
      <c r="GSS1" t="s">
        <v>6827</v>
      </c>
      <c r="GST1" t="s">
        <v>6828</v>
      </c>
      <c r="GSU1" t="s">
        <v>6829</v>
      </c>
      <c r="GSV1" t="s">
        <v>6830</v>
      </c>
      <c r="GSW1" t="s">
        <v>6831</v>
      </c>
      <c r="GSX1" t="s">
        <v>6832</v>
      </c>
      <c r="GSY1" t="s">
        <v>6833</v>
      </c>
      <c r="GSZ1" t="s">
        <v>6834</v>
      </c>
      <c r="GTA1" t="s">
        <v>6835</v>
      </c>
      <c r="GTB1" t="s">
        <v>6836</v>
      </c>
      <c r="GTC1" t="s">
        <v>6837</v>
      </c>
      <c r="GTD1" t="s">
        <v>6838</v>
      </c>
      <c r="GTE1" t="s">
        <v>6839</v>
      </c>
      <c r="GTF1" t="s">
        <v>6840</v>
      </c>
      <c r="GTG1" t="s">
        <v>6841</v>
      </c>
      <c r="GTH1" t="s">
        <v>6842</v>
      </c>
      <c r="GTI1" t="s">
        <v>6843</v>
      </c>
      <c r="GTJ1" t="s">
        <v>6844</v>
      </c>
      <c r="GTK1" t="s">
        <v>6845</v>
      </c>
      <c r="GTL1" t="s">
        <v>6846</v>
      </c>
      <c r="GTM1" t="s">
        <v>6847</v>
      </c>
      <c r="GTN1" t="s">
        <v>6848</v>
      </c>
      <c r="GTO1" t="s">
        <v>6849</v>
      </c>
      <c r="GTP1" t="s">
        <v>6850</v>
      </c>
      <c r="GTQ1" t="s">
        <v>6851</v>
      </c>
      <c r="GTR1" t="s">
        <v>6852</v>
      </c>
      <c r="GTS1" t="s">
        <v>6853</v>
      </c>
      <c r="GTT1" t="s">
        <v>6854</v>
      </c>
      <c r="GTU1" t="s">
        <v>6855</v>
      </c>
      <c r="GTV1" t="s">
        <v>6856</v>
      </c>
      <c r="GTW1" t="s">
        <v>6857</v>
      </c>
      <c r="GTX1" t="s">
        <v>6858</v>
      </c>
      <c r="GTY1" t="s">
        <v>6859</v>
      </c>
      <c r="GTZ1" t="s">
        <v>6860</v>
      </c>
      <c r="GUA1" t="s">
        <v>6861</v>
      </c>
      <c r="GUB1" t="s">
        <v>6862</v>
      </c>
      <c r="GUC1" t="s">
        <v>6863</v>
      </c>
      <c r="GUD1" t="s">
        <v>6864</v>
      </c>
      <c r="GUE1" t="s">
        <v>6865</v>
      </c>
      <c r="GUF1" t="s">
        <v>6866</v>
      </c>
      <c r="GUG1" t="s">
        <v>6867</v>
      </c>
      <c r="GUH1" t="s">
        <v>6868</v>
      </c>
      <c r="GUI1" t="s">
        <v>6869</v>
      </c>
      <c r="GUJ1" t="s">
        <v>6870</v>
      </c>
      <c r="GUK1" t="s">
        <v>6871</v>
      </c>
      <c r="GUL1" t="s">
        <v>6872</v>
      </c>
      <c r="GUM1" t="s">
        <v>6873</v>
      </c>
      <c r="GUN1" t="s">
        <v>6874</v>
      </c>
      <c r="GUO1" t="s">
        <v>6875</v>
      </c>
      <c r="GUP1" t="s">
        <v>6876</v>
      </c>
      <c r="GUQ1" t="s">
        <v>6877</v>
      </c>
      <c r="GUR1" t="s">
        <v>6878</v>
      </c>
      <c r="GUS1" t="s">
        <v>6879</v>
      </c>
      <c r="GUT1" t="s">
        <v>6880</v>
      </c>
      <c r="GUU1" t="s">
        <v>6881</v>
      </c>
      <c r="GUV1" t="s">
        <v>6882</v>
      </c>
      <c r="GUW1" t="s">
        <v>6883</v>
      </c>
      <c r="GUX1" t="s">
        <v>6884</v>
      </c>
      <c r="GUY1" t="s">
        <v>6885</v>
      </c>
      <c r="GUZ1" t="s">
        <v>6886</v>
      </c>
      <c r="GVA1" t="s">
        <v>6887</v>
      </c>
      <c r="GVB1" t="s">
        <v>6888</v>
      </c>
      <c r="GVC1" t="s">
        <v>6889</v>
      </c>
      <c r="GVD1" t="s">
        <v>6890</v>
      </c>
      <c r="GVE1" t="s">
        <v>6891</v>
      </c>
      <c r="GVF1" t="s">
        <v>6892</v>
      </c>
      <c r="GVG1" t="s">
        <v>6893</v>
      </c>
      <c r="GVH1" t="s">
        <v>6894</v>
      </c>
      <c r="GVI1" t="s">
        <v>6895</v>
      </c>
      <c r="GVJ1" t="s">
        <v>6896</v>
      </c>
      <c r="GVK1" t="s">
        <v>6897</v>
      </c>
      <c r="GVL1" t="s">
        <v>6898</v>
      </c>
      <c r="GVM1" t="s">
        <v>6899</v>
      </c>
      <c r="GVN1" t="s">
        <v>6900</v>
      </c>
      <c r="GVO1" t="s">
        <v>6901</v>
      </c>
      <c r="GVP1" t="s">
        <v>6902</v>
      </c>
      <c r="GVQ1" t="s">
        <v>6903</v>
      </c>
      <c r="GVR1" t="s">
        <v>6904</v>
      </c>
      <c r="GVS1" t="s">
        <v>6905</v>
      </c>
      <c r="GVT1" t="s">
        <v>6906</v>
      </c>
      <c r="GVU1" t="s">
        <v>6907</v>
      </c>
      <c r="GVV1" t="s">
        <v>6908</v>
      </c>
      <c r="GVW1" t="s">
        <v>6909</v>
      </c>
      <c r="GVX1" t="s">
        <v>6910</v>
      </c>
      <c r="GVY1" t="s">
        <v>6911</v>
      </c>
      <c r="GVZ1" t="s">
        <v>6912</v>
      </c>
      <c r="GWA1" t="s">
        <v>6913</v>
      </c>
      <c r="GWB1" t="s">
        <v>6914</v>
      </c>
      <c r="GWC1" t="s">
        <v>6915</v>
      </c>
      <c r="GWD1" t="s">
        <v>6916</v>
      </c>
      <c r="GWE1" t="s">
        <v>6917</v>
      </c>
      <c r="GWF1" t="s">
        <v>6918</v>
      </c>
      <c r="GWG1" t="s">
        <v>6919</v>
      </c>
      <c r="GWH1" t="s">
        <v>6920</v>
      </c>
      <c r="GWI1" t="s">
        <v>6921</v>
      </c>
      <c r="GWJ1" t="s">
        <v>6922</v>
      </c>
      <c r="GWK1" t="s">
        <v>6923</v>
      </c>
      <c r="GWL1" t="s">
        <v>6924</v>
      </c>
      <c r="GWM1" t="s">
        <v>6925</v>
      </c>
      <c r="GWN1" t="s">
        <v>6926</v>
      </c>
      <c r="GWO1" t="s">
        <v>6927</v>
      </c>
      <c r="GWP1" t="s">
        <v>6928</v>
      </c>
      <c r="GWQ1" t="s">
        <v>6929</v>
      </c>
      <c r="GWR1" t="s">
        <v>6930</v>
      </c>
      <c r="GWS1" t="s">
        <v>6931</v>
      </c>
      <c r="GWT1" t="s">
        <v>6932</v>
      </c>
      <c r="GWU1" t="s">
        <v>6933</v>
      </c>
      <c r="GWV1" t="s">
        <v>6934</v>
      </c>
      <c r="GWW1" t="s">
        <v>6935</v>
      </c>
      <c r="GWX1" t="s">
        <v>6936</v>
      </c>
      <c r="GWY1" t="s">
        <v>6937</v>
      </c>
      <c r="GWZ1" t="s">
        <v>6938</v>
      </c>
      <c r="GXA1" t="s">
        <v>6939</v>
      </c>
      <c r="GXB1" t="s">
        <v>6940</v>
      </c>
      <c r="GXC1" t="s">
        <v>6941</v>
      </c>
      <c r="GXD1" t="s">
        <v>6942</v>
      </c>
      <c r="GXE1" t="s">
        <v>6943</v>
      </c>
      <c r="GXF1" t="s">
        <v>6944</v>
      </c>
      <c r="GXG1" t="s">
        <v>6945</v>
      </c>
      <c r="GXH1" t="s">
        <v>6946</v>
      </c>
      <c r="GXI1" t="s">
        <v>6947</v>
      </c>
      <c r="GXJ1" t="s">
        <v>6948</v>
      </c>
      <c r="GXK1" t="s">
        <v>6949</v>
      </c>
      <c r="GXL1" t="s">
        <v>6950</v>
      </c>
      <c r="GXM1" t="s">
        <v>6951</v>
      </c>
      <c r="GXN1" t="s">
        <v>6952</v>
      </c>
      <c r="GXO1" t="s">
        <v>6953</v>
      </c>
      <c r="GXP1" t="s">
        <v>6954</v>
      </c>
      <c r="GXQ1" t="s">
        <v>6955</v>
      </c>
      <c r="GXR1" t="s">
        <v>6956</v>
      </c>
      <c r="GXS1" t="s">
        <v>6957</v>
      </c>
      <c r="GXT1" t="s">
        <v>6958</v>
      </c>
      <c r="GXU1" t="s">
        <v>6959</v>
      </c>
      <c r="GXV1" t="s">
        <v>6960</v>
      </c>
      <c r="GXW1" t="s">
        <v>6961</v>
      </c>
      <c r="GXX1" t="s">
        <v>6962</v>
      </c>
      <c r="GXY1" t="s">
        <v>6963</v>
      </c>
      <c r="GXZ1" t="s">
        <v>6964</v>
      </c>
      <c r="GYA1" t="s">
        <v>6965</v>
      </c>
      <c r="GYB1" t="s">
        <v>6966</v>
      </c>
      <c r="GYC1" t="s">
        <v>6967</v>
      </c>
      <c r="GYD1" t="s">
        <v>6968</v>
      </c>
      <c r="GYE1" t="s">
        <v>6969</v>
      </c>
      <c r="GYF1" t="s">
        <v>6970</v>
      </c>
      <c r="GYG1" t="s">
        <v>6971</v>
      </c>
      <c r="GYH1" t="s">
        <v>6972</v>
      </c>
      <c r="GYI1" t="s">
        <v>6973</v>
      </c>
      <c r="GYJ1" t="s">
        <v>6974</v>
      </c>
      <c r="GYK1" t="s">
        <v>6975</v>
      </c>
      <c r="GYL1" t="s">
        <v>6976</v>
      </c>
      <c r="GYM1" t="s">
        <v>6977</v>
      </c>
      <c r="GYN1" t="s">
        <v>6978</v>
      </c>
      <c r="GYO1" t="s">
        <v>6979</v>
      </c>
      <c r="GYP1" t="s">
        <v>6980</v>
      </c>
      <c r="GYQ1" t="s">
        <v>6981</v>
      </c>
      <c r="GYR1" t="s">
        <v>6982</v>
      </c>
      <c r="GYS1" t="s">
        <v>6983</v>
      </c>
      <c r="GYT1" t="s">
        <v>6984</v>
      </c>
      <c r="GYU1" t="s">
        <v>6985</v>
      </c>
      <c r="GYV1" t="s">
        <v>6986</v>
      </c>
      <c r="GYW1" t="s">
        <v>6987</v>
      </c>
      <c r="GYX1" t="s">
        <v>6988</v>
      </c>
      <c r="GYY1" t="s">
        <v>6989</v>
      </c>
      <c r="GYZ1" t="s">
        <v>6990</v>
      </c>
      <c r="GZA1" t="s">
        <v>6991</v>
      </c>
      <c r="GZB1" t="s">
        <v>6992</v>
      </c>
      <c r="GZC1" t="s">
        <v>6993</v>
      </c>
      <c r="GZD1" t="s">
        <v>6994</v>
      </c>
      <c r="GZE1" t="s">
        <v>6995</v>
      </c>
      <c r="GZF1" t="s">
        <v>6996</v>
      </c>
      <c r="GZG1" t="s">
        <v>6997</v>
      </c>
      <c r="GZH1" t="s">
        <v>6998</v>
      </c>
      <c r="GZI1" t="s">
        <v>6999</v>
      </c>
      <c r="GZJ1" t="s">
        <v>7000</v>
      </c>
      <c r="GZK1" t="s">
        <v>7001</v>
      </c>
      <c r="GZL1" t="s">
        <v>7002</v>
      </c>
      <c r="GZM1" t="s">
        <v>7003</v>
      </c>
      <c r="GZN1" t="s">
        <v>7004</v>
      </c>
      <c r="GZO1" t="s">
        <v>7005</v>
      </c>
      <c r="GZP1" t="s">
        <v>7006</v>
      </c>
      <c r="GZQ1" t="s">
        <v>7007</v>
      </c>
      <c r="GZR1" t="s">
        <v>7008</v>
      </c>
      <c r="GZS1" t="s">
        <v>7009</v>
      </c>
      <c r="GZT1" t="s">
        <v>7010</v>
      </c>
      <c r="GZU1" t="s">
        <v>7011</v>
      </c>
      <c r="GZV1" t="s">
        <v>7012</v>
      </c>
      <c r="GZW1" t="s">
        <v>7013</v>
      </c>
      <c r="GZX1" t="s">
        <v>7014</v>
      </c>
      <c r="GZY1" t="s">
        <v>7015</v>
      </c>
      <c r="GZZ1" t="s">
        <v>7016</v>
      </c>
      <c r="HAA1" t="s">
        <v>7017</v>
      </c>
      <c r="HAB1" t="s">
        <v>7018</v>
      </c>
      <c r="HAC1" t="s">
        <v>7019</v>
      </c>
      <c r="HAD1" t="s">
        <v>7020</v>
      </c>
      <c r="HAE1" t="s">
        <v>7021</v>
      </c>
      <c r="HAF1" t="s">
        <v>7022</v>
      </c>
      <c r="HAG1" t="s">
        <v>7023</v>
      </c>
      <c r="HAH1" t="s">
        <v>7024</v>
      </c>
      <c r="HAI1" t="s">
        <v>7025</v>
      </c>
      <c r="HAJ1" t="s">
        <v>7026</v>
      </c>
      <c r="HAK1" t="s">
        <v>7027</v>
      </c>
      <c r="HAL1" t="s">
        <v>7028</v>
      </c>
      <c r="HAM1" t="s">
        <v>7029</v>
      </c>
      <c r="HAN1" t="s">
        <v>7030</v>
      </c>
      <c r="HAO1" t="s">
        <v>7031</v>
      </c>
      <c r="HAP1" t="s">
        <v>7032</v>
      </c>
      <c r="HAQ1" t="s">
        <v>7033</v>
      </c>
      <c r="HAR1" t="s">
        <v>7034</v>
      </c>
      <c r="HAS1" t="s">
        <v>7035</v>
      </c>
      <c r="HAT1" t="s">
        <v>7036</v>
      </c>
      <c r="HAU1" t="s">
        <v>7037</v>
      </c>
      <c r="HAV1" t="s">
        <v>7038</v>
      </c>
      <c r="HAW1" t="s">
        <v>7039</v>
      </c>
      <c r="HAX1" t="s">
        <v>7040</v>
      </c>
      <c r="HAY1" t="s">
        <v>7041</v>
      </c>
      <c r="HAZ1" t="s">
        <v>7042</v>
      </c>
      <c r="HBA1" t="s">
        <v>7043</v>
      </c>
      <c r="HBB1" t="s">
        <v>7044</v>
      </c>
      <c r="HBC1" t="s">
        <v>7045</v>
      </c>
      <c r="HBD1" t="s">
        <v>7046</v>
      </c>
      <c r="HBE1" t="s">
        <v>7047</v>
      </c>
      <c r="HBF1" t="s">
        <v>7048</v>
      </c>
      <c r="HBG1" t="s">
        <v>7049</v>
      </c>
      <c r="HBH1" t="s">
        <v>7050</v>
      </c>
      <c r="HBI1" t="s">
        <v>7051</v>
      </c>
      <c r="HBJ1" t="s">
        <v>7052</v>
      </c>
      <c r="HBK1" t="s">
        <v>7053</v>
      </c>
      <c r="HBL1" t="s">
        <v>7054</v>
      </c>
      <c r="HBM1" t="s">
        <v>7055</v>
      </c>
      <c r="HBN1" t="s">
        <v>7056</v>
      </c>
      <c r="HBO1" t="s">
        <v>7057</v>
      </c>
      <c r="HBP1" t="s">
        <v>7058</v>
      </c>
      <c r="HBQ1" t="s">
        <v>7059</v>
      </c>
      <c r="HBR1" t="s">
        <v>7060</v>
      </c>
      <c r="HBS1" t="s">
        <v>7061</v>
      </c>
      <c r="HBT1" t="s">
        <v>7062</v>
      </c>
      <c r="HBU1" t="s">
        <v>7063</v>
      </c>
      <c r="HBV1" t="s">
        <v>7064</v>
      </c>
      <c r="HBW1" t="s">
        <v>7065</v>
      </c>
      <c r="HBX1" t="s">
        <v>7066</v>
      </c>
      <c r="HBY1" t="s">
        <v>7067</v>
      </c>
      <c r="HBZ1" t="s">
        <v>7068</v>
      </c>
      <c r="HCA1" t="s">
        <v>7069</v>
      </c>
      <c r="HCB1" t="s">
        <v>7070</v>
      </c>
      <c r="HCC1" t="s">
        <v>7071</v>
      </c>
      <c r="HCD1" t="s">
        <v>7072</v>
      </c>
      <c r="HCE1" t="s">
        <v>7073</v>
      </c>
      <c r="HCF1" t="s">
        <v>7074</v>
      </c>
      <c r="HCG1" t="s">
        <v>7075</v>
      </c>
      <c r="HCH1" t="s">
        <v>7076</v>
      </c>
      <c r="HCI1" t="s">
        <v>7077</v>
      </c>
      <c r="HCJ1" t="s">
        <v>7078</v>
      </c>
      <c r="HCK1" t="s">
        <v>7079</v>
      </c>
      <c r="HCL1" t="s">
        <v>7080</v>
      </c>
      <c r="HCM1" t="s">
        <v>7081</v>
      </c>
      <c r="HCN1" t="s">
        <v>7082</v>
      </c>
      <c r="HCO1" t="s">
        <v>7083</v>
      </c>
      <c r="HCP1" t="s">
        <v>7084</v>
      </c>
      <c r="HCQ1" t="s">
        <v>7085</v>
      </c>
      <c r="HCR1" t="s">
        <v>7086</v>
      </c>
      <c r="HCS1" t="s">
        <v>7087</v>
      </c>
      <c r="HCT1" t="s">
        <v>7088</v>
      </c>
      <c r="HCU1" t="s">
        <v>7089</v>
      </c>
      <c r="HCV1" t="s">
        <v>7090</v>
      </c>
      <c r="HCW1" t="s">
        <v>7091</v>
      </c>
      <c r="HCX1" t="s">
        <v>7092</v>
      </c>
      <c r="HCY1" t="s">
        <v>7093</v>
      </c>
      <c r="HCZ1" t="s">
        <v>7094</v>
      </c>
      <c r="HDA1" t="s">
        <v>7095</v>
      </c>
      <c r="HDB1" t="s">
        <v>7096</v>
      </c>
      <c r="HDC1" t="s">
        <v>7097</v>
      </c>
      <c r="HDD1" t="s">
        <v>7098</v>
      </c>
      <c r="HDE1" t="s">
        <v>7099</v>
      </c>
      <c r="HDF1" t="s">
        <v>7100</v>
      </c>
      <c r="HDG1" t="s">
        <v>7101</v>
      </c>
      <c r="HDH1" t="s">
        <v>7102</v>
      </c>
      <c r="HDI1" t="s">
        <v>7103</v>
      </c>
      <c r="HDJ1" t="s">
        <v>7104</v>
      </c>
      <c r="HDK1" t="s">
        <v>7105</v>
      </c>
      <c r="HDL1" t="s">
        <v>7106</v>
      </c>
      <c r="HDM1" t="s">
        <v>7107</v>
      </c>
      <c r="HDN1" t="s">
        <v>7108</v>
      </c>
      <c r="HDO1" t="s">
        <v>7109</v>
      </c>
      <c r="HDP1" t="s">
        <v>7110</v>
      </c>
      <c r="HDQ1" t="s">
        <v>7111</v>
      </c>
      <c r="HDR1" t="s">
        <v>7112</v>
      </c>
      <c r="HDS1" t="s">
        <v>7113</v>
      </c>
      <c r="HDT1" t="s">
        <v>7114</v>
      </c>
      <c r="HDU1" t="s">
        <v>7115</v>
      </c>
      <c r="HDV1" t="s">
        <v>7116</v>
      </c>
      <c r="HDW1" t="s">
        <v>7117</v>
      </c>
      <c r="HDX1" t="s">
        <v>7118</v>
      </c>
      <c r="HDY1" t="s">
        <v>7119</v>
      </c>
      <c r="HDZ1" t="s">
        <v>7120</v>
      </c>
      <c r="HEA1" t="s">
        <v>7121</v>
      </c>
      <c r="HEB1" t="s">
        <v>7122</v>
      </c>
      <c r="HEC1" t="s">
        <v>7123</v>
      </c>
      <c r="HED1" t="s">
        <v>7124</v>
      </c>
      <c r="HEE1" t="s">
        <v>7125</v>
      </c>
      <c r="HEF1" t="s">
        <v>7126</v>
      </c>
      <c r="HEG1" t="s">
        <v>7127</v>
      </c>
      <c r="HEH1" t="s">
        <v>7128</v>
      </c>
      <c r="HEI1" t="s">
        <v>7129</v>
      </c>
      <c r="HEJ1" t="s">
        <v>7130</v>
      </c>
      <c r="HEK1" t="s">
        <v>7131</v>
      </c>
      <c r="HEL1" t="s">
        <v>7132</v>
      </c>
      <c r="HEM1" t="s">
        <v>7133</v>
      </c>
      <c r="HEN1" t="s">
        <v>7134</v>
      </c>
      <c r="HEO1" t="s">
        <v>7135</v>
      </c>
      <c r="HEP1" t="s">
        <v>7136</v>
      </c>
      <c r="HEQ1" t="s">
        <v>7137</v>
      </c>
      <c r="HER1" t="s">
        <v>7138</v>
      </c>
      <c r="HES1" t="s">
        <v>7139</v>
      </c>
      <c r="HET1" t="s">
        <v>7140</v>
      </c>
      <c r="HEU1" t="s">
        <v>7141</v>
      </c>
      <c r="HEV1" t="s">
        <v>7142</v>
      </c>
      <c r="HEW1" t="s">
        <v>7143</v>
      </c>
      <c r="HEX1" t="s">
        <v>7144</v>
      </c>
      <c r="HEY1" t="s">
        <v>7145</v>
      </c>
      <c r="HEZ1" t="s">
        <v>7146</v>
      </c>
      <c r="HFA1" t="s">
        <v>7147</v>
      </c>
      <c r="HFB1" t="s">
        <v>7148</v>
      </c>
      <c r="HFC1" t="s">
        <v>7149</v>
      </c>
      <c r="HFD1" t="s">
        <v>7150</v>
      </c>
      <c r="HFE1" t="s">
        <v>7151</v>
      </c>
      <c r="HFF1" t="s">
        <v>7152</v>
      </c>
      <c r="HFG1" t="s">
        <v>7153</v>
      </c>
      <c r="HFH1" t="s">
        <v>7154</v>
      </c>
      <c r="HFI1" t="s">
        <v>7155</v>
      </c>
      <c r="HFJ1" t="s">
        <v>7156</v>
      </c>
      <c r="HFK1" t="s">
        <v>7157</v>
      </c>
      <c r="HFL1" t="s">
        <v>7158</v>
      </c>
      <c r="HFM1" t="s">
        <v>7159</v>
      </c>
      <c r="HFN1" t="s">
        <v>7160</v>
      </c>
      <c r="HFO1" t="s">
        <v>7161</v>
      </c>
      <c r="HFP1" t="s">
        <v>7162</v>
      </c>
      <c r="HFQ1" t="s">
        <v>7163</v>
      </c>
      <c r="HFR1" t="s">
        <v>7164</v>
      </c>
      <c r="HFS1" t="s">
        <v>7165</v>
      </c>
      <c r="HFT1" t="s">
        <v>7166</v>
      </c>
      <c r="HFU1" t="s">
        <v>7167</v>
      </c>
      <c r="HFV1" t="s">
        <v>7168</v>
      </c>
      <c r="HFW1" t="s">
        <v>7169</v>
      </c>
      <c r="HFX1" t="s">
        <v>7170</v>
      </c>
      <c r="HFY1" t="s">
        <v>7171</v>
      </c>
      <c r="HFZ1" t="s">
        <v>7172</v>
      </c>
      <c r="HGA1" t="s">
        <v>7173</v>
      </c>
      <c r="HGB1" t="s">
        <v>7174</v>
      </c>
      <c r="HGC1" t="s">
        <v>7175</v>
      </c>
      <c r="HGD1" t="s">
        <v>7176</v>
      </c>
      <c r="HGE1" t="s">
        <v>7177</v>
      </c>
      <c r="HGF1" t="s">
        <v>7178</v>
      </c>
      <c r="HGG1" t="s">
        <v>7179</v>
      </c>
      <c r="HGH1" t="s">
        <v>7180</v>
      </c>
      <c r="HGI1" t="s">
        <v>7181</v>
      </c>
      <c r="HGJ1" t="s">
        <v>7182</v>
      </c>
      <c r="HGK1" t="s">
        <v>7183</v>
      </c>
      <c r="HGL1" t="s">
        <v>7184</v>
      </c>
      <c r="HGM1" t="s">
        <v>7185</v>
      </c>
      <c r="HGN1" t="s">
        <v>7186</v>
      </c>
      <c r="HGO1" t="s">
        <v>7187</v>
      </c>
      <c r="HGP1" t="s">
        <v>7188</v>
      </c>
      <c r="HGQ1" t="s">
        <v>7189</v>
      </c>
      <c r="HGR1" t="s">
        <v>7190</v>
      </c>
      <c r="HGS1" t="s">
        <v>7191</v>
      </c>
      <c r="HGT1" t="s">
        <v>7192</v>
      </c>
      <c r="HGU1" t="s">
        <v>7193</v>
      </c>
      <c r="HGV1" t="s">
        <v>7194</v>
      </c>
      <c r="HGW1" t="s">
        <v>7195</v>
      </c>
      <c r="HGX1" t="s">
        <v>7196</v>
      </c>
      <c r="HGY1" t="s">
        <v>7197</v>
      </c>
      <c r="HGZ1" t="s">
        <v>7198</v>
      </c>
      <c r="HHA1" t="s">
        <v>7199</v>
      </c>
      <c r="HHB1" t="s">
        <v>7200</v>
      </c>
      <c r="HHC1" t="s">
        <v>7201</v>
      </c>
      <c r="HHD1" t="s">
        <v>7202</v>
      </c>
      <c r="HHE1" t="s">
        <v>7203</v>
      </c>
      <c r="HHF1" t="s">
        <v>7204</v>
      </c>
      <c r="HHG1" t="s">
        <v>7205</v>
      </c>
      <c r="HHH1" t="s">
        <v>7206</v>
      </c>
      <c r="HHI1" t="s">
        <v>7207</v>
      </c>
      <c r="HHJ1" t="s">
        <v>7208</v>
      </c>
      <c r="HHK1" t="s">
        <v>7209</v>
      </c>
      <c r="HHL1" t="s">
        <v>7210</v>
      </c>
      <c r="HHM1" t="s">
        <v>7211</v>
      </c>
      <c r="HHN1" t="s">
        <v>7212</v>
      </c>
      <c r="HHO1" t="s">
        <v>7213</v>
      </c>
      <c r="HHP1" t="s">
        <v>7214</v>
      </c>
      <c r="HHQ1" t="s">
        <v>7215</v>
      </c>
      <c r="HHR1" t="s">
        <v>7216</v>
      </c>
      <c r="HHS1" t="s">
        <v>7217</v>
      </c>
      <c r="HHT1" t="s">
        <v>7218</v>
      </c>
      <c r="HHU1" t="s">
        <v>7219</v>
      </c>
      <c r="HHV1" t="s">
        <v>7220</v>
      </c>
      <c r="HHW1" t="s">
        <v>7221</v>
      </c>
      <c r="HHX1" t="s">
        <v>7222</v>
      </c>
      <c r="HHY1" t="s">
        <v>7223</v>
      </c>
      <c r="HHZ1" t="s">
        <v>7224</v>
      </c>
      <c r="HIA1" t="s">
        <v>7225</v>
      </c>
      <c r="HIB1" t="s">
        <v>7226</v>
      </c>
      <c r="HIC1" t="s">
        <v>7227</v>
      </c>
      <c r="HID1" t="s">
        <v>7228</v>
      </c>
      <c r="HIE1" t="s">
        <v>7229</v>
      </c>
      <c r="HIF1" t="s">
        <v>7230</v>
      </c>
      <c r="HIG1" t="s">
        <v>7231</v>
      </c>
      <c r="HIH1" t="s">
        <v>7232</v>
      </c>
      <c r="HII1" t="s">
        <v>7233</v>
      </c>
      <c r="HIJ1" t="s">
        <v>7234</v>
      </c>
      <c r="HIK1" t="s">
        <v>7235</v>
      </c>
      <c r="HIL1" t="s">
        <v>7236</v>
      </c>
      <c r="HIM1" t="s">
        <v>7237</v>
      </c>
      <c r="HIN1" t="s">
        <v>7238</v>
      </c>
      <c r="HIO1" t="s">
        <v>7239</v>
      </c>
      <c r="HIP1" t="s">
        <v>7240</v>
      </c>
      <c r="HIQ1" t="s">
        <v>7241</v>
      </c>
      <c r="HIR1" t="s">
        <v>7242</v>
      </c>
      <c r="HIS1" t="s">
        <v>7243</v>
      </c>
      <c r="HIT1" t="s">
        <v>7244</v>
      </c>
      <c r="HIU1" t="s">
        <v>7245</v>
      </c>
      <c r="HIV1" t="s">
        <v>7246</v>
      </c>
      <c r="HIW1" t="s">
        <v>7247</v>
      </c>
      <c r="HIX1" t="s">
        <v>7248</v>
      </c>
      <c r="HIY1" t="s">
        <v>7249</v>
      </c>
      <c r="HIZ1" t="s">
        <v>7250</v>
      </c>
      <c r="HJA1" t="s">
        <v>7251</v>
      </c>
      <c r="HJB1" t="s">
        <v>7252</v>
      </c>
      <c r="HJC1" t="s">
        <v>7253</v>
      </c>
      <c r="HJD1" t="s">
        <v>7254</v>
      </c>
      <c r="HJE1" t="s">
        <v>7255</v>
      </c>
      <c r="HJF1" t="s">
        <v>7256</v>
      </c>
      <c r="HJG1" t="s">
        <v>7257</v>
      </c>
      <c r="HJH1" t="s">
        <v>7258</v>
      </c>
      <c r="HJI1" t="s">
        <v>7259</v>
      </c>
      <c r="HJJ1" t="s">
        <v>7260</v>
      </c>
      <c r="HJK1" t="s">
        <v>7261</v>
      </c>
      <c r="HJL1" t="s">
        <v>7262</v>
      </c>
      <c r="HJM1" t="s">
        <v>7263</v>
      </c>
      <c r="HJN1" t="s">
        <v>7264</v>
      </c>
      <c r="HJO1" t="s">
        <v>7265</v>
      </c>
      <c r="HJP1" t="s">
        <v>7266</v>
      </c>
      <c r="HJQ1" t="s">
        <v>7267</v>
      </c>
      <c r="HJR1" t="s">
        <v>7268</v>
      </c>
      <c r="HJS1" t="s">
        <v>7269</v>
      </c>
      <c r="HJT1" t="s">
        <v>7270</v>
      </c>
      <c r="HJU1" t="s">
        <v>7271</v>
      </c>
      <c r="HJV1" t="s">
        <v>7272</v>
      </c>
      <c r="HJW1" t="s">
        <v>7273</v>
      </c>
      <c r="HJX1" t="s">
        <v>7274</v>
      </c>
      <c r="HJY1" t="s">
        <v>7275</v>
      </c>
      <c r="HJZ1" t="s">
        <v>7276</v>
      </c>
      <c r="HKA1" t="s">
        <v>7277</v>
      </c>
      <c r="HKB1" t="s">
        <v>7278</v>
      </c>
      <c r="HKC1" t="s">
        <v>7279</v>
      </c>
      <c r="HKD1" t="s">
        <v>7280</v>
      </c>
      <c r="HKE1" t="s">
        <v>7281</v>
      </c>
      <c r="HKF1" t="s">
        <v>7282</v>
      </c>
      <c r="HKG1" t="s">
        <v>7283</v>
      </c>
      <c r="HKH1" t="s">
        <v>7284</v>
      </c>
      <c r="HKI1" t="s">
        <v>7285</v>
      </c>
      <c r="HKJ1" t="s">
        <v>7286</v>
      </c>
      <c r="HKK1" t="s">
        <v>7287</v>
      </c>
      <c r="HKL1" t="s">
        <v>7288</v>
      </c>
      <c r="HKM1" t="s">
        <v>7289</v>
      </c>
      <c r="HKN1" t="s">
        <v>7290</v>
      </c>
      <c r="HKO1" t="s">
        <v>7291</v>
      </c>
      <c r="HKP1" t="s">
        <v>7292</v>
      </c>
      <c r="HKQ1" t="s">
        <v>7293</v>
      </c>
      <c r="HKR1" t="s">
        <v>7294</v>
      </c>
      <c r="HKS1" t="s">
        <v>7295</v>
      </c>
      <c r="HKT1" t="s">
        <v>7296</v>
      </c>
      <c r="HKU1" t="s">
        <v>7297</v>
      </c>
      <c r="HKV1" t="s">
        <v>7298</v>
      </c>
      <c r="HKW1" t="s">
        <v>7299</v>
      </c>
      <c r="HKX1" t="s">
        <v>7300</v>
      </c>
      <c r="HKY1" t="s">
        <v>7301</v>
      </c>
      <c r="HKZ1" t="s">
        <v>7302</v>
      </c>
      <c r="HLA1" t="s">
        <v>7303</v>
      </c>
      <c r="HLB1" t="s">
        <v>7304</v>
      </c>
      <c r="HLC1" t="s">
        <v>7305</v>
      </c>
      <c r="HLD1" t="s">
        <v>7306</v>
      </c>
      <c r="HLE1" t="s">
        <v>7307</v>
      </c>
      <c r="HLF1" t="s">
        <v>7308</v>
      </c>
      <c r="HLG1" t="s">
        <v>7309</v>
      </c>
      <c r="HLH1" t="s">
        <v>7310</v>
      </c>
      <c r="HLI1" t="s">
        <v>7311</v>
      </c>
      <c r="HLJ1" t="s">
        <v>7312</v>
      </c>
      <c r="HLK1" t="s">
        <v>7313</v>
      </c>
      <c r="HLL1" t="s">
        <v>7314</v>
      </c>
      <c r="HLM1" t="s">
        <v>7315</v>
      </c>
      <c r="HLN1" t="s">
        <v>7316</v>
      </c>
      <c r="HLO1" t="s">
        <v>7317</v>
      </c>
      <c r="HLP1" t="s">
        <v>7318</v>
      </c>
      <c r="HLQ1" t="s">
        <v>7319</v>
      </c>
      <c r="HLR1" t="s">
        <v>7320</v>
      </c>
      <c r="HLS1" t="s">
        <v>7321</v>
      </c>
      <c r="HLT1" t="s">
        <v>7322</v>
      </c>
      <c r="HLU1" t="s">
        <v>7323</v>
      </c>
      <c r="HLV1" t="s">
        <v>7324</v>
      </c>
      <c r="HLW1" t="s">
        <v>7325</v>
      </c>
      <c r="HLX1" t="s">
        <v>7326</v>
      </c>
      <c r="HLY1" t="s">
        <v>7327</v>
      </c>
      <c r="HLZ1" t="s">
        <v>7328</v>
      </c>
      <c r="HMA1" t="s">
        <v>7329</v>
      </c>
      <c r="HMB1" t="s">
        <v>7330</v>
      </c>
      <c r="HMC1" t="s">
        <v>7331</v>
      </c>
      <c r="HMD1" t="s">
        <v>7332</v>
      </c>
      <c r="HME1" t="s">
        <v>7333</v>
      </c>
      <c r="HMF1" t="s">
        <v>7334</v>
      </c>
      <c r="HMG1" t="s">
        <v>7335</v>
      </c>
      <c r="HMH1" t="s">
        <v>7336</v>
      </c>
      <c r="HMI1" t="s">
        <v>7337</v>
      </c>
      <c r="HMJ1" t="s">
        <v>7338</v>
      </c>
      <c r="HMK1" t="s">
        <v>7339</v>
      </c>
      <c r="HML1" t="s">
        <v>7340</v>
      </c>
      <c r="HMM1" t="s">
        <v>7341</v>
      </c>
      <c r="HMN1" t="s">
        <v>7342</v>
      </c>
      <c r="HMO1" t="s">
        <v>7343</v>
      </c>
      <c r="HMP1" t="s">
        <v>7344</v>
      </c>
      <c r="HMQ1" t="s">
        <v>7345</v>
      </c>
      <c r="HMR1" t="s">
        <v>7346</v>
      </c>
      <c r="HMS1" t="s">
        <v>7347</v>
      </c>
      <c r="HMT1" t="s">
        <v>7348</v>
      </c>
      <c r="HMU1" t="s">
        <v>7349</v>
      </c>
      <c r="HMV1" t="s">
        <v>7350</v>
      </c>
      <c r="HMW1" t="s">
        <v>7351</v>
      </c>
      <c r="HMX1" t="s">
        <v>7352</v>
      </c>
      <c r="HMY1" t="s">
        <v>7353</v>
      </c>
      <c r="HMZ1" t="s">
        <v>7354</v>
      </c>
      <c r="HNA1" t="s">
        <v>7355</v>
      </c>
      <c r="HNB1" t="s">
        <v>7356</v>
      </c>
      <c r="HNC1" t="s">
        <v>7357</v>
      </c>
      <c r="HND1" t="s">
        <v>7358</v>
      </c>
      <c r="HNE1" t="s">
        <v>7359</v>
      </c>
      <c r="HNF1" t="s">
        <v>7360</v>
      </c>
      <c r="HNG1" t="s">
        <v>7361</v>
      </c>
      <c r="HNH1" t="s">
        <v>7362</v>
      </c>
      <c r="HNI1" t="s">
        <v>7363</v>
      </c>
      <c r="HNJ1" t="s">
        <v>7364</v>
      </c>
      <c r="HNK1" t="s">
        <v>7365</v>
      </c>
      <c r="HNL1" t="s">
        <v>7366</v>
      </c>
      <c r="HNM1" t="s">
        <v>7367</v>
      </c>
      <c r="HNN1" t="s">
        <v>7368</v>
      </c>
      <c r="HNO1" t="s">
        <v>7369</v>
      </c>
      <c r="HNP1" t="s">
        <v>7370</v>
      </c>
      <c r="HNQ1" t="s">
        <v>7371</v>
      </c>
      <c r="HNR1" t="s">
        <v>7372</v>
      </c>
      <c r="HNS1" t="s">
        <v>7373</v>
      </c>
      <c r="HNT1" t="s">
        <v>7374</v>
      </c>
      <c r="HNU1" t="s">
        <v>7375</v>
      </c>
      <c r="HNV1" t="s">
        <v>7376</v>
      </c>
      <c r="HNW1" t="s">
        <v>7377</v>
      </c>
      <c r="HNX1" t="s">
        <v>7378</v>
      </c>
      <c r="HNY1" t="s">
        <v>7379</v>
      </c>
      <c r="HNZ1" t="s">
        <v>7380</v>
      </c>
      <c r="HOA1" t="s">
        <v>7381</v>
      </c>
      <c r="HOB1" t="s">
        <v>7382</v>
      </c>
      <c r="HOC1" t="s">
        <v>7383</v>
      </c>
      <c r="HOD1" t="s">
        <v>7384</v>
      </c>
      <c r="HOE1" t="s">
        <v>7385</v>
      </c>
      <c r="HOF1" t="s">
        <v>7386</v>
      </c>
      <c r="HOG1" t="s">
        <v>7387</v>
      </c>
      <c r="HOH1" t="s">
        <v>7388</v>
      </c>
      <c r="HOI1" t="s">
        <v>7389</v>
      </c>
      <c r="HOJ1" t="s">
        <v>7390</v>
      </c>
      <c r="HOK1" t="s">
        <v>7391</v>
      </c>
      <c r="HOL1" t="s">
        <v>7392</v>
      </c>
      <c r="HOM1" t="s">
        <v>7393</v>
      </c>
      <c r="HON1" t="s">
        <v>7394</v>
      </c>
      <c r="HOO1" t="s">
        <v>7395</v>
      </c>
      <c r="HOP1" t="s">
        <v>7396</v>
      </c>
      <c r="HOQ1" t="s">
        <v>7397</v>
      </c>
      <c r="HOR1" t="s">
        <v>7398</v>
      </c>
      <c r="HOS1" t="s">
        <v>7399</v>
      </c>
      <c r="HOT1" t="s">
        <v>7400</v>
      </c>
      <c r="HOU1" t="s">
        <v>7401</v>
      </c>
      <c r="HOV1" t="s">
        <v>7402</v>
      </c>
      <c r="HOW1" t="s">
        <v>7403</v>
      </c>
      <c r="HOX1" t="s">
        <v>7404</v>
      </c>
      <c r="HOY1" t="s">
        <v>7405</v>
      </c>
      <c r="HOZ1" t="s">
        <v>7406</v>
      </c>
      <c r="HPA1" t="s">
        <v>7407</v>
      </c>
      <c r="HPB1" t="s">
        <v>7408</v>
      </c>
      <c r="HPC1" t="s">
        <v>7409</v>
      </c>
      <c r="HPD1" t="s">
        <v>7410</v>
      </c>
      <c r="HPE1" t="s">
        <v>7411</v>
      </c>
      <c r="HPF1" t="s">
        <v>7412</v>
      </c>
      <c r="HPG1" t="s">
        <v>7413</v>
      </c>
      <c r="HPH1" t="s">
        <v>7414</v>
      </c>
      <c r="HPI1" t="s">
        <v>7415</v>
      </c>
      <c r="HPJ1" t="s">
        <v>7416</v>
      </c>
      <c r="HPK1" t="s">
        <v>7417</v>
      </c>
      <c r="HPL1" t="s">
        <v>7418</v>
      </c>
      <c r="HPM1" t="s">
        <v>7419</v>
      </c>
      <c r="HPN1" t="s">
        <v>7420</v>
      </c>
      <c r="HPO1" t="s">
        <v>7421</v>
      </c>
      <c r="HPP1" t="s">
        <v>7422</v>
      </c>
      <c r="HPQ1" t="s">
        <v>7423</v>
      </c>
      <c r="HPR1" t="s">
        <v>7424</v>
      </c>
      <c r="HPS1" t="s">
        <v>7425</v>
      </c>
      <c r="HPT1" t="s">
        <v>7426</v>
      </c>
      <c r="HPU1" t="s">
        <v>7427</v>
      </c>
      <c r="HPV1" t="s">
        <v>7428</v>
      </c>
      <c r="HPW1" t="s">
        <v>7429</v>
      </c>
      <c r="HPX1" t="s">
        <v>7430</v>
      </c>
      <c r="HPY1" t="s">
        <v>7431</v>
      </c>
      <c r="HPZ1" t="s">
        <v>7432</v>
      </c>
      <c r="HQA1" t="s">
        <v>7433</v>
      </c>
      <c r="HQB1" t="s">
        <v>7434</v>
      </c>
      <c r="HQC1" t="s">
        <v>7435</v>
      </c>
      <c r="HQD1" t="s">
        <v>7436</v>
      </c>
      <c r="HQE1" t="s">
        <v>7437</v>
      </c>
      <c r="HQF1" t="s">
        <v>7438</v>
      </c>
      <c r="HQG1" t="s">
        <v>7439</v>
      </c>
      <c r="HQH1" t="s">
        <v>7440</v>
      </c>
      <c r="HQI1" t="s">
        <v>7441</v>
      </c>
      <c r="HQJ1" t="s">
        <v>7442</v>
      </c>
      <c r="HQK1" t="s">
        <v>7443</v>
      </c>
      <c r="HQL1" t="s">
        <v>7444</v>
      </c>
      <c r="HQM1" t="s">
        <v>7445</v>
      </c>
      <c r="HQN1" t="s">
        <v>7446</v>
      </c>
      <c r="HQO1" t="s">
        <v>7447</v>
      </c>
      <c r="HQP1" t="s">
        <v>7448</v>
      </c>
      <c r="HQQ1" t="s">
        <v>7449</v>
      </c>
      <c r="HQR1" t="s">
        <v>7450</v>
      </c>
      <c r="HQS1" t="s">
        <v>7451</v>
      </c>
      <c r="HQT1" t="s">
        <v>7452</v>
      </c>
      <c r="HQU1" t="s">
        <v>7453</v>
      </c>
      <c r="HQV1" t="s">
        <v>7454</v>
      </c>
      <c r="HQW1" t="s">
        <v>7455</v>
      </c>
      <c r="HQX1" t="s">
        <v>7456</v>
      </c>
      <c r="HQY1" t="s">
        <v>7457</v>
      </c>
      <c r="HQZ1" t="s">
        <v>7458</v>
      </c>
      <c r="HRA1" t="s">
        <v>7459</v>
      </c>
      <c r="HRB1" t="s">
        <v>7460</v>
      </c>
      <c r="HRC1" t="s">
        <v>7461</v>
      </c>
      <c r="HRD1" t="s">
        <v>7462</v>
      </c>
      <c r="HRE1" t="s">
        <v>7463</v>
      </c>
      <c r="HRF1" t="s">
        <v>7464</v>
      </c>
      <c r="HRG1" t="s">
        <v>7465</v>
      </c>
      <c r="HRH1" t="s">
        <v>7466</v>
      </c>
      <c r="HRI1" t="s">
        <v>7467</v>
      </c>
      <c r="HRJ1" t="s">
        <v>7468</v>
      </c>
      <c r="HRK1" t="s">
        <v>7469</v>
      </c>
      <c r="HRL1" t="s">
        <v>7470</v>
      </c>
      <c r="HRM1" t="s">
        <v>7471</v>
      </c>
      <c r="HRN1" t="s">
        <v>7472</v>
      </c>
      <c r="HRO1" t="s">
        <v>7473</v>
      </c>
      <c r="HRP1" t="s">
        <v>7474</v>
      </c>
      <c r="HRQ1" t="s">
        <v>7475</v>
      </c>
      <c r="HRR1" t="s">
        <v>7476</v>
      </c>
      <c r="HRS1" t="s">
        <v>7477</v>
      </c>
      <c r="HRT1" t="s">
        <v>7478</v>
      </c>
      <c r="HRU1" t="s">
        <v>7479</v>
      </c>
      <c r="HRV1" t="s">
        <v>7480</v>
      </c>
      <c r="HRW1" t="s">
        <v>7481</v>
      </c>
      <c r="HRX1" t="s">
        <v>7482</v>
      </c>
      <c r="HRY1" t="s">
        <v>7483</v>
      </c>
      <c r="HRZ1" t="s">
        <v>7484</v>
      </c>
      <c r="HSA1" t="s">
        <v>7485</v>
      </c>
      <c r="HSB1" t="s">
        <v>7486</v>
      </c>
      <c r="HSC1" t="s">
        <v>7487</v>
      </c>
      <c r="HSD1" t="s">
        <v>7488</v>
      </c>
      <c r="HSE1" t="s">
        <v>7489</v>
      </c>
      <c r="HSF1" t="s">
        <v>7490</v>
      </c>
      <c r="HSG1" t="s">
        <v>7491</v>
      </c>
      <c r="HSH1" t="s">
        <v>7492</v>
      </c>
      <c r="HSI1" t="s">
        <v>7493</v>
      </c>
      <c r="HSJ1" t="s">
        <v>7494</v>
      </c>
      <c r="HSK1" t="s">
        <v>7495</v>
      </c>
      <c r="HSL1" t="s">
        <v>7496</v>
      </c>
      <c r="HSM1" t="s">
        <v>7497</v>
      </c>
      <c r="HSN1" t="s">
        <v>7498</v>
      </c>
      <c r="HSO1" t="s">
        <v>7499</v>
      </c>
      <c r="HSP1" t="s">
        <v>7500</v>
      </c>
      <c r="HSQ1" t="s">
        <v>7501</v>
      </c>
      <c r="HSR1" t="s">
        <v>7502</v>
      </c>
      <c r="HSS1" t="s">
        <v>7503</v>
      </c>
      <c r="HST1" t="s">
        <v>7504</v>
      </c>
      <c r="HSU1" t="s">
        <v>7505</v>
      </c>
      <c r="HSV1" t="s">
        <v>7506</v>
      </c>
      <c r="HSW1" t="s">
        <v>7507</v>
      </c>
      <c r="HSX1" t="s">
        <v>7508</v>
      </c>
      <c r="HSY1" t="s">
        <v>7509</v>
      </c>
      <c r="HSZ1" t="s">
        <v>7510</v>
      </c>
      <c r="HTA1" t="s">
        <v>7511</v>
      </c>
      <c r="HTB1" t="s">
        <v>7512</v>
      </c>
      <c r="HTC1" t="s">
        <v>7513</v>
      </c>
      <c r="HTD1" t="s">
        <v>7514</v>
      </c>
      <c r="HTE1" t="s">
        <v>7515</v>
      </c>
      <c r="HTF1" t="s">
        <v>7516</v>
      </c>
      <c r="HTG1" t="s">
        <v>7517</v>
      </c>
      <c r="HTH1" t="s">
        <v>7518</v>
      </c>
      <c r="HTI1" t="s">
        <v>7519</v>
      </c>
      <c r="HTJ1" t="s">
        <v>7520</v>
      </c>
      <c r="HTK1" t="s">
        <v>7521</v>
      </c>
      <c r="HTL1" t="s">
        <v>7522</v>
      </c>
      <c r="HTM1" t="s">
        <v>7523</v>
      </c>
      <c r="HTN1" t="s">
        <v>7524</v>
      </c>
      <c r="HTO1" t="s">
        <v>7525</v>
      </c>
      <c r="HTP1" t="s">
        <v>7526</v>
      </c>
      <c r="HTQ1" t="s">
        <v>7527</v>
      </c>
      <c r="HTR1" t="s">
        <v>7528</v>
      </c>
      <c r="HTS1" t="s">
        <v>7529</v>
      </c>
      <c r="HTT1" t="s">
        <v>7530</v>
      </c>
      <c r="HTU1" t="s">
        <v>7531</v>
      </c>
      <c r="HTV1" t="s">
        <v>7532</v>
      </c>
      <c r="HTW1" t="s">
        <v>7533</v>
      </c>
      <c r="HTX1" t="s">
        <v>7534</v>
      </c>
      <c r="HTY1" t="s">
        <v>7535</v>
      </c>
      <c r="HTZ1" t="s">
        <v>7536</v>
      </c>
      <c r="HUA1" t="s">
        <v>7537</v>
      </c>
      <c r="HUB1" t="s">
        <v>7538</v>
      </c>
      <c r="HUC1" t="s">
        <v>7539</v>
      </c>
      <c r="HUD1" t="s">
        <v>7540</v>
      </c>
      <c r="HUE1" t="s">
        <v>7541</v>
      </c>
      <c r="HUF1" t="s">
        <v>7542</v>
      </c>
      <c r="HUG1" t="s">
        <v>7543</v>
      </c>
      <c r="HUH1" t="s">
        <v>7544</v>
      </c>
      <c r="HUI1" t="s">
        <v>7545</v>
      </c>
      <c r="HUJ1" t="s">
        <v>7546</v>
      </c>
      <c r="HUK1" t="s">
        <v>7547</v>
      </c>
      <c r="HUL1" t="s">
        <v>7548</v>
      </c>
      <c r="HUM1" t="s">
        <v>7549</v>
      </c>
      <c r="HUN1" t="s">
        <v>7550</v>
      </c>
      <c r="HUO1" t="s">
        <v>7551</v>
      </c>
      <c r="HUP1" t="s">
        <v>7552</v>
      </c>
      <c r="HUQ1" t="s">
        <v>7553</v>
      </c>
      <c r="HUR1" t="s">
        <v>7554</v>
      </c>
      <c r="HUS1" t="s">
        <v>7555</v>
      </c>
      <c r="HUT1" t="s">
        <v>7556</v>
      </c>
      <c r="HUU1" t="s">
        <v>7557</v>
      </c>
      <c r="HUV1" t="s">
        <v>7558</v>
      </c>
      <c r="HUW1" t="s">
        <v>7559</v>
      </c>
      <c r="HUX1" t="s">
        <v>7560</v>
      </c>
      <c r="HUY1" t="s">
        <v>7561</v>
      </c>
      <c r="HUZ1" t="s">
        <v>7562</v>
      </c>
      <c r="HVA1" t="s">
        <v>7563</v>
      </c>
      <c r="HVB1" t="s">
        <v>7564</v>
      </c>
      <c r="HVC1" t="s">
        <v>7565</v>
      </c>
      <c r="HVD1" t="s">
        <v>7566</v>
      </c>
      <c r="HVE1" t="s">
        <v>7567</v>
      </c>
      <c r="HVF1" t="s">
        <v>7568</v>
      </c>
      <c r="HVG1" t="s">
        <v>7569</v>
      </c>
      <c r="HVH1" t="s">
        <v>7570</v>
      </c>
      <c r="HVI1" t="s">
        <v>7571</v>
      </c>
      <c r="HVJ1" t="s">
        <v>7572</v>
      </c>
      <c r="HVK1" t="s">
        <v>7573</v>
      </c>
      <c r="HVL1" t="s">
        <v>7574</v>
      </c>
      <c r="HVM1" t="s">
        <v>7575</v>
      </c>
      <c r="HVN1" t="s">
        <v>7576</v>
      </c>
      <c r="HVO1" t="s">
        <v>7577</v>
      </c>
      <c r="HVP1" t="s">
        <v>7578</v>
      </c>
      <c r="HVQ1" t="s">
        <v>7579</v>
      </c>
      <c r="HVR1" t="s">
        <v>7580</v>
      </c>
      <c r="HVS1" t="s">
        <v>7581</v>
      </c>
      <c r="HVT1" t="s">
        <v>7582</v>
      </c>
      <c r="HVU1" t="s">
        <v>7583</v>
      </c>
      <c r="HVV1" t="s">
        <v>7584</v>
      </c>
      <c r="HVW1" t="s">
        <v>7585</v>
      </c>
      <c r="HVX1" t="s">
        <v>7586</v>
      </c>
      <c r="HVY1" t="s">
        <v>7587</v>
      </c>
      <c r="HVZ1" t="s">
        <v>7588</v>
      </c>
      <c r="HWA1" t="s">
        <v>7589</v>
      </c>
      <c r="HWB1" t="s">
        <v>7590</v>
      </c>
      <c r="HWC1" t="s">
        <v>7591</v>
      </c>
      <c r="HWD1" t="s">
        <v>7592</v>
      </c>
      <c r="HWE1" t="s">
        <v>7593</v>
      </c>
      <c r="HWF1" t="s">
        <v>7594</v>
      </c>
      <c r="HWG1" t="s">
        <v>7595</v>
      </c>
      <c r="HWH1" t="s">
        <v>7596</v>
      </c>
      <c r="HWI1" t="s">
        <v>7597</v>
      </c>
      <c r="HWJ1" t="s">
        <v>7598</v>
      </c>
      <c r="HWK1" t="s">
        <v>7599</v>
      </c>
      <c r="HWL1" t="s">
        <v>7600</v>
      </c>
      <c r="HWM1" t="s">
        <v>7601</v>
      </c>
      <c r="HWN1" t="s">
        <v>7602</v>
      </c>
      <c r="HWO1" t="s">
        <v>7603</v>
      </c>
      <c r="HWP1" t="s">
        <v>7604</v>
      </c>
      <c r="HWQ1" t="s">
        <v>7605</v>
      </c>
      <c r="HWR1" t="s">
        <v>7606</v>
      </c>
      <c r="HWS1" t="s">
        <v>7607</v>
      </c>
      <c r="HWT1" t="s">
        <v>7608</v>
      </c>
      <c r="HWU1" t="s">
        <v>7609</v>
      </c>
      <c r="HWV1" t="s">
        <v>7610</v>
      </c>
      <c r="HWW1" t="s">
        <v>7611</v>
      </c>
      <c r="HWX1" t="s">
        <v>7612</v>
      </c>
      <c r="HWY1" t="s">
        <v>7613</v>
      </c>
      <c r="HWZ1" t="s">
        <v>7614</v>
      </c>
      <c r="HXA1" t="s">
        <v>7615</v>
      </c>
      <c r="HXB1" t="s">
        <v>7616</v>
      </c>
      <c r="HXC1" t="s">
        <v>7617</v>
      </c>
      <c r="HXD1" t="s">
        <v>7618</v>
      </c>
      <c r="HXE1" t="s">
        <v>7619</v>
      </c>
      <c r="HXF1" t="s">
        <v>7620</v>
      </c>
      <c r="HXG1" t="s">
        <v>7621</v>
      </c>
      <c r="HXH1" t="s">
        <v>7622</v>
      </c>
      <c r="HXI1" t="s">
        <v>7623</v>
      </c>
      <c r="HXJ1" t="s">
        <v>7624</v>
      </c>
      <c r="HXK1" t="s">
        <v>7625</v>
      </c>
      <c r="HXL1" t="s">
        <v>7626</v>
      </c>
      <c r="HXM1" t="s">
        <v>7627</v>
      </c>
      <c r="HXN1" t="s">
        <v>7628</v>
      </c>
      <c r="HXO1" t="s">
        <v>7629</v>
      </c>
      <c r="HXP1" t="s">
        <v>7630</v>
      </c>
      <c r="HXQ1" t="s">
        <v>7631</v>
      </c>
      <c r="HXR1" t="s">
        <v>7632</v>
      </c>
      <c r="HXS1" t="s">
        <v>7633</v>
      </c>
      <c r="HXT1" t="s">
        <v>7634</v>
      </c>
      <c r="HXU1" t="s">
        <v>7635</v>
      </c>
      <c r="HXV1" t="s">
        <v>7636</v>
      </c>
      <c r="HXW1" t="s">
        <v>7637</v>
      </c>
      <c r="HXX1" t="s">
        <v>7638</v>
      </c>
      <c r="HXY1" t="s">
        <v>7639</v>
      </c>
      <c r="HXZ1" t="s">
        <v>7640</v>
      </c>
      <c r="HYA1" t="s">
        <v>7641</v>
      </c>
      <c r="HYB1" t="s">
        <v>7642</v>
      </c>
      <c r="HYC1" t="s">
        <v>7643</v>
      </c>
      <c r="HYD1" t="s">
        <v>7644</v>
      </c>
      <c r="HYE1" t="s">
        <v>7645</v>
      </c>
      <c r="HYF1" t="s">
        <v>7646</v>
      </c>
      <c r="HYG1" t="s">
        <v>7647</v>
      </c>
      <c r="HYH1" t="s">
        <v>7648</v>
      </c>
      <c r="HYI1" t="s">
        <v>7649</v>
      </c>
      <c r="HYJ1" t="s">
        <v>7650</v>
      </c>
      <c r="HYK1" t="s">
        <v>7651</v>
      </c>
      <c r="HYL1" t="s">
        <v>7652</v>
      </c>
      <c r="HYM1" t="s">
        <v>7653</v>
      </c>
      <c r="HYN1" t="s">
        <v>7654</v>
      </c>
      <c r="HYO1" t="s">
        <v>7655</v>
      </c>
      <c r="HYP1" t="s">
        <v>7656</v>
      </c>
      <c r="HYQ1" t="s">
        <v>7657</v>
      </c>
      <c r="HYR1" t="s">
        <v>7658</v>
      </c>
      <c r="HYS1" t="s">
        <v>7659</v>
      </c>
      <c r="HYT1" t="s">
        <v>7660</v>
      </c>
      <c r="HYU1" t="s">
        <v>7661</v>
      </c>
      <c r="HYV1" t="s">
        <v>7662</v>
      </c>
      <c r="HYW1" t="s">
        <v>7663</v>
      </c>
      <c r="HYX1" t="s">
        <v>7664</v>
      </c>
      <c r="HYY1" t="s">
        <v>7665</v>
      </c>
      <c r="HYZ1" t="s">
        <v>7666</v>
      </c>
      <c r="HZA1" t="s">
        <v>7667</v>
      </c>
      <c r="HZB1" t="s">
        <v>7668</v>
      </c>
      <c r="HZC1" t="s">
        <v>7669</v>
      </c>
      <c r="HZD1" t="s">
        <v>7670</v>
      </c>
      <c r="HZE1" t="s">
        <v>7671</v>
      </c>
      <c r="HZF1" t="s">
        <v>7672</v>
      </c>
      <c r="HZG1" t="s">
        <v>7673</v>
      </c>
      <c r="HZH1" t="s">
        <v>7674</v>
      </c>
      <c r="HZI1" t="s">
        <v>7675</v>
      </c>
      <c r="HZJ1" t="s">
        <v>7676</v>
      </c>
      <c r="HZK1" t="s">
        <v>7677</v>
      </c>
      <c r="HZL1" t="s">
        <v>7678</v>
      </c>
      <c r="HZM1" t="s">
        <v>7679</v>
      </c>
      <c r="HZN1" t="s">
        <v>7680</v>
      </c>
      <c r="HZO1" t="s">
        <v>7681</v>
      </c>
      <c r="HZP1" t="s">
        <v>7682</v>
      </c>
      <c r="HZQ1" t="s">
        <v>7683</v>
      </c>
      <c r="HZR1" t="s">
        <v>7684</v>
      </c>
      <c r="HZS1" t="s">
        <v>7685</v>
      </c>
      <c r="HZT1" t="s">
        <v>7686</v>
      </c>
      <c r="HZU1" t="s">
        <v>7687</v>
      </c>
      <c r="HZV1" t="s">
        <v>7688</v>
      </c>
      <c r="HZW1" t="s">
        <v>7689</v>
      </c>
      <c r="HZX1" t="s">
        <v>7690</v>
      </c>
      <c r="HZY1" t="s">
        <v>7691</v>
      </c>
      <c r="HZZ1" t="s">
        <v>7692</v>
      </c>
      <c r="IAA1" t="s">
        <v>7693</v>
      </c>
      <c r="IAB1" t="s">
        <v>7694</v>
      </c>
      <c r="IAC1" t="s">
        <v>7695</v>
      </c>
      <c r="IAD1" t="s">
        <v>7696</v>
      </c>
      <c r="IAE1" t="s">
        <v>7697</v>
      </c>
      <c r="IAF1" t="s">
        <v>7698</v>
      </c>
      <c r="IAG1" t="s">
        <v>7699</v>
      </c>
      <c r="IAH1" t="s">
        <v>7700</v>
      </c>
      <c r="IAI1" t="s">
        <v>7701</v>
      </c>
      <c r="IAJ1" t="s">
        <v>7702</v>
      </c>
      <c r="IAK1" t="s">
        <v>7703</v>
      </c>
      <c r="IAL1" t="s">
        <v>7704</v>
      </c>
      <c r="IAM1" t="s">
        <v>7705</v>
      </c>
      <c r="IAN1" t="s">
        <v>7706</v>
      </c>
      <c r="IAO1" t="s">
        <v>7707</v>
      </c>
      <c r="IAP1" t="s">
        <v>7708</v>
      </c>
      <c r="IAQ1" t="s">
        <v>7709</v>
      </c>
      <c r="IAR1" t="s">
        <v>7710</v>
      </c>
      <c r="IAS1" t="s">
        <v>7711</v>
      </c>
      <c r="IAT1" t="s">
        <v>7712</v>
      </c>
      <c r="IAU1" t="s">
        <v>7713</v>
      </c>
      <c r="IAV1" t="s">
        <v>7714</v>
      </c>
      <c r="IAW1" t="s">
        <v>7715</v>
      </c>
      <c r="IAX1" t="s">
        <v>7716</v>
      </c>
      <c r="IAY1" t="s">
        <v>7717</v>
      </c>
      <c r="IAZ1" t="s">
        <v>7718</v>
      </c>
      <c r="IBA1" t="s">
        <v>7719</v>
      </c>
      <c r="IBB1" t="s">
        <v>7720</v>
      </c>
      <c r="IBC1" t="s">
        <v>7721</v>
      </c>
      <c r="IBD1" t="s">
        <v>7722</v>
      </c>
      <c r="IBE1" t="s">
        <v>7723</v>
      </c>
      <c r="IBF1" t="s">
        <v>7724</v>
      </c>
      <c r="IBG1" t="s">
        <v>7725</v>
      </c>
      <c r="IBH1" t="s">
        <v>7726</v>
      </c>
      <c r="IBI1" t="s">
        <v>7727</v>
      </c>
      <c r="IBJ1" t="s">
        <v>7728</v>
      </c>
      <c r="IBK1" t="s">
        <v>7729</v>
      </c>
      <c r="IBL1" t="s">
        <v>7730</v>
      </c>
      <c r="IBM1" t="s">
        <v>7731</v>
      </c>
      <c r="IBN1" t="s">
        <v>7732</v>
      </c>
      <c r="IBO1" t="s">
        <v>7733</v>
      </c>
      <c r="IBP1" t="s">
        <v>7734</v>
      </c>
      <c r="IBQ1" t="s">
        <v>7735</v>
      </c>
      <c r="IBR1" t="s">
        <v>7736</v>
      </c>
      <c r="IBS1" t="s">
        <v>7737</v>
      </c>
      <c r="IBT1" t="s">
        <v>7738</v>
      </c>
      <c r="IBU1" t="s">
        <v>7739</v>
      </c>
      <c r="IBV1" t="s">
        <v>7740</v>
      </c>
      <c r="IBW1" t="s">
        <v>7741</v>
      </c>
      <c r="IBX1" t="s">
        <v>7742</v>
      </c>
      <c r="IBY1" t="s">
        <v>7743</v>
      </c>
      <c r="IBZ1" t="s">
        <v>7744</v>
      </c>
      <c r="ICA1" t="s">
        <v>7745</v>
      </c>
      <c r="ICB1" t="s">
        <v>7746</v>
      </c>
      <c r="ICC1" t="s">
        <v>7747</v>
      </c>
      <c r="ICD1" t="s">
        <v>7748</v>
      </c>
      <c r="ICE1" t="s">
        <v>7749</v>
      </c>
      <c r="ICF1" t="s">
        <v>7750</v>
      </c>
      <c r="ICG1" t="s">
        <v>7751</v>
      </c>
      <c r="ICH1" t="s">
        <v>7752</v>
      </c>
      <c r="ICI1" t="s">
        <v>7753</v>
      </c>
      <c r="ICJ1" t="s">
        <v>7754</v>
      </c>
      <c r="ICK1" t="s">
        <v>7755</v>
      </c>
      <c r="ICL1" t="s">
        <v>7756</v>
      </c>
      <c r="ICM1" t="s">
        <v>7757</v>
      </c>
      <c r="ICN1" t="s">
        <v>7758</v>
      </c>
      <c r="ICO1" t="s">
        <v>7759</v>
      </c>
      <c r="ICP1" t="s">
        <v>7760</v>
      </c>
      <c r="ICQ1" t="s">
        <v>7761</v>
      </c>
      <c r="ICR1" t="s">
        <v>7762</v>
      </c>
      <c r="ICS1" t="s">
        <v>7763</v>
      </c>
      <c r="ICT1" t="s">
        <v>7764</v>
      </c>
      <c r="ICU1" t="s">
        <v>7765</v>
      </c>
      <c r="ICV1" t="s">
        <v>7766</v>
      </c>
      <c r="ICW1" t="s">
        <v>7767</v>
      </c>
      <c r="ICX1" t="s">
        <v>7768</v>
      </c>
      <c r="ICY1" t="s">
        <v>7769</v>
      </c>
      <c r="ICZ1" t="s">
        <v>7770</v>
      </c>
      <c r="IDA1" t="s">
        <v>7771</v>
      </c>
      <c r="IDB1" t="s">
        <v>7772</v>
      </c>
      <c r="IDC1" t="s">
        <v>7773</v>
      </c>
      <c r="IDD1" t="s">
        <v>7774</v>
      </c>
      <c r="IDE1" t="s">
        <v>7775</v>
      </c>
      <c r="IDF1" t="s">
        <v>7776</v>
      </c>
      <c r="IDG1" t="s">
        <v>7777</v>
      </c>
      <c r="IDH1" t="s">
        <v>7778</v>
      </c>
      <c r="IDI1" t="s">
        <v>7779</v>
      </c>
      <c r="IDJ1" t="s">
        <v>7780</v>
      </c>
      <c r="IDK1" t="s">
        <v>7781</v>
      </c>
      <c r="IDL1" t="s">
        <v>7782</v>
      </c>
      <c r="IDM1" t="s">
        <v>7783</v>
      </c>
      <c r="IDN1" t="s">
        <v>7784</v>
      </c>
      <c r="IDO1" t="s">
        <v>7785</v>
      </c>
      <c r="IDP1" t="s">
        <v>7786</v>
      </c>
      <c r="IDQ1" t="s">
        <v>7787</v>
      </c>
      <c r="IDR1" t="s">
        <v>7788</v>
      </c>
      <c r="IDS1" t="s">
        <v>7789</v>
      </c>
      <c r="IDT1" t="s">
        <v>7790</v>
      </c>
      <c r="IDU1" t="s">
        <v>7791</v>
      </c>
      <c r="IDV1" t="s">
        <v>7792</v>
      </c>
      <c r="IDW1" t="s">
        <v>7793</v>
      </c>
      <c r="IDX1" t="s">
        <v>7794</v>
      </c>
      <c r="IDY1" t="s">
        <v>7795</v>
      </c>
      <c r="IDZ1" t="s">
        <v>7796</v>
      </c>
      <c r="IEA1" t="s">
        <v>7797</v>
      </c>
      <c r="IEB1" t="s">
        <v>7798</v>
      </c>
      <c r="IEC1" t="s">
        <v>7799</v>
      </c>
      <c r="IED1" t="s">
        <v>7800</v>
      </c>
      <c r="IEE1" t="s">
        <v>7801</v>
      </c>
      <c r="IEF1" t="s">
        <v>7802</v>
      </c>
      <c r="IEG1" t="s">
        <v>7803</v>
      </c>
      <c r="IEH1" t="s">
        <v>7804</v>
      </c>
      <c r="IEI1" t="s">
        <v>7805</v>
      </c>
      <c r="IEJ1" t="s">
        <v>7806</v>
      </c>
      <c r="IEK1" t="s">
        <v>7807</v>
      </c>
      <c r="IEL1" t="s">
        <v>7808</v>
      </c>
      <c r="IEM1" t="s">
        <v>7809</v>
      </c>
      <c r="IEN1" t="s">
        <v>7810</v>
      </c>
      <c r="IEO1" t="s">
        <v>7811</v>
      </c>
      <c r="IEP1" t="s">
        <v>7812</v>
      </c>
      <c r="IEQ1" t="s">
        <v>7813</v>
      </c>
      <c r="IER1" t="s">
        <v>7814</v>
      </c>
      <c r="IES1" t="s">
        <v>7815</v>
      </c>
      <c r="IET1" t="s">
        <v>7816</v>
      </c>
      <c r="IEU1" t="s">
        <v>7817</v>
      </c>
      <c r="IEV1" t="s">
        <v>7818</v>
      </c>
      <c r="IEW1" t="s">
        <v>7819</v>
      </c>
      <c r="IEX1" t="s">
        <v>7820</v>
      </c>
      <c r="IEY1" t="s">
        <v>7821</v>
      </c>
      <c r="IEZ1" t="s">
        <v>7822</v>
      </c>
      <c r="IFA1" t="s">
        <v>7823</v>
      </c>
      <c r="IFB1" t="s">
        <v>7824</v>
      </c>
      <c r="IFC1" t="s">
        <v>7825</v>
      </c>
      <c r="IFD1" t="s">
        <v>7826</v>
      </c>
      <c r="IFE1" t="s">
        <v>7827</v>
      </c>
      <c r="IFF1" t="s">
        <v>7828</v>
      </c>
      <c r="IFG1" t="s">
        <v>7829</v>
      </c>
      <c r="IFH1" t="s">
        <v>7830</v>
      </c>
      <c r="IFI1" t="s">
        <v>7831</v>
      </c>
      <c r="IFJ1" t="s">
        <v>7832</v>
      </c>
      <c r="IFK1" t="s">
        <v>7833</v>
      </c>
      <c r="IFL1" t="s">
        <v>7834</v>
      </c>
      <c r="IFM1" t="s">
        <v>7835</v>
      </c>
      <c r="IFN1" t="s">
        <v>7836</v>
      </c>
      <c r="IFO1" t="s">
        <v>7837</v>
      </c>
      <c r="IFP1" t="s">
        <v>7838</v>
      </c>
      <c r="IFQ1" t="s">
        <v>7839</v>
      </c>
      <c r="IFR1" t="s">
        <v>7840</v>
      </c>
      <c r="IFS1" t="s">
        <v>7841</v>
      </c>
      <c r="IFT1" t="s">
        <v>7842</v>
      </c>
      <c r="IFU1" t="s">
        <v>7843</v>
      </c>
      <c r="IFV1" t="s">
        <v>7844</v>
      </c>
      <c r="IFW1" t="s">
        <v>7845</v>
      </c>
      <c r="IFX1" t="s">
        <v>7846</v>
      </c>
      <c r="IFY1" t="s">
        <v>7847</v>
      </c>
      <c r="IFZ1" t="s">
        <v>7848</v>
      </c>
      <c r="IGA1" t="s">
        <v>7849</v>
      </c>
      <c r="IGB1" t="s">
        <v>7850</v>
      </c>
      <c r="IGC1" t="s">
        <v>7851</v>
      </c>
      <c r="IGD1" t="s">
        <v>7852</v>
      </c>
      <c r="IGE1" t="s">
        <v>7853</v>
      </c>
      <c r="IGF1" t="s">
        <v>7854</v>
      </c>
      <c r="IGG1" t="s">
        <v>7855</v>
      </c>
      <c r="IGH1" t="s">
        <v>7856</v>
      </c>
      <c r="IGI1" t="s">
        <v>7857</v>
      </c>
      <c r="IGJ1" t="s">
        <v>7858</v>
      </c>
      <c r="IGK1" t="s">
        <v>7859</v>
      </c>
      <c r="IGL1" t="s">
        <v>7860</v>
      </c>
      <c r="IGM1" t="s">
        <v>7861</v>
      </c>
      <c r="IGN1" t="s">
        <v>7862</v>
      </c>
      <c r="IGO1" t="s">
        <v>7863</v>
      </c>
      <c r="IGP1" t="s">
        <v>7864</v>
      </c>
      <c r="IGQ1" t="s">
        <v>7865</v>
      </c>
      <c r="IGR1" t="s">
        <v>7866</v>
      </c>
      <c r="IGS1" t="s">
        <v>7867</v>
      </c>
      <c r="IGT1" t="s">
        <v>7868</v>
      </c>
      <c r="IGU1" t="s">
        <v>7869</v>
      </c>
      <c r="IGV1" t="s">
        <v>7870</v>
      </c>
      <c r="IGW1" t="s">
        <v>7871</v>
      </c>
      <c r="IGX1" t="s">
        <v>7872</v>
      </c>
      <c r="IGY1" t="s">
        <v>7873</v>
      </c>
      <c r="IGZ1" t="s">
        <v>7874</v>
      </c>
      <c r="IHA1" t="s">
        <v>7875</v>
      </c>
      <c r="IHB1" t="s">
        <v>7876</v>
      </c>
      <c r="IHC1" t="s">
        <v>7877</v>
      </c>
      <c r="IHD1" t="s">
        <v>7878</v>
      </c>
      <c r="IHE1" t="s">
        <v>7879</v>
      </c>
      <c r="IHF1" t="s">
        <v>7880</v>
      </c>
      <c r="IHG1" t="s">
        <v>7881</v>
      </c>
      <c r="IHH1" t="s">
        <v>7882</v>
      </c>
      <c r="IHI1" t="s">
        <v>7883</v>
      </c>
      <c r="IHJ1" t="s">
        <v>7884</v>
      </c>
      <c r="IHK1" t="s">
        <v>7885</v>
      </c>
      <c r="IHL1" t="s">
        <v>7886</v>
      </c>
      <c r="IHM1" t="s">
        <v>7887</v>
      </c>
      <c r="IHN1" t="s">
        <v>7888</v>
      </c>
      <c r="IHO1" t="s">
        <v>7889</v>
      </c>
      <c r="IHP1" t="s">
        <v>7890</v>
      </c>
      <c r="IHQ1" t="s">
        <v>7891</v>
      </c>
      <c r="IHR1" t="s">
        <v>7892</v>
      </c>
      <c r="IHS1" t="s">
        <v>7893</v>
      </c>
      <c r="IHT1" t="s">
        <v>7894</v>
      </c>
      <c r="IHU1" t="s">
        <v>7895</v>
      </c>
      <c r="IHV1" t="s">
        <v>7896</v>
      </c>
      <c r="IHW1" t="s">
        <v>7897</v>
      </c>
      <c r="IHX1" t="s">
        <v>7898</v>
      </c>
      <c r="IHY1" t="s">
        <v>7899</v>
      </c>
      <c r="IHZ1" t="s">
        <v>7900</v>
      </c>
      <c r="IIA1" t="s">
        <v>7901</v>
      </c>
      <c r="IIB1" t="s">
        <v>7902</v>
      </c>
      <c r="IIC1" t="s">
        <v>7903</v>
      </c>
      <c r="IID1" t="s">
        <v>7904</v>
      </c>
      <c r="IIE1" t="s">
        <v>7905</v>
      </c>
      <c r="IIF1" t="s">
        <v>7906</v>
      </c>
      <c r="IIG1" t="s">
        <v>7907</v>
      </c>
      <c r="IIH1" t="s">
        <v>7908</v>
      </c>
      <c r="III1" t="s">
        <v>7909</v>
      </c>
      <c r="IIJ1" t="s">
        <v>7910</v>
      </c>
      <c r="IIK1" t="s">
        <v>7911</v>
      </c>
      <c r="IIL1" t="s">
        <v>7912</v>
      </c>
      <c r="IIM1" t="s">
        <v>7913</v>
      </c>
      <c r="IIN1" t="s">
        <v>7914</v>
      </c>
      <c r="IIO1" t="s">
        <v>7915</v>
      </c>
      <c r="IIP1" t="s">
        <v>7916</v>
      </c>
      <c r="IIQ1" t="s">
        <v>7917</v>
      </c>
      <c r="IIR1" t="s">
        <v>7918</v>
      </c>
      <c r="IIS1" t="s">
        <v>7919</v>
      </c>
      <c r="IIT1" t="s">
        <v>7920</v>
      </c>
      <c r="IIU1" t="s">
        <v>7921</v>
      </c>
      <c r="IIV1" t="s">
        <v>7922</v>
      </c>
      <c r="IIW1" t="s">
        <v>7923</v>
      </c>
      <c r="IIX1" t="s">
        <v>7924</v>
      </c>
      <c r="IIY1" t="s">
        <v>7925</v>
      </c>
      <c r="IIZ1" t="s">
        <v>7926</v>
      </c>
      <c r="IJA1" t="s">
        <v>7927</v>
      </c>
      <c r="IJB1" t="s">
        <v>7928</v>
      </c>
      <c r="IJC1" t="s">
        <v>7929</v>
      </c>
      <c r="IJD1" t="s">
        <v>7930</v>
      </c>
      <c r="IJE1" t="s">
        <v>7931</v>
      </c>
      <c r="IJF1" t="s">
        <v>7932</v>
      </c>
      <c r="IJG1" t="s">
        <v>7933</v>
      </c>
      <c r="IJH1" t="s">
        <v>7934</v>
      </c>
      <c r="IJI1" t="s">
        <v>7935</v>
      </c>
      <c r="IJJ1" t="s">
        <v>7936</v>
      </c>
      <c r="IJK1" t="s">
        <v>7937</v>
      </c>
      <c r="IJL1" t="s">
        <v>7938</v>
      </c>
      <c r="IJM1" t="s">
        <v>7939</v>
      </c>
      <c r="IJN1" t="s">
        <v>7940</v>
      </c>
      <c r="IJO1" t="s">
        <v>7941</v>
      </c>
      <c r="IJP1" t="s">
        <v>7942</v>
      </c>
      <c r="IJQ1" t="s">
        <v>7943</v>
      </c>
      <c r="IJR1" t="s">
        <v>7944</v>
      </c>
      <c r="IJS1" t="s">
        <v>7945</v>
      </c>
      <c r="IJT1" t="s">
        <v>7946</v>
      </c>
      <c r="IJU1" t="s">
        <v>7947</v>
      </c>
      <c r="IJV1" t="s">
        <v>7948</v>
      </c>
      <c r="IJW1" t="s">
        <v>7949</v>
      </c>
      <c r="IJX1" t="s">
        <v>7950</v>
      </c>
      <c r="IJY1" t="s">
        <v>7951</v>
      </c>
      <c r="IJZ1" t="s">
        <v>7952</v>
      </c>
      <c r="IKA1" t="s">
        <v>7953</v>
      </c>
      <c r="IKB1" t="s">
        <v>7954</v>
      </c>
      <c r="IKC1" t="s">
        <v>7955</v>
      </c>
      <c r="IKD1" t="s">
        <v>7956</v>
      </c>
      <c r="IKE1" t="s">
        <v>7957</v>
      </c>
      <c r="IKF1" t="s">
        <v>7958</v>
      </c>
      <c r="IKG1" t="s">
        <v>7959</v>
      </c>
      <c r="IKH1" t="s">
        <v>7960</v>
      </c>
      <c r="IKI1" t="s">
        <v>7961</v>
      </c>
      <c r="IKJ1" t="s">
        <v>7962</v>
      </c>
      <c r="IKK1" t="s">
        <v>7963</v>
      </c>
      <c r="IKL1" t="s">
        <v>7964</v>
      </c>
      <c r="IKM1" t="s">
        <v>7965</v>
      </c>
      <c r="IKN1" t="s">
        <v>7966</v>
      </c>
      <c r="IKO1" t="s">
        <v>7967</v>
      </c>
      <c r="IKP1" t="s">
        <v>7968</v>
      </c>
      <c r="IKQ1" t="s">
        <v>7969</v>
      </c>
      <c r="IKR1" t="s">
        <v>7970</v>
      </c>
      <c r="IKS1" t="s">
        <v>7971</v>
      </c>
      <c r="IKT1" t="s">
        <v>7972</v>
      </c>
      <c r="IKU1" t="s">
        <v>7973</v>
      </c>
      <c r="IKV1" t="s">
        <v>7974</v>
      </c>
      <c r="IKW1" t="s">
        <v>7975</v>
      </c>
      <c r="IKX1" t="s">
        <v>7976</v>
      </c>
      <c r="IKY1" t="s">
        <v>7977</v>
      </c>
      <c r="IKZ1" t="s">
        <v>7978</v>
      </c>
      <c r="ILA1" t="s">
        <v>7979</v>
      </c>
      <c r="ILB1" t="s">
        <v>7980</v>
      </c>
      <c r="ILC1" t="s">
        <v>7981</v>
      </c>
      <c r="ILD1" t="s">
        <v>7982</v>
      </c>
      <c r="ILE1" t="s">
        <v>7983</v>
      </c>
      <c r="ILF1" t="s">
        <v>7984</v>
      </c>
      <c r="ILG1" t="s">
        <v>7985</v>
      </c>
      <c r="ILH1" t="s">
        <v>7986</v>
      </c>
      <c r="ILI1" t="s">
        <v>7987</v>
      </c>
      <c r="ILJ1" t="s">
        <v>7988</v>
      </c>
      <c r="ILK1" t="s">
        <v>7989</v>
      </c>
      <c r="ILL1" t="s">
        <v>7990</v>
      </c>
      <c r="ILM1" t="s">
        <v>7991</v>
      </c>
      <c r="ILN1" t="s">
        <v>7992</v>
      </c>
      <c r="ILO1" t="s">
        <v>7993</v>
      </c>
      <c r="ILP1" t="s">
        <v>7994</v>
      </c>
      <c r="ILQ1" t="s">
        <v>7995</v>
      </c>
      <c r="ILR1" t="s">
        <v>7996</v>
      </c>
      <c r="ILS1" t="s">
        <v>7997</v>
      </c>
      <c r="ILT1" t="s">
        <v>7998</v>
      </c>
      <c r="ILU1" t="s">
        <v>7999</v>
      </c>
      <c r="ILV1" t="s">
        <v>8000</v>
      </c>
      <c r="ILW1" t="s">
        <v>8001</v>
      </c>
      <c r="ILX1" t="s">
        <v>8002</v>
      </c>
      <c r="ILY1" t="s">
        <v>8003</v>
      </c>
      <c r="ILZ1" t="s">
        <v>8004</v>
      </c>
      <c r="IMA1" t="s">
        <v>8005</v>
      </c>
      <c r="IMB1" t="s">
        <v>8006</v>
      </c>
      <c r="IMC1" t="s">
        <v>8007</v>
      </c>
      <c r="IMD1" t="s">
        <v>8008</v>
      </c>
      <c r="IME1" t="s">
        <v>8009</v>
      </c>
      <c r="IMF1" t="s">
        <v>8010</v>
      </c>
      <c r="IMG1" t="s">
        <v>8011</v>
      </c>
      <c r="IMH1" t="s">
        <v>8012</v>
      </c>
      <c r="IMI1" t="s">
        <v>8013</v>
      </c>
      <c r="IMJ1" t="s">
        <v>8014</v>
      </c>
      <c r="IMK1" t="s">
        <v>8015</v>
      </c>
      <c r="IML1" t="s">
        <v>8016</v>
      </c>
      <c r="IMM1" t="s">
        <v>8017</v>
      </c>
      <c r="IMN1" t="s">
        <v>8018</v>
      </c>
      <c r="IMO1" t="s">
        <v>8019</v>
      </c>
      <c r="IMP1" t="s">
        <v>8020</v>
      </c>
      <c r="IMQ1" t="s">
        <v>8021</v>
      </c>
      <c r="IMR1" t="s">
        <v>8022</v>
      </c>
      <c r="IMS1" t="s">
        <v>8023</v>
      </c>
      <c r="IMT1" t="s">
        <v>8024</v>
      </c>
      <c r="IMU1" t="s">
        <v>8025</v>
      </c>
      <c r="IMV1" t="s">
        <v>8026</v>
      </c>
      <c r="IMW1" t="s">
        <v>8027</v>
      </c>
      <c r="IMX1" t="s">
        <v>8028</v>
      </c>
      <c r="IMY1" t="s">
        <v>8029</v>
      </c>
      <c r="IMZ1" t="s">
        <v>8030</v>
      </c>
      <c r="INA1" t="s">
        <v>8031</v>
      </c>
      <c r="INB1" t="s">
        <v>8032</v>
      </c>
      <c r="INC1" t="s">
        <v>8033</v>
      </c>
      <c r="IND1" t="s">
        <v>8034</v>
      </c>
      <c r="INE1" t="s">
        <v>8035</v>
      </c>
      <c r="INF1" t="s">
        <v>8036</v>
      </c>
      <c r="ING1" t="s">
        <v>8037</v>
      </c>
      <c r="INH1" t="s">
        <v>8038</v>
      </c>
      <c r="INI1" t="s">
        <v>8039</v>
      </c>
      <c r="INJ1" t="s">
        <v>8040</v>
      </c>
      <c r="INK1" t="s">
        <v>8041</v>
      </c>
      <c r="INL1" t="s">
        <v>8042</v>
      </c>
      <c r="INM1" t="s">
        <v>8043</v>
      </c>
      <c r="INN1" t="s">
        <v>8044</v>
      </c>
      <c r="INO1" t="s">
        <v>8045</v>
      </c>
      <c r="INP1" t="s">
        <v>8046</v>
      </c>
      <c r="INQ1" t="s">
        <v>8047</v>
      </c>
      <c r="INR1" t="s">
        <v>8048</v>
      </c>
      <c r="INS1" t="s">
        <v>8049</v>
      </c>
      <c r="INT1" t="s">
        <v>8050</v>
      </c>
      <c r="INU1" t="s">
        <v>8051</v>
      </c>
      <c r="INV1" t="s">
        <v>8052</v>
      </c>
      <c r="INW1" t="s">
        <v>8053</v>
      </c>
      <c r="INX1" t="s">
        <v>8054</v>
      </c>
      <c r="INY1" t="s">
        <v>8055</v>
      </c>
      <c r="INZ1" t="s">
        <v>8056</v>
      </c>
      <c r="IOA1" t="s">
        <v>8057</v>
      </c>
      <c r="IOB1" t="s">
        <v>8058</v>
      </c>
      <c r="IOC1" t="s">
        <v>8059</v>
      </c>
      <c r="IOD1" t="s">
        <v>8060</v>
      </c>
      <c r="IOE1" t="s">
        <v>8061</v>
      </c>
      <c r="IOF1" t="s">
        <v>8062</v>
      </c>
      <c r="IOG1" t="s">
        <v>8063</v>
      </c>
      <c r="IOH1" t="s">
        <v>8064</v>
      </c>
      <c r="IOI1" t="s">
        <v>8065</v>
      </c>
      <c r="IOJ1" t="s">
        <v>8066</v>
      </c>
      <c r="IOK1" t="s">
        <v>8067</v>
      </c>
      <c r="IOL1" t="s">
        <v>8068</v>
      </c>
      <c r="IOM1" t="s">
        <v>8069</v>
      </c>
      <c r="ION1" t="s">
        <v>8070</v>
      </c>
      <c r="IOO1" t="s">
        <v>8071</v>
      </c>
      <c r="IOP1" t="s">
        <v>8072</v>
      </c>
      <c r="IOQ1" t="s">
        <v>8073</v>
      </c>
      <c r="IOR1" t="s">
        <v>8074</v>
      </c>
      <c r="IOS1" t="s">
        <v>8075</v>
      </c>
      <c r="IOT1" t="s">
        <v>8076</v>
      </c>
      <c r="IOU1" t="s">
        <v>8077</v>
      </c>
      <c r="IOV1" t="s">
        <v>8078</v>
      </c>
      <c r="IOW1" t="s">
        <v>8079</v>
      </c>
      <c r="IOX1" t="s">
        <v>8080</v>
      </c>
      <c r="IOY1" t="s">
        <v>8081</v>
      </c>
      <c r="IOZ1" t="s">
        <v>8082</v>
      </c>
      <c r="IPA1" t="s">
        <v>8083</v>
      </c>
      <c r="IPB1" t="s">
        <v>8084</v>
      </c>
      <c r="IPC1" t="s">
        <v>8085</v>
      </c>
      <c r="IPD1" t="s">
        <v>8086</v>
      </c>
      <c r="IPE1" t="s">
        <v>8087</v>
      </c>
      <c r="IPF1" t="s">
        <v>8088</v>
      </c>
      <c r="IPG1" t="s">
        <v>8089</v>
      </c>
      <c r="IPH1" t="s">
        <v>8090</v>
      </c>
      <c r="IPI1" t="s">
        <v>8091</v>
      </c>
      <c r="IPJ1" t="s">
        <v>8092</v>
      </c>
      <c r="IPK1" t="s">
        <v>8093</v>
      </c>
      <c r="IPL1" t="s">
        <v>8094</v>
      </c>
      <c r="IPM1" t="s">
        <v>8095</v>
      </c>
      <c r="IPN1" t="s">
        <v>8096</v>
      </c>
      <c r="IPO1" t="s">
        <v>8097</v>
      </c>
      <c r="IPP1" t="s">
        <v>8098</v>
      </c>
      <c r="IPQ1" t="s">
        <v>8099</v>
      </c>
      <c r="IPR1" t="s">
        <v>8100</v>
      </c>
      <c r="IPS1" t="s">
        <v>8101</v>
      </c>
      <c r="IPT1" t="s">
        <v>8102</v>
      </c>
      <c r="IPU1" t="s">
        <v>8103</v>
      </c>
      <c r="IPV1" t="s">
        <v>8104</v>
      </c>
      <c r="IPW1" t="s">
        <v>8105</v>
      </c>
      <c r="IPX1" t="s">
        <v>8106</v>
      </c>
      <c r="IPY1" t="s">
        <v>8107</v>
      </c>
      <c r="IPZ1" t="s">
        <v>8108</v>
      </c>
      <c r="IQA1" t="s">
        <v>8109</v>
      </c>
      <c r="IQB1" t="s">
        <v>8110</v>
      </c>
      <c r="IQC1" t="s">
        <v>8111</v>
      </c>
      <c r="IQD1" t="s">
        <v>8112</v>
      </c>
      <c r="IQE1" t="s">
        <v>8113</v>
      </c>
      <c r="IQF1" t="s">
        <v>8114</v>
      </c>
      <c r="IQG1" t="s">
        <v>8115</v>
      </c>
      <c r="IQH1" t="s">
        <v>8116</v>
      </c>
      <c r="IQI1" t="s">
        <v>8117</v>
      </c>
      <c r="IQJ1" t="s">
        <v>8118</v>
      </c>
      <c r="IQK1" t="s">
        <v>8119</v>
      </c>
      <c r="IQL1" t="s">
        <v>8120</v>
      </c>
      <c r="IQM1" t="s">
        <v>8121</v>
      </c>
      <c r="IQN1" t="s">
        <v>8122</v>
      </c>
      <c r="IQO1" t="s">
        <v>8123</v>
      </c>
      <c r="IQP1" t="s">
        <v>8124</v>
      </c>
      <c r="IQQ1" t="s">
        <v>8125</v>
      </c>
      <c r="IQR1" t="s">
        <v>8126</v>
      </c>
      <c r="IQS1" t="s">
        <v>8127</v>
      </c>
      <c r="IQT1" t="s">
        <v>8128</v>
      </c>
      <c r="IQU1" t="s">
        <v>8129</v>
      </c>
      <c r="IQV1" t="s">
        <v>8130</v>
      </c>
      <c r="IQW1" t="s">
        <v>8131</v>
      </c>
      <c r="IQX1" t="s">
        <v>8132</v>
      </c>
      <c r="IQY1" t="s">
        <v>8133</v>
      </c>
      <c r="IQZ1" t="s">
        <v>8134</v>
      </c>
      <c r="IRA1" t="s">
        <v>8135</v>
      </c>
      <c r="IRB1" t="s">
        <v>8136</v>
      </c>
      <c r="IRC1" t="s">
        <v>8137</v>
      </c>
      <c r="IRD1" t="s">
        <v>8138</v>
      </c>
      <c r="IRE1" t="s">
        <v>8139</v>
      </c>
      <c r="IRF1" t="s">
        <v>8140</v>
      </c>
      <c r="IRG1" t="s">
        <v>8141</v>
      </c>
      <c r="IRH1" t="s">
        <v>8142</v>
      </c>
      <c r="IRI1" t="s">
        <v>8143</v>
      </c>
      <c r="IRJ1" t="s">
        <v>8144</v>
      </c>
      <c r="IRK1" t="s">
        <v>8145</v>
      </c>
      <c r="IRL1" t="s">
        <v>8146</v>
      </c>
      <c r="IRM1" t="s">
        <v>8147</v>
      </c>
      <c r="IRN1" t="s">
        <v>8148</v>
      </c>
      <c r="IRO1" t="s">
        <v>8149</v>
      </c>
      <c r="IRP1" t="s">
        <v>8150</v>
      </c>
      <c r="IRQ1" t="s">
        <v>8151</v>
      </c>
      <c r="IRR1" t="s">
        <v>8152</v>
      </c>
      <c r="IRS1" t="s">
        <v>8153</v>
      </c>
      <c r="IRT1" t="s">
        <v>8154</v>
      </c>
      <c r="IRU1" t="s">
        <v>8155</v>
      </c>
      <c r="IRV1" t="s">
        <v>8156</v>
      </c>
      <c r="IRW1" t="s">
        <v>8157</v>
      </c>
      <c r="IRX1" t="s">
        <v>8158</v>
      </c>
      <c r="IRY1" t="s">
        <v>8159</v>
      </c>
      <c r="IRZ1" t="s">
        <v>8160</v>
      </c>
      <c r="ISA1" t="s">
        <v>8161</v>
      </c>
      <c r="ISB1" t="s">
        <v>8162</v>
      </c>
      <c r="ISC1" t="s">
        <v>8163</v>
      </c>
      <c r="ISD1" t="s">
        <v>8164</v>
      </c>
      <c r="ISE1" t="s">
        <v>8165</v>
      </c>
      <c r="ISF1" t="s">
        <v>8166</v>
      </c>
      <c r="ISG1" t="s">
        <v>8167</v>
      </c>
      <c r="ISH1" t="s">
        <v>8168</v>
      </c>
      <c r="ISI1" t="s">
        <v>8169</v>
      </c>
      <c r="ISJ1" t="s">
        <v>8170</v>
      </c>
      <c r="ISK1" t="s">
        <v>8171</v>
      </c>
      <c r="ISL1" t="s">
        <v>8172</v>
      </c>
      <c r="ISM1" t="s">
        <v>8173</v>
      </c>
      <c r="ISN1" t="s">
        <v>8174</v>
      </c>
      <c r="ISO1" t="s">
        <v>8175</v>
      </c>
      <c r="ISP1" t="s">
        <v>8176</v>
      </c>
      <c r="ISQ1" t="s">
        <v>8177</v>
      </c>
      <c r="ISR1" t="s">
        <v>8178</v>
      </c>
      <c r="ISS1" t="s">
        <v>8179</v>
      </c>
      <c r="IST1" t="s">
        <v>8180</v>
      </c>
      <c r="ISU1" t="s">
        <v>8181</v>
      </c>
      <c r="ISV1" t="s">
        <v>8182</v>
      </c>
      <c r="ISW1" t="s">
        <v>8183</v>
      </c>
      <c r="ISX1" t="s">
        <v>8184</v>
      </c>
      <c r="ISY1" t="s">
        <v>8185</v>
      </c>
      <c r="ISZ1" t="s">
        <v>8186</v>
      </c>
      <c r="ITA1" t="s">
        <v>8187</v>
      </c>
      <c r="ITB1" t="s">
        <v>8188</v>
      </c>
      <c r="ITC1" t="s">
        <v>8189</v>
      </c>
      <c r="ITD1" t="s">
        <v>8190</v>
      </c>
      <c r="ITE1" t="s">
        <v>8191</v>
      </c>
      <c r="ITF1" t="s">
        <v>8192</v>
      </c>
      <c r="ITG1" t="s">
        <v>8193</v>
      </c>
      <c r="ITH1" t="s">
        <v>8194</v>
      </c>
      <c r="ITI1" t="s">
        <v>8195</v>
      </c>
      <c r="ITJ1" t="s">
        <v>8196</v>
      </c>
      <c r="ITK1" t="s">
        <v>8197</v>
      </c>
      <c r="ITL1" t="s">
        <v>8198</v>
      </c>
      <c r="ITM1" t="s">
        <v>8199</v>
      </c>
      <c r="ITN1" t="s">
        <v>8200</v>
      </c>
      <c r="ITO1" t="s">
        <v>8201</v>
      </c>
      <c r="ITP1" t="s">
        <v>8202</v>
      </c>
      <c r="ITQ1" t="s">
        <v>8203</v>
      </c>
      <c r="ITR1" t="s">
        <v>8204</v>
      </c>
      <c r="ITS1" t="s">
        <v>8205</v>
      </c>
      <c r="ITT1" t="s">
        <v>8206</v>
      </c>
      <c r="ITU1" t="s">
        <v>8207</v>
      </c>
      <c r="ITV1" t="s">
        <v>8208</v>
      </c>
      <c r="ITW1" t="s">
        <v>8209</v>
      </c>
      <c r="ITX1" t="s">
        <v>8210</v>
      </c>
      <c r="ITY1" t="s">
        <v>8211</v>
      </c>
      <c r="ITZ1" t="s">
        <v>8212</v>
      </c>
      <c r="IUA1" t="s">
        <v>8213</v>
      </c>
      <c r="IUB1" t="s">
        <v>8214</v>
      </c>
      <c r="IUC1" t="s">
        <v>8215</v>
      </c>
      <c r="IUD1" t="s">
        <v>8216</v>
      </c>
      <c r="IUE1" t="s">
        <v>8217</v>
      </c>
      <c r="IUF1" t="s">
        <v>8218</v>
      </c>
      <c r="IUG1" t="s">
        <v>8219</v>
      </c>
      <c r="IUH1" t="s">
        <v>8220</v>
      </c>
      <c r="IUI1" t="s">
        <v>8221</v>
      </c>
      <c r="IUJ1" t="s">
        <v>8222</v>
      </c>
      <c r="IUK1" t="s">
        <v>8223</v>
      </c>
      <c r="IUL1" t="s">
        <v>8224</v>
      </c>
      <c r="IUM1" t="s">
        <v>8225</v>
      </c>
      <c r="IUN1" t="s">
        <v>8226</v>
      </c>
      <c r="IUO1" t="s">
        <v>8227</v>
      </c>
      <c r="IUP1" t="s">
        <v>8228</v>
      </c>
      <c r="IUQ1" t="s">
        <v>8229</v>
      </c>
      <c r="IUR1" t="s">
        <v>8230</v>
      </c>
      <c r="IUS1" t="s">
        <v>8231</v>
      </c>
      <c r="IUT1" t="s">
        <v>8232</v>
      </c>
      <c r="IUU1" t="s">
        <v>8233</v>
      </c>
      <c r="IUV1" t="s">
        <v>8234</v>
      </c>
      <c r="IUW1" t="s">
        <v>8235</v>
      </c>
      <c r="IUX1" t="s">
        <v>8236</v>
      </c>
      <c r="IUY1" t="s">
        <v>8237</v>
      </c>
      <c r="IUZ1" t="s">
        <v>8238</v>
      </c>
      <c r="IVA1" t="s">
        <v>8239</v>
      </c>
      <c r="IVB1" t="s">
        <v>8240</v>
      </c>
      <c r="IVC1" t="s">
        <v>8241</v>
      </c>
      <c r="IVD1" t="s">
        <v>8242</v>
      </c>
      <c r="IVE1" t="s">
        <v>8243</v>
      </c>
      <c r="IVF1" t="s">
        <v>8244</v>
      </c>
      <c r="IVG1" t="s">
        <v>8245</v>
      </c>
      <c r="IVH1" t="s">
        <v>8246</v>
      </c>
      <c r="IVI1" t="s">
        <v>8247</v>
      </c>
      <c r="IVJ1" t="s">
        <v>8248</v>
      </c>
      <c r="IVK1" t="s">
        <v>8249</v>
      </c>
      <c r="IVL1" t="s">
        <v>8250</v>
      </c>
      <c r="IVM1" t="s">
        <v>8251</v>
      </c>
      <c r="IVN1" t="s">
        <v>8252</v>
      </c>
      <c r="IVO1" t="s">
        <v>8253</v>
      </c>
      <c r="IVP1" t="s">
        <v>8254</v>
      </c>
      <c r="IVQ1" t="s">
        <v>8255</v>
      </c>
      <c r="IVR1" t="s">
        <v>8256</v>
      </c>
      <c r="IVS1" t="s">
        <v>8257</v>
      </c>
      <c r="IVT1" t="s">
        <v>8258</v>
      </c>
      <c r="IVU1" t="s">
        <v>8259</v>
      </c>
      <c r="IVV1" t="s">
        <v>8260</v>
      </c>
      <c r="IVW1" t="s">
        <v>8261</v>
      </c>
      <c r="IVX1" t="s">
        <v>8262</v>
      </c>
      <c r="IVY1" t="s">
        <v>8263</v>
      </c>
      <c r="IVZ1" t="s">
        <v>8264</v>
      </c>
      <c r="IWA1" t="s">
        <v>8265</v>
      </c>
      <c r="IWB1" t="s">
        <v>8266</v>
      </c>
      <c r="IWC1" t="s">
        <v>8267</v>
      </c>
      <c r="IWD1" t="s">
        <v>8268</v>
      </c>
      <c r="IWE1" t="s">
        <v>8269</v>
      </c>
      <c r="IWF1" t="s">
        <v>8270</v>
      </c>
      <c r="IWG1" t="s">
        <v>8271</v>
      </c>
      <c r="IWH1" t="s">
        <v>8272</v>
      </c>
      <c r="IWI1" t="s">
        <v>8273</v>
      </c>
      <c r="IWJ1" t="s">
        <v>8274</v>
      </c>
      <c r="IWK1" t="s">
        <v>8275</v>
      </c>
      <c r="IWL1" t="s">
        <v>8276</v>
      </c>
      <c r="IWM1" t="s">
        <v>8277</v>
      </c>
      <c r="IWN1" t="s">
        <v>8278</v>
      </c>
      <c r="IWO1" t="s">
        <v>8279</v>
      </c>
      <c r="IWP1" t="s">
        <v>8280</v>
      </c>
      <c r="IWQ1" t="s">
        <v>8281</v>
      </c>
      <c r="IWR1" t="s">
        <v>8282</v>
      </c>
      <c r="IWS1" t="s">
        <v>8283</v>
      </c>
      <c r="IWT1" t="s">
        <v>8284</v>
      </c>
      <c r="IWU1" t="s">
        <v>8285</v>
      </c>
      <c r="IWV1" t="s">
        <v>8286</v>
      </c>
      <c r="IWW1" t="s">
        <v>8287</v>
      </c>
      <c r="IWX1" t="s">
        <v>8288</v>
      </c>
      <c r="IWY1" t="s">
        <v>8289</v>
      </c>
      <c r="IWZ1" t="s">
        <v>8290</v>
      </c>
      <c r="IXA1" t="s">
        <v>8291</v>
      </c>
      <c r="IXB1" t="s">
        <v>8292</v>
      </c>
      <c r="IXC1" t="s">
        <v>8293</v>
      </c>
      <c r="IXD1" t="s">
        <v>8294</v>
      </c>
      <c r="IXE1" t="s">
        <v>8295</v>
      </c>
      <c r="IXF1" t="s">
        <v>8296</v>
      </c>
      <c r="IXG1" t="s">
        <v>8297</v>
      </c>
      <c r="IXH1" t="s">
        <v>8298</v>
      </c>
      <c r="IXI1" t="s">
        <v>8299</v>
      </c>
      <c r="IXJ1" t="s">
        <v>8300</v>
      </c>
      <c r="IXK1" t="s">
        <v>8301</v>
      </c>
      <c r="IXL1" t="s">
        <v>8302</v>
      </c>
      <c r="IXM1" t="s">
        <v>8303</v>
      </c>
      <c r="IXN1" t="s">
        <v>8304</v>
      </c>
      <c r="IXO1" t="s">
        <v>8305</v>
      </c>
      <c r="IXP1" t="s">
        <v>8306</v>
      </c>
      <c r="IXQ1" t="s">
        <v>8307</v>
      </c>
      <c r="IXR1" t="s">
        <v>8308</v>
      </c>
      <c r="IXS1" t="s">
        <v>8309</v>
      </c>
      <c r="IXT1" t="s">
        <v>8310</v>
      </c>
      <c r="IXU1" t="s">
        <v>8311</v>
      </c>
      <c r="IXV1" t="s">
        <v>8312</v>
      </c>
      <c r="IXW1" t="s">
        <v>8313</v>
      </c>
      <c r="IXX1" t="s">
        <v>8314</v>
      </c>
      <c r="IXY1" t="s">
        <v>8315</v>
      </c>
      <c r="IXZ1" t="s">
        <v>8316</v>
      </c>
      <c r="IYA1" t="s">
        <v>8317</v>
      </c>
      <c r="IYB1" t="s">
        <v>8318</v>
      </c>
      <c r="IYC1" t="s">
        <v>8319</v>
      </c>
      <c r="IYD1" t="s">
        <v>8320</v>
      </c>
      <c r="IYE1" t="s">
        <v>8321</v>
      </c>
      <c r="IYF1" t="s">
        <v>8322</v>
      </c>
      <c r="IYG1" t="s">
        <v>8323</v>
      </c>
      <c r="IYH1" t="s">
        <v>8324</v>
      </c>
      <c r="IYI1" t="s">
        <v>8325</v>
      </c>
      <c r="IYJ1" t="s">
        <v>8326</v>
      </c>
      <c r="IYK1" t="s">
        <v>8327</v>
      </c>
      <c r="IYL1" t="s">
        <v>8328</v>
      </c>
      <c r="IYM1" t="s">
        <v>8329</v>
      </c>
      <c r="IYN1" t="s">
        <v>8330</v>
      </c>
      <c r="IYO1" t="s">
        <v>8331</v>
      </c>
      <c r="IYP1" t="s">
        <v>8332</v>
      </c>
      <c r="IYQ1" t="s">
        <v>8333</v>
      </c>
      <c r="IYR1" t="s">
        <v>8334</v>
      </c>
      <c r="IYS1" t="s">
        <v>8335</v>
      </c>
      <c r="IYT1" t="s">
        <v>8336</v>
      </c>
      <c r="IYU1" t="s">
        <v>8337</v>
      </c>
      <c r="IYV1" t="s">
        <v>8338</v>
      </c>
      <c r="IYW1" t="s">
        <v>8339</v>
      </c>
      <c r="IYX1" t="s">
        <v>8340</v>
      </c>
      <c r="IYY1" t="s">
        <v>8341</v>
      </c>
      <c r="IYZ1" t="s">
        <v>8342</v>
      </c>
      <c r="IZA1" t="s">
        <v>8343</v>
      </c>
      <c r="IZB1" t="s">
        <v>8344</v>
      </c>
      <c r="IZC1" t="s">
        <v>8345</v>
      </c>
      <c r="IZD1" t="s">
        <v>8346</v>
      </c>
      <c r="IZE1" t="s">
        <v>8347</v>
      </c>
      <c r="IZF1" t="s">
        <v>8348</v>
      </c>
      <c r="IZG1" t="s">
        <v>8349</v>
      </c>
      <c r="IZH1" t="s">
        <v>8350</v>
      </c>
      <c r="IZI1" t="s">
        <v>8351</v>
      </c>
      <c r="IZJ1" t="s">
        <v>8352</v>
      </c>
      <c r="IZK1" t="s">
        <v>8353</v>
      </c>
      <c r="IZL1" t="s">
        <v>8354</v>
      </c>
      <c r="IZM1" t="s">
        <v>8355</v>
      </c>
      <c r="IZN1" t="s">
        <v>8356</v>
      </c>
      <c r="IZO1" t="s">
        <v>8357</v>
      </c>
      <c r="IZP1" t="s">
        <v>8358</v>
      </c>
      <c r="IZQ1" t="s">
        <v>8359</v>
      </c>
      <c r="IZR1" t="s">
        <v>8360</v>
      </c>
      <c r="IZS1" t="s">
        <v>8361</v>
      </c>
      <c r="IZT1" t="s">
        <v>8362</v>
      </c>
      <c r="IZU1" t="s">
        <v>8363</v>
      </c>
      <c r="IZV1" t="s">
        <v>8364</v>
      </c>
      <c r="IZW1" t="s">
        <v>8365</v>
      </c>
      <c r="IZX1" t="s">
        <v>8366</v>
      </c>
      <c r="IZY1" t="s">
        <v>8367</v>
      </c>
      <c r="IZZ1" t="s">
        <v>8368</v>
      </c>
      <c r="JAA1" t="s">
        <v>8369</v>
      </c>
      <c r="JAB1" t="s">
        <v>8370</v>
      </c>
      <c r="JAC1" t="s">
        <v>8371</v>
      </c>
      <c r="JAD1" t="s">
        <v>8372</v>
      </c>
      <c r="JAE1" t="s">
        <v>8373</v>
      </c>
      <c r="JAF1" t="s">
        <v>8374</v>
      </c>
      <c r="JAG1" t="s">
        <v>8375</v>
      </c>
      <c r="JAH1" t="s">
        <v>8376</v>
      </c>
      <c r="JAI1" t="s">
        <v>8377</v>
      </c>
      <c r="JAJ1" t="s">
        <v>8378</v>
      </c>
      <c r="JAK1" t="s">
        <v>8379</v>
      </c>
      <c r="JAL1" t="s">
        <v>8380</v>
      </c>
      <c r="JAM1" t="s">
        <v>8381</v>
      </c>
      <c r="JAN1" t="s">
        <v>8382</v>
      </c>
      <c r="JAO1" t="s">
        <v>8383</v>
      </c>
      <c r="JAP1" t="s">
        <v>8384</v>
      </c>
      <c r="JAQ1" t="s">
        <v>8385</v>
      </c>
      <c r="JAR1" t="s">
        <v>8386</v>
      </c>
      <c r="JAS1" t="s">
        <v>8387</v>
      </c>
      <c r="JAT1" t="s">
        <v>8388</v>
      </c>
      <c r="JAU1" t="s">
        <v>8389</v>
      </c>
      <c r="JAV1" t="s">
        <v>8390</v>
      </c>
      <c r="JAW1" t="s">
        <v>8391</v>
      </c>
      <c r="JAX1" t="s">
        <v>8392</v>
      </c>
      <c r="JAY1" t="s">
        <v>8393</v>
      </c>
      <c r="JAZ1" t="s">
        <v>8394</v>
      </c>
      <c r="JBA1" t="s">
        <v>8395</v>
      </c>
      <c r="JBB1" t="s">
        <v>8396</v>
      </c>
      <c r="JBC1" t="s">
        <v>8397</v>
      </c>
      <c r="JBD1" t="s">
        <v>8398</v>
      </c>
      <c r="JBE1" t="s">
        <v>8399</v>
      </c>
      <c r="JBF1" t="s">
        <v>8400</v>
      </c>
      <c r="JBG1" t="s">
        <v>8401</v>
      </c>
      <c r="JBH1" t="s">
        <v>8402</v>
      </c>
      <c r="JBI1" t="s">
        <v>8403</v>
      </c>
      <c r="JBJ1" t="s">
        <v>8404</v>
      </c>
      <c r="JBK1" t="s">
        <v>8405</v>
      </c>
      <c r="JBL1" t="s">
        <v>8406</v>
      </c>
      <c r="JBM1" t="s">
        <v>8407</v>
      </c>
      <c r="JBN1" t="s">
        <v>8408</v>
      </c>
      <c r="JBO1" t="s">
        <v>8409</v>
      </c>
      <c r="JBP1" t="s">
        <v>8410</v>
      </c>
      <c r="JBQ1" t="s">
        <v>8411</v>
      </c>
      <c r="JBR1" t="s">
        <v>8412</v>
      </c>
      <c r="JBS1" t="s">
        <v>8413</v>
      </c>
      <c r="JBT1" t="s">
        <v>8414</v>
      </c>
      <c r="JBU1" t="s">
        <v>8415</v>
      </c>
      <c r="JBV1" t="s">
        <v>8416</v>
      </c>
      <c r="JBW1" t="s">
        <v>8417</v>
      </c>
      <c r="JBX1" t="s">
        <v>8418</v>
      </c>
      <c r="JBY1" t="s">
        <v>8419</v>
      </c>
      <c r="JBZ1" t="s">
        <v>8420</v>
      </c>
      <c r="JCA1" t="s">
        <v>8421</v>
      </c>
      <c r="JCB1" t="s">
        <v>8422</v>
      </c>
      <c r="JCC1" t="s">
        <v>8423</v>
      </c>
      <c r="JCD1" t="s">
        <v>8424</v>
      </c>
      <c r="JCE1" t="s">
        <v>8425</v>
      </c>
      <c r="JCF1" t="s">
        <v>8426</v>
      </c>
      <c r="JCG1" t="s">
        <v>8427</v>
      </c>
      <c r="JCH1" t="s">
        <v>8428</v>
      </c>
      <c r="JCI1" t="s">
        <v>8429</v>
      </c>
      <c r="JCJ1" t="s">
        <v>8430</v>
      </c>
      <c r="JCK1" t="s">
        <v>8431</v>
      </c>
      <c r="JCL1" t="s">
        <v>8432</v>
      </c>
      <c r="JCM1" t="s">
        <v>8433</v>
      </c>
      <c r="JCN1" t="s">
        <v>8434</v>
      </c>
      <c r="JCO1" t="s">
        <v>8435</v>
      </c>
      <c r="JCP1" t="s">
        <v>8436</v>
      </c>
      <c r="JCQ1" t="s">
        <v>8437</v>
      </c>
      <c r="JCR1" t="s">
        <v>8438</v>
      </c>
      <c r="JCS1" t="s">
        <v>8439</v>
      </c>
      <c r="JCT1" t="s">
        <v>8440</v>
      </c>
      <c r="JCU1" t="s">
        <v>8441</v>
      </c>
      <c r="JCV1" t="s">
        <v>8442</v>
      </c>
      <c r="JCW1" t="s">
        <v>8443</v>
      </c>
      <c r="JCX1" t="s">
        <v>8444</v>
      </c>
      <c r="JCY1" t="s">
        <v>8445</v>
      </c>
      <c r="JCZ1" t="s">
        <v>8446</v>
      </c>
      <c r="JDA1" t="s">
        <v>8447</v>
      </c>
      <c r="JDB1" t="s">
        <v>8448</v>
      </c>
      <c r="JDC1" t="s">
        <v>8449</v>
      </c>
      <c r="JDD1" t="s">
        <v>8450</v>
      </c>
      <c r="JDE1" t="s">
        <v>8451</v>
      </c>
      <c r="JDF1" t="s">
        <v>8452</v>
      </c>
      <c r="JDG1" t="s">
        <v>8453</v>
      </c>
      <c r="JDH1" t="s">
        <v>8454</v>
      </c>
      <c r="JDI1" t="s">
        <v>8455</v>
      </c>
      <c r="JDJ1" t="s">
        <v>8456</v>
      </c>
      <c r="JDK1" t="s">
        <v>8457</v>
      </c>
      <c r="JDL1" t="s">
        <v>8458</v>
      </c>
      <c r="JDM1" t="s">
        <v>8459</v>
      </c>
      <c r="JDN1" t="s">
        <v>8460</v>
      </c>
      <c r="JDO1" t="s">
        <v>8461</v>
      </c>
      <c r="JDP1" t="s">
        <v>8462</v>
      </c>
      <c r="JDQ1" t="s">
        <v>8463</v>
      </c>
      <c r="JDR1" t="s">
        <v>8464</v>
      </c>
      <c r="JDS1" t="s">
        <v>8465</v>
      </c>
      <c r="JDT1" t="s">
        <v>8466</v>
      </c>
      <c r="JDU1" t="s">
        <v>8467</v>
      </c>
      <c r="JDV1" t="s">
        <v>8468</v>
      </c>
      <c r="JDW1" t="s">
        <v>8469</v>
      </c>
      <c r="JDX1" t="s">
        <v>8470</v>
      </c>
      <c r="JDY1" t="s">
        <v>8471</v>
      </c>
      <c r="JDZ1" t="s">
        <v>8472</v>
      </c>
      <c r="JEA1" t="s">
        <v>8473</v>
      </c>
      <c r="JEB1" t="s">
        <v>8474</v>
      </c>
      <c r="JEC1" t="s">
        <v>8475</v>
      </c>
      <c r="JED1" t="s">
        <v>8476</v>
      </c>
      <c r="JEE1" t="s">
        <v>8477</v>
      </c>
      <c r="JEF1" t="s">
        <v>8478</v>
      </c>
      <c r="JEG1" t="s">
        <v>8479</v>
      </c>
      <c r="JEH1" t="s">
        <v>8480</v>
      </c>
      <c r="JEI1" t="s">
        <v>8481</v>
      </c>
      <c r="JEJ1" t="s">
        <v>8482</v>
      </c>
      <c r="JEK1" t="s">
        <v>8483</v>
      </c>
      <c r="JEL1" t="s">
        <v>8484</v>
      </c>
      <c r="JEM1" t="s">
        <v>8485</v>
      </c>
      <c r="JEN1" t="s">
        <v>8486</v>
      </c>
      <c r="JEO1" t="s">
        <v>8487</v>
      </c>
      <c r="JEP1" t="s">
        <v>8488</v>
      </c>
      <c r="JEQ1" t="s">
        <v>8489</v>
      </c>
      <c r="JER1" t="s">
        <v>8490</v>
      </c>
      <c r="JES1" t="s">
        <v>8491</v>
      </c>
      <c r="JET1" t="s">
        <v>8492</v>
      </c>
      <c r="JEU1" t="s">
        <v>8493</v>
      </c>
      <c r="JEV1" t="s">
        <v>8494</v>
      </c>
      <c r="JEW1" t="s">
        <v>8495</v>
      </c>
      <c r="JEX1" t="s">
        <v>8496</v>
      </c>
      <c r="JEY1" t="s">
        <v>8497</v>
      </c>
      <c r="JEZ1" t="s">
        <v>8498</v>
      </c>
      <c r="JFA1" t="s">
        <v>8499</v>
      </c>
      <c r="JFB1" t="s">
        <v>8500</v>
      </c>
      <c r="JFC1" t="s">
        <v>8501</v>
      </c>
      <c r="JFD1" t="s">
        <v>8502</v>
      </c>
      <c r="JFE1" t="s">
        <v>8503</v>
      </c>
      <c r="JFF1" t="s">
        <v>8504</v>
      </c>
      <c r="JFG1" t="s">
        <v>8505</v>
      </c>
      <c r="JFH1" t="s">
        <v>8506</v>
      </c>
      <c r="JFI1" t="s">
        <v>8507</v>
      </c>
      <c r="JFJ1" t="s">
        <v>8508</v>
      </c>
      <c r="JFK1" t="s">
        <v>8509</v>
      </c>
      <c r="JFL1" t="s">
        <v>8510</v>
      </c>
      <c r="JFM1" t="s">
        <v>8511</v>
      </c>
      <c r="JFN1" t="s">
        <v>8512</v>
      </c>
      <c r="JFO1" t="s">
        <v>8513</v>
      </c>
      <c r="JFP1" t="s">
        <v>8514</v>
      </c>
      <c r="JFQ1" t="s">
        <v>8515</v>
      </c>
      <c r="JFR1" t="s">
        <v>8516</v>
      </c>
      <c r="JFS1" t="s">
        <v>8517</v>
      </c>
      <c r="JFT1" t="s">
        <v>8518</v>
      </c>
      <c r="JFU1" t="s">
        <v>8519</v>
      </c>
      <c r="JFV1" t="s">
        <v>8520</v>
      </c>
      <c r="JFW1" t="s">
        <v>8521</v>
      </c>
      <c r="JFX1" t="s">
        <v>8522</v>
      </c>
      <c r="JFY1" t="s">
        <v>8523</v>
      </c>
      <c r="JFZ1" t="s">
        <v>8524</v>
      </c>
      <c r="JGA1" t="s">
        <v>8525</v>
      </c>
      <c r="JGB1" t="s">
        <v>8526</v>
      </c>
      <c r="JGC1" t="s">
        <v>8527</v>
      </c>
      <c r="JGD1" t="s">
        <v>8528</v>
      </c>
      <c r="JGE1" t="s">
        <v>8529</v>
      </c>
      <c r="JGF1" t="s">
        <v>8530</v>
      </c>
      <c r="JGG1" t="s">
        <v>8531</v>
      </c>
      <c r="JGH1" t="s">
        <v>8532</v>
      </c>
      <c r="JGI1" t="s">
        <v>8533</v>
      </c>
      <c r="JGJ1" t="s">
        <v>8534</v>
      </c>
      <c r="JGK1" t="s">
        <v>8535</v>
      </c>
      <c r="JGL1" t="s">
        <v>8536</v>
      </c>
      <c r="JGM1" t="s">
        <v>8537</v>
      </c>
      <c r="JGN1" t="s">
        <v>8538</v>
      </c>
      <c r="JGO1" t="s">
        <v>8539</v>
      </c>
      <c r="JGP1" t="s">
        <v>8540</v>
      </c>
      <c r="JGQ1" t="s">
        <v>8541</v>
      </c>
      <c r="JGR1" t="s">
        <v>8542</v>
      </c>
      <c r="JGS1" t="s">
        <v>8543</v>
      </c>
      <c r="JGT1" t="s">
        <v>8544</v>
      </c>
      <c r="JGU1" t="s">
        <v>8545</v>
      </c>
      <c r="JGV1" t="s">
        <v>8546</v>
      </c>
      <c r="JGW1" t="s">
        <v>8547</v>
      </c>
      <c r="JGX1" t="s">
        <v>8548</v>
      </c>
      <c r="JGY1" t="s">
        <v>8549</v>
      </c>
      <c r="JGZ1" t="s">
        <v>8550</v>
      </c>
      <c r="JHA1" t="s">
        <v>8551</v>
      </c>
      <c r="JHB1" t="s">
        <v>8552</v>
      </c>
      <c r="JHC1" t="s">
        <v>8553</v>
      </c>
      <c r="JHD1" t="s">
        <v>8554</v>
      </c>
      <c r="JHE1" t="s">
        <v>8555</v>
      </c>
      <c r="JHF1" t="s">
        <v>8556</v>
      </c>
      <c r="JHG1" t="s">
        <v>8557</v>
      </c>
      <c r="JHH1" t="s">
        <v>8558</v>
      </c>
      <c r="JHI1" t="s">
        <v>8559</v>
      </c>
      <c r="JHJ1" t="s">
        <v>8560</v>
      </c>
      <c r="JHK1" t="s">
        <v>8561</v>
      </c>
      <c r="JHL1" t="s">
        <v>8562</v>
      </c>
      <c r="JHM1" t="s">
        <v>8563</v>
      </c>
      <c r="JHN1" t="s">
        <v>8564</v>
      </c>
      <c r="JHO1" t="s">
        <v>8565</v>
      </c>
      <c r="JHP1" t="s">
        <v>8566</v>
      </c>
      <c r="JHQ1" t="s">
        <v>8567</v>
      </c>
      <c r="JHR1" t="s">
        <v>8568</v>
      </c>
      <c r="JHS1" t="s">
        <v>8569</v>
      </c>
      <c r="JHT1" t="s">
        <v>8570</v>
      </c>
      <c r="JHU1" t="s">
        <v>8571</v>
      </c>
      <c r="JHV1" t="s">
        <v>8572</v>
      </c>
      <c r="JHW1" t="s">
        <v>8573</v>
      </c>
      <c r="JHX1" t="s">
        <v>8574</v>
      </c>
      <c r="JHY1" t="s">
        <v>8575</v>
      </c>
      <c r="JHZ1" t="s">
        <v>8576</v>
      </c>
      <c r="JIA1" t="s">
        <v>8577</v>
      </c>
      <c r="JIB1" t="s">
        <v>8578</v>
      </c>
      <c r="JIC1" t="s">
        <v>8579</v>
      </c>
      <c r="JID1" t="s">
        <v>8580</v>
      </c>
      <c r="JIE1" t="s">
        <v>8581</v>
      </c>
      <c r="JIF1" t="s">
        <v>8582</v>
      </c>
      <c r="JIG1" t="s">
        <v>8583</v>
      </c>
      <c r="JIH1" t="s">
        <v>8584</v>
      </c>
      <c r="JII1" t="s">
        <v>8585</v>
      </c>
      <c r="JIJ1" t="s">
        <v>8586</v>
      </c>
      <c r="JIK1" t="s">
        <v>8587</v>
      </c>
      <c r="JIL1" t="s">
        <v>8588</v>
      </c>
      <c r="JIM1" t="s">
        <v>8589</v>
      </c>
      <c r="JIN1" t="s">
        <v>8590</v>
      </c>
      <c r="JIO1" t="s">
        <v>8591</v>
      </c>
      <c r="JIP1" t="s">
        <v>8592</v>
      </c>
      <c r="JIQ1" t="s">
        <v>8593</v>
      </c>
      <c r="JIR1" t="s">
        <v>8594</v>
      </c>
      <c r="JIS1" t="s">
        <v>8595</v>
      </c>
      <c r="JIT1" t="s">
        <v>8596</v>
      </c>
      <c r="JIU1" t="s">
        <v>8597</v>
      </c>
      <c r="JIV1" t="s">
        <v>8598</v>
      </c>
      <c r="JIW1" t="s">
        <v>8599</v>
      </c>
      <c r="JIX1" t="s">
        <v>8600</v>
      </c>
      <c r="JIY1" t="s">
        <v>8601</v>
      </c>
      <c r="JIZ1" t="s">
        <v>8602</v>
      </c>
      <c r="JJA1" t="s">
        <v>8603</v>
      </c>
      <c r="JJB1" t="s">
        <v>8604</v>
      </c>
      <c r="JJC1" t="s">
        <v>8605</v>
      </c>
      <c r="JJD1" t="s">
        <v>8606</v>
      </c>
      <c r="JJE1" t="s">
        <v>8607</v>
      </c>
      <c r="JJF1" t="s">
        <v>8608</v>
      </c>
      <c r="JJG1" t="s">
        <v>8609</v>
      </c>
      <c r="JJH1" t="s">
        <v>8610</v>
      </c>
      <c r="JJI1" t="s">
        <v>8611</v>
      </c>
      <c r="JJJ1" t="s">
        <v>8612</v>
      </c>
      <c r="JJK1" t="s">
        <v>8613</v>
      </c>
      <c r="JJL1" t="s">
        <v>8614</v>
      </c>
      <c r="JJM1" t="s">
        <v>8615</v>
      </c>
      <c r="JJN1" t="s">
        <v>8616</v>
      </c>
      <c r="JJO1" t="s">
        <v>8617</v>
      </c>
      <c r="JJP1" t="s">
        <v>8618</v>
      </c>
      <c r="JJQ1" t="s">
        <v>8619</v>
      </c>
      <c r="JJR1" t="s">
        <v>8620</v>
      </c>
      <c r="JJS1" t="s">
        <v>8621</v>
      </c>
      <c r="JJT1" t="s">
        <v>8622</v>
      </c>
      <c r="JJU1" t="s">
        <v>8623</v>
      </c>
      <c r="JJV1" t="s">
        <v>8624</v>
      </c>
      <c r="JJW1" t="s">
        <v>8625</v>
      </c>
      <c r="JJX1" t="s">
        <v>8626</v>
      </c>
      <c r="JJY1" t="s">
        <v>8627</v>
      </c>
      <c r="JJZ1" t="s">
        <v>8628</v>
      </c>
      <c r="JKA1" t="s">
        <v>8629</v>
      </c>
      <c r="JKB1" t="s">
        <v>8630</v>
      </c>
      <c r="JKC1" t="s">
        <v>8631</v>
      </c>
      <c r="JKD1" t="s">
        <v>8632</v>
      </c>
      <c r="JKE1" t="s">
        <v>8633</v>
      </c>
      <c r="JKF1" t="s">
        <v>8634</v>
      </c>
      <c r="JKG1" t="s">
        <v>8635</v>
      </c>
      <c r="JKH1" t="s">
        <v>8636</v>
      </c>
      <c r="JKI1" t="s">
        <v>8637</v>
      </c>
      <c r="JKJ1" t="s">
        <v>8638</v>
      </c>
      <c r="JKK1" t="s">
        <v>8639</v>
      </c>
      <c r="JKL1" t="s">
        <v>8640</v>
      </c>
      <c r="JKM1" t="s">
        <v>8641</v>
      </c>
      <c r="JKN1" t="s">
        <v>8642</v>
      </c>
      <c r="JKO1" t="s">
        <v>8643</v>
      </c>
      <c r="JKP1" t="s">
        <v>8644</v>
      </c>
      <c r="JKQ1" t="s">
        <v>8645</v>
      </c>
      <c r="JKR1" t="s">
        <v>8646</v>
      </c>
      <c r="JKS1" t="s">
        <v>8647</v>
      </c>
      <c r="JKT1" t="s">
        <v>8648</v>
      </c>
      <c r="JKU1" t="s">
        <v>8649</v>
      </c>
      <c r="JKV1" t="s">
        <v>8650</v>
      </c>
      <c r="JKW1" t="s">
        <v>8651</v>
      </c>
      <c r="JKX1" t="s">
        <v>8652</v>
      </c>
      <c r="JKY1" t="s">
        <v>8653</v>
      </c>
      <c r="JKZ1" t="s">
        <v>8654</v>
      </c>
      <c r="JLA1" t="s">
        <v>8655</v>
      </c>
      <c r="JLB1" t="s">
        <v>8656</v>
      </c>
      <c r="JLC1" t="s">
        <v>8657</v>
      </c>
      <c r="JLD1" t="s">
        <v>8658</v>
      </c>
      <c r="JLE1" t="s">
        <v>8659</v>
      </c>
      <c r="JLF1" t="s">
        <v>8660</v>
      </c>
      <c r="JLG1" t="s">
        <v>8661</v>
      </c>
      <c r="JLH1" t="s">
        <v>8662</v>
      </c>
      <c r="JLI1" t="s">
        <v>8663</v>
      </c>
      <c r="JLJ1" t="s">
        <v>8664</v>
      </c>
      <c r="JLK1" t="s">
        <v>8665</v>
      </c>
      <c r="JLL1" t="s">
        <v>8666</v>
      </c>
      <c r="JLM1" t="s">
        <v>8667</v>
      </c>
      <c r="JLN1" t="s">
        <v>8668</v>
      </c>
      <c r="JLO1" t="s">
        <v>8669</v>
      </c>
      <c r="JLP1" t="s">
        <v>8670</v>
      </c>
      <c r="JLQ1" t="s">
        <v>8671</v>
      </c>
      <c r="JLR1" t="s">
        <v>8672</v>
      </c>
      <c r="JLS1" t="s">
        <v>8673</v>
      </c>
      <c r="JLT1" t="s">
        <v>8674</v>
      </c>
      <c r="JLU1" t="s">
        <v>8675</v>
      </c>
      <c r="JLV1" t="s">
        <v>8676</v>
      </c>
      <c r="JLW1" t="s">
        <v>8677</v>
      </c>
      <c r="JLX1" t="s">
        <v>8678</v>
      </c>
      <c r="JLY1" t="s">
        <v>8679</v>
      </c>
      <c r="JLZ1" t="s">
        <v>8680</v>
      </c>
      <c r="JMA1" t="s">
        <v>8681</v>
      </c>
      <c r="JMB1" t="s">
        <v>8682</v>
      </c>
      <c r="JMC1" t="s">
        <v>8683</v>
      </c>
      <c r="JMD1" t="s">
        <v>8684</v>
      </c>
      <c r="JME1" t="s">
        <v>8685</v>
      </c>
      <c r="JMF1" t="s">
        <v>8686</v>
      </c>
      <c r="JMG1" t="s">
        <v>8687</v>
      </c>
      <c r="JMH1" t="s">
        <v>8688</v>
      </c>
      <c r="JMI1" t="s">
        <v>8689</v>
      </c>
      <c r="JMJ1" t="s">
        <v>8690</v>
      </c>
      <c r="JMK1" t="s">
        <v>8691</v>
      </c>
      <c r="JML1" t="s">
        <v>8692</v>
      </c>
      <c r="JMM1" t="s">
        <v>8693</v>
      </c>
      <c r="JMN1" t="s">
        <v>8694</v>
      </c>
      <c r="JMO1" t="s">
        <v>8695</v>
      </c>
      <c r="JMP1" t="s">
        <v>8696</v>
      </c>
      <c r="JMQ1" t="s">
        <v>8697</v>
      </c>
      <c r="JMR1" t="s">
        <v>8698</v>
      </c>
      <c r="JMS1" t="s">
        <v>8699</v>
      </c>
      <c r="JMT1" t="s">
        <v>8700</v>
      </c>
      <c r="JMU1" t="s">
        <v>8701</v>
      </c>
      <c r="JMV1" t="s">
        <v>8702</v>
      </c>
      <c r="JMW1" t="s">
        <v>8703</v>
      </c>
      <c r="JMX1" t="s">
        <v>8704</v>
      </c>
      <c r="JMY1" t="s">
        <v>8705</v>
      </c>
      <c r="JMZ1" t="s">
        <v>8706</v>
      </c>
      <c r="JNA1" t="s">
        <v>8707</v>
      </c>
      <c r="JNB1" t="s">
        <v>8708</v>
      </c>
      <c r="JNC1" t="s">
        <v>8709</v>
      </c>
      <c r="JND1" t="s">
        <v>8710</v>
      </c>
      <c r="JNE1" t="s">
        <v>8711</v>
      </c>
      <c r="JNF1" t="s">
        <v>8712</v>
      </c>
      <c r="JNG1" t="s">
        <v>8713</v>
      </c>
      <c r="JNH1" t="s">
        <v>8714</v>
      </c>
      <c r="JNI1" t="s">
        <v>8715</v>
      </c>
      <c r="JNJ1" t="s">
        <v>8716</v>
      </c>
      <c r="JNK1" t="s">
        <v>8717</v>
      </c>
      <c r="JNL1" t="s">
        <v>8718</v>
      </c>
      <c r="JNM1" t="s">
        <v>8719</v>
      </c>
      <c r="JNN1" t="s">
        <v>8720</v>
      </c>
      <c r="JNO1" t="s">
        <v>8721</v>
      </c>
      <c r="JNP1" t="s">
        <v>8722</v>
      </c>
      <c r="JNQ1" t="s">
        <v>8723</v>
      </c>
      <c r="JNR1" t="s">
        <v>8724</v>
      </c>
      <c r="JNS1" t="s">
        <v>8725</v>
      </c>
      <c r="JNT1" t="s">
        <v>8726</v>
      </c>
      <c r="JNU1" t="s">
        <v>8727</v>
      </c>
      <c r="JNV1" t="s">
        <v>8728</v>
      </c>
      <c r="JNW1" t="s">
        <v>8729</v>
      </c>
      <c r="JNX1" t="s">
        <v>8730</v>
      </c>
      <c r="JNY1" t="s">
        <v>8731</v>
      </c>
      <c r="JNZ1" t="s">
        <v>8732</v>
      </c>
      <c r="JOA1" t="s">
        <v>8733</v>
      </c>
      <c r="JOB1" t="s">
        <v>8734</v>
      </c>
      <c r="JOC1" t="s">
        <v>8735</v>
      </c>
      <c r="JOD1" t="s">
        <v>8736</v>
      </c>
      <c r="JOE1" t="s">
        <v>8737</v>
      </c>
      <c r="JOF1" t="s">
        <v>8738</v>
      </c>
      <c r="JOG1" t="s">
        <v>8739</v>
      </c>
      <c r="JOH1" t="s">
        <v>8740</v>
      </c>
      <c r="JOI1" t="s">
        <v>8741</v>
      </c>
      <c r="JOJ1" t="s">
        <v>8742</v>
      </c>
      <c r="JOK1" t="s">
        <v>8743</v>
      </c>
      <c r="JOL1" t="s">
        <v>8744</v>
      </c>
      <c r="JOM1" t="s">
        <v>8745</v>
      </c>
      <c r="JON1" t="s">
        <v>8746</v>
      </c>
      <c r="JOO1" t="s">
        <v>8747</v>
      </c>
      <c r="JOP1" t="s">
        <v>8748</v>
      </c>
      <c r="JOQ1" t="s">
        <v>8749</v>
      </c>
      <c r="JOR1" t="s">
        <v>8750</v>
      </c>
      <c r="JOS1" t="s">
        <v>8751</v>
      </c>
      <c r="JOT1" t="s">
        <v>8752</v>
      </c>
      <c r="JOU1" t="s">
        <v>8753</v>
      </c>
      <c r="JOV1" t="s">
        <v>8754</v>
      </c>
      <c r="JOW1" t="s">
        <v>8755</v>
      </c>
      <c r="JOX1" t="s">
        <v>8756</v>
      </c>
      <c r="JOY1" t="s">
        <v>8757</v>
      </c>
      <c r="JOZ1" t="s">
        <v>8758</v>
      </c>
      <c r="JPA1" t="s">
        <v>8759</v>
      </c>
      <c r="JPB1" t="s">
        <v>8760</v>
      </c>
      <c r="JPC1" t="s">
        <v>8761</v>
      </c>
      <c r="JPD1" t="s">
        <v>8762</v>
      </c>
      <c r="JPE1" t="s">
        <v>8763</v>
      </c>
      <c r="JPF1" t="s">
        <v>8764</v>
      </c>
      <c r="JPG1" t="s">
        <v>8765</v>
      </c>
      <c r="JPH1" t="s">
        <v>8766</v>
      </c>
      <c r="JPI1" t="s">
        <v>8767</v>
      </c>
      <c r="JPJ1" t="s">
        <v>8768</v>
      </c>
      <c r="JPK1" t="s">
        <v>8769</v>
      </c>
      <c r="JPL1" t="s">
        <v>8770</v>
      </c>
      <c r="JPM1" t="s">
        <v>8771</v>
      </c>
      <c r="JPN1" t="s">
        <v>8772</v>
      </c>
      <c r="JPO1" t="s">
        <v>8773</v>
      </c>
      <c r="JPP1" t="s">
        <v>8774</v>
      </c>
      <c r="JPQ1" t="s">
        <v>8775</v>
      </c>
      <c r="JPR1" t="s">
        <v>8776</v>
      </c>
      <c r="JPS1" t="s">
        <v>8777</v>
      </c>
      <c r="JPT1" t="s">
        <v>8778</v>
      </c>
      <c r="JPU1" t="s">
        <v>8779</v>
      </c>
      <c r="JPV1" t="s">
        <v>8780</v>
      </c>
      <c r="JPW1" t="s">
        <v>8781</v>
      </c>
      <c r="JPX1" t="s">
        <v>8782</v>
      </c>
      <c r="JPY1" t="s">
        <v>8783</v>
      </c>
      <c r="JPZ1" t="s">
        <v>8784</v>
      </c>
      <c r="JQA1" t="s">
        <v>8785</v>
      </c>
      <c r="JQB1" t="s">
        <v>8786</v>
      </c>
      <c r="JQC1" t="s">
        <v>8787</v>
      </c>
      <c r="JQD1" t="s">
        <v>8788</v>
      </c>
      <c r="JQE1" t="s">
        <v>8789</v>
      </c>
      <c r="JQF1" t="s">
        <v>8790</v>
      </c>
      <c r="JQG1" t="s">
        <v>8791</v>
      </c>
      <c r="JQH1" t="s">
        <v>8792</v>
      </c>
      <c r="JQI1" t="s">
        <v>8793</v>
      </c>
      <c r="JQJ1" t="s">
        <v>8794</v>
      </c>
      <c r="JQK1" t="s">
        <v>8795</v>
      </c>
      <c r="JQL1" t="s">
        <v>8796</v>
      </c>
      <c r="JQM1" t="s">
        <v>8797</v>
      </c>
      <c r="JQN1" t="s">
        <v>8798</v>
      </c>
      <c r="JQO1" t="s">
        <v>8799</v>
      </c>
      <c r="JQP1" t="s">
        <v>8800</v>
      </c>
      <c r="JQQ1" t="s">
        <v>8801</v>
      </c>
      <c r="JQR1" t="s">
        <v>8802</v>
      </c>
      <c r="JQS1" t="s">
        <v>8803</v>
      </c>
      <c r="JQT1" t="s">
        <v>8804</v>
      </c>
      <c r="JQU1" t="s">
        <v>8805</v>
      </c>
      <c r="JQV1" t="s">
        <v>8806</v>
      </c>
      <c r="JQW1" t="s">
        <v>8807</v>
      </c>
      <c r="JQX1" t="s">
        <v>8808</v>
      </c>
      <c r="JQY1" t="s">
        <v>8809</v>
      </c>
      <c r="JQZ1" t="s">
        <v>8810</v>
      </c>
      <c r="JRA1" t="s">
        <v>8811</v>
      </c>
      <c r="JRB1" t="s">
        <v>8812</v>
      </c>
      <c r="JRC1" t="s">
        <v>8813</v>
      </c>
      <c r="JRD1" t="s">
        <v>8814</v>
      </c>
      <c r="JRE1" t="s">
        <v>8815</v>
      </c>
      <c r="JRF1" t="s">
        <v>8816</v>
      </c>
      <c r="JRG1" t="s">
        <v>8817</v>
      </c>
      <c r="JRH1" t="s">
        <v>8818</v>
      </c>
      <c r="JRI1" t="s">
        <v>8819</v>
      </c>
      <c r="JRJ1" t="s">
        <v>8820</v>
      </c>
      <c r="JRK1" t="s">
        <v>8821</v>
      </c>
      <c r="JRL1" t="s">
        <v>8822</v>
      </c>
      <c r="JRM1" t="s">
        <v>8823</v>
      </c>
      <c r="JRN1" t="s">
        <v>8824</v>
      </c>
      <c r="JRO1" t="s">
        <v>8825</v>
      </c>
      <c r="JRP1" t="s">
        <v>8826</v>
      </c>
      <c r="JRQ1" t="s">
        <v>8827</v>
      </c>
      <c r="JRR1" t="s">
        <v>8828</v>
      </c>
      <c r="JRS1" t="s">
        <v>8829</v>
      </c>
      <c r="JRT1" t="s">
        <v>8830</v>
      </c>
      <c r="JRU1" t="s">
        <v>8831</v>
      </c>
      <c r="JRV1" t="s">
        <v>8832</v>
      </c>
      <c r="JRW1" t="s">
        <v>8833</v>
      </c>
      <c r="JRX1" t="s">
        <v>8834</v>
      </c>
      <c r="JRY1" t="s">
        <v>8835</v>
      </c>
      <c r="JRZ1" t="s">
        <v>8836</v>
      </c>
      <c r="JSA1" t="s">
        <v>8837</v>
      </c>
      <c r="JSB1" t="s">
        <v>8838</v>
      </c>
      <c r="JSC1" t="s">
        <v>8839</v>
      </c>
      <c r="JSD1" t="s">
        <v>8840</v>
      </c>
      <c r="JSE1" t="s">
        <v>8841</v>
      </c>
      <c r="JSF1" t="s">
        <v>8842</v>
      </c>
      <c r="JSG1" t="s">
        <v>8843</v>
      </c>
      <c r="JSH1" t="s">
        <v>8844</v>
      </c>
      <c r="JSI1" t="s">
        <v>8845</v>
      </c>
      <c r="JSJ1" t="s">
        <v>8846</v>
      </c>
      <c r="JSK1" t="s">
        <v>8847</v>
      </c>
      <c r="JSL1" t="s">
        <v>8848</v>
      </c>
      <c r="JSM1" t="s">
        <v>8849</v>
      </c>
      <c r="JSN1" t="s">
        <v>8850</v>
      </c>
      <c r="JSO1" t="s">
        <v>8851</v>
      </c>
      <c r="JSP1" t="s">
        <v>8852</v>
      </c>
      <c r="JSQ1" t="s">
        <v>8853</v>
      </c>
      <c r="JSR1" t="s">
        <v>8854</v>
      </c>
      <c r="JSS1" t="s">
        <v>8855</v>
      </c>
      <c r="JST1" t="s">
        <v>8856</v>
      </c>
      <c r="JSU1" t="s">
        <v>8857</v>
      </c>
      <c r="JSV1" t="s">
        <v>8858</v>
      </c>
      <c r="JSW1" t="s">
        <v>8859</v>
      </c>
      <c r="JSX1" t="s">
        <v>8860</v>
      </c>
      <c r="JSY1" t="s">
        <v>8861</v>
      </c>
      <c r="JSZ1" t="s">
        <v>8862</v>
      </c>
      <c r="JTA1" t="s">
        <v>8863</v>
      </c>
      <c r="JTB1" t="s">
        <v>8864</v>
      </c>
      <c r="JTC1" t="s">
        <v>8865</v>
      </c>
      <c r="JTD1" t="s">
        <v>8866</v>
      </c>
      <c r="JTE1" t="s">
        <v>8867</v>
      </c>
      <c r="JTF1" t="s">
        <v>8868</v>
      </c>
      <c r="JTG1" t="s">
        <v>8869</v>
      </c>
      <c r="JTH1" t="s">
        <v>8870</v>
      </c>
      <c r="JTI1" t="s">
        <v>8871</v>
      </c>
      <c r="JTJ1" t="s">
        <v>8872</v>
      </c>
      <c r="JTK1" t="s">
        <v>8873</v>
      </c>
      <c r="JTL1" t="s">
        <v>8874</v>
      </c>
      <c r="JTM1" t="s">
        <v>8875</v>
      </c>
      <c r="JTN1" t="s">
        <v>8876</v>
      </c>
      <c r="JTO1" t="s">
        <v>8877</v>
      </c>
      <c r="JTP1" t="s">
        <v>8878</v>
      </c>
      <c r="JTQ1" t="s">
        <v>8879</v>
      </c>
      <c r="JTR1" t="s">
        <v>8880</v>
      </c>
      <c r="JTS1" t="s">
        <v>8881</v>
      </c>
      <c r="JTT1" t="s">
        <v>8882</v>
      </c>
      <c r="JTU1" t="s">
        <v>8883</v>
      </c>
      <c r="JTV1" t="s">
        <v>8884</v>
      </c>
      <c r="JTW1" t="s">
        <v>8885</v>
      </c>
      <c r="JTX1" t="s">
        <v>8886</v>
      </c>
      <c r="JTY1" t="s">
        <v>8887</v>
      </c>
      <c r="JTZ1" t="s">
        <v>8888</v>
      </c>
      <c r="JUA1" t="s">
        <v>8889</v>
      </c>
      <c r="JUB1" t="s">
        <v>8890</v>
      </c>
      <c r="JUC1" t="s">
        <v>8891</v>
      </c>
      <c r="JUD1" t="s">
        <v>8892</v>
      </c>
      <c r="JUE1" t="s">
        <v>8893</v>
      </c>
      <c r="JUF1" t="s">
        <v>8894</v>
      </c>
      <c r="JUG1" t="s">
        <v>8895</v>
      </c>
      <c r="JUH1" t="s">
        <v>8896</v>
      </c>
      <c r="JUI1" t="s">
        <v>8897</v>
      </c>
      <c r="JUJ1" t="s">
        <v>8898</v>
      </c>
      <c r="JUK1" t="s">
        <v>8899</v>
      </c>
      <c r="JUL1" t="s">
        <v>8900</v>
      </c>
      <c r="JUM1" t="s">
        <v>8901</v>
      </c>
      <c r="JUN1" t="s">
        <v>8902</v>
      </c>
      <c r="JUO1" t="s">
        <v>8903</v>
      </c>
      <c r="JUP1" t="s">
        <v>8904</v>
      </c>
      <c r="JUQ1" t="s">
        <v>8905</v>
      </c>
      <c r="JUR1" t="s">
        <v>8906</v>
      </c>
      <c r="JUS1" t="s">
        <v>8907</v>
      </c>
      <c r="JUT1" t="s">
        <v>8908</v>
      </c>
      <c r="JUU1" t="s">
        <v>8909</v>
      </c>
      <c r="JUV1" t="s">
        <v>8910</v>
      </c>
      <c r="JUW1" t="s">
        <v>8911</v>
      </c>
      <c r="JUX1" t="s">
        <v>8912</v>
      </c>
      <c r="JUY1" t="s">
        <v>8913</v>
      </c>
      <c r="JUZ1" t="s">
        <v>8914</v>
      </c>
      <c r="JVA1" t="s">
        <v>8915</v>
      </c>
      <c r="JVB1" t="s">
        <v>8916</v>
      </c>
      <c r="JVC1" t="s">
        <v>8917</v>
      </c>
      <c r="JVD1" t="s">
        <v>8918</v>
      </c>
      <c r="JVE1" t="s">
        <v>8919</v>
      </c>
      <c r="JVF1" t="s">
        <v>8920</v>
      </c>
      <c r="JVG1" t="s">
        <v>8921</v>
      </c>
      <c r="JVH1" t="s">
        <v>8922</v>
      </c>
      <c r="JVI1" t="s">
        <v>8923</v>
      </c>
      <c r="JVJ1" t="s">
        <v>8924</v>
      </c>
      <c r="JVK1" t="s">
        <v>8925</v>
      </c>
      <c r="JVL1" t="s">
        <v>8926</v>
      </c>
      <c r="JVM1" t="s">
        <v>8927</v>
      </c>
      <c r="JVN1" t="s">
        <v>8928</v>
      </c>
      <c r="JVO1" t="s">
        <v>8929</v>
      </c>
      <c r="JVP1" t="s">
        <v>8930</v>
      </c>
      <c r="JVQ1" t="s">
        <v>8931</v>
      </c>
      <c r="JVR1" t="s">
        <v>8932</v>
      </c>
      <c r="JVS1" t="s">
        <v>8933</v>
      </c>
      <c r="JVT1" t="s">
        <v>8934</v>
      </c>
      <c r="JVU1" t="s">
        <v>8935</v>
      </c>
      <c r="JVV1" t="s">
        <v>8936</v>
      </c>
      <c r="JVW1" t="s">
        <v>8937</v>
      </c>
      <c r="JVX1" t="s">
        <v>8938</v>
      </c>
      <c r="JVY1" t="s">
        <v>8939</v>
      </c>
      <c r="JVZ1" t="s">
        <v>8940</v>
      </c>
      <c r="JWA1" t="s">
        <v>8941</v>
      </c>
      <c r="JWB1" t="s">
        <v>8942</v>
      </c>
      <c r="JWC1" t="s">
        <v>8943</v>
      </c>
      <c r="JWD1" t="s">
        <v>8944</v>
      </c>
      <c r="JWE1" t="s">
        <v>8945</v>
      </c>
      <c r="JWF1" t="s">
        <v>8946</v>
      </c>
      <c r="JWG1" t="s">
        <v>8947</v>
      </c>
      <c r="JWH1" t="s">
        <v>8948</v>
      </c>
      <c r="JWI1" t="s">
        <v>8949</v>
      </c>
      <c r="JWJ1" t="s">
        <v>8950</v>
      </c>
      <c r="JWK1" t="s">
        <v>8951</v>
      </c>
      <c r="JWL1" t="s">
        <v>8952</v>
      </c>
      <c r="JWM1" t="s">
        <v>8953</v>
      </c>
      <c r="JWN1" t="s">
        <v>8954</v>
      </c>
      <c r="JWO1" t="s">
        <v>8955</v>
      </c>
      <c r="JWP1" t="s">
        <v>8956</v>
      </c>
      <c r="JWQ1" t="s">
        <v>8957</v>
      </c>
      <c r="JWR1" t="s">
        <v>8958</v>
      </c>
      <c r="JWS1" t="s">
        <v>8959</v>
      </c>
      <c r="JWT1" t="s">
        <v>8960</v>
      </c>
      <c r="JWU1" t="s">
        <v>8961</v>
      </c>
      <c r="JWV1" t="s">
        <v>8962</v>
      </c>
      <c r="JWW1" t="s">
        <v>8963</v>
      </c>
      <c r="JWX1" t="s">
        <v>8964</v>
      </c>
      <c r="JWY1" t="s">
        <v>8965</v>
      </c>
      <c r="JWZ1" t="s">
        <v>8966</v>
      </c>
      <c r="JXA1" t="s">
        <v>8967</v>
      </c>
      <c r="JXB1" t="s">
        <v>8968</v>
      </c>
      <c r="JXC1" t="s">
        <v>8969</v>
      </c>
      <c r="JXD1" t="s">
        <v>8970</v>
      </c>
      <c r="JXE1" t="s">
        <v>8971</v>
      </c>
      <c r="JXF1" t="s">
        <v>8972</v>
      </c>
      <c r="JXG1" t="s">
        <v>8973</v>
      </c>
      <c r="JXH1" t="s">
        <v>8974</v>
      </c>
      <c r="JXI1" t="s">
        <v>8975</v>
      </c>
      <c r="JXJ1" t="s">
        <v>8976</v>
      </c>
      <c r="JXK1" t="s">
        <v>8977</v>
      </c>
      <c r="JXL1" t="s">
        <v>8978</v>
      </c>
      <c r="JXM1" t="s">
        <v>8979</v>
      </c>
      <c r="JXN1" t="s">
        <v>8980</v>
      </c>
      <c r="JXO1" t="s">
        <v>8981</v>
      </c>
      <c r="JXP1" t="s">
        <v>8982</v>
      </c>
      <c r="JXQ1" t="s">
        <v>8983</v>
      </c>
      <c r="JXR1" t="s">
        <v>8984</v>
      </c>
      <c r="JXS1" t="s">
        <v>8985</v>
      </c>
      <c r="JXT1" t="s">
        <v>8986</v>
      </c>
      <c r="JXU1" t="s">
        <v>8987</v>
      </c>
      <c r="JXV1" t="s">
        <v>8988</v>
      </c>
      <c r="JXW1" t="s">
        <v>8989</v>
      </c>
      <c r="JXX1" t="s">
        <v>8990</v>
      </c>
      <c r="JXY1" t="s">
        <v>8991</v>
      </c>
      <c r="JXZ1" t="s">
        <v>8992</v>
      </c>
      <c r="JYA1" t="s">
        <v>8993</v>
      </c>
      <c r="JYB1" t="s">
        <v>8994</v>
      </c>
      <c r="JYC1" t="s">
        <v>8995</v>
      </c>
      <c r="JYD1" t="s">
        <v>8996</v>
      </c>
      <c r="JYE1" t="s">
        <v>8997</v>
      </c>
      <c r="JYF1" t="s">
        <v>8998</v>
      </c>
      <c r="JYG1" t="s">
        <v>8999</v>
      </c>
      <c r="JYH1" t="s">
        <v>9000</v>
      </c>
      <c r="JYI1" t="s">
        <v>9001</v>
      </c>
      <c r="JYJ1" t="s">
        <v>9002</v>
      </c>
      <c r="JYK1" t="s">
        <v>9003</v>
      </c>
      <c r="JYL1" t="s">
        <v>9004</v>
      </c>
      <c r="JYM1" t="s">
        <v>9005</v>
      </c>
      <c r="JYN1" t="s">
        <v>9006</v>
      </c>
      <c r="JYO1" t="s">
        <v>9007</v>
      </c>
      <c r="JYP1" t="s">
        <v>9008</v>
      </c>
      <c r="JYQ1" t="s">
        <v>9009</v>
      </c>
      <c r="JYR1" t="s">
        <v>9010</v>
      </c>
      <c r="JYS1" t="s">
        <v>9011</v>
      </c>
      <c r="JYT1" t="s">
        <v>9012</v>
      </c>
      <c r="JYU1" t="s">
        <v>9013</v>
      </c>
      <c r="JYV1" t="s">
        <v>9014</v>
      </c>
      <c r="JYW1" t="s">
        <v>9015</v>
      </c>
      <c r="JYX1" t="s">
        <v>9016</v>
      </c>
      <c r="JYY1" t="s">
        <v>9017</v>
      </c>
      <c r="JYZ1" t="s">
        <v>9018</v>
      </c>
      <c r="JZA1" t="s">
        <v>9019</v>
      </c>
      <c r="JZB1" t="s">
        <v>9020</v>
      </c>
      <c r="JZC1" t="s">
        <v>9021</v>
      </c>
      <c r="JZD1" t="s">
        <v>9022</v>
      </c>
      <c r="JZE1" t="s">
        <v>9023</v>
      </c>
      <c r="JZF1" t="s">
        <v>9024</v>
      </c>
      <c r="JZG1" t="s">
        <v>9025</v>
      </c>
      <c r="JZH1" t="s">
        <v>9026</v>
      </c>
      <c r="JZI1" t="s">
        <v>9027</v>
      </c>
      <c r="JZJ1" t="s">
        <v>9028</v>
      </c>
      <c r="JZK1" t="s">
        <v>9029</v>
      </c>
      <c r="JZL1" t="s">
        <v>9030</v>
      </c>
      <c r="JZM1" t="s">
        <v>9031</v>
      </c>
      <c r="JZN1" t="s">
        <v>9032</v>
      </c>
      <c r="JZO1" t="s">
        <v>9033</v>
      </c>
      <c r="JZP1" t="s">
        <v>9034</v>
      </c>
      <c r="JZQ1" t="s">
        <v>9035</v>
      </c>
      <c r="JZR1" t="s">
        <v>9036</v>
      </c>
      <c r="JZS1" t="s">
        <v>9037</v>
      </c>
      <c r="JZT1" t="s">
        <v>9038</v>
      </c>
      <c r="JZU1" t="s">
        <v>9039</v>
      </c>
      <c r="JZV1" t="s">
        <v>9040</v>
      </c>
      <c r="JZW1" t="s">
        <v>9041</v>
      </c>
      <c r="JZX1" t="s">
        <v>9042</v>
      </c>
      <c r="JZY1" t="s">
        <v>9043</v>
      </c>
      <c r="JZZ1" t="s">
        <v>9044</v>
      </c>
      <c r="KAA1" t="s">
        <v>9045</v>
      </c>
      <c r="KAB1" t="s">
        <v>9046</v>
      </c>
      <c r="KAC1" t="s">
        <v>9047</v>
      </c>
      <c r="KAD1" t="s">
        <v>9048</v>
      </c>
      <c r="KAE1" t="s">
        <v>9049</v>
      </c>
      <c r="KAF1" t="s">
        <v>9050</v>
      </c>
      <c r="KAG1" t="s">
        <v>9051</v>
      </c>
      <c r="KAH1" t="s">
        <v>9052</v>
      </c>
      <c r="KAI1" t="s">
        <v>9053</v>
      </c>
      <c r="KAJ1" t="s">
        <v>9054</v>
      </c>
      <c r="KAK1" t="s">
        <v>9055</v>
      </c>
      <c r="KAL1" t="s">
        <v>9056</v>
      </c>
      <c r="KAM1" t="s">
        <v>9057</v>
      </c>
      <c r="KAN1" t="s">
        <v>9058</v>
      </c>
      <c r="KAO1" t="s">
        <v>9059</v>
      </c>
      <c r="KAP1" t="s">
        <v>9060</v>
      </c>
      <c r="KAQ1" t="s">
        <v>9061</v>
      </c>
      <c r="KAR1" t="s">
        <v>9062</v>
      </c>
      <c r="KAS1" t="s">
        <v>9063</v>
      </c>
      <c r="KAT1" t="s">
        <v>9064</v>
      </c>
      <c r="KAU1" t="s">
        <v>9065</v>
      </c>
      <c r="KAV1" t="s">
        <v>9066</v>
      </c>
      <c r="KAW1" t="s">
        <v>9067</v>
      </c>
      <c r="KAX1" t="s">
        <v>9068</v>
      </c>
      <c r="KAY1" t="s">
        <v>9069</v>
      </c>
      <c r="KAZ1" t="s">
        <v>9070</v>
      </c>
      <c r="KBA1" t="s">
        <v>9071</v>
      </c>
      <c r="KBB1" t="s">
        <v>9072</v>
      </c>
      <c r="KBC1" t="s">
        <v>9073</v>
      </c>
      <c r="KBD1" t="s">
        <v>9074</v>
      </c>
      <c r="KBE1" t="s">
        <v>9075</v>
      </c>
      <c r="KBF1" t="s">
        <v>9076</v>
      </c>
      <c r="KBG1" t="s">
        <v>9077</v>
      </c>
      <c r="KBH1" t="s">
        <v>9078</v>
      </c>
      <c r="KBI1" t="s">
        <v>9079</v>
      </c>
      <c r="KBJ1" t="s">
        <v>9080</v>
      </c>
      <c r="KBK1" t="s">
        <v>9081</v>
      </c>
      <c r="KBL1" t="s">
        <v>9082</v>
      </c>
      <c r="KBM1" t="s">
        <v>9083</v>
      </c>
      <c r="KBN1" t="s">
        <v>9084</v>
      </c>
      <c r="KBO1" t="s">
        <v>9085</v>
      </c>
      <c r="KBP1" t="s">
        <v>9086</v>
      </c>
      <c r="KBQ1" t="s">
        <v>9087</v>
      </c>
      <c r="KBR1" t="s">
        <v>9088</v>
      </c>
      <c r="KBS1" t="s">
        <v>9089</v>
      </c>
      <c r="KBT1" t="s">
        <v>9090</v>
      </c>
      <c r="KBU1" t="s">
        <v>9091</v>
      </c>
      <c r="KBV1" t="s">
        <v>9092</v>
      </c>
      <c r="KBW1" t="s">
        <v>9093</v>
      </c>
      <c r="KBX1" t="s">
        <v>9094</v>
      </c>
      <c r="KBY1" t="s">
        <v>9095</v>
      </c>
      <c r="KBZ1" t="s">
        <v>9096</v>
      </c>
      <c r="KCA1" t="s">
        <v>9097</v>
      </c>
      <c r="KCB1" t="s">
        <v>9098</v>
      </c>
      <c r="KCC1" t="s">
        <v>9099</v>
      </c>
      <c r="KCD1" t="s">
        <v>9100</v>
      </c>
      <c r="KCE1" t="s">
        <v>9101</v>
      </c>
      <c r="KCF1" t="s">
        <v>9102</v>
      </c>
      <c r="KCG1" t="s">
        <v>9103</v>
      </c>
      <c r="KCH1" t="s">
        <v>9104</v>
      </c>
      <c r="KCI1" t="s">
        <v>9105</v>
      </c>
      <c r="KCJ1" t="s">
        <v>9106</v>
      </c>
      <c r="KCK1" t="s">
        <v>9107</v>
      </c>
      <c r="KCL1" t="s">
        <v>9108</v>
      </c>
      <c r="KCM1" t="s">
        <v>9109</v>
      </c>
      <c r="KCN1" t="s">
        <v>9110</v>
      </c>
      <c r="KCO1" t="s">
        <v>9111</v>
      </c>
      <c r="KCP1" t="s">
        <v>9112</v>
      </c>
      <c r="KCQ1" t="s">
        <v>9113</v>
      </c>
      <c r="KCR1" t="s">
        <v>9114</v>
      </c>
      <c r="KCS1" t="s">
        <v>9115</v>
      </c>
      <c r="KCT1" t="s">
        <v>9116</v>
      </c>
      <c r="KCU1" t="s">
        <v>9117</v>
      </c>
      <c r="KCV1" t="s">
        <v>9118</v>
      </c>
      <c r="KCW1" t="s">
        <v>9119</v>
      </c>
      <c r="KCX1" t="s">
        <v>9120</v>
      </c>
      <c r="KCY1" t="s">
        <v>9121</v>
      </c>
      <c r="KCZ1" t="s">
        <v>9122</v>
      </c>
      <c r="KDA1" t="s">
        <v>9123</v>
      </c>
      <c r="KDB1" t="s">
        <v>9124</v>
      </c>
      <c r="KDC1" t="s">
        <v>9125</v>
      </c>
      <c r="KDD1" t="s">
        <v>9126</v>
      </c>
      <c r="KDE1" t="s">
        <v>9127</v>
      </c>
      <c r="KDF1" t="s">
        <v>9128</v>
      </c>
      <c r="KDG1" t="s">
        <v>9129</v>
      </c>
      <c r="KDH1" t="s">
        <v>9130</v>
      </c>
      <c r="KDI1" t="s">
        <v>9131</v>
      </c>
      <c r="KDJ1" t="s">
        <v>9132</v>
      </c>
      <c r="KDK1" t="s">
        <v>9133</v>
      </c>
      <c r="KDL1" t="s">
        <v>9134</v>
      </c>
      <c r="KDM1" t="s">
        <v>9135</v>
      </c>
      <c r="KDN1" t="s">
        <v>9136</v>
      </c>
      <c r="KDO1" t="s">
        <v>9137</v>
      </c>
      <c r="KDP1" t="s">
        <v>9138</v>
      </c>
      <c r="KDQ1" t="s">
        <v>9139</v>
      </c>
      <c r="KDR1" t="s">
        <v>9140</v>
      </c>
      <c r="KDS1" t="s">
        <v>9141</v>
      </c>
      <c r="KDT1" t="s">
        <v>9142</v>
      </c>
      <c r="KDU1" t="s">
        <v>9143</v>
      </c>
      <c r="KDV1" t="s">
        <v>9144</v>
      </c>
      <c r="KDW1" t="s">
        <v>9145</v>
      </c>
      <c r="KDX1" t="s">
        <v>9146</v>
      </c>
      <c r="KDY1" t="s">
        <v>9147</v>
      </c>
      <c r="KDZ1" t="s">
        <v>9148</v>
      </c>
      <c r="KEA1" t="s">
        <v>9149</v>
      </c>
      <c r="KEB1" t="s">
        <v>9150</v>
      </c>
      <c r="KEC1" t="s">
        <v>9151</v>
      </c>
      <c r="KED1" t="s">
        <v>9152</v>
      </c>
      <c r="KEE1" t="s">
        <v>9153</v>
      </c>
      <c r="KEF1" t="s">
        <v>9154</v>
      </c>
      <c r="KEG1" t="s">
        <v>9155</v>
      </c>
      <c r="KEH1" t="s">
        <v>9156</v>
      </c>
      <c r="KEI1" t="s">
        <v>9157</v>
      </c>
      <c r="KEJ1" t="s">
        <v>9158</v>
      </c>
      <c r="KEK1" t="s">
        <v>9159</v>
      </c>
      <c r="KEL1" t="s">
        <v>9160</v>
      </c>
      <c r="KEM1" t="s">
        <v>9161</v>
      </c>
      <c r="KEN1" t="s">
        <v>9162</v>
      </c>
      <c r="KEO1" t="s">
        <v>9163</v>
      </c>
      <c r="KEP1" t="s">
        <v>9164</v>
      </c>
      <c r="KEQ1" t="s">
        <v>9165</v>
      </c>
      <c r="KER1" t="s">
        <v>9166</v>
      </c>
      <c r="KES1" t="s">
        <v>9167</v>
      </c>
      <c r="KET1" t="s">
        <v>9168</v>
      </c>
      <c r="KEU1" t="s">
        <v>9169</v>
      </c>
      <c r="KEV1" t="s">
        <v>9170</v>
      </c>
      <c r="KEW1" t="s">
        <v>9171</v>
      </c>
      <c r="KEX1" t="s">
        <v>9172</v>
      </c>
      <c r="KEY1" t="s">
        <v>9173</v>
      </c>
      <c r="KEZ1" t="s">
        <v>9174</v>
      </c>
      <c r="KFA1" t="s">
        <v>9175</v>
      </c>
      <c r="KFB1" t="s">
        <v>9176</v>
      </c>
      <c r="KFC1" t="s">
        <v>9177</v>
      </c>
      <c r="KFD1" t="s">
        <v>9178</v>
      </c>
      <c r="KFE1" t="s">
        <v>9179</v>
      </c>
      <c r="KFF1" t="s">
        <v>9180</v>
      </c>
      <c r="KFG1" t="s">
        <v>9181</v>
      </c>
      <c r="KFH1" t="s">
        <v>9182</v>
      </c>
      <c r="KFI1" t="s">
        <v>9183</v>
      </c>
      <c r="KFJ1" t="s">
        <v>9184</v>
      </c>
      <c r="KFK1" t="s">
        <v>9185</v>
      </c>
      <c r="KFL1" t="s">
        <v>9186</v>
      </c>
      <c r="KFM1" t="s">
        <v>9187</v>
      </c>
      <c r="KFN1" t="s">
        <v>9188</v>
      </c>
      <c r="KFO1" t="s">
        <v>9189</v>
      </c>
      <c r="KFP1" t="s">
        <v>9190</v>
      </c>
      <c r="KFQ1" t="s">
        <v>9191</v>
      </c>
      <c r="KFR1" t="s">
        <v>9192</v>
      </c>
      <c r="KFS1" t="s">
        <v>9193</v>
      </c>
      <c r="KFT1" t="s">
        <v>9194</v>
      </c>
      <c r="KFU1" t="s">
        <v>9195</v>
      </c>
      <c r="KFV1" t="s">
        <v>9196</v>
      </c>
      <c r="KFW1" t="s">
        <v>9197</v>
      </c>
      <c r="KFX1" t="s">
        <v>9198</v>
      </c>
      <c r="KFY1" t="s">
        <v>9199</v>
      </c>
      <c r="KFZ1" t="s">
        <v>9200</v>
      </c>
      <c r="KGA1" t="s">
        <v>9201</v>
      </c>
      <c r="KGB1" t="s">
        <v>9202</v>
      </c>
      <c r="KGC1" t="s">
        <v>9203</v>
      </c>
      <c r="KGD1" t="s">
        <v>9204</v>
      </c>
      <c r="KGE1" t="s">
        <v>9205</v>
      </c>
      <c r="KGF1" t="s">
        <v>9206</v>
      </c>
      <c r="KGG1" t="s">
        <v>9207</v>
      </c>
      <c r="KGH1" t="s">
        <v>9208</v>
      </c>
      <c r="KGI1" t="s">
        <v>9209</v>
      </c>
      <c r="KGJ1" t="s">
        <v>9210</v>
      </c>
      <c r="KGK1" t="s">
        <v>9211</v>
      </c>
      <c r="KGL1" t="s">
        <v>9212</v>
      </c>
      <c r="KGM1" t="s">
        <v>9213</v>
      </c>
      <c r="KGN1" t="s">
        <v>9214</v>
      </c>
      <c r="KGO1" t="s">
        <v>9215</v>
      </c>
      <c r="KGP1" t="s">
        <v>9216</v>
      </c>
      <c r="KGQ1" t="s">
        <v>9217</v>
      </c>
      <c r="KGR1" t="s">
        <v>9218</v>
      </c>
      <c r="KGS1" t="s">
        <v>9219</v>
      </c>
      <c r="KGT1" t="s">
        <v>9220</v>
      </c>
      <c r="KGU1" t="s">
        <v>9221</v>
      </c>
      <c r="KGV1" t="s">
        <v>9222</v>
      </c>
      <c r="KGW1" t="s">
        <v>9223</v>
      </c>
      <c r="KGX1" t="s">
        <v>9224</v>
      </c>
      <c r="KGY1" t="s">
        <v>9225</v>
      </c>
      <c r="KGZ1" t="s">
        <v>9226</v>
      </c>
      <c r="KHA1" t="s">
        <v>9227</v>
      </c>
      <c r="KHB1" t="s">
        <v>9228</v>
      </c>
      <c r="KHC1" t="s">
        <v>9229</v>
      </c>
      <c r="KHD1" t="s">
        <v>9230</v>
      </c>
      <c r="KHE1" t="s">
        <v>9231</v>
      </c>
      <c r="KHF1" t="s">
        <v>9232</v>
      </c>
      <c r="KHG1" t="s">
        <v>9233</v>
      </c>
      <c r="KHH1" t="s">
        <v>9234</v>
      </c>
      <c r="KHI1" t="s">
        <v>9235</v>
      </c>
      <c r="KHJ1" t="s">
        <v>9236</v>
      </c>
      <c r="KHK1" t="s">
        <v>9237</v>
      </c>
      <c r="KHL1" t="s">
        <v>9238</v>
      </c>
      <c r="KHM1" t="s">
        <v>9239</v>
      </c>
      <c r="KHN1" t="s">
        <v>9240</v>
      </c>
      <c r="KHO1" t="s">
        <v>9241</v>
      </c>
      <c r="KHP1" t="s">
        <v>9242</v>
      </c>
      <c r="KHQ1" t="s">
        <v>9243</v>
      </c>
      <c r="KHR1" t="s">
        <v>9244</v>
      </c>
      <c r="KHS1" t="s">
        <v>9245</v>
      </c>
      <c r="KHT1" t="s">
        <v>9246</v>
      </c>
      <c r="KHU1" t="s">
        <v>9247</v>
      </c>
      <c r="KHV1" t="s">
        <v>9248</v>
      </c>
      <c r="KHW1" t="s">
        <v>9249</v>
      </c>
      <c r="KHX1" t="s">
        <v>9250</v>
      </c>
      <c r="KHY1" t="s">
        <v>9251</v>
      </c>
      <c r="KHZ1" t="s">
        <v>9252</v>
      </c>
      <c r="KIA1" t="s">
        <v>9253</v>
      </c>
      <c r="KIB1" t="s">
        <v>9254</v>
      </c>
      <c r="KIC1" t="s">
        <v>9255</v>
      </c>
      <c r="KID1" t="s">
        <v>9256</v>
      </c>
      <c r="KIE1" t="s">
        <v>9257</v>
      </c>
      <c r="KIF1" t="s">
        <v>9258</v>
      </c>
      <c r="KIG1" t="s">
        <v>9259</v>
      </c>
      <c r="KIH1" t="s">
        <v>9260</v>
      </c>
      <c r="KII1" t="s">
        <v>9261</v>
      </c>
      <c r="KIJ1" t="s">
        <v>9262</v>
      </c>
      <c r="KIK1" t="s">
        <v>9263</v>
      </c>
      <c r="KIL1" t="s">
        <v>9264</v>
      </c>
      <c r="KIM1" t="s">
        <v>9265</v>
      </c>
      <c r="KIN1" t="s">
        <v>9266</v>
      </c>
      <c r="KIO1" t="s">
        <v>9267</v>
      </c>
      <c r="KIP1" t="s">
        <v>9268</v>
      </c>
      <c r="KIQ1" t="s">
        <v>9269</v>
      </c>
      <c r="KIR1" t="s">
        <v>9270</v>
      </c>
      <c r="KIS1" t="s">
        <v>9271</v>
      </c>
      <c r="KIT1" t="s">
        <v>9272</v>
      </c>
      <c r="KIU1" t="s">
        <v>9273</v>
      </c>
      <c r="KIV1" t="s">
        <v>9274</v>
      </c>
      <c r="KIW1" t="s">
        <v>9275</v>
      </c>
      <c r="KIX1" t="s">
        <v>9276</v>
      </c>
      <c r="KIY1" t="s">
        <v>9277</v>
      </c>
      <c r="KIZ1" t="s">
        <v>9278</v>
      </c>
      <c r="KJA1" t="s">
        <v>9279</v>
      </c>
      <c r="KJB1" t="s">
        <v>9280</v>
      </c>
      <c r="KJC1" t="s">
        <v>9281</v>
      </c>
      <c r="KJD1" t="s">
        <v>9282</v>
      </c>
      <c r="KJE1" t="s">
        <v>9283</v>
      </c>
      <c r="KJF1" t="s">
        <v>9284</v>
      </c>
      <c r="KJG1" t="s">
        <v>9285</v>
      </c>
      <c r="KJH1" t="s">
        <v>9286</v>
      </c>
      <c r="KJI1" t="s">
        <v>9287</v>
      </c>
      <c r="KJJ1" t="s">
        <v>9288</v>
      </c>
      <c r="KJK1" t="s">
        <v>9289</v>
      </c>
      <c r="KJL1" t="s">
        <v>9290</v>
      </c>
      <c r="KJM1" t="s">
        <v>9291</v>
      </c>
      <c r="KJN1" t="s">
        <v>9292</v>
      </c>
      <c r="KJO1" t="s">
        <v>9293</v>
      </c>
      <c r="KJP1" t="s">
        <v>9294</v>
      </c>
      <c r="KJQ1" t="s">
        <v>9295</v>
      </c>
      <c r="KJR1" t="s">
        <v>9296</v>
      </c>
      <c r="KJS1" t="s">
        <v>9297</v>
      </c>
      <c r="KJT1" t="s">
        <v>9298</v>
      </c>
      <c r="KJU1" t="s">
        <v>9299</v>
      </c>
      <c r="KJV1" t="s">
        <v>9300</v>
      </c>
      <c r="KJW1" t="s">
        <v>9301</v>
      </c>
      <c r="KJX1" t="s">
        <v>9302</v>
      </c>
      <c r="KJY1" t="s">
        <v>9303</v>
      </c>
      <c r="KJZ1" t="s">
        <v>9304</v>
      </c>
      <c r="KKA1" t="s">
        <v>9305</v>
      </c>
      <c r="KKB1" t="s">
        <v>9306</v>
      </c>
      <c r="KKC1" t="s">
        <v>9307</v>
      </c>
      <c r="KKD1" t="s">
        <v>9308</v>
      </c>
      <c r="KKE1" t="s">
        <v>9309</v>
      </c>
      <c r="KKF1" t="s">
        <v>9310</v>
      </c>
      <c r="KKG1" t="s">
        <v>9311</v>
      </c>
      <c r="KKH1" t="s">
        <v>9312</v>
      </c>
      <c r="KKI1" t="s">
        <v>9313</v>
      </c>
      <c r="KKJ1" t="s">
        <v>9314</v>
      </c>
      <c r="KKK1" t="s">
        <v>9315</v>
      </c>
      <c r="KKL1" t="s">
        <v>9316</v>
      </c>
      <c r="KKM1" t="s">
        <v>9317</v>
      </c>
      <c r="KKN1" t="s">
        <v>9318</v>
      </c>
      <c r="KKO1" t="s">
        <v>9319</v>
      </c>
      <c r="KKP1" t="s">
        <v>9320</v>
      </c>
      <c r="KKQ1" t="s">
        <v>9321</v>
      </c>
      <c r="KKR1" t="s">
        <v>9322</v>
      </c>
      <c r="KKS1" t="s">
        <v>9323</v>
      </c>
      <c r="KKT1" t="s">
        <v>9324</v>
      </c>
      <c r="KKU1" t="s">
        <v>9325</v>
      </c>
      <c r="KKV1" t="s">
        <v>9326</v>
      </c>
      <c r="KKW1" t="s">
        <v>9327</v>
      </c>
      <c r="KKX1" t="s">
        <v>9328</v>
      </c>
      <c r="KKY1" t="s">
        <v>9329</v>
      </c>
      <c r="KKZ1" t="s">
        <v>9330</v>
      </c>
      <c r="KLA1" t="s">
        <v>9331</v>
      </c>
      <c r="KLB1" t="s">
        <v>9332</v>
      </c>
      <c r="KLC1" t="s">
        <v>9333</v>
      </c>
      <c r="KLD1" t="s">
        <v>9334</v>
      </c>
      <c r="KLE1" t="s">
        <v>9335</v>
      </c>
      <c r="KLF1" t="s">
        <v>9336</v>
      </c>
      <c r="KLG1" t="s">
        <v>9337</v>
      </c>
      <c r="KLH1" t="s">
        <v>9338</v>
      </c>
      <c r="KLI1" t="s">
        <v>9339</v>
      </c>
      <c r="KLJ1" t="s">
        <v>9340</v>
      </c>
      <c r="KLK1" t="s">
        <v>9341</v>
      </c>
      <c r="KLL1" t="s">
        <v>9342</v>
      </c>
      <c r="KLM1" t="s">
        <v>9343</v>
      </c>
      <c r="KLN1" t="s">
        <v>9344</v>
      </c>
      <c r="KLO1" t="s">
        <v>9345</v>
      </c>
      <c r="KLP1" t="s">
        <v>9346</v>
      </c>
      <c r="KLQ1" t="s">
        <v>9347</v>
      </c>
      <c r="KLR1" t="s">
        <v>9348</v>
      </c>
      <c r="KLS1" t="s">
        <v>9349</v>
      </c>
      <c r="KLT1" t="s">
        <v>9350</v>
      </c>
      <c r="KLU1" t="s">
        <v>9351</v>
      </c>
      <c r="KLV1" t="s">
        <v>9352</v>
      </c>
      <c r="KLW1" t="s">
        <v>9353</v>
      </c>
      <c r="KLX1" t="s">
        <v>9354</v>
      </c>
      <c r="KLY1" t="s">
        <v>9355</v>
      </c>
      <c r="KLZ1" t="s">
        <v>9356</v>
      </c>
      <c r="KMA1" t="s">
        <v>9357</v>
      </c>
      <c r="KMB1" t="s">
        <v>9358</v>
      </c>
      <c r="KMC1" t="s">
        <v>9359</v>
      </c>
      <c r="KMD1" t="s">
        <v>9360</v>
      </c>
      <c r="KME1" t="s">
        <v>9361</v>
      </c>
      <c r="KMF1" t="s">
        <v>9362</v>
      </c>
      <c r="KMG1" t="s">
        <v>9363</v>
      </c>
      <c r="KMH1" t="s">
        <v>9364</v>
      </c>
      <c r="KMI1" t="s">
        <v>9365</v>
      </c>
      <c r="KMJ1" t="s">
        <v>9366</v>
      </c>
      <c r="KMK1" t="s">
        <v>9367</v>
      </c>
      <c r="KML1" t="s">
        <v>9368</v>
      </c>
      <c r="KMM1" t="s">
        <v>9369</v>
      </c>
      <c r="KMN1" t="s">
        <v>9370</v>
      </c>
      <c r="KMO1" t="s">
        <v>9371</v>
      </c>
      <c r="KMP1" t="s">
        <v>9372</v>
      </c>
      <c r="KMQ1" t="s">
        <v>9373</v>
      </c>
      <c r="KMR1" t="s">
        <v>9374</v>
      </c>
      <c r="KMS1" t="s">
        <v>9375</v>
      </c>
      <c r="KMT1" t="s">
        <v>9376</v>
      </c>
      <c r="KMU1" t="s">
        <v>9377</v>
      </c>
      <c r="KMV1" t="s">
        <v>9378</v>
      </c>
      <c r="KMW1" t="s">
        <v>9379</v>
      </c>
      <c r="KMX1" t="s">
        <v>9380</v>
      </c>
      <c r="KMY1" t="s">
        <v>9381</v>
      </c>
      <c r="KMZ1" t="s">
        <v>9382</v>
      </c>
      <c r="KNA1" t="s">
        <v>9383</v>
      </c>
      <c r="KNB1" t="s">
        <v>9384</v>
      </c>
      <c r="KNC1" t="s">
        <v>9385</v>
      </c>
      <c r="KND1" t="s">
        <v>9386</v>
      </c>
      <c r="KNE1" t="s">
        <v>9387</v>
      </c>
      <c r="KNF1" t="s">
        <v>9388</v>
      </c>
      <c r="KNG1" t="s">
        <v>9389</v>
      </c>
      <c r="KNH1" t="s">
        <v>9390</v>
      </c>
      <c r="KNI1" t="s">
        <v>9391</v>
      </c>
      <c r="KNJ1" t="s">
        <v>9392</v>
      </c>
      <c r="KNK1" t="s">
        <v>9393</v>
      </c>
      <c r="KNL1" t="s">
        <v>9394</v>
      </c>
      <c r="KNM1" t="s">
        <v>9395</v>
      </c>
      <c r="KNN1" t="s">
        <v>9396</v>
      </c>
      <c r="KNO1" t="s">
        <v>9397</v>
      </c>
      <c r="KNP1" t="s">
        <v>9398</v>
      </c>
      <c r="KNQ1" t="s">
        <v>9399</v>
      </c>
      <c r="KNR1" t="s">
        <v>9400</v>
      </c>
      <c r="KNS1" t="s">
        <v>9401</v>
      </c>
      <c r="KNT1" t="s">
        <v>9402</v>
      </c>
      <c r="KNU1" t="s">
        <v>9403</v>
      </c>
      <c r="KNV1" t="s">
        <v>9404</v>
      </c>
      <c r="KNW1" t="s">
        <v>9405</v>
      </c>
      <c r="KNX1" t="s">
        <v>9406</v>
      </c>
      <c r="KNY1" t="s">
        <v>9407</v>
      </c>
      <c r="KNZ1" t="s">
        <v>9408</v>
      </c>
      <c r="KOA1" t="s">
        <v>9409</v>
      </c>
      <c r="KOB1" t="s">
        <v>9410</v>
      </c>
      <c r="KOC1" t="s">
        <v>9411</v>
      </c>
      <c r="KOD1" t="s">
        <v>9412</v>
      </c>
      <c r="KOE1" t="s">
        <v>9413</v>
      </c>
      <c r="KOF1" t="s">
        <v>9414</v>
      </c>
      <c r="KOG1" t="s">
        <v>9415</v>
      </c>
      <c r="KOH1" t="s">
        <v>9416</v>
      </c>
      <c r="KOI1" t="s">
        <v>9417</v>
      </c>
      <c r="KOJ1" t="s">
        <v>9418</v>
      </c>
      <c r="KOK1" t="s">
        <v>9419</v>
      </c>
      <c r="KOL1" t="s">
        <v>9420</v>
      </c>
      <c r="KOM1" t="s">
        <v>9421</v>
      </c>
      <c r="KON1" t="s">
        <v>9422</v>
      </c>
      <c r="KOO1" t="s">
        <v>9423</v>
      </c>
      <c r="KOP1" t="s">
        <v>9424</v>
      </c>
      <c r="KOQ1" t="s">
        <v>9425</v>
      </c>
      <c r="KOR1" t="s">
        <v>9426</v>
      </c>
      <c r="KOS1" t="s">
        <v>9427</v>
      </c>
      <c r="KOT1" t="s">
        <v>9428</v>
      </c>
      <c r="KOU1" t="s">
        <v>9429</v>
      </c>
      <c r="KOV1" t="s">
        <v>9430</v>
      </c>
      <c r="KOW1" t="s">
        <v>9431</v>
      </c>
      <c r="KOX1" t="s">
        <v>9432</v>
      </c>
      <c r="KOY1" t="s">
        <v>9433</v>
      </c>
      <c r="KOZ1" t="s">
        <v>9434</v>
      </c>
      <c r="KPA1" t="s">
        <v>9435</v>
      </c>
      <c r="KPB1" t="s">
        <v>9436</v>
      </c>
      <c r="KPC1" t="s">
        <v>9437</v>
      </c>
      <c r="KPD1" t="s">
        <v>9438</v>
      </c>
      <c r="KPE1" t="s">
        <v>9439</v>
      </c>
      <c r="KPF1" t="s">
        <v>9440</v>
      </c>
      <c r="KPG1" t="s">
        <v>9441</v>
      </c>
      <c r="KPH1" t="s">
        <v>9442</v>
      </c>
      <c r="KPI1" t="s">
        <v>9443</v>
      </c>
      <c r="KPJ1" t="s">
        <v>9444</v>
      </c>
      <c r="KPK1" t="s">
        <v>9445</v>
      </c>
      <c r="KPL1" t="s">
        <v>9446</v>
      </c>
      <c r="KPM1" t="s">
        <v>9447</v>
      </c>
      <c r="KPN1" t="s">
        <v>9448</v>
      </c>
      <c r="KPO1" t="s">
        <v>9449</v>
      </c>
      <c r="KPP1" t="s">
        <v>9450</v>
      </c>
      <c r="KPQ1" t="s">
        <v>9451</v>
      </c>
      <c r="KPR1" t="s">
        <v>9452</v>
      </c>
      <c r="KPS1" t="s">
        <v>9453</v>
      </c>
      <c r="KPT1" t="s">
        <v>9454</v>
      </c>
      <c r="KPU1" t="s">
        <v>9455</v>
      </c>
      <c r="KPV1" t="s">
        <v>9456</v>
      </c>
      <c r="KPW1" t="s">
        <v>9457</v>
      </c>
      <c r="KPX1" t="s">
        <v>9458</v>
      </c>
      <c r="KPY1" t="s">
        <v>9459</v>
      </c>
      <c r="KPZ1" t="s">
        <v>9460</v>
      </c>
      <c r="KQA1" t="s">
        <v>9461</v>
      </c>
      <c r="KQB1" t="s">
        <v>9462</v>
      </c>
      <c r="KQC1" t="s">
        <v>9463</v>
      </c>
      <c r="KQD1" t="s">
        <v>9464</v>
      </c>
      <c r="KQE1" t="s">
        <v>9465</v>
      </c>
      <c r="KQF1" t="s">
        <v>9466</v>
      </c>
      <c r="KQG1" t="s">
        <v>9467</v>
      </c>
      <c r="KQH1" t="s">
        <v>9468</v>
      </c>
      <c r="KQI1" t="s">
        <v>9469</v>
      </c>
      <c r="KQJ1" t="s">
        <v>9470</v>
      </c>
      <c r="KQK1" t="s">
        <v>9471</v>
      </c>
      <c r="KQL1" t="s">
        <v>9472</v>
      </c>
      <c r="KQM1" t="s">
        <v>9473</v>
      </c>
      <c r="KQN1" t="s">
        <v>9474</v>
      </c>
      <c r="KQO1" t="s">
        <v>9475</v>
      </c>
      <c r="KQP1" t="s">
        <v>9476</v>
      </c>
      <c r="KQQ1" t="s">
        <v>9477</v>
      </c>
      <c r="KQR1" t="s">
        <v>9478</v>
      </c>
      <c r="KQS1" t="s">
        <v>9479</v>
      </c>
      <c r="KQT1" t="s">
        <v>9480</v>
      </c>
      <c r="KQU1" t="s">
        <v>9481</v>
      </c>
      <c r="KQV1" t="s">
        <v>9482</v>
      </c>
      <c r="KQW1" t="s">
        <v>9483</v>
      </c>
      <c r="KQX1" t="s">
        <v>9484</v>
      </c>
      <c r="KQY1" t="s">
        <v>9485</v>
      </c>
      <c r="KQZ1" t="s">
        <v>9486</v>
      </c>
      <c r="KRA1" t="s">
        <v>9487</v>
      </c>
      <c r="KRB1" t="s">
        <v>9488</v>
      </c>
      <c r="KRC1" t="s">
        <v>9489</v>
      </c>
      <c r="KRD1" t="s">
        <v>9490</v>
      </c>
      <c r="KRE1" t="s">
        <v>9491</v>
      </c>
      <c r="KRF1" t="s">
        <v>9492</v>
      </c>
      <c r="KRG1" t="s">
        <v>9493</v>
      </c>
      <c r="KRH1" t="s">
        <v>9494</v>
      </c>
      <c r="KRI1" t="s">
        <v>9495</v>
      </c>
      <c r="KRJ1" t="s">
        <v>9496</v>
      </c>
      <c r="KRK1" t="s">
        <v>9497</v>
      </c>
      <c r="KRL1" t="s">
        <v>9498</v>
      </c>
      <c r="KRM1" t="s">
        <v>9499</v>
      </c>
      <c r="KRN1" t="s">
        <v>9500</v>
      </c>
      <c r="KRO1" t="s">
        <v>9501</v>
      </c>
      <c r="KRP1" t="s">
        <v>9502</v>
      </c>
      <c r="KRQ1" t="s">
        <v>9503</v>
      </c>
      <c r="KRR1" t="s">
        <v>9504</v>
      </c>
      <c r="KRS1" t="s">
        <v>9505</v>
      </c>
      <c r="KRT1" t="s">
        <v>9506</v>
      </c>
      <c r="KRU1" t="s">
        <v>9507</v>
      </c>
      <c r="KRV1" t="s">
        <v>9508</v>
      </c>
      <c r="KRW1" t="s">
        <v>9509</v>
      </c>
      <c r="KRX1" t="s">
        <v>9510</v>
      </c>
      <c r="KRY1" t="s">
        <v>9511</v>
      </c>
      <c r="KRZ1" t="s">
        <v>9512</v>
      </c>
      <c r="KSA1" t="s">
        <v>9513</v>
      </c>
      <c r="KSB1" t="s">
        <v>9514</v>
      </c>
      <c r="KSC1" t="s">
        <v>9515</v>
      </c>
      <c r="KSD1" t="s">
        <v>9516</v>
      </c>
      <c r="KSE1" t="s">
        <v>9517</v>
      </c>
      <c r="KSF1" t="s">
        <v>9518</v>
      </c>
      <c r="KSG1" t="s">
        <v>9519</v>
      </c>
      <c r="KSH1" t="s">
        <v>9520</v>
      </c>
      <c r="KSI1" t="s">
        <v>9521</v>
      </c>
      <c r="KSJ1" t="s">
        <v>9522</v>
      </c>
      <c r="KSK1" t="s">
        <v>9523</v>
      </c>
      <c r="KSL1" t="s">
        <v>9524</v>
      </c>
      <c r="KSM1" t="s">
        <v>9525</v>
      </c>
      <c r="KSN1" t="s">
        <v>9526</v>
      </c>
      <c r="KSO1" t="s">
        <v>9527</v>
      </c>
      <c r="KSP1" t="s">
        <v>9528</v>
      </c>
      <c r="KSQ1" t="s">
        <v>9529</v>
      </c>
      <c r="KSR1" t="s">
        <v>9530</v>
      </c>
      <c r="KSS1" t="s">
        <v>9531</v>
      </c>
      <c r="KST1" t="s">
        <v>9532</v>
      </c>
      <c r="KSU1" t="s">
        <v>9533</v>
      </c>
      <c r="KSV1" t="s">
        <v>9534</v>
      </c>
      <c r="KSW1" t="s">
        <v>9535</v>
      </c>
      <c r="KSX1" t="s">
        <v>9536</v>
      </c>
      <c r="KSY1" t="s">
        <v>9537</v>
      </c>
      <c r="KSZ1" t="s">
        <v>9538</v>
      </c>
      <c r="KTA1" t="s">
        <v>9539</v>
      </c>
      <c r="KTB1" t="s">
        <v>9540</v>
      </c>
      <c r="KTC1" t="s">
        <v>9541</v>
      </c>
      <c r="KTD1" t="s">
        <v>9542</v>
      </c>
      <c r="KTE1" t="s">
        <v>9543</v>
      </c>
      <c r="KTF1" t="s">
        <v>9544</v>
      </c>
      <c r="KTG1" t="s">
        <v>9545</v>
      </c>
      <c r="KTH1" t="s">
        <v>9546</v>
      </c>
      <c r="KTI1" t="s">
        <v>9547</v>
      </c>
      <c r="KTJ1" t="s">
        <v>9548</v>
      </c>
      <c r="KTK1" t="s">
        <v>9549</v>
      </c>
      <c r="KTL1" t="s">
        <v>9550</v>
      </c>
      <c r="KTM1" t="s">
        <v>9551</v>
      </c>
      <c r="KTN1" t="s">
        <v>9552</v>
      </c>
      <c r="KTO1" t="s">
        <v>9553</v>
      </c>
      <c r="KTP1" t="s">
        <v>9554</v>
      </c>
      <c r="KTQ1" t="s">
        <v>9555</v>
      </c>
      <c r="KTR1" t="s">
        <v>9556</v>
      </c>
      <c r="KTS1" t="s">
        <v>9557</v>
      </c>
      <c r="KTT1" t="s">
        <v>9558</v>
      </c>
      <c r="KTU1" t="s">
        <v>9559</v>
      </c>
      <c r="KTV1" t="s">
        <v>9560</v>
      </c>
      <c r="KTW1" t="s">
        <v>9561</v>
      </c>
      <c r="KTX1" t="s">
        <v>9562</v>
      </c>
      <c r="KTY1" t="s">
        <v>9563</v>
      </c>
      <c r="KTZ1" t="s">
        <v>9564</v>
      </c>
      <c r="KUA1" t="s">
        <v>9565</v>
      </c>
      <c r="KUB1" t="s">
        <v>9566</v>
      </c>
      <c r="KUC1" t="s">
        <v>9567</v>
      </c>
      <c r="KUD1" t="s">
        <v>9568</v>
      </c>
      <c r="KUE1" t="s">
        <v>9569</v>
      </c>
      <c r="KUF1" t="s">
        <v>9570</v>
      </c>
      <c r="KUG1" t="s">
        <v>9571</v>
      </c>
      <c r="KUH1" t="s">
        <v>9572</v>
      </c>
      <c r="KUI1" t="s">
        <v>9573</v>
      </c>
      <c r="KUJ1" t="s">
        <v>9574</v>
      </c>
      <c r="KUK1" t="s">
        <v>9575</v>
      </c>
      <c r="KUL1" t="s">
        <v>9576</v>
      </c>
      <c r="KUM1" t="s">
        <v>9577</v>
      </c>
      <c r="KUN1" t="s">
        <v>9578</v>
      </c>
      <c r="KUO1" t="s">
        <v>9579</v>
      </c>
      <c r="KUP1" t="s">
        <v>9580</v>
      </c>
      <c r="KUQ1" t="s">
        <v>9581</v>
      </c>
      <c r="KUR1" t="s">
        <v>9582</v>
      </c>
      <c r="KUS1" t="s">
        <v>9583</v>
      </c>
      <c r="KUT1" t="s">
        <v>9584</v>
      </c>
      <c r="KUU1" t="s">
        <v>9585</v>
      </c>
      <c r="KUV1" t="s">
        <v>9586</v>
      </c>
      <c r="KUW1" t="s">
        <v>9587</v>
      </c>
      <c r="KUX1" t="s">
        <v>9588</v>
      </c>
      <c r="KUY1" t="s">
        <v>9589</v>
      </c>
      <c r="KUZ1" t="s">
        <v>9590</v>
      </c>
      <c r="KVA1" t="s">
        <v>9591</v>
      </c>
      <c r="KVB1" t="s">
        <v>9592</v>
      </c>
      <c r="KVC1" t="s">
        <v>9593</v>
      </c>
      <c r="KVD1" t="s">
        <v>9594</v>
      </c>
      <c r="KVE1" t="s">
        <v>9595</v>
      </c>
      <c r="KVF1" t="s">
        <v>9596</v>
      </c>
      <c r="KVG1" t="s">
        <v>9597</v>
      </c>
      <c r="KVH1" t="s">
        <v>9598</v>
      </c>
      <c r="KVI1" t="s">
        <v>9599</v>
      </c>
      <c r="KVJ1" t="s">
        <v>9600</v>
      </c>
      <c r="KVK1" t="s">
        <v>9601</v>
      </c>
      <c r="KVL1" t="s">
        <v>9602</v>
      </c>
      <c r="KVM1" t="s">
        <v>9603</v>
      </c>
      <c r="KVN1" t="s">
        <v>9604</v>
      </c>
      <c r="KVO1" t="s">
        <v>9605</v>
      </c>
      <c r="KVP1" t="s">
        <v>9606</v>
      </c>
      <c r="KVQ1" t="s">
        <v>9607</v>
      </c>
      <c r="KVR1" t="s">
        <v>9608</v>
      </c>
      <c r="KVS1" t="s">
        <v>9609</v>
      </c>
      <c r="KVT1" t="s">
        <v>9610</v>
      </c>
      <c r="KVU1" t="s">
        <v>9611</v>
      </c>
      <c r="KVV1" t="s">
        <v>9612</v>
      </c>
      <c r="KVW1" t="s">
        <v>9613</v>
      </c>
      <c r="KVX1" t="s">
        <v>9614</v>
      </c>
      <c r="KVY1" t="s">
        <v>9615</v>
      </c>
      <c r="KVZ1" t="s">
        <v>9616</v>
      </c>
      <c r="KWA1" t="s">
        <v>9617</v>
      </c>
      <c r="KWB1" t="s">
        <v>9618</v>
      </c>
      <c r="KWC1" t="s">
        <v>9619</v>
      </c>
      <c r="KWD1" t="s">
        <v>9620</v>
      </c>
      <c r="KWE1" t="s">
        <v>9621</v>
      </c>
      <c r="KWF1" t="s">
        <v>9622</v>
      </c>
      <c r="KWG1" t="s">
        <v>9623</v>
      </c>
      <c r="KWH1" t="s">
        <v>9624</v>
      </c>
      <c r="KWI1" t="s">
        <v>9625</v>
      </c>
      <c r="KWJ1" t="s">
        <v>9626</v>
      </c>
      <c r="KWK1" t="s">
        <v>9627</v>
      </c>
      <c r="KWL1" t="s">
        <v>9628</v>
      </c>
      <c r="KWM1" t="s">
        <v>9629</v>
      </c>
      <c r="KWN1" t="s">
        <v>9630</v>
      </c>
      <c r="KWO1" t="s">
        <v>9631</v>
      </c>
      <c r="KWP1" t="s">
        <v>9632</v>
      </c>
      <c r="KWQ1" t="s">
        <v>9633</v>
      </c>
      <c r="KWR1" t="s">
        <v>9634</v>
      </c>
      <c r="KWS1" t="s">
        <v>9635</v>
      </c>
      <c r="KWT1" t="s">
        <v>9636</v>
      </c>
      <c r="KWU1" t="s">
        <v>9637</v>
      </c>
      <c r="KWV1" t="s">
        <v>9638</v>
      </c>
      <c r="KWW1" t="s">
        <v>9639</v>
      </c>
      <c r="KWX1" t="s">
        <v>9640</v>
      </c>
      <c r="KWY1" t="s">
        <v>9641</v>
      </c>
      <c r="KWZ1" t="s">
        <v>9642</v>
      </c>
      <c r="KXA1" t="s">
        <v>9643</v>
      </c>
      <c r="KXB1" t="s">
        <v>9644</v>
      </c>
      <c r="KXC1" t="s">
        <v>9645</v>
      </c>
      <c r="KXD1" t="s">
        <v>9646</v>
      </c>
      <c r="KXE1" t="s">
        <v>9647</v>
      </c>
      <c r="KXF1" t="s">
        <v>9648</v>
      </c>
      <c r="KXG1" t="s">
        <v>9649</v>
      </c>
      <c r="KXH1" t="s">
        <v>9650</v>
      </c>
      <c r="KXI1" t="s">
        <v>9651</v>
      </c>
      <c r="KXJ1" t="s">
        <v>9652</v>
      </c>
      <c r="KXK1" t="s">
        <v>9653</v>
      </c>
      <c r="KXL1" t="s">
        <v>9654</v>
      </c>
      <c r="KXM1" t="s">
        <v>9655</v>
      </c>
      <c r="KXN1" t="s">
        <v>9656</v>
      </c>
      <c r="KXO1" t="s">
        <v>9657</v>
      </c>
      <c r="KXP1" t="s">
        <v>9658</v>
      </c>
      <c r="KXQ1" t="s">
        <v>9659</v>
      </c>
      <c r="KXR1" t="s">
        <v>9660</v>
      </c>
      <c r="KXS1" t="s">
        <v>9661</v>
      </c>
      <c r="KXT1" t="s">
        <v>9662</v>
      </c>
      <c r="KXU1" t="s">
        <v>9663</v>
      </c>
      <c r="KXV1" t="s">
        <v>9664</v>
      </c>
      <c r="KXW1" t="s">
        <v>9665</v>
      </c>
      <c r="KXX1" t="s">
        <v>9666</v>
      </c>
      <c r="KXY1" t="s">
        <v>9667</v>
      </c>
      <c r="KXZ1" t="s">
        <v>9668</v>
      </c>
      <c r="KYA1" t="s">
        <v>9669</v>
      </c>
      <c r="KYB1" t="s">
        <v>9670</v>
      </c>
      <c r="KYC1" t="s">
        <v>9671</v>
      </c>
      <c r="KYD1" t="s">
        <v>9672</v>
      </c>
      <c r="KYE1" t="s">
        <v>9673</v>
      </c>
      <c r="KYF1" t="s">
        <v>9674</v>
      </c>
      <c r="KYG1" t="s">
        <v>9675</v>
      </c>
      <c r="KYH1" t="s">
        <v>9676</v>
      </c>
      <c r="KYI1" t="s">
        <v>9677</v>
      </c>
      <c r="KYJ1" t="s">
        <v>9678</v>
      </c>
      <c r="KYK1" t="s">
        <v>9679</v>
      </c>
      <c r="KYL1" t="s">
        <v>9680</v>
      </c>
      <c r="KYM1" t="s">
        <v>9681</v>
      </c>
      <c r="KYN1" t="s">
        <v>9682</v>
      </c>
      <c r="KYO1" t="s">
        <v>9683</v>
      </c>
      <c r="KYP1" t="s">
        <v>9684</v>
      </c>
      <c r="KYQ1" t="s">
        <v>9685</v>
      </c>
      <c r="KYR1" t="s">
        <v>9686</v>
      </c>
      <c r="KYS1" t="s">
        <v>9687</v>
      </c>
      <c r="KYT1" t="s">
        <v>9688</v>
      </c>
      <c r="KYU1" t="s">
        <v>9689</v>
      </c>
      <c r="KYV1" t="s">
        <v>9690</v>
      </c>
      <c r="KYW1" t="s">
        <v>9691</v>
      </c>
      <c r="KYX1" t="s">
        <v>9692</v>
      </c>
      <c r="KYY1" t="s">
        <v>9693</v>
      </c>
      <c r="KYZ1" t="s">
        <v>9694</v>
      </c>
      <c r="KZA1" t="s">
        <v>9695</v>
      </c>
      <c r="KZB1" t="s">
        <v>9696</v>
      </c>
      <c r="KZC1" t="s">
        <v>9697</v>
      </c>
      <c r="KZD1" t="s">
        <v>9698</v>
      </c>
      <c r="KZE1" t="s">
        <v>9699</v>
      </c>
      <c r="KZF1" t="s">
        <v>9700</v>
      </c>
      <c r="KZG1" t="s">
        <v>9701</v>
      </c>
      <c r="KZH1" t="s">
        <v>9702</v>
      </c>
      <c r="KZI1" t="s">
        <v>9703</v>
      </c>
      <c r="KZJ1" t="s">
        <v>9704</v>
      </c>
      <c r="KZK1" t="s">
        <v>9705</v>
      </c>
      <c r="KZL1" t="s">
        <v>9706</v>
      </c>
      <c r="KZM1" t="s">
        <v>9707</v>
      </c>
      <c r="KZN1" t="s">
        <v>9708</v>
      </c>
      <c r="KZO1" t="s">
        <v>9709</v>
      </c>
      <c r="KZP1" t="s">
        <v>9710</v>
      </c>
      <c r="KZQ1" t="s">
        <v>9711</v>
      </c>
      <c r="KZR1" t="s">
        <v>9712</v>
      </c>
      <c r="KZS1" t="s">
        <v>9713</v>
      </c>
      <c r="KZT1" t="s">
        <v>9714</v>
      </c>
      <c r="KZU1" t="s">
        <v>9715</v>
      </c>
      <c r="KZV1" t="s">
        <v>9716</v>
      </c>
      <c r="KZW1" t="s">
        <v>9717</v>
      </c>
      <c r="KZX1" t="s">
        <v>9718</v>
      </c>
      <c r="KZY1" t="s">
        <v>9719</v>
      </c>
      <c r="KZZ1" t="s">
        <v>9720</v>
      </c>
      <c r="LAA1" t="s">
        <v>9721</v>
      </c>
      <c r="LAB1" t="s">
        <v>9722</v>
      </c>
      <c r="LAC1" t="s">
        <v>9723</v>
      </c>
      <c r="LAD1" t="s">
        <v>9724</v>
      </c>
      <c r="LAE1" t="s">
        <v>9725</v>
      </c>
      <c r="LAF1" t="s">
        <v>9726</v>
      </c>
      <c r="LAG1" t="s">
        <v>9727</v>
      </c>
      <c r="LAH1" t="s">
        <v>9728</v>
      </c>
      <c r="LAI1" t="s">
        <v>9729</v>
      </c>
      <c r="LAJ1" t="s">
        <v>9730</v>
      </c>
      <c r="LAK1" t="s">
        <v>9731</v>
      </c>
      <c r="LAL1" t="s">
        <v>9732</v>
      </c>
      <c r="LAM1" t="s">
        <v>9733</v>
      </c>
      <c r="LAN1" t="s">
        <v>9734</v>
      </c>
      <c r="LAO1" t="s">
        <v>9735</v>
      </c>
      <c r="LAP1" t="s">
        <v>9736</v>
      </c>
      <c r="LAQ1" t="s">
        <v>9737</v>
      </c>
      <c r="LAR1" t="s">
        <v>9738</v>
      </c>
      <c r="LAS1" t="s">
        <v>9739</v>
      </c>
      <c r="LAT1" t="s">
        <v>9740</v>
      </c>
      <c r="LAU1" t="s">
        <v>9741</v>
      </c>
      <c r="LAV1" t="s">
        <v>9742</v>
      </c>
      <c r="LAW1" t="s">
        <v>9743</v>
      </c>
      <c r="LAX1" t="s">
        <v>9744</v>
      </c>
      <c r="LAY1" t="s">
        <v>9745</v>
      </c>
      <c r="LAZ1" t="s">
        <v>9746</v>
      </c>
      <c r="LBA1" t="s">
        <v>9747</v>
      </c>
      <c r="LBB1" t="s">
        <v>9748</v>
      </c>
      <c r="LBC1" t="s">
        <v>9749</v>
      </c>
      <c r="LBD1" t="s">
        <v>9750</v>
      </c>
      <c r="LBE1" t="s">
        <v>9751</v>
      </c>
      <c r="LBF1" t="s">
        <v>9752</v>
      </c>
      <c r="LBG1" t="s">
        <v>9753</v>
      </c>
      <c r="LBH1" t="s">
        <v>9754</v>
      </c>
      <c r="LBI1" t="s">
        <v>9755</v>
      </c>
      <c r="LBJ1" t="s">
        <v>9756</v>
      </c>
      <c r="LBK1" t="s">
        <v>9757</v>
      </c>
      <c r="LBL1" t="s">
        <v>9758</v>
      </c>
      <c r="LBM1" t="s">
        <v>9759</v>
      </c>
      <c r="LBN1" t="s">
        <v>9760</v>
      </c>
      <c r="LBO1" t="s">
        <v>9761</v>
      </c>
      <c r="LBP1" t="s">
        <v>9762</v>
      </c>
      <c r="LBQ1" t="s">
        <v>9763</v>
      </c>
      <c r="LBR1" t="s">
        <v>9764</v>
      </c>
      <c r="LBS1" t="s">
        <v>9765</v>
      </c>
      <c r="LBT1" t="s">
        <v>9766</v>
      </c>
      <c r="LBU1" t="s">
        <v>9767</v>
      </c>
      <c r="LBV1" t="s">
        <v>9768</v>
      </c>
      <c r="LBW1" t="s">
        <v>9769</v>
      </c>
      <c r="LBX1" t="s">
        <v>9770</v>
      </c>
      <c r="LBY1" t="s">
        <v>9771</v>
      </c>
      <c r="LBZ1" t="s">
        <v>9772</v>
      </c>
      <c r="LCA1" t="s">
        <v>9773</v>
      </c>
      <c r="LCB1" t="s">
        <v>9774</v>
      </c>
      <c r="LCC1" t="s">
        <v>9775</v>
      </c>
      <c r="LCD1" t="s">
        <v>9776</v>
      </c>
      <c r="LCE1" t="s">
        <v>9777</v>
      </c>
      <c r="LCF1" t="s">
        <v>9778</v>
      </c>
      <c r="LCG1" t="s">
        <v>9779</v>
      </c>
      <c r="LCH1" t="s">
        <v>9780</v>
      </c>
      <c r="LCI1" t="s">
        <v>9781</v>
      </c>
      <c r="LCJ1" t="s">
        <v>9782</v>
      </c>
      <c r="LCK1" t="s">
        <v>9783</v>
      </c>
      <c r="LCL1" t="s">
        <v>9784</v>
      </c>
      <c r="LCM1" t="s">
        <v>9785</v>
      </c>
      <c r="LCN1" t="s">
        <v>9786</v>
      </c>
      <c r="LCO1" t="s">
        <v>9787</v>
      </c>
      <c r="LCP1" t="s">
        <v>9788</v>
      </c>
      <c r="LCQ1" t="s">
        <v>9789</v>
      </c>
      <c r="LCR1" t="s">
        <v>9790</v>
      </c>
      <c r="LCS1" t="s">
        <v>9791</v>
      </c>
      <c r="LCT1" t="s">
        <v>9792</v>
      </c>
      <c r="LCU1" t="s">
        <v>9793</v>
      </c>
      <c r="LCV1" t="s">
        <v>9794</v>
      </c>
      <c r="LCW1" t="s">
        <v>9795</v>
      </c>
      <c r="LCX1" t="s">
        <v>9796</v>
      </c>
      <c r="LCY1" t="s">
        <v>9797</v>
      </c>
      <c r="LCZ1" t="s">
        <v>9798</v>
      </c>
      <c r="LDA1" t="s">
        <v>9799</v>
      </c>
      <c r="LDB1" t="s">
        <v>9800</v>
      </c>
      <c r="LDC1" t="s">
        <v>9801</v>
      </c>
      <c r="LDD1" t="s">
        <v>9802</v>
      </c>
      <c r="LDE1" t="s">
        <v>9803</v>
      </c>
      <c r="LDF1" t="s">
        <v>9804</v>
      </c>
      <c r="LDG1" t="s">
        <v>9805</v>
      </c>
      <c r="LDH1" t="s">
        <v>9806</v>
      </c>
      <c r="LDI1" t="s">
        <v>9807</v>
      </c>
      <c r="LDJ1" t="s">
        <v>9808</v>
      </c>
      <c r="LDK1" t="s">
        <v>9809</v>
      </c>
      <c r="LDL1" t="s">
        <v>9810</v>
      </c>
      <c r="LDM1" t="s">
        <v>9811</v>
      </c>
      <c r="LDN1" t="s">
        <v>9812</v>
      </c>
      <c r="LDO1" t="s">
        <v>9813</v>
      </c>
      <c r="LDP1" t="s">
        <v>9814</v>
      </c>
      <c r="LDQ1" t="s">
        <v>9815</v>
      </c>
      <c r="LDR1" t="s">
        <v>9816</v>
      </c>
      <c r="LDS1" t="s">
        <v>9817</v>
      </c>
      <c r="LDT1" t="s">
        <v>9818</v>
      </c>
      <c r="LDU1" t="s">
        <v>9819</v>
      </c>
      <c r="LDV1" t="s">
        <v>9820</v>
      </c>
      <c r="LDW1" t="s">
        <v>9821</v>
      </c>
      <c r="LDX1" t="s">
        <v>9822</v>
      </c>
      <c r="LDY1" t="s">
        <v>9823</v>
      </c>
      <c r="LDZ1" t="s">
        <v>9824</v>
      </c>
      <c r="LEA1" t="s">
        <v>9825</v>
      </c>
      <c r="LEB1" t="s">
        <v>9826</v>
      </c>
      <c r="LEC1" t="s">
        <v>9827</v>
      </c>
      <c r="LED1" t="s">
        <v>9828</v>
      </c>
      <c r="LEE1" t="s">
        <v>9829</v>
      </c>
      <c r="LEF1" t="s">
        <v>9830</v>
      </c>
      <c r="LEG1" t="s">
        <v>9831</v>
      </c>
      <c r="LEH1" t="s">
        <v>9832</v>
      </c>
      <c r="LEI1" t="s">
        <v>9833</v>
      </c>
      <c r="LEJ1" t="s">
        <v>9834</v>
      </c>
      <c r="LEK1" t="s">
        <v>9835</v>
      </c>
      <c r="LEL1" t="s">
        <v>9836</v>
      </c>
      <c r="LEM1" t="s">
        <v>9837</v>
      </c>
      <c r="LEN1" t="s">
        <v>9838</v>
      </c>
      <c r="LEO1" t="s">
        <v>9839</v>
      </c>
      <c r="LEP1" t="s">
        <v>9840</v>
      </c>
      <c r="LEQ1" t="s">
        <v>9841</v>
      </c>
      <c r="LER1" t="s">
        <v>9842</v>
      </c>
      <c r="LES1" t="s">
        <v>9843</v>
      </c>
      <c r="LET1" t="s">
        <v>9844</v>
      </c>
      <c r="LEU1" t="s">
        <v>9845</v>
      </c>
      <c r="LEV1" t="s">
        <v>9846</v>
      </c>
      <c r="LEW1" t="s">
        <v>9847</v>
      </c>
      <c r="LEX1" t="s">
        <v>9848</v>
      </c>
      <c r="LEY1" t="s">
        <v>9849</v>
      </c>
      <c r="LEZ1" t="s">
        <v>9850</v>
      </c>
      <c r="LFA1" t="s">
        <v>9851</v>
      </c>
      <c r="LFB1" t="s">
        <v>9852</v>
      </c>
      <c r="LFC1" t="s">
        <v>9853</v>
      </c>
      <c r="LFD1" t="s">
        <v>9854</v>
      </c>
      <c r="LFE1" t="s">
        <v>9855</v>
      </c>
      <c r="LFF1" t="s">
        <v>9856</v>
      </c>
      <c r="LFG1" t="s">
        <v>9857</v>
      </c>
      <c r="LFH1" t="s">
        <v>9858</v>
      </c>
      <c r="LFI1" t="s">
        <v>9859</v>
      </c>
      <c r="LFJ1" t="s">
        <v>9860</v>
      </c>
      <c r="LFK1" t="s">
        <v>9861</v>
      </c>
      <c r="LFL1" t="s">
        <v>9862</v>
      </c>
      <c r="LFM1" t="s">
        <v>9863</v>
      </c>
      <c r="LFN1" t="s">
        <v>9864</v>
      </c>
      <c r="LFO1" t="s">
        <v>9865</v>
      </c>
      <c r="LFP1" t="s">
        <v>9866</v>
      </c>
      <c r="LFQ1" t="s">
        <v>9867</v>
      </c>
      <c r="LFR1" t="s">
        <v>9868</v>
      </c>
      <c r="LFS1" t="s">
        <v>9869</v>
      </c>
      <c r="LFT1" t="s">
        <v>9870</v>
      </c>
      <c r="LFU1" t="s">
        <v>9871</v>
      </c>
      <c r="LFV1" t="s">
        <v>9872</v>
      </c>
      <c r="LFW1" t="s">
        <v>9873</v>
      </c>
      <c r="LFX1" t="s">
        <v>9874</v>
      </c>
      <c r="LFY1" t="s">
        <v>9875</v>
      </c>
      <c r="LFZ1" t="s">
        <v>9876</v>
      </c>
      <c r="LGA1" t="s">
        <v>9877</v>
      </c>
      <c r="LGB1" t="s">
        <v>9878</v>
      </c>
      <c r="LGC1" t="s">
        <v>9879</v>
      </c>
      <c r="LGD1" t="s">
        <v>9880</v>
      </c>
      <c r="LGE1" t="s">
        <v>9881</v>
      </c>
      <c r="LGF1" t="s">
        <v>9882</v>
      </c>
      <c r="LGG1" t="s">
        <v>9883</v>
      </c>
      <c r="LGH1" t="s">
        <v>9884</v>
      </c>
      <c r="LGI1" t="s">
        <v>9885</v>
      </c>
      <c r="LGJ1" t="s">
        <v>9886</v>
      </c>
      <c r="LGK1" t="s">
        <v>9887</v>
      </c>
      <c r="LGL1" t="s">
        <v>9888</v>
      </c>
      <c r="LGM1" t="s">
        <v>9889</v>
      </c>
      <c r="LGN1" t="s">
        <v>9890</v>
      </c>
      <c r="LGO1" t="s">
        <v>9891</v>
      </c>
      <c r="LGP1" t="s">
        <v>9892</v>
      </c>
      <c r="LGQ1" t="s">
        <v>9893</v>
      </c>
      <c r="LGR1" t="s">
        <v>9894</v>
      </c>
      <c r="LGS1" t="s">
        <v>9895</v>
      </c>
      <c r="LGT1" t="s">
        <v>9896</v>
      </c>
      <c r="LGU1" t="s">
        <v>9897</v>
      </c>
      <c r="LGV1" t="s">
        <v>9898</v>
      </c>
      <c r="LGW1" t="s">
        <v>9899</v>
      </c>
      <c r="LGX1" t="s">
        <v>9900</v>
      </c>
      <c r="LGY1" t="s">
        <v>9901</v>
      </c>
      <c r="LGZ1" t="s">
        <v>9902</v>
      </c>
      <c r="LHA1" t="s">
        <v>9903</v>
      </c>
      <c r="LHB1" t="s">
        <v>9904</v>
      </c>
      <c r="LHC1" t="s">
        <v>9905</v>
      </c>
      <c r="LHD1" t="s">
        <v>9906</v>
      </c>
      <c r="LHE1" t="s">
        <v>9907</v>
      </c>
      <c r="LHF1" t="s">
        <v>9908</v>
      </c>
      <c r="LHG1" t="s">
        <v>9909</v>
      </c>
      <c r="LHH1" t="s">
        <v>9910</v>
      </c>
      <c r="LHI1" t="s">
        <v>9911</v>
      </c>
      <c r="LHJ1" t="s">
        <v>9912</v>
      </c>
      <c r="LHK1" t="s">
        <v>9913</v>
      </c>
      <c r="LHL1" t="s">
        <v>9914</v>
      </c>
      <c r="LHM1" t="s">
        <v>9915</v>
      </c>
      <c r="LHN1" t="s">
        <v>9916</v>
      </c>
      <c r="LHO1" t="s">
        <v>9917</v>
      </c>
      <c r="LHP1" t="s">
        <v>9918</v>
      </c>
      <c r="LHQ1" t="s">
        <v>9919</v>
      </c>
      <c r="LHR1" t="s">
        <v>9920</v>
      </c>
      <c r="LHS1" t="s">
        <v>9921</v>
      </c>
      <c r="LHT1" t="s">
        <v>9922</v>
      </c>
      <c r="LHU1" t="s">
        <v>9923</v>
      </c>
      <c r="LHV1" t="s">
        <v>9924</v>
      </c>
      <c r="LHW1" t="s">
        <v>9925</v>
      </c>
      <c r="LHX1" t="s">
        <v>9926</v>
      </c>
      <c r="LHY1" t="s">
        <v>9927</v>
      </c>
      <c r="LHZ1" t="s">
        <v>9928</v>
      </c>
      <c r="LIA1" t="s">
        <v>9929</v>
      </c>
      <c r="LIB1" t="s">
        <v>9930</v>
      </c>
      <c r="LIC1" t="s">
        <v>9931</v>
      </c>
      <c r="LID1" t="s">
        <v>9932</v>
      </c>
      <c r="LIE1" t="s">
        <v>9933</v>
      </c>
      <c r="LIF1" t="s">
        <v>9934</v>
      </c>
      <c r="LIG1" t="s">
        <v>9935</v>
      </c>
      <c r="LIH1" t="s">
        <v>9936</v>
      </c>
      <c r="LII1" t="s">
        <v>9937</v>
      </c>
      <c r="LIJ1" t="s">
        <v>9938</v>
      </c>
      <c r="LIK1" t="s">
        <v>9939</v>
      </c>
      <c r="LIL1" t="s">
        <v>9940</v>
      </c>
      <c r="LIM1" t="s">
        <v>9941</v>
      </c>
      <c r="LIN1" t="s">
        <v>9942</v>
      </c>
      <c r="LIO1" t="s">
        <v>9943</v>
      </c>
      <c r="LIP1" t="s">
        <v>9944</v>
      </c>
      <c r="LIQ1" t="s">
        <v>9945</v>
      </c>
      <c r="LIR1" t="s">
        <v>9946</v>
      </c>
      <c r="LIS1" t="s">
        <v>9947</v>
      </c>
      <c r="LIT1" t="s">
        <v>9948</v>
      </c>
      <c r="LIU1" t="s">
        <v>9949</v>
      </c>
      <c r="LIV1" t="s">
        <v>9950</v>
      </c>
      <c r="LIW1" t="s">
        <v>9951</v>
      </c>
      <c r="LIX1" t="s">
        <v>9952</v>
      </c>
      <c r="LIY1" t="s">
        <v>9953</v>
      </c>
      <c r="LIZ1" t="s">
        <v>9954</v>
      </c>
      <c r="LJA1" t="s">
        <v>9955</v>
      </c>
      <c r="LJB1" t="s">
        <v>9956</v>
      </c>
      <c r="LJC1" t="s">
        <v>9957</v>
      </c>
      <c r="LJD1" t="s">
        <v>9958</v>
      </c>
      <c r="LJE1" t="s">
        <v>9959</v>
      </c>
      <c r="LJF1" t="s">
        <v>9960</v>
      </c>
      <c r="LJG1" t="s">
        <v>9961</v>
      </c>
      <c r="LJH1" t="s">
        <v>9962</v>
      </c>
      <c r="LJI1" t="s">
        <v>9963</v>
      </c>
      <c r="LJJ1" t="s">
        <v>9964</v>
      </c>
      <c r="LJK1" t="s">
        <v>9965</v>
      </c>
      <c r="LJL1" t="s">
        <v>9966</v>
      </c>
      <c r="LJM1" t="s">
        <v>9967</v>
      </c>
      <c r="LJN1" t="s">
        <v>9968</v>
      </c>
      <c r="LJO1" t="s">
        <v>9969</v>
      </c>
      <c r="LJP1" t="s">
        <v>9970</v>
      </c>
      <c r="LJQ1" t="s">
        <v>9971</v>
      </c>
      <c r="LJR1" t="s">
        <v>9972</v>
      </c>
      <c r="LJS1" t="s">
        <v>9973</v>
      </c>
      <c r="LJT1" t="s">
        <v>9974</v>
      </c>
      <c r="LJU1" t="s">
        <v>9975</v>
      </c>
      <c r="LJV1" t="s">
        <v>9976</v>
      </c>
      <c r="LJW1" t="s">
        <v>9977</v>
      </c>
      <c r="LJX1" t="s">
        <v>9978</v>
      </c>
      <c r="LJY1" t="s">
        <v>9979</v>
      </c>
      <c r="LJZ1" t="s">
        <v>9980</v>
      </c>
      <c r="LKA1" t="s">
        <v>9981</v>
      </c>
      <c r="LKB1" t="s">
        <v>9982</v>
      </c>
      <c r="LKC1" t="s">
        <v>9983</v>
      </c>
      <c r="LKD1" t="s">
        <v>9984</v>
      </c>
      <c r="LKE1" t="s">
        <v>9985</v>
      </c>
      <c r="LKF1" t="s">
        <v>9986</v>
      </c>
      <c r="LKG1" t="s">
        <v>9987</v>
      </c>
      <c r="LKH1" t="s">
        <v>9988</v>
      </c>
      <c r="LKI1" t="s">
        <v>9989</v>
      </c>
      <c r="LKJ1" t="s">
        <v>9990</v>
      </c>
      <c r="LKK1" t="s">
        <v>9991</v>
      </c>
      <c r="LKL1" t="s">
        <v>9992</v>
      </c>
      <c r="LKM1" t="s">
        <v>9993</v>
      </c>
      <c r="LKN1" t="s">
        <v>9994</v>
      </c>
      <c r="LKO1" t="s">
        <v>9995</v>
      </c>
      <c r="LKP1" t="s">
        <v>9996</v>
      </c>
      <c r="LKQ1" t="s">
        <v>9997</v>
      </c>
      <c r="LKR1" t="s">
        <v>9998</v>
      </c>
      <c r="LKS1" t="s">
        <v>9999</v>
      </c>
      <c r="LKT1" t="s">
        <v>10000</v>
      </c>
      <c r="LKU1" t="s">
        <v>10001</v>
      </c>
      <c r="LKV1" t="s">
        <v>10002</v>
      </c>
      <c r="LKW1" t="s">
        <v>10003</v>
      </c>
      <c r="LKX1" t="s">
        <v>10004</v>
      </c>
      <c r="LKY1" t="s">
        <v>10005</v>
      </c>
      <c r="LKZ1" t="s">
        <v>10006</v>
      </c>
      <c r="LLA1" t="s">
        <v>10007</v>
      </c>
      <c r="LLB1" t="s">
        <v>10008</v>
      </c>
      <c r="LLC1" t="s">
        <v>10009</v>
      </c>
      <c r="LLD1" t="s">
        <v>10010</v>
      </c>
      <c r="LLE1" t="s">
        <v>10011</v>
      </c>
      <c r="LLF1" t="s">
        <v>10012</v>
      </c>
      <c r="LLG1" t="s">
        <v>10013</v>
      </c>
      <c r="LLH1" t="s">
        <v>10014</v>
      </c>
      <c r="LLI1" t="s">
        <v>10015</v>
      </c>
      <c r="LLJ1" t="s">
        <v>10016</v>
      </c>
      <c r="LLK1" t="s">
        <v>10017</v>
      </c>
      <c r="LLL1" t="s">
        <v>10018</v>
      </c>
      <c r="LLM1" t="s">
        <v>10019</v>
      </c>
      <c r="LLN1" t="s">
        <v>10020</v>
      </c>
      <c r="LLO1" t="s">
        <v>10021</v>
      </c>
      <c r="LLP1" t="s">
        <v>10022</v>
      </c>
      <c r="LLQ1" t="s">
        <v>10023</v>
      </c>
      <c r="LLR1" t="s">
        <v>10024</v>
      </c>
      <c r="LLS1" t="s">
        <v>10025</v>
      </c>
      <c r="LLT1" t="s">
        <v>10026</v>
      </c>
      <c r="LLU1" t="s">
        <v>10027</v>
      </c>
      <c r="LLV1" t="s">
        <v>10028</v>
      </c>
      <c r="LLW1" t="s">
        <v>10029</v>
      </c>
      <c r="LLX1" t="s">
        <v>10030</v>
      </c>
      <c r="LLY1" t="s">
        <v>10031</v>
      </c>
      <c r="LLZ1" t="s">
        <v>10032</v>
      </c>
      <c r="LMA1" t="s">
        <v>10033</v>
      </c>
      <c r="LMB1" t="s">
        <v>10034</v>
      </c>
      <c r="LMC1" t="s">
        <v>10035</v>
      </c>
      <c r="LMD1" t="s">
        <v>10036</v>
      </c>
      <c r="LME1" t="s">
        <v>10037</v>
      </c>
      <c r="LMF1" t="s">
        <v>10038</v>
      </c>
      <c r="LMG1" t="s">
        <v>10039</v>
      </c>
      <c r="LMH1" t="s">
        <v>10040</v>
      </c>
      <c r="LMI1" t="s">
        <v>10041</v>
      </c>
      <c r="LMJ1" t="s">
        <v>10042</v>
      </c>
      <c r="LMK1" t="s">
        <v>10043</v>
      </c>
      <c r="LML1" t="s">
        <v>10044</v>
      </c>
      <c r="LMM1" t="s">
        <v>10045</v>
      </c>
      <c r="LMN1" t="s">
        <v>10046</v>
      </c>
      <c r="LMO1" t="s">
        <v>10047</v>
      </c>
      <c r="LMP1" t="s">
        <v>10048</v>
      </c>
      <c r="LMQ1" t="s">
        <v>10049</v>
      </c>
      <c r="LMR1" t="s">
        <v>10050</v>
      </c>
      <c r="LMS1" t="s">
        <v>10051</v>
      </c>
      <c r="LMT1" t="s">
        <v>10052</v>
      </c>
      <c r="LMU1" t="s">
        <v>10053</v>
      </c>
      <c r="LMV1" t="s">
        <v>10054</v>
      </c>
      <c r="LMW1" t="s">
        <v>10055</v>
      </c>
      <c r="LMX1" t="s">
        <v>10056</v>
      </c>
      <c r="LMY1" t="s">
        <v>10057</v>
      </c>
      <c r="LMZ1" t="s">
        <v>10058</v>
      </c>
      <c r="LNA1" t="s">
        <v>10059</v>
      </c>
      <c r="LNB1" t="s">
        <v>10060</v>
      </c>
      <c r="LNC1" t="s">
        <v>10061</v>
      </c>
      <c r="LND1" t="s">
        <v>10062</v>
      </c>
      <c r="LNE1" t="s">
        <v>10063</v>
      </c>
      <c r="LNF1" t="s">
        <v>10064</v>
      </c>
      <c r="LNG1" t="s">
        <v>10065</v>
      </c>
      <c r="LNH1" t="s">
        <v>10066</v>
      </c>
      <c r="LNI1" t="s">
        <v>10067</v>
      </c>
      <c r="LNJ1" t="s">
        <v>10068</v>
      </c>
      <c r="LNK1" t="s">
        <v>10069</v>
      </c>
      <c r="LNL1" t="s">
        <v>10070</v>
      </c>
      <c r="LNM1" t="s">
        <v>10071</v>
      </c>
      <c r="LNN1" t="s">
        <v>10072</v>
      </c>
      <c r="LNO1" t="s">
        <v>10073</v>
      </c>
      <c r="LNP1" t="s">
        <v>10074</v>
      </c>
      <c r="LNQ1" t="s">
        <v>10075</v>
      </c>
      <c r="LNR1" t="s">
        <v>10076</v>
      </c>
      <c r="LNS1" t="s">
        <v>10077</v>
      </c>
      <c r="LNT1" t="s">
        <v>10078</v>
      </c>
      <c r="LNU1" t="s">
        <v>10079</v>
      </c>
      <c r="LNV1" t="s">
        <v>10080</v>
      </c>
      <c r="LNW1" t="s">
        <v>10081</v>
      </c>
      <c r="LNX1" t="s">
        <v>10082</v>
      </c>
      <c r="LNY1" t="s">
        <v>10083</v>
      </c>
      <c r="LNZ1" t="s">
        <v>10084</v>
      </c>
      <c r="LOA1" t="s">
        <v>10085</v>
      </c>
      <c r="LOB1" t="s">
        <v>10086</v>
      </c>
      <c r="LOC1" t="s">
        <v>10087</v>
      </c>
      <c r="LOD1" t="s">
        <v>10088</v>
      </c>
      <c r="LOE1" t="s">
        <v>10089</v>
      </c>
      <c r="LOF1" t="s">
        <v>10090</v>
      </c>
      <c r="LOG1" t="s">
        <v>10091</v>
      </c>
      <c r="LOH1" t="s">
        <v>10092</v>
      </c>
      <c r="LOI1" t="s">
        <v>10093</v>
      </c>
      <c r="LOJ1" t="s">
        <v>10094</v>
      </c>
      <c r="LOK1" t="s">
        <v>10095</v>
      </c>
      <c r="LOL1" t="s">
        <v>10096</v>
      </c>
      <c r="LOM1" t="s">
        <v>10097</v>
      </c>
      <c r="LON1" t="s">
        <v>10098</v>
      </c>
      <c r="LOO1" t="s">
        <v>10099</v>
      </c>
      <c r="LOP1" t="s">
        <v>10100</v>
      </c>
      <c r="LOQ1" t="s">
        <v>10101</v>
      </c>
      <c r="LOR1" t="s">
        <v>10102</v>
      </c>
      <c r="LOS1" t="s">
        <v>10103</v>
      </c>
      <c r="LOT1" t="s">
        <v>10104</v>
      </c>
      <c r="LOU1" t="s">
        <v>10105</v>
      </c>
      <c r="LOV1" t="s">
        <v>10106</v>
      </c>
      <c r="LOW1" t="s">
        <v>10107</v>
      </c>
      <c r="LOX1" t="s">
        <v>10108</v>
      </c>
      <c r="LOY1" t="s">
        <v>10109</v>
      </c>
      <c r="LOZ1" t="s">
        <v>10110</v>
      </c>
      <c r="LPA1" t="s">
        <v>10111</v>
      </c>
      <c r="LPB1" t="s">
        <v>10112</v>
      </c>
      <c r="LPC1" t="s">
        <v>10113</v>
      </c>
      <c r="LPD1" t="s">
        <v>10114</v>
      </c>
      <c r="LPE1" t="s">
        <v>10115</v>
      </c>
      <c r="LPF1" t="s">
        <v>10116</v>
      </c>
      <c r="LPG1" t="s">
        <v>10117</v>
      </c>
      <c r="LPH1" t="s">
        <v>10118</v>
      </c>
      <c r="LPI1" t="s">
        <v>10119</v>
      </c>
      <c r="LPJ1" t="s">
        <v>10120</v>
      </c>
      <c r="LPK1" t="s">
        <v>10121</v>
      </c>
      <c r="LPL1" t="s">
        <v>10122</v>
      </c>
      <c r="LPM1" t="s">
        <v>10123</v>
      </c>
      <c r="LPN1" t="s">
        <v>10124</v>
      </c>
      <c r="LPO1" t="s">
        <v>10125</v>
      </c>
      <c r="LPP1" t="s">
        <v>10126</v>
      </c>
      <c r="LPQ1" t="s">
        <v>10127</v>
      </c>
      <c r="LPR1" t="s">
        <v>10128</v>
      </c>
      <c r="LPS1" t="s">
        <v>10129</v>
      </c>
      <c r="LPT1" t="s">
        <v>10130</v>
      </c>
      <c r="LPU1" t="s">
        <v>10131</v>
      </c>
      <c r="LPV1" t="s">
        <v>10132</v>
      </c>
      <c r="LPW1" t="s">
        <v>10133</v>
      </c>
      <c r="LPX1" t="s">
        <v>10134</v>
      </c>
      <c r="LPY1" t="s">
        <v>10135</v>
      </c>
      <c r="LPZ1" t="s">
        <v>10136</v>
      </c>
      <c r="LQA1" t="s">
        <v>10137</v>
      </c>
      <c r="LQB1" t="s">
        <v>10138</v>
      </c>
      <c r="LQC1" t="s">
        <v>10139</v>
      </c>
      <c r="LQD1" t="s">
        <v>10140</v>
      </c>
      <c r="LQE1" t="s">
        <v>10141</v>
      </c>
      <c r="LQF1" t="s">
        <v>10142</v>
      </c>
      <c r="LQG1" t="s">
        <v>10143</v>
      </c>
      <c r="LQH1" t="s">
        <v>10144</v>
      </c>
      <c r="LQI1" t="s">
        <v>10145</v>
      </c>
      <c r="LQJ1" t="s">
        <v>10146</v>
      </c>
      <c r="LQK1" t="s">
        <v>10147</v>
      </c>
      <c r="LQL1" t="s">
        <v>10148</v>
      </c>
      <c r="LQM1" t="s">
        <v>10149</v>
      </c>
      <c r="LQN1" t="s">
        <v>10150</v>
      </c>
      <c r="LQO1" t="s">
        <v>10151</v>
      </c>
      <c r="LQP1" t="s">
        <v>10152</v>
      </c>
      <c r="LQQ1" t="s">
        <v>10153</v>
      </c>
      <c r="LQR1" t="s">
        <v>10154</v>
      </c>
      <c r="LQS1" t="s">
        <v>10155</v>
      </c>
      <c r="LQT1" t="s">
        <v>10156</v>
      </c>
      <c r="LQU1" t="s">
        <v>10157</v>
      </c>
      <c r="LQV1" t="s">
        <v>10158</v>
      </c>
      <c r="LQW1" t="s">
        <v>10159</v>
      </c>
      <c r="LQX1" t="s">
        <v>10160</v>
      </c>
      <c r="LQY1" t="s">
        <v>10161</v>
      </c>
      <c r="LQZ1" t="s">
        <v>10162</v>
      </c>
      <c r="LRA1" t="s">
        <v>10163</v>
      </c>
      <c r="LRB1" t="s">
        <v>10164</v>
      </c>
      <c r="LRC1" t="s">
        <v>10165</v>
      </c>
      <c r="LRD1" t="s">
        <v>10166</v>
      </c>
      <c r="LRE1" t="s">
        <v>10167</v>
      </c>
      <c r="LRF1" t="s">
        <v>10168</v>
      </c>
      <c r="LRG1" t="s">
        <v>10169</v>
      </c>
      <c r="LRH1" t="s">
        <v>10170</v>
      </c>
      <c r="LRI1" t="s">
        <v>10171</v>
      </c>
      <c r="LRJ1" t="s">
        <v>10172</v>
      </c>
      <c r="LRK1" t="s">
        <v>10173</v>
      </c>
      <c r="LRL1" t="s">
        <v>10174</v>
      </c>
      <c r="LRM1" t="s">
        <v>10175</v>
      </c>
      <c r="LRN1" t="s">
        <v>10176</v>
      </c>
      <c r="LRO1" t="s">
        <v>10177</v>
      </c>
      <c r="LRP1" t="s">
        <v>10178</v>
      </c>
      <c r="LRQ1" t="s">
        <v>10179</v>
      </c>
      <c r="LRR1" t="s">
        <v>10180</v>
      </c>
      <c r="LRS1" t="s">
        <v>10181</v>
      </c>
      <c r="LRT1" t="s">
        <v>10182</v>
      </c>
      <c r="LRU1" t="s">
        <v>10183</v>
      </c>
      <c r="LRV1" t="s">
        <v>10184</v>
      </c>
      <c r="LRW1" t="s">
        <v>10185</v>
      </c>
      <c r="LRX1" t="s">
        <v>10186</v>
      </c>
      <c r="LRY1" t="s">
        <v>10187</v>
      </c>
      <c r="LRZ1" t="s">
        <v>10188</v>
      </c>
      <c r="LSA1" t="s">
        <v>10189</v>
      </c>
      <c r="LSB1" t="s">
        <v>10190</v>
      </c>
      <c r="LSC1" t="s">
        <v>10191</v>
      </c>
      <c r="LSD1" t="s">
        <v>10192</v>
      </c>
      <c r="LSE1" t="s">
        <v>10193</v>
      </c>
      <c r="LSF1" t="s">
        <v>10194</v>
      </c>
      <c r="LSG1" t="s">
        <v>10195</v>
      </c>
      <c r="LSH1" t="s">
        <v>10196</v>
      </c>
      <c r="LSI1" t="s">
        <v>10197</v>
      </c>
      <c r="LSJ1" t="s">
        <v>10198</v>
      </c>
      <c r="LSK1" t="s">
        <v>10199</v>
      </c>
      <c r="LSL1" t="s">
        <v>10200</v>
      </c>
      <c r="LSM1" t="s">
        <v>10201</v>
      </c>
      <c r="LSN1" t="s">
        <v>10202</v>
      </c>
      <c r="LSO1" t="s">
        <v>10203</v>
      </c>
      <c r="LSP1" t="s">
        <v>10204</v>
      </c>
      <c r="LSQ1" t="s">
        <v>10205</v>
      </c>
      <c r="LSR1" t="s">
        <v>10206</v>
      </c>
      <c r="LSS1" t="s">
        <v>10207</v>
      </c>
      <c r="LST1" t="s">
        <v>10208</v>
      </c>
      <c r="LSU1" t="s">
        <v>10209</v>
      </c>
      <c r="LSV1" t="s">
        <v>10210</v>
      </c>
      <c r="LSW1" t="s">
        <v>10211</v>
      </c>
      <c r="LSX1" t="s">
        <v>10212</v>
      </c>
      <c r="LSY1" t="s">
        <v>10213</v>
      </c>
      <c r="LSZ1" t="s">
        <v>10214</v>
      </c>
      <c r="LTA1" t="s">
        <v>10215</v>
      </c>
      <c r="LTB1" t="s">
        <v>10216</v>
      </c>
      <c r="LTC1" t="s">
        <v>10217</v>
      </c>
      <c r="LTD1" t="s">
        <v>10218</v>
      </c>
      <c r="LTE1" t="s">
        <v>10219</v>
      </c>
      <c r="LTF1" t="s">
        <v>10220</v>
      </c>
      <c r="LTG1" t="s">
        <v>10221</v>
      </c>
      <c r="LTH1" t="s">
        <v>10222</v>
      </c>
      <c r="LTI1" t="s">
        <v>10223</v>
      </c>
      <c r="LTJ1" t="s">
        <v>10224</v>
      </c>
      <c r="LTK1" t="s">
        <v>10225</v>
      </c>
      <c r="LTL1" t="s">
        <v>10226</v>
      </c>
      <c r="LTM1" t="s">
        <v>10227</v>
      </c>
      <c r="LTN1" t="s">
        <v>10228</v>
      </c>
      <c r="LTO1" t="s">
        <v>10229</v>
      </c>
      <c r="LTP1" t="s">
        <v>10230</v>
      </c>
      <c r="LTQ1" t="s">
        <v>10231</v>
      </c>
      <c r="LTR1" t="s">
        <v>10232</v>
      </c>
      <c r="LTS1" t="s">
        <v>10233</v>
      </c>
      <c r="LTT1" t="s">
        <v>10234</v>
      </c>
      <c r="LTU1" t="s">
        <v>10235</v>
      </c>
      <c r="LTV1" t="s">
        <v>10236</v>
      </c>
      <c r="LTW1" t="s">
        <v>10237</v>
      </c>
      <c r="LTX1" t="s">
        <v>10238</v>
      </c>
      <c r="LTY1" t="s">
        <v>10239</v>
      </c>
      <c r="LTZ1" t="s">
        <v>10240</v>
      </c>
      <c r="LUA1" t="s">
        <v>10241</v>
      </c>
      <c r="LUB1" t="s">
        <v>10242</v>
      </c>
      <c r="LUC1" t="s">
        <v>10243</v>
      </c>
      <c r="LUD1" t="s">
        <v>10244</v>
      </c>
      <c r="LUE1" t="s">
        <v>10245</v>
      </c>
      <c r="LUF1" t="s">
        <v>10246</v>
      </c>
      <c r="LUG1" t="s">
        <v>10247</v>
      </c>
      <c r="LUH1" t="s">
        <v>10248</v>
      </c>
      <c r="LUI1" t="s">
        <v>10249</v>
      </c>
      <c r="LUJ1" t="s">
        <v>10250</v>
      </c>
      <c r="LUK1" t="s">
        <v>10251</v>
      </c>
      <c r="LUL1" t="s">
        <v>10252</v>
      </c>
      <c r="LUM1" t="s">
        <v>10253</v>
      </c>
      <c r="LUN1" t="s">
        <v>10254</v>
      </c>
      <c r="LUO1" t="s">
        <v>10255</v>
      </c>
      <c r="LUP1" t="s">
        <v>10256</v>
      </c>
      <c r="LUQ1" t="s">
        <v>10257</v>
      </c>
      <c r="LUR1" t="s">
        <v>10258</v>
      </c>
      <c r="LUS1" t="s">
        <v>10259</v>
      </c>
      <c r="LUT1" t="s">
        <v>10260</v>
      </c>
      <c r="LUU1" t="s">
        <v>10261</v>
      </c>
      <c r="LUV1" t="s">
        <v>10262</v>
      </c>
      <c r="LUW1" t="s">
        <v>10263</v>
      </c>
      <c r="LUX1" t="s">
        <v>10264</v>
      </c>
      <c r="LUY1" t="s">
        <v>10265</v>
      </c>
      <c r="LUZ1" t="s">
        <v>10266</v>
      </c>
      <c r="LVA1" t="s">
        <v>10267</v>
      </c>
      <c r="LVB1" t="s">
        <v>10268</v>
      </c>
      <c r="LVC1" t="s">
        <v>10269</v>
      </c>
      <c r="LVD1" t="s">
        <v>10270</v>
      </c>
      <c r="LVE1" t="s">
        <v>10271</v>
      </c>
      <c r="LVF1" t="s">
        <v>10272</v>
      </c>
      <c r="LVG1" t="s">
        <v>10273</v>
      </c>
      <c r="LVH1" t="s">
        <v>10274</v>
      </c>
      <c r="LVI1" t="s">
        <v>10275</v>
      </c>
      <c r="LVJ1" t="s">
        <v>10276</v>
      </c>
      <c r="LVK1" t="s">
        <v>10277</v>
      </c>
      <c r="LVL1" t="s">
        <v>10278</v>
      </c>
      <c r="LVM1" t="s">
        <v>10279</v>
      </c>
      <c r="LVN1" t="s">
        <v>10280</v>
      </c>
      <c r="LVO1" t="s">
        <v>10281</v>
      </c>
      <c r="LVP1" t="s">
        <v>10282</v>
      </c>
      <c r="LVQ1" t="s">
        <v>10283</v>
      </c>
      <c r="LVR1" t="s">
        <v>10284</v>
      </c>
      <c r="LVS1" t="s">
        <v>10285</v>
      </c>
      <c r="LVT1" t="s">
        <v>10286</v>
      </c>
      <c r="LVU1" t="s">
        <v>10287</v>
      </c>
      <c r="LVV1" t="s">
        <v>10288</v>
      </c>
      <c r="LVW1" t="s">
        <v>10289</v>
      </c>
      <c r="LVX1" t="s">
        <v>10290</v>
      </c>
      <c r="LVY1" t="s">
        <v>10291</v>
      </c>
      <c r="LVZ1" t="s">
        <v>10292</v>
      </c>
      <c r="LWA1" t="s">
        <v>10293</v>
      </c>
      <c r="LWB1" t="s">
        <v>10294</v>
      </c>
      <c r="LWC1" t="s">
        <v>10295</v>
      </c>
      <c r="LWD1" t="s">
        <v>10296</v>
      </c>
      <c r="LWE1" t="s">
        <v>10297</v>
      </c>
      <c r="LWF1" t="s">
        <v>10298</v>
      </c>
      <c r="LWG1" t="s">
        <v>10299</v>
      </c>
      <c r="LWH1" t="s">
        <v>10300</v>
      </c>
      <c r="LWI1" t="s">
        <v>10301</v>
      </c>
      <c r="LWJ1" t="s">
        <v>10302</v>
      </c>
      <c r="LWK1" t="s">
        <v>10303</v>
      </c>
      <c r="LWL1" t="s">
        <v>10304</v>
      </c>
      <c r="LWM1" t="s">
        <v>10305</v>
      </c>
      <c r="LWN1" t="s">
        <v>10306</v>
      </c>
      <c r="LWO1" t="s">
        <v>10307</v>
      </c>
      <c r="LWP1" t="s">
        <v>10308</v>
      </c>
      <c r="LWQ1" t="s">
        <v>10309</v>
      </c>
      <c r="LWR1" t="s">
        <v>10310</v>
      </c>
      <c r="LWS1" t="s">
        <v>10311</v>
      </c>
      <c r="LWT1" t="s">
        <v>10312</v>
      </c>
      <c r="LWU1" t="s">
        <v>10313</v>
      </c>
      <c r="LWV1" t="s">
        <v>10314</v>
      </c>
      <c r="LWW1" t="s">
        <v>10315</v>
      </c>
      <c r="LWX1" t="s">
        <v>10316</v>
      </c>
      <c r="LWY1" t="s">
        <v>10317</v>
      </c>
      <c r="LWZ1" t="s">
        <v>10318</v>
      </c>
      <c r="LXA1" t="s">
        <v>10319</v>
      </c>
      <c r="LXB1" t="s">
        <v>10320</v>
      </c>
      <c r="LXC1" t="s">
        <v>10321</v>
      </c>
      <c r="LXD1" t="s">
        <v>10322</v>
      </c>
      <c r="LXE1" t="s">
        <v>10323</v>
      </c>
      <c r="LXF1" t="s">
        <v>10324</v>
      </c>
      <c r="LXG1" t="s">
        <v>10325</v>
      </c>
      <c r="LXH1" t="s">
        <v>10326</v>
      </c>
      <c r="LXI1" t="s">
        <v>10327</v>
      </c>
      <c r="LXJ1" t="s">
        <v>10328</v>
      </c>
      <c r="LXK1" t="s">
        <v>10329</v>
      </c>
      <c r="LXL1" t="s">
        <v>10330</v>
      </c>
      <c r="LXM1" t="s">
        <v>10331</v>
      </c>
      <c r="LXN1" t="s">
        <v>10332</v>
      </c>
      <c r="LXO1" t="s">
        <v>10333</v>
      </c>
      <c r="LXP1" t="s">
        <v>10334</v>
      </c>
      <c r="LXQ1" t="s">
        <v>10335</v>
      </c>
      <c r="LXR1" t="s">
        <v>10336</v>
      </c>
      <c r="LXS1" t="s">
        <v>10337</v>
      </c>
      <c r="LXT1" t="s">
        <v>10338</v>
      </c>
      <c r="LXU1" t="s">
        <v>10339</v>
      </c>
      <c r="LXV1" t="s">
        <v>10340</v>
      </c>
      <c r="LXW1" t="s">
        <v>10341</v>
      </c>
      <c r="LXX1" t="s">
        <v>10342</v>
      </c>
      <c r="LXY1" t="s">
        <v>10343</v>
      </c>
      <c r="LXZ1" t="s">
        <v>10344</v>
      </c>
      <c r="LYA1" t="s">
        <v>10345</v>
      </c>
      <c r="LYB1" t="s">
        <v>10346</v>
      </c>
      <c r="LYC1" t="s">
        <v>10347</v>
      </c>
      <c r="LYD1" t="s">
        <v>10348</v>
      </c>
      <c r="LYE1" t="s">
        <v>10349</v>
      </c>
      <c r="LYF1" t="s">
        <v>10350</v>
      </c>
      <c r="LYG1" t="s">
        <v>10351</v>
      </c>
      <c r="LYH1" t="s">
        <v>10352</v>
      </c>
      <c r="LYI1" t="s">
        <v>10353</v>
      </c>
      <c r="LYJ1" t="s">
        <v>10354</v>
      </c>
      <c r="LYK1" t="s">
        <v>10355</v>
      </c>
      <c r="LYL1" t="s">
        <v>10356</v>
      </c>
      <c r="LYM1" t="s">
        <v>10357</v>
      </c>
      <c r="LYN1" t="s">
        <v>10358</v>
      </c>
      <c r="LYO1" t="s">
        <v>10359</v>
      </c>
      <c r="LYP1" t="s">
        <v>10360</v>
      </c>
      <c r="LYQ1" t="s">
        <v>10361</v>
      </c>
      <c r="LYR1" t="s">
        <v>10362</v>
      </c>
      <c r="LYS1" t="s">
        <v>10363</v>
      </c>
      <c r="LYT1" t="s">
        <v>10364</v>
      </c>
      <c r="LYU1" t="s">
        <v>10365</v>
      </c>
      <c r="LYV1" t="s">
        <v>10366</v>
      </c>
      <c r="LYW1" t="s">
        <v>10367</v>
      </c>
      <c r="LYX1" t="s">
        <v>10368</v>
      </c>
      <c r="LYY1" t="s">
        <v>10369</v>
      </c>
      <c r="LYZ1" t="s">
        <v>10370</v>
      </c>
      <c r="LZA1" t="s">
        <v>10371</v>
      </c>
      <c r="LZB1" t="s">
        <v>10372</v>
      </c>
      <c r="LZC1" t="s">
        <v>10373</v>
      </c>
      <c r="LZD1" t="s">
        <v>10374</v>
      </c>
      <c r="LZE1" t="s">
        <v>10375</v>
      </c>
      <c r="LZF1" t="s">
        <v>10376</v>
      </c>
      <c r="LZG1" t="s">
        <v>10377</v>
      </c>
      <c r="LZH1" t="s">
        <v>10378</v>
      </c>
      <c r="LZI1" t="s">
        <v>10379</v>
      </c>
      <c r="LZJ1" t="s">
        <v>10380</v>
      </c>
      <c r="LZK1" t="s">
        <v>10381</v>
      </c>
      <c r="LZL1" t="s">
        <v>10382</v>
      </c>
      <c r="LZM1" t="s">
        <v>10383</v>
      </c>
      <c r="LZN1" t="s">
        <v>10384</v>
      </c>
      <c r="LZO1" t="s">
        <v>10385</v>
      </c>
      <c r="LZP1" t="s">
        <v>10386</v>
      </c>
      <c r="LZQ1" t="s">
        <v>10387</v>
      </c>
      <c r="LZR1" t="s">
        <v>10388</v>
      </c>
      <c r="LZS1" t="s">
        <v>10389</v>
      </c>
      <c r="LZT1" t="s">
        <v>10390</v>
      </c>
      <c r="LZU1" t="s">
        <v>10391</v>
      </c>
      <c r="LZV1" t="s">
        <v>10392</v>
      </c>
      <c r="LZW1" t="s">
        <v>10393</v>
      </c>
      <c r="LZX1" t="s">
        <v>10394</v>
      </c>
      <c r="LZY1" t="s">
        <v>10395</v>
      </c>
      <c r="LZZ1" t="s">
        <v>10396</v>
      </c>
      <c r="MAA1" t="s">
        <v>10397</v>
      </c>
      <c r="MAB1" t="s">
        <v>10398</v>
      </c>
      <c r="MAC1" t="s">
        <v>10399</v>
      </c>
      <c r="MAD1" t="s">
        <v>10400</v>
      </c>
      <c r="MAE1" t="s">
        <v>10401</v>
      </c>
      <c r="MAF1" t="s">
        <v>10402</v>
      </c>
      <c r="MAG1" t="s">
        <v>10403</v>
      </c>
      <c r="MAH1" t="s">
        <v>10404</v>
      </c>
      <c r="MAI1" t="s">
        <v>10405</v>
      </c>
      <c r="MAJ1" t="s">
        <v>10406</v>
      </c>
      <c r="MAK1" t="s">
        <v>10407</v>
      </c>
      <c r="MAL1" t="s">
        <v>10408</v>
      </c>
      <c r="MAM1" t="s">
        <v>10409</v>
      </c>
      <c r="MAN1" t="s">
        <v>10410</v>
      </c>
      <c r="MAO1" t="s">
        <v>10411</v>
      </c>
      <c r="MAP1" t="s">
        <v>10412</v>
      </c>
      <c r="MAQ1" t="s">
        <v>10413</v>
      </c>
      <c r="MAR1" t="s">
        <v>10414</v>
      </c>
      <c r="MAS1" t="s">
        <v>10415</v>
      </c>
      <c r="MAT1" t="s">
        <v>10416</v>
      </c>
      <c r="MAU1" t="s">
        <v>10417</v>
      </c>
      <c r="MAV1" t="s">
        <v>10418</v>
      </c>
      <c r="MAW1" t="s">
        <v>10419</v>
      </c>
      <c r="MAX1" t="s">
        <v>10420</v>
      </c>
      <c r="MAY1" t="s">
        <v>10421</v>
      </c>
      <c r="MAZ1" t="s">
        <v>10422</v>
      </c>
      <c r="MBA1" t="s">
        <v>10423</v>
      </c>
      <c r="MBB1" t="s">
        <v>10424</v>
      </c>
      <c r="MBC1" t="s">
        <v>10425</v>
      </c>
      <c r="MBD1" t="s">
        <v>10426</v>
      </c>
      <c r="MBE1" t="s">
        <v>10427</v>
      </c>
      <c r="MBF1" t="s">
        <v>10428</v>
      </c>
      <c r="MBG1" t="s">
        <v>10429</v>
      </c>
      <c r="MBH1" t="s">
        <v>10430</v>
      </c>
      <c r="MBI1" t="s">
        <v>10431</v>
      </c>
      <c r="MBJ1" t="s">
        <v>10432</v>
      </c>
      <c r="MBK1" t="s">
        <v>10433</v>
      </c>
      <c r="MBL1" t="s">
        <v>10434</v>
      </c>
      <c r="MBM1" t="s">
        <v>10435</v>
      </c>
      <c r="MBN1" t="s">
        <v>10436</v>
      </c>
      <c r="MBO1" t="s">
        <v>10437</v>
      </c>
      <c r="MBP1" t="s">
        <v>10438</v>
      </c>
      <c r="MBQ1" t="s">
        <v>10439</v>
      </c>
      <c r="MBR1" t="s">
        <v>10440</v>
      </c>
      <c r="MBS1" t="s">
        <v>10441</v>
      </c>
      <c r="MBT1" t="s">
        <v>10442</v>
      </c>
      <c r="MBU1" t="s">
        <v>10443</v>
      </c>
      <c r="MBV1" t="s">
        <v>10444</v>
      </c>
      <c r="MBW1" t="s">
        <v>10445</v>
      </c>
      <c r="MBX1" t="s">
        <v>10446</v>
      </c>
      <c r="MBY1" t="s">
        <v>10447</v>
      </c>
      <c r="MBZ1" t="s">
        <v>10448</v>
      </c>
      <c r="MCA1" t="s">
        <v>10449</v>
      </c>
      <c r="MCB1" t="s">
        <v>10450</v>
      </c>
      <c r="MCC1" t="s">
        <v>10451</v>
      </c>
      <c r="MCD1" t="s">
        <v>10452</v>
      </c>
      <c r="MCE1" t="s">
        <v>10453</v>
      </c>
      <c r="MCF1" t="s">
        <v>10454</v>
      </c>
      <c r="MCG1" t="s">
        <v>10455</v>
      </c>
      <c r="MCH1" t="s">
        <v>10456</v>
      </c>
      <c r="MCI1" t="s">
        <v>10457</v>
      </c>
      <c r="MCJ1" t="s">
        <v>10458</v>
      </c>
      <c r="MCK1" t="s">
        <v>10459</v>
      </c>
      <c r="MCL1" t="s">
        <v>10460</v>
      </c>
      <c r="MCM1" t="s">
        <v>10461</v>
      </c>
      <c r="MCN1" t="s">
        <v>10462</v>
      </c>
      <c r="MCO1" t="s">
        <v>10463</v>
      </c>
      <c r="MCP1" t="s">
        <v>10464</v>
      </c>
      <c r="MCQ1" t="s">
        <v>10465</v>
      </c>
      <c r="MCR1" t="s">
        <v>10466</v>
      </c>
      <c r="MCS1" t="s">
        <v>10467</v>
      </c>
      <c r="MCT1" t="s">
        <v>10468</v>
      </c>
      <c r="MCU1" t="s">
        <v>10469</v>
      </c>
      <c r="MCV1" t="s">
        <v>10470</v>
      </c>
      <c r="MCW1" t="s">
        <v>10471</v>
      </c>
      <c r="MCX1" t="s">
        <v>10472</v>
      </c>
      <c r="MCY1" t="s">
        <v>10473</v>
      </c>
      <c r="MCZ1" t="s">
        <v>10474</v>
      </c>
      <c r="MDA1" t="s">
        <v>10475</v>
      </c>
      <c r="MDB1" t="s">
        <v>10476</v>
      </c>
      <c r="MDC1" t="s">
        <v>10477</v>
      </c>
      <c r="MDD1" t="s">
        <v>10478</v>
      </c>
      <c r="MDE1" t="s">
        <v>10479</v>
      </c>
      <c r="MDF1" t="s">
        <v>10480</v>
      </c>
      <c r="MDG1" t="s">
        <v>10481</v>
      </c>
      <c r="MDH1" t="s">
        <v>10482</v>
      </c>
      <c r="MDI1" t="s">
        <v>10483</v>
      </c>
      <c r="MDJ1" t="s">
        <v>10484</v>
      </c>
      <c r="MDK1" t="s">
        <v>10485</v>
      </c>
      <c r="MDL1" t="s">
        <v>10486</v>
      </c>
      <c r="MDM1" t="s">
        <v>10487</v>
      </c>
      <c r="MDN1" t="s">
        <v>10488</v>
      </c>
      <c r="MDO1" t="s">
        <v>10489</v>
      </c>
      <c r="MDP1" t="s">
        <v>10490</v>
      </c>
      <c r="MDQ1" t="s">
        <v>10491</v>
      </c>
      <c r="MDR1" t="s">
        <v>10492</v>
      </c>
      <c r="MDS1" t="s">
        <v>10493</v>
      </c>
      <c r="MDT1" t="s">
        <v>10494</v>
      </c>
      <c r="MDU1" t="s">
        <v>10495</v>
      </c>
      <c r="MDV1" t="s">
        <v>10496</v>
      </c>
      <c r="MDW1" t="s">
        <v>10497</v>
      </c>
      <c r="MDX1" t="s">
        <v>10498</v>
      </c>
      <c r="MDY1" t="s">
        <v>10499</v>
      </c>
      <c r="MDZ1" t="s">
        <v>10500</v>
      </c>
      <c r="MEA1" t="s">
        <v>10501</v>
      </c>
      <c r="MEB1" t="s">
        <v>10502</v>
      </c>
      <c r="MEC1" t="s">
        <v>10503</v>
      </c>
      <c r="MED1" t="s">
        <v>10504</v>
      </c>
      <c r="MEE1" t="s">
        <v>10505</v>
      </c>
      <c r="MEF1" t="s">
        <v>10506</v>
      </c>
      <c r="MEG1" t="s">
        <v>10507</v>
      </c>
      <c r="MEH1" t="s">
        <v>10508</v>
      </c>
      <c r="MEI1" t="s">
        <v>10509</v>
      </c>
      <c r="MEJ1" t="s">
        <v>10510</v>
      </c>
      <c r="MEK1" t="s">
        <v>10511</v>
      </c>
      <c r="MEL1" t="s">
        <v>10512</v>
      </c>
      <c r="MEM1" t="s">
        <v>10513</v>
      </c>
      <c r="MEN1" t="s">
        <v>10514</v>
      </c>
      <c r="MEO1" t="s">
        <v>10515</v>
      </c>
      <c r="MEP1" t="s">
        <v>10516</v>
      </c>
      <c r="MEQ1" t="s">
        <v>10517</v>
      </c>
      <c r="MER1" t="s">
        <v>10518</v>
      </c>
      <c r="MES1" t="s">
        <v>10519</v>
      </c>
      <c r="MET1" t="s">
        <v>10520</v>
      </c>
      <c r="MEU1" t="s">
        <v>10521</v>
      </c>
      <c r="MEV1" t="s">
        <v>10522</v>
      </c>
      <c r="MEW1" t="s">
        <v>10523</v>
      </c>
      <c r="MEX1" t="s">
        <v>10524</v>
      </c>
      <c r="MEY1" t="s">
        <v>10525</v>
      </c>
      <c r="MEZ1" t="s">
        <v>10526</v>
      </c>
      <c r="MFA1" t="s">
        <v>10527</v>
      </c>
      <c r="MFB1" t="s">
        <v>10528</v>
      </c>
      <c r="MFC1" t="s">
        <v>10529</v>
      </c>
      <c r="MFD1" t="s">
        <v>10530</v>
      </c>
      <c r="MFE1" t="s">
        <v>10531</v>
      </c>
      <c r="MFF1" t="s">
        <v>10532</v>
      </c>
      <c r="MFG1" t="s">
        <v>10533</v>
      </c>
      <c r="MFH1" t="s">
        <v>10534</v>
      </c>
      <c r="MFI1" t="s">
        <v>10535</v>
      </c>
      <c r="MFJ1" t="s">
        <v>10536</v>
      </c>
      <c r="MFK1" t="s">
        <v>10537</v>
      </c>
      <c r="MFL1" t="s">
        <v>10538</v>
      </c>
      <c r="MFM1" t="s">
        <v>10539</v>
      </c>
      <c r="MFN1" t="s">
        <v>10540</v>
      </c>
      <c r="MFO1" t="s">
        <v>10541</v>
      </c>
      <c r="MFP1" t="s">
        <v>10542</v>
      </c>
      <c r="MFQ1" t="s">
        <v>10543</v>
      </c>
      <c r="MFR1" t="s">
        <v>10544</v>
      </c>
      <c r="MFS1" t="s">
        <v>10545</v>
      </c>
      <c r="MFT1" t="s">
        <v>10546</v>
      </c>
      <c r="MFU1" t="s">
        <v>10547</v>
      </c>
      <c r="MFV1" t="s">
        <v>10548</v>
      </c>
      <c r="MFW1" t="s">
        <v>10549</v>
      </c>
      <c r="MFX1" t="s">
        <v>10550</v>
      </c>
      <c r="MFY1" t="s">
        <v>10551</v>
      </c>
      <c r="MFZ1" t="s">
        <v>10552</v>
      </c>
      <c r="MGA1" t="s">
        <v>10553</v>
      </c>
      <c r="MGB1" t="s">
        <v>10554</v>
      </c>
      <c r="MGC1" t="s">
        <v>10555</v>
      </c>
      <c r="MGD1" t="s">
        <v>10556</v>
      </c>
      <c r="MGE1" t="s">
        <v>10557</v>
      </c>
      <c r="MGF1" t="s">
        <v>10558</v>
      </c>
      <c r="MGG1" t="s">
        <v>10559</v>
      </c>
      <c r="MGH1" t="s">
        <v>10560</v>
      </c>
      <c r="MGI1" t="s">
        <v>10561</v>
      </c>
      <c r="MGJ1" t="s">
        <v>10562</v>
      </c>
      <c r="MGK1" t="s">
        <v>10563</v>
      </c>
      <c r="MGL1" t="s">
        <v>10564</v>
      </c>
      <c r="MGM1" t="s">
        <v>10565</v>
      </c>
      <c r="MGN1" t="s">
        <v>10566</v>
      </c>
      <c r="MGO1" t="s">
        <v>10567</v>
      </c>
      <c r="MGP1" t="s">
        <v>10568</v>
      </c>
      <c r="MGQ1" t="s">
        <v>10569</v>
      </c>
      <c r="MGR1" t="s">
        <v>10570</v>
      </c>
      <c r="MGS1" t="s">
        <v>10571</v>
      </c>
      <c r="MGT1" t="s">
        <v>10572</v>
      </c>
      <c r="MGU1" t="s">
        <v>10573</v>
      </c>
      <c r="MGV1" t="s">
        <v>10574</v>
      </c>
      <c r="MGW1" t="s">
        <v>10575</v>
      </c>
      <c r="MGX1" t="s">
        <v>10576</v>
      </c>
      <c r="MGY1" t="s">
        <v>10577</v>
      </c>
      <c r="MGZ1" t="s">
        <v>10578</v>
      </c>
      <c r="MHA1" t="s">
        <v>10579</v>
      </c>
      <c r="MHB1" t="s">
        <v>10580</v>
      </c>
      <c r="MHC1" t="s">
        <v>10581</v>
      </c>
      <c r="MHD1" t="s">
        <v>10582</v>
      </c>
      <c r="MHE1" t="s">
        <v>10583</v>
      </c>
      <c r="MHF1" t="s">
        <v>10584</v>
      </c>
      <c r="MHG1" t="s">
        <v>10585</v>
      </c>
      <c r="MHH1" t="s">
        <v>10586</v>
      </c>
      <c r="MHI1" t="s">
        <v>10587</v>
      </c>
      <c r="MHJ1" t="s">
        <v>10588</v>
      </c>
      <c r="MHK1" t="s">
        <v>10589</v>
      </c>
      <c r="MHL1" t="s">
        <v>10590</v>
      </c>
      <c r="MHM1" t="s">
        <v>10591</v>
      </c>
      <c r="MHN1" t="s">
        <v>10592</v>
      </c>
      <c r="MHO1" t="s">
        <v>10593</v>
      </c>
      <c r="MHP1" t="s">
        <v>10594</v>
      </c>
      <c r="MHQ1" t="s">
        <v>10595</v>
      </c>
      <c r="MHR1" t="s">
        <v>10596</v>
      </c>
      <c r="MHS1" t="s">
        <v>10597</v>
      </c>
      <c r="MHT1" t="s">
        <v>10598</v>
      </c>
      <c r="MHU1" t="s">
        <v>10599</v>
      </c>
      <c r="MHV1" t="s">
        <v>10600</v>
      </c>
      <c r="MHW1" t="s">
        <v>10601</v>
      </c>
      <c r="MHX1" t="s">
        <v>10602</v>
      </c>
      <c r="MHY1" t="s">
        <v>10603</v>
      </c>
      <c r="MHZ1" t="s">
        <v>10604</v>
      </c>
      <c r="MIA1" t="s">
        <v>10605</v>
      </c>
      <c r="MIB1" t="s">
        <v>10606</v>
      </c>
      <c r="MIC1" t="s">
        <v>10607</v>
      </c>
      <c r="MID1" t="s">
        <v>10608</v>
      </c>
      <c r="MIE1" t="s">
        <v>10609</v>
      </c>
      <c r="MIF1" t="s">
        <v>10610</v>
      </c>
      <c r="MIG1" t="s">
        <v>10611</v>
      </c>
      <c r="MIH1" t="s">
        <v>10612</v>
      </c>
      <c r="MII1" t="s">
        <v>10613</v>
      </c>
      <c r="MIJ1" t="s">
        <v>10614</v>
      </c>
      <c r="MIK1" t="s">
        <v>10615</v>
      </c>
      <c r="MIL1" t="s">
        <v>10616</v>
      </c>
      <c r="MIM1" t="s">
        <v>10617</v>
      </c>
      <c r="MIN1" t="s">
        <v>10618</v>
      </c>
      <c r="MIO1" t="s">
        <v>10619</v>
      </c>
      <c r="MIP1" t="s">
        <v>10620</v>
      </c>
      <c r="MIQ1" t="s">
        <v>10621</v>
      </c>
      <c r="MIR1" t="s">
        <v>10622</v>
      </c>
      <c r="MIS1" t="s">
        <v>10623</v>
      </c>
      <c r="MIT1" t="s">
        <v>10624</v>
      </c>
      <c r="MIU1" t="s">
        <v>10625</v>
      </c>
      <c r="MIV1" t="s">
        <v>10626</v>
      </c>
      <c r="MIW1" t="s">
        <v>10627</v>
      </c>
      <c r="MIX1" t="s">
        <v>10628</v>
      </c>
      <c r="MIY1" t="s">
        <v>10629</v>
      </c>
      <c r="MIZ1" t="s">
        <v>10630</v>
      </c>
      <c r="MJA1" t="s">
        <v>10631</v>
      </c>
      <c r="MJB1" t="s">
        <v>10632</v>
      </c>
      <c r="MJC1" t="s">
        <v>10633</v>
      </c>
      <c r="MJD1" t="s">
        <v>10634</v>
      </c>
      <c r="MJE1" t="s">
        <v>10635</v>
      </c>
      <c r="MJF1" t="s">
        <v>10636</v>
      </c>
      <c r="MJG1" t="s">
        <v>10637</v>
      </c>
      <c r="MJH1" t="s">
        <v>10638</v>
      </c>
      <c r="MJI1" t="s">
        <v>10639</v>
      </c>
      <c r="MJJ1" t="s">
        <v>10640</v>
      </c>
      <c r="MJK1" t="s">
        <v>10641</v>
      </c>
      <c r="MJL1" t="s">
        <v>10642</v>
      </c>
      <c r="MJM1" t="s">
        <v>10643</v>
      </c>
      <c r="MJN1" t="s">
        <v>10644</v>
      </c>
      <c r="MJO1" t="s">
        <v>10645</v>
      </c>
      <c r="MJP1" t="s">
        <v>10646</v>
      </c>
      <c r="MJQ1" t="s">
        <v>10647</v>
      </c>
      <c r="MJR1" t="s">
        <v>10648</v>
      </c>
      <c r="MJS1" t="s">
        <v>10649</v>
      </c>
      <c r="MJT1" t="s">
        <v>10650</v>
      </c>
      <c r="MJU1" t="s">
        <v>10651</v>
      </c>
      <c r="MJV1" t="s">
        <v>10652</v>
      </c>
      <c r="MJW1" t="s">
        <v>10653</v>
      </c>
      <c r="MJX1" t="s">
        <v>10654</v>
      </c>
      <c r="MJY1" t="s">
        <v>10655</v>
      </c>
      <c r="MJZ1" t="s">
        <v>10656</v>
      </c>
      <c r="MKA1" t="s">
        <v>10657</v>
      </c>
      <c r="MKB1" t="s">
        <v>10658</v>
      </c>
      <c r="MKC1" t="s">
        <v>10659</v>
      </c>
      <c r="MKD1" t="s">
        <v>10660</v>
      </c>
      <c r="MKE1" t="s">
        <v>10661</v>
      </c>
      <c r="MKF1" t="s">
        <v>10662</v>
      </c>
      <c r="MKG1" t="s">
        <v>10663</v>
      </c>
      <c r="MKH1" t="s">
        <v>10664</v>
      </c>
      <c r="MKI1" t="s">
        <v>10665</v>
      </c>
      <c r="MKJ1" t="s">
        <v>10666</v>
      </c>
      <c r="MKK1" t="s">
        <v>10667</v>
      </c>
      <c r="MKL1" t="s">
        <v>10668</v>
      </c>
      <c r="MKM1" t="s">
        <v>10669</v>
      </c>
      <c r="MKN1" t="s">
        <v>10670</v>
      </c>
      <c r="MKO1" t="s">
        <v>10671</v>
      </c>
      <c r="MKP1" t="s">
        <v>10672</v>
      </c>
      <c r="MKQ1" t="s">
        <v>10673</v>
      </c>
      <c r="MKR1" t="s">
        <v>10674</v>
      </c>
      <c r="MKS1" t="s">
        <v>10675</v>
      </c>
      <c r="MKT1" t="s">
        <v>10676</v>
      </c>
      <c r="MKU1" t="s">
        <v>10677</v>
      </c>
      <c r="MKV1" t="s">
        <v>10678</v>
      </c>
      <c r="MKW1" t="s">
        <v>10679</v>
      </c>
      <c r="MKX1" t="s">
        <v>10680</v>
      </c>
      <c r="MKY1" t="s">
        <v>10681</v>
      </c>
      <c r="MKZ1" t="s">
        <v>10682</v>
      </c>
      <c r="MLA1" t="s">
        <v>10683</v>
      </c>
      <c r="MLB1" t="s">
        <v>10684</v>
      </c>
      <c r="MLC1" t="s">
        <v>10685</v>
      </c>
      <c r="MLD1" t="s">
        <v>10686</v>
      </c>
      <c r="MLE1" t="s">
        <v>10687</v>
      </c>
      <c r="MLF1" t="s">
        <v>10688</v>
      </c>
      <c r="MLG1" t="s">
        <v>10689</v>
      </c>
      <c r="MLH1" t="s">
        <v>10690</v>
      </c>
      <c r="MLI1" t="s">
        <v>10691</v>
      </c>
      <c r="MLJ1" t="s">
        <v>10692</v>
      </c>
      <c r="MLK1" t="s">
        <v>10693</v>
      </c>
      <c r="MLL1" t="s">
        <v>10694</v>
      </c>
      <c r="MLM1" t="s">
        <v>10695</v>
      </c>
      <c r="MLN1" t="s">
        <v>10696</v>
      </c>
      <c r="MLO1" t="s">
        <v>10697</v>
      </c>
      <c r="MLP1" t="s">
        <v>10698</v>
      </c>
      <c r="MLQ1" t="s">
        <v>10699</v>
      </c>
      <c r="MLR1" t="s">
        <v>10700</v>
      </c>
      <c r="MLS1" t="s">
        <v>10701</v>
      </c>
      <c r="MLT1" t="s">
        <v>10702</v>
      </c>
      <c r="MLU1" t="s">
        <v>10703</v>
      </c>
      <c r="MLV1" t="s">
        <v>10704</v>
      </c>
      <c r="MLW1" t="s">
        <v>10705</v>
      </c>
      <c r="MLX1" t="s">
        <v>10706</v>
      </c>
      <c r="MLY1" t="s">
        <v>10707</v>
      </c>
      <c r="MLZ1" t="s">
        <v>10708</v>
      </c>
      <c r="MMA1" t="s">
        <v>10709</v>
      </c>
      <c r="MMB1" t="s">
        <v>10710</v>
      </c>
      <c r="MMC1" t="s">
        <v>10711</v>
      </c>
      <c r="MMD1" t="s">
        <v>10712</v>
      </c>
      <c r="MME1" t="s">
        <v>10713</v>
      </c>
      <c r="MMF1" t="s">
        <v>10714</v>
      </c>
      <c r="MMG1" t="s">
        <v>10715</v>
      </c>
      <c r="MMH1" t="s">
        <v>10716</v>
      </c>
      <c r="MMI1" t="s">
        <v>10717</v>
      </c>
      <c r="MMJ1" t="s">
        <v>10718</v>
      </c>
      <c r="MMK1" t="s">
        <v>10719</v>
      </c>
      <c r="MML1" t="s">
        <v>10720</v>
      </c>
      <c r="MMM1" t="s">
        <v>10721</v>
      </c>
      <c r="MMN1" t="s">
        <v>10722</v>
      </c>
      <c r="MMO1" t="s">
        <v>10723</v>
      </c>
      <c r="MMP1" t="s">
        <v>10724</v>
      </c>
      <c r="MMQ1" t="s">
        <v>10725</v>
      </c>
      <c r="MMR1" t="s">
        <v>10726</v>
      </c>
      <c r="MMS1" t="s">
        <v>10727</v>
      </c>
      <c r="MMT1" t="s">
        <v>10728</v>
      </c>
      <c r="MMU1" t="s">
        <v>10729</v>
      </c>
      <c r="MMV1" t="s">
        <v>10730</v>
      </c>
      <c r="MMW1" t="s">
        <v>10731</v>
      </c>
      <c r="MMX1" t="s">
        <v>10732</v>
      </c>
      <c r="MMY1" t="s">
        <v>10733</v>
      </c>
      <c r="MMZ1" t="s">
        <v>10734</v>
      </c>
      <c r="MNA1" t="s">
        <v>10735</v>
      </c>
      <c r="MNB1" t="s">
        <v>10736</v>
      </c>
      <c r="MNC1" t="s">
        <v>10737</v>
      </c>
      <c r="MND1" t="s">
        <v>10738</v>
      </c>
      <c r="MNE1" t="s">
        <v>10739</v>
      </c>
      <c r="MNF1" t="s">
        <v>10740</v>
      </c>
      <c r="MNG1" t="s">
        <v>10741</v>
      </c>
      <c r="MNH1" t="s">
        <v>10742</v>
      </c>
      <c r="MNI1" t="s">
        <v>10743</v>
      </c>
      <c r="MNJ1" t="s">
        <v>10744</v>
      </c>
      <c r="MNK1" t="s">
        <v>10745</v>
      </c>
      <c r="MNL1" t="s">
        <v>10746</v>
      </c>
      <c r="MNM1" t="s">
        <v>10747</v>
      </c>
      <c r="MNN1" t="s">
        <v>10748</v>
      </c>
      <c r="MNO1" t="s">
        <v>10749</v>
      </c>
      <c r="MNP1" t="s">
        <v>10750</v>
      </c>
      <c r="MNQ1" t="s">
        <v>10751</v>
      </c>
      <c r="MNR1" t="s">
        <v>10752</v>
      </c>
      <c r="MNS1" t="s">
        <v>10753</v>
      </c>
      <c r="MNT1" t="s">
        <v>10754</v>
      </c>
      <c r="MNU1" t="s">
        <v>10755</v>
      </c>
      <c r="MNV1" t="s">
        <v>10756</v>
      </c>
      <c r="MNW1" t="s">
        <v>10757</v>
      </c>
      <c r="MNX1" t="s">
        <v>10758</v>
      </c>
      <c r="MNY1" t="s">
        <v>10759</v>
      </c>
      <c r="MNZ1" t="s">
        <v>10760</v>
      </c>
      <c r="MOA1" t="s">
        <v>10761</v>
      </c>
      <c r="MOB1" t="s">
        <v>10762</v>
      </c>
      <c r="MOC1" t="s">
        <v>10763</v>
      </c>
      <c r="MOD1" t="s">
        <v>10764</v>
      </c>
      <c r="MOE1" t="s">
        <v>10765</v>
      </c>
      <c r="MOF1" t="s">
        <v>10766</v>
      </c>
      <c r="MOG1" t="s">
        <v>10767</v>
      </c>
      <c r="MOH1" t="s">
        <v>10768</v>
      </c>
      <c r="MOI1" t="s">
        <v>10769</v>
      </c>
      <c r="MOJ1" t="s">
        <v>10770</v>
      </c>
      <c r="MOK1" t="s">
        <v>10771</v>
      </c>
      <c r="MOL1" t="s">
        <v>10772</v>
      </c>
      <c r="MOM1" t="s">
        <v>10773</v>
      </c>
      <c r="MON1" t="s">
        <v>10774</v>
      </c>
      <c r="MOO1" t="s">
        <v>10775</v>
      </c>
      <c r="MOP1" t="s">
        <v>10776</v>
      </c>
      <c r="MOQ1" t="s">
        <v>10777</v>
      </c>
      <c r="MOR1" t="s">
        <v>10778</v>
      </c>
      <c r="MOS1" t="s">
        <v>10779</v>
      </c>
      <c r="MOT1" t="s">
        <v>10780</v>
      </c>
      <c r="MOU1" t="s">
        <v>10781</v>
      </c>
      <c r="MOV1" t="s">
        <v>10782</v>
      </c>
      <c r="MOW1" t="s">
        <v>10783</v>
      </c>
      <c r="MOX1" t="s">
        <v>10784</v>
      </c>
      <c r="MOY1" t="s">
        <v>10785</v>
      </c>
      <c r="MOZ1" t="s">
        <v>10786</v>
      </c>
      <c r="MPA1" t="s">
        <v>10787</v>
      </c>
      <c r="MPB1" t="s">
        <v>10788</v>
      </c>
      <c r="MPC1" t="s">
        <v>10789</v>
      </c>
      <c r="MPD1" t="s">
        <v>10790</v>
      </c>
      <c r="MPE1" t="s">
        <v>10791</v>
      </c>
      <c r="MPF1" t="s">
        <v>10792</v>
      </c>
      <c r="MPG1" t="s">
        <v>10793</v>
      </c>
      <c r="MPH1" t="s">
        <v>10794</v>
      </c>
      <c r="MPI1" t="s">
        <v>10795</v>
      </c>
      <c r="MPJ1" t="s">
        <v>10796</v>
      </c>
      <c r="MPK1" t="s">
        <v>10797</v>
      </c>
      <c r="MPL1" t="s">
        <v>10798</v>
      </c>
      <c r="MPM1" t="s">
        <v>10799</v>
      </c>
      <c r="MPN1" t="s">
        <v>10800</v>
      </c>
      <c r="MPO1" t="s">
        <v>10801</v>
      </c>
      <c r="MPP1" t="s">
        <v>10802</v>
      </c>
      <c r="MPQ1" t="s">
        <v>10803</v>
      </c>
      <c r="MPR1" t="s">
        <v>10804</v>
      </c>
      <c r="MPS1" t="s">
        <v>10805</v>
      </c>
      <c r="MPT1" t="s">
        <v>10806</v>
      </c>
      <c r="MPU1" t="s">
        <v>10807</v>
      </c>
      <c r="MPV1" t="s">
        <v>10808</v>
      </c>
      <c r="MPW1" t="s">
        <v>10809</v>
      </c>
      <c r="MPX1" t="s">
        <v>10810</v>
      </c>
      <c r="MPY1" t="s">
        <v>10811</v>
      </c>
      <c r="MPZ1" t="s">
        <v>10812</v>
      </c>
      <c r="MQA1" t="s">
        <v>10813</v>
      </c>
      <c r="MQB1" t="s">
        <v>10814</v>
      </c>
      <c r="MQC1" t="s">
        <v>10815</v>
      </c>
      <c r="MQD1" t="s">
        <v>10816</v>
      </c>
      <c r="MQE1" t="s">
        <v>10817</v>
      </c>
      <c r="MQF1" t="s">
        <v>10818</v>
      </c>
      <c r="MQG1" t="s">
        <v>10819</v>
      </c>
      <c r="MQH1" t="s">
        <v>10820</v>
      </c>
      <c r="MQI1" t="s">
        <v>10821</v>
      </c>
      <c r="MQJ1" t="s">
        <v>10822</v>
      </c>
      <c r="MQK1" t="s">
        <v>10823</v>
      </c>
      <c r="MQL1" t="s">
        <v>10824</v>
      </c>
      <c r="MQM1" t="s">
        <v>10825</v>
      </c>
      <c r="MQN1" t="s">
        <v>10826</v>
      </c>
      <c r="MQO1" t="s">
        <v>10827</v>
      </c>
      <c r="MQP1" t="s">
        <v>10828</v>
      </c>
      <c r="MQQ1" t="s">
        <v>10829</v>
      </c>
      <c r="MQR1" t="s">
        <v>10830</v>
      </c>
      <c r="MQS1" t="s">
        <v>10831</v>
      </c>
      <c r="MQT1" t="s">
        <v>10832</v>
      </c>
      <c r="MQU1" t="s">
        <v>10833</v>
      </c>
      <c r="MQV1" t="s">
        <v>10834</v>
      </c>
      <c r="MQW1" t="s">
        <v>10835</v>
      </c>
      <c r="MQX1" t="s">
        <v>10836</v>
      </c>
      <c r="MQY1" t="s">
        <v>10837</v>
      </c>
      <c r="MQZ1" t="s">
        <v>10838</v>
      </c>
      <c r="MRA1" t="s">
        <v>10839</v>
      </c>
      <c r="MRB1" t="s">
        <v>10840</v>
      </c>
      <c r="MRC1" t="s">
        <v>10841</v>
      </c>
      <c r="MRD1" t="s">
        <v>10842</v>
      </c>
      <c r="MRE1" t="s">
        <v>10843</v>
      </c>
      <c r="MRF1" t="s">
        <v>10844</v>
      </c>
      <c r="MRG1" t="s">
        <v>10845</v>
      </c>
      <c r="MRH1" t="s">
        <v>10846</v>
      </c>
      <c r="MRI1" t="s">
        <v>10847</v>
      </c>
      <c r="MRJ1" t="s">
        <v>10848</v>
      </c>
      <c r="MRK1" t="s">
        <v>10849</v>
      </c>
      <c r="MRL1" t="s">
        <v>10850</v>
      </c>
      <c r="MRM1" t="s">
        <v>10851</v>
      </c>
      <c r="MRN1" t="s">
        <v>10852</v>
      </c>
      <c r="MRO1" t="s">
        <v>10853</v>
      </c>
      <c r="MRP1" t="s">
        <v>10854</v>
      </c>
      <c r="MRQ1" t="s">
        <v>10855</v>
      </c>
      <c r="MRR1" t="s">
        <v>10856</v>
      </c>
      <c r="MRS1" t="s">
        <v>10857</v>
      </c>
      <c r="MRT1" t="s">
        <v>10858</v>
      </c>
      <c r="MRU1" t="s">
        <v>10859</v>
      </c>
      <c r="MRV1" t="s">
        <v>10860</v>
      </c>
      <c r="MRW1" t="s">
        <v>10861</v>
      </c>
      <c r="MRX1" t="s">
        <v>10862</v>
      </c>
      <c r="MRY1" t="s">
        <v>10863</v>
      </c>
      <c r="MRZ1" t="s">
        <v>10864</v>
      </c>
      <c r="MSA1" t="s">
        <v>10865</v>
      </c>
      <c r="MSB1" t="s">
        <v>10866</v>
      </c>
      <c r="MSC1" t="s">
        <v>10867</v>
      </c>
      <c r="MSD1" t="s">
        <v>10868</v>
      </c>
      <c r="MSE1" t="s">
        <v>10869</v>
      </c>
      <c r="MSF1" t="s">
        <v>10870</v>
      </c>
      <c r="MSG1" t="s">
        <v>10871</v>
      </c>
      <c r="MSH1" t="s">
        <v>10872</v>
      </c>
      <c r="MSI1" t="s">
        <v>10873</v>
      </c>
      <c r="MSJ1" t="s">
        <v>10874</v>
      </c>
      <c r="MSK1" t="s">
        <v>10875</v>
      </c>
      <c r="MSL1" t="s">
        <v>10876</v>
      </c>
      <c r="MSM1" t="s">
        <v>10877</v>
      </c>
      <c r="MSN1" t="s">
        <v>10878</v>
      </c>
      <c r="MSO1" t="s">
        <v>10879</v>
      </c>
      <c r="MSP1" t="s">
        <v>10880</v>
      </c>
      <c r="MSQ1" t="s">
        <v>10881</v>
      </c>
      <c r="MSR1" t="s">
        <v>10882</v>
      </c>
      <c r="MSS1" t="s">
        <v>10883</v>
      </c>
      <c r="MST1" t="s">
        <v>10884</v>
      </c>
      <c r="MSU1" t="s">
        <v>10885</v>
      </c>
      <c r="MSV1" t="s">
        <v>10886</v>
      </c>
      <c r="MSW1" t="s">
        <v>10887</v>
      </c>
      <c r="MSX1" t="s">
        <v>10888</v>
      </c>
      <c r="MSY1" t="s">
        <v>10889</v>
      </c>
      <c r="MSZ1" t="s">
        <v>10890</v>
      </c>
      <c r="MTA1" t="s">
        <v>10891</v>
      </c>
      <c r="MTB1" t="s">
        <v>10892</v>
      </c>
      <c r="MTC1" t="s">
        <v>10893</v>
      </c>
      <c r="MTD1" t="s">
        <v>10894</v>
      </c>
      <c r="MTE1" t="s">
        <v>10895</v>
      </c>
      <c r="MTF1" t="s">
        <v>10896</v>
      </c>
      <c r="MTG1" t="s">
        <v>10897</v>
      </c>
      <c r="MTH1" t="s">
        <v>10898</v>
      </c>
      <c r="MTI1" t="s">
        <v>10899</v>
      </c>
      <c r="MTJ1" t="s">
        <v>10900</v>
      </c>
      <c r="MTK1" t="s">
        <v>10901</v>
      </c>
      <c r="MTL1" t="s">
        <v>10902</v>
      </c>
      <c r="MTM1" t="s">
        <v>10903</v>
      </c>
      <c r="MTN1" t="s">
        <v>10904</v>
      </c>
      <c r="MTO1" t="s">
        <v>10905</v>
      </c>
      <c r="MTP1" t="s">
        <v>10906</v>
      </c>
      <c r="MTQ1" t="s">
        <v>10907</v>
      </c>
      <c r="MTR1" t="s">
        <v>10908</v>
      </c>
      <c r="MTS1" t="s">
        <v>10909</v>
      </c>
      <c r="MTT1" t="s">
        <v>10910</v>
      </c>
      <c r="MTU1" t="s">
        <v>10911</v>
      </c>
      <c r="MTV1" t="s">
        <v>10912</v>
      </c>
      <c r="MTW1" t="s">
        <v>10913</v>
      </c>
      <c r="MTX1" t="s">
        <v>10914</v>
      </c>
      <c r="MTY1" t="s">
        <v>10915</v>
      </c>
      <c r="MTZ1" t="s">
        <v>10916</v>
      </c>
      <c r="MUA1" t="s">
        <v>10917</v>
      </c>
      <c r="MUB1" t="s">
        <v>10918</v>
      </c>
      <c r="MUC1" t="s">
        <v>10919</v>
      </c>
      <c r="MUD1" t="s">
        <v>10920</v>
      </c>
      <c r="MUE1" t="s">
        <v>10921</v>
      </c>
      <c r="MUF1" t="s">
        <v>10922</v>
      </c>
      <c r="MUG1" t="s">
        <v>10923</v>
      </c>
      <c r="MUH1" t="s">
        <v>10924</v>
      </c>
      <c r="MUI1" t="s">
        <v>10925</v>
      </c>
      <c r="MUJ1" t="s">
        <v>10926</v>
      </c>
      <c r="MUK1" t="s">
        <v>10927</v>
      </c>
      <c r="MUL1" t="s">
        <v>10928</v>
      </c>
      <c r="MUM1" t="s">
        <v>10929</v>
      </c>
      <c r="MUN1" t="s">
        <v>10930</v>
      </c>
      <c r="MUO1" t="s">
        <v>10931</v>
      </c>
      <c r="MUP1" t="s">
        <v>10932</v>
      </c>
      <c r="MUQ1" t="s">
        <v>10933</v>
      </c>
      <c r="MUR1" t="s">
        <v>10934</v>
      </c>
      <c r="MUS1" t="s">
        <v>10935</v>
      </c>
      <c r="MUT1" t="s">
        <v>10936</v>
      </c>
      <c r="MUU1" t="s">
        <v>10937</v>
      </c>
      <c r="MUV1" t="s">
        <v>10938</v>
      </c>
      <c r="MUW1" t="s">
        <v>10939</v>
      </c>
      <c r="MUX1" t="s">
        <v>10940</v>
      </c>
      <c r="MUY1" t="s">
        <v>10941</v>
      </c>
      <c r="MUZ1" t="s">
        <v>10942</v>
      </c>
      <c r="MVA1" t="s">
        <v>10943</v>
      </c>
      <c r="MVB1" t="s">
        <v>10944</v>
      </c>
      <c r="MVC1" t="s">
        <v>10945</v>
      </c>
      <c r="MVD1" t="s">
        <v>10946</v>
      </c>
      <c r="MVE1" t="s">
        <v>10947</v>
      </c>
      <c r="MVF1" t="s">
        <v>10948</v>
      </c>
      <c r="MVG1" t="s">
        <v>10949</v>
      </c>
      <c r="MVH1" t="s">
        <v>10950</v>
      </c>
      <c r="MVI1" t="s">
        <v>10951</v>
      </c>
      <c r="MVJ1" t="s">
        <v>10952</v>
      </c>
      <c r="MVK1" t="s">
        <v>10953</v>
      </c>
      <c r="MVL1" t="s">
        <v>10954</v>
      </c>
      <c r="MVM1" t="s">
        <v>10955</v>
      </c>
      <c r="MVN1" t="s">
        <v>10956</v>
      </c>
      <c r="MVO1" t="s">
        <v>10957</v>
      </c>
      <c r="MVP1" t="s">
        <v>10958</v>
      </c>
      <c r="MVQ1" t="s">
        <v>10959</v>
      </c>
      <c r="MVR1" t="s">
        <v>10960</v>
      </c>
      <c r="MVS1" t="s">
        <v>10961</v>
      </c>
      <c r="MVT1" t="s">
        <v>10962</v>
      </c>
      <c r="MVU1" t="s">
        <v>10963</v>
      </c>
      <c r="MVV1" t="s">
        <v>10964</v>
      </c>
      <c r="MVW1" t="s">
        <v>10965</v>
      </c>
      <c r="MVX1" t="s">
        <v>10966</v>
      </c>
      <c r="MVY1" t="s">
        <v>10967</v>
      </c>
      <c r="MVZ1" t="s">
        <v>10968</v>
      </c>
      <c r="MWA1" t="s">
        <v>10969</v>
      </c>
      <c r="MWB1" t="s">
        <v>10970</v>
      </c>
      <c r="MWC1" t="s">
        <v>10971</v>
      </c>
      <c r="MWD1" t="s">
        <v>10972</v>
      </c>
      <c r="MWE1" t="s">
        <v>10973</v>
      </c>
      <c r="MWF1" t="s">
        <v>10974</v>
      </c>
      <c r="MWG1" t="s">
        <v>10975</v>
      </c>
      <c r="MWH1" t="s">
        <v>10976</v>
      </c>
      <c r="MWI1" t="s">
        <v>10977</v>
      </c>
      <c r="MWJ1" t="s">
        <v>10978</v>
      </c>
      <c r="MWK1" t="s">
        <v>10979</v>
      </c>
      <c r="MWL1" t="s">
        <v>10980</v>
      </c>
      <c r="MWM1" t="s">
        <v>10981</v>
      </c>
      <c r="MWN1" t="s">
        <v>10982</v>
      </c>
      <c r="MWO1" t="s">
        <v>10983</v>
      </c>
      <c r="MWP1" t="s">
        <v>10984</v>
      </c>
      <c r="MWQ1" t="s">
        <v>10985</v>
      </c>
      <c r="MWR1" t="s">
        <v>10986</v>
      </c>
      <c r="MWS1" t="s">
        <v>10987</v>
      </c>
      <c r="MWT1" t="s">
        <v>10988</v>
      </c>
      <c r="MWU1" t="s">
        <v>10989</v>
      </c>
      <c r="MWV1" t="s">
        <v>10990</v>
      </c>
      <c r="MWW1" t="s">
        <v>10991</v>
      </c>
      <c r="MWX1" t="s">
        <v>10992</v>
      </c>
      <c r="MWY1" t="s">
        <v>10993</v>
      </c>
      <c r="MWZ1" t="s">
        <v>10994</v>
      </c>
      <c r="MXA1" t="s">
        <v>10995</v>
      </c>
      <c r="MXB1" t="s">
        <v>10996</v>
      </c>
      <c r="MXC1" t="s">
        <v>10997</v>
      </c>
      <c r="MXD1" t="s">
        <v>10998</v>
      </c>
      <c r="MXE1" t="s">
        <v>10999</v>
      </c>
      <c r="MXF1" t="s">
        <v>11000</v>
      </c>
      <c r="MXG1" t="s">
        <v>11001</v>
      </c>
      <c r="MXH1" t="s">
        <v>11002</v>
      </c>
      <c r="MXI1" t="s">
        <v>11003</v>
      </c>
      <c r="MXJ1" t="s">
        <v>11004</v>
      </c>
      <c r="MXK1" t="s">
        <v>11005</v>
      </c>
      <c r="MXL1" t="s">
        <v>11006</v>
      </c>
      <c r="MXM1" t="s">
        <v>11007</v>
      </c>
      <c r="MXN1" t="s">
        <v>11008</v>
      </c>
      <c r="MXO1" t="s">
        <v>11009</v>
      </c>
      <c r="MXP1" t="s">
        <v>11010</v>
      </c>
      <c r="MXQ1" t="s">
        <v>11011</v>
      </c>
      <c r="MXR1" t="s">
        <v>11012</v>
      </c>
      <c r="MXS1" t="s">
        <v>11013</v>
      </c>
      <c r="MXT1" t="s">
        <v>11014</v>
      </c>
      <c r="MXU1" t="s">
        <v>11015</v>
      </c>
      <c r="MXV1" t="s">
        <v>11016</v>
      </c>
      <c r="MXW1" t="s">
        <v>11017</v>
      </c>
      <c r="MXX1" t="s">
        <v>11018</v>
      </c>
      <c r="MXY1" t="s">
        <v>11019</v>
      </c>
      <c r="MXZ1" t="s">
        <v>11020</v>
      </c>
      <c r="MYA1" t="s">
        <v>11021</v>
      </c>
      <c r="MYB1" t="s">
        <v>11022</v>
      </c>
      <c r="MYC1" t="s">
        <v>11023</v>
      </c>
      <c r="MYD1" t="s">
        <v>11024</v>
      </c>
      <c r="MYE1" t="s">
        <v>11025</v>
      </c>
      <c r="MYF1" t="s">
        <v>11026</v>
      </c>
      <c r="MYG1" t="s">
        <v>11027</v>
      </c>
      <c r="MYH1" t="s">
        <v>11028</v>
      </c>
      <c r="MYI1" t="s">
        <v>11029</v>
      </c>
      <c r="MYJ1" t="s">
        <v>11030</v>
      </c>
      <c r="MYK1" t="s">
        <v>11031</v>
      </c>
      <c r="MYL1" t="s">
        <v>11032</v>
      </c>
      <c r="MYM1" t="s">
        <v>11033</v>
      </c>
      <c r="MYN1" t="s">
        <v>11034</v>
      </c>
      <c r="MYO1" t="s">
        <v>11035</v>
      </c>
      <c r="MYP1" t="s">
        <v>11036</v>
      </c>
      <c r="MYQ1" t="s">
        <v>11037</v>
      </c>
      <c r="MYR1" t="s">
        <v>11038</v>
      </c>
      <c r="MYS1" t="s">
        <v>11039</v>
      </c>
      <c r="MYT1" t="s">
        <v>11040</v>
      </c>
      <c r="MYU1" t="s">
        <v>11041</v>
      </c>
      <c r="MYV1" t="s">
        <v>11042</v>
      </c>
      <c r="MYW1" t="s">
        <v>11043</v>
      </c>
      <c r="MYX1" t="s">
        <v>11044</v>
      </c>
      <c r="MYY1" t="s">
        <v>11045</v>
      </c>
      <c r="MYZ1" t="s">
        <v>11046</v>
      </c>
      <c r="MZA1" t="s">
        <v>11047</v>
      </c>
      <c r="MZB1" t="s">
        <v>11048</v>
      </c>
      <c r="MZC1" t="s">
        <v>11049</v>
      </c>
      <c r="MZD1" t="s">
        <v>11050</v>
      </c>
      <c r="MZE1" t="s">
        <v>11051</v>
      </c>
      <c r="MZF1" t="s">
        <v>11052</v>
      </c>
      <c r="MZG1" t="s">
        <v>11053</v>
      </c>
      <c r="MZH1" t="s">
        <v>11054</v>
      </c>
      <c r="MZI1" t="s">
        <v>11055</v>
      </c>
      <c r="MZJ1" t="s">
        <v>11056</v>
      </c>
      <c r="MZK1" t="s">
        <v>11057</v>
      </c>
      <c r="MZL1" t="s">
        <v>11058</v>
      </c>
      <c r="MZM1" t="s">
        <v>11059</v>
      </c>
      <c r="MZN1" t="s">
        <v>11060</v>
      </c>
      <c r="MZO1" t="s">
        <v>11061</v>
      </c>
      <c r="MZP1" t="s">
        <v>11062</v>
      </c>
      <c r="MZQ1" t="s">
        <v>11063</v>
      </c>
      <c r="MZR1" t="s">
        <v>11064</v>
      </c>
      <c r="MZS1" t="s">
        <v>11065</v>
      </c>
      <c r="MZT1" t="s">
        <v>11066</v>
      </c>
      <c r="MZU1" t="s">
        <v>11067</v>
      </c>
      <c r="MZV1" t="s">
        <v>11068</v>
      </c>
      <c r="MZW1" t="s">
        <v>11069</v>
      </c>
      <c r="MZX1" t="s">
        <v>11070</v>
      </c>
      <c r="MZY1" t="s">
        <v>11071</v>
      </c>
      <c r="MZZ1" t="s">
        <v>11072</v>
      </c>
      <c r="NAA1" t="s">
        <v>11073</v>
      </c>
      <c r="NAB1" t="s">
        <v>11074</v>
      </c>
      <c r="NAC1" t="s">
        <v>11075</v>
      </c>
      <c r="NAD1" t="s">
        <v>11076</v>
      </c>
      <c r="NAE1" t="s">
        <v>11077</v>
      </c>
      <c r="NAF1" t="s">
        <v>11078</v>
      </c>
      <c r="NAG1" t="s">
        <v>11079</v>
      </c>
      <c r="NAH1" t="s">
        <v>11080</v>
      </c>
      <c r="NAI1" t="s">
        <v>11081</v>
      </c>
      <c r="NAJ1" t="s">
        <v>11082</v>
      </c>
      <c r="NAK1" t="s">
        <v>11083</v>
      </c>
      <c r="NAL1" t="s">
        <v>11084</v>
      </c>
      <c r="NAM1" t="s">
        <v>11085</v>
      </c>
      <c r="NAN1" t="s">
        <v>11086</v>
      </c>
      <c r="NAO1" t="s">
        <v>11087</v>
      </c>
      <c r="NAP1" t="s">
        <v>11088</v>
      </c>
      <c r="NAQ1" t="s">
        <v>11089</v>
      </c>
      <c r="NAR1" t="s">
        <v>11090</v>
      </c>
      <c r="NAS1" t="s">
        <v>11091</v>
      </c>
      <c r="NAT1" t="s">
        <v>11092</v>
      </c>
      <c r="NAU1" t="s">
        <v>11093</v>
      </c>
      <c r="NAV1" t="s">
        <v>11094</v>
      </c>
      <c r="NAW1" t="s">
        <v>11095</v>
      </c>
      <c r="NAX1" t="s">
        <v>11096</v>
      </c>
      <c r="NAY1" t="s">
        <v>11097</v>
      </c>
      <c r="NAZ1" t="s">
        <v>11098</v>
      </c>
      <c r="NBA1" t="s">
        <v>11099</v>
      </c>
      <c r="NBB1" t="s">
        <v>11100</v>
      </c>
      <c r="NBC1" t="s">
        <v>11101</v>
      </c>
      <c r="NBD1" t="s">
        <v>11102</v>
      </c>
      <c r="NBE1" t="s">
        <v>11103</v>
      </c>
      <c r="NBF1" t="s">
        <v>11104</v>
      </c>
      <c r="NBG1" t="s">
        <v>11105</v>
      </c>
      <c r="NBH1" t="s">
        <v>11106</v>
      </c>
      <c r="NBI1" t="s">
        <v>11107</v>
      </c>
      <c r="NBJ1" t="s">
        <v>11108</v>
      </c>
      <c r="NBK1" t="s">
        <v>11109</v>
      </c>
      <c r="NBL1" t="s">
        <v>11110</v>
      </c>
      <c r="NBM1" t="s">
        <v>11111</v>
      </c>
      <c r="NBN1" t="s">
        <v>11112</v>
      </c>
      <c r="NBO1" t="s">
        <v>11113</v>
      </c>
      <c r="NBP1" t="s">
        <v>11114</v>
      </c>
      <c r="NBQ1" t="s">
        <v>11115</v>
      </c>
      <c r="NBR1" t="s">
        <v>11116</v>
      </c>
      <c r="NBS1" t="s">
        <v>11117</v>
      </c>
      <c r="NBT1" t="s">
        <v>11118</v>
      </c>
      <c r="NBU1" t="s">
        <v>11119</v>
      </c>
      <c r="NBV1" t="s">
        <v>11120</v>
      </c>
      <c r="NBW1" t="s">
        <v>11121</v>
      </c>
      <c r="NBX1" t="s">
        <v>11122</v>
      </c>
      <c r="NBY1" t="s">
        <v>11123</v>
      </c>
      <c r="NBZ1" t="s">
        <v>11124</v>
      </c>
      <c r="NCA1" t="s">
        <v>11125</v>
      </c>
      <c r="NCB1" t="s">
        <v>11126</v>
      </c>
      <c r="NCC1" t="s">
        <v>11127</v>
      </c>
      <c r="NCD1" t="s">
        <v>11128</v>
      </c>
      <c r="NCE1" t="s">
        <v>11129</v>
      </c>
      <c r="NCF1" t="s">
        <v>11130</v>
      </c>
      <c r="NCG1" t="s">
        <v>11131</v>
      </c>
      <c r="NCH1" t="s">
        <v>11132</v>
      </c>
      <c r="NCI1" t="s">
        <v>11133</v>
      </c>
      <c r="NCJ1" t="s">
        <v>11134</v>
      </c>
      <c r="NCK1" t="s">
        <v>11135</v>
      </c>
      <c r="NCL1" t="s">
        <v>11136</v>
      </c>
      <c r="NCM1" t="s">
        <v>11137</v>
      </c>
      <c r="NCN1" t="s">
        <v>11138</v>
      </c>
      <c r="NCO1" t="s">
        <v>11139</v>
      </c>
      <c r="NCP1" t="s">
        <v>11140</v>
      </c>
      <c r="NCQ1" t="s">
        <v>11141</v>
      </c>
      <c r="NCR1" t="s">
        <v>11142</v>
      </c>
      <c r="NCS1" t="s">
        <v>11143</v>
      </c>
      <c r="NCT1" t="s">
        <v>11144</v>
      </c>
      <c r="NCU1" t="s">
        <v>11145</v>
      </c>
      <c r="NCV1" t="s">
        <v>11146</v>
      </c>
      <c r="NCW1" t="s">
        <v>11147</v>
      </c>
      <c r="NCX1" t="s">
        <v>11148</v>
      </c>
      <c r="NCY1" t="s">
        <v>11149</v>
      </c>
      <c r="NCZ1" t="s">
        <v>11150</v>
      </c>
      <c r="NDA1" t="s">
        <v>11151</v>
      </c>
      <c r="NDB1" t="s">
        <v>11152</v>
      </c>
      <c r="NDC1" t="s">
        <v>11153</v>
      </c>
      <c r="NDD1" t="s">
        <v>11154</v>
      </c>
      <c r="NDE1" t="s">
        <v>11155</v>
      </c>
      <c r="NDF1" t="s">
        <v>11156</v>
      </c>
      <c r="NDG1" t="s">
        <v>11157</v>
      </c>
      <c r="NDH1" t="s">
        <v>11158</v>
      </c>
      <c r="NDI1" t="s">
        <v>11159</v>
      </c>
      <c r="NDJ1" t="s">
        <v>11160</v>
      </c>
      <c r="NDK1" t="s">
        <v>11161</v>
      </c>
      <c r="NDL1" t="s">
        <v>11162</v>
      </c>
      <c r="NDM1" t="s">
        <v>11163</v>
      </c>
      <c r="NDN1" t="s">
        <v>11164</v>
      </c>
      <c r="NDO1" t="s">
        <v>11165</v>
      </c>
      <c r="NDP1" t="s">
        <v>11166</v>
      </c>
      <c r="NDQ1" t="s">
        <v>11167</v>
      </c>
      <c r="NDR1" t="s">
        <v>11168</v>
      </c>
      <c r="NDS1" t="s">
        <v>11169</v>
      </c>
      <c r="NDT1" t="s">
        <v>11170</v>
      </c>
      <c r="NDU1" t="s">
        <v>11171</v>
      </c>
      <c r="NDV1" t="s">
        <v>11172</v>
      </c>
      <c r="NDW1" t="s">
        <v>11173</v>
      </c>
      <c r="NDX1" t="s">
        <v>11174</v>
      </c>
      <c r="NDY1" t="s">
        <v>11175</v>
      </c>
      <c r="NDZ1" t="s">
        <v>11176</v>
      </c>
      <c r="NEA1" t="s">
        <v>11177</v>
      </c>
      <c r="NEB1" t="s">
        <v>11178</v>
      </c>
      <c r="NEC1" t="s">
        <v>11179</v>
      </c>
      <c r="NED1" t="s">
        <v>11180</v>
      </c>
      <c r="NEE1" t="s">
        <v>11181</v>
      </c>
      <c r="NEF1" t="s">
        <v>11182</v>
      </c>
      <c r="NEG1" t="s">
        <v>11183</v>
      </c>
      <c r="NEH1" t="s">
        <v>11184</v>
      </c>
      <c r="NEI1" t="s">
        <v>11185</v>
      </c>
      <c r="NEJ1" t="s">
        <v>11186</v>
      </c>
      <c r="NEK1" t="s">
        <v>11187</v>
      </c>
      <c r="NEL1" t="s">
        <v>11188</v>
      </c>
      <c r="NEM1" t="s">
        <v>11189</v>
      </c>
      <c r="NEN1" t="s">
        <v>11190</v>
      </c>
      <c r="NEO1" t="s">
        <v>11191</v>
      </c>
      <c r="NEP1" t="s">
        <v>11192</v>
      </c>
      <c r="NEQ1" t="s">
        <v>11193</v>
      </c>
      <c r="NER1" t="s">
        <v>11194</v>
      </c>
      <c r="NES1" t="s">
        <v>11195</v>
      </c>
      <c r="NET1" t="s">
        <v>11196</v>
      </c>
      <c r="NEU1" t="s">
        <v>11197</v>
      </c>
      <c r="NEV1" t="s">
        <v>11198</v>
      </c>
      <c r="NEW1" t="s">
        <v>11199</v>
      </c>
      <c r="NEX1" t="s">
        <v>11200</v>
      </c>
      <c r="NEY1" t="s">
        <v>11201</v>
      </c>
      <c r="NEZ1" t="s">
        <v>11202</v>
      </c>
      <c r="NFA1" t="s">
        <v>11203</v>
      </c>
      <c r="NFB1" t="s">
        <v>11204</v>
      </c>
      <c r="NFC1" t="s">
        <v>11205</v>
      </c>
      <c r="NFD1" t="s">
        <v>11206</v>
      </c>
      <c r="NFE1" t="s">
        <v>11207</v>
      </c>
      <c r="NFF1" t="s">
        <v>11208</v>
      </c>
      <c r="NFG1" t="s">
        <v>11209</v>
      </c>
      <c r="NFH1" t="s">
        <v>11210</v>
      </c>
      <c r="NFI1" t="s">
        <v>11211</v>
      </c>
      <c r="NFJ1" t="s">
        <v>11212</v>
      </c>
      <c r="NFK1" t="s">
        <v>11213</v>
      </c>
      <c r="NFL1" t="s">
        <v>11214</v>
      </c>
      <c r="NFM1" t="s">
        <v>11215</v>
      </c>
      <c r="NFN1" t="s">
        <v>11216</v>
      </c>
      <c r="NFO1" t="s">
        <v>11217</v>
      </c>
      <c r="NFP1" t="s">
        <v>11218</v>
      </c>
      <c r="NFQ1" t="s">
        <v>11219</v>
      </c>
      <c r="NFR1" t="s">
        <v>11220</v>
      </c>
      <c r="NFS1" t="s">
        <v>11221</v>
      </c>
      <c r="NFT1" t="s">
        <v>11222</v>
      </c>
      <c r="NFU1" t="s">
        <v>11223</v>
      </c>
      <c r="NFV1" t="s">
        <v>11224</v>
      </c>
      <c r="NFW1" t="s">
        <v>11225</v>
      </c>
      <c r="NFX1" t="s">
        <v>11226</v>
      </c>
      <c r="NFY1" t="s">
        <v>11227</v>
      </c>
      <c r="NFZ1" t="s">
        <v>11228</v>
      </c>
      <c r="NGA1" t="s">
        <v>11229</v>
      </c>
      <c r="NGB1" t="s">
        <v>11230</v>
      </c>
      <c r="NGC1" t="s">
        <v>11231</v>
      </c>
      <c r="NGD1" t="s">
        <v>11232</v>
      </c>
      <c r="NGE1" t="s">
        <v>11233</v>
      </c>
      <c r="NGF1" t="s">
        <v>11234</v>
      </c>
      <c r="NGG1" t="s">
        <v>11235</v>
      </c>
      <c r="NGH1" t="s">
        <v>11236</v>
      </c>
      <c r="NGI1" t="s">
        <v>11237</v>
      </c>
      <c r="NGJ1" t="s">
        <v>11238</v>
      </c>
      <c r="NGK1" t="s">
        <v>11239</v>
      </c>
      <c r="NGL1" t="s">
        <v>11240</v>
      </c>
      <c r="NGM1" t="s">
        <v>11241</v>
      </c>
      <c r="NGN1" t="s">
        <v>11242</v>
      </c>
      <c r="NGO1" t="s">
        <v>11243</v>
      </c>
      <c r="NGP1" t="s">
        <v>11244</v>
      </c>
      <c r="NGQ1" t="s">
        <v>11245</v>
      </c>
      <c r="NGR1" t="s">
        <v>11246</v>
      </c>
      <c r="NGS1" t="s">
        <v>11247</v>
      </c>
      <c r="NGT1" t="s">
        <v>11248</v>
      </c>
      <c r="NGU1" t="s">
        <v>11249</v>
      </c>
      <c r="NGV1" t="s">
        <v>11250</v>
      </c>
      <c r="NGW1" t="s">
        <v>11251</v>
      </c>
      <c r="NGX1" t="s">
        <v>11252</v>
      </c>
      <c r="NGY1" t="s">
        <v>11253</v>
      </c>
      <c r="NGZ1" t="s">
        <v>11254</v>
      </c>
      <c r="NHA1" t="s">
        <v>11255</v>
      </c>
      <c r="NHB1" t="s">
        <v>11256</v>
      </c>
      <c r="NHC1" t="s">
        <v>11257</v>
      </c>
      <c r="NHD1" t="s">
        <v>11258</v>
      </c>
      <c r="NHE1" t="s">
        <v>11259</v>
      </c>
      <c r="NHF1" t="s">
        <v>11260</v>
      </c>
      <c r="NHG1" t="s">
        <v>11261</v>
      </c>
      <c r="NHH1" t="s">
        <v>11262</v>
      </c>
      <c r="NHI1" t="s">
        <v>11263</v>
      </c>
      <c r="NHJ1" t="s">
        <v>11264</v>
      </c>
      <c r="NHK1" t="s">
        <v>11265</v>
      </c>
      <c r="NHL1" t="s">
        <v>11266</v>
      </c>
      <c r="NHM1" t="s">
        <v>11267</v>
      </c>
      <c r="NHN1" t="s">
        <v>11268</v>
      </c>
      <c r="NHO1" t="s">
        <v>11269</v>
      </c>
      <c r="NHP1" t="s">
        <v>11270</v>
      </c>
      <c r="NHQ1" t="s">
        <v>11271</v>
      </c>
      <c r="NHR1" t="s">
        <v>11272</v>
      </c>
      <c r="NHS1" t="s">
        <v>11273</v>
      </c>
      <c r="NHT1" t="s">
        <v>11274</v>
      </c>
      <c r="NHU1" t="s">
        <v>11275</v>
      </c>
      <c r="NHV1" t="s">
        <v>11276</v>
      </c>
      <c r="NHW1" t="s">
        <v>11277</v>
      </c>
      <c r="NHX1" t="s">
        <v>11278</v>
      </c>
      <c r="NHY1" t="s">
        <v>11279</v>
      </c>
      <c r="NHZ1" t="s">
        <v>11280</v>
      </c>
      <c r="NIA1" t="s">
        <v>11281</v>
      </c>
      <c r="NIB1" t="s">
        <v>11282</v>
      </c>
      <c r="NIC1" t="s">
        <v>11283</v>
      </c>
      <c r="NID1" t="s">
        <v>11284</v>
      </c>
      <c r="NIE1" t="s">
        <v>11285</v>
      </c>
      <c r="NIF1" t="s">
        <v>11286</v>
      </c>
      <c r="NIG1" t="s">
        <v>11287</v>
      </c>
      <c r="NIH1" t="s">
        <v>11288</v>
      </c>
      <c r="NII1" t="s">
        <v>11289</v>
      </c>
      <c r="NIJ1" t="s">
        <v>11290</v>
      </c>
      <c r="NIK1" t="s">
        <v>11291</v>
      </c>
      <c r="NIL1" t="s">
        <v>11292</v>
      </c>
      <c r="NIM1" t="s">
        <v>11293</v>
      </c>
      <c r="NIN1" t="s">
        <v>11294</v>
      </c>
      <c r="NIO1" t="s">
        <v>11295</v>
      </c>
      <c r="NIP1" t="s">
        <v>11296</v>
      </c>
      <c r="NIQ1" t="s">
        <v>11297</v>
      </c>
      <c r="NIR1" t="s">
        <v>11298</v>
      </c>
      <c r="NIS1" t="s">
        <v>11299</v>
      </c>
      <c r="NIT1" t="s">
        <v>11300</v>
      </c>
      <c r="NIU1" t="s">
        <v>11301</v>
      </c>
      <c r="NIV1" t="s">
        <v>11302</v>
      </c>
      <c r="NIW1" t="s">
        <v>11303</v>
      </c>
      <c r="NIX1" t="s">
        <v>11304</v>
      </c>
      <c r="NIY1" t="s">
        <v>11305</v>
      </c>
      <c r="NIZ1" t="s">
        <v>11306</v>
      </c>
      <c r="NJA1" t="s">
        <v>11307</v>
      </c>
      <c r="NJB1" t="s">
        <v>11308</v>
      </c>
      <c r="NJC1" t="s">
        <v>11309</v>
      </c>
      <c r="NJD1" t="s">
        <v>11310</v>
      </c>
      <c r="NJE1" t="s">
        <v>11311</v>
      </c>
      <c r="NJF1" t="s">
        <v>11312</v>
      </c>
      <c r="NJG1" t="s">
        <v>11313</v>
      </c>
      <c r="NJH1" t="s">
        <v>11314</v>
      </c>
      <c r="NJI1" t="s">
        <v>11315</v>
      </c>
      <c r="NJJ1" t="s">
        <v>11316</v>
      </c>
      <c r="NJK1" t="s">
        <v>11317</v>
      </c>
      <c r="NJL1" t="s">
        <v>11318</v>
      </c>
      <c r="NJM1" t="s">
        <v>11319</v>
      </c>
      <c r="NJN1" t="s">
        <v>11320</v>
      </c>
      <c r="NJO1" t="s">
        <v>11321</v>
      </c>
      <c r="NJP1" t="s">
        <v>11322</v>
      </c>
      <c r="NJQ1" t="s">
        <v>11323</v>
      </c>
      <c r="NJR1" t="s">
        <v>11324</v>
      </c>
      <c r="NJS1" t="s">
        <v>11325</v>
      </c>
      <c r="NJT1" t="s">
        <v>11326</v>
      </c>
      <c r="NJU1" t="s">
        <v>11327</v>
      </c>
      <c r="NJV1" t="s">
        <v>11328</v>
      </c>
      <c r="NJW1" t="s">
        <v>11329</v>
      </c>
      <c r="NJX1" t="s">
        <v>11330</v>
      </c>
      <c r="NJY1" t="s">
        <v>11331</v>
      </c>
      <c r="NJZ1" t="s">
        <v>11332</v>
      </c>
      <c r="NKA1" t="s">
        <v>11333</v>
      </c>
      <c r="NKB1" t="s">
        <v>11334</v>
      </c>
      <c r="NKC1" t="s">
        <v>11335</v>
      </c>
      <c r="NKD1" t="s">
        <v>11336</v>
      </c>
      <c r="NKE1" t="s">
        <v>11337</v>
      </c>
      <c r="NKF1" t="s">
        <v>11338</v>
      </c>
      <c r="NKG1" t="s">
        <v>11339</v>
      </c>
      <c r="NKH1" t="s">
        <v>11340</v>
      </c>
      <c r="NKI1" t="s">
        <v>11341</v>
      </c>
      <c r="NKJ1" t="s">
        <v>11342</v>
      </c>
      <c r="NKK1" t="s">
        <v>11343</v>
      </c>
      <c r="NKL1" t="s">
        <v>11344</v>
      </c>
      <c r="NKM1" t="s">
        <v>11345</v>
      </c>
      <c r="NKN1" t="s">
        <v>11346</v>
      </c>
      <c r="NKO1" t="s">
        <v>11347</v>
      </c>
      <c r="NKP1" t="s">
        <v>11348</v>
      </c>
      <c r="NKQ1" t="s">
        <v>11349</v>
      </c>
      <c r="NKR1" t="s">
        <v>11350</v>
      </c>
      <c r="NKS1" t="s">
        <v>11351</v>
      </c>
      <c r="NKT1" t="s">
        <v>11352</v>
      </c>
      <c r="NKU1" t="s">
        <v>11353</v>
      </c>
      <c r="NKV1" t="s">
        <v>11354</v>
      </c>
      <c r="NKW1" t="s">
        <v>11355</v>
      </c>
      <c r="NKX1" t="s">
        <v>11356</v>
      </c>
      <c r="NKY1" t="s">
        <v>11357</v>
      </c>
      <c r="NKZ1" t="s">
        <v>11358</v>
      </c>
      <c r="NLA1" t="s">
        <v>11359</v>
      </c>
      <c r="NLB1" t="s">
        <v>11360</v>
      </c>
      <c r="NLC1" t="s">
        <v>11361</v>
      </c>
      <c r="NLD1" t="s">
        <v>11362</v>
      </c>
      <c r="NLE1" t="s">
        <v>11363</v>
      </c>
      <c r="NLF1" t="s">
        <v>11364</v>
      </c>
      <c r="NLG1" t="s">
        <v>11365</v>
      </c>
      <c r="NLH1" t="s">
        <v>11366</v>
      </c>
      <c r="NLI1" t="s">
        <v>11367</v>
      </c>
      <c r="NLJ1" t="s">
        <v>11368</v>
      </c>
      <c r="NLK1" t="s">
        <v>11369</v>
      </c>
      <c r="NLL1" t="s">
        <v>11370</v>
      </c>
      <c r="NLM1" t="s">
        <v>11371</v>
      </c>
      <c r="NLN1" t="s">
        <v>11372</v>
      </c>
      <c r="NLO1" t="s">
        <v>11373</v>
      </c>
      <c r="NLP1" t="s">
        <v>11374</v>
      </c>
      <c r="NLQ1" t="s">
        <v>11375</v>
      </c>
      <c r="NLR1" t="s">
        <v>11376</v>
      </c>
      <c r="NLS1" t="s">
        <v>11377</v>
      </c>
      <c r="NLT1" t="s">
        <v>11378</v>
      </c>
      <c r="NLU1" t="s">
        <v>11379</v>
      </c>
      <c r="NLV1" t="s">
        <v>11380</v>
      </c>
      <c r="NLW1" t="s">
        <v>11381</v>
      </c>
      <c r="NLX1" t="s">
        <v>11382</v>
      </c>
      <c r="NLY1" t="s">
        <v>11383</v>
      </c>
      <c r="NLZ1" t="s">
        <v>11384</v>
      </c>
      <c r="NMA1" t="s">
        <v>11385</v>
      </c>
      <c r="NMB1" t="s">
        <v>11386</v>
      </c>
      <c r="NMC1" t="s">
        <v>11387</v>
      </c>
      <c r="NMD1" t="s">
        <v>11388</v>
      </c>
      <c r="NME1" t="s">
        <v>11389</v>
      </c>
      <c r="NMF1" t="s">
        <v>11390</v>
      </c>
      <c r="NMG1" t="s">
        <v>11391</v>
      </c>
      <c r="NMH1" t="s">
        <v>11392</v>
      </c>
      <c r="NMI1" t="s">
        <v>11393</v>
      </c>
      <c r="NMJ1" t="s">
        <v>11394</v>
      </c>
      <c r="NMK1" t="s">
        <v>11395</v>
      </c>
      <c r="NML1" t="s">
        <v>11396</v>
      </c>
      <c r="NMM1" t="s">
        <v>11397</v>
      </c>
      <c r="NMN1" t="s">
        <v>11398</v>
      </c>
      <c r="NMO1" t="s">
        <v>11399</v>
      </c>
      <c r="NMP1" t="s">
        <v>11400</v>
      </c>
      <c r="NMQ1" t="s">
        <v>11401</v>
      </c>
      <c r="NMR1" t="s">
        <v>11402</v>
      </c>
      <c r="NMS1" t="s">
        <v>11403</v>
      </c>
      <c r="NMT1" t="s">
        <v>11404</v>
      </c>
      <c r="NMU1" t="s">
        <v>11405</v>
      </c>
      <c r="NMV1" t="s">
        <v>11406</v>
      </c>
      <c r="NMW1" t="s">
        <v>11407</v>
      </c>
      <c r="NMX1" t="s">
        <v>11408</v>
      </c>
      <c r="NMY1" t="s">
        <v>11409</v>
      </c>
      <c r="NMZ1" t="s">
        <v>11410</v>
      </c>
      <c r="NNA1" t="s">
        <v>11411</v>
      </c>
      <c r="NNB1" t="s">
        <v>11412</v>
      </c>
      <c r="NNC1" t="s">
        <v>11413</v>
      </c>
      <c r="NND1" t="s">
        <v>11414</v>
      </c>
      <c r="NNE1" t="s">
        <v>11415</v>
      </c>
      <c r="NNF1" t="s">
        <v>11416</v>
      </c>
      <c r="NNG1" t="s">
        <v>11417</v>
      </c>
      <c r="NNH1" t="s">
        <v>11418</v>
      </c>
      <c r="NNI1" t="s">
        <v>11419</v>
      </c>
      <c r="NNJ1" t="s">
        <v>11420</v>
      </c>
      <c r="NNK1" t="s">
        <v>11421</v>
      </c>
      <c r="NNL1" t="s">
        <v>11422</v>
      </c>
      <c r="NNM1" t="s">
        <v>11423</v>
      </c>
      <c r="NNN1" t="s">
        <v>11424</v>
      </c>
      <c r="NNO1" t="s">
        <v>11425</v>
      </c>
      <c r="NNP1" t="s">
        <v>11426</v>
      </c>
      <c r="NNQ1" t="s">
        <v>11427</v>
      </c>
      <c r="NNR1" t="s">
        <v>11428</v>
      </c>
      <c r="NNS1" t="s">
        <v>11429</v>
      </c>
      <c r="NNT1" t="s">
        <v>11430</v>
      </c>
      <c r="NNU1" t="s">
        <v>11431</v>
      </c>
      <c r="NNV1" t="s">
        <v>11432</v>
      </c>
      <c r="NNW1" t="s">
        <v>11433</v>
      </c>
      <c r="NNX1" t="s">
        <v>11434</v>
      </c>
      <c r="NNY1" t="s">
        <v>11435</v>
      </c>
      <c r="NNZ1" t="s">
        <v>11436</v>
      </c>
      <c r="NOA1" t="s">
        <v>11437</v>
      </c>
      <c r="NOB1" t="s">
        <v>11438</v>
      </c>
      <c r="NOC1" t="s">
        <v>11439</v>
      </c>
      <c r="NOD1" t="s">
        <v>11440</v>
      </c>
      <c r="NOE1" t="s">
        <v>11441</v>
      </c>
      <c r="NOF1" t="s">
        <v>11442</v>
      </c>
      <c r="NOG1" t="s">
        <v>11443</v>
      </c>
      <c r="NOH1" t="s">
        <v>11444</v>
      </c>
      <c r="NOI1" t="s">
        <v>11445</v>
      </c>
      <c r="NOJ1" t="s">
        <v>11446</v>
      </c>
      <c r="NOK1" t="s">
        <v>11447</v>
      </c>
      <c r="NOL1" t="s">
        <v>11448</v>
      </c>
      <c r="NOM1" t="s">
        <v>11449</v>
      </c>
      <c r="NON1" t="s">
        <v>11450</v>
      </c>
      <c r="NOO1" t="s">
        <v>11451</v>
      </c>
      <c r="NOP1" t="s">
        <v>11452</v>
      </c>
      <c r="NOQ1" t="s">
        <v>11453</v>
      </c>
      <c r="NOR1" t="s">
        <v>11454</v>
      </c>
      <c r="NOS1" t="s">
        <v>11455</v>
      </c>
      <c r="NOT1" t="s">
        <v>11456</v>
      </c>
      <c r="NOU1" t="s">
        <v>11457</v>
      </c>
      <c r="NOV1" t="s">
        <v>11458</v>
      </c>
      <c r="NOW1" t="s">
        <v>11459</v>
      </c>
      <c r="NOX1" t="s">
        <v>11460</v>
      </c>
      <c r="NOY1" t="s">
        <v>11461</v>
      </c>
      <c r="NOZ1" t="s">
        <v>11462</v>
      </c>
      <c r="NPA1" t="s">
        <v>11463</v>
      </c>
      <c r="NPB1" t="s">
        <v>11464</v>
      </c>
      <c r="NPC1" t="s">
        <v>11465</v>
      </c>
      <c r="NPD1" t="s">
        <v>11466</v>
      </c>
      <c r="NPE1" t="s">
        <v>11467</v>
      </c>
      <c r="NPF1" t="s">
        <v>11468</v>
      </c>
      <c r="NPG1" t="s">
        <v>11469</v>
      </c>
      <c r="NPH1" t="s">
        <v>11470</v>
      </c>
      <c r="NPI1" t="s">
        <v>11471</v>
      </c>
      <c r="NPJ1" t="s">
        <v>11472</v>
      </c>
      <c r="NPK1" t="s">
        <v>11473</v>
      </c>
      <c r="NPL1" t="s">
        <v>11474</v>
      </c>
      <c r="NPM1" t="s">
        <v>11475</v>
      </c>
      <c r="NPN1" t="s">
        <v>11476</v>
      </c>
      <c r="NPO1" t="s">
        <v>11477</v>
      </c>
      <c r="NPP1" t="s">
        <v>11478</v>
      </c>
      <c r="NPQ1" t="s">
        <v>11479</v>
      </c>
      <c r="NPR1" t="s">
        <v>11480</v>
      </c>
      <c r="NPS1" t="s">
        <v>11481</v>
      </c>
      <c r="NPT1" t="s">
        <v>11482</v>
      </c>
      <c r="NPU1" t="s">
        <v>11483</v>
      </c>
      <c r="NPV1" t="s">
        <v>11484</v>
      </c>
      <c r="NPW1" t="s">
        <v>11485</v>
      </c>
      <c r="NPX1" t="s">
        <v>11486</v>
      </c>
      <c r="NPY1" t="s">
        <v>11487</v>
      </c>
      <c r="NPZ1" t="s">
        <v>11488</v>
      </c>
      <c r="NQA1" t="s">
        <v>11489</v>
      </c>
      <c r="NQB1" t="s">
        <v>11490</v>
      </c>
      <c r="NQC1" t="s">
        <v>11491</v>
      </c>
      <c r="NQD1" t="s">
        <v>11492</v>
      </c>
      <c r="NQE1" t="s">
        <v>11493</v>
      </c>
      <c r="NQF1" t="s">
        <v>11494</v>
      </c>
      <c r="NQG1" t="s">
        <v>11495</v>
      </c>
      <c r="NQH1" t="s">
        <v>11496</v>
      </c>
      <c r="NQI1" t="s">
        <v>11497</v>
      </c>
      <c r="NQJ1" t="s">
        <v>11498</v>
      </c>
      <c r="NQK1" t="s">
        <v>11499</v>
      </c>
      <c r="NQL1" t="s">
        <v>11500</v>
      </c>
      <c r="NQM1" t="s">
        <v>11501</v>
      </c>
      <c r="NQN1" t="s">
        <v>11502</v>
      </c>
      <c r="NQO1" t="s">
        <v>11503</v>
      </c>
      <c r="NQP1" t="s">
        <v>11504</v>
      </c>
      <c r="NQQ1" t="s">
        <v>11505</v>
      </c>
      <c r="NQR1" t="s">
        <v>11506</v>
      </c>
      <c r="NQS1" t="s">
        <v>11507</v>
      </c>
      <c r="NQT1" t="s">
        <v>11508</v>
      </c>
      <c r="NQU1" t="s">
        <v>11509</v>
      </c>
      <c r="NQV1" t="s">
        <v>11510</v>
      </c>
      <c r="NQW1" t="s">
        <v>11511</v>
      </c>
      <c r="NQX1" t="s">
        <v>11512</v>
      </c>
      <c r="NQY1" t="s">
        <v>11513</v>
      </c>
      <c r="NQZ1" t="s">
        <v>11514</v>
      </c>
      <c r="NRA1" t="s">
        <v>11515</v>
      </c>
      <c r="NRB1" t="s">
        <v>11516</v>
      </c>
      <c r="NRC1" t="s">
        <v>11517</v>
      </c>
      <c r="NRD1" t="s">
        <v>11518</v>
      </c>
      <c r="NRE1" t="s">
        <v>11519</v>
      </c>
      <c r="NRF1" t="s">
        <v>11520</v>
      </c>
      <c r="NRG1" t="s">
        <v>11521</v>
      </c>
      <c r="NRH1" t="s">
        <v>11522</v>
      </c>
      <c r="NRI1" t="s">
        <v>11523</v>
      </c>
      <c r="NRJ1" t="s">
        <v>11524</v>
      </c>
      <c r="NRK1" t="s">
        <v>11525</v>
      </c>
      <c r="NRL1" t="s">
        <v>11526</v>
      </c>
      <c r="NRM1" t="s">
        <v>11527</v>
      </c>
      <c r="NRN1" t="s">
        <v>11528</v>
      </c>
      <c r="NRO1" t="s">
        <v>11529</v>
      </c>
      <c r="NRP1" t="s">
        <v>11530</v>
      </c>
      <c r="NRQ1" t="s">
        <v>11531</v>
      </c>
      <c r="NRR1" t="s">
        <v>11532</v>
      </c>
      <c r="NRS1" t="s">
        <v>11533</v>
      </c>
      <c r="NRT1" t="s">
        <v>11534</v>
      </c>
      <c r="NRU1" t="s">
        <v>11535</v>
      </c>
      <c r="NRV1" t="s">
        <v>11536</v>
      </c>
      <c r="NRW1" t="s">
        <v>11537</v>
      </c>
      <c r="NRX1" t="s">
        <v>11538</v>
      </c>
      <c r="NRY1" t="s">
        <v>11539</v>
      </c>
      <c r="NRZ1" t="s">
        <v>11540</v>
      </c>
      <c r="NSA1" t="s">
        <v>11541</v>
      </c>
      <c r="NSB1" t="s">
        <v>11542</v>
      </c>
      <c r="NSC1" t="s">
        <v>11543</v>
      </c>
      <c r="NSD1" t="s">
        <v>11544</v>
      </c>
      <c r="NSE1" t="s">
        <v>11545</v>
      </c>
      <c r="NSF1" t="s">
        <v>11546</v>
      </c>
      <c r="NSG1" t="s">
        <v>11547</v>
      </c>
      <c r="NSH1" t="s">
        <v>11548</v>
      </c>
      <c r="NSI1" t="s">
        <v>11549</v>
      </c>
      <c r="NSJ1" t="s">
        <v>11550</v>
      </c>
      <c r="NSK1" t="s">
        <v>11551</v>
      </c>
      <c r="NSL1" t="s">
        <v>11552</v>
      </c>
      <c r="NSM1" t="s">
        <v>11553</v>
      </c>
      <c r="NSN1" t="s">
        <v>11554</v>
      </c>
      <c r="NSO1" t="s">
        <v>11555</v>
      </c>
      <c r="NSP1" t="s">
        <v>11556</v>
      </c>
      <c r="NSQ1" t="s">
        <v>11557</v>
      </c>
      <c r="NSR1" t="s">
        <v>11558</v>
      </c>
      <c r="NSS1" t="s">
        <v>11559</v>
      </c>
      <c r="NST1" t="s">
        <v>11560</v>
      </c>
      <c r="NSU1" t="s">
        <v>11561</v>
      </c>
      <c r="NSV1" t="s">
        <v>11562</v>
      </c>
      <c r="NSW1" t="s">
        <v>11563</v>
      </c>
      <c r="NSX1" t="s">
        <v>11564</v>
      </c>
      <c r="NSY1" t="s">
        <v>11565</v>
      </c>
      <c r="NSZ1" t="s">
        <v>11566</v>
      </c>
      <c r="NTA1" t="s">
        <v>11567</v>
      </c>
      <c r="NTB1" t="s">
        <v>11568</v>
      </c>
      <c r="NTC1" t="s">
        <v>11569</v>
      </c>
      <c r="NTD1" t="s">
        <v>11570</v>
      </c>
      <c r="NTE1" t="s">
        <v>11571</v>
      </c>
      <c r="NTF1" t="s">
        <v>11572</v>
      </c>
      <c r="NTG1" t="s">
        <v>11573</v>
      </c>
      <c r="NTH1" t="s">
        <v>11574</v>
      </c>
      <c r="NTI1" t="s">
        <v>11575</v>
      </c>
      <c r="NTJ1" t="s">
        <v>11576</v>
      </c>
      <c r="NTK1" t="s">
        <v>11577</v>
      </c>
      <c r="NTL1" t="s">
        <v>11578</v>
      </c>
      <c r="NTM1" t="s">
        <v>11579</v>
      </c>
      <c r="NTN1" t="s">
        <v>11580</v>
      </c>
      <c r="NTO1" t="s">
        <v>11581</v>
      </c>
      <c r="NTP1" t="s">
        <v>11582</v>
      </c>
      <c r="NTQ1" t="s">
        <v>11583</v>
      </c>
      <c r="NTR1" t="s">
        <v>11584</v>
      </c>
      <c r="NTS1" t="s">
        <v>11585</v>
      </c>
      <c r="NTT1" t="s">
        <v>11586</v>
      </c>
      <c r="NTU1" t="s">
        <v>11587</v>
      </c>
      <c r="NTV1" t="s">
        <v>11588</v>
      </c>
      <c r="NTW1" t="s">
        <v>11589</v>
      </c>
      <c r="NTX1" t="s">
        <v>11590</v>
      </c>
      <c r="NTY1" t="s">
        <v>11591</v>
      </c>
      <c r="NTZ1" t="s">
        <v>11592</v>
      </c>
      <c r="NUA1" t="s">
        <v>11593</v>
      </c>
      <c r="NUB1" t="s">
        <v>11594</v>
      </c>
      <c r="NUC1" t="s">
        <v>11595</v>
      </c>
      <c r="NUD1" t="s">
        <v>11596</v>
      </c>
      <c r="NUE1" t="s">
        <v>11597</v>
      </c>
      <c r="NUF1" t="s">
        <v>11598</v>
      </c>
      <c r="NUG1" t="s">
        <v>11599</v>
      </c>
      <c r="NUH1" t="s">
        <v>11600</v>
      </c>
      <c r="NUI1" t="s">
        <v>11601</v>
      </c>
      <c r="NUJ1" t="s">
        <v>11602</v>
      </c>
      <c r="NUK1" t="s">
        <v>11603</v>
      </c>
      <c r="NUL1" t="s">
        <v>11604</v>
      </c>
      <c r="NUM1" t="s">
        <v>11605</v>
      </c>
      <c r="NUN1" t="s">
        <v>11606</v>
      </c>
      <c r="NUO1" t="s">
        <v>11607</v>
      </c>
      <c r="NUP1" t="s">
        <v>11608</v>
      </c>
      <c r="NUQ1" t="s">
        <v>11609</v>
      </c>
      <c r="NUR1" t="s">
        <v>11610</v>
      </c>
      <c r="NUS1" t="s">
        <v>11611</v>
      </c>
      <c r="NUT1" t="s">
        <v>11612</v>
      </c>
      <c r="NUU1" t="s">
        <v>11613</v>
      </c>
      <c r="NUV1" t="s">
        <v>11614</v>
      </c>
      <c r="NUW1" t="s">
        <v>11615</v>
      </c>
      <c r="NUX1" t="s">
        <v>11616</v>
      </c>
      <c r="NUY1" t="s">
        <v>11617</v>
      </c>
      <c r="NUZ1" t="s">
        <v>11618</v>
      </c>
      <c r="NVA1" t="s">
        <v>11619</v>
      </c>
      <c r="NVB1" t="s">
        <v>11620</v>
      </c>
      <c r="NVC1" t="s">
        <v>11621</v>
      </c>
      <c r="NVD1" t="s">
        <v>11622</v>
      </c>
      <c r="NVE1" t="s">
        <v>11623</v>
      </c>
      <c r="NVF1" t="s">
        <v>11624</v>
      </c>
      <c r="NVG1" t="s">
        <v>11625</v>
      </c>
      <c r="NVH1" t="s">
        <v>11626</v>
      </c>
      <c r="NVI1" t="s">
        <v>11627</v>
      </c>
      <c r="NVJ1" t="s">
        <v>11628</v>
      </c>
      <c r="NVK1" t="s">
        <v>11629</v>
      </c>
      <c r="NVL1" t="s">
        <v>11630</v>
      </c>
      <c r="NVM1" t="s">
        <v>11631</v>
      </c>
      <c r="NVN1" t="s">
        <v>11632</v>
      </c>
      <c r="NVO1" t="s">
        <v>11633</v>
      </c>
      <c r="NVP1" t="s">
        <v>11634</v>
      </c>
      <c r="NVQ1" t="s">
        <v>11635</v>
      </c>
      <c r="NVR1" t="s">
        <v>11636</v>
      </c>
      <c r="NVS1" t="s">
        <v>11637</v>
      </c>
      <c r="NVT1" t="s">
        <v>11638</v>
      </c>
      <c r="NVU1" t="s">
        <v>11639</v>
      </c>
      <c r="NVV1" t="s">
        <v>11640</v>
      </c>
      <c r="NVW1" t="s">
        <v>11641</v>
      </c>
      <c r="NVX1" t="s">
        <v>11642</v>
      </c>
      <c r="NVY1" t="s">
        <v>11643</v>
      </c>
      <c r="NVZ1" t="s">
        <v>11644</v>
      </c>
      <c r="NWA1" t="s">
        <v>11645</v>
      </c>
      <c r="NWB1" t="s">
        <v>11646</v>
      </c>
      <c r="NWC1" t="s">
        <v>11647</v>
      </c>
      <c r="NWD1" t="s">
        <v>11648</v>
      </c>
      <c r="NWE1" t="s">
        <v>11649</v>
      </c>
      <c r="NWF1" t="s">
        <v>11650</v>
      </c>
      <c r="NWG1" t="s">
        <v>11651</v>
      </c>
      <c r="NWH1" t="s">
        <v>11652</v>
      </c>
      <c r="NWI1" t="s">
        <v>11653</v>
      </c>
      <c r="NWJ1" t="s">
        <v>11654</v>
      </c>
      <c r="NWK1" t="s">
        <v>11655</v>
      </c>
      <c r="NWL1" t="s">
        <v>11656</v>
      </c>
      <c r="NWM1" t="s">
        <v>11657</v>
      </c>
      <c r="NWN1" t="s">
        <v>11658</v>
      </c>
      <c r="NWO1" t="s">
        <v>11659</v>
      </c>
      <c r="NWP1" t="s">
        <v>11660</v>
      </c>
      <c r="NWQ1" t="s">
        <v>11661</v>
      </c>
      <c r="NWR1" t="s">
        <v>11662</v>
      </c>
      <c r="NWS1" t="s">
        <v>11663</v>
      </c>
      <c r="NWT1" t="s">
        <v>11664</v>
      </c>
      <c r="NWU1" t="s">
        <v>11665</v>
      </c>
      <c r="NWV1" t="s">
        <v>11666</v>
      </c>
      <c r="NWW1" t="s">
        <v>11667</v>
      </c>
      <c r="NWX1" t="s">
        <v>11668</v>
      </c>
      <c r="NWY1" t="s">
        <v>11669</v>
      </c>
      <c r="NWZ1" t="s">
        <v>11670</v>
      </c>
      <c r="NXA1" t="s">
        <v>11671</v>
      </c>
      <c r="NXB1" t="s">
        <v>11672</v>
      </c>
      <c r="NXC1" t="s">
        <v>11673</v>
      </c>
      <c r="NXD1" t="s">
        <v>11674</v>
      </c>
      <c r="NXE1" t="s">
        <v>11675</v>
      </c>
      <c r="NXF1" t="s">
        <v>11676</v>
      </c>
      <c r="NXG1" t="s">
        <v>11677</v>
      </c>
      <c r="NXH1" t="s">
        <v>11678</v>
      </c>
      <c r="NXI1" t="s">
        <v>11679</v>
      </c>
      <c r="NXJ1" t="s">
        <v>11680</v>
      </c>
      <c r="NXK1" t="s">
        <v>11681</v>
      </c>
      <c r="NXL1" t="s">
        <v>11682</v>
      </c>
      <c r="NXM1" t="s">
        <v>11683</v>
      </c>
      <c r="NXN1" t="s">
        <v>11684</v>
      </c>
      <c r="NXO1" t="s">
        <v>11685</v>
      </c>
      <c r="NXP1" t="s">
        <v>11686</v>
      </c>
      <c r="NXQ1" t="s">
        <v>11687</v>
      </c>
      <c r="NXR1" t="s">
        <v>11688</v>
      </c>
      <c r="NXS1" t="s">
        <v>11689</v>
      </c>
      <c r="NXT1" t="s">
        <v>11690</v>
      </c>
      <c r="NXU1" t="s">
        <v>11691</v>
      </c>
      <c r="NXV1" t="s">
        <v>11692</v>
      </c>
      <c r="NXW1" t="s">
        <v>11693</v>
      </c>
      <c r="NXX1" t="s">
        <v>11694</v>
      </c>
      <c r="NXY1" t="s">
        <v>11695</v>
      </c>
      <c r="NXZ1" t="s">
        <v>11696</v>
      </c>
      <c r="NYA1" t="s">
        <v>11697</v>
      </c>
      <c r="NYB1" t="s">
        <v>11698</v>
      </c>
      <c r="NYC1" t="s">
        <v>11699</v>
      </c>
      <c r="NYD1" t="s">
        <v>11700</v>
      </c>
      <c r="NYE1" t="s">
        <v>11701</v>
      </c>
      <c r="NYF1" t="s">
        <v>11702</v>
      </c>
      <c r="NYG1" t="s">
        <v>11703</v>
      </c>
      <c r="NYH1" t="s">
        <v>11704</v>
      </c>
      <c r="NYI1" t="s">
        <v>11705</v>
      </c>
      <c r="NYJ1" t="s">
        <v>11706</v>
      </c>
      <c r="NYK1" t="s">
        <v>11707</v>
      </c>
      <c r="NYL1" t="s">
        <v>11708</v>
      </c>
      <c r="NYM1" t="s">
        <v>11709</v>
      </c>
      <c r="NYN1" t="s">
        <v>11710</v>
      </c>
      <c r="NYO1" t="s">
        <v>11711</v>
      </c>
      <c r="NYP1" t="s">
        <v>11712</v>
      </c>
      <c r="NYQ1" t="s">
        <v>11713</v>
      </c>
      <c r="NYR1" t="s">
        <v>11714</v>
      </c>
      <c r="NYS1" t="s">
        <v>11715</v>
      </c>
      <c r="NYT1" t="s">
        <v>11716</v>
      </c>
      <c r="NYU1" t="s">
        <v>11717</v>
      </c>
      <c r="NYV1" t="s">
        <v>11718</v>
      </c>
      <c r="NYW1" t="s">
        <v>11719</v>
      </c>
      <c r="NYX1" t="s">
        <v>11720</v>
      </c>
      <c r="NYY1" t="s">
        <v>11721</v>
      </c>
      <c r="NYZ1" t="s">
        <v>11722</v>
      </c>
      <c r="NZA1" t="s">
        <v>11723</v>
      </c>
      <c r="NZB1" t="s">
        <v>11724</v>
      </c>
      <c r="NZC1" t="s">
        <v>11725</v>
      </c>
      <c r="NZD1" t="s">
        <v>11726</v>
      </c>
      <c r="NZE1" t="s">
        <v>11727</v>
      </c>
      <c r="NZF1" t="s">
        <v>11728</v>
      </c>
      <c r="NZG1" t="s">
        <v>11729</v>
      </c>
      <c r="NZH1" t="s">
        <v>11730</v>
      </c>
      <c r="NZI1" t="s">
        <v>11731</v>
      </c>
      <c r="NZJ1" t="s">
        <v>11732</v>
      </c>
      <c r="NZK1" t="s">
        <v>11733</v>
      </c>
      <c r="NZL1" t="s">
        <v>11734</v>
      </c>
      <c r="NZM1" t="s">
        <v>11735</v>
      </c>
      <c r="NZN1" t="s">
        <v>11736</v>
      </c>
      <c r="NZO1" t="s">
        <v>11737</v>
      </c>
      <c r="NZP1" t="s">
        <v>11738</v>
      </c>
      <c r="NZQ1" t="s">
        <v>11739</v>
      </c>
      <c r="NZR1" t="s">
        <v>11740</v>
      </c>
      <c r="NZS1" t="s">
        <v>11741</v>
      </c>
      <c r="NZT1" t="s">
        <v>11742</v>
      </c>
      <c r="NZU1" t="s">
        <v>11743</v>
      </c>
      <c r="NZV1" t="s">
        <v>11744</v>
      </c>
      <c r="NZW1" t="s">
        <v>11745</v>
      </c>
      <c r="NZX1" t="s">
        <v>11746</v>
      </c>
      <c r="NZY1" t="s">
        <v>11747</v>
      </c>
      <c r="NZZ1" t="s">
        <v>11748</v>
      </c>
      <c r="OAA1" t="s">
        <v>11749</v>
      </c>
      <c r="OAB1" t="s">
        <v>11750</v>
      </c>
      <c r="OAC1" t="s">
        <v>11751</v>
      </c>
      <c r="OAD1" t="s">
        <v>11752</v>
      </c>
      <c r="OAE1" t="s">
        <v>11753</v>
      </c>
      <c r="OAF1" t="s">
        <v>11754</v>
      </c>
      <c r="OAG1" t="s">
        <v>11755</v>
      </c>
      <c r="OAH1" t="s">
        <v>11756</v>
      </c>
      <c r="OAI1" t="s">
        <v>11757</v>
      </c>
      <c r="OAJ1" t="s">
        <v>11758</v>
      </c>
      <c r="OAK1" t="s">
        <v>11759</v>
      </c>
      <c r="OAL1" t="s">
        <v>11760</v>
      </c>
      <c r="OAM1" t="s">
        <v>11761</v>
      </c>
      <c r="OAN1" t="s">
        <v>11762</v>
      </c>
      <c r="OAO1" t="s">
        <v>11763</v>
      </c>
      <c r="OAP1" t="s">
        <v>11764</v>
      </c>
      <c r="OAQ1" t="s">
        <v>11765</v>
      </c>
      <c r="OAR1" t="s">
        <v>11766</v>
      </c>
      <c r="OAS1" t="s">
        <v>11767</v>
      </c>
      <c r="OAT1" t="s">
        <v>11768</v>
      </c>
      <c r="OAU1" t="s">
        <v>11769</v>
      </c>
      <c r="OAV1" t="s">
        <v>11770</v>
      </c>
      <c r="OAW1" t="s">
        <v>11771</v>
      </c>
      <c r="OAX1" t="s">
        <v>11772</v>
      </c>
      <c r="OAY1" t="s">
        <v>11773</v>
      </c>
      <c r="OAZ1" t="s">
        <v>11774</v>
      </c>
      <c r="OBA1" t="s">
        <v>11775</v>
      </c>
      <c r="OBB1" t="s">
        <v>11776</v>
      </c>
      <c r="OBC1" t="s">
        <v>11777</v>
      </c>
      <c r="OBD1" t="s">
        <v>11778</v>
      </c>
      <c r="OBE1" t="s">
        <v>11779</v>
      </c>
      <c r="OBF1" t="s">
        <v>11780</v>
      </c>
      <c r="OBG1" t="s">
        <v>11781</v>
      </c>
      <c r="OBH1" t="s">
        <v>11782</v>
      </c>
      <c r="OBI1" t="s">
        <v>11783</v>
      </c>
      <c r="OBJ1" t="s">
        <v>11784</v>
      </c>
      <c r="OBK1" t="s">
        <v>11785</v>
      </c>
      <c r="OBL1" t="s">
        <v>11786</v>
      </c>
      <c r="OBM1" t="s">
        <v>11787</v>
      </c>
      <c r="OBN1" t="s">
        <v>11788</v>
      </c>
      <c r="OBO1" t="s">
        <v>11789</v>
      </c>
      <c r="OBP1" t="s">
        <v>11790</v>
      </c>
      <c r="OBQ1" t="s">
        <v>11791</v>
      </c>
      <c r="OBR1" t="s">
        <v>11792</v>
      </c>
      <c r="OBS1" t="s">
        <v>11793</v>
      </c>
      <c r="OBT1" t="s">
        <v>11794</v>
      </c>
      <c r="OBU1" t="s">
        <v>11795</v>
      </c>
      <c r="OBV1" t="s">
        <v>11796</v>
      </c>
      <c r="OBW1" t="s">
        <v>11797</v>
      </c>
      <c r="OBX1" t="s">
        <v>11798</v>
      </c>
      <c r="OBY1" t="s">
        <v>11799</v>
      </c>
      <c r="OBZ1" t="s">
        <v>11800</v>
      </c>
      <c r="OCA1" t="s">
        <v>11801</v>
      </c>
      <c r="OCB1" t="s">
        <v>11802</v>
      </c>
      <c r="OCC1" t="s">
        <v>11803</v>
      </c>
      <c r="OCD1" t="s">
        <v>11804</v>
      </c>
      <c r="OCE1" t="s">
        <v>11805</v>
      </c>
      <c r="OCF1" t="s">
        <v>11806</v>
      </c>
      <c r="OCG1" t="s">
        <v>11807</v>
      </c>
      <c r="OCH1" t="s">
        <v>11808</v>
      </c>
      <c r="OCI1" t="s">
        <v>11809</v>
      </c>
      <c r="OCJ1" t="s">
        <v>11810</v>
      </c>
      <c r="OCK1" t="s">
        <v>11811</v>
      </c>
      <c r="OCL1" t="s">
        <v>11812</v>
      </c>
      <c r="OCM1" t="s">
        <v>11813</v>
      </c>
      <c r="OCN1" t="s">
        <v>11814</v>
      </c>
      <c r="OCO1" t="s">
        <v>11815</v>
      </c>
      <c r="OCP1" t="s">
        <v>11816</v>
      </c>
      <c r="OCQ1" t="s">
        <v>11817</v>
      </c>
      <c r="OCR1" t="s">
        <v>11818</v>
      </c>
      <c r="OCS1" t="s">
        <v>11819</v>
      </c>
      <c r="OCT1" t="s">
        <v>11820</v>
      </c>
      <c r="OCU1" t="s">
        <v>11821</v>
      </c>
      <c r="OCV1" t="s">
        <v>11822</v>
      </c>
      <c r="OCW1" t="s">
        <v>11823</v>
      </c>
      <c r="OCX1" t="s">
        <v>11824</v>
      </c>
      <c r="OCY1" t="s">
        <v>11825</v>
      </c>
      <c r="OCZ1" t="s">
        <v>11826</v>
      </c>
      <c r="ODA1" t="s">
        <v>11827</v>
      </c>
      <c r="ODB1" t="s">
        <v>11828</v>
      </c>
      <c r="ODC1" t="s">
        <v>11829</v>
      </c>
      <c r="ODD1" t="s">
        <v>11830</v>
      </c>
      <c r="ODE1" t="s">
        <v>11831</v>
      </c>
      <c r="ODF1" t="s">
        <v>11832</v>
      </c>
      <c r="ODG1" t="s">
        <v>11833</v>
      </c>
      <c r="ODH1" t="s">
        <v>11834</v>
      </c>
      <c r="ODI1" t="s">
        <v>11835</v>
      </c>
      <c r="ODJ1" t="s">
        <v>11836</v>
      </c>
      <c r="ODK1" t="s">
        <v>11837</v>
      </c>
      <c r="ODL1" t="s">
        <v>11838</v>
      </c>
      <c r="ODM1" t="s">
        <v>11839</v>
      </c>
      <c r="ODN1" t="s">
        <v>11840</v>
      </c>
      <c r="ODO1" t="s">
        <v>11841</v>
      </c>
      <c r="ODP1" t="s">
        <v>11842</v>
      </c>
      <c r="ODQ1" t="s">
        <v>11843</v>
      </c>
      <c r="ODR1" t="s">
        <v>11844</v>
      </c>
      <c r="ODS1" t="s">
        <v>11845</v>
      </c>
      <c r="ODT1" t="s">
        <v>11846</v>
      </c>
      <c r="ODU1" t="s">
        <v>11847</v>
      </c>
      <c r="ODV1" t="s">
        <v>11848</v>
      </c>
      <c r="ODW1" t="s">
        <v>11849</v>
      </c>
      <c r="ODX1" t="s">
        <v>11850</v>
      </c>
      <c r="ODY1" t="s">
        <v>11851</v>
      </c>
      <c r="ODZ1" t="s">
        <v>11852</v>
      </c>
      <c r="OEA1" t="s">
        <v>11853</v>
      </c>
      <c r="OEB1" t="s">
        <v>11854</v>
      </c>
      <c r="OEC1" t="s">
        <v>11855</v>
      </c>
      <c r="OED1" t="s">
        <v>11856</v>
      </c>
      <c r="OEE1" t="s">
        <v>11857</v>
      </c>
      <c r="OEF1" t="s">
        <v>11858</v>
      </c>
      <c r="OEG1" t="s">
        <v>11859</v>
      </c>
      <c r="OEH1" t="s">
        <v>11860</v>
      </c>
      <c r="OEI1" t="s">
        <v>11861</v>
      </c>
      <c r="OEJ1" t="s">
        <v>11862</v>
      </c>
      <c r="OEK1" t="s">
        <v>11863</v>
      </c>
      <c r="OEL1" t="s">
        <v>11864</v>
      </c>
      <c r="OEM1" t="s">
        <v>11865</v>
      </c>
      <c r="OEN1" t="s">
        <v>11866</v>
      </c>
      <c r="OEO1" t="s">
        <v>11867</v>
      </c>
      <c r="OEP1" t="s">
        <v>11868</v>
      </c>
      <c r="OEQ1" t="s">
        <v>11869</v>
      </c>
      <c r="OER1" t="s">
        <v>11870</v>
      </c>
      <c r="OES1" t="s">
        <v>11871</v>
      </c>
      <c r="OET1" t="s">
        <v>11872</v>
      </c>
      <c r="OEU1" t="s">
        <v>11873</v>
      </c>
      <c r="OEV1" t="s">
        <v>11874</v>
      </c>
      <c r="OEW1" t="s">
        <v>11875</v>
      </c>
      <c r="OEX1" t="s">
        <v>11876</v>
      </c>
      <c r="OEY1" t="s">
        <v>11877</v>
      </c>
      <c r="OEZ1" t="s">
        <v>11878</v>
      </c>
      <c r="OFA1" t="s">
        <v>11879</v>
      </c>
      <c r="OFB1" t="s">
        <v>11880</v>
      </c>
      <c r="OFC1" t="s">
        <v>11881</v>
      </c>
      <c r="OFD1" t="s">
        <v>11882</v>
      </c>
      <c r="OFE1" t="s">
        <v>11883</v>
      </c>
      <c r="OFF1" t="s">
        <v>11884</v>
      </c>
      <c r="OFG1" t="s">
        <v>11885</v>
      </c>
      <c r="OFH1" t="s">
        <v>11886</v>
      </c>
      <c r="OFI1" t="s">
        <v>11887</v>
      </c>
      <c r="OFJ1" t="s">
        <v>11888</v>
      </c>
      <c r="OFK1" t="s">
        <v>11889</v>
      </c>
      <c r="OFL1" t="s">
        <v>11890</v>
      </c>
      <c r="OFM1" t="s">
        <v>11891</v>
      </c>
      <c r="OFN1" t="s">
        <v>11892</v>
      </c>
      <c r="OFO1" t="s">
        <v>11893</v>
      </c>
      <c r="OFP1" t="s">
        <v>11894</v>
      </c>
      <c r="OFQ1" t="s">
        <v>11895</v>
      </c>
      <c r="OFR1" t="s">
        <v>11896</v>
      </c>
      <c r="OFS1" t="s">
        <v>11897</v>
      </c>
      <c r="OFT1" t="s">
        <v>11898</v>
      </c>
      <c r="OFU1" t="s">
        <v>11899</v>
      </c>
      <c r="OFV1" t="s">
        <v>11900</v>
      </c>
      <c r="OFW1" t="s">
        <v>11901</v>
      </c>
      <c r="OFX1" t="s">
        <v>11902</v>
      </c>
      <c r="OFY1" t="s">
        <v>11903</v>
      </c>
      <c r="OFZ1" t="s">
        <v>11904</v>
      </c>
      <c r="OGA1" t="s">
        <v>11905</v>
      </c>
      <c r="OGB1" t="s">
        <v>11906</v>
      </c>
      <c r="OGC1" t="s">
        <v>11907</v>
      </c>
      <c r="OGD1" t="s">
        <v>11908</v>
      </c>
      <c r="OGE1" t="s">
        <v>11909</v>
      </c>
      <c r="OGF1" t="s">
        <v>11910</v>
      </c>
      <c r="OGG1" t="s">
        <v>11911</v>
      </c>
      <c r="OGH1" t="s">
        <v>11912</v>
      </c>
      <c r="OGI1" t="s">
        <v>11913</v>
      </c>
      <c r="OGJ1" t="s">
        <v>11914</v>
      </c>
      <c r="OGK1" t="s">
        <v>11915</v>
      </c>
      <c r="OGL1" t="s">
        <v>11916</v>
      </c>
      <c r="OGM1" t="s">
        <v>11917</v>
      </c>
      <c r="OGN1" t="s">
        <v>11918</v>
      </c>
      <c r="OGO1" t="s">
        <v>11919</v>
      </c>
      <c r="OGP1" t="s">
        <v>11920</v>
      </c>
      <c r="OGQ1" t="s">
        <v>11921</v>
      </c>
      <c r="OGR1" t="s">
        <v>11922</v>
      </c>
      <c r="OGS1" t="s">
        <v>11923</v>
      </c>
      <c r="OGT1" t="s">
        <v>11924</v>
      </c>
      <c r="OGU1" t="s">
        <v>11925</v>
      </c>
      <c r="OGV1" t="s">
        <v>11926</v>
      </c>
      <c r="OGW1" t="s">
        <v>11927</v>
      </c>
      <c r="OGX1" t="s">
        <v>11928</v>
      </c>
      <c r="OGY1" t="s">
        <v>11929</v>
      </c>
      <c r="OGZ1" t="s">
        <v>11930</v>
      </c>
      <c r="OHA1" t="s">
        <v>11931</v>
      </c>
      <c r="OHB1" t="s">
        <v>11932</v>
      </c>
      <c r="OHC1" t="s">
        <v>11933</v>
      </c>
      <c r="OHD1" t="s">
        <v>11934</v>
      </c>
      <c r="OHE1" t="s">
        <v>11935</v>
      </c>
      <c r="OHF1" t="s">
        <v>11936</v>
      </c>
      <c r="OHG1" t="s">
        <v>11937</v>
      </c>
      <c r="OHH1" t="s">
        <v>11938</v>
      </c>
      <c r="OHI1" t="s">
        <v>11939</v>
      </c>
      <c r="OHJ1" t="s">
        <v>11940</v>
      </c>
      <c r="OHK1" t="s">
        <v>11941</v>
      </c>
      <c r="OHL1" t="s">
        <v>11942</v>
      </c>
      <c r="OHM1" t="s">
        <v>11943</v>
      </c>
      <c r="OHN1" t="s">
        <v>11944</v>
      </c>
      <c r="OHO1" t="s">
        <v>11945</v>
      </c>
      <c r="OHP1" t="s">
        <v>11946</v>
      </c>
      <c r="OHQ1" t="s">
        <v>11947</v>
      </c>
      <c r="OHR1" t="s">
        <v>11948</v>
      </c>
      <c r="OHS1" t="s">
        <v>11949</v>
      </c>
      <c r="OHT1" t="s">
        <v>11950</v>
      </c>
      <c r="OHU1" t="s">
        <v>11951</v>
      </c>
      <c r="OHV1" t="s">
        <v>11952</v>
      </c>
      <c r="OHW1" t="s">
        <v>11953</v>
      </c>
      <c r="OHX1" t="s">
        <v>11954</v>
      </c>
      <c r="OHY1" t="s">
        <v>11955</v>
      </c>
      <c r="OHZ1" t="s">
        <v>11956</v>
      </c>
      <c r="OIA1" t="s">
        <v>11957</v>
      </c>
      <c r="OIB1" t="s">
        <v>11958</v>
      </c>
      <c r="OIC1" t="s">
        <v>11959</v>
      </c>
      <c r="OID1" t="s">
        <v>11960</v>
      </c>
      <c r="OIE1" t="s">
        <v>11961</v>
      </c>
      <c r="OIF1" t="s">
        <v>11962</v>
      </c>
      <c r="OIG1" t="s">
        <v>11963</v>
      </c>
      <c r="OIH1" t="s">
        <v>11964</v>
      </c>
      <c r="OII1" t="s">
        <v>11965</v>
      </c>
      <c r="OIJ1" t="s">
        <v>11966</v>
      </c>
      <c r="OIK1" t="s">
        <v>11967</v>
      </c>
      <c r="OIL1" t="s">
        <v>11968</v>
      </c>
      <c r="OIM1" t="s">
        <v>11969</v>
      </c>
      <c r="OIN1" t="s">
        <v>11970</v>
      </c>
      <c r="OIO1" t="s">
        <v>11971</v>
      </c>
      <c r="OIP1" t="s">
        <v>11972</v>
      </c>
      <c r="OIQ1" t="s">
        <v>11973</v>
      </c>
      <c r="OIR1" t="s">
        <v>11974</v>
      </c>
      <c r="OIS1" t="s">
        <v>11975</v>
      </c>
      <c r="OIT1" t="s">
        <v>11976</v>
      </c>
      <c r="OIU1" t="s">
        <v>11977</v>
      </c>
      <c r="OIV1" t="s">
        <v>11978</v>
      </c>
      <c r="OIW1" t="s">
        <v>11979</v>
      </c>
      <c r="OIX1" t="s">
        <v>11980</v>
      </c>
      <c r="OIY1" t="s">
        <v>11981</v>
      </c>
      <c r="OIZ1" t="s">
        <v>11982</v>
      </c>
      <c r="OJA1" t="s">
        <v>11983</v>
      </c>
      <c r="OJB1" t="s">
        <v>11984</v>
      </c>
      <c r="OJC1" t="s">
        <v>11985</v>
      </c>
      <c r="OJD1" t="s">
        <v>11986</v>
      </c>
      <c r="OJE1" t="s">
        <v>11987</v>
      </c>
      <c r="OJF1" t="s">
        <v>11988</v>
      </c>
      <c r="OJG1" t="s">
        <v>11989</v>
      </c>
      <c r="OJH1" t="s">
        <v>11990</v>
      </c>
      <c r="OJI1" t="s">
        <v>11991</v>
      </c>
      <c r="OJJ1" t="s">
        <v>11992</v>
      </c>
      <c r="OJK1" t="s">
        <v>11993</v>
      </c>
      <c r="OJL1" t="s">
        <v>11994</v>
      </c>
      <c r="OJM1" t="s">
        <v>11995</v>
      </c>
      <c r="OJN1" t="s">
        <v>11996</v>
      </c>
      <c r="OJO1" t="s">
        <v>11997</v>
      </c>
      <c r="OJP1" t="s">
        <v>11998</v>
      </c>
      <c r="OJQ1" t="s">
        <v>11999</v>
      </c>
      <c r="OJR1" t="s">
        <v>12000</v>
      </c>
      <c r="OJS1" t="s">
        <v>12001</v>
      </c>
      <c r="OJT1" t="s">
        <v>12002</v>
      </c>
      <c r="OJU1" t="s">
        <v>12003</v>
      </c>
      <c r="OJV1" t="s">
        <v>12004</v>
      </c>
      <c r="OJW1" t="s">
        <v>12005</v>
      </c>
      <c r="OJX1" t="s">
        <v>12006</v>
      </c>
      <c r="OJY1" t="s">
        <v>12007</v>
      </c>
      <c r="OJZ1" t="s">
        <v>12008</v>
      </c>
      <c r="OKA1" t="s">
        <v>12009</v>
      </c>
      <c r="OKB1" t="s">
        <v>12010</v>
      </c>
      <c r="OKC1" t="s">
        <v>12011</v>
      </c>
      <c r="OKD1" t="s">
        <v>12012</v>
      </c>
      <c r="OKE1" t="s">
        <v>12013</v>
      </c>
      <c r="OKF1" t="s">
        <v>12014</v>
      </c>
      <c r="OKG1" t="s">
        <v>12015</v>
      </c>
      <c r="OKH1" t="s">
        <v>12016</v>
      </c>
      <c r="OKI1" t="s">
        <v>12017</v>
      </c>
      <c r="OKJ1" t="s">
        <v>12018</v>
      </c>
      <c r="OKK1" t="s">
        <v>12019</v>
      </c>
      <c r="OKL1" t="s">
        <v>12020</v>
      </c>
      <c r="OKM1" t="s">
        <v>12021</v>
      </c>
      <c r="OKN1" t="s">
        <v>12022</v>
      </c>
      <c r="OKO1" t="s">
        <v>12023</v>
      </c>
      <c r="OKP1" t="s">
        <v>12024</v>
      </c>
      <c r="OKQ1" t="s">
        <v>12025</v>
      </c>
      <c r="OKR1" t="s">
        <v>12026</v>
      </c>
      <c r="OKS1" t="s">
        <v>12027</v>
      </c>
      <c r="OKT1" t="s">
        <v>12028</v>
      </c>
      <c r="OKU1" t="s">
        <v>12029</v>
      </c>
      <c r="OKV1" t="s">
        <v>12030</v>
      </c>
      <c r="OKW1" t="s">
        <v>12031</v>
      </c>
      <c r="OKX1" t="s">
        <v>12032</v>
      </c>
      <c r="OKY1" t="s">
        <v>12033</v>
      </c>
      <c r="OKZ1" t="s">
        <v>12034</v>
      </c>
      <c r="OLA1" t="s">
        <v>12035</v>
      </c>
      <c r="OLB1" t="s">
        <v>12036</v>
      </c>
      <c r="OLC1" t="s">
        <v>12037</v>
      </c>
      <c r="OLD1" t="s">
        <v>12038</v>
      </c>
      <c r="OLE1" t="s">
        <v>12039</v>
      </c>
      <c r="OLF1" t="s">
        <v>12040</v>
      </c>
      <c r="OLG1" t="s">
        <v>12041</v>
      </c>
      <c r="OLH1" t="s">
        <v>12042</v>
      </c>
      <c r="OLI1" t="s">
        <v>12043</v>
      </c>
      <c r="OLJ1" t="s">
        <v>12044</v>
      </c>
      <c r="OLK1" t="s">
        <v>12045</v>
      </c>
      <c r="OLL1" t="s">
        <v>12046</v>
      </c>
      <c r="OLM1" t="s">
        <v>12047</v>
      </c>
      <c r="OLN1" t="s">
        <v>12048</v>
      </c>
      <c r="OLO1" t="s">
        <v>12049</v>
      </c>
      <c r="OLP1" t="s">
        <v>12050</v>
      </c>
      <c r="OLQ1" t="s">
        <v>12051</v>
      </c>
      <c r="OLR1" t="s">
        <v>12052</v>
      </c>
      <c r="OLS1" t="s">
        <v>12053</v>
      </c>
      <c r="OLT1" t="s">
        <v>12054</v>
      </c>
      <c r="OLU1" t="s">
        <v>12055</v>
      </c>
      <c r="OLV1" t="s">
        <v>12056</v>
      </c>
      <c r="OLW1" t="s">
        <v>12057</v>
      </c>
      <c r="OLX1" t="s">
        <v>12058</v>
      </c>
      <c r="OLY1" t="s">
        <v>12059</v>
      </c>
      <c r="OLZ1" t="s">
        <v>12060</v>
      </c>
      <c r="OMA1" t="s">
        <v>12061</v>
      </c>
      <c r="OMB1" t="s">
        <v>12062</v>
      </c>
      <c r="OMC1" t="s">
        <v>12063</v>
      </c>
      <c r="OMD1" t="s">
        <v>12064</v>
      </c>
      <c r="OME1" t="s">
        <v>12065</v>
      </c>
      <c r="OMF1" t="s">
        <v>12066</v>
      </c>
      <c r="OMG1" t="s">
        <v>12067</v>
      </c>
      <c r="OMH1" t="s">
        <v>12068</v>
      </c>
      <c r="OMI1" t="s">
        <v>12069</v>
      </c>
      <c r="OMJ1" t="s">
        <v>12070</v>
      </c>
      <c r="OMK1" t="s">
        <v>12071</v>
      </c>
      <c r="OML1" t="s">
        <v>12072</v>
      </c>
      <c r="OMM1" t="s">
        <v>12073</v>
      </c>
      <c r="OMN1" t="s">
        <v>12074</v>
      </c>
      <c r="OMO1" t="s">
        <v>12075</v>
      </c>
      <c r="OMP1" t="s">
        <v>12076</v>
      </c>
      <c r="OMQ1" t="s">
        <v>12077</v>
      </c>
      <c r="OMR1" t="s">
        <v>12078</v>
      </c>
      <c r="OMS1" t="s">
        <v>12079</v>
      </c>
      <c r="OMT1" t="s">
        <v>12080</v>
      </c>
      <c r="OMU1" t="s">
        <v>12081</v>
      </c>
      <c r="OMV1" t="s">
        <v>12082</v>
      </c>
      <c r="OMW1" t="s">
        <v>12083</v>
      </c>
      <c r="OMX1" t="s">
        <v>12084</v>
      </c>
      <c r="OMY1" t="s">
        <v>12085</v>
      </c>
      <c r="OMZ1" t="s">
        <v>12086</v>
      </c>
      <c r="ONA1" t="s">
        <v>12087</v>
      </c>
      <c r="ONB1" t="s">
        <v>12088</v>
      </c>
      <c r="ONC1" t="s">
        <v>12089</v>
      </c>
      <c r="OND1" t="s">
        <v>12090</v>
      </c>
      <c r="ONE1" t="s">
        <v>12091</v>
      </c>
      <c r="ONF1" t="s">
        <v>12092</v>
      </c>
      <c r="ONG1" t="s">
        <v>12093</v>
      </c>
      <c r="ONH1" t="s">
        <v>12094</v>
      </c>
      <c r="ONI1" t="s">
        <v>12095</v>
      </c>
      <c r="ONJ1" t="s">
        <v>12096</v>
      </c>
      <c r="ONK1" t="s">
        <v>12097</v>
      </c>
      <c r="ONL1" t="s">
        <v>12098</v>
      </c>
      <c r="ONM1" t="s">
        <v>12099</v>
      </c>
      <c r="ONN1" t="s">
        <v>12100</v>
      </c>
      <c r="ONO1" t="s">
        <v>12101</v>
      </c>
      <c r="ONP1" t="s">
        <v>12102</v>
      </c>
      <c r="ONQ1" t="s">
        <v>12103</v>
      </c>
      <c r="ONR1" t="s">
        <v>12104</v>
      </c>
      <c r="ONS1" t="s">
        <v>12105</v>
      </c>
      <c r="ONT1" t="s">
        <v>12106</v>
      </c>
      <c r="ONU1" t="s">
        <v>12107</v>
      </c>
      <c r="ONV1" t="s">
        <v>12108</v>
      </c>
      <c r="ONW1" t="s">
        <v>12109</v>
      </c>
      <c r="ONX1" t="s">
        <v>12110</v>
      </c>
      <c r="ONY1" t="s">
        <v>12111</v>
      </c>
      <c r="ONZ1" t="s">
        <v>12112</v>
      </c>
      <c r="OOA1" t="s">
        <v>12113</v>
      </c>
      <c r="OOB1" t="s">
        <v>12114</v>
      </c>
      <c r="OOC1" t="s">
        <v>12115</v>
      </c>
      <c r="OOD1" t="s">
        <v>12116</v>
      </c>
      <c r="OOE1" t="s">
        <v>12117</v>
      </c>
      <c r="OOF1" t="s">
        <v>12118</v>
      </c>
      <c r="OOG1" t="s">
        <v>12119</v>
      </c>
      <c r="OOH1" t="s">
        <v>12120</v>
      </c>
      <c r="OOI1" t="s">
        <v>12121</v>
      </c>
      <c r="OOJ1" t="s">
        <v>12122</v>
      </c>
      <c r="OOK1" t="s">
        <v>12123</v>
      </c>
      <c r="OOL1" t="s">
        <v>12124</v>
      </c>
      <c r="OOM1" t="s">
        <v>12125</v>
      </c>
      <c r="OON1" t="s">
        <v>12126</v>
      </c>
      <c r="OOO1" t="s">
        <v>12127</v>
      </c>
      <c r="OOP1" t="s">
        <v>12128</v>
      </c>
      <c r="OOQ1" t="s">
        <v>12129</v>
      </c>
      <c r="OOR1" t="s">
        <v>12130</v>
      </c>
      <c r="OOS1" t="s">
        <v>12131</v>
      </c>
      <c r="OOT1" t="s">
        <v>12132</v>
      </c>
      <c r="OOU1" t="s">
        <v>12133</v>
      </c>
      <c r="OOV1" t="s">
        <v>12134</v>
      </c>
      <c r="OOW1" t="s">
        <v>12135</v>
      </c>
      <c r="OOX1" t="s">
        <v>12136</v>
      </c>
      <c r="OOY1" t="s">
        <v>12137</v>
      </c>
      <c r="OOZ1" t="s">
        <v>12138</v>
      </c>
      <c r="OPA1" t="s">
        <v>12139</v>
      </c>
      <c r="OPB1" t="s">
        <v>12140</v>
      </c>
      <c r="OPC1" t="s">
        <v>12141</v>
      </c>
      <c r="OPD1" t="s">
        <v>12142</v>
      </c>
      <c r="OPE1" t="s">
        <v>12143</v>
      </c>
      <c r="OPF1" t="s">
        <v>12144</v>
      </c>
      <c r="OPG1" t="s">
        <v>12145</v>
      </c>
      <c r="OPH1" t="s">
        <v>12146</v>
      </c>
      <c r="OPI1" t="s">
        <v>12147</v>
      </c>
      <c r="OPJ1" t="s">
        <v>12148</v>
      </c>
      <c r="OPK1" t="s">
        <v>12149</v>
      </c>
      <c r="OPL1" t="s">
        <v>12150</v>
      </c>
      <c r="OPM1" t="s">
        <v>12151</v>
      </c>
      <c r="OPN1" t="s">
        <v>12152</v>
      </c>
      <c r="OPO1" t="s">
        <v>12153</v>
      </c>
      <c r="OPP1" t="s">
        <v>12154</v>
      </c>
      <c r="OPQ1" t="s">
        <v>12155</v>
      </c>
      <c r="OPR1" t="s">
        <v>12156</v>
      </c>
      <c r="OPS1" t="s">
        <v>12157</v>
      </c>
      <c r="OPT1" t="s">
        <v>12158</v>
      </c>
      <c r="OPU1" t="s">
        <v>12159</v>
      </c>
      <c r="OPV1" t="s">
        <v>12160</v>
      </c>
      <c r="OPW1" t="s">
        <v>12161</v>
      </c>
      <c r="OPX1" t="s">
        <v>12162</v>
      </c>
      <c r="OPY1" t="s">
        <v>12163</v>
      </c>
      <c r="OPZ1" t="s">
        <v>12164</v>
      </c>
      <c r="OQA1" t="s">
        <v>12165</v>
      </c>
      <c r="OQB1" t="s">
        <v>12166</v>
      </c>
      <c r="OQC1" t="s">
        <v>12167</v>
      </c>
      <c r="OQD1" t="s">
        <v>12168</v>
      </c>
      <c r="OQE1" t="s">
        <v>12169</v>
      </c>
      <c r="OQF1" t="s">
        <v>12170</v>
      </c>
      <c r="OQG1" t="s">
        <v>12171</v>
      </c>
      <c r="OQH1" t="s">
        <v>12172</v>
      </c>
      <c r="OQI1" t="s">
        <v>12173</v>
      </c>
      <c r="OQJ1" t="s">
        <v>12174</v>
      </c>
      <c r="OQK1" t="s">
        <v>12175</v>
      </c>
      <c r="OQL1" t="s">
        <v>12176</v>
      </c>
      <c r="OQM1" t="s">
        <v>12177</v>
      </c>
      <c r="OQN1" t="s">
        <v>12178</v>
      </c>
      <c r="OQO1" t="s">
        <v>12179</v>
      </c>
      <c r="OQP1" t="s">
        <v>12180</v>
      </c>
      <c r="OQQ1" t="s">
        <v>12181</v>
      </c>
      <c r="OQR1" t="s">
        <v>12182</v>
      </c>
      <c r="OQS1" t="s">
        <v>12183</v>
      </c>
      <c r="OQT1" t="s">
        <v>12184</v>
      </c>
      <c r="OQU1" t="s">
        <v>12185</v>
      </c>
      <c r="OQV1" t="s">
        <v>12186</v>
      </c>
      <c r="OQW1" t="s">
        <v>12187</v>
      </c>
      <c r="OQX1" t="s">
        <v>12188</v>
      </c>
      <c r="OQY1" t="s">
        <v>12189</v>
      </c>
      <c r="OQZ1" t="s">
        <v>12190</v>
      </c>
      <c r="ORA1" t="s">
        <v>12191</v>
      </c>
      <c r="ORB1" t="s">
        <v>12192</v>
      </c>
      <c r="ORC1" t="s">
        <v>12193</v>
      </c>
      <c r="ORD1" t="s">
        <v>12194</v>
      </c>
      <c r="ORE1" t="s">
        <v>12195</v>
      </c>
      <c r="ORF1" t="s">
        <v>12196</v>
      </c>
      <c r="ORG1" t="s">
        <v>12197</v>
      </c>
      <c r="ORH1" t="s">
        <v>12198</v>
      </c>
      <c r="ORI1" t="s">
        <v>12199</v>
      </c>
      <c r="ORJ1" t="s">
        <v>12200</v>
      </c>
      <c r="ORK1" t="s">
        <v>12201</v>
      </c>
      <c r="ORL1" t="s">
        <v>12202</v>
      </c>
      <c r="ORM1" t="s">
        <v>12203</v>
      </c>
      <c r="ORN1" t="s">
        <v>12204</v>
      </c>
      <c r="ORO1" t="s">
        <v>12205</v>
      </c>
      <c r="ORP1" t="s">
        <v>12206</v>
      </c>
      <c r="ORQ1" t="s">
        <v>12207</v>
      </c>
      <c r="ORR1" t="s">
        <v>12208</v>
      </c>
      <c r="ORS1" t="s">
        <v>12209</v>
      </c>
      <c r="ORT1" t="s">
        <v>12210</v>
      </c>
      <c r="ORU1" t="s">
        <v>12211</v>
      </c>
      <c r="ORV1" t="s">
        <v>12212</v>
      </c>
      <c r="ORW1" t="s">
        <v>12213</v>
      </c>
      <c r="ORX1" t="s">
        <v>12214</v>
      </c>
      <c r="ORY1" t="s">
        <v>12215</v>
      </c>
      <c r="ORZ1" t="s">
        <v>12216</v>
      </c>
      <c r="OSA1" t="s">
        <v>12217</v>
      </c>
      <c r="OSB1" t="s">
        <v>12218</v>
      </c>
      <c r="OSC1" t="s">
        <v>12219</v>
      </c>
      <c r="OSD1" t="s">
        <v>12220</v>
      </c>
      <c r="OSE1" t="s">
        <v>12221</v>
      </c>
      <c r="OSF1" t="s">
        <v>12222</v>
      </c>
      <c r="OSG1" t="s">
        <v>12223</v>
      </c>
      <c r="OSH1" t="s">
        <v>12224</v>
      </c>
      <c r="OSI1" t="s">
        <v>12225</v>
      </c>
      <c r="OSJ1" t="s">
        <v>12226</v>
      </c>
      <c r="OSK1" t="s">
        <v>12227</v>
      </c>
      <c r="OSL1" t="s">
        <v>12228</v>
      </c>
      <c r="OSM1" t="s">
        <v>12229</v>
      </c>
      <c r="OSN1" t="s">
        <v>12230</v>
      </c>
      <c r="OSO1" t="s">
        <v>12231</v>
      </c>
      <c r="OSP1" t="s">
        <v>12232</v>
      </c>
      <c r="OSQ1" t="s">
        <v>12233</v>
      </c>
      <c r="OSR1" t="s">
        <v>12234</v>
      </c>
      <c r="OSS1" t="s">
        <v>12235</v>
      </c>
      <c r="OST1" t="s">
        <v>12236</v>
      </c>
      <c r="OSU1" t="s">
        <v>12237</v>
      </c>
      <c r="OSV1" t="s">
        <v>12238</v>
      </c>
      <c r="OSW1" t="s">
        <v>12239</v>
      </c>
      <c r="OSX1" t="s">
        <v>12240</v>
      </c>
      <c r="OSY1" t="s">
        <v>12241</v>
      </c>
      <c r="OSZ1" t="s">
        <v>12242</v>
      </c>
      <c r="OTA1" t="s">
        <v>12243</v>
      </c>
      <c r="OTB1" t="s">
        <v>12244</v>
      </c>
      <c r="OTC1" t="s">
        <v>12245</v>
      </c>
      <c r="OTD1" t="s">
        <v>12246</v>
      </c>
      <c r="OTE1" t="s">
        <v>12247</v>
      </c>
      <c r="OTF1" t="s">
        <v>12248</v>
      </c>
      <c r="OTG1" t="s">
        <v>12249</v>
      </c>
      <c r="OTH1" t="s">
        <v>12250</v>
      </c>
      <c r="OTI1" t="s">
        <v>12251</v>
      </c>
      <c r="OTJ1" t="s">
        <v>12252</v>
      </c>
      <c r="OTK1" t="s">
        <v>12253</v>
      </c>
      <c r="OTL1" t="s">
        <v>12254</v>
      </c>
      <c r="OTM1" t="s">
        <v>12255</v>
      </c>
      <c r="OTN1" t="s">
        <v>12256</v>
      </c>
      <c r="OTO1" t="s">
        <v>12257</v>
      </c>
      <c r="OTP1" t="s">
        <v>12258</v>
      </c>
      <c r="OTQ1" t="s">
        <v>12259</v>
      </c>
      <c r="OTR1" t="s">
        <v>12260</v>
      </c>
      <c r="OTS1" t="s">
        <v>12261</v>
      </c>
      <c r="OTT1" t="s">
        <v>12262</v>
      </c>
      <c r="OTU1" t="s">
        <v>12263</v>
      </c>
      <c r="OTV1" t="s">
        <v>12264</v>
      </c>
      <c r="OTW1" t="s">
        <v>12265</v>
      </c>
      <c r="OTX1" t="s">
        <v>12266</v>
      </c>
      <c r="OTY1" t="s">
        <v>12267</v>
      </c>
      <c r="OTZ1" t="s">
        <v>12268</v>
      </c>
      <c r="OUA1" t="s">
        <v>12269</v>
      </c>
      <c r="OUB1" t="s">
        <v>12270</v>
      </c>
      <c r="OUC1" t="s">
        <v>12271</v>
      </c>
      <c r="OUD1" t="s">
        <v>12272</v>
      </c>
      <c r="OUE1" t="s">
        <v>12273</v>
      </c>
      <c r="OUF1" t="s">
        <v>12274</v>
      </c>
      <c r="OUG1" t="s">
        <v>12275</v>
      </c>
      <c r="OUH1" t="s">
        <v>12276</v>
      </c>
      <c r="OUI1" t="s">
        <v>12277</v>
      </c>
      <c r="OUJ1" t="s">
        <v>12278</v>
      </c>
      <c r="OUK1" t="s">
        <v>12279</v>
      </c>
      <c r="OUL1" t="s">
        <v>12280</v>
      </c>
      <c r="OUM1" t="s">
        <v>12281</v>
      </c>
      <c r="OUN1" t="s">
        <v>12282</v>
      </c>
      <c r="OUO1" t="s">
        <v>12283</v>
      </c>
      <c r="OUP1" t="s">
        <v>12284</v>
      </c>
      <c r="OUQ1" t="s">
        <v>12285</v>
      </c>
      <c r="OUR1" t="s">
        <v>12286</v>
      </c>
      <c r="OUS1" t="s">
        <v>12287</v>
      </c>
      <c r="OUT1" t="s">
        <v>12288</v>
      </c>
      <c r="OUU1" t="s">
        <v>12289</v>
      </c>
      <c r="OUV1" t="s">
        <v>12290</v>
      </c>
      <c r="OUW1" t="s">
        <v>12291</v>
      </c>
      <c r="OUX1" t="s">
        <v>12292</v>
      </c>
      <c r="OUY1" t="s">
        <v>12293</v>
      </c>
      <c r="OUZ1" t="s">
        <v>12294</v>
      </c>
      <c r="OVA1" t="s">
        <v>12295</v>
      </c>
      <c r="OVB1" t="s">
        <v>12296</v>
      </c>
      <c r="OVC1" t="s">
        <v>12297</v>
      </c>
      <c r="OVD1" t="s">
        <v>12298</v>
      </c>
      <c r="OVE1" t="s">
        <v>12299</v>
      </c>
      <c r="OVF1" t="s">
        <v>12300</v>
      </c>
      <c r="OVG1" t="s">
        <v>12301</v>
      </c>
      <c r="OVH1" t="s">
        <v>12302</v>
      </c>
      <c r="OVI1" t="s">
        <v>12303</v>
      </c>
      <c r="OVJ1" t="s">
        <v>12304</v>
      </c>
      <c r="OVK1" t="s">
        <v>12305</v>
      </c>
      <c r="OVL1" t="s">
        <v>12306</v>
      </c>
      <c r="OVM1" t="s">
        <v>12307</v>
      </c>
      <c r="OVN1" t="s">
        <v>12308</v>
      </c>
      <c r="OVO1" t="s">
        <v>12309</v>
      </c>
      <c r="OVP1" t="s">
        <v>12310</v>
      </c>
      <c r="OVQ1" t="s">
        <v>12311</v>
      </c>
      <c r="OVR1" t="s">
        <v>12312</v>
      </c>
      <c r="OVS1" t="s">
        <v>12313</v>
      </c>
      <c r="OVT1" t="s">
        <v>12314</v>
      </c>
      <c r="OVU1" t="s">
        <v>12315</v>
      </c>
      <c r="OVV1" t="s">
        <v>12316</v>
      </c>
      <c r="OVW1" t="s">
        <v>12317</v>
      </c>
      <c r="OVX1" t="s">
        <v>12318</v>
      </c>
      <c r="OVY1" t="s">
        <v>12319</v>
      </c>
      <c r="OVZ1" t="s">
        <v>12320</v>
      </c>
      <c r="OWA1" t="s">
        <v>12321</v>
      </c>
      <c r="OWB1" t="s">
        <v>12322</v>
      </c>
      <c r="OWC1" t="s">
        <v>12323</v>
      </c>
      <c r="OWD1" t="s">
        <v>12324</v>
      </c>
      <c r="OWE1" t="s">
        <v>12325</v>
      </c>
      <c r="OWF1" t="s">
        <v>12326</v>
      </c>
      <c r="OWG1" t="s">
        <v>12327</v>
      </c>
      <c r="OWH1" t="s">
        <v>12328</v>
      </c>
      <c r="OWI1" t="s">
        <v>12329</v>
      </c>
      <c r="OWJ1" t="s">
        <v>12330</v>
      </c>
      <c r="OWK1" t="s">
        <v>12331</v>
      </c>
      <c r="OWL1" t="s">
        <v>12332</v>
      </c>
      <c r="OWM1" t="s">
        <v>12333</v>
      </c>
      <c r="OWN1" t="s">
        <v>12334</v>
      </c>
      <c r="OWO1" t="s">
        <v>12335</v>
      </c>
      <c r="OWP1" t="s">
        <v>12336</v>
      </c>
      <c r="OWQ1" t="s">
        <v>12337</v>
      </c>
      <c r="OWR1" t="s">
        <v>12338</v>
      </c>
      <c r="OWS1" t="s">
        <v>12339</v>
      </c>
      <c r="OWT1" t="s">
        <v>12340</v>
      </c>
      <c r="OWU1" t="s">
        <v>12341</v>
      </c>
      <c r="OWV1" t="s">
        <v>12342</v>
      </c>
      <c r="OWW1" t="s">
        <v>12343</v>
      </c>
      <c r="OWX1" t="s">
        <v>12344</v>
      </c>
      <c r="OWY1" t="s">
        <v>12345</v>
      </c>
      <c r="OWZ1" t="s">
        <v>12346</v>
      </c>
      <c r="OXA1" t="s">
        <v>12347</v>
      </c>
      <c r="OXB1" t="s">
        <v>12348</v>
      </c>
      <c r="OXC1" t="s">
        <v>12349</v>
      </c>
      <c r="OXD1" t="s">
        <v>12350</v>
      </c>
      <c r="OXE1" t="s">
        <v>12351</v>
      </c>
      <c r="OXF1" t="s">
        <v>12352</v>
      </c>
      <c r="OXG1" t="s">
        <v>12353</v>
      </c>
      <c r="OXH1" t="s">
        <v>12354</v>
      </c>
      <c r="OXI1" t="s">
        <v>12355</v>
      </c>
      <c r="OXJ1" t="s">
        <v>12356</v>
      </c>
      <c r="OXK1" t="s">
        <v>12357</v>
      </c>
      <c r="OXL1" t="s">
        <v>12358</v>
      </c>
      <c r="OXM1" t="s">
        <v>12359</v>
      </c>
      <c r="OXN1" t="s">
        <v>12360</v>
      </c>
      <c r="OXO1" t="s">
        <v>12361</v>
      </c>
      <c r="OXP1" t="s">
        <v>12362</v>
      </c>
      <c r="OXQ1" t="s">
        <v>12363</v>
      </c>
      <c r="OXR1" t="s">
        <v>12364</v>
      </c>
      <c r="OXS1" t="s">
        <v>12365</v>
      </c>
      <c r="OXT1" t="s">
        <v>12366</v>
      </c>
      <c r="OXU1" t="s">
        <v>12367</v>
      </c>
      <c r="OXV1" t="s">
        <v>12368</v>
      </c>
      <c r="OXW1" t="s">
        <v>12369</v>
      </c>
      <c r="OXX1" t="s">
        <v>12370</v>
      </c>
      <c r="OXY1" t="s">
        <v>12371</v>
      </c>
      <c r="OXZ1" t="s">
        <v>12372</v>
      </c>
      <c r="OYA1" t="s">
        <v>12373</v>
      </c>
      <c r="OYB1" t="s">
        <v>12374</v>
      </c>
      <c r="OYC1" t="s">
        <v>12375</v>
      </c>
      <c r="OYD1" t="s">
        <v>12376</v>
      </c>
      <c r="OYE1" t="s">
        <v>12377</v>
      </c>
      <c r="OYF1" t="s">
        <v>12378</v>
      </c>
      <c r="OYG1" t="s">
        <v>12379</v>
      </c>
      <c r="OYH1" t="s">
        <v>12380</v>
      </c>
      <c r="OYI1" t="s">
        <v>12381</v>
      </c>
      <c r="OYJ1" t="s">
        <v>12382</v>
      </c>
      <c r="OYK1" t="s">
        <v>12383</v>
      </c>
      <c r="OYL1" t="s">
        <v>12384</v>
      </c>
      <c r="OYM1" t="s">
        <v>12385</v>
      </c>
      <c r="OYN1" t="s">
        <v>12386</v>
      </c>
      <c r="OYO1" t="s">
        <v>12387</v>
      </c>
      <c r="OYP1" t="s">
        <v>12388</v>
      </c>
      <c r="OYQ1" t="s">
        <v>12389</v>
      </c>
      <c r="OYR1" t="s">
        <v>12390</v>
      </c>
      <c r="OYS1" t="s">
        <v>12391</v>
      </c>
      <c r="OYT1" t="s">
        <v>12392</v>
      </c>
      <c r="OYU1" t="s">
        <v>12393</v>
      </c>
      <c r="OYV1" t="s">
        <v>12394</v>
      </c>
      <c r="OYW1" t="s">
        <v>12395</v>
      </c>
      <c r="OYX1" t="s">
        <v>12396</v>
      </c>
      <c r="OYY1" t="s">
        <v>12397</v>
      </c>
      <c r="OYZ1" t="s">
        <v>12398</v>
      </c>
      <c r="OZA1" t="s">
        <v>12399</v>
      </c>
      <c r="OZB1" t="s">
        <v>12400</v>
      </c>
      <c r="OZC1" t="s">
        <v>12401</v>
      </c>
      <c r="OZD1" t="s">
        <v>12402</v>
      </c>
      <c r="OZE1" t="s">
        <v>12403</v>
      </c>
      <c r="OZF1" t="s">
        <v>12404</v>
      </c>
      <c r="OZG1" t="s">
        <v>12405</v>
      </c>
      <c r="OZH1" t="s">
        <v>12406</v>
      </c>
      <c r="OZI1" t="s">
        <v>12407</v>
      </c>
      <c r="OZJ1" t="s">
        <v>12408</v>
      </c>
      <c r="OZK1" t="s">
        <v>12409</v>
      </c>
      <c r="OZL1" t="s">
        <v>12410</v>
      </c>
      <c r="OZM1" t="s">
        <v>12411</v>
      </c>
      <c r="OZN1" t="s">
        <v>12412</v>
      </c>
      <c r="OZO1" t="s">
        <v>12413</v>
      </c>
      <c r="OZP1" t="s">
        <v>12414</v>
      </c>
      <c r="OZQ1" t="s">
        <v>12415</v>
      </c>
      <c r="OZR1" t="s">
        <v>12416</v>
      </c>
      <c r="OZS1" t="s">
        <v>12417</v>
      </c>
      <c r="OZT1" t="s">
        <v>12418</v>
      </c>
      <c r="OZU1" t="s">
        <v>12419</v>
      </c>
      <c r="OZV1" t="s">
        <v>12420</v>
      </c>
      <c r="OZW1" t="s">
        <v>12421</v>
      </c>
      <c r="OZX1" t="s">
        <v>12422</v>
      </c>
      <c r="OZY1" t="s">
        <v>12423</v>
      </c>
      <c r="OZZ1" t="s">
        <v>12424</v>
      </c>
      <c r="PAA1" t="s">
        <v>12425</v>
      </c>
      <c r="PAB1" t="s">
        <v>12426</v>
      </c>
      <c r="PAC1" t="s">
        <v>12427</v>
      </c>
      <c r="PAD1" t="s">
        <v>12428</v>
      </c>
      <c r="PAE1" t="s">
        <v>12429</v>
      </c>
      <c r="PAF1" t="s">
        <v>12430</v>
      </c>
      <c r="PAG1" t="s">
        <v>12431</v>
      </c>
      <c r="PAH1" t="s">
        <v>12432</v>
      </c>
      <c r="PAI1" t="s">
        <v>12433</v>
      </c>
      <c r="PAJ1" t="s">
        <v>12434</v>
      </c>
      <c r="PAK1" t="s">
        <v>12435</v>
      </c>
      <c r="PAL1" t="s">
        <v>12436</v>
      </c>
      <c r="PAM1" t="s">
        <v>12437</v>
      </c>
      <c r="PAN1" t="s">
        <v>12438</v>
      </c>
      <c r="PAO1" t="s">
        <v>12439</v>
      </c>
      <c r="PAP1" t="s">
        <v>12440</v>
      </c>
      <c r="PAQ1" t="s">
        <v>12441</v>
      </c>
      <c r="PAR1" t="s">
        <v>12442</v>
      </c>
      <c r="PAS1" t="s">
        <v>12443</v>
      </c>
      <c r="PAT1" t="s">
        <v>12444</v>
      </c>
      <c r="PAU1" t="s">
        <v>12445</v>
      </c>
      <c r="PAV1" t="s">
        <v>12446</v>
      </c>
      <c r="PAW1" t="s">
        <v>12447</v>
      </c>
      <c r="PAX1" t="s">
        <v>12448</v>
      </c>
      <c r="PAY1" t="s">
        <v>12449</v>
      </c>
      <c r="PAZ1" t="s">
        <v>12450</v>
      </c>
      <c r="PBA1" t="s">
        <v>12451</v>
      </c>
      <c r="PBB1" t="s">
        <v>12452</v>
      </c>
      <c r="PBC1" t="s">
        <v>12453</v>
      </c>
      <c r="PBD1" t="s">
        <v>12454</v>
      </c>
      <c r="PBE1" t="s">
        <v>12455</v>
      </c>
      <c r="PBF1" t="s">
        <v>12456</v>
      </c>
      <c r="PBG1" t="s">
        <v>12457</v>
      </c>
      <c r="PBH1" t="s">
        <v>12458</v>
      </c>
      <c r="PBI1" t="s">
        <v>12459</v>
      </c>
      <c r="PBJ1" t="s">
        <v>12460</v>
      </c>
      <c r="PBK1" t="s">
        <v>12461</v>
      </c>
      <c r="PBL1" t="s">
        <v>12462</v>
      </c>
      <c r="PBM1" t="s">
        <v>12463</v>
      </c>
      <c r="PBN1" t="s">
        <v>12464</v>
      </c>
      <c r="PBO1" t="s">
        <v>12465</v>
      </c>
      <c r="PBP1" t="s">
        <v>12466</v>
      </c>
      <c r="PBQ1" t="s">
        <v>12467</v>
      </c>
      <c r="PBR1" t="s">
        <v>12468</v>
      </c>
      <c r="PBS1" t="s">
        <v>12469</v>
      </c>
      <c r="PBT1" t="s">
        <v>12470</v>
      </c>
      <c r="PBU1" t="s">
        <v>12471</v>
      </c>
      <c r="PBV1" t="s">
        <v>12472</v>
      </c>
      <c r="PBW1" t="s">
        <v>12473</v>
      </c>
      <c r="PBX1" t="s">
        <v>12474</v>
      </c>
      <c r="PBY1" t="s">
        <v>12475</v>
      </c>
      <c r="PBZ1" t="s">
        <v>12476</v>
      </c>
      <c r="PCA1" t="s">
        <v>12477</v>
      </c>
      <c r="PCB1" t="s">
        <v>12478</v>
      </c>
      <c r="PCC1" t="s">
        <v>12479</v>
      </c>
      <c r="PCD1" t="s">
        <v>12480</v>
      </c>
      <c r="PCE1" t="s">
        <v>12481</v>
      </c>
      <c r="PCF1" t="s">
        <v>12482</v>
      </c>
      <c r="PCG1" t="s">
        <v>12483</v>
      </c>
      <c r="PCH1" t="s">
        <v>12484</v>
      </c>
      <c r="PCI1" t="s">
        <v>12485</v>
      </c>
      <c r="PCJ1" t="s">
        <v>12486</v>
      </c>
      <c r="PCK1" t="s">
        <v>12487</v>
      </c>
      <c r="PCL1" t="s">
        <v>12488</v>
      </c>
      <c r="PCM1" t="s">
        <v>12489</v>
      </c>
      <c r="PCN1" t="s">
        <v>12490</v>
      </c>
      <c r="PCO1" t="s">
        <v>12491</v>
      </c>
      <c r="PCP1" t="s">
        <v>12492</v>
      </c>
      <c r="PCQ1" t="s">
        <v>12493</v>
      </c>
      <c r="PCR1" t="s">
        <v>12494</v>
      </c>
      <c r="PCS1" t="s">
        <v>12495</v>
      </c>
      <c r="PCT1" t="s">
        <v>12496</v>
      </c>
      <c r="PCU1" t="s">
        <v>12497</v>
      </c>
      <c r="PCV1" t="s">
        <v>12498</v>
      </c>
      <c r="PCW1" t="s">
        <v>12499</v>
      </c>
      <c r="PCX1" t="s">
        <v>12500</v>
      </c>
      <c r="PCY1" t="s">
        <v>12501</v>
      </c>
      <c r="PCZ1" t="s">
        <v>12502</v>
      </c>
      <c r="PDA1" t="s">
        <v>12503</v>
      </c>
      <c r="PDB1" t="s">
        <v>12504</v>
      </c>
      <c r="PDC1" t="s">
        <v>12505</v>
      </c>
      <c r="PDD1" t="s">
        <v>12506</v>
      </c>
      <c r="PDE1" t="s">
        <v>12507</v>
      </c>
      <c r="PDF1" t="s">
        <v>12508</v>
      </c>
      <c r="PDG1" t="s">
        <v>12509</v>
      </c>
      <c r="PDH1" t="s">
        <v>12510</v>
      </c>
      <c r="PDI1" t="s">
        <v>12511</v>
      </c>
      <c r="PDJ1" t="s">
        <v>12512</v>
      </c>
      <c r="PDK1" t="s">
        <v>12513</v>
      </c>
      <c r="PDL1" t="s">
        <v>12514</v>
      </c>
      <c r="PDM1" t="s">
        <v>12515</v>
      </c>
      <c r="PDN1" t="s">
        <v>12516</v>
      </c>
      <c r="PDO1" t="s">
        <v>12517</v>
      </c>
      <c r="PDP1" t="s">
        <v>12518</v>
      </c>
      <c r="PDQ1" t="s">
        <v>12519</v>
      </c>
      <c r="PDR1" t="s">
        <v>12520</v>
      </c>
      <c r="PDS1" t="s">
        <v>12521</v>
      </c>
      <c r="PDT1" t="s">
        <v>12522</v>
      </c>
      <c r="PDU1" t="s">
        <v>12523</v>
      </c>
      <c r="PDV1" t="s">
        <v>12524</v>
      </c>
      <c r="PDW1" t="s">
        <v>12525</v>
      </c>
      <c r="PDX1" t="s">
        <v>12526</v>
      </c>
      <c r="PDY1" t="s">
        <v>12527</v>
      </c>
      <c r="PDZ1" t="s">
        <v>12528</v>
      </c>
      <c r="PEA1" t="s">
        <v>12529</v>
      </c>
      <c r="PEB1" t="s">
        <v>12530</v>
      </c>
      <c r="PEC1" t="s">
        <v>12531</v>
      </c>
      <c r="PED1" t="s">
        <v>12532</v>
      </c>
      <c r="PEE1" t="s">
        <v>12533</v>
      </c>
      <c r="PEF1" t="s">
        <v>12534</v>
      </c>
      <c r="PEG1" t="s">
        <v>12535</v>
      </c>
      <c r="PEH1" t="s">
        <v>12536</v>
      </c>
      <c r="PEI1" t="s">
        <v>12537</v>
      </c>
      <c r="PEJ1" t="s">
        <v>12538</v>
      </c>
      <c r="PEK1" t="s">
        <v>12539</v>
      </c>
      <c r="PEL1" t="s">
        <v>12540</v>
      </c>
      <c r="PEM1" t="s">
        <v>12541</v>
      </c>
      <c r="PEN1" t="s">
        <v>12542</v>
      </c>
      <c r="PEO1" t="s">
        <v>12543</v>
      </c>
      <c r="PEP1" t="s">
        <v>12544</v>
      </c>
      <c r="PEQ1" t="s">
        <v>12545</v>
      </c>
      <c r="PER1" t="s">
        <v>12546</v>
      </c>
      <c r="PES1" t="s">
        <v>12547</v>
      </c>
      <c r="PET1" t="s">
        <v>12548</v>
      </c>
      <c r="PEU1" t="s">
        <v>12549</v>
      </c>
      <c r="PEV1" t="s">
        <v>12550</v>
      </c>
      <c r="PEW1" t="s">
        <v>12551</v>
      </c>
      <c r="PEX1" t="s">
        <v>12552</v>
      </c>
      <c r="PEY1" t="s">
        <v>12553</v>
      </c>
      <c r="PEZ1" t="s">
        <v>12554</v>
      </c>
      <c r="PFA1" t="s">
        <v>12555</v>
      </c>
      <c r="PFB1" t="s">
        <v>12556</v>
      </c>
      <c r="PFC1" t="s">
        <v>12557</v>
      </c>
      <c r="PFD1" t="s">
        <v>12558</v>
      </c>
      <c r="PFE1" t="s">
        <v>12559</v>
      </c>
      <c r="PFF1" t="s">
        <v>12560</v>
      </c>
      <c r="PFG1" t="s">
        <v>12561</v>
      </c>
      <c r="PFH1" t="s">
        <v>12562</v>
      </c>
      <c r="PFI1" t="s">
        <v>12563</v>
      </c>
      <c r="PFJ1" t="s">
        <v>12564</v>
      </c>
      <c r="PFK1" t="s">
        <v>12565</v>
      </c>
      <c r="PFL1" t="s">
        <v>12566</v>
      </c>
      <c r="PFM1" t="s">
        <v>12567</v>
      </c>
      <c r="PFN1" t="s">
        <v>12568</v>
      </c>
      <c r="PFO1" t="s">
        <v>12569</v>
      </c>
      <c r="PFP1" t="s">
        <v>12570</v>
      </c>
      <c r="PFQ1" t="s">
        <v>12571</v>
      </c>
      <c r="PFR1" t="s">
        <v>12572</v>
      </c>
      <c r="PFS1" t="s">
        <v>12573</v>
      </c>
      <c r="PFT1" t="s">
        <v>12574</v>
      </c>
      <c r="PFU1" t="s">
        <v>12575</v>
      </c>
      <c r="PFV1" t="s">
        <v>12576</v>
      </c>
      <c r="PFW1" t="s">
        <v>12577</v>
      </c>
      <c r="PFX1" t="s">
        <v>12578</v>
      </c>
      <c r="PFY1" t="s">
        <v>12579</v>
      </c>
      <c r="PFZ1" t="s">
        <v>12580</v>
      </c>
      <c r="PGA1" t="s">
        <v>12581</v>
      </c>
      <c r="PGB1" t="s">
        <v>12582</v>
      </c>
      <c r="PGC1" t="s">
        <v>12583</v>
      </c>
      <c r="PGD1" t="s">
        <v>12584</v>
      </c>
      <c r="PGE1" t="s">
        <v>12585</v>
      </c>
      <c r="PGF1" t="s">
        <v>12586</v>
      </c>
      <c r="PGG1" t="s">
        <v>12587</v>
      </c>
      <c r="PGH1" t="s">
        <v>12588</v>
      </c>
      <c r="PGI1" t="s">
        <v>12589</v>
      </c>
      <c r="PGJ1" t="s">
        <v>12590</v>
      </c>
      <c r="PGK1" t="s">
        <v>12591</v>
      </c>
      <c r="PGL1" t="s">
        <v>12592</v>
      </c>
      <c r="PGM1" t="s">
        <v>12593</v>
      </c>
      <c r="PGN1" t="s">
        <v>12594</v>
      </c>
      <c r="PGO1" t="s">
        <v>12595</v>
      </c>
      <c r="PGP1" t="s">
        <v>12596</v>
      </c>
      <c r="PGQ1" t="s">
        <v>12597</v>
      </c>
      <c r="PGR1" t="s">
        <v>12598</v>
      </c>
      <c r="PGS1" t="s">
        <v>12599</v>
      </c>
      <c r="PGT1" t="s">
        <v>12600</v>
      </c>
      <c r="PGU1" t="s">
        <v>12601</v>
      </c>
      <c r="PGV1" t="s">
        <v>12602</v>
      </c>
      <c r="PGW1" t="s">
        <v>12603</v>
      </c>
      <c r="PGX1" t="s">
        <v>12604</v>
      </c>
      <c r="PGY1" t="s">
        <v>12605</v>
      </c>
      <c r="PGZ1" t="s">
        <v>12606</v>
      </c>
      <c r="PHA1" t="s">
        <v>12607</v>
      </c>
      <c r="PHB1" t="s">
        <v>12608</v>
      </c>
      <c r="PHC1" t="s">
        <v>12609</v>
      </c>
      <c r="PHD1" t="s">
        <v>12610</v>
      </c>
      <c r="PHE1" t="s">
        <v>12611</v>
      </c>
      <c r="PHF1" t="s">
        <v>12612</v>
      </c>
      <c r="PHG1" t="s">
        <v>12613</v>
      </c>
      <c r="PHH1" t="s">
        <v>12614</v>
      </c>
      <c r="PHI1" t="s">
        <v>12615</v>
      </c>
      <c r="PHJ1" t="s">
        <v>12616</v>
      </c>
      <c r="PHK1" t="s">
        <v>12617</v>
      </c>
      <c r="PHL1" t="s">
        <v>12618</v>
      </c>
      <c r="PHM1" t="s">
        <v>12619</v>
      </c>
      <c r="PHN1" t="s">
        <v>12620</v>
      </c>
      <c r="PHO1" t="s">
        <v>12621</v>
      </c>
      <c r="PHP1" t="s">
        <v>12622</v>
      </c>
      <c r="PHQ1" t="s">
        <v>12623</v>
      </c>
      <c r="PHR1" t="s">
        <v>12624</v>
      </c>
      <c r="PHS1" t="s">
        <v>12625</v>
      </c>
      <c r="PHT1" t="s">
        <v>12626</v>
      </c>
      <c r="PHU1" t="s">
        <v>12627</v>
      </c>
      <c r="PHV1" t="s">
        <v>12628</v>
      </c>
      <c r="PHW1" t="s">
        <v>12629</v>
      </c>
      <c r="PHX1" t="s">
        <v>12630</v>
      </c>
      <c r="PHY1" t="s">
        <v>12631</v>
      </c>
      <c r="PHZ1" t="s">
        <v>12632</v>
      </c>
      <c r="PIA1" t="s">
        <v>12633</v>
      </c>
      <c r="PIB1" t="s">
        <v>12634</v>
      </c>
      <c r="PIC1" t="s">
        <v>12635</v>
      </c>
      <c r="PID1" t="s">
        <v>12636</v>
      </c>
      <c r="PIE1" t="s">
        <v>12637</v>
      </c>
      <c r="PIF1" t="s">
        <v>12638</v>
      </c>
      <c r="PIG1" t="s">
        <v>12639</v>
      </c>
      <c r="PIH1" t="s">
        <v>12640</v>
      </c>
      <c r="PII1" t="s">
        <v>12641</v>
      </c>
      <c r="PIJ1" t="s">
        <v>12642</v>
      </c>
      <c r="PIK1" t="s">
        <v>12643</v>
      </c>
      <c r="PIL1" t="s">
        <v>12644</v>
      </c>
      <c r="PIM1" t="s">
        <v>12645</v>
      </c>
      <c r="PIN1" t="s">
        <v>12646</v>
      </c>
      <c r="PIO1" t="s">
        <v>12647</v>
      </c>
      <c r="PIP1" t="s">
        <v>12648</v>
      </c>
      <c r="PIQ1" t="s">
        <v>12649</v>
      </c>
      <c r="PIR1" t="s">
        <v>12650</v>
      </c>
      <c r="PIS1" t="s">
        <v>12651</v>
      </c>
      <c r="PIT1" t="s">
        <v>12652</v>
      </c>
      <c r="PIU1" t="s">
        <v>12653</v>
      </c>
      <c r="PIV1" t="s">
        <v>12654</v>
      </c>
      <c r="PIW1" t="s">
        <v>12655</v>
      </c>
      <c r="PIX1" t="s">
        <v>12656</v>
      </c>
      <c r="PIY1" t="s">
        <v>12657</v>
      </c>
      <c r="PIZ1" t="s">
        <v>12658</v>
      </c>
      <c r="PJA1" t="s">
        <v>12659</v>
      </c>
      <c r="PJB1" t="s">
        <v>12660</v>
      </c>
      <c r="PJC1" t="s">
        <v>12661</v>
      </c>
      <c r="PJD1" t="s">
        <v>12662</v>
      </c>
      <c r="PJE1" t="s">
        <v>12663</v>
      </c>
      <c r="PJF1" t="s">
        <v>12664</v>
      </c>
      <c r="PJG1" t="s">
        <v>12665</v>
      </c>
      <c r="PJH1" t="s">
        <v>12666</v>
      </c>
      <c r="PJI1" t="s">
        <v>12667</v>
      </c>
      <c r="PJJ1" t="s">
        <v>12668</v>
      </c>
      <c r="PJK1" t="s">
        <v>12669</v>
      </c>
      <c r="PJL1" t="s">
        <v>12670</v>
      </c>
      <c r="PJM1" t="s">
        <v>12671</v>
      </c>
      <c r="PJN1" t="s">
        <v>12672</v>
      </c>
      <c r="PJO1" t="s">
        <v>12673</v>
      </c>
      <c r="PJP1" t="s">
        <v>12674</v>
      </c>
      <c r="PJQ1" t="s">
        <v>12675</v>
      </c>
      <c r="PJR1" t="s">
        <v>12676</v>
      </c>
      <c r="PJS1" t="s">
        <v>12677</v>
      </c>
      <c r="PJT1" t="s">
        <v>12678</v>
      </c>
      <c r="PJU1" t="s">
        <v>12679</v>
      </c>
      <c r="PJV1" t="s">
        <v>12680</v>
      </c>
      <c r="PJW1" t="s">
        <v>12681</v>
      </c>
      <c r="PJX1" t="s">
        <v>12682</v>
      </c>
      <c r="PJY1" t="s">
        <v>12683</v>
      </c>
      <c r="PJZ1" t="s">
        <v>12684</v>
      </c>
      <c r="PKA1" t="s">
        <v>12685</v>
      </c>
      <c r="PKB1" t="s">
        <v>12686</v>
      </c>
      <c r="PKC1" t="s">
        <v>12687</v>
      </c>
      <c r="PKD1" t="s">
        <v>12688</v>
      </c>
      <c r="PKE1" t="s">
        <v>12689</v>
      </c>
      <c r="PKF1" t="s">
        <v>12690</v>
      </c>
      <c r="PKG1" t="s">
        <v>12691</v>
      </c>
      <c r="PKH1" t="s">
        <v>12692</v>
      </c>
      <c r="PKI1" t="s">
        <v>12693</v>
      </c>
      <c r="PKJ1" t="s">
        <v>12694</v>
      </c>
      <c r="PKK1" t="s">
        <v>12695</v>
      </c>
      <c r="PKL1" t="s">
        <v>12696</v>
      </c>
      <c r="PKM1" t="s">
        <v>12697</v>
      </c>
      <c r="PKN1" t="s">
        <v>12698</v>
      </c>
      <c r="PKO1" t="s">
        <v>12699</v>
      </c>
      <c r="PKP1" t="s">
        <v>12700</v>
      </c>
      <c r="PKQ1" t="s">
        <v>12701</v>
      </c>
      <c r="PKR1" t="s">
        <v>12702</v>
      </c>
      <c r="PKS1" t="s">
        <v>12703</v>
      </c>
      <c r="PKT1" t="s">
        <v>12704</v>
      </c>
      <c r="PKU1" t="s">
        <v>12705</v>
      </c>
      <c r="PKV1" t="s">
        <v>12706</v>
      </c>
      <c r="PKW1" t="s">
        <v>12707</v>
      </c>
      <c r="PKX1" t="s">
        <v>12708</v>
      </c>
      <c r="PKY1" t="s">
        <v>12709</v>
      </c>
      <c r="PKZ1" t="s">
        <v>12710</v>
      </c>
      <c r="PLA1" t="s">
        <v>12711</v>
      </c>
      <c r="PLB1" t="s">
        <v>12712</v>
      </c>
      <c r="PLC1" t="s">
        <v>12713</v>
      </c>
      <c r="PLD1" t="s">
        <v>12714</v>
      </c>
      <c r="PLE1" t="s">
        <v>12715</v>
      </c>
      <c r="PLF1" t="s">
        <v>12716</v>
      </c>
      <c r="PLG1" t="s">
        <v>12717</v>
      </c>
      <c r="PLH1" t="s">
        <v>12718</v>
      </c>
      <c r="PLI1" t="s">
        <v>12719</v>
      </c>
      <c r="PLJ1" t="s">
        <v>12720</v>
      </c>
      <c r="PLK1" t="s">
        <v>12721</v>
      </c>
      <c r="PLL1" t="s">
        <v>12722</v>
      </c>
      <c r="PLM1" t="s">
        <v>12723</v>
      </c>
      <c r="PLN1" t="s">
        <v>12724</v>
      </c>
      <c r="PLO1" t="s">
        <v>12725</v>
      </c>
      <c r="PLP1" t="s">
        <v>12726</v>
      </c>
      <c r="PLQ1" t="s">
        <v>12727</v>
      </c>
      <c r="PLR1" t="s">
        <v>12728</v>
      </c>
      <c r="PLS1" t="s">
        <v>12729</v>
      </c>
      <c r="PLT1" t="s">
        <v>12730</v>
      </c>
      <c r="PLU1" t="s">
        <v>12731</v>
      </c>
      <c r="PLV1" t="s">
        <v>12732</v>
      </c>
      <c r="PLW1" t="s">
        <v>12733</v>
      </c>
      <c r="PLX1" t="s">
        <v>12734</v>
      </c>
      <c r="PLY1" t="s">
        <v>12735</v>
      </c>
      <c r="PLZ1" t="s">
        <v>12736</v>
      </c>
      <c r="PMA1" t="s">
        <v>12737</v>
      </c>
      <c r="PMB1" t="s">
        <v>12738</v>
      </c>
      <c r="PMC1" t="s">
        <v>12739</v>
      </c>
      <c r="PMD1" t="s">
        <v>12740</v>
      </c>
      <c r="PME1" t="s">
        <v>12741</v>
      </c>
      <c r="PMF1" t="s">
        <v>12742</v>
      </c>
      <c r="PMG1" t="s">
        <v>12743</v>
      </c>
      <c r="PMH1" t="s">
        <v>12744</v>
      </c>
      <c r="PMI1" t="s">
        <v>12745</v>
      </c>
      <c r="PMJ1" t="s">
        <v>12746</v>
      </c>
      <c r="PMK1" t="s">
        <v>12747</v>
      </c>
      <c r="PML1" t="s">
        <v>12748</v>
      </c>
      <c r="PMM1" t="s">
        <v>12749</v>
      </c>
      <c r="PMN1" t="s">
        <v>12750</v>
      </c>
      <c r="PMO1" t="s">
        <v>12751</v>
      </c>
      <c r="PMP1" t="s">
        <v>12752</v>
      </c>
      <c r="PMQ1" t="s">
        <v>12753</v>
      </c>
      <c r="PMR1" t="s">
        <v>12754</v>
      </c>
      <c r="PMS1" t="s">
        <v>12755</v>
      </c>
      <c r="PMT1" t="s">
        <v>12756</v>
      </c>
      <c r="PMU1" t="s">
        <v>12757</v>
      </c>
      <c r="PMV1" t="s">
        <v>12758</v>
      </c>
      <c r="PMW1" t="s">
        <v>12759</v>
      </c>
      <c r="PMX1" t="s">
        <v>12760</v>
      </c>
      <c r="PMY1" t="s">
        <v>12761</v>
      </c>
      <c r="PMZ1" t="s">
        <v>12762</v>
      </c>
      <c r="PNA1" t="s">
        <v>12763</v>
      </c>
      <c r="PNB1" t="s">
        <v>12764</v>
      </c>
      <c r="PNC1" t="s">
        <v>12765</v>
      </c>
      <c r="PND1" t="s">
        <v>12766</v>
      </c>
      <c r="PNE1" t="s">
        <v>12767</v>
      </c>
      <c r="PNF1" t="s">
        <v>12768</v>
      </c>
      <c r="PNG1" t="s">
        <v>12769</v>
      </c>
      <c r="PNH1" t="s">
        <v>12770</v>
      </c>
      <c r="PNI1" t="s">
        <v>12771</v>
      </c>
      <c r="PNJ1" t="s">
        <v>12772</v>
      </c>
      <c r="PNK1" t="s">
        <v>12773</v>
      </c>
      <c r="PNL1" t="s">
        <v>12774</v>
      </c>
      <c r="PNM1" t="s">
        <v>12775</v>
      </c>
      <c r="PNN1" t="s">
        <v>12776</v>
      </c>
      <c r="PNO1" t="s">
        <v>12777</v>
      </c>
      <c r="PNP1" t="s">
        <v>12778</v>
      </c>
      <c r="PNQ1" t="s">
        <v>12779</v>
      </c>
      <c r="PNR1" t="s">
        <v>12780</v>
      </c>
      <c r="PNS1" t="s">
        <v>12781</v>
      </c>
      <c r="PNT1" t="s">
        <v>12782</v>
      </c>
      <c r="PNU1" t="s">
        <v>12783</v>
      </c>
      <c r="PNV1" t="s">
        <v>12784</v>
      </c>
      <c r="PNW1" t="s">
        <v>12785</v>
      </c>
      <c r="PNX1" t="s">
        <v>12786</v>
      </c>
      <c r="PNY1" t="s">
        <v>12787</v>
      </c>
      <c r="PNZ1" t="s">
        <v>12788</v>
      </c>
      <c r="POA1" t="s">
        <v>12789</v>
      </c>
      <c r="POB1" t="s">
        <v>12790</v>
      </c>
      <c r="POC1" t="s">
        <v>12791</v>
      </c>
      <c r="POD1" t="s">
        <v>12792</v>
      </c>
      <c r="POE1" t="s">
        <v>12793</v>
      </c>
      <c r="POF1" t="s">
        <v>12794</v>
      </c>
      <c r="POG1" t="s">
        <v>12795</v>
      </c>
      <c r="POH1" t="s">
        <v>12796</v>
      </c>
      <c r="POI1" t="s">
        <v>12797</v>
      </c>
      <c r="POJ1" t="s">
        <v>12798</v>
      </c>
      <c r="POK1" t="s">
        <v>12799</v>
      </c>
      <c r="POL1" t="s">
        <v>12800</v>
      </c>
      <c r="POM1" t="s">
        <v>12801</v>
      </c>
      <c r="PON1" t="s">
        <v>12802</v>
      </c>
      <c r="POO1" t="s">
        <v>12803</v>
      </c>
      <c r="POP1" t="s">
        <v>12804</v>
      </c>
      <c r="POQ1" t="s">
        <v>12805</v>
      </c>
      <c r="POR1" t="s">
        <v>12806</v>
      </c>
      <c r="POS1" t="s">
        <v>12807</v>
      </c>
      <c r="POT1" t="s">
        <v>12808</v>
      </c>
      <c r="POU1" t="s">
        <v>12809</v>
      </c>
      <c r="POV1" t="s">
        <v>12810</v>
      </c>
      <c r="POW1" t="s">
        <v>12811</v>
      </c>
      <c r="POX1" t="s">
        <v>12812</v>
      </c>
      <c r="POY1" t="s">
        <v>12813</v>
      </c>
      <c r="POZ1" t="s">
        <v>12814</v>
      </c>
      <c r="PPA1" t="s">
        <v>12815</v>
      </c>
      <c r="PPB1" t="s">
        <v>12816</v>
      </c>
      <c r="PPC1" t="s">
        <v>12817</v>
      </c>
      <c r="PPD1" t="s">
        <v>12818</v>
      </c>
      <c r="PPE1" t="s">
        <v>12819</v>
      </c>
      <c r="PPF1" t="s">
        <v>12820</v>
      </c>
      <c r="PPG1" t="s">
        <v>12821</v>
      </c>
      <c r="PPH1" t="s">
        <v>12822</v>
      </c>
      <c r="PPI1" t="s">
        <v>12823</v>
      </c>
      <c r="PPJ1" t="s">
        <v>12824</v>
      </c>
      <c r="PPK1" t="s">
        <v>12825</v>
      </c>
      <c r="PPL1" t="s">
        <v>12826</v>
      </c>
      <c r="PPM1" t="s">
        <v>12827</v>
      </c>
      <c r="PPN1" t="s">
        <v>12828</v>
      </c>
      <c r="PPO1" t="s">
        <v>12829</v>
      </c>
      <c r="PPP1" t="s">
        <v>12830</v>
      </c>
      <c r="PPQ1" t="s">
        <v>12831</v>
      </c>
      <c r="PPR1" t="s">
        <v>12832</v>
      </c>
      <c r="PPS1" t="s">
        <v>12833</v>
      </c>
      <c r="PPT1" t="s">
        <v>12834</v>
      </c>
      <c r="PPU1" t="s">
        <v>12835</v>
      </c>
      <c r="PPV1" t="s">
        <v>12836</v>
      </c>
      <c r="PPW1" t="s">
        <v>12837</v>
      </c>
      <c r="PPX1" t="s">
        <v>12838</v>
      </c>
      <c r="PPY1" t="s">
        <v>12839</v>
      </c>
      <c r="PPZ1" t="s">
        <v>12840</v>
      </c>
      <c r="PQA1" t="s">
        <v>12841</v>
      </c>
      <c r="PQB1" t="s">
        <v>12842</v>
      </c>
      <c r="PQC1" t="s">
        <v>12843</v>
      </c>
      <c r="PQD1" t="s">
        <v>12844</v>
      </c>
      <c r="PQE1" t="s">
        <v>12845</v>
      </c>
      <c r="PQF1" t="s">
        <v>12846</v>
      </c>
      <c r="PQG1" t="s">
        <v>12847</v>
      </c>
      <c r="PQH1" t="s">
        <v>12848</v>
      </c>
      <c r="PQI1" t="s">
        <v>12849</v>
      </c>
      <c r="PQJ1" t="s">
        <v>12850</v>
      </c>
      <c r="PQK1" t="s">
        <v>12851</v>
      </c>
      <c r="PQL1" t="s">
        <v>12852</v>
      </c>
      <c r="PQM1" t="s">
        <v>12853</v>
      </c>
      <c r="PQN1" t="s">
        <v>12854</v>
      </c>
      <c r="PQO1" t="s">
        <v>12855</v>
      </c>
      <c r="PQP1" t="s">
        <v>12856</v>
      </c>
      <c r="PQQ1" t="s">
        <v>12857</v>
      </c>
      <c r="PQR1" t="s">
        <v>12858</v>
      </c>
      <c r="PQS1" t="s">
        <v>12859</v>
      </c>
      <c r="PQT1" t="s">
        <v>12860</v>
      </c>
      <c r="PQU1" t="s">
        <v>12861</v>
      </c>
      <c r="PQV1" t="s">
        <v>12862</v>
      </c>
      <c r="PQW1" t="s">
        <v>12863</v>
      </c>
      <c r="PQX1" t="s">
        <v>12864</v>
      </c>
      <c r="PQY1" t="s">
        <v>12865</v>
      </c>
      <c r="PQZ1" t="s">
        <v>12866</v>
      </c>
      <c r="PRA1" t="s">
        <v>12867</v>
      </c>
      <c r="PRB1" t="s">
        <v>12868</v>
      </c>
      <c r="PRC1" t="s">
        <v>12869</v>
      </c>
      <c r="PRD1" t="s">
        <v>12870</v>
      </c>
      <c r="PRE1" t="s">
        <v>12871</v>
      </c>
      <c r="PRF1" t="s">
        <v>12872</v>
      </c>
      <c r="PRG1" t="s">
        <v>12873</v>
      </c>
      <c r="PRH1" t="s">
        <v>12874</v>
      </c>
      <c r="PRI1" t="s">
        <v>12875</v>
      </c>
      <c r="PRJ1" t="s">
        <v>12876</v>
      </c>
      <c r="PRK1" t="s">
        <v>12877</v>
      </c>
      <c r="PRL1" t="s">
        <v>12878</v>
      </c>
      <c r="PRM1" t="s">
        <v>12879</v>
      </c>
      <c r="PRN1" t="s">
        <v>12880</v>
      </c>
      <c r="PRO1" t="s">
        <v>12881</v>
      </c>
      <c r="PRP1" t="s">
        <v>12882</v>
      </c>
      <c r="PRQ1" t="s">
        <v>12883</v>
      </c>
      <c r="PRR1" t="s">
        <v>12884</v>
      </c>
      <c r="PRS1" t="s">
        <v>12885</v>
      </c>
      <c r="PRT1" t="s">
        <v>12886</v>
      </c>
      <c r="PRU1" t="s">
        <v>12887</v>
      </c>
      <c r="PRV1" t="s">
        <v>12888</v>
      </c>
      <c r="PRW1" t="s">
        <v>12889</v>
      </c>
      <c r="PRX1" t="s">
        <v>12890</v>
      </c>
      <c r="PRY1" t="s">
        <v>12891</v>
      </c>
      <c r="PRZ1" t="s">
        <v>12892</v>
      </c>
      <c r="PSA1" t="s">
        <v>12893</v>
      </c>
      <c r="PSB1" t="s">
        <v>12894</v>
      </c>
      <c r="PSC1" t="s">
        <v>12895</v>
      </c>
      <c r="PSD1" t="s">
        <v>12896</v>
      </c>
      <c r="PSE1" t="s">
        <v>12897</v>
      </c>
      <c r="PSF1" t="s">
        <v>12898</v>
      </c>
      <c r="PSG1" t="s">
        <v>12899</v>
      </c>
      <c r="PSH1" t="s">
        <v>12900</v>
      </c>
      <c r="PSI1" t="s">
        <v>12901</v>
      </c>
      <c r="PSJ1" t="s">
        <v>12902</v>
      </c>
      <c r="PSK1" t="s">
        <v>12903</v>
      </c>
      <c r="PSL1" t="s">
        <v>12904</v>
      </c>
      <c r="PSM1" t="s">
        <v>12905</v>
      </c>
      <c r="PSN1" t="s">
        <v>12906</v>
      </c>
      <c r="PSO1" t="s">
        <v>12907</v>
      </c>
      <c r="PSP1" t="s">
        <v>12908</v>
      </c>
      <c r="PSQ1" t="s">
        <v>12909</v>
      </c>
      <c r="PSR1" t="s">
        <v>12910</v>
      </c>
      <c r="PSS1" t="s">
        <v>12911</v>
      </c>
      <c r="PST1" t="s">
        <v>12912</v>
      </c>
      <c r="PSU1" t="s">
        <v>12913</v>
      </c>
      <c r="PSV1" t="s">
        <v>12914</v>
      </c>
      <c r="PSW1" t="s">
        <v>12915</v>
      </c>
      <c r="PSX1" t="s">
        <v>12916</v>
      </c>
      <c r="PSY1" t="s">
        <v>12917</v>
      </c>
      <c r="PSZ1" t="s">
        <v>12918</v>
      </c>
      <c r="PTA1" t="s">
        <v>12919</v>
      </c>
      <c r="PTB1" t="s">
        <v>12920</v>
      </c>
      <c r="PTC1" t="s">
        <v>12921</v>
      </c>
      <c r="PTD1" t="s">
        <v>12922</v>
      </c>
      <c r="PTE1" t="s">
        <v>12923</v>
      </c>
      <c r="PTF1" t="s">
        <v>12924</v>
      </c>
      <c r="PTG1" t="s">
        <v>12925</v>
      </c>
      <c r="PTH1" t="s">
        <v>12926</v>
      </c>
      <c r="PTI1" t="s">
        <v>12927</v>
      </c>
      <c r="PTJ1" t="s">
        <v>12928</v>
      </c>
      <c r="PTK1" t="s">
        <v>12929</v>
      </c>
      <c r="PTL1" t="s">
        <v>12930</v>
      </c>
      <c r="PTM1" t="s">
        <v>12931</v>
      </c>
      <c r="PTN1" t="s">
        <v>12932</v>
      </c>
      <c r="PTO1" t="s">
        <v>12933</v>
      </c>
      <c r="PTP1" t="s">
        <v>12934</v>
      </c>
      <c r="PTQ1" t="s">
        <v>12935</v>
      </c>
      <c r="PTR1" t="s">
        <v>12936</v>
      </c>
      <c r="PTS1" t="s">
        <v>12937</v>
      </c>
      <c r="PTT1" t="s">
        <v>12938</v>
      </c>
      <c r="PTU1" t="s">
        <v>12939</v>
      </c>
      <c r="PTV1" t="s">
        <v>12940</v>
      </c>
      <c r="PTW1" t="s">
        <v>12941</v>
      </c>
      <c r="PTX1" t="s">
        <v>12942</v>
      </c>
      <c r="PTY1" t="s">
        <v>12943</v>
      </c>
      <c r="PTZ1" t="s">
        <v>12944</v>
      </c>
      <c r="PUA1" t="s">
        <v>12945</v>
      </c>
      <c r="PUB1" t="s">
        <v>12946</v>
      </c>
      <c r="PUC1" t="s">
        <v>12947</v>
      </c>
      <c r="PUD1" t="s">
        <v>12948</v>
      </c>
      <c r="PUE1" t="s">
        <v>12949</v>
      </c>
      <c r="PUF1" t="s">
        <v>12950</v>
      </c>
      <c r="PUG1" t="s">
        <v>12951</v>
      </c>
      <c r="PUH1" t="s">
        <v>12952</v>
      </c>
      <c r="PUI1" t="s">
        <v>12953</v>
      </c>
      <c r="PUJ1" t="s">
        <v>12954</v>
      </c>
      <c r="PUK1" t="s">
        <v>12955</v>
      </c>
      <c r="PUL1" t="s">
        <v>12956</v>
      </c>
      <c r="PUM1" t="s">
        <v>12957</v>
      </c>
      <c r="PUN1" t="s">
        <v>12958</v>
      </c>
      <c r="PUO1" t="s">
        <v>12959</v>
      </c>
      <c r="PUP1" t="s">
        <v>12960</v>
      </c>
      <c r="PUQ1" t="s">
        <v>12961</v>
      </c>
      <c r="PUR1" t="s">
        <v>12962</v>
      </c>
      <c r="PUS1" t="s">
        <v>12963</v>
      </c>
      <c r="PUT1" t="s">
        <v>12964</v>
      </c>
      <c r="PUU1" t="s">
        <v>12965</v>
      </c>
      <c r="PUV1" t="s">
        <v>12966</v>
      </c>
      <c r="PUW1" t="s">
        <v>12967</v>
      </c>
      <c r="PUX1" t="s">
        <v>12968</v>
      </c>
      <c r="PUY1" t="s">
        <v>12969</v>
      </c>
      <c r="PUZ1" t="s">
        <v>12970</v>
      </c>
      <c r="PVA1" t="s">
        <v>12971</v>
      </c>
      <c r="PVB1" t="s">
        <v>12972</v>
      </c>
      <c r="PVC1" t="s">
        <v>12973</v>
      </c>
      <c r="PVD1" t="s">
        <v>12974</v>
      </c>
      <c r="PVE1" t="s">
        <v>12975</v>
      </c>
      <c r="PVF1" t="s">
        <v>12976</v>
      </c>
      <c r="PVG1" t="s">
        <v>12977</v>
      </c>
      <c r="PVH1" t="s">
        <v>12978</v>
      </c>
      <c r="PVI1" t="s">
        <v>12979</v>
      </c>
      <c r="PVJ1" t="s">
        <v>12980</v>
      </c>
      <c r="PVK1" t="s">
        <v>12981</v>
      </c>
      <c r="PVL1" t="s">
        <v>12982</v>
      </c>
      <c r="PVM1" t="s">
        <v>12983</v>
      </c>
      <c r="PVN1" t="s">
        <v>12984</v>
      </c>
      <c r="PVO1" t="s">
        <v>12985</v>
      </c>
      <c r="PVP1" t="s">
        <v>12986</v>
      </c>
      <c r="PVQ1" t="s">
        <v>12987</v>
      </c>
      <c r="PVR1" t="s">
        <v>12988</v>
      </c>
      <c r="PVS1" t="s">
        <v>12989</v>
      </c>
      <c r="PVT1" t="s">
        <v>12990</v>
      </c>
      <c r="PVU1" t="s">
        <v>12991</v>
      </c>
      <c r="PVV1" t="s">
        <v>12992</v>
      </c>
      <c r="PVW1" t="s">
        <v>12993</v>
      </c>
      <c r="PVX1" t="s">
        <v>12994</v>
      </c>
      <c r="PVY1" t="s">
        <v>12995</v>
      </c>
      <c r="PVZ1" t="s">
        <v>12996</v>
      </c>
      <c r="PWA1" t="s">
        <v>12997</v>
      </c>
      <c r="PWB1" t="s">
        <v>12998</v>
      </c>
      <c r="PWC1" t="s">
        <v>12999</v>
      </c>
      <c r="PWD1" t="s">
        <v>13000</v>
      </c>
      <c r="PWE1" t="s">
        <v>13001</v>
      </c>
      <c r="PWF1" t="s">
        <v>13002</v>
      </c>
      <c r="PWG1" t="s">
        <v>13003</v>
      </c>
      <c r="PWH1" t="s">
        <v>13004</v>
      </c>
      <c r="PWI1" t="s">
        <v>13005</v>
      </c>
      <c r="PWJ1" t="s">
        <v>13006</v>
      </c>
      <c r="PWK1" t="s">
        <v>13007</v>
      </c>
      <c r="PWL1" t="s">
        <v>13008</v>
      </c>
      <c r="PWM1" t="s">
        <v>13009</v>
      </c>
      <c r="PWN1" t="s">
        <v>13010</v>
      </c>
      <c r="PWO1" t="s">
        <v>13011</v>
      </c>
      <c r="PWP1" t="s">
        <v>13012</v>
      </c>
      <c r="PWQ1" t="s">
        <v>13013</v>
      </c>
      <c r="PWR1" t="s">
        <v>13014</v>
      </c>
      <c r="PWS1" t="s">
        <v>13015</v>
      </c>
      <c r="PWT1" t="s">
        <v>13016</v>
      </c>
      <c r="PWU1" t="s">
        <v>13017</v>
      </c>
      <c r="PWV1" t="s">
        <v>13018</v>
      </c>
      <c r="PWW1" t="s">
        <v>13019</v>
      </c>
      <c r="PWX1" t="s">
        <v>13020</v>
      </c>
      <c r="PWY1" t="s">
        <v>13021</v>
      </c>
      <c r="PWZ1" t="s">
        <v>13022</v>
      </c>
      <c r="PXA1" t="s">
        <v>13023</v>
      </c>
      <c r="PXB1" t="s">
        <v>13024</v>
      </c>
      <c r="PXC1" t="s">
        <v>13025</v>
      </c>
      <c r="PXD1" t="s">
        <v>13026</v>
      </c>
      <c r="PXE1" t="s">
        <v>13027</v>
      </c>
      <c r="PXF1" t="s">
        <v>13028</v>
      </c>
      <c r="PXG1" t="s">
        <v>13029</v>
      </c>
      <c r="PXH1" t="s">
        <v>13030</v>
      </c>
      <c r="PXI1" t="s">
        <v>13031</v>
      </c>
      <c r="PXJ1" t="s">
        <v>13032</v>
      </c>
      <c r="PXK1" t="s">
        <v>13033</v>
      </c>
      <c r="PXL1" t="s">
        <v>13034</v>
      </c>
      <c r="PXM1" t="s">
        <v>13035</v>
      </c>
      <c r="PXN1" t="s">
        <v>13036</v>
      </c>
      <c r="PXO1" t="s">
        <v>13037</v>
      </c>
      <c r="PXP1" t="s">
        <v>13038</v>
      </c>
      <c r="PXQ1" t="s">
        <v>13039</v>
      </c>
      <c r="PXR1" t="s">
        <v>13040</v>
      </c>
      <c r="PXS1" t="s">
        <v>13041</v>
      </c>
      <c r="PXT1" t="s">
        <v>13042</v>
      </c>
      <c r="PXU1" t="s">
        <v>13043</v>
      </c>
      <c r="PXV1" t="s">
        <v>13044</v>
      </c>
      <c r="PXW1" t="s">
        <v>13045</v>
      </c>
      <c r="PXX1" t="s">
        <v>13046</v>
      </c>
      <c r="PXY1" t="s">
        <v>13047</v>
      </c>
      <c r="PXZ1" t="s">
        <v>13048</v>
      </c>
      <c r="PYA1" t="s">
        <v>13049</v>
      </c>
      <c r="PYB1" t="s">
        <v>13050</v>
      </c>
      <c r="PYC1" t="s">
        <v>13051</v>
      </c>
      <c r="PYD1" t="s">
        <v>13052</v>
      </c>
      <c r="PYE1" t="s">
        <v>13053</v>
      </c>
      <c r="PYF1" t="s">
        <v>13054</v>
      </c>
      <c r="PYG1" t="s">
        <v>13055</v>
      </c>
      <c r="PYH1" t="s">
        <v>13056</v>
      </c>
      <c r="PYI1" t="s">
        <v>13057</v>
      </c>
      <c r="PYJ1" t="s">
        <v>13058</v>
      </c>
      <c r="PYK1" t="s">
        <v>13059</v>
      </c>
      <c r="PYL1" t="s">
        <v>13060</v>
      </c>
      <c r="PYM1" t="s">
        <v>13061</v>
      </c>
      <c r="PYN1" t="s">
        <v>13062</v>
      </c>
      <c r="PYO1" t="s">
        <v>13063</v>
      </c>
      <c r="PYP1" t="s">
        <v>13064</v>
      </c>
      <c r="PYQ1" t="s">
        <v>13065</v>
      </c>
      <c r="PYR1" t="s">
        <v>13066</v>
      </c>
      <c r="PYS1" t="s">
        <v>13067</v>
      </c>
      <c r="PYT1" t="s">
        <v>13068</v>
      </c>
      <c r="PYU1" t="s">
        <v>13069</v>
      </c>
      <c r="PYV1" t="s">
        <v>13070</v>
      </c>
      <c r="PYW1" t="s">
        <v>13071</v>
      </c>
      <c r="PYX1" t="s">
        <v>13072</v>
      </c>
      <c r="PYY1" t="s">
        <v>13073</v>
      </c>
      <c r="PYZ1" t="s">
        <v>13074</v>
      </c>
      <c r="PZA1" t="s">
        <v>13075</v>
      </c>
      <c r="PZB1" t="s">
        <v>13076</v>
      </c>
      <c r="PZC1" t="s">
        <v>13077</v>
      </c>
      <c r="PZD1" t="s">
        <v>13078</v>
      </c>
      <c r="PZE1" t="s">
        <v>13079</v>
      </c>
      <c r="PZF1" t="s">
        <v>13080</v>
      </c>
      <c r="PZG1" t="s">
        <v>13081</v>
      </c>
      <c r="PZH1" t="s">
        <v>13082</v>
      </c>
      <c r="PZI1" t="s">
        <v>13083</v>
      </c>
      <c r="PZJ1" t="s">
        <v>13084</v>
      </c>
      <c r="PZK1" t="s">
        <v>13085</v>
      </c>
      <c r="PZL1" t="s">
        <v>13086</v>
      </c>
      <c r="PZM1" t="s">
        <v>13087</v>
      </c>
      <c r="PZN1" t="s">
        <v>13088</v>
      </c>
      <c r="PZO1" t="s">
        <v>13089</v>
      </c>
      <c r="PZP1" t="s">
        <v>13090</v>
      </c>
      <c r="PZQ1" t="s">
        <v>13091</v>
      </c>
      <c r="PZR1" t="s">
        <v>13092</v>
      </c>
      <c r="PZS1" t="s">
        <v>13093</v>
      </c>
      <c r="PZT1" t="s">
        <v>13094</v>
      </c>
      <c r="PZU1" t="s">
        <v>13095</v>
      </c>
      <c r="PZV1" t="s">
        <v>13096</v>
      </c>
      <c r="PZW1" t="s">
        <v>13097</v>
      </c>
      <c r="PZX1" t="s">
        <v>13098</v>
      </c>
      <c r="PZY1" t="s">
        <v>13099</v>
      </c>
      <c r="PZZ1" t="s">
        <v>13100</v>
      </c>
      <c r="QAA1" t="s">
        <v>13101</v>
      </c>
      <c r="QAB1" t="s">
        <v>13102</v>
      </c>
      <c r="QAC1" t="s">
        <v>13103</v>
      </c>
      <c r="QAD1" t="s">
        <v>13104</v>
      </c>
      <c r="QAE1" t="s">
        <v>13105</v>
      </c>
      <c r="QAF1" t="s">
        <v>13106</v>
      </c>
      <c r="QAG1" t="s">
        <v>13107</v>
      </c>
      <c r="QAH1" t="s">
        <v>13108</v>
      </c>
      <c r="QAI1" t="s">
        <v>13109</v>
      </c>
      <c r="QAJ1" t="s">
        <v>13110</v>
      </c>
      <c r="QAK1" t="s">
        <v>13111</v>
      </c>
      <c r="QAL1" t="s">
        <v>13112</v>
      </c>
      <c r="QAM1" t="s">
        <v>13113</v>
      </c>
      <c r="QAN1" t="s">
        <v>13114</v>
      </c>
      <c r="QAO1" t="s">
        <v>13115</v>
      </c>
      <c r="QAP1" t="s">
        <v>13116</v>
      </c>
      <c r="QAQ1" t="s">
        <v>13117</v>
      </c>
      <c r="QAR1" t="s">
        <v>13118</v>
      </c>
      <c r="QAS1" t="s">
        <v>13119</v>
      </c>
      <c r="QAT1" t="s">
        <v>13120</v>
      </c>
      <c r="QAU1" t="s">
        <v>13121</v>
      </c>
      <c r="QAV1" t="s">
        <v>13122</v>
      </c>
      <c r="QAW1" t="s">
        <v>13123</v>
      </c>
      <c r="QAX1" t="s">
        <v>13124</v>
      </c>
      <c r="QAY1" t="s">
        <v>13125</v>
      </c>
      <c r="QAZ1" t="s">
        <v>13126</v>
      </c>
      <c r="QBA1" t="s">
        <v>13127</v>
      </c>
      <c r="QBB1" t="s">
        <v>13128</v>
      </c>
      <c r="QBC1" t="s">
        <v>13129</v>
      </c>
      <c r="QBD1" t="s">
        <v>13130</v>
      </c>
      <c r="QBE1" t="s">
        <v>13131</v>
      </c>
      <c r="QBF1" t="s">
        <v>13132</v>
      </c>
      <c r="QBG1" t="s">
        <v>13133</v>
      </c>
      <c r="QBH1" t="s">
        <v>13134</v>
      </c>
      <c r="QBI1" t="s">
        <v>13135</v>
      </c>
      <c r="QBJ1" t="s">
        <v>13136</v>
      </c>
      <c r="QBK1" t="s">
        <v>13137</v>
      </c>
      <c r="QBL1" t="s">
        <v>13138</v>
      </c>
      <c r="QBM1" t="s">
        <v>13139</v>
      </c>
      <c r="QBN1" t="s">
        <v>13140</v>
      </c>
      <c r="QBO1" t="s">
        <v>13141</v>
      </c>
      <c r="QBP1" t="s">
        <v>13142</v>
      </c>
      <c r="QBQ1" t="s">
        <v>13143</v>
      </c>
      <c r="QBR1" t="s">
        <v>13144</v>
      </c>
      <c r="QBS1" t="s">
        <v>13145</v>
      </c>
      <c r="QBT1" t="s">
        <v>13146</v>
      </c>
      <c r="QBU1" t="s">
        <v>13147</v>
      </c>
      <c r="QBV1" t="s">
        <v>13148</v>
      </c>
      <c r="QBW1" t="s">
        <v>13149</v>
      </c>
      <c r="QBX1" t="s">
        <v>13150</v>
      </c>
      <c r="QBY1" t="s">
        <v>13151</v>
      </c>
      <c r="QBZ1" t="s">
        <v>13152</v>
      </c>
      <c r="QCA1" t="s">
        <v>13153</v>
      </c>
      <c r="QCB1" t="s">
        <v>13154</v>
      </c>
      <c r="QCC1" t="s">
        <v>13155</v>
      </c>
      <c r="QCD1" t="s">
        <v>13156</v>
      </c>
      <c r="QCE1" t="s">
        <v>13157</v>
      </c>
      <c r="QCF1" t="s">
        <v>13158</v>
      </c>
      <c r="QCG1" t="s">
        <v>13159</v>
      </c>
      <c r="QCH1" t="s">
        <v>13160</v>
      </c>
      <c r="QCI1" t="s">
        <v>13161</v>
      </c>
      <c r="QCJ1" t="s">
        <v>13162</v>
      </c>
      <c r="QCK1" t="s">
        <v>13163</v>
      </c>
      <c r="QCL1" t="s">
        <v>13164</v>
      </c>
      <c r="QCM1" t="s">
        <v>13165</v>
      </c>
      <c r="QCN1" t="s">
        <v>13166</v>
      </c>
      <c r="QCO1" t="s">
        <v>13167</v>
      </c>
      <c r="QCP1" t="s">
        <v>13168</v>
      </c>
      <c r="QCQ1" t="s">
        <v>13169</v>
      </c>
      <c r="QCR1" t="s">
        <v>13170</v>
      </c>
      <c r="QCS1" t="s">
        <v>13171</v>
      </c>
      <c r="QCT1" t="s">
        <v>13172</v>
      </c>
      <c r="QCU1" t="s">
        <v>13173</v>
      </c>
      <c r="QCV1" t="s">
        <v>13174</v>
      </c>
      <c r="QCW1" t="s">
        <v>13175</v>
      </c>
      <c r="QCX1" t="s">
        <v>13176</v>
      </c>
      <c r="QCY1" t="s">
        <v>13177</v>
      </c>
      <c r="QCZ1" t="s">
        <v>13178</v>
      </c>
      <c r="QDA1" t="s">
        <v>13179</v>
      </c>
      <c r="QDB1" t="s">
        <v>13180</v>
      </c>
      <c r="QDC1" t="s">
        <v>13181</v>
      </c>
      <c r="QDD1" t="s">
        <v>13182</v>
      </c>
      <c r="QDE1" t="s">
        <v>13183</v>
      </c>
      <c r="QDF1" t="s">
        <v>13184</v>
      </c>
      <c r="QDG1" t="s">
        <v>13185</v>
      </c>
      <c r="QDH1" t="s">
        <v>13186</v>
      </c>
      <c r="QDI1" t="s">
        <v>13187</v>
      </c>
      <c r="QDJ1" t="s">
        <v>13188</v>
      </c>
      <c r="QDK1" t="s">
        <v>13189</v>
      </c>
      <c r="QDL1" t="s">
        <v>13190</v>
      </c>
      <c r="QDM1" t="s">
        <v>13191</v>
      </c>
      <c r="QDN1" t="s">
        <v>13192</v>
      </c>
      <c r="QDO1" t="s">
        <v>13193</v>
      </c>
      <c r="QDP1" t="s">
        <v>13194</v>
      </c>
      <c r="QDQ1" t="s">
        <v>13195</v>
      </c>
      <c r="QDR1" t="s">
        <v>13196</v>
      </c>
      <c r="QDS1" t="s">
        <v>13197</v>
      </c>
      <c r="QDT1" t="s">
        <v>13198</v>
      </c>
      <c r="QDU1" t="s">
        <v>13199</v>
      </c>
      <c r="QDV1" t="s">
        <v>13200</v>
      </c>
      <c r="QDW1" t="s">
        <v>13201</v>
      </c>
      <c r="QDX1" t="s">
        <v>13202</v>
      </c>
      <c r="QDY1" t="s">
        <v>13203</v>
      </c>
      <c r="QDZ1" t="s">
        <v>13204</v>
      </c>
      <c r="QEA1" t="s">
        <v>13205</v>
      </c>
      <c r="QEB1" t="s">
        <v>13206</v>
      </c>
      <c r="QEC1" t="s">
        <v>13207</v>
      </c>
      <c r="QED1" t="s">
        <v>13208</v>
      </c>
      <c r="QEE1" t="s">
        <v>13209</v>
      </c>
      <c r="QEF1" t="s">
        <v>13210</v>
      </c>
      <c r="QEG1" t="s">
        <v>13211</v>
      </c>
      <c r="QEH1" t="s">
        <v>13212</v>
      </c>
      <c r="QEI1" t="s">
        <v>13213</v>
      </c>
      <c r="QEJ1" t="s">
        <v>13214</v>
      </c>
      <c r="QEK1" t="s">
        <v>13215</v>
      </c>
      <c r="QEL1" t="s">
        <v>13216</v>
      </c>
      <c r="QEM1" t="s">
        <v>13217</v>
      </c>
      <c r="QEN1" t="s">
        <v>13218</v>
      </c>
      <c r="QEO1" t="s">
        <v>13219</v>
      </c>
      <c r="QEP1" t="s">
        <v>13220</v>
      </c>
      <c r="QEQ1" t="s">
        <v>13221</v>
      </c>
      <c r="QER1" t="s">
        <v>13222</v>
      </c>
      <c r="QES1" t="s">
        <v>13223</v>
      </c>
      <c r="QET1" t="s">
        <v>13224</v>
      </c>
      <c r="QEU1" t="s">
        <v>13225</v>
      </c>
      <c r="QEV1" t="s">
        <v>13226</v>
      </c>
      <c r="QEW1" t="s">
        <v>13227</v>
      </c>
      <c r="QEX1" t="s">
        <v>13228</v>
      </c>
      <c r="QEY1" t="s">
        <v>13229</v>
      </c>
      <c r="QEZ1" t="s">
        <v>13230</v>
      </c>
      <c r="QFA1" t="s">
        <v>13231</v>
      </c>
      <c r="QFB1" t="s">
        <v>13232</v>
      </c>
      <c r="QFC1" t="s">
        <v>13233</v>
      </c>
      <c r="QFD1" t="s">
        <v>13234</v>
      </c>
      <c r="QFE1" t="s">
        <v>13235</v>
      </c>
      <c r="QFF1" t="s">
        <v>13236</v>
      </c>
      <c r="QFG1" t="s">
        <v>13237</v>
      </c>
      <c r="QFH1" t="s">
        <v>13238</v>
      </c>
      <c r="QFI1" t="s">
        <v>13239</v>
      </c>
      <c r="QFJ1" t="s">
        <v>13240</v>
      </c>
      <c r="QFK1" t="s">
        <v>13241</v>
      </c>
      <c r="QFL1" t="s">
        <v>13242</v>
      </c>
      <c r="QFM1" t="s">
        <v>13243</v>
      </c>
      <c r="QFN1" t="s">
        <v>13244</v>
      </c>
      <c r="QFO1" t="s">
        <v>13245</v>
      </c>
      <c r="QFP1" t="s">
        <v>13246</v>
      </c>
      <c r="QFQ1" t="s">
        <v>13247</v>
      </c>
      <c r="QFR1" t="s">
        <v>13248</v>
      </c>
      <c r="QFS1" t="s">
        <v>13249</v>
      </c>
      <c r="QFT1" t="s">
        <v>13250</v>
      </c>
      <c r="QFU1" t="s">
        <v>13251</v>
      </c>
      <c r="QFV1" t="s">
        <v>13252</v>
      </c>
      <c r="QFW1" t="s">
        <v>13253</v>
      </c>
      <c r="QFX1" t="s">
        <v>13254</v>
      </c>
      <c r="QFY1" t="s">
        <v>13255</v>
      </c>
      <c r="QFZ1" t="s">
        <v>13256</v>
      </c>
      <c r="QGA1" t="s">
        <v>13257</v>
      </c>
      <c r="QGB1" t="s">
        <v>13258</v>
      </c>
      <c r="QGC1" t="s">
        <v>13259</v>
      </c>
      <c r="QGD1" t="s">
        <v>13260</v>
      </c>
      <c r="QGE1" t="s">
        <v>13261</v>
      </c>
      <c r="QGF1" t="s">
        <v>13262</v>
      </c>
      <c r="QGG1" t="s">
        <v>13263</v>
      </c>
      <c r="QGH1" t="s">
        <v>13264</v>
      </c>
      <c r="QGI1" t="s">
        <v>13265</v>
      </c>
      <c r="QGJ1" t="s">
        <v>13266</v>
      </c>
      <c r="QGK1" t="s">
        <v>13267</v>
      </c>
      <c r="QGL1" t="s">
        <v>13268</v>
      </c>
      <c r="QGM1" t="s">
        <v>13269</v>
      </c>
      <c r="QGN1" t="s">
        <v>13270</v>
      </c>
      <c r="QGO1" t="s">
        <v>13271</v>
      </c>
      <c r="QGP1" t="s">
        <v>13272</v>
      </c>
      <c r="QGQ1" t="s">
        <v>13273</v>
      </c>
      <c r="QGR1" t="s">
        <v>13274</v>
      </c>
      <c r="QGS1" t="s">
        <v>13275</v>
      </c>
      <c r="QGT1" t="s">
        <v>13276</v>
      </c>
      <c r="QGU1" t="s">
        <v>13277</v>
      </c>
      <c r="QGV1" t="s">
        <v>13278</v>
      </c>
      <c r="QGW1" t="s">
        <v>13279</v>
      </c>
      <c r="QGX1" t="s">
        <v>13280</v>
      </c>
      <c r="QGY1" t="s">
        <v>13281</v>
      </c>
      <c r="QGZ1" t="s">
        <v>13282</v>
      </c>
      <c r="QHA1" t="s">
        <v>13283</v>
      </c>
      <c r="QHB1" t="s">
        <v>13284</v>
      </c>
      <c r="QHC1" t="s">
        <v>13285</v>
      </c>
      <c r="QHD1" t="s">
        <v>13286</v>
      </c>
      <c r="QHE1" t="s">
        <v>13287</v>
      </c>
      <c r="QHF1" t="s">
        <v>13288</v>
      </c>
      <c r="QHG1" t="s">
        <v>13289</v>
      </c>
      <c r="QHH1" t="s">
        <v>13290</v>
      </c>
      <c r="QHI1" t="s">
        <v>13291</v>
      </c>
      <c r="QHJ1" t="s">
        <v>13292</v>
      </c>
      <c r="QHK1" t="s">
        <v>13293</v>
      </c>
      <c r="QHL1" t="s">
        <v>13294</v>
      </c>
      <c r="QHM1" t="s">
        <v>13295</v>
      </c>
      <c r="QHN1" t="s">
        <v>13296</v>
      </c>
      <c r="QHO1" t="s">
        <v>13297</v>
      </c>
      <c r="QHP1" t="s">
        <v>13298</v>
      </c>
      <c r="QHQ1" t="s">
        <v>13299</v>
      </c>
      <c r="QHR1" t="s">
        <v>13300</v>
      </c>
      <c r="QHS1" t="s">
        <v>13301</v>
      </c>
      <c r="QHT1" t="s">
        <v>13302</v>
      </c>
      <c r="QHU1" t="s">
        <v>13303</v>
      </c>
      <c r="QHV1" t="s">
        <v>13304</v>
      </c>
      <c r="QHW1" t="s">
        <v>13305</v>
      </c>
      <c r="QHX1" t="s">
        <v>13306</v>
      </c>
      <c r="QHY1" t="s">
        <v>13307</v>
      </c>
      <c r="QHZ1" t="s">
        <v>13308</v>
      </c>
      <c r="QIA1" t="s">
        <v>13309</v>
      </c>
      <c r="QIB1" t="s">
        <v>13310</v>
      </c>
      <c r="QIC1" t="s">
        <v>13311</v>
      </c>
      <c r="QID1" t="s">
        <v>13312</v>
      </c>
      <c r="QIE1" t="s">
        <v>13313</v>
      </c>
      <c r="QIF1" t="s">
        <v>13314</v>
      </c>
      <c r="QIG1" t="s">
        <v>13315</v>
      </c>
      <c r="QIH1" t="s">
        <v>13316</v>
      </c>
      <c r="QII1" t="s">
        <v>13317</v>
      </c>
      <c r="QIJ1" t="s">
        <v>13318</v>
      </c>
      <c r="QIK1" t="s">
        <v>13319</v>
      </c>
      <c r="QIL1" t="s">
        <v>13320</v>
      </c>
      <c r="QIM1" t="s">
        <v>13321</v>
      </c>
      <c r="QIN1" t="s">
        <v>13322</v>
      </c>
      <c r="QIO1" t="s">
        <v>13323</v>
      </c>
      <c r="QIP1" t="s">
        <v>13324</v>
      </c>
      <c r="QIQ1" t="s">
        <v>13325</v>
      </c>
      <c r="QIR1" t="s">
        <v>13326</v>
      </c>
      <c r="QIS1" t="s">
        <v>13327</v>
      </c>
      <c r="QIT1" t="s">
        <v>13328</v>
      </c>
      <c r="QIU1" t="s">
        <v>13329</v>
      </c>
      <c r="QIV1" t="s">
        <v>13330</v>
      </c>
      <c r="QIW1" t="s">
        <v>13331</v>
      </c>
      <c r="QIX1" t="s">
        <v>13332</v>
      </c>
      <c r="QIY1" t="s">
        <v>13333</v>
      </c>
      <c r="QIZ1" t="s">
        <v>13334</v>
      </c>
      <c r="QJA1" t="s">
        <v>13335</v>
      </c>
      <c r="QJB1" t="s">
        <v>13336</v>
      </c>
      <c r="QJC1" t="s">
        <v>13337</v>
      </c>
      <c r="QJD1" t="s">
        <v>13338</v>
      </c>
      <c r="QJE1" t="s">
        <v>13339</v>
      </c>
      <c r="QJF1" t="s">
        <v>13340</v>
      </c>
      <c r="QJG1" t="s">
        <v>13341</v>
      </c>
      <c r="QJH1" t="s">
        <v>13342</v>
      </c>
      <c r="QJI1" t="s">
        <v>13343</v>
      </c>
      <c r="QJJ1" t="s">
        <v>13344</v>
      </c>
      <c r="QJK1" t="s">
        <v>13345</v>
      </c>
      <c r="QJL1" t="s">
        <v>13346</v>
      </c>
      <c r="QJM1" t="s">
        <v>13347</v>
      </c>
      <c r="QJN1" t="s">
        <v>13348</v>
      </c>
      <c r="QJO1" t="s">
        <v>13349</v>
      </c>
      <c r="QJP1" t="s">
        <v>13350</v>
      </c>
      <c r="QJQ1" t="s">
        <v>13351</v>
      </c>
      <c r="QJR1" t="s">
        <v>13352</v>
      </c>
      <c r="QJS1" t="s">
        <v>13353</v>
      </c>
      <c r="QJT1" t="s">
        <v>13354</v>
      </c>
      <c r="QJU1" t="s">
        <v>13355</v>
      </c>
      <c r="QJV1" t="s">
        <v>13356</v>
      </c>
      <c r="QJW1" t="s">
        <v>13357</v>
      </c>
      <c r="QJX1" t="s">
        <v>13358</v>
      </c>
      <c r="QJY1" t="s">
        <v>13359</v>
      </c>
      <c r="QJZ1" t="s">
        <v>13360</v>
      </c>
      <c r="QKA1" t="s">
        <v>13361</v>
      </c>
      <c r="QKB1" t="s">
        <v>13362</v>
      </c>
      <c r="QKC1" t="s">
        <v>13363</v>
      </c>
      <c r="QKD1" t="s">
        <v>13364</v>
      </c>
      <c r="QKE1" t="s">
        <v>13365</v>
      </c>
      <c r="QKF1" t="s">
        <v>13366</v>
      </c>
      <c r="QKG1" t="s">
        <v>13367</v>
      </c>
      <c r="QKH1" t="s">
        <v>13368</v>
      </c>
      <c r="QKI1" t="s">
        <v>13369</v>
      </c>
      <c r="QKJ1" t="s">
        <v>13370</v>
      </c>
      <c r="QKK1" t="s">
        <v>13371</v>
      </c>
      <c r="QKL1" t="s">
        <v>13372</v>
      </c>
      <c r="QKM1" t="s">
        <v>13373</v>
      </c>
      <c r="QKN1" t="s">
        <v>13374</v>
      </c>
      <c r="QKO1" t="s">
        <v>13375</v>
      </c>
      <c r="QKP1" t="s">
        <v>13376</v>
      </c>
      <c r="QKQ1" t="s">
        <v>13377</v>
      </c>
      <c r="QKR1" t="s">
        <v>13378</v>
      </c>
      <c r="QKS1" t="s">
        <v>13379</v>
      </c>
      <c r="QKT1" t="s">
        <v>13380</v>
      </c>
      <c r="QKU1" t="s">
        <v>13381</v>
      </c>
      <c r="QKV1" t="s">
        <v>13382</v>
      </c>
      <c r="QKW1" t="s">
        <v>13383</v>
      </c>
      <c r="QKX1" t="s">
        <v>13384</v>
      </c>
      <c r="QKY1" t="s">
        <v>13385</v>
      </c>
      <c r="QKZ1" t="s">
        <v>13386</v>
      </c>
      <c r="QLA1" t="s">
        <v>13387</v>
      </c>
      <c r="QLB1" t="s">
        <v>13388</v>
      </c>
      <c r="QLC1" t="s">
        <v>13389</v>
      </c>
      <c r="QLD1" t="s">
        <v>13390</v>
      </c>
      <c r="QLE1" t="s">
        <v>13391</v>
      </c>
      <c r="QLF1" t="s">
        <v>13392</v>
      </c>
      <c r="QLG1" t="s">
        <v>13393</v>
      </c>
      <c r="QLH1" t="s">
        <v>13394</v>
      </c>
      <c r="QLI1" t="s">
        <v>13395</v>
      </c>
      <c r="QLJ1" t="s">
        <v>13396</v>
      </c>
      <c r="QLK1" t="s">
        <v>13397</v>
      </c>
      <c r="QLL1" t="s">
        <v>13398</v>
      </c>
      <c r="QLM1" t="s">
        <v>13399</v>
      </c>
      <c r="QLN1" t="s">
        <v>13400</v>
      </c>
      <c r="QLO1" t="s">
        <v>13401</v>
      </c>
      <c r="QLP1" t="s">
        <v>13402</v>
      </c>
      <c r="QLQ1" t="s">
        <v>13403</v>
      </c>
      <c r="QLR1" t="s">
        <v>13404</v>
      </c>
      <c r="QLS1" t="s">
        <v>13405</v>
      </c>
      <c r="QLT1" t="s">
        <v>13406</v>
      </c>
      <c r="QLU1" t="s">
        <v>13407</v>
      </c>
      <c r="QLV1" t="s">
        <v>13408</v>
      </c>
      <c r="QLW1" t="s">
        <v>13409</v>
      </c>
      <c r="QLX1" t="s">
        <v>13410</v>
      </c>
      <c r="QLY1" t="s">
        <v>13411</v>
      </c>
      <c r="QLZ1" t="s">
        <v>13412</v>
      </c>
      <c r="QMA1" t="s">
        <v>13413</v>
      </c>
      <c r="QMB1" t="s">
        <v>13414</v>
      </c>
      <c r="QMC1" t="s">
        <v>13415</v>
      </c>
      <c r="QMD1" t="s">
        <v>13416</v>
      </c>
      <c r="QME1" t="s">
        <v>13417</v>
      </c>
      <c r="QMF1" t="s">
        <v>13418</v>
      </c>
      <c r="QMG1" t="s">
        <v>13419</v>
      </c>
      <c r="QMH1" t="s">
        <v>13420</v>
      </c>
      <c r="QMI1" t="s">
        <v>13421</v>
      </c>
      <c r="QMJ1" t="s">
        <v>13422</v>
      </c>
      <c r="QMK1" t="s">
        <v>13423</v>
      </c>
      <c r="QML1" t="s">
        <v>13424</v>
      </c>
      <c r="QMM1" t="s">
        <v>13425</v>
      </c>
      <c r="QMN1" t="s">
        <v>13426</v>
      </c>
      <c r="QMO1" t="s">
        <v>13427</v>
      </c>
      <c r="QMP1" t="s">
        <v>13428</v>
      </c>
      <c r="QMQ1" t="s">
        <v>13429</v>
      </c>
      <c r="QMR1" t="s">
        <v>13430</v>
      </c>
      <c r="QMS1" t="s">
        <v>13431</v>
      </c>
      <c r="QMT1" t="s">
        <v>13432</v>
      </c>
      <c r="QMU1" t="s">
        <v>13433</v>
      </c>
      <c r="QMV1" t="s">
        <v>13434</v>
      </c>
      <c r="QMW1" t="s">
        <v>13435</v>
      </c>
      <c r="QMX1" t="s">
        <v>13436</v>
      </c>
      <c r="QMY1" t="s">
        <v>13437</v>
      </c>
      <c r="QMZ1" t="s">
        <v>13438</v>
      </c>
      <c r="QNA1" t="s">
        <v>13439</v>
      </c>
      <c r="QNB1" t="s">
        <v>13440</v>
      </c>
      <c r="QNC1" t="s">
        <v>13441</v>
      </c>
      <c r="QND1" t="s">
        <v>13442</v>
      </c>
      <c r="QNE1" t="s">
        <v>13443</v>
      </c>
      <c r="QNF1" t="s">
        <v>13444</v>
      </c>
      <c r="QNG1" t="s">
        <v>13445</v>
      </c>
      <c r="QNH1" t="s">
        <v>13446</v>
      </c>
      <c r="QNI1" t="s">
        <v>13447</v>
      </c>
      <c r="QNJ1" t="s">
        <v>13448</v>
      </c>
      <c r="QNK1" t="s">
        <v>13449</v>
      </c>
      <c r="QNL1" t="s">
        <v>13450</v>
      </c>
      <c r="QNM1" t="s">
        <v>13451</v>
      </c>
      <c r="QNN1" t="s">
        <v>13452</v>
      </c>
      <c r="QNO1" t="s">
        <v>13453</v>
      </c>
      <c r="QNP1" t="s">
        <v>13454</v>
      </c>
      <c r="QNQ1" t="s">
        <v>13455</v>
      </c>
      <c r="QNR1" t="s">
        <v>13456</v>
      </c>
      <c r="QNS1" t="s">
        <v>13457</v>
      </c>
      <c r="QNT1" t="s">
        <v>13458</v>
      </c>
      <c r="QNU1" t="s">
        <v>13459</v>
      </c>
      <c r="QNV1" t="s">
        <v>13460</v>
      </c>
      <c r="QNW1" t="s">
        <v>13461</v>
      </c>
      <c r="QNX1" t="s">
        <v>13462</v>
      </c>
      <c r="QNY1" t="s">
        <v>13463</v>
      </c>
      <c r="QNZ1" t="s">
        <v>13464</v>
      </c>
      <c r="QOA1" t="s">
        <v>13465</v>
      </c>
      <c r="QOB1" t="s">
        <v>13466</v>
      </c>
      <c r="QOC1" t="s">
        <v>13467</v>
      </c>
      <c r="QOD1" t="s">
        <v>13468</v>
      </c>
      <c r="QOE1" t="s">
        <v>13469</v>
      </c>
      <c r="QOF1" t="s">
        <v>13470</v>
      </c>
      <c r="QOG1" t="s">
        <v>13471</v>
      </c>
      <c r="QOH1" t="s">
        <v>13472</v>
      </c>
      <c r="QOI1" t="s">
        <v>13473</v>
      </c>
      <c r="QOJ1" t="s">
        <v>13474</v>
      </c>
      <c r="QOK1" t="s">
        <v>13475</v>
      </c>
      <c r="QOL1" t="s">
        <v>13476</v>
      </c>
      <c r="QOM1" t="s">
        <v>13477</v>
      </c>
      <c r="QON1" t="s">
        <v>13478</v>
      </c>
      <c r="QOO1" t="s">
        <v>13479</v>
      </c>
      <c r="QOP1" t="s">
        <v>13480</v>
      </c>
      <c r="QOQ1" t="s">
        <v>13481</v>
      </c>
      <c r="QOR1" t="s">
        <v>13482</v>
      </c>
      <c r="QOS1" t="s">
        <v>13483</v>
      </c>
      <c r="QOT1" t="s">
        <v>13484</v>
      </c>
      <c r="QOU1" t="s">
        <v>13485</v>
      </c>
      <c r="QOV1" t="s">
        <v>13486</v>
      </c>
      <c r="QOW1" t="s">
        <v>13487</v>
      </c>
      <c r="QOX1" t="s">
        <v>13488</v>
      </c>
      <c r="QOY1" t="s">
        <v>13489</v>
      </c>
      <c r="QOZ1" t="s">
        <v>13490</v>
      </c>
      <c r="QPA1" t="s">
        <v>13491</v>
      </c>
      <c r="QPB1" t="s">
        <v>13492</v>
      </c>
      <c r="QPC1" t="s">
        <v>13493</v>
      </c>
      <c r="QPD1" t="s">
        <v>13494</v>
      </c>
      <c r="QPE1" t="s">
        <v>13495</v>
      </c>
      <c r="QPF1" t="s">
        <v>13496</v>
      </c>
      <c r="QPG1" t="s">
        <v>13497</v>
      </c>
      <c r="QPH1" t="s">
        <v>13498</v>
      </c>
      <c r="QPI1" t="s">
        <v>13499</v>
      </c>
      <c r="QPJ1" t="s">
        <v>13500</v>
      </c>
      <c r="QPK1" t="s">
        <v>13501</v>
      </c>
      <c r="QPL1" t="s">
        <v>13502</v>
      </c>
      <c r="QPM1" t="s">
        <v>13503</v>
      </c>
      <c r="QPN1" t="s">
        <v>13504</v>
      </c>
      <c r="QPO1" t="s">
        <v>13505</v>
      </c>
      <c r="QPP1" t="s">
        <v>13506</v>
      </c>
      <c r="QPQ1" t="s">
        <v>13507</v>
      </c>
      <c r="QPR1" t="s">
        <v>13508</v>
      </c>
      <c r="QPS1" t="s">
        <v>13509</v>
      </c>
      <c r="QPT1" t="s">
        <v>13510</v>
      </c>
      <c r="QPU1" t="s">
        <v>13511</v>
      </c>
      <c r="QPV1" t="s">
        <v>13512</v>
      </c>
      <c r="QPW1" t="s">
        <v>13513</v>
      </c>
      <c r="QPX1" t="s">
        <v>13514</v>
      </c>
      <c r="QPY1" t="s">
        <v>13515</v>
      </c>
      <c r="QPZ1" t="s">
        <v>13516</v>
      </c>
      <c r="QQA1" t="s">
        <v>13517</v>
      </c>
      <c r="QQB1" t="s">
        <v>13518</v>
      </c>
      <c r="QQC1" t="s">
        <v>13519</v>
      </c>
      <c r="QQD1" t="s">
        <v>13520</v>
      </c>
      <c r="QQE1" t="s">
        <v>13521</v>
      </c>
      <c r="QQF1" t="s">
        <v>13522</v>
      </c>
      <c r="QQG1" t="s">
        <v>13523</v>
      </c>
      <c r="QQH1" t="s">
        <v>13524</v>
      </c>
      <c r="QQI1" t="s">
        <v>13525</v>
      </c>
      <c r="QQJ1" t="s">
        <v>13526</v>
      </c>
      <c r="QQK1" t="s">
        <v>13527</v>
      </c>
      <c r="QQL1" t="s">
        <v>13528</v>
      </c>
      <c r="QQM1" t="s">
        <v>13529</v>
      </c>
      <c r="QQN1" t="s">
        <v>13530</v>
      </c>
      <c r="QQO1" t="s">
        <v>13531</v>
      </c>
      <c r="QQP1" t="s">
        <v>13532</v>
      </c>
      <c r="QQQ1" t="s">
        <v>13533</v>
      </c>
      <c r="QQR1" t="s">
        <v>13534</v>
      </c>
      <c r="QQS1" t="s">
        <v>13535</v>
      </c>
      <c r="QQT1" t="s">
        <v>13536</v>
      </c>
      <c r="QQU1" t="s">
        <v>13537</v>
      </c>
      <c r="QQV1" t="s">
        <v>13538</v>
      </c>
      <c r="QQW1" t="s">
        <v>13539</v>
      </c>
      <c r="QQX1" t="s">
        <v>13540</v>
      </c>
      <c r="QQY1" t="s">
        <v>13541</v>
      </c>
      <c r="QQZ1" t="s">
        <v>13542</v>
      </c>
      <c r="QRA1" t="s">
        <v>13543</v>
      </c>
      <c r="QRB1" t="s">
        <v>13544</v>
      </c>
      <c r="QRC1" t="s">
        <v>13545</v>
      </c>
      <c r="QRD1" t="s">
        <v>13546</v>
      </c>
      <c r="QRE1" t="s">
        <v>13547</v>
      </c>
      <c r="QRF1" t="s">
        <v>13548</v>
      </c>
      <c r="QRG1" t="s">
        <v>13549</v>
      </c>
      <c r="QRH1" t="s">
        <v>13550</v>
      </c>
      <c r="QRI1" t="s">
        <v>13551</v>
      </c>
      <c r="QRJ1" t="s">
        <v>13552</v>
      </c>
      <c r="QRK1" t="s">
        <v>13553</v>
      </c>
      <c r="QRL1" t="s">
        <v>13554</v>
      </c>
      <c r="QRM1" t="s">
        <v>13555</v>
      </c>
      <c r="QRN1" t="s">
        <v>13556</v>
      </c>
      <c r="QRO1" t="s">
        <v>13557</v>
      </c>
      <c r="QRP1" t="s">
        <v>13558</v>
      </c>
      <c r="QRQ1" t="s">
        <v>13559</v>
      </c>
      <c r="QRR1" t="s">
        <v>13560</v>
      </c>
      <c r="QRS1" t="s">
        <v>13561</v>
      </c>
      <c r="QRT1" t="s">
        <v>13562</v>
      </c>
      <c r="QRU1" t="s">
        <v>13563</v>
      </c>
      <c r="QRV1" t="s">
        <v>13564</v>
      </c>
      <c r="QRW1" t="s">
        <v>13565</v>
      </c>
      <c r="QRX1" t="s">
        <v>13566</v>
      </c>
      <c r="QRY1" t="s">
        <v>13567</v>
      </c>
      <c r="QRZ1" t="s">
        <v>13568</v>
      </c>
      <c r="QSA1" t="s">
        <v>13569</v>
      </c>
      <c r="QSB1" t="s">
        <v>13570</v>
      </c>
      <c r="QSC1" t="s">
        <v>13571</v>
      </c>
      <c r="QSD1" t="s">
        <v>13572</v>
      </c>
      <c r="QSE1" t="s">
        <v>13573</v>
      </c>
      <c r="QSF1" t="s">
        <v>13574</v>
      </c>
      <c r="QSG1" t="s">
        <v>13575</v>
      </c>
      <c r="QSH1" t="s">
        <v>13576</v>
      </c>
      <c r="QSI1" t="s">
        <v>13577</v>
      </c>
      <c r="QSJ1" t="s">
        <v>13578</v>
      </c>
      <c r="QSK1" t="s">
        <v>13579</v>
      </c>
      <c r="QSL1" t="s">
        <v>13580</v>
      </c>
      <c r="QSM1" t="s">
        <v>13581</v>
      </c>
      <c r="QSN1" t="s">
        <v>13582</v>
      </c>
      <c r="QSO1" t="s">
        <v>13583</v>
      </c>
      <c r="QSP1" t="s">
        <v>13584</v>
      </c>
      <c r="QSQ1" t="s">
        <v>13585</v>
      </c>
      <c r="QSR1" t="s">
        <v>13586</v>
      </c>
      <c r="QSS1" t="s">
        <v>13587</v>
      </c>
      <c r="QST1" t="s">
        <v>13588</v>
      </c>
      <c r="QSU1" t="s">
        <v>13589</v>
      </c>
      <c r="QSV1" t="s">
        <v>13590</v>
      </c>
      <c r="QSW1" t="s">
        <v>13591</v>
      </c>
      <c r="QSX1" t="s">
        <v>13592</v>
      </c>
      <c r="QSY1" t="s">
        <v>13593</v>
      </c>
      <c r="QSZ1" t="s">
        <v>13594</v>
      </c>
      <c r="QTA1" t="s">
        <v>13595</v>
      </c>
      <c r="QTB1" t="s">
        <v>13596</v>
      </c>
      <c r="QTC1" t="s">
        <v>13597</v>
      </c>
      <c r="QTD1" t="s">
        <v>13598</v>
      </c>
      <c r="QTE1" t="s">
        <v>13599</v>
      </c>
      <c r="QTF1" t="s">
        <v>13600</v>
      </c>
      <c r="QTG1" t="s">
        <v>13601</v>
      </c>
      <c r="QTH1" t="s">
        <v>13602</v>
      </c>
      <c r="QTI1" t="s">
        <v>13603</v>
      </c>
      <c r="QTJ1" t="s">
        <v>13604</v>
      </c>
      <c r="QTK1" t="s">
        <v>13605</v>
      </c>
      <c r="QTL1" t="s">
        <v>13606</v>
      </c>
      <c r="QTM1" t="s">
        <v>13607</v>
      </c>
      <c r="QTN1" t="s">
        <v>13608</v>
      </c>
      <c r="QTO1" t="s">
        <v>13609</v>
      </c>
      <c r="QTP1" t="s">
        <v>13610</v>
      </c>
      <c r="QTQ1" t="s">
        <v>13611</v>
      </c>
      <c r="QTR1" t="s">
        <v>13612</v>
      </c>
      <c r="QTS1" t="s">
        <v>13613</v>
      </c>
      <c r="QTT1" t="s">
        <v>13614</v>
      </c>
      <c r="QTU1" t="s">
        <v>13615</v>
      </c>
      <c r="QTV1" t="s">
        <v>13616</v>
      </c>
      <c r="QTW1" t="s">
        <v>13617</v>
      </c>
      <c r="QTX1" t="s">
        <v>13618</v>
      </c>
      <c r="QTY1" t="s">
        <v>13619</v>
      </c>
      <c r="QTZ1" t="s">
        <v>13620</v>
      </c>
      <c r="QUA1" t="s">
        <v>13621</v>
      </c>
      <c r="QUB1" t="s">
        <v>13622</v>
      </c>
      <c r="QUC1" t="s">
        <v>13623</v>
      </c>
      <c r="QUD1" t="s">
        <v>13624</v>
      </c>
      <c r="QUE1" t="s">
        <v>13625</v>
      </c>
      <c r="QUF1" t="s">
        <v>13626</v>
      </c>
      <c r="QUG1" t="s">
        <v>13627</v>
      </c>
      <c r="QUH1" t="s">
        <v>13628</v>
      </c>
      <c r="QUI1" t="s">
        <v>13629</v>
      </c>
      <c r="QUJ1" t="s">
        <v>13630</v>
      </c>
      <c r="QUK1" t="s">
        <v>13631</v>
      </c>
      <c r="QUL1" t="s">
        <v>13632</v>
      </c>
      <c r="QUM1" t="s">
        <v>13633</v>
      </c>
      <c r="QUN1" t="s">
        <v>13634</v>
      </c>
      <c r="QUO1" t="s">
        <v>13635</v>
      </c>
      <c r="QUP1" t="s">
        <v>13636</v>
      </c>
      <c r="QUQ1" t="s">
        <v>13637</v>
      </c>
      <c r="QUR1" t="s">
        <v>13638</v>
      </c>
      <c r="QUS1" t="s">
        <v>13639</v>
      </c>
      <c r="QUT1" t="s">
        <v>13640</v>
      </c>
      <c r="QUU1" t="s">
        <v>13641</v>
      </c>
      <c r="QUV1" t="s">
        <v>13642</v>
      </c>
      <c r="QUW1" t="s">
        <v>13643</v>
      </c>
      <c r="QUX1" t="s">
        <v>13644</v>
      </c>
      <c r="QUY1" t="s">
        <v>13645</v>
      </c>
      <c r="QUZ1" t="s">
        <v>13646</v>
      </c>
      <c r="QVA1" t="s">
        <v>13647</v>
      </c>
      <c r="QVB1" t="s">
        <v>13648</v>
      </c>
      <c r="QVC1" t="s">
        <v>13649</v>
      </c>
      <c r="QVD1" t="s">
        <v>13650</v>
      </c>
      <c r="QVE1" t="s">
        <v>13651</v>
      </c>
      <c r="QVF1" t="s">
        <v>13652</v>
      </c>
      <c r="QVG1" t="s">
        <v>13653</v>
      </c>
      <c r="QVH1" t="s">
        <v>13654</v>
      </c>
      <c r="QVI1" t="s">
        <v>13655</v>
      </c>
      <c r="QVJ1" t="s">
        <v>13656</v>
      </c>
      <c r="QVK1" t="s">
        <v>13657</v>
      </c>
      <c r="QVL1" t="s">
        <v>13658</v>
      </c>
      <c r="QVM1" t="s">
        <v>13659</v>
      </c>
      <c r="QVN1" t="s">
        <v>13660</v>
      </c>
      <c r="QVO1" t="s">
        <v>13661</v>
      </c>
      <c r="QVP1" t="s">
        <v>13662</v>
      </c>
      <c r="QVQ1" t="s">
        <v>13663</v>
      </c>
      <c r="QVR1" t="s">
        <v>13664</v>
      </c>
      <c r="QVS1" t="s">
        <v>13665</v>
      </c>
      <c r="QVT1" t="s">
        <v>13666</v>
      </c>
      <c r="QVU1" t="s">
        <v>13667</v>
      </c>
      <c r="QVV1" t="s">
        <v>13668</v>
      </c>
      <c r="QVW1" t="s">
        <v>13669</v>
      </c>
      <c r="QVX1" t="s">
        <v>13670</v>
      </c>
      <c r="QVY1" t="s">
        <v>13671</v>
      </c>
      <c r="QVZ1" t="s">
        <v>13672</v>
      </c>
      <c r="QWA1" t="s">
        <v>13673</v>
      </c>
      <c r="QWB1" t="s">
        <v>13674</v>
      </c>
      <c r="QWC1" t="s">
        <v>13675</v>
      </c>
      <c r="QWD1" t="s">
        <v>13676</v>
      </c>
      <c r="QWE1" t="s">
        <v>13677</v>
      </c>
      <c r="QWF1" t="s">
        <v>13678</v>
      </c>
      <c r="QWG1" t="s">
        <v>13679</v>
      </c>
      <c r="QWH1" t="s">
        <v>13680</v>
      </c>
      <c r="QWI1" t="s">
        <v>13681</v>
      </c>
      <c r="QWJ1" t="s">
        <v>13682</v>
      </c>
      <c r="QWK1" t="s">
        <v>13683</v>
      </c>
      <c r="QWL1" t="s">
        <v>13684</v>
      </c>
      <c r="QWM1" t="s">
        <v>13685</v>
      </c>
      <c r="QWN1" t="s">
        <v>13686</v>
      </c>
      <c r="QWO1" t="s">
        <v>13687</v>
      </c>
      <c r="QWP1" t="s">
        <v>13688</v>
      </c>
      <c r="QWQ1" t="s">
        <v>13689</v>
      </c>
      <c r="QWR1" t="s">
        <v>13690</v>
      </c>
      <c r="QWS1" t="s">
        <v>13691</v>
      </c>
      <c r="QWT1" t="s">
        <v>13692</v>
      </c>
      <c r="QWU1" t="s">
        <v>13693</v>
      </c>
      <c r="QWV1" t="s">
        <v>13694</v>
      </c>
      <c r="QWW1" t="s">
        <v>13695</v>
      </c>
      <c r="QWX1" t="s">
        <v>13696</v>
      </c>
      <c r="QWY1" t="s">
        <v>13697</v>
      </c>
      <c r="QWZ1" t="s">
        <v>13698</v>
      </c>
      <c r="QXA1" t="s">
        <v>13699</v>
      </c>
      <c r="QXB1" t="s">
        <v>13700</v>
      </c>
      <c r="QXC1" t="s">
        <v>13701</v>
      </c>
      <c r="QXD1" t="s">
        <v>13702</v>
      </c>
      <c r="QXE1" t="s">
        <v>13703</v>
      </c>
      <c r="QXF1" t="s">
        <v>13704</v>
      </c>
      <c r="QXG1" t="s">
        <v>13705</v>
      </c>
      <c r="QXH1" t="s">
        <v>13706</v>
      </c>
      <c r="QXI1" t="s">
        <v>13707</v>
      </c>
      <c r="QXJ1" t="s">
        <v>13708</v>
      </c>
      <c r="QXK1" t="s">
        <v>13709</v>
      </c>
      <c r="QXL1" t="s">
        <v>13710</v>
      </c>
      <c r="QXM1" t="s">
        <v>13711</v>
      </c>
      <c r="QXN1" t="s">
        <v>13712</v>
      </c>
      <c r="QXO1" t="s">
        <v>13713</v>
      </c>
      <c r="QXP1" t="s">
        <v>13714</v>
      </c>
      <c r="QXQ1" t="s">
        <v>13715</v>
      </c>
      <c r="QXR1" t="s">
        <v>13716</v>
      </c>
      <c r="QXS1" t="s">
        <v>13717</v>
      </c>
      <c r="QXT1" t="s">
        <v>13718</v>
      </c>
      <c r="QXU1" t="s">
        <v>13719</v>
      </c>
      <c r="QXV1" t="s">
        <v>13720</v>
      </c>
      <c r="QXW1" t="s">
        <v>13721</v>
      </c>
      <c r="QXX1" t="s">
        <v>13722</v>
      </c>
      <c r="QXY1" t="s">
        <v>13723</v>
      </c>
      <c r="QXZ1" t="s">
        <v>13724</v>
      </c>
      <c r="QYA1" t="s">
        <v>13725</v>
      </c>
      <c r="QYB1" t="s">
        <v>13726</v>
      </c>
      <c r="QYC1" t="s">
        <v>13727</v>
      </c>
      <c r="QYD1" t="s">
        <v>13728</v>
      </c>
      <c r="QYE1" t="s">
        <v>13729</v>
      </c>
      <c r="QYF1" t="s">
        <v>13730</v>
      </c>
      <c r="QYG1" t="s">
        <v>13731</v>
      </c>
      <c r="QYH1" t="s">
        <v>13732</v>
      </c>
      <c r="QYI1" t="s">
        <v>13733</v>
      </c>
      <c r="QYJ1" t="s">
        <v>13734</v>
      </c>
      <c r="QYK1" t="s">
        <v>13735</v>
      </c>
      <c r="QYL1" t="s">
        <v>13736</v>
      </c>
      <c r="QYM1" t="s">
        <v>13737</v>
      </c>
      <c r="QYN1" t="s">
        <v>13738</v>
      </c>
      <c r="QYO1" t="s">
        <v>13739</v>
      </c>
      <c r="QYP1" t="s">
        <v>13740</v>
      </c>
      <c r="QYQ1" t="s">
        <v>13741</v>
      </c>
      <c r="QYR1" t="s">
        <v>13742</v>
      </c>
      <c r="QYS1" t="s">
        <v>13743</v>
      </c>
      <c r="QYT1" t="s">
        <v>13744</v>
      </c>
      <c r="QYU1" t="s">
        <v>13745</v>
      </c>
      <c r="QYV1" t="s">
        <v>13746</v>
      </c>
      <c r="QYW1" t="s">
        <v>13747</v>
      </c>
      <c r="QYX1" t="s">
        <v>13748</v>
      </c>
      <c r="QYY1" t="s">
        <v>13749</v>
      </c>
      <c r="QYZ1" t="s">
        <v>13750</v>
      </c>
      <c r="QZA1" t="s">
        <v>13751</v>
      </c>
      <c r="QZB1" t="s">
        <v>13752</v>
      </c>
      <c r="QZC1" t="s">
        <v>13753</v>
      </c>
      <c r="QZD1" t="s">
        <v>13754</v>
      </c>
      <c r="QZE1" t="s">
        <v>13755</v>
      </c>
      <c r="QZF1" t="s">
        <v>13756</v>
      </c>
      <c r="QZG1" t="s">
        <v>13757</v>
      </c>
      <c r="QZH1" t="s">
        <v>13758</v>
      </c>
      <c r="QZI1" t="s">
        <v>13759</v>
      </c>
      <c r="QZJ1" t="s">
        <v>13760</v>
      </c>
      <c r="QZK1" t="s">
        <v>13761</v>
      </c>
      <c r="QZL1" t="s">
        <v>13762</v>
      </c>
      <c r="QZM1" t="s">
        <v>13763</v>
      </c>
      <c r="QZN1" t="s">
        <v>13764</v>
      </c>
      <c r="QZO1" t="s">
        <v>13765</v>
      </c>
      <c r="QZP1" t="s">
        <v>13766</v>
      </c>
      <c r="QZQ1" t="s">
        <v>13767</v>
      </c>
      <c r="QZR1" t="s">
        <v>13768</v>
      </c>
      <c r="QZS1" t="s">
        <v>13769</v>
      </c>
      <c r="QZT1" t="s">
        <v>13770</v>
      </c>
      <c r="QZU1" t="s">
        <v>13771</v>
      </c>
      <c r="QZV1" t="s">
        <v>13772</v>
      </c>
      <c r="QZW1" t="s">
        <v>13773</v>
      </c>
      <c r="QZX1" t="s">
        <v>13774</v>
      </c>
      <c r="QZY1" t="s">
        <v>13775</v>
      </c>
      <c r="QZZ1" t="s">
        <v>13776</v>
      </c>
      <c r="RAA1" t="s">
        <v>13777</v>
      </c>
      <c r="RAB1" t="s">
        <v>13778</v>
      </c>
      <c r="RAC1" t="s">
        <v>13779</v>
      </c>
      <c r="RAD1" t="s">
        <v>13780</v>
      </c>
      <c r="RAE1" t="s">
        <v>13781</v>
      </c>
      <c r="RAF1" t="s">
        <v>13782</v>
      </c>
      <c r="RAG1" t="s">
        <v>13783</v>
      </c>
      <c r="RAH1" t="s">
        <v>13784</v>
      </c>
      <c r="RAI1" t="s">
        <v>13785</v>
      </c>
      <c r="RAJ1" t="s">
        <v>13786</v>
      </c>
      <c r="RAK1" t="s">
        <v>13787</v>
      </c>
      <c r="RAL1" t="s">
        <v>13788</v>
      </c>
      <c r="RAM1" t="s">
        <v>13789</v>
      </c>
      <c r="RAN1" t="s">
        <v>13790</v>
      </c>
      <c r="RAO1" t="s">
        <v>13791</v>
      </c>
      <c r="RAP1" t="s">
        <v>13792</v>
      </c>
      <c r="RAQ1" t="s">
        <v>13793</v>
      </c>
      <c r="RAR1" t="s">
        <v>13794</v>
      </c>
      <c r="RAS1" t="s">
        <v>13795</v>
      </c>
      <c r="RAT1" t="s">
        <v>13796</v>
      </c>
      <c r="RAU1" t="s">
        <v>13797</v>
      </c>
      <c r="RAV1" t="s">
        <v>13798</v>
      </c>
      <c r="RAW1" t="s">
        <v>13799</v>
      </c>
      <c r="RAX1" t="s">
        <v>13800</v>
      </c>
      <c r="RAY1" t="s">
        <v>13801</v>
      </c>
      <c r="RAZ1" t="s">
        <v>13802</v>
      </c>
      <c r="RBA1" t="s">
        <v>13803</v>
      </c>
      <c r="RBB1" t="s">
        <v>13804</v>
      </c>
      <c r="RBC1" t="s">
        <v>13805</v>
      </c>
      <c r="RBD1" t="s">
        <v>13806</v>
      </c>
      <c r="RBE1" t="s">
        <v>13807</v>
      </c>
      <c r="RBF1" t="s">
        <v>13808</v>
      </c>
      <c r="RBG1" t="s">
        <v>13809</v>
      </c>
      <c r="RBH1" t="s">
        <v>13810</v>
      </c>
      <c r="RBI1" t="s">
        <v>13811</v>
      </c>
      <c r="RBJ1" t="s">
        <v>13812</v>
      </c>
      <c r="RBK1" t="s">
        <v>13813</v>
      </c>
      <c r="RBL1" t="s">
        <v>13814</v>
      </c>
      <c r="RBM1" t="s">
        <v>13815</v>
      </c>
      <c r="RBN1" t="s">
        <v>13816</v>
      </c>
      <c r="RBO1" t="s">
        <v>13817</v>
      </c>
      <c r="RBP1" t="s">
        <v>13818</v>
      </c>
      <c r="RBQ1" t="s">
        <v>13819</v>
      </c>
      <c r="RBR1" t="s">
        <v>13820</v>
      </c>
      <c r="RBS1" t="s">
        <v>13821</v>
      </c>
      <c r="RBT1" t="s">
        <v>13822</v>
      </c>
      <c r="RBU1" t="s">
        <v>13823</v>
      </c>
      <c r="RBV1" t="s">
        <v>13824</v>
      </c>
      <c r="RBW1" t="s">
        <v>13825</v>
      </c>
      <c r="RBX1" t="s">
        <v>13826</v>
      </c>
      <c r="RBY1" t="s">
        <v>13827</v>
      </c>
      <c r="RBZ1" t="s">
        <v>13828</v>
      </c>
      <c r="RCA1" t="s">
        <v>13829</v>
      </c>
      <c r="RCB1" t="s">
        <v>13830</v>
      </c>
      <c r="RCC1" t="s">
        <v>13831</v>
      </c>
      <c r="RCD1" t="s">
        <v>13832</v>
      </c>
      <c r="RCE1" t="s">
        <v>13833</v>
      </c>
      <c r="RCF1" t="s">
        <v>13834</v>
      </c>
      <c r="RCG1" t="s">
        <v>13835</v>
      </c>
      <c r="RCH1" t="s">
        <v>13836</v>
      </c>
      <c r="RCI1" t="s">
        <v>13837</v>
      </c>
      <c r="RCJ1" t="s">
        <v>13838</v>
      </c>
      <c r="RCK1" t="s">
        <v>13839</v>
      </c>
      <c r="RCL1" t="s">
        <v>13840</v>
      </c>
      <c r="RCM1" t="s">
        <v>13841</v>
      </c>
      <c r="RCN1" t="s">
        <v>13842</v>
      </c>
      <c r="RCO1" t="s">
        <v>13843</v>
      </c>
      <c r="RCP1" t="s">
        <v>13844</v>
      </c>
      <c r="RCQ1" t="s">
        <v>13845</v>
      </c>
      <c r="RCR1" t="s">
        <v>13846</v>
      </c>
      <c r="RCS1" t="s">
        <v>13847</v>
      </c>
      <c r="RCT1" t="s">
        <v>13848</v>
      </c>
      <c r="RCU1" t="s">
        <v>13849</v>
      </c>
      <c r="RCV1" t="s">
        <v>13850</v>
      </c>
      <c r="RCW1" t="s">
        <v>13851</v>
      </c>
      <c r="RCX1" t="s">
        <v>13852</v>
      </c>
      <c r="RCY1" t="s">
        <v>13853</v>
      </c>
      <c r="RCZ1" t="s">
        <v>13854</v>
      </c>
      <c r="RDA1" t="s">
        <v>13855</v>
      </c>
      <c r="RDB1" t="s">
        <v>13856</v>
      </c>
      <c r="RDC1" t="s">
        <v>13857</v>
      </c>
      <c r="RDD1" t="s">
        <v>13858</v>
      </c>
      <c r="RDE1" t="s">
        <v>13859</v>
      </c>
      <c r="RDF1" t="s">
        <v>13860</v>
      </c>
      <c r="RDG1" t="s">
        <v>13861</v>
      </c>
      <c r="RDH1" t="s">
        <v>13862</v>
      </c>
      <c r="RDI1" t="s">
        <v>13863</v>
      </c>
      <c r="RDJ1" t="s">
        <v>13864</v>
      </c>
      <c r="RDK1" t="s">
        <v>13865</v>
      </c>
      <c r="RDL1" t="s">
        <v>13866</v>
      </c>
      <c r="RDM1" t="s">
        <v>13867</v>
      </c>
      <c r="RDN1" t="s">
        <v>13868</v>
      </c>
      <c r="RDO1" t="s">
        <v>13869</v>
      </c>
      <c r="RDP1" t="s">
        <v>13870</v>
      </c>
      <c r="RDQ1" t="s">
        <v>13871</v>
      </c>
      <c r="RDR1" t="s">
        <v>13872</v>
      </c>
      <c r="RDS1" t="s">
        <v>13873</v>
      </c>
      <c r="RDT1" t="s">
        <v>13874</v>
      </c>
      <c r="RDU1" t="s">
        <v>13875</v>
      </c>
      <c r="RDV1" t="s">
        <v>13876</v>
      </c>
      <c r="RDW1" t="s">
        <v>13877</v>
      </c>
      <c r="RDX1" t="s">
        <v>13878</v>
      </c>
      <c r="RDY1" t="s">
        <v>13879</v>
      </c>
      <c r="RDZ1" t="s">
        <v>13880</v>
      </c>
      <c r="REA1" t="s">
        <v>13881</v>
      </c>
      <c r="REB1" t="s">
        <v>13882</v>
      </c>
      <c r="REC1" t="s">
        <v>13883</v>
      </c>
      <c r="RED1" t="s">
        <v>13884</v>
      </c>
      <c r="REE1" t="s">
        <v>13885</v>
      </c>
      <c r="REF1" t="s">
        <v>13886</v>
      </c>
      <c r="REG1" t="s">
        <v>13887</v>
      </c>
      <c r="REH1" t="s">
        <v>13888</v>
      </c>
      <c r="REI1" t="s">
        <v>13889</v>
      </c>
      <c r="REJ1" t="s">
        <v>13890</v>
      </c>
      <c r="REK1" t="s">
        <v>13891</v>
      </c>
      <c r="REL1" t="s">
        <v>13892</v>
      </c>
      <c r="REM1" t="s">
        <v>13893</v>
      </c>
      <c r="REN1" t="s">
        <v>13894</v>
      </c>
      <c r="REO1" t="s">
        <v>13895</v>
      </c>
      <c r="REP1" t="s">
        <v>13896</v>
      </c>
      <c r="REQ1" t="s">
        <v>13897</v>
      </c>
      <c r="RER1" t="s">
        <v>13898</v>
      </c>
      <c r="RES1" t="s">
        <v>13899</v>
      </c>
      <c r="RET1" t="s">
        <v>13900</v>
      </c>
      <c r="REU1" t="s">
        <v>13901</v>
      </c>
      <c r="REV1" t="s">
        <v>13902</v>
      </c>
      <c r="REW1" t="s">
        <v>13903</v>
      </c>
      <c r="REX1" t="s">
        <v>13904</v>
      </c>
      <c r="REY1" t="s">
        <v>13905</v>
      </c>
      <c r="REZ1" t="s">
        <v>13906</v>
      </c>
      <c r="RFA1" t="s">
        <v>13907</v>
      </c>
      <c r="RFB1" t="s">
        <v>13908</v>
      </c>
      <c r="RFC1" t="s">
        <v>13909</v>
      </c>
      <c r="RFD1" t="s">
        <v>13910</v>
      </c>
      <c r="RFE1" t="s">
        <v>13911</v>
      </c>
      <c r="RFF1" t="s">
        <v>13912</v>
      </c>
      <c r="RFG1" t="s">
        <v>13913</v>
      </c>
      <c r="RFH1" t="s">
        <v>13914</v>
      </c>
      <c r="RFI1" t="s">
        <v>13915</v>
      </c>
      <c r="RFJ1" t="s">
        <v>13916</v>
      </c>
      <c r="RFK1" t="s">
        <v>13917</v>
      </c>
      <c r="RFL1" t="s">
        <v>13918</v>
      </c>
      <c r="RFM1" t="s">
        <v>13919</v>
      </c>
      <c r="RFN1" t="s">
        <v>13920</v>
      </c>
      <c r="RFO1" t="s">
        <v>13921</v>
      </c>
      <c r="RFP1" t="s">
        <v>13922</v>
      </c>
      <c r="RFQ1" t="s">
        <v>13923</v>
      </c>
      <c r="RFR1" t="s">
        <v>13924</v>
      </c>
      <c r="RFS1" t="s">
        <v>13925</v>
      </c>
      <c r="RFT1" t="s">
        <v>13926</v>
      </c>
      <c r="RFU1" t="s">
        <v>13927</v>
      </c>
      <c r="RFV1" t="s">
        <v>13928</v>
      </c>
      <c r="RFW1" t="s">
        <v>13929</v>
      </c>
      <c r="RFX1" t="s">
        <v>13930</v>
      </c>
      <c r="RFY1" t="s">
        <v>13931</v>
      </c>
      <c r="RFZ1" t="s">
        <v>13932</v>
      </c>
      <c r="RGA1" t="s">
        <v>13933</v>
      </c>
      <c r="RGB1" t="s">
        <v>13934</v>
      </c>
      <c r="RGC1" t="s">
        <v>13935</v>
      </c>
      <c r="RGD1" t="s">
        <v>13936</v>
      </c>
      <c r="RGE1" t="s">
        <v>13937</v>
      </c>
      <c r="RGF1" t="s">
        <v>13938</v>
      </c>
      <c r="RGG1" t="s">
        <v>13939</v>
      </c>
      <c r="RGH1" t="s">
        <v>13940</v>
      </c>
      <c r="RGI1" t="s">
        <v>13941</v>
      </c>
      <c r="RGJ1" t="s">
        <v>13942</v>
      </c>
      <c r="RGK1" t="s">
        <v>13943</v>
      </c>
      <c r="RGL1" t="s">
        <v>13944</v>
      </c>
      <c r="RGM1" t="s">
        <v>13945</v>
      </c>
      <c r="RGN1" t="s">
        <v>13946</v>
      </c>
      <c r="RGO1" t="s">
        <v>13947</v>
      </c>
      <c r="RGP1" t="s">
        <v>13948</v>
      </c>
      <c r="RGQ1" t="s">
        <v>13949</v>
      </c>
      <c r="RGR1" t="s">
        <v>13950</v>
      </c>
      <c r="RGS1" t="s">
        <v>13951</v>
      </c>
      <c r="RGT1" t="s">
        <v>13952</v>
      </c>
      <c r="RGU1" t="s">
        <v>13953</v>
      </c>
      <c r="RGV1" t="s">
        <v>13954</v>
      </c>
      <c r="RGW1" t="s">
        <v>13955</v>
      </c>
      <c r="RGX1" t="s">
        <v>13956</v>
      </c>
      <c r="RGY1" t="s">
        <v>13957</v>
      </c>
      <c r="RGZ1" t="s">
        <v>13958</v>
      </c>
      <c r="RHA1" t="s">
        <v>13959</v>
      </c>
      <c r="RHB1" t="s">
        <v>13960</v>
      </c>
      <c r="RHC1" t="s">
        <v>13961</v>
      </c>
      <c r="RHD1" t="s">
        <v>13962</v>
      </c>
      <c r="RHE1" t="s">
        <v>13963</v>
      </c>
      <c r="RHF1" t="s">
        <v>13964</v>
      </c>
      <c r="RHG1" t="s">
        <v>13965</v>
      </c>
      <c r="RHH1" t="s">
        <v>13966</v>
      </c>
      <c r="RHI1" t="s">
        <v>13967</v>
      </c>
      <c r="RHJ1" t="s">
        <v>13968</v>
      </c>
      <c r="RHK1" t="s">
        <v>13969</v>
      </c>
      <c r="RHL1" t="s">
        <v>13970</v>
      </c>
      <c r="RHM1" t="s">
        <v>13971</v>
      </c>
      <c r="RHN1" t="s">
        <v>13972</v>
      </c>
      <c r="RHO1" t="s">
        <v>13973</v>
      </c>
      <c r="RHP1" t="s">
        <v>13974</v>
      </c>
      <c r="RHQ1" t="s">
        <v>13975</v>
      </c>
      <c r="RHR1" t="s">
        <v>13976</v>
      </c>
      <c r="RHS1" t="s">
        <v>13977</v>
      </c>
      <c r="RHT1" t="s">
        <v>13978</v>
      </c>
      <c r="RHU1" t="s">
        <v>13979</v>
      </c>
      <c r="RHV1" t="s">
        <v>13980</v>
      </c>
      <c r="RHW1" t="s">
        <v>13981</v>
      </c>
      <c r="RHX1" t="s">
        <v>13982</v>
      </c>
      <c r="RHY1" t="s">
        <v>13983</v>
      </c>
      <c r="RHZ1" t="s">
        <v>13984</v>
      </c>
      <c r="RIA1" t="s">
        <v>13985</v>
      </c>
      <c r="RIB1" t="s">
        <v>13986</v>
      </c>
      <c r="RIC1" t="s">
        <v>13987</v>
      </c>
      <c r="RID1" t="s">
        <v>13988</v>
      </c>
      <c r="RIE1" t="s">
        <v>13989</v>
      </c>
      <c r="RIF1" t="s">
        <v>13990</v>
      </c>
      <c r="RIG1" t="s">
        <v>13991</v>
      </c>
      <c r="RIH1" t="s">
        <v>13992</v>
      </c>
      <c r="RII1" t="s">
        <v>13993</v>
      </c>
      <c r="RIJ1" t="s">
        <v>13994</v>
      </c>
      <c r="RIK1" t="s">
        <v>13995</v>
      </c>
      <c r="RIL1" t="s">
        <v>13996</v>
      </c>
      <c r="RIM1" t="s">
        <v>13997</v>
      </c>
      <c r="RIN1" t="s">
        <v>13998</v>
      </c>
      <c r="RIO1" t="s">
        <v>13999</v>
      </c>
      <c r="RIP1" t="s">
        <v>14000</v>
      </c>
      <c r="RIQ1" t="s">
        <v>14001</v>
      </c>
      <c r="RIR1" t="s">
        <v>14002</v>
      </c>
      <c r="RIS1" t="s">
        <v>14003</v>
      </c>
      <c r="RIT1" t="s">
        <v>14004</v>
      </c>
      <c r="RIU1" t="s">
        <v>14005</v>
      </c>
      <c r="RIV1" t="s">
        <v>14006</v>
      </c>
      <c r="RIW1" t="s">
        <v>14007</v>
      </c>
      <c r="RIX1" t="s">
        <v>14008</v>
      </c>
      <c r="RIY1" t="s">
        <v>14009</v>
      </c>
      <c r="RIZ1" t="s">
        <v>14010</v>
      </c>
      <c r="RJA1" t="s">
        <v>14011</v>
      </c>
      <c r="RJB1" t="s">
        <v>14012</v>
      </c>
      <c r="RJC1" t="s">
        <v>14013</v>
      </c>
      <c r="RJD1" t="s">
        <v>14014</v>
      </c>
      <c r="RJE1" t="s">
        <v>14015</v>
      </c>
      <c r="RJF1" t="s">
        <v>14016</v>
      </c>
      <c r="RJG1" t="s">
        <v>14017</v>
      </c>
      <c r="RJH1" t="s">
        <v>14018</v>
      </c>
      <c r="RJI1" t="s">
        <v>14019</v>
      </c>
      <c r="RJJ1" t="s">
        <v>14020</v>
      </c>
      <c r="RJK1" t="s">
        <v>14021</v>
      </c>
      <c r="RJL1" t="s">
        <v>14022</v>
      </c>
      <c r="RJM1" t="s">
        <v>14023</v>
      </c>
      <c r="RJN1" t="s">
        <v>14024</v>
      </c>
      <c r="RJO1" t="s">
        <v>14025</v>
      </c>
      <c r="RJP1" t="s">
        <v>14026</v>
      </c>
      <c r="RJQ1" t="s">
        <v>14027</v>
      </c>
      <c r="RJR1" t="s">
        <v>14028</v>
      </c>
      <c r="RJS1" t="s">
        <v>14029</v>
      </c>
      <c r="RJT1" t="s">
        <v>14030</v>
      </c>
      <c r="RJU1" t="s">
        <v>14031</v>
      </c>
      <c r="RJV1" t="s">
        <v>14032</v>
      </c>
      <c r="RJW1" t="s">
        <v>14033</v>
      </c>
      <c r="RJX1" t="s">
        <v>14034</v>
      </c>
      <c r="RJY1" t="s">
        <v>14035</v>
      </c>
      <c r="RJZ1" t="s">
        <v>14036</v>
      </c>
      <c r="RKA1" t="s">
        <v>14037</v>
      </c>
      <c r="RKB1" t="s">
        <v>14038</v>
      </c>
      <c r="RKC1" t="s">
        <v>14039</v>
      </c>
      <c r="RKD1" t="s">
        <v>14040</v>
      </c>
      <c r="RKE1" t="s">
        <v>14041</v>
      </c>
      <c r="RKF1" t="s">
        <v>14042</v>
      </c>
      <c r="RKG1" t="s">
        <v>14043</v>
      </c>
      <c r="RKH1" t="s">
        <v>14044</v>
      </c>
      <c r="RKI1" t="s">
        <v>14045</v>
      </c>
      <c r="RKJ1" t="s">
        <v>14046</v>
      </c>
      <c r="RKK1" t="s">
        <v>14047</v>
      </c>
      <c r="RKL1" t="s">
        <v>14048</v>
      </c>
      <c r="RKM1" t="s">
        <v>14049</v>
      </c>
      <c r="RKN1" t="s">
        <v>14050</v>
      </c>
      <c r="RKO1" t="s">
        <v>14051</v>
      </c>
      <c r="RKP1" t="s">
        <v>14052</v>
      </c>
      <c r="RKQ1" t="s">
        <v>14053</v>
      </c>
      <c r="RKR1" t="s">
        <v>14054</v>
      </c>
      <c r="RKS1" t="s">
        <v>14055</v>
      </c>
      <c r="RKT1" t="s">
        <v>14056</v>
      </c>
      <c r="RKU1" t="s">
        <v>14057</v>
      </c>
      <c r="RKV1" t="s">
        <v>14058</v>
      </c>
      <c r="RKW1" t="s">
        <v>14059</v>
      </c>
      <c r="RKX1" t="s">
        <v>14060</v>
      </c>
      <c r="RKY1" t="s">
        <v>14061</v>
      </c>
      <c r="RKZ1" t="s">
        <v>14062</v>
      </c>
      <c r="RLA1" t="s">
        <v>14063</v>
      </c>
      <c r="RLB1" t="s">
        <v>14064</v>
      </c>
      <c r="RLC1" t="s">
        <v>14065</v>
      </c>
      <c r="RLD1" t="s">
        <v>14066</v>
      </c>
      <c r="RLE1" t="s">
        <v>14067</v>
      </c>
      <c r="RLF1" t="s">
        <v>14068</v>
      </c>
      <c r="RLG1" t="s">
        <v>14069</v>
      </c>
      <c r="RLH1" t="s">
        <v>14070</v>
      </c>
      <c r="RLI1" t="s">
        <v>14071</v>
      </c>
      <c r="RLJ1" t="s">
        <v>14072</v>
      </c>
      <c r="RLK1" t="s">
        <v>14073</v>
      </c>
      <c r="RLL1" t="s">
        <v>14074</v>
      </c>
      <c r="RLM1" t="s">
        <v>14075</v>
      </c>
      <c r="RLN1" t="s">
        <v>14076</v>
      </c>
      <c r="RLO1" t="s">
        <v>14077</v>
      </c>
      <c r="RLP1" t="s">
        <v>14078</v>
      </c>
      <c r="RLQ1" t="s">
        <v>14079</v>
      </c>
      <c r="RLR1" t="s">
        <v>14080</v>
      </c>
      <c r="RLS1" t="s">
        <v>14081</v>
      </c>
      <c r="RLT1" t="s">
        <v>14082</v>
      </c>
      <c r="RLU1" t="s">
        <v>14083</v>
      </c>
      <c r="RLV1" t="s">
        <v>14084</v>
      </c>
      <c r="RLW1" t="s">
        <v>14085</v>
      </c>
      <c r="RLX1" t="s">
        <v>14086</v>
      </c>
      <c r="RLY1" t="s">
        <v>14087</v>
      </c>
      <c r="RLZ1" t="s">
        <v>14088</v>
      </c>
      <c r="RMA1" t="s">
        <v>14089</v>
      </c>
      <c r="RMB1" t="s">
        <v>14090</v>
      </c>
      <c r="RMC1" t="s">
        <v>14091</v>
      </c>
      <c r="RMD1" t="s">
        <v>14092</v>
      </c>
      <c r="RME1" t="s">
        <v>14093</v>
      </c>
      <c r="RMF1" t="s">
        <v>14094</v>
      </c>
      <c r="RMG1" t="s">
        <v>14095</v>
      </c>
      <c r="RMH1" t="s">
        <v>14096</v>
      </c>
      <c r="RMI1" t="s">
        <v>14097</v>
      </c>
      <c r="RMJ1" t="s">
        <v>14098</v>
      </c>
      <c r="RMK1" t="s">
        <v>14099</v>
      </c>
      <c r="RML1" t="s">
        <v>14100</v>
      </c>
      <c r="RMM1" t="s">
        <v>14101</v>
      </c>
      <c r="RMN1" t="s">
        <v>14102</v>
      </c>
      <c r="RMO1" t="s">
        <v>14103</v>
      </c>
      <c r="RMP1" t="s">
        <v>14104</v>
      </c>
      <c r="RMQ1" t="s">
        <v>14105</v>
      </c>
      <c r="RMR1" t="s">
        <v>14106</v>
      </c>
      <c r="RMS1" t="s">
        <v>14107</v>
      </c>
      <c r="RMT1" t="s">
        <v>14108</v>
      </c>
      <c r="RMU1" t="s">
        <v>14109</v>
      </c>
      <c r="RMV1" t="s">
        <v>14110</v>
      </c>
      <c r="RMW1" t="s">
        <v>14111</v>
      </c>
      <c r="RMX1" t="s">
        <v>14112</v>
      </c>
      <c r="RMY1" t="s">
        <v>14113</v>
      </c>
      <c r="RMZ1" t="s">
        <v>14114</v>
      </c>
      <c r="RNA1" t="s">
        <v>14115</v>
      </c>
      <c r="RNB1" t="s">
        <v>14116</v>
      </c>
      <c r="RNC1" t="s">
        <v>14117</v>
      </c>
      <c r="RND1" t="s">
        <v>14118</v>
      </c>
      <c r="RNE1" t="s">
        <v>14119</v>
      </c>
      <c r="RNF1" t="s">
        <v>14120</v>
      </c>
      <c r="RNG1" t="s">
        <v>14121</v>
      </c>
      <c r="RNH1" t="s">
        <v>14122</v>
      </c>
      <c r="RNI1" t="s">
        <v>14123</v>
      </c>
      <c r="RNJ1" t="s">
        <v>14124</v>
      </c>
      <c r="RNK1" t="s">
        <v>14125</v>
      </c>
      <c r="RNL1" t="s">
        <v>14126</v>
      </c>
      <c r="RNM1" t="s">
        <v>14127</v>
      </c>
      <c r="RNN1" t="s">
        <v>14128</v>
      </c>
      <c r="RNO1" t="s">
        <v>14129</v>
      </c>
      <c r="RNP1" t="s">
        <v>14130</v>
      </c>
      <c r="RNQ1" t="s">
        <v>14131</v>
      </c>
      <c r="RNR1" t="s">
        <v>14132</v>
      </c>
      <c r="RNS1" t="s">
        <v>14133</v>
      </c>
      <c r="RNT1" t="s">
        <v>14134</v>
      </c>
      <c r="RNU1" t="s">
        <v>14135</v>
      </c>
      <c r="RNV1" t="s">
        <v>14136</v>
      </c>
      <c r="RNW1" t="s">
        <v>14137</v>
      </c>
      <c r="RNX1" t="s">
        <v>14138</v>
      </c>
      <c r="RNY1" t="s">
        <v>14139</v>
      </c>
      <c r="RNZ1" t="s">
        <v>14140</v>
      </c>
      <c r="ROA1" t="s">
        <v>14141</v>
      </c>
      <c r="ROB1" t="s">
        <v>14142</v>
      </c>
      <c r="ROC1" t="s">
        <v>14143</v>
      </c>
      <c r="ROD1" t="s">
        <v>14144</v>
      </c>
      <c r="ROE1" t="s">
        <v>14145</v>
      </c>
      <c r="ROF1" t="s">
        <v>14146</v>
      </c>
      <c r="ROG1" t="s">
        <v>14147</v>
      </c>
      <c r="ROH1" t="s">
        <v>14148</v>
      </c>
      <c r="ROI1" t="s">
        <v>14149</v>
      </c>
      <c r="ROJ1" t="s">
        <v>14150</v>
      </c>
      <c r="ROK1" t="s">
        <v>14151</v>
      </c>
      <c r="ROL1" t="s">
        <v>14152</v>
      </c>
      <c r="ROM1" t="s">
        <v>14153</v>
      </c>
      <c r="RON1" t="s">
        <v>14154</v>
      </c>
      <c r="ROO1" t="s">
        <v>14155</v>
      </c>
      <c r="ROP1" t="s">
        <v>14156</v>
      </c>
      <c r="ROQ1" t="s">
        <v>14157</v>
      </c>
      <c r="ROR1" t="s">
        <v>14158</v>
      </c>
      <c r="ROS1" t="s">
        <v>14159</v>
      </c>
      <c r="ROT1" t="s">
        <v>14160</v>
      </c>
      <c r="ROU1" t="s">
        <v>14161</v>
      </c>
      <c r="ROV1" t="s">
        <v>14162</v>
      </c>
      <c r="ROW1" t="s">
        <v>14163</v>
      </c>
      <c r="ROX1" t="s">
        <v>14164</v>
      </c>
      <c r="ROY1" t="s">
        <v>14165</v>
      </c>
      <c r="ROZ1" t="s">
        <v>14166</v>
      </c>
      <c r="RPA1" t="s">
        <v>14167</v>
      </c>
      <c r="RPB1" t="s">
        <v>14168</v>
      </c>
      <c r="RPC1" t="s">
        <v>14169</v>
      </c>
      <c r="RPD1" t="s">
        <v>14170</v>
      </c>
      <c r="RPE1" t="s">
        <v>14171</v>
      </c>
      <c r="RPF1" t="s">
        <v>14172</v>
      </c>
      <c r="RPG1" t="s">
        <v>14173</v>
      </c>
      <c r="RPH1" t="s">
        <v>14174</v>
      </c>
      <c r="RPI1" t="s">
        <v>14175</v>
      </c>
      <c r="RPJ1" t="s">
        <v>14176</v>
      </c>
      <c r="RPK1" t="s">
        <v>14177</v>
      </c>
      <c r="RPL1" t="s">
        <v>14178</v>
      </c>
      <c r="RPM1" t="s">
        <v>14179</v>
      </c>
      <c r="RPN1" t="s">
        <v>14180</v>
      </c>
      <c r="RPO1" t="s">
        <v>14181</v>
      </c>
      <c r="RPP1" t="s">
        <v>14182</v>
      </c>
      <c r="RPQ1" t="s">
        <v>14183</v>
      </c>
      <c r="RPR1" t="s">
        <v>14184</v>
      </c>
      <c r="RPS1" t="s">
        <v>14185</v>
      </c>
      <c r="RPT1" t="s">
        <v>14186</v>
      </c>
      <c r="RPU1" t="s">
        <v>14187</v>
      </c>
      <c r="RPV1" t="s">
        <v>14188</v>
      </c>
      <c r="RPW1" t="s">
        <v>14189</v>
      </c>
      <c r="RPX1" t="s">
        <v>14190</v>
      </c>
      <c r="RPY1" t="s">
        <v>14191</v>
      </c>
      <c r="RPZ1" t="s">
        <v>14192</v>
      </c>
      <c r="RQA1" t="s">
        <v>14193</v>
      </c>
      <c r="RQB1" t="s">
        <v>14194</v>
      </c>
      <c r="RQC1" t="s">
        <v>14195</v>
      </c>
      <c r="RQD1" t="s">
        <v>14196</v>
      </c>
      <c r="RQE1" t="s">
        <v>14197</v>
      </c>
      <c r="RQF1" t="s">
        <v>14198</v>
      </c>
      <c r="RQG1" t="s">
        <v>14199</v>
      </c>
      <c r="RQH1" t="s">
        <v>14200</v>
      </c>
      <c r="RQI1" t="s">
        <v>14201</v>
      </c>
      <c r="RQJ1" t="s">
        <v>14202</v>
      </c>
      <c r="RQK1" t="s">
        <v>14203</v>
      </c>
      <c r="RQL1" t="s">
        <v>14204</v>
      </c>
      <c r="RQM1" t="s">
        <v>14205</v>
      </c>
      <c r="RQN1" t="s">
        <v>14206</v>
      </c>
      <c r="RQO1" t="s">
        <v>14207</v>
      </c>
      <c r="RQP1" t="s">
        <v>14208</v>
      </c>
      <c r="RQQ1" t="s">
        <v>14209</v>
      </c>
      <c r="RQR1" t="s">
        <v>14210</v>
      </c>
      <c r="RQS1" t="s">
        <v>14211</v>
      </c>
      <c r="RQT1" t="s">
        <v>14212</v>
      </c>
      <c r="RQU1" t="s">
        <v>14213</v>
      </c>
      <c r="RQV1" t="s">
        <v>14214</v>
      </c>
      <c r="RQW1" t="s">
        <v>14215</v>
      </c>
      <c r="RQX1" t="s">
        <v>14216</v>
      </c>
      <c r="RQY1" t="s">
        <v>14217</v>
      </c>
      <c r="RQZ1" t="s">
        <v>14218</v>
      </c>
      <c r="RRA1" t="s">
        <v>14219</v>
      </c>
      <c r="RRB1" t="s">
        <v>14220</v>
      </c>
      <c r="RRC1" t="s">
        <v>14221</v>
      </c>
      <c r="RRD1" t="s">
        <v>14222</v>
      </c>
      <c r="RRE1" t="s">
        <v>14223</v>
      </c>
      <c r="RRF1" t="s">
        <v>14224</v>
      </c>
      <c r="RRG1" t="s">
        <v>14225</v>
      </c>
      <c r="RRH1" t="s">
        <v>14226</v>
      </c>
      <c r="RRI1" t="s">
        <v>14227</v>
      </c>
      <c r="RRJ1" t="s">
        <v>14228</v>
      </c>
      <c r="RRK1" t="s">
        <v>14229</v>
      </c>
      <c r="RRL1" t="s">
        <v>14230</v>
      </c>
      <c r="RRM1" t="s">
        <v>14231</v>
      </c>
      <c r="RRN1" t="s">
        <v>14232</v>
      </c>
      <c r="RRO1" t="s">
        <v>14233</v>
      </c>
      <c r="RRP1" t="s">
        <v>14234</v>
      </c>
      <c r="RRQ1" t="s">
        <v>14235</v>
      </c>
      <c r="RRR1" t="s">
        <v>14236</v>
      </c>
      <c r="RRS1" t="s">
        <v>14237</v>
      </c>
      <c r="RRT1" t="s">
        <v>14238</v>
      </c>
      <c r="RRU1" t="s">
        <v>14239</v>
      </c>
      <c r="RRV1" t="s">
        <v>14240</v>
      </c>
      <c r="RRW1" t="s">
        <v>14241</v>
      </c>
      <c r="RRX1" t="s">
        <v>14242</v>
      </c>
      <c r="RRY1" t="s">
        <v>14243</v>
      </c>
      <c r="RRZ1" t="s">
        <v>14244</v>
      </c>
      <c r="RSA1" t="s">
        <v>14245</v>
      </c>
      <c r="RSB1" t="s">
        <v>14246</v>
      </c>
      <c r="RSC1" t="s">
        <v>14247</v>
      </c>
      <c r="RSD1" t="s">
        <v>14248</v>
      </c>
      <c r="RSE1" t="s">
        <v>14249</v>
      </c>
      <c r="RSF1" t="s">
        <v>14250</v>
      </c>
      <c r="RSG1" t="s">
        <v>14251</v>
      </c>
      <c r="RSH1" t="s">
        <v>14252</v>
      </c>
      <c r="RSI1" t="s">
        <v>14253</v>
      </c>
      <c r="RSJ1" t="s">
        <v>14254</v>
      </c>
      <c r="RSK1" t="s">
        <v>14255</v>
      </c>
      <c r="RSL1" t="s">
        <v>14256</v>
      </c>
      <c r="RSM1" t="s">
        <v>14257</v>
      </c>
      <c r="RSN1" t="s">
        <v>14258</v>
      </c>
      <c r="RSO1" t="s">
        <v>14259</v>
      </c>
      <c r="RSP1" t="s">
        <v>14260</v>
      </c>
      <c r="RSQ1" t="s">
        <v>14261</v>
      </c>
      <c r="RSR1" t="s">
        <v>14262</v>
      </c>
      <c r="RSS1" t="s">
        <v>14263</v>
      </c>
      <c r="RST1" t="s">
        <v>14264</v>
      </c>
      <c r="RSU1" t="s">
        <v>14265</v>
      </c>
      <c r="RSV1" t="s">
        <v>14266</v>
      </c>
      <c r="RSW1" t="s">
        <v>14267</v>
      </c>
      <c r="RSX1" t="s">
        <v>14268</v>
      </c>
      <c r="RSY1" t="s">
        <v>14269</v>
      </c>
      <c r="RSZ1" t="s">
        <v>14270</v>
      </c>
      <c r="RTA1" t="s">
        <v>14271</v>
      </c>
      <c r="RTB1" t="s">
        <v>14272</v>
      </c>
      <c r="RTC1" t="s">
        <v>14273</v>
      </c>
      <c r="RTD1" t="s">
        <v>14274</v>
      </c>
      <c r="RTE1" t="s">
        <v>14275</v>
      </c>
      <c r="RTF1" t="s">
        <v>14276</v>
      </c>
      <c r="RTG1" t="s">
        <v>14277</v>
      </c>
      <c r="RTH1" t="s">
        <v>14278</v>
      </c>
      <c r="RTI1" t="s">
        <v>14279</v>
      </c>
      <c r="RTJ1" t="s">
        <v>14280</v>
      </c>
      <c r="RTK1" t="s">
        <v>14281</v>
      </c>
      <c r="RTL1" t="s">
        <v>14282</v>
      </c>
      <c r="RTM1" t="s">
        <v>14283</v>
      </c>
      <c r="RTN1" t="s">
        <v>14284</v>
      </c>
      <c r="RTO1" t="s">
        <v>14285</v>
      </c>
      <c r="RTP1" t="s">
        <v>14286</v>
      </c>
      <c r="RTQ1" t="s">
        <v>14287</v>
      </c>
      <c r="RTR1" t="s">
        <v>14288</v>
      </c>
      <c r="RTS1" t="s">
        <v>14289</v>
      </c>
      <c r="RTT1" t="s">
        <v>14290</v>
      </c>
      <c r="RTU1" t="s">
        <v>14291</v>
      </c>
      <c r="RTV1" t="s">
        <v>14292</v>
      </c>
      <c r="RTW1" t="s">
        <v>14293</v>
      </c>
      <c r="RTX1" t="s">
        <v>14294</v>
      </c>
      <c r="RTY1" t="s">
        <v>14295</v>
      </c>
      <c r="RTZ1" t="s">
        <v>14296</v>
      </c>
      <c r="RUA1" t="s">
        <v>14297</v>
      </c>
      <c r="RUB1" t="s">
        <v>14298</v>
      </c>
      <c r="RUC1" t="s">
        <v>14299</v>
      </c>
      <c r="RUD1" t="s">
        <v>14300</v>
      </c>
      <c r="RUE1" t="s">
        <v>14301</v>
      </c>
      <c r="RUF1" t="s">
        <v>14302</v>
      </c>
      <c r="RUG1" t="s">
        <v>14303</v>
      </c>
      <c r="RUH1" t="s">
        <v>14304</v>
      </c>
      <c r="RUI1" t="s">
        <v>14305</v>
      </c>
      <c r="RUJ1" t="s">
        <v>14306</v>
      </c>
      <c r="RUK1" t="s">
        <v>14307</v>
      </c>
      <c r="RUL1" t="s">
        <v>14308</v>
      </c>
      <c r="RUM1" t="s">
        <v>14309</v>
      </c>
      <c r="RUN1" t="s">
        <v>14310</v>
      </c>
      <c r="RUO1" t="s">
        <v>14311</v>
      </c>
      <c r="RUP1" t="s">
        <v>14312</v>
      </c>
      <c r="RUQ1" t="s">
        <v>14313</v>
      </c>
      <c r="RUR1" t="s">
        <v>14314</v>
      </c>
      <c r="RUS1" t="s">
        <v>14315</v>
      </c>
      <c r="RUT1" t="s">
        <v>14316</v>
      </c>
      <c r="RUU1" t="s">
        <v>14317</v>
      </c>
      <c r="RUV1" t="s">
        <v>14318</v>
      </c>
      <c r="RUW1" t="s">
        <v>14319</v>
      </c>
      <c r="RUX1" t="s">
        <v>14320</v>
      </c>
      <c r="RUY1" t="s">
        <v>14321</v>
      </c>
      <c r="RUZ1" t="s">
        <v>14322</v>
      </c>
      <c r="RVA1" t="s">
        <v>14323</v>
      </c>
      <c r="RVB1" t="s">
        <v>14324</v>
      </c>
      <c r="RVC1" t="s">
        <v>14325</v>
      </c>
      <c r="RVD1" t="s">
        <v>14326</v>
      </c>
      <c r="RVE1" t="s">
        <v>14327</v>
      </c>
      <c r="RVF1" t="s">
        <v>14328</v>
      </c>
      <c r="RVG1" t="s">
        <v>14329</v>
      </c>
      <c r="RVH1" t="s">
        <v>14330</v>
      </c>
      <c r="RVI1" t="s">
        <v>14331</v>
      </c>
      <c r="RVJ1" t="s">
        <v>14332</v>
      </c>
      <c r="RVK1" t="s">
        <v>14333</v>
      </c>
      <c r="RVL1" t="s">
        <v>14334</v>
      </c>
      <c r="RVM1" t="s">
        <v>14335</v>
      </c>
      <c r="RVN1" t="s">
        <v>14336</v>
      </c>
      <c r="RVO1" t="s">
        <v>14337</v>
      </c>
      <c r="RVP1" t="s">
        <v>14338</v>
      </c>
      <c r="RVQ1" t="s">
        <v>14339</v>
      </c>
      <c r="RVR1" t="s">
        <v>14340</v>
      </c>
      <c r="RVS1" t="s">
        <v>14341</v>
      </c>
      <c r="RVT1" t="s">
        <v>14342</v>
      </c>
      <c r="RVU1" t="s">
        <v>14343</v>
      </c>
      <c r="RVV1" t="s">
        <v>14344</v>
      </c>
      <c r="RVW1" t="s">
        <v>14345</v>
      </c>
      <c r="RVX1" t="s">
        <v>14346</v>
      </c>
      <c r="RVY1" t="s">
        <v>14347</v>
      </c>
      <c r="RVZ1" t="s">
        <v>14348</v>
      </c>
      <c r="RWA1" t="s">
        <v>14349</v>
      </c>
      <c r="RWB1" t="s">
        <v>14350</v>
      </c>
      <c r="RWC1" t="s">
        <v>14351</v>
      </c>
      <c r="RWD1" t="s">
        <v>14352</v>
      </c>
      <c r="RWE1" t="s">
        <v>14353</v>
      </c>
      <c r="RWF1" t="s">
        <v>14354</v>
      </c>
      <c r="RWG1" t="s">
        <v>14355</v>
      </c>
      <c r="RWH1" t="s">
        <v>14356</v>
      </c>
      <c r="RWI1" t="s">
        <v>14357</v>
      </c>
      <c r="RWJ1" t="s">
        <v>14358</v>
      </c>
      <c r="RWK1" t="s">
        <v>14359</v>
      </c>
      <c r="RWL1" t="s">
        <v>14360</v>
      </c>
      <c r="RWM1" t="s">
        <v>14361</v>
      </c>
      <c r="RWN1" t="s">
        <v>14362</v>
      </c>
      <c r="RWO1" t="s">
        <v>14363</v>
      </c>
      <c r="RWP1" t="s">
        <v>14364</v>
      </c>
      <c r="RWQ1" t="s">
        <v>14365</v>
      </c>
      <c r="RWR1" t="s">
        <v>14366</v>
      </c>
      <c r="RWS1" t="s">
        <v>14367</v>
      </c>
      <c r="RWT1" t="s">
        <v>14368</v>
      </c>
      <c r="RWU1" t="s">
        <v>14369</v>
      </c>
      <c r="RWV1" t="s">
        <v>14370</v>
      </c>
      <c r="RWW1" t="s">
        <v>14371</v>
      </c>
      <c r="RWX1" t="s">
        <v>14372</v>
      </c>
      <c r="RWY1" t="s">
        <v>14373</v>
      </c>
      <c r="RWZ1" t="s">
        <v>14374</v>
      </c>
      <c r="RXA1" t="s">
        <v>14375</v>
      </c>
      <c r="RXB1" t="s">
        <v>14376</v>
      </c>
      <c r="RXC1" t="s">
        <v>14377</v>
      </c>
      <c r="RXD1" t="s">
        <v>14378</v>
      </c>
      <c r="RXE1" t="s">
        <v>14379</v>
      </c>
      <c r="RXF1" t="s">
        <v>14380</v>
      </c>
      <c r="RXG1" t="s">
        <v>14381</v>
      </c>
      <c r="RXH1" t="s">
        <v>14382</v>
      </c>
      <c r="RXI1" t="s">
        <v>14383</v>
      </c>
      <c r="RXJ1" t="s">
        <v>14384</v>
      </c>
      <c r="RXK1" t="s">
        <v>14385</v>
      </c>
      <c r="RXL1" t="s">
        <v>14386</v>
      </c>
      <c r="RXM1" t="s">
        <v>14387</v>
      </c>
      <c r="RXN1" t="s">
        <v>14388</v>
      </c>
      <c r="RXO1" t="s">
        <v>14389</v>
      </c>
      <c r="RXP1" t="s">
        <v>14390</v>
      </c>
      <c r="RXQ1" t="s">
        <v>14391</v>
      </c>
      <c r="RXR1" t="s">
        <v>14392</v>
      </c>
      <c r="RXS1" t="s">
        <v>14393</v>
      </c>
      <c r="RXT1" t="s">
        <v>14394</v>
      </c>
      <c r="RXU1" t="s">
        <v>14395</v>
      </c>
      <c r="RXV1" t="s">
        <v>14396</v>
      </c>
      <c r="RXW1" t="s">
        <v>14397</v>
      </c>
      <c r="RXX1" t="s">
        <v>14398</v>
      </c>
      <c r="RXY1" t="s">
        <v>14399</v>
      </c>
      <c r="RXZ1" t="s">
        <v>14400</v>
      </c>
      <c r="RYA1" t="s">
        <v>14401</v>
      </c>
      <c r="RYB1" t="s">
        <v>14402</v>
      </c>
      <c r="RYC1" t="s">
        <v>14403</v>
      </c>
      <c r="RYD1" t="s">
        <v>14404</v>
      </c>
      <c r="RYE1" t="s">
        <v>14405</v>
      </c>
      <c r="RYF1" t="s">
        <v>14406</v>
      </c>
      <c r="RYG1" t="s">
        <v>14407</v>
      </c>
      <c r="RYH1" t="s">
        <v>14408</v>
      </c>
      <c r="RYI1" t="s">
        <v>14409</v>
      </c>
      <c r="RYJ1" t="s">
        <v>14410</v>
      </c>
      <c r="RYK1" t="s">
        <v>14411</v>
      </c>
      <c r="RYL1" t="s">
        <v>14412</v>
      </c>
      <c r="RYM1" t="s">
        <v>14413</v>
      </c>
      <c r="RYN1" t="s">
        <v>14414</v>
      </c>
      <c r="RYO1" t="s">
        <v>14415</v>
      </c>
      <c r="RYP1" t="s">
        <v>14416</v>
      </c>
      <c r="RYQ1" t="s">
        <v>14417</v>
      </c>
      <c r="RYR1" t="s">
        <v>14418</v>
      </c>
      <c r="RYS1" t="s">
        <v>14419</v>
      </c>
      <c r="RYT1" t="s">
        <v>14420</v>
      </c>
      <c r="RYU1" t="s">
        <v>14421</v>
      </c>
      <c r="RYV1" t="s">
        <v>14422</v>
      </c>
      <c r="RYW1" t="s">
        <v>14423</v>
      </c>
      <c r="RYX1" t="s">
        <v>14424</v>
      </c>
      <c r="RYY1" t="s">
        <v>14425</v>
      </c>
      <c r="RYZ1" t="s">
        <v>14426</v>
      </c>
      <c r="RZA1" t="s">
        <v>14427</v>
      </c>
      <c r="RZB1" t="s">
        <v>14428</v>
      </c>
      <c r="RZC1" t="s">
        <v>14429</v>
      </c>
      <c r="RZD1" t="s">
        <v>14430</v>
      </c>
      <c r="RZE1" t="s">
        <v>14431</v>
      </c>
      <c r="RZF1" t="s">
        <v>14432</v>
      </c>
      <c r="RZG1" t="s">
        <v>14433</v>
      </c>
      <c r="RZH1" t="s">
        <v>14434</v>
      </c>
      <c r="RZI1" t="s">
        <v>14435</v>
      </c>
      <c r="RZJ1" t="s">
        <v>14436</v>
      </c>
      <c r="RZK1" t="s">
        <v>14437</v>
      </c>
      <c r="RZL1" t="s">
        <v>14438</v>
      </c>
      <c r="RZM1" t="s">
        <v>14439</v>
      </c>
      <c r="RZN1" t="s">
        <v>14440</v>
      </c>
      <c r="RZO1" t="s">
        <v>14441</v>
      </c>
      <c r="RZP1" t="s">
        <v>14442</v>
      </c>
      <c r="RZQ1" t="s">
        <v>14443</v>
      </c>
      <c r="RZR1" t="s">
        <v>14444</v>
      </c>
      <c r="RZS1" t="s">
        <v>14445</v>
      </c>
      <c r="RZT1" t="s">
        <v>14446</v>
      </c>
      <c r="RZU1" t="s">
        <v>14447</v>
      </c>
      <c r="RZV1" t="s">
        <v>14448</v>
      </c>
      <c r="RZW1" t="s">
        <v>14449</v>
      </c>
      <c r="RZX1" t="s">
        <v>14450</v>
      </c>
      <c r="RZY1" t="s">
        <v>14451</v>
      </c>
      <c r="RZZ1" t="s">
        <v>14452</v>
      </c>
      <c r="SAA1" t="s">
        <v>14453</v>
      </c>
      <c r="SAB1" t="s">
        <v>14454</v>
      </c>
      <c r="SAC1" t="s">
        <v>14455</v>
      </c>
      <c r="SAD1" t="s">
        <v>14456</v>
      </c>
      <c r="SAE1" t="s">
        <v>14457</v>
      </c>
      <c r="SAF1" t="s">
        <v>14458</v>
      </c>
      <c r="SAG1" t="s">
        <v>14459</v>
      </c>
      <c r="SAH1" t="s">
        <v>14460</v>
      </c>
      <c r="SAI1" t="s">
        <v>14461</v>
      </c>
      <c r="SAJ1" t="s">
        <v>14462</v>
      </c>
      <c r="SAK1" t="s">
        <v>14463</v>
      </c>
      <c r="SAL1" t="s">
        <v>14464</v>
      </c>
      <c r="SAM1" t="s">
        <v>14465</v>
      </c>
      <c r="SAN1" t="s">
        <v>14466</v>
      </c>
      <c r="SAO1" t="s">
        <v>14467</v>
      </c>
      <c r="SAP1" t="s">
        <v>14468</v>
      </c>
      <c r="SAQ1" t="s">
        <v>14469</v>
      </c>
      <c r="SAR1" t="s">
        <v>14470</v>
      </c>
      <c r="SAS1" t="s">
        <v>14471</v>
      </c>
      <c r="SAT1" t="s">
        <v>14472</v>
      </c>
      <c r="SAU1" t="s">
        <v>14473</v>
      </c>
      <c r="SAV1" t="s">
        <v>14474</v>
      </c>
      <c r="SAW1" t="s">
        <v>14475</v>
      </c>
      <c r="SAX1" t="s">
        <v>14476</v>
      </c>
      <c r="SAY1" t="s">
        <v>14477</v>
      </c>
      <c r="SAZ1" t="s">
        <v>14478</v>
      </c>
      <c r="SBA1" t="s">
        <v>14479</v>
      </c>
      <c r="SBB1" t="s">
        <v>14480</v>
      </c>
      <c r="SBC1" t="s">
        <v>14481</v>
      </c>
      <c r="SBD1" t="s">
        <v>14482</v>
      </c>
      <c r="SBE1" t="s">
        <v>14483</v>
      </c>
      <c r="SBF1" t="s">
        <v>14484</v>
      </c>
      <c r="SBG1" t="s">
        <v>14485</v>
      </c>
      <c r="SBH1" t="s">
        <v>14486</v>
      </c>
      <c r="SBI1" t="s">
        <v>14487</v>
      </c>
      <c r="SBJ1" t="s">
        <v>14488</v>
      </c>
      <c r="SBK1" t="s">
        <v>14489</v>
      </c>
      <c r="SBL1" t="s">
        <v>14490</v>
      </c>
      <c r="SBM1" t="s">
        <v>14491</v>
      </c>
      <c r="SBN1" t="s">
        <v>14492</v>
      </c>
      <c r="SBO1" t="s">
        <v>14493</v>
      </c>
      <c r="SBP1" t="s">
        <v>14494</v>
      </c>
      <c r="SBQ1" t="s">
        <v>14495</v>
      </c>
      <c r="SBR1" t="s">
        <v>14496</v>
      </c>
      <c r="SBS1" t="s">
        <v>14497</v>
      </c>
      <c r="SBT1" t="s">
        <v>14498</v>
      </c>
      <c r="SBU1" t="s">
        <v>14499</v>
      </c>
      <c r="SBV1" t="s">
        <v>14500</v>
      </c>
      <c r="SBW1" t="s">
        <v>14501</v>
      </c>
      <c r="SBX1" t="s">
        <v>14502</v>
      </c>
      <c r="SBY1" t="s">
        <v>14503</v>
      </c>
      <c r="SBZ1" t="s">
        <v>14504</v>
      </c>
      <c r="SCA1" t="s">
        <v>14505</v>
      </c>
      <c r="SCB1" t="s">
        <v>14506</v>
      </c>
      <c r="SCC1" t="s">
        <v>14507</v>
      </c>
      <c r="SCD1" t="s">
        <v>14508</v>
      </c>
      <c r="SCE1" t="s">
        <v>14509</v>
      </c>
      <c r="SCF1" t="s">
        <v>14510</v>
      </c>
      <c r="SCG1" t="s">
        <v>14511</v>
      </c>
      <c r="SCH1" t="s">
        <v>14512</v>
      </c>
      <c r="SCI1" t="s">
        <v>14513</v>
      </c>
      <c r="SCJ1" t="s">
        <v>14514</v>
      </c>
      <c r="SCK1" t="s">
        <v>14515</v>
      </c>
      <c r="SCL1" t="s">
        <v>14516</v>
      </c>
      <c r="SCM1" t="s">
        <v>14517</v>
      </c>
      <c r="SCN1" t="s">
        <v>14518</v>
      </c>
      <c r="SCO1" t="s">
        <v>14519</v>
      </c>
      <c r="SCP1" t="s">
        <v>14520</v>
      </c>
      <c r="SCQ1" t="s">
        <v>14521</v>
      </c>
      <c r="SCR1" t="s">
        <v>14522</v>
      </c>
      <c r="SCS1" t="s">
        <v>14523</v>
      </c>
      <c r="SCT1" t="s">
        <v>14524</v>
      </c>
      <c r="SCU1" t="s">
        <v>14525</v>
      </c>
      <c r="SCV1" t="s">
        <v>14526</v>
      </c>
      <c r="SCW1" t="s">
        <v>14527</v>
      </c>
      <c r="SCX1" t="s">
        <v>14528</v>
      </c>
      <c r="SCY1" t="s">
        <v>14529</v>
      </c>
      <c r="SCZ1" t="s">
        <v>14530</v>
      </c>
      <c r="SDA1" t="s">
        <v>14531</v>
      </c>
      <c r="SDB1" t="s">
        <v>14532</v>
      </c>
      <c r="SDC1" t="s">
        <v>14533</v>
      </c>
      <c r="SDD1" t="s">
        <v>14534</v>
      </c>
      <c r="SDE1" t="s">
        <v>14535</v>
      </c>
      <c r="SDF1" t="s">
        <v>14536</v>
      </c>
      <c r="SDG1" t="s">
        <v>14537</v>
      </c>
      <c r="SDH1" t="s">
        <v>14538</v>
      </c>
      <c r="SDI1" t="s">
        <v>14539</v>
      </c>
      <c r="SDJ1" t="s">
        <v>14540</v>
      </c>
      <c r="SDK1" t="s">
        <v>14541</v>
      </c>
      <c r="SDL1" t="s">
        <v>14542</v>
      </c>
      <c r="SDM1" t="s">
        <v>14543</v>
      </c>
      <c r="SDN1" t="s">
        <v>14544</v>
      </c>
      <c r="SDO1" t="s">
        <v>14545</v>
      </c>
      <c r="SDP1" t="s">
        <v>14546</v>
      </c>
      <c r="SDQ1" t="s">
        <v>14547</v>
      </c>
      <c r="SDR1" t="s">
        <v>14548</v>
      </c>
      <c r="SDS1" t="s">
        <v>14549</v>
      </c>
      <c r="SDT1" t="s">
        <v>14550</v>
      </c>
      <c r="SDU1" t="s">
        <v>14551</v>
      </c>
      <c r="SDV1" t="s">
        <v>14552</v>
      </c>
      <c r="SDW1" t="s">
        <v>14553</v>
      </c>
      <c r="SDX1" t="s">
        <v>14554</v>
      </c>
      <c r="SDY1" t="s">
        <v>14555</v>
      </c>
      <c r="SDZ1" t="s">
        <v>14556</v>
      </c>
      <c r="SEA1" t="s">
        <v>14557</v>
      </c>
      <c r="SEB1" t="s">
        <v>14558</v>
      </c>
      <c r="SEC1" t="s">
        <v>14559</v>
      </c>
      <c r="SED1" t="s">
        <v>14560</v>
      </c>
      <c r="SEE1" t="s">
        <v>14561</v>
      </c>
      <c r="SEF1" t="s">
        <v>14562</v>
      </c>
      <c r="SEG1" t="s">
        <v>14563</v>
      </c>
      <c r="SEH1" t="s">
        <v>14564</v>
      </c>
      <c r="SEI1" t="s">
        <v>14565</v>
      </c>
      <c r="SEJ1" t="s">
        <v>14566</v>
      </c>
      <c r="SEK1" t="s">
        <v>14567</v>
      </c>
      <c r="SEL1" t="s">
        <v>14568</v>
      </c>
      <c r="SEM1" t="s">
        <v>14569</v>
      </c>
      <c r="SEN1" t="s">
        <v>14570</v>
      </c>
      <c r="SEO1" t="s">
        <v>14571</v>
      </c>
      <c r="SEP1" t="s">
        <v>14572</v>
      </c>
      <c r="SEQ1" t="s">
        <v>14573</v>
      </c>
      <c r="SER1" t="s">
        <v>14574</v>
      </c>
      <c r="SES1" t="s">
        <v>14575</v>
      </c>
      <c r="SET1" t="s">
        <v>14576</v>
      </c>
      <c r="SEU1" t="s">
        <v>14577</v>
      </c>
      <c r="SEV1" t="s">
        <v>14578</v>
      </c>
      <c r="SEW1" t="s">
        <v>14579</v>
      </c>
      <c r="SEX1" t="s">
        <v>14580</v>
      </c>
      <c r="SEY1" t="s">
        <v>14581</v>
      </c>
      <c r="SEZ1" t="s">
        <v>14582</v>
      </c>
      <c r="SFA1" t="s">
        <v>14583</v>
      </c>
      <c r="SFB1" t="s">
        <v>14584</v>
      </c>
      <c r="SFC1" t="s">
        <v>14585</v>
      </c>
      <c r="SFD1" t="s">
        <v>14586</v>
      </c>
      <c r="SFE1" t="s">
        <v>14587</v>
      </c>
      <c r="SFF1" t="s">
        <v>14588</v>
      </c>
      <c r="SFG1" t="s">
        <v>14589</v>
      </c>
      <c r="SFH1" t="s">
        <v>14590</v>
      </c>
      <c r="SFI1" t="s">
        <v>14591</v>
      </c>
      <c r="SFJ1" t="s">
        <v>14592</v>
      </c>
      <c r="SFK1" t="s">
        <v>14593</v>
      </c>
      <c r="SFL1" t="s">
        <v>14594</v>
      </c>
      <c r="SFM1" t="s">
        <v>14595</v>
      </c>
      <c r="SFN1" t="s">
        <v>14596</v>
      </c>
      <c r="SFO1" t="s">
        <v>14597</v>
      </c>
      <c r="SFP1" t="s">
        <v>14598</v>
      </c>
      <c r="SFQ1" t="s">
        <v>14599</v>
      </c>
      <c r="SFR1" t="s">
        <v>14600</v>
      </c>
      <c r="SFS1" t="s">
        <v>14601</v>
      </c>
      <c r="SFT1" t="s">
        <v>14602</v>
      </c>
      <c r="SFU1" t="s">
        <v>14603</v>
      </c>
      <c r="SFV1" t="s">
        <v>14604</v>
      </c>
      <c r="SFW1" t="s">
        <v>14605</v>
      </c>
      <c r="SFX1" t="s">
        <v>14606</v>
      </c>
      <c r="SFY1" t="s">
        <v>14607</v>
      </c>
      <c r="SFZ1" t="s">
        <v>14608</v>
      </c>
      <c r="SGA1" t="s">
        <v>14609</v>
      </c>
      <c r="SGB1" t="s">
        <v>14610</v>
      </c>
      <c r="SGC1" t="s">
        <v>14611</v>
      </c>
      <c r="SGD1" t="s">
        <v>14612</v>
      </c>
      <c r="SGE1" t="s">
        <v>14613</v>
      </c>
      <c r="SGF1" t="s">
        <v>14614</v>
      </c>
      <c r="SGG1" t="s">
        <v>14615</v>
      </c>
      <c r="SGH1" t="s">
        <v>14616</v>
      </c>
      <c r="SGI1" t="s">
        <v>14617</v>
      </c>
      <c r="SGJ1" t="s">
        <v>14618</v>
      </c>
      <c r="SGK1" t="s">
        <v>14619</v>
      </c>
      <c r="SGL1" t="s">
        <v>14620</v>
      </c>
      <c r="SGM1" t="s">
        <v>14621</v>
      </c>
      <c r="SGN1" t="s">
        <v>14622</v>
      </c>
      <c r="SGO1" t="s">
        <v>14623</v>
      </c>
      <c r="SGP1" t="s">
        <v>14624</v>
      </c>
      <c r="SGQ1" t="s">
        <v>14625</v>
      </c>
      <c r="SGR1" t="s">
        <v>14626</v>
      </c>
      <c r="SGS1" t="s">
        <v>14627</v>
      </c>
      <c r="SGT1" t="s">
        <v>14628</v>
      </c>
      <c r="SGU1" t="s">
        <v>14629</v>
      </c>
      <c r="SGV1" t="s">
        <v>14630</v>
      </c>
      <c r="SGW1" t="s">
        <v>14631</v>
      </c>
      <c r="SGX1" t="s">
        <v>14632</v>
      </c>
      <c r="SGY1" t="s">
        <v>14633</v>
      </c>
      <c r="SGZ1" t="s">
        <v>14634</v>
      </c>
      <c r="SHA1" t="s">
        <v>14635</v>
      </c>
      <c r="SHB1" t="s">
        <v>14636</v>
      </c>
      <c r="SHC1" t="s">
        <v>14637</v>
      </c>
      <c r="SHD1" t="s">
        <v>14638</v>
      </c>
      <c r="SHE1" t="s">
        <v>14639</v>
      </c>
      <c r="SHF1" t="s">
        <v>14640</v>
      </c>
      <c r="SHG1" t="s">
        <v>14641</v>
      </c>
      <c r="SHH1" t="s">
        <v>14642</v>
      </c>
      <c r="SHI1" t="s">
        <v>14643</v>
      </c>
      <c r="SHJ1" t="s">
        <v>14644</v>
      </c>
      <c r="SHK1" t="s">
        <v>14645</v>
      </c>
      <c r="SHL1" t="s">
        <v>14646</v>
      </c>
      <c r="SHM1" t="s">
        <v>14647</v>
      </c>
      <c r="SHN1" t="s">
        <v>14648</v>
      </c>
      <c r="SHO1" t="s">
        <v>14649</v>
      </c>
      <c r="SHP1" t="s">
        <v>14650</v>
      </c>
      <c r="SHQ1" t="s">
        <v>14651</v>
      </c>
      <c r="SHR1" t="s">
        <v>14652</v>
      </c>
      <c r="SHS1" t="s">
        <v>14653</v>
      </c>
      <c r="SHT1" t="s">
        <v>14654</v>
      </c>
      <c r="SHU1" t="s">
        <v>14655</v>
      </c>
      <c r="SHV1" t="s">
        <v>14656</v>
      </c>
      <c r="SHW1" t="s">
        <v>14657</v>
      </c>
      <c r="SHX1" t="s">
        <v>14658</v>
      </c>
      <c r="SHY1" t="s">
        <v>14659</v>
      </c>
      <c r="SHZ1" t="s">
        <v>14660</v>
      </c>
      <c r="SIA1" t="s">
        <v>14661</v>
      </c>
      <c r="SIB1" t="s">
        <v>14662</v>
      </c>
      <c r="SIC1" t="s">
        <v>14663</v>
      </c>
      <c r="SID1" t="s">
        <v>14664</v>
      </c>
      <c r="SIE1" t="s">
        <v>14665</v>
      </c>
      <c r="SIF1" t="s">
        <v>14666</v>
      </c>
      <c r="SIG1" t="s">
        <v>14667</v>
      </c>
      <c r="SIH1" t="s">
        <v>14668</v>
      </c>
      <c r="SII1" t="s">
        <v>14669</v>
      </c>
      <c r="SIJ1" t="s">
        <v>14670</v>
      </c>
      <c r="SIK1" t="s">
        <v>14671</v>
      </c>
      <c r="SIL1" t="s">
        <v>14672</v>
      </c>
      <c r="SIM1" t="s">
        <v>14673</v>
      </c>
      <c r="SIN1" t="s">
        <v>14674</v>
      </c>
      <c r="SIO1" t="s">
        <v>14675</v>
      </c>
      <c r="SIP1" t="s">
        <v>14676</v>
      </c>
      <c r="SIQ1" t="s">
        <v>14677</v>
      </c>
      <c r="SIR1" t="s">
        <v>14678</v>
      </c>
      <c r="SIS1" t="s">
        <v>14679</v>
      </c>
      <c r="SIT1" t="s">
        <v>14680</v>
      </c>
      <c r="SIU1" t="s">
        <v>14681</v>
      </c>
      <c r="SIV1" t="s">
        <v>14682</v>
      </c>
      <c r="SIW1" t="s">
        <v>14683</v>
      </c>
      <c r="SIX1" t="s">
        <v>14684</v>
      </c>
      <c r="SIY1" t="s">
        <v>14685</v>
      </c>
      <c r="SIZ1" t="s">
        <v>14686</v>
      </c>
      <c r="SJA1" t="s">
        <v>14687</v>
      </c>
      <c r="SJB1" t="s">
        <v>14688</v>
      </c>
      <c r="SJC1" t="s">
        <v>14689</v>
      </c>
      <c r="SJD1" t="s">
        <v>14690</v>
      </c>
      <c r="SJE1" t="s">
        <v>14691</v>
      </c>
      <c r="SJF1" t="s">
        <v>14692</v>
      </c>
      <c r="SJG1" t="s">
        <v>14693</v>
      </c>
      <c r="SJH1" t="s">
        <v>14694</v>
      </c>
      <c r="SJI1" t="s">
        <v>14695</v>
      </c>
      <c r="SJJ1" t="s">
        <v>14696</v>
      </c>
      <c r="SJK1" t="s">
        <v>14697</v>
      </c>
      <c r="SJL1" t="s">
        <v>14698</v>
      </c>
      <c r="SJM1" t="s">
        <v>14699</v>
      </c>
      <c r="SJN1" t="s">
        <v>14700</v>
      </c>
      <c r="SJO1" t="s">
        <v>14701</v>
      </c>
      <c r="SJP1" t="s">
        <v>14702</v>
      </c>
      <c r="SJQ1" t="s">
        <v>14703</v>
      </c>
      <c r="SJR1" t="s">
        <v>14704</v>
      </c>
      <c r="SJS1" t="s">
        <v>14705</v>
      </c>
      <c r="SJT1" t="s">
        <v>14706</v>
      </c>
      <c r="SJU1" t="s">
        <v>14707</v>
      </c>
      <c r="SJV1" t="s">
        <v>14708</v>
      </c>
      <c r="SJW1" t="s">
        <v>14709</v>
      </c>
      <c r="SJX1" t="s">
        <v>14710</v>
      </c>
      <c r="SJY1" t="s">
        <v>14711</v>
      </c>
      <c r="SJZ1" t="s">
        <v>14712</v>
      </c>
      <c r="SKA1" t="s">
        <v>14713</v>
      </c>
      <c r="SKB1" t="s">
        <v>14714</v>
      </c>
      <c r="SKC1" t="s">
        <v>14715</v>
      </c>
      <c r="SKD1" t="s">
        <v>14716</v>
      </c>
      <c r="SKE1" t="s">
        <v>14717</v>
      </c>
      <c r="SKF1" t="s">
        <v>14718</v>
      </c>
      <c r="SKG1" t="s">
        <v>14719</v>
      </c>
      <c r="SKH1" t="s">
        <v>14720</v>
      </c>
      <c r="SKI1" t="s">
        <v>14721</v>
      </c>
      <c r="SKJ1" t="s">
        <v>14722</v>
      </c>
      <c r="SKK1" t="s">
        <v>14723</v>
      </c>
      <c r="SKL1" t="s">
        <v>14724</v>
      </c>
      <c r="SKM1" t="s">
        <v>14725</v>
      </c>
      <c r="SKN1" t="s">
        <v>14726</v>
      </c>
      <c r="SKO1" t="s">
        <v>14727</v>
      </c>
      <c r="SKP1" t="s">
        <v>14728</v>
      </c>
      <c r="SKQ1" t="s">
        <v>14729</v>
      </c>
      <c r="SKR1" t="s">
        <v>14730</v>
      </c>
      <c r="SKS1" t="s">
        <v>14731</v>
      </c>
      <c r="SKT1" t="s">
        <v>14732</v>
      </c>
      <c r="SKU1" t="s">
        <v>14733</v>
      </c>
      <c r="SKV1" t="s">
        <v>14734</v>
      </c>
      <c r="SKW1" t="s">
        <v>14735</v>
      </c>
      <c r="SKX1" t="s">
        <v>14736</v>
      </c>
      <c r="SKY1" t="s">
        <v>14737</v>
      </c>
      <c r="SKZ1" t="s">
        <v>14738</v>
      </c>
      <c r="SLA1" t="s">
        <v>14739</v>
      </c>
      <c r="SLB1" t="s">
        <v>14740</v>
      </c>
      <c r="SLC1" t="s">
        <v>14741</v>
      </c>
      <c r="SLD1" t="s">
        <v>14742</v>
      </c>
      <c r="SLE1" t="s">
        <v>14743</v>
      </c>
      <c r="SLF1" t="s">
        <v>14744</v>
      </c>
      <c r="SLG1" t="s">
        <v>14745</v>
      </c>
      <c r="SLH1" t="s">
        <v>14746</v>
      </c>
      <c r="SLI1" t="s">
        <v>14747</v>
      </c>
      <c r="SLJ1" t="s">
        <v>14748</v>
      </c>
      <c r="SLK1" t="s">
        <v>14749</v>
      </c>
      <c r="SLL1" t="s">
        <v>14750</v>
      </c>
      <c r="SLM1" t="s">
        <v>14751</v>
      </c>
      <c r="SLN1" t="s">
        <v>14752</v>
      </c>
      <c r="SLO1" t="s">
        <v>14753</v>
      </c>
      <c r="SLP1" t="s">
        <v>14754</v>
      </c>
      <c r="SLQ1" t="s">
        <v>14755</v>
      </c>
      <c r="SLR1" t="s">
        <v>14756</v>
      </c>
      <c r="SLS1" t="s">
        <v>14757</v>
      </c>
      <c r="SLT1" t="s">
        <v>14758</v>
      </c>
      <c r="SLU1" t="s">
        <v>14759</v>
      </c>
      <c r="SLV1" t="s">
        <v>14760</v>
      </c>
      <c r="SLW1" t="s">
        <v>14761</v>
      </c>
      <c r="SLX1" t="s">
        <v>14762</v>
      </c>
      <c r="SLY1" t="s">
        <v>14763</v>
      </c>
      <c r="SLZ1" t="s">
        <v>14764</v>
      </c>
      <c r="SMA1" t="s">
        <v>14765</v>
      </c>
      <c r="SMB1" t="s">
        <v>14766</v>
      </c>
      <c r="SMC1" t="s">
        <v>14767</v>
      </c>
      <c r="SMD1" t="s">
        <v>14768</v>
      </c>
      <c r="SME1" t="s">
        <v>14769</v>
      </c>
      <c r="SMF1" t="s">
        <v>14770</v>
      </c>
      <c r="SMG1" t="s">
        <v>14771</v>
      </c>
      <c r="SMH1" t="s">
        <v>14772</v>
      </c>
      <c r="SMI1" t="s">
        <v>14773</v>
      </c>
      <c r="SMJ1" t="s">
        <v>14774</v>
      </c>
      <c r="SMK1" t="s">
        <v>14775</v>
      </c>
      <c r="SML1" t="s">
        <v>14776</v>
      </c>
      <c r="SMM1" t="s">
        <v>14777</v>
      </c>
      <c r="SMN1" t="s">
        <v>14778</v>
      </c>
      <c r="SMO1" t="s">
        <v>14779</v>
      </c>
      <c r="SMP1" t="s">
        <v>14780</v>
      </c>
      <c r="SMQ1" t="s">
        <v>14781</v>
      </c>
      <c r="SMR1" t="s">
        <v>14782</v>
      </c>
      <c r="SMS1" t="s">
        <v>14783</v>
      </c>
      <c r="SMT1" t="s">
        <v>14784</v>
      </c>
      <c r="SMU1" t="s">
        <v>14785</v>
      </c>
      <c r="SMV1" t="s">
        <v>14786</v>
      </c>
      <c r="SMW1" t="s">
        <v>14787</v>
      </c>
      <c r="SMX1" t="s">
        <v>14788</v>
      </c>
      <c r="SMY1" t="s">
        <v>14789</v>
      </c>
      <c r="SMZ1" t="s">
        <v>14790</v>
      </c>
      <c r="SNA1" t="s">
        <v>14791</v>
      </c>
      <c r="SNB1" t="s">
        <v>14792</v>
      </c>
      <c r="SNC1" t="s">
        <v>14793</v>
      </c>
      <c r="SND1" t="s">
        <v>14794</v>
      </c>
      <c r="SNE1" t="s">
        <v>14795</v>
      </c>
      <c r="SNF1" t="s">
        <v>14796</v>
      </c>
      <c r="SNG1" t="s">
        <v>14797</v>
      </c>
      <c r="SNH1" t="s">
        <v>14798</v>
      </c>
      <c r="SNI1" t="s">
        <v>14799</v>
      </c>
      <c r="SNJ1" t="s">
        <v>14800</v>
      </c>
      <c r="SNK1" t="s">
        <v>14801</v>
      </c>
      <c r="SNL1" t="s">
        <v>14802</v>
      </c>
      <c r="SNM1" t="s">
        <v>14803</v>
      </c>
      <c r="SNN1" t="s">
        <v>14804</v>
      </c>
      <c r="SNO1" t="s">
        <v>14805</v>
      </c>
      <c r="SNP1" t="s">
        <v>14806</v>
      </c>
      <c r="SNQ1" t="s">
        <v>14807</v>
      </c>
      <c r="SNR1" t="s">
        <v>14808</v>
      </c>
      <c r="SNS1" t="s">
        <v>14809</v>
      </c>
      <c r="SNT1" t="s">
        <v>14810</v>
      </c>
      <c r="SNU1" t="s">
        <v>14811</v>
      </c>
      <c r="SNV1" t="s">
        <v>14812</v>
      </c>
      <c r="SNW1" t="s">
        <v>14813</v>
      </c>
      <c r="SNX1" t="s">
        <v>14814</v>
      </c>
      <c r="SNY1" t="s">
        <v>14815</v>
      </c>
      <c r="SNZ1" t="s">
        <v>14816</v>
      </c>
      <c r="SOA1" t="s">
        <v>14817</v>
      </c>
      <c r="SOB1" t="s">
        <v>14818</v>
      </c>
      <c r="SOC1" t="s">
        <v>14819</v>
      </c>
      <c r="SOD1" t="s">
        <v>14820</v>
      </c>
      <c r="SOE1" t="s">
        <v>14821</v>
      </c>
      <c r="SOF1" t="s">
        <v>14822</v>
      </c>
      <c r="SOG1" t="s">
        <v>14823</v>
      </c>
      <c r="SOH1" t="s">
        <v>14824</v>
      </c>
      <c r="SOI1" t="s">
        <v>14825</v>
      </c>
      <c r="SOJ1" t="s">
        <v>14826</v>
      </c>
      <c r="SOK1" t="s">
        <v>14827</v>
      </c>
      <c r="SOL1" t="s">
        <v>14828</v>
      </c>
      <c r="SOM1" t="s">
        <v>14829</v>
      </c>
      <c r="SON1" t="s">
        <v>14830</v>
      </c>
      <c r="SOO1" t="s">
        <v>14831</v>
      </c>
      <c r="SOP1" t="s">
        <v>14832</v>
      </c>
      <c r="SOQ1" t="s">
        <v>14833</v>
      </c>
      <c r="SOR1" t="s">
        <v>14834</v>
      </c>
      <c r="SOS1" t="s">
        <v>14835</v>
      </c>
      <c r="SOT1" t="s">
        <v>14836</v>
      </c>
      <c r="SOU1" t="s">
        <v>14837</v>
      </c>
      <c r="SOV1" t="s">
        <v>14838</v>
      </c>
      <c r="SOW1" t="s">
        <v>14839</v>
      </c>
      <c r="SOX1" t="s">
        <v>14840</v>
      </c>
      <c r="SOY1" t="s">
        <v>14841</v>
      </c>
      <c r="SOZ1" t="s">
        <v>14842</v>
      </c>
      <c r="SPA1" t="s">
        <v>14843</v>
      </c>
      <c r="SPB1" t="s">
        <v>14844</v>
      </c>
      <c r="SPC1" t="s">
        <v>14845</v>
      </c>
      <c r="SPD1" t="s">
        <v>14846</v>
      </c>
      <c r="SPE1" t="s">
        <v>14847</v>
      </c>
      <c r="SPF1" t="s">
        <v>14848</v>
      </c>
      <c r="SPG1" t="s">
        <v>14849</v>
      </c>
      <c r="SPH1" t="s">
        <v>14850</v>
      </c>
      <c r="SPI1" t="s">
        <v>14851</v>
      </c>
      <c r="SPJ1" t="s">
        <v>14852</v>
      </c>
      <c r="SPK1" t="s">
        <v>14853</v>
      </c>
      <c r="SPL1" t="s">
        <v>14854</v>
      </c>
      <c r="SPM1" t="s">
        <v>14855</v>
      </c>
      <c r="SPN1" t="s">
        <v>14856</v>
      </c>
      <c r="SPO1" t="s">
        <v>14857</v>
      </c>
      <c r="SPP1" t="s">
        <v>14858</v>
      </c>
      <c r="SPQ1" t="s">
        <v>14859</v>
      </c>
      <c r="SPR1" t="s">
        <v>14860</v>
      </c>
      <c r="SPS1" t="s">
        <v>14861</v>
      </c>
      <c r="SPT1" t="s">
        <v>14862</v>
      </c>
      <c r="SPU1" t="s">
        <v>14863</v>
      </c>
      <c r="SPV1" t="s">
        <v>14864</v>
      </c>
      <c r="SPW1" t="s">
        <v>14865</v>
      </c>
      <c r="SPX1" t="s">
        <v>14866</v>
      </c>
      <c r="SPY1" t="s">
        <v>14867</v>
      </c>
      <c r="SPZ1" t="s">
        <v>14868</v>
      </c>
      <c r="SQA1" t="s">
        <v>14869</v>
      </c>
      <c r="SQB1" t="s">
        <v>14870</v>
      </c>
      <c r="SQC1" t="s">
        <v>14871</v>
      </c>
      <c r="SQD1" t="s">
        <v>14872</v>
      </c>
      <c r="SQE1" t="s">
        <v>14873</v>
      </c>
      <c r="SQF1" t="s">
        <v>14874</v>
      </c>
      <c r="SQG1" t="s">
        <v>14875</v>
      </c>
      <c r="SQH1" t="s">
        <v>14876</v>
      </c>
      <c r="SQI1" t="s">
        <v>14877</v>
      </c>
      <c r="SQJ1" t="s">
        <v>14878</v>
      </c>
      <c r="SQK1" t="s">
        <v>14879</v>
      </c>
      <c r="SQL1" t="s">
        <v>14880</v>
      </c>
      <c r="SQM1" t="s">
        <v>14881</v>
      </c>
      <c r="SQN1" t="s">
        <v>14882</v>
      </c>
      <c r="SQO1" t="s">
        <v>14883</v>
      </c>
      <c r="SQP1" t="s">
        <v>14884</v>
      </c>
      <c r="SQQ1" t="s">
        <v>14885</v>
      </c>
      <c r="SQR1" t="s">
        <v>14886</v>
      </c>
      <c r="SQS1" t="s">
        <v>14887</v>
      </c>
      <c r="SQT1" t="s">
        <v>14888</v>
      </c>
      <c r="SQU1" t="s">
        <v>14889</v>
      </c>
      <c r="SQV1" t="s">
        <v>14890</v>
      </c>
      <c r="SQW1" t="s">
        <v>14891</v>
      </c>
      <c r="SQX1" t="s">
        <v>14892</v>
      </c>
      <c r="SQY1" t="s">
        <v>14893</v>
      </c>
      <c r="SQZ1" t="s">
        <v>14894</v>
      </c>
      <c r="SRA1" t="s">
        <v>14895</v>
      </c>
      <c r="SRB1" t="s">
        <v>14896</v>
      </c>
      <c r="SRC1" t="s">
        <v>14897</v>
      </c>
      <c r="SRD1" t="s">
        <v>14898</v>
      </c>
      <c r="SRE1" t="s">
        <v>14899</v>
      </c>
      <c r="SRF1" t="s">
        <v>14900</v>
      </c>
      <c r="SRG1" t="s">
        <v>14901</v>
      </c>
      <c r="SRH1" t="s">
        <v>14902</v>
      </c>
      <c r="SRI1" t="s">
        <v>14903</v>
      </c>
      <c r="SRJ1" t="s">
        <v>14904</v>
      </c>
      <c r="SRK1" t="s">
        <v>14905</v>
      </c>
      <c r="SRL1" t="s">
        <v>14906</v>
      </c>
      <c r="SRM1" t="s">
        <v>14907</v>
      </c>
      <c r="SRN1" t="s">
        <v>14908</v>
      </c>
      <c r="SRO1" t="s">
        <v>14909</v>
      </c>
      <c r="SRP1" t="s">
        <v>14910</v>
      </c>
      <c r="SRQ1" t="s">
        <v>14911</v>
      </c>
      <c r="SRR1" t="s">
        <v>14912</v>
      </c>
      <c r="SRS1" t="s">
        <v>14913</v>
      </c>
      <c r="SRT1" t="s">
        <v>14914</v>
      </c>
      <c r="SRU1" t="s">
        <v>14915</v>
      </c>
      <c r="SRV1" t="s">
        <v>14916</v>
      </c>
      <c r="SRW1" t="s">
        <v>14917</v>
      </c>
      <c r="SRX1" t="s">
        <v>14918</v>
      </c>
      <c r="SRY1" t="s">
        <v>14919</v>
      </c>
      <c r="SRZ1" t="s">
        <v>14920</v>
      </c>
      <c r="SSA1" t="s">
        <v>14921</v>
      </c>
      <c r="SSB1" t="s">
        <v>14922</v>
      </c>
      <c r="SSC1" t="s">
        <v>14923</v>
      </c>
      <c r="SSD1" t="s">
        <v>14924</v>
      </c>
      <c r="SSE1" t="s">
        <v>14925</v>
      </c>
      <c r="SSF1" t="s">
        <v>14926</v>
      </c>
      <c r="SSG1" t="s">
        <v>14927</v>
      </c>
      <c r="SSH1" t="s">
        <v>14928</v>
      </c>
      <c r="SSI1" t="s">
        <v>14929</v>
      </c>
      <c r="SSJ1" t="s">
        <v>14930</v>
      </c>
      <c r="SSK1" t="s">
        <v>14931</v>
      </c>
      <c r="SSL1" t="s">
        <v>14932</v>
      </c>
      <c r="SSM1" t="s">
        <v>14933</v>
      </c>
      <c r="SSN1" t="s">
        <v>14934</v>
      </c>
      <c r="SSO1" t="s">
        <v>14935</v>
      </c>
      <c r="SSP1" t="s">
        <v>14936</v>
      </c>
      <c r="SSQ1" t="s">
        <v>14937</v>
      </c>
      <c r="SSR1" t="s">
        <v>14938</v>
      </c>
      <c r="SSS1" t="s">
        <v>14939</v>
      </c>
      <c r="SST1" t="s">
        <v>14940</v>
      </c>
      <c r="SSU1" t="s">
        <v>14941</v>
      </c>
      <c r="SSV1" t="s">
        <v>14942</v>
      </c>
      <c r="SSW1" t="s">
        <v>14943</v>
      </c>
      <c r="SSX1" t="s">
        <v>14944</v>
      </c>
      <c r="SSY1" t="s">
        <v>14945</v>
      </c>
      <c r="SSZ1" t="s">
        <v>14946</v>
      </c>
      <c r="STA1" t="s">
        <v>14947</v>
      </c>
      <c r="STB1" t="s">
        <v>14948</v>
      </c>
      <c r="STC1" t="s">
        <v>14949</v>
      </c>
      <c r="STD1" t="s">
        <v>14950</v>
      </c>
      <c r="STE1" t="s">
        <v>14951</v>
      </c>
      <c r="STF1" t="s">
        <v>14952</v>
      </c>
      <c r="STG1" t="s">
        <v>14953</v>
      </c>
      <c r="STH1" t="s">
        <v>14954</v>
      </c>
      <c r="STI1" t="s">
        <v>14955</v>
      </c>
      <c r="STJ1" t="s">
        <v>14956</v>
      </c>
      <c r="STK1" t="s">
        <v>14957</v>
      </c>
      <c r="STL1" t="s">
        <v>14958</v>
      </c>
      <c r="STM1" t="s">
        <v>14959</v>
      </c>
      <c r="STN1" t="s">
        <v>14960</v>
      </c>
      <c r="STO1" t="s">
        <v>14961</v>
      </c>
      <c r="STP1" t="s">
        <v>14962</v>
      </c>
      <c r="STQ1" t="s">
        <v>14963</v>
      </c>
      <c r="STR1" t="s">
        <v>14964</v>
      </c>
      <c r="STS1" t="s">
        <v>14965</v>
      </c>
      <c r="STT1" t="s">
        <v>14966</v>
      </c>
      <c r="STU1" t="s">
        <v>14967</v>
      </c>
      <c r="STV1" t="s">
        <v>14968</v>
      </c>
      <c r="STW1" t="s">
        <v>14969</v>
      </c>
      <c r="STX1" t="s">
        <v>14970</v>
      </c>
      <c r="STY1" t="s">
        <v>14971</v>
      </c>
      <c r="STZ1" t="s">
        <v>14972</v>
      </c>
      <c r="SUA1" t="s">
        <v>14973</v>
      </c>
      <c r="SUB1" t="s">
        <v>14974</v>
      </c>
      <c r="SUC1" t="s">
        <v>14975</v>
      </c>
      <c r="SUD1" t="s">
        <v>14976</v>
      </c>
      <c r="SUE1" t="s">
        <v>14977</v>
      </c>
      <c r="SUF1" t="s">
        <v>14978</v>
      </c>
      <c r="SUG1" t="s">
        <v>14979</v>
      </c>
      <c r="SUH1" t="s">
        <v>14980</v>
      </c>
      <c r="SUI1" t="s">
        <v>14981</v>
      </c>
      <c r="SUJ1" t="s">
        <v>14982</v>
      </c>
      <c r="SUK1" t="s">
        <v>14983</v>
      </c>
      <c r="SUL1" t="s">
        <v>14984</v>
      </c>
      <c r="SUM1" t="s">
        <v>14985</v>
      </c>
      <c r="SUN1" t="s">
        <v>14986</v>
      </c>
      <c r="SUO1" t="s">
        <v>14987</v>
      </c>
      <c r="SUP1" t="s">
        <v>14988</v>
      </c>
      <c r="SUQ1" t="s">
        <v>14989</v>
      </c>
      <c r="SUR1" t="s">
        <v>14990</v>
      </c>
      <c r="SUS1" t="s">
        <v>14991</v>
      </c>
      <c r="SUT1" t="s">
        <v>14992</v>
      </c>
      <c r="SUU1" t="s">
        <v>14993</v>
      </c>
      <c r="SUV1" t="s">
        <v>14994</v>
      </c>
      <c r="SUW1" t="s">
        <v>14995</v>
      </c>
      <c r="SUX1" t="s">
        <v>14996</v>
      </c>
      <c r="SUY1" t="s">
        <v>14997</v>
      </c>
      <c r="SUZ1" t="s">
        <v>14998</v>
      </c>
      <c r="SVA1" t="s">
        <v>14999</v>
      </c>
      <c r="SVB1" t="s">
        <v>15000</v>
      </c>
      <c r="SVC1" t="s">
        <v>15001</v>
      </c>
      <c r="SVD1" t="s">
        <v>15002</v>
      </c>
      <c r="SVE1" t="s">
        <v>15003</v>
      </c>
      <c r="SVF1" t="s">
        <v>15004</v>
      </c>
      <c r="SVG1" t="s">
        <v>15005</v>
      </c>
      <c r="SVH1" t="s">
        <v>15006</v>
      </c>
      <c r="SVI1" t="s">
        <v>15007</v>
      </c>
      <c r="SVJ1" t="s">
        <v>15008</v>
      </c>
      <c r="SVK1" t="s">
        <v>15009</v>
      </c>
      <c r="SVL1" t="s">
        <v>15010</v>
      </c>
      <c r="SVM1" t="s">
        <v>15011</v>
      </c>
      <c r="SVN1" t="s">
        <v>15012</v>
      </c>
      <c r="SVO1" t="s">
        <v>15013</v>
      </c>
      <c r="SVP1" t="s">
        <v>15014</v>
      </c>
      <c r="SVQ1" t="s">
        <v>15015</v>
      </c>
      <c r="SVR1" t="s">
        <v>15016</v>
      </c>
      <c r="SVS1" t="s">
        <v>15017</v>
      </c>
      <c r="SVT1" t="s">
        <v>15018</v>
      </c>
      <c r="SVU1" t="s">
        <v>15019</v>
      </c>
      <c r="SVV1" t="s">
        <v>15020</v>
      </c>
      <c r="SVW1" t="s">
        <v>15021</v>
      </c>
      <c r="SVX1" t="s">
        <v>15022</v>
      </c>
      <c r="SVY1" t="s">
        <v>15023</v>
      </c>
      <c r="SVZ1" t="s">
        <v>15024</v>
      </c>
      <c r="SWA1" t="s">
        <v>15025</v>
      </c>
      <c r="SWB1" t="s">
        <v>15026</v>
      </c>
      <c r="SWC1" t="s">
        <v>15027</v>
      </c>
      <c r="SWD1" t="s">
        <v>15028</v>
      </c>
      <c r="SWE1" t="s">
        <v>15029</v>
      </c>
      <c r="SWF1" t="s">
        <v>15030</v>
      </c>
      <c r="SWG1" t="s">
        <v>15031</v>
      </c>
      <c r="SWH1" t="s">
        <v>15032</v>
      </c>
      <c r="SWI1" t="s">
        <v>15033</v>
      </c>
      <c r="SWJ1" t="s">
        <v>15034</v>
      </c>
      <c r="SWK1" t="s">
        <v>15035</v>
      </c>
      <c r="SWL1" t="s">
        <v>15036</v>
      </c>
      <c r="SWM1" t="s">
        <v>15037</v>
      </c>
      <c r="SWN1" t="s">
        <v>15038</v>
      </c>
      <c r="SWO1" t="s">
        <v>15039</v>
      </c>
      <c r="SWP1" t="s">
        <v>15040</v>
      </c>
      <c r="SWQ1" t="s">
        <v>15041</v>
      </c>
      <c r="SWR1" t="s">
        <v>15042</v>
      </c>
      <c r="SWS1" t="s">
        <v>15043</v>
      </c>
      <c r="SWT1" t="s">
        <v>15044</v>
      </c>
      <c r="SWU1" t="s">
        <v>15045</v>
      </c>
      <c r="SWV1" t="s">
        <v>15046</v>
      </c>
      <c r="SWW1" t="s">
        <v>15047</v>
      </c>
      <c r="SWX1" t="s">
        <v>15048</v>
      </c>
      <c r="SWY1" t="s">
        <v>15049</v>
      </c>
      <c r="SWZ1" t="s">
        <v>15050</v>
      </c>
      <c r="SXA1" t="s">
        <v>15051</v>
      </c>
      <c r="SXB1" t="s">
        <v>15052</v>
      </c>
      <c r="SXC1" t="s">
        <v>15053</v>
      </c>
      <c r="SXD1" t="s">
        <v>15054</v>
      </c>
      <c r="SXE1" t="s">
        <v>15055</v>
      </c>
      <c r="SXF1" t="s">
        <v>15056</v>
      </c>
      <c r="SXG1" t="s">
        <v>15057</v>
      </c>
      <c r="SXH1" t="s">
        <v>15058</v>
      </c>
      <c r="SXI1" t="s">
        <v>15059</v>
      </c>
      <c r="SXJ1" t="s">
        <v>15060</v>
      </c>
      <c r="SXK1" t="s">
        <v>15061</v>
      </c>
      <c r="SXL1" t="s">
        <v>15062</v>
      </c>
      <c r="SXM1" t="s">
        <v>15063</v>
      </c>
      <c r="SXN1" t="s">
        <v>15064</v>
      </c>
      <c r="SXO1" t="s">
        <v>15065</v>
      </c>
      <c r="SXP1" t="s">
        <v>15066</v>
      </c>
      <c r="SXQ1" t="s">
        <v>15067</v>
      </c>
      <c r="SXR1" t="s">
        <v>15068</v>
      </c>
      <c r="SXS1" t="s">
        <v>15069</v>
      </c>
      <c r="SXT1" t="s">
        <v>15070</v>
      </c>
      <c r="SXU1" t="s">
        <v>15071</v>
      </c>
      <c r="SXV1" t="s">
        <v>15072</v>
      </c>
      <c r="SXW1" t="s">
        <v>15073</v>
      </c>
      <c r="SXX1" t="s">
        <v>15074</v>
      </c>
      <c r="SXY1" t="s">
        <v>15075</v>
      </c>
      <c r="SXZ1" t="s">
        <v>15076</v>
      </c>
      <c r="SYA1" t="s">
        <v>15077</v>
      </c>
      <c r="SYB1" t="s">
        <v>15078</v>
      </c>
      <c r="SYC1" t="s">
        <v>15079</v>
      </c>
      <c r="SYD1" t="s">
        <v>15080</v>
      </c>
      <c r="SYE1" t="s">
        <v>15081</v>
      </c>
      <c r="SYF1" t="s">
        <v>15082</v>
      </c>
      <c r="SYG1" t="s">
        <v>15083</v>
      </c>
      <c r="SYH1" t="s">
        <v>15084</v>
      </c>
      <c r="SYI1" t="s">
        <v>15085</v>
      </c>
      <c r="SYJ1" t="s">
        <v>15086</v>
      </c>
      <c r="SYK1" t="s">
        <v>15087</v>
      </c>
      <c r="SYL1" t="s">
        <v>15088</v>
      </c>
      <c r="SYM1" t="s">
        <v>15089</v>
      </c>
      <c r="SYN1" t="s">
        <v>15090</v>
      </c>
      <c r="SYO1" t="s">
        <v>15091</v>
      </c>
      <c r="SYP1" t="s">
        <v>15092</v>
      </c>
      <c r="SYQ1" t="s">
        <v>15093</v>
      </c>
      <c r="SYR1" t="s">
        <v>15094</v>
      </c>
      <c r="SYS1" t="s">
        <v>15095</v>
      </c>
      <c r="SYT1" t="s">
        <v>15096</v>
      </c>
      <c r="SYU1" t="s">
        <v>15097</v>
      </c>
      <c r="SYV1" t="s">
        <v>15098</v>
      </c>
      <c r="SYW1" t="s">
        <v>15099</v>
      </c>
      <c r="SYX1" t="s">
        <v>15100</v>
      </c>
      <c r="SYY1" t="s">
        <v>15101</v>
      </c>
      <c r="SYZ1" t="s">
        <v>15102</v>
      </c>
      <c r="SZA1" t="s">
        <v>15103</v>
      </c>
      <c r="SZB1" t="s">
        <v>15104</v>
      </c>
      <c r="SZC1" t="s">
        <v>15105</v>
      </c>
      <c r="SZD1" t="s">
        <v>15106</v>
      </c>
      <c r="SZE1" t="s">
        <v>15107</v>
      </c>
      <c r="SZF1" t="s">
        <v>15108</v>
      </c>
      <c r="SZG1" t="s">
        <v>15109</v>
      </c>
      <c r="SZH1" t="s">
        <v>15110</v>
      </c>
      <c r="SZI1" t="s">
        <v>15111</v>
      </c>
      <c r="SZJ1" t="s">
        <v>15112</v>
      </c>
      <c r="SZK1" t="s">
        <v>15113</v>
      </c>
      <c r="SZL1" t="s">
        <v>15114</v>
      </c>
      <c r="SZM1" t="s">
        <v>15115</v>
      </c>
      <c r="SZN1" t="s">
        <v>15116</v>
      </c>
      <c r="SZO1" t="s">
        <v>15117</v>
      </c>
      <c r="SZP1" t="s">
        <v>15118</v>
      </c>
      <c r="SZQ1" t="s">
        <v>15119</v>
      </c>
      <c r="SZR1" t="s">
        <v>15120</v>
      </c>
      <c r="SZS1" t="s">
        <v>15121</v>
      </c>
      <c r="SZT1" t="s">
        <v>15122</v>
      </c>
      <c r="SZU1" t="s">
        <v>15123</v>
      </c>
      <c r="SZV1" t="s">
        <v>15124</v>
      </c>
      <c r="SZW1" t="s">
        <v>15125</v>
      </c>
      <c r="SZX1" t="s">
        <v>15126</v>
      </c>
      <c r="SZY1" t="s">
        <v>15127</v>
      </c>
      <c r="SZZ1" t="s">
        <v>15128</v>
      </c>
      <c r="TAA1" t="s">
        <v>15129</v>
      </c>
      <c r="TAB1" t="s">
        <v>15130</v>
      </c>
      <c r="TAC1" t="s">
        <v>15131</v>
      </c>
      <c r="TAD1" t="s">
        <v>15132</v>
      </c>
      <c r="TAE1" t="s">
        <v>15133</v>
      </c>
      <c r="TAF1" t="s">
        <v>15134</v>
      </c>
      <c r="TAG1" t="s">
        <v>15135</v>
      </c>
      <c r="TAH1" t="s">
        <v>15136</v>
      </c>
      <c r="TAI1" t="s">
        <v>15137</v>
      </c>
      <c r="TAJ1" t="s">
        <v>15138</v>
      </c>
      <c r="TAK1" t="s">
        <v>15139</v>
      </c>
      <c r="TAL1" t="s">
        <v>15140</v>
      </c>
      <c r="TAM1" t="s">
        <v>15141</v>
      </c>
      <c r="TAN1" t="s">
        <v>15142</v>
      </c>
      <c r="TAO1" t="s">
        <v>15143</v>
      </c>
      <c r="TAP1" t="s">
        <v>15144</v>
      </c>
      <c r="TAQ1" t="s">
        <v>15145</v>
      </c>
      <c r="TAR1" t="s">
        <v>15146</v>
      </c>
      <c r="TAS1" t="s">
        <v>15147</v>
      </c>
      <c r="TAT1" t="s">
        <v>15148</v>
      </c>
      <c r="TAU1" t="s">
        <v>15149</v>
      </c>
      <c r="TAV1" t="s">
        <v>15150</v>
      </c>
      <c r="TAW1" t="s">
        <v>15151</v>
      </c>
      <c r="TAX1" t="s">
        <v>15152</v>
      </c>
      <c r="TAY1" t="s">
        <v>15153</v>
      </c>
      <c r="TAZ1" t="s">
        <v>15154</v>
      </c>
      <c r="TBA1" t="s">
        <v>15155</v>
      </c>
      <c r="TBB1" t="s">
        <v>15156</v>
      </c>
      <c r="TBC1" t="s">
        <v>15157</v>
      </c>
      <c r="TBD1" t="s">
        <v>15158</v>
      </c>
      <c r="TBE1" t="s">
        <v>15159</v>
      </c>
      <c r="TBF1" t="s">
        <v>15160</v>
      </c>
      <c r="TBG1" t="s">
        <v>15161</v>
      </c>
      <c r="TBH1" t="s">
        <v>15162</v>
      </c>
      <c r="TBI1" t="s">
        <v>15163</v>
      </c>
      <c r="TBJ1" t="s">
        <v>15164</v>
      </c>
      <c r="TBK1" t="s">
        <v>15165</v>
      </c>
      <c r="TBL1" t="s">
        <v>15166</v>
      </c>
      <c r="TBM1" t="s">
        <v>15167</v>
      </c>
      <c r="TBN1" t="s">
        <v>15168</v>
      </c>
      <c r="TBO1" t="s">
        <v>15169</v>
      </c>
      <c r="TBP1" t="s">
        <v>15170</v>
      </c>
      <c r="TBQ1" t="s">
        <v>15171</v>
      </c>
      <c r="TBR1" t="s">
        <v>15172</v>
      </c>
      <c r="TBS1" t="s">
        <v>15173</v>
      </c>
      <c r="TBT1" t="s">
        <v>15174</v>
      </c>
      <c r="TBU1" t="s">
        <v>15175</v>
      </c>
      <c r="TBV1" t="s">
        <v>15176</v>
      </c>
      <c r="TBW1" t="s">
        <v>15177</v>
      </c>
      <c r="TBX1" t="s">
        <v>15178</v>
      </c>
      <c r="TBY1" t="s">
        <v>15179</v>
      </c>
      <c r="TBZ1" t="s">
        <v>15180</v>
      </c>
      <c r="TCA1" t="s">
        <v>15181</v>
      </c>
      <c r="TCB1" t="s">
        <v>15182</v>
      </c>
      <c r="TCC1" t="s">
        <v>15183</v>
      </c>
      <c r="TCD1" t="s">
        <v>15184</v>
      </c>
      <c r="TCE1" t="s">
        <v>15185</v>
      </c>
      <c r="TCF1" t="s">
        <v>15186</v>
      </c>
      <c r="TCG1" t="s">
        <v>15187</v>
      </c>
      <c r="TCH1" t="s">
        <v>15188</v>
      </c>
      <c r="TCI1" t="s">
        <v>15189</v>
      </c>
      <c r="TCJ1" t="s">
        <v>15190</v>
      </c>
      <c r="TCK1" t="s">
        <v>15191</v>
      </c>
      <c r="TCL1" t="s">
        <v>15192</v>
      </c>
      <c r="TCM1" t="s">
        <v>15193</v>
      </c>
      <c r="TCN1" t="s">
        <v>15194</v>
      </c>
      <c r="TCO1" t="s">
        <v>15195</v>
      </c>
      <c r="TCP1" t="s">
        <v>15196</v>
      </c>
      <c r="TCQ1" t="s">
        <v>15197</v>
      </c>
      <c r="TCR1" t="s">
        <v>15198</v>
      </c>
      <c r="TCS1" t="s">
        <v>15199</v>
      </c>
      <c r="TCT1" t="s">
        <v>15200</v>
      </c>
      <c r="TCU1" t="s">
        <v>15201</v>
      </c>
      <c r="TCV1" t="s">
        <v>15202</v>
      </c>
      <c r="TCW1" t="s">
        <v>15203</v>
      </c>
      <c r="TCX1" t="s">
        <v>15204</v>
      </c>
      <c r="TCY1" t="s">
        <v>15205</v>
      </c>
      <c r="TCZ1" t="s">
        <v>15206</v>
      </c>
      <c r="TDA1" t="s">
        <v>15207</v>
      </c>
      <c r="TDB1" t="s">
        <v>15208</v>
      </c>
      <c r="TDC1" t="s">
        <v>15209</v>
      </c>
      <c r="TDD1" t="s">
        <v>15210</v>
      </c>
      <c r="TDE1" t="s">
        <v>15211</v>
      </c>
      <c r="TDF1" t="s">
        <v>15212</v>
      </c>
      <c r="TDG1" t="s">
        <v>15213</v>
      </c>
      <c r="TDH1" t="s">
        <v>15214</v>
      </c>
      <c r="TDI1" t="s">
        <v>15215</v>
      </c>
      <c r="TDJ1" t="s">
        <v>15216</v>
      </c>
      <c r="TDK1" t="s">
        <v>15217</v>
      </c>
      <c r="TDL1" t="s">
        <v>15218</v>
      </c>
      <c r="TDM1" t="s">
        <v>15219</v>
      </c>
      <c r="TDN1" t="s">
        <v>15220</v>
      </c>
      <c r="TDO1" t="s">
        <v>15221</v>
      </c>
      <c r="TDP1" t="s">
        <v>15222</v>
      </c>
      <c r="TDQ1" t="s">
        <v>15223</v>
      </c>
      <c r="TDR1" t="s">
        <v>15224</v>
      </c>
      <c r="TDS1" t="s">
        <v>15225</v>
      </c>
      <c r="TDT1" t="s">
        <v>15226</v>
      </c>
      <c r="TDU1" t="s">
        <v>15227</v>
      </c>
      <c r="TDV1" t="s">
        <v>15228</v>
      </c>
      <c r="TDW1" t="s">
        <v>15229</v>
      </c>
      <c r="TDX1" t="s">
        <v>15230</v>
      </c>
      <c r="TDY1" t="s">
        <v>15231</v>
      </c>
      <c r="TDZ1" t="s">
        <v>15232</v>
      </c>
      <c r="TEA1" t="s">
        <v>15233</v>
      </c>
      <c r="TEB1" t="s">
        <v>15234</v>
      </c>
      <c r="TEC1" t="s">
        <v>15235</v>
      </c>
      <c r="TED1" t="s">
        <v>15236</v>
      </c>
      <c r="TEE1" t="s">
        <v>15237</v>
      </c>
      <c r="TEF1" t="s">
        <v>15238</v>
      </c>
      <c r="TEG1" t="s">
        <v>15239</v>
      </c>
      <c r="TEH1" t="s">
        <v>15240</v>
      </c>
      <c r="TEI1" t="s">
        <v>15241</v>
      </c>
      <c r="TEJ1" t="s">
        <v>15242</v>
      </c>
      <c r="TEK1" t="s">
        <v>15243</v>
      </c>
      <c r="TEL1" t="s">
        <v>15244</v>
      </c>
      <c r="TEM1" t="s">
        <v>15245</v>
      </c>
      <c r="TEN1" t="s">
        <v>15246</v>
      </c>
      <c r="TEO1" t="s">
        <v>15247</v>
      </c>
      <c r="TEP1" t="s">
        <v>15248</v>
      </c>
      <c r="TEQ1" t="s">
        <v>15249</v>
      </c>
      <c r="TER1" t="s">
        <v>15250</v>
      </c>
      <c r="TES1" t="s">
        <v>15251</v>
      </c>
      <c r="TET1" t="s">
        <v>15252</v>
      </c>
      <c r="TEU1" t="s">
        <v>15253</v>
      </c>
      <c r="TEV1" t="s">
        <v>15254</v>
      </c>
      <c r="TEW1" t="s">
        <v>15255</v>
      </c>
      <c r="TEX1" t="s">
        <v>15256</v>
      </c>
      <c r="TEY1" t="s">
        <v>15257</v>
      </c>
      <c r="TEZ1" t="s">
        <v>15258</v>
      </c>
      <c r="TFA1" t="s">
        <v>15259</v>
      </c>
      <c r="TFB1" t="s">
        <v>15260</v>
      </c>
      <c r="TFC1" t="s">
        <v>15261</v>
      </c>
      <c r="TFD1" t="s">
        <v>15262</v>
      </c>
      <c r="TFE1" t="s">
        <v>15263</v>
      </c>
      <c r="TFF1" t="s">
        <v>15264</v>
      </c>
      <c r="TFG1" t="s">
        <v>15265</v>
      </c>
      <c r="TFH1" t="s">
        <v>15266</v>
      </c>
      <c r="TFI1" t="s">
        <v>15267</v>
      </c>
      <c r="TFJ1" t="s">
        <v>15268</v>
      </c>
      <c r="TFK1" t="s">
        <v>15269</v>
      </c>
      <c r="TFL1" t="s">
        <v>15270</v>
      </c>
      <c r="TFM1" t="s">
        <v>15271</v>
      </c>
      <c r="TFN1" t="s">
        <v>15272</v>
      </c>
      <c r="TFO1" t="s">
        <v>15273</v>
      </c>
      <c r="TFP1" t="s">
        <v>15274</v>
      </c>
      <c r="TFQ1" t="s">
        <v>15275</v>
      </c>
      <c r="TFR1" t="s">
        <v>15276</v>
      </c>
      <c r="TFS1" t="s">
        <v>15277</v>
      </c>
      <c r="TFT1" t="s">
        <v>15278</v>
      </c>
      <c r="TFU1" t="s">
        <v>15279</v>
      </c>
      <c r="TFV1" t="s">
        <v>15280</v>
      </c>
      <c r="TFW1" t="s">
        <v>15281</v>
      </c>
      <c r="TFX1" t="s">
        <v>15282</v>
      </c>
      <c r="TFY1" t="s">
        <v>15283</v>
      </c>
      <c r="TFZ1" t="s">
        <v>15284</v>
      </c>
      <c r="TGA1" t="s">
        <v>15285</v>
      </c>
      <c r="TGB1" t="s">
        <v>15286</v>
      </c>
      <c r="TGC1" t="s">
        <v>15287</v>
      </c>
      <c r="TGD1" t="s">
        <v>15288</v>
      </c>
      <c r="TGE1" t="s">
        <v>15289</v>
      </c>
      <c r="TGF1" t="s">
        <v>15290</v>
      </c>
      <c r="TGG1" t="s">
        <v>15291</v>
      </c>
      <c r="TGH1" t="s">
        <v>15292</v>
      </c>
      <c r="TGI1" t="s">
        <v>15293</v>
      </c>
      <c r="TGJ1" t="s">
        <v>15294</v>
      </c>
      <c r="TGK1" t="s">
        <v>15295</v>
      </c>
      <c r="TGL1" t="s">
        <v>15296</v>
      </c>
      <c r="TGM1" t="s">
        <v>15297</v>
      </c>
      <c r="TGN1" t="s">
        <v>15298</v>
      </c>
      <c r="TGO1" t="s">
        <v>15299</v>
      </c>
      <c r="TGP1" t="s">
        <v>15300</v>
      </c>
      <c r="TGQ1" t="s">
        <v>15301</v>
      </c>
      <c r="TGR1" t="s">
        <v>15302</v>
      </c>
      <c r="TGS1" t="s">
        <v>15303</v>
      </c>
      <c r="TGT1" t="s">
        <v>15304</v>
      </c>
      <c r="TGU1" t="s">
        <v>15305</v>
      </c>
      <c r="TGV1" t="s">
        <v>15306</v>
      </c>
      <c r="TGW1" t="s">
        <v>15307</v>
      </c>
      <c r="TGX1" t="s">
        <v>15308</v>
      </c>
      <c r="TGY1" t="s">
        <v>15309</v>
      </c>
      <c r="TGZ1" t="s">
        <v>15310</v>
      </c>
      <c r="THA1" t="s">
        <v>15311</v>
      </c>
      <c r="THB1" t="s">
        <v>15312</v>
      </c>
      <c r="THC1" t="s">
        <v>15313</v>
      </c>
      <c r="THD1" t="s">
        <v>15314</v>
      </c>
      <c r="THE1" t="s">
        <v>15315</v>
      </c>
      <c r="THF1" t="s">
        <v>15316</v>
      </c>
      <c r="THG1" t="s">
        <v>15317</v>
      </c>
      <c r="THH1" t="s">
        <v>15318</v>
      </c>
      <c r="THI1" t="s">
        <v>15319</v>
      </c>
      <c r="THJ1" t="s">
        <v>15320</v>
      </c>
      <c r="THK1" t="s">
        <v>15321</v>
      </c>
      <c r="THL1" t="s">
        <v>15322</v>
      </c>
      <c r="THM1" t="s">
        <v>15323</v>
      </c>
      <c r="THN1" t="s">
        <v>15324</v>
      </c>
      <c r="THO1" t="s">
        <v>15325</v>
      </c>
      <c r="THP1" t="s">
        <v>15326</v>
      </c>
      <c r="THQ1" t="s">
        <v>15327</v>
      </c>
      <c r="THR1" t="s">
        <v>15328</v>
      </c>
      <c r="THS1" t="s">
        <v>15329</v>
      </c>
      <c r="THT1" t="s">
        <v>15330</v>
      </c>
      <c r="THU1" t="s">
        <v>15331</v>
      </c>
      <c r="THV1" t="s">
        <v>15332</v>
      </c>
      <c r="THW1" t="s">
        <v>15333</v>
      </c>
      <c r="THX1" t="s">
        <v>15334</v>
      </c>
      <c r="THY1" t="s">
        <v>15335</v>
      </c>
      <c r="THZ1" t="s">
        <v>15336</v>
      </c>
      <c r="TIA1" t="s">
        <v>15337</v>
      </c>
      <c r="TIB1" t="s">
        <v>15338</v>
      </c>
      <c r="TIC1" t="s">
        <v>15339</v>
      </c>
      <c r="TID1" t="s">
        <v>15340</v>
      </c>
      <c r="TIE1" t="s">
        <v>15341</v>
      </c>
      <c r="TIF1" t="s">
        <v>15342</v>
      </c>
      <c r="TIG1" t="s">
        <v>15343</v>
      </c>
      <c r="TIH1" t="s">
        <v>15344</v>
      </c>
      <c r="TII1" t="s">
        <v>15345</v>
      </c>
      <c r="TIJ1" t="s">
        <v>15346</v>
      </c>
      <c r="TIK1" t="s">
        <v>15347</v>
      </c>
      <c r="TIL1" t="s">
        <v>15348</v>
      </c>
      <c r="TIM1" t="s">
        <v>15349</v>
      </c>
      <c r="TIN1" t="s">
        <v>15350</v>
      </c>
      <c r="TIO1" t="s">
        <v>15351</v>
      </c>
      <c r="TIP1" t="s">
        <v>15352</v>
      </c>
      <c r="TIQ1" t="s">
        <v>15353</v>
      </c>
      <c r="TIR1" t="s">
        <v>15354</v>
      </c>
      <c r="TIS1" t="s">
        <v>15355</v>
      </c>
      <c r="TIT1" t="s">
        <v>15356</v>
      </c>
      <c r="TIU1" t="s">
        <v>15357</v>
      </c>
      <c r="TIV1" t="s">
        <v>15358</v>
      </c>
      <c r="TIW1" t="s">
        <v>15359</v>
      </c>
      <c r="TIX1" t="s">
        <v>15360</v>
      </c>
      <c r="TIY1" t="s">
        <v>15361</v>
      </c>
      <c r="TIZ1" t="s">
        <v>15362</v>
      </c>
      <c r="TJA1" t="s">
        <v>15363</v>
      </c>
      <c r="TJB1" t="s">
        <v>15364</v>
      </c>
      <c r="TJC1" t="s">
        <v>15365</v>
      </c>
      <c r="TJD1" t="s">
        <v>15366</v>
      </c>
      <c r="TJE1" t="s">
        <v>15367</v>
      </c>
      <c r="TJF1" t="s">
        <v>15368</v>
      </c>
      <c r="TJG1" t="s">
        <v>15369</v>
      </c>
      <c r="TJH1" t="s">
        <v>15370</v>
      </c>
      <c r="TJI1" t="s">
        <v>15371</v>
      </c>
      <c r="TJJ1" t="s">
        <v>15372</v>
      </c>
      <c r="TJK1" t="s">
        <v>15373</v>
      </c>
      <c r="TJL1" t="s">
        <v>15374</v>
      </c>
      <c r="TJM1" t="s">
        <v>15375</v>
      </c>
      <c r="TJN1" t="s">
        <v>15376</v>
      </c>
      <c r="TJO1" t="s">
        <v>15377</v>
      </c>
      <c r="TJP1" t="s">
        <v>15378</v>
      </c>
      <c r="TJQ1" t="s">
        <v>15379</v>
      </c>
      <c r="TJR1" t="s">
        <v>15380</v>
      </c>
      <c r="TJS1" t="s">
        <v>15381</v>
      </c>
      <c r="TJT1" t="s">
        <v>15382</v>
      </c>
      <c r="TJU1" t="s">
        <v>15383</v>
      </c>
      <c r="TJV1" t="s">
        <v>15384</v>
      </c>
      <c r="TJW1" t="s">
        <v>15385</v>
      </c>
      <c r="TJX1" t="s">
        <v>15386</v>
      </c>
      <c r="TJY1" t="s">
        <v>15387</v>
      </c>
      <c r="TJZ1" t="s">
        <v>15388</v>
      </c>
      <c r="TKA1" t="s">
        <v>15389</v>
      </c>
      <c r="TKB1" t="s">
        <v>15390</v>
      </c>
      <c r="TKC1" t="s">
        <v>15391</v>
      </c>
      <c r="TKD1" t="s">
        <v>15392</v>
      </c>
      <c r="TKE1" t="s">
        <v>15393</v>
      </c>
      <c r="TKF1" t="s">
        <v>15394</v>
      </c>
      <c r="TKG1" t="s">
        <v>15395</v>
      </c>
      <c r="TKH1" t="s">
        <v>15396</v>
      </c>
      <c r="TKI1" t="s">
        <v>15397</v>
      </c>
      <c r="TKJ1" t="s">
        <v>15398</v>
      </c>
      <c r="TKK1" t="s">
        <v>15399</v>
      </c>
      <c r="TKL1" t="s">
        <v>15400</v>
      </c>
      <c r="TKM1" t="s">
        <v>15401</v>
      </c>
      <c r="TKN1" t="s">
        <v>15402</v>
      </c>
      <c r="TKO1" t="s">
        <v>15403</v>
      </c>
      <c r="TKP1" t="s">
        <v>15404</v>
      </c>
      <c r="TKQ1" t="s">
        <v>15405</v>
      </c>
      <c r="TKR1" t="s">
        <v>15406</v>
      </c>
      <c r="TKS1" t="s">
        <v>15407</v>
      </c>
      <c r="TKT1" t="s">
        <v>15408</v>
      </c>
      <c r="TKU1" t="s">
        <v>15409</v>
      </c>
      <c r="TKV1" t="s">
        <v>15410</v>
      </c>
      <c r="TKW1" t="s">
        <v>15411</v>
      </c>
      <c r="TKX1" t="s">
        <v>15412</v>
      </c>
      <c r="TKY1" t="s">
        <v>15413</v>
      </c>
      <c r="TKZ1" t="s">
        <v>15414</v>
      </c>
      <c r="TLA1" t="s">
        <v>15415</v>
      </c>
      <c r="TLB1" t="s">
        <v>15416</v>
      </c>
      <c r="TLC1" t="s">
        <v>15417</v>
      </c>
      <c r="TLD1" t="s">
        <v>15418</v>
      </c>
      <c r="TLE1" t="s">
        <v>15419</v>
      </c>
      <c r="TLF1" t="s">
        <v>15420</v>
      </c>
      <c r="TLG1" t="s">
        <v>15421</v>
      </c>
      <c r="TLH1" t="s">
        <v>15422</v>
      </c>
      <c r="TLI1" t="s">
        <v>15423</v>
      </c>
      <c r="TLJ1" t="s">
        <v>15424</v>
      </c>
      <c r="TLK1" t="s">
        <v>15425</v>
      </c>
      <c r="TLL1" t="s">
        <v>15426</v>
      </c>
      <c r="TLM1" t="s">
        <v>15427</v>
      </c>
      <c r="TLN1" t="s">
        <v>15428</v>
      </c>
      <c r="TLO1" t="s">
        <v>15429</v>
      </c>
      <c r="TLP1" t="s">
        <v>15430</v>
      </c>
      <c r="TLQ1" t="s">
        <v>15431</v>
      </c>
      <c r="TLR1" t="s">
        <v>15432</v>
      </c>
      <c r="TLS1" t="s">
        <v>15433</v>
      </c>
      <c r="TLT1" t="s">
        <v>15434</v>
      </c>
      <c r="TLU1" t="s">
        <v>15435</v>
      </c>
      <c r="TLV1" t="s">
        <v>15436</v>
      </c>
      <c r="TLW1" t="s">
        <v>15437</v>
      </c>
      <c r="TLX1" t="s">
        <v>15438</v>
      </c>
      <c r="TLY1" t="s">
        <v>15439</v>
      </c>
      <c r="TLZ1" t="s">
        <v>15440</v>
      </c>
      <c r="TMA1" t="s">
        <v>15441</v>
      </c>
      <c r="TMB1" t="s">
        <v>15442</v>
      </c>
      <c r="TMC1" t="s">
        <v>15443</v>
      </c>
      <c r="TMD1" t="s">
        <v>15444</v>
      </c>
      <c r="TME1" t="s">
        <v>15445</v>
      </c>
      <c r="TMF1" t="s">
        <v>15446</v>
      </c>
      <c r="TMG1" t="s">
        <v>15447</v>
      </c>
      <c r="TMH1" t="s">
        <v>15448</v>
      </c>
      <c r="TMI1" t="s">
        <v>15449</v>
      </c>
      <c r="TMJ1" t="s">
        <v>15450</v>
      </c>
      <c r="TMK1" t="s">
        <v>15451</v>
      </c>
      <c r="TML1" t="s">
        <v>15452</v>
      </c>
      <c r="TMM1" t="s">
        <v>15453</v>
      </c>
      <c r="TMN1" t="s">
        <v>15454</v>
      </c>
      <c r="TMO1" t="s">
        <v>15455</v>
      </c>
      <c r="TMP1" t="s">
        <v>15456</v>
      </c>
      <c r="TMQ1" t="s">
        <v>15457</v>
      </c>
      <c r="TMR1" t="s">
        <v>15458</v>
      </c>
      <c r="TMS1" t="s">
        <v>15459</v>
      </c>
      <c r="TMT1" t="s">
        <v>15460</v>
      </c>
      <c r="TMU1" t="s">
        <v>15461</v>
      </c>
      <c r="TMV1" t="s">
        <v>15462</v>
      </c>
      <c r="TMW1" t="s">
        <v>15463</v>
      </c>
      <c r="TMX1" t="s">
        <v>15464</v>
      </c>
      <c r="TMY1" t="s">
        <v>15465</v>
      </c>
      <c r="TMZ1" t="s">
        <v>15466</v>
      </c>
      <c r="TNA1" t="s">
        <v>15467</v>
      </c>
      <c r="TNB1" t="s">
        <v>15468</v>
      </c>
      <c r="TNC1" t="s">
        <v>15469</v>
      </c>
      <c r="TND1" t="s">
        <v>15470</v>
      </c>
      <c r="TNE1" t="s">
        <v>15471</v>
      </c>
      <c r="TNF1" t="s">
        <v>15472</v>
      </c>
      <c r="TNG1" t="s">
        <v>15473</v>
      </c>
      <c r="TNH1" t="s">
        <v>15474</v>
      </c>
      <c r="TNI1" t="s">
        <v>15475</v>
      </c>
      <c r="TNJ1" t="s">
        <v>15476</v>
      </c>
      <c r="TNK1" t="s">
        <v>15477</v>
      </c>
      <c r="TNL1" t="s">
        <v>15478</v>
      </c>
      <c r="TNM1" t="s">
        <v>15479</v>
      </c>
      <c r="TNN1" t="s">
        <v>15480</v>
      </c>
      <c r="TNO1" t="s">
        <v>15481</v>
      </c>
      <c r="TNP1" t="s">
        <v>15482</v>
      </c>
      <c r="TNQ1" t="s">
        <v>15483</v>
      </c>
      <c r="TNR1" t="s">
        <v>15484</v>
      </c>
      <c r="TNS1" t="s">
        <v>15485</v>
      </c>
      <c r="TNT1" t="s">
        <v>15486</v>
      </c>
      <c r="TNU1" t="s">
        <v>15487</v>
      </c>
      <c r="TNV1" t="s">
        <v>15488</v>
      </c>
      <c r="TNW1" t="s">
        <v>15489</v>
      </c>
      <c r="TNX1" t="s">
        <v>15490</v>
      </c>
      <c r="TNY1" t="s">
        <v>15491</v>
      </c>
      <c r="TNZ1" t="s">
        <v>15492</v>
      </c>
      <c r="TOA1" t="s">
        <v>15493</v>
      </c>
      <c r="TOB1" t="s">
        <v>15494</v>
      </c>
      <c r="TOC1" t="s">
        <v>15495</v>
      </c>
      <c r="TOD1" t="s">
        <v>15496</v>
      </c>
      <c r="TOE1" t="s">
        <v>15497</v>
      </c>
      <c r="TOF1" t="s">
        <v>15498</v>
      </c>
      <c r="TOG1" t="s">
        <v>15499</v>
      </c>
      <c r="TOH1" t="s">
        <v>15500</v>
      </c>
      <c r="TOI1" t="s">
        <v>15501</v>
      </c>
      <c r="TOJ1" t="s">
        <v>15502</v>
      </c>
      <c r="TOK1" t="s">
        <v>15503</v>
      </c>
      <c r="TOL1" t="s">
        <v>15504</v>
      </c>
      <c r="TOM1" t="s">
        <v>15505</v>
      </c>
      <c r="TON1" t="s">
        <v>15506</v>
      </c>
      <c r="TOO1" t="s">
        <v>15507</v>
      </c>
      <c r="TOP1" t="s">
        <v>15508</v>
      </c>
      <c r="TOQ1" t="s">
        <v>15509</v>
      </c>
      <c r="TOR1" t="s">
        <v>15510</v>
      </c>
      <c r="TOS1" t="s">
        <v>15511</v>
      </c>
      <c r="TOT1" t="s">
        <v>15512</v>
      </c>
      <c r="TOU1" t="s">
        <v>15513</v>
      </c>
      <c r="TOV1" t="s">
        <v>15514</v>
      </c>
      <c r="TOW1" t="s">
        <v>15515</v>
      </c>
      <c r="TOX1" t="s">
        <v>15516</v>
      </c>
      <c r="TOY1" t="s">
        <v>15517</v>
      </c>
      <c r="TOZ1" t="s">
        <v>15518</v>
      </c>
      <c r="TPA1" t="s">
        <v>15519</v>
      </c>
      <c r="TPB1" t="s">
        <v>15520</v>
      </c>
      <c r="TPC1" t="s">
        <v>15521</v>
      </c>
      <c r="TPD1" t="s">
        <v>15522</v>
      </c>
      <c r="TPE1" t="s">
        <v>15523</v>
      </c>
      <c r="TPF1" t="s">
        <v>15524</v>
      </c>
      <c r="TPG1" t="s">
        <v>15525</v>
      </c>
      <c r="TPH1" t="s">
        <v>15526</v>
      </c>
      <c r="TPI1" t="s">
        <v>15527</v>
      </c>
      <c r="TPJ1" t="s">
        <v>15528</v>
      </c>
      <c r="TPK1" t="s">
        <v>15529</v>
      </c>
      <c r="TPL1" t="s">
        <v>15530</v>
      </c>
      <c r="TPM1" t="s">
        <v>15531</v>
      </c>
      <c r="TPN1" t="s">
        <v>15532</v>
      </c>
      <c r="TPO1" t="s">
        <v>15533</v>
      </c>
      <c r="TPP1" t="s">
        <v>15534</v>
      </c>
      <c r="TPQ1" t="s">
        <v>15535</v>
      </c>
      <c r="TPR1" t="s">
        <v>15536</v>
      </c>
      <c r="TPS1" t="s">
        <v>15537</v>
      </c>
      <c r="TPT1" t="s">
        <v>15538</v>
      </c>
      <c r="TPU1" t="s">
        <v>15539</v>
      </c>
      <c r="TPV1" t="s">
        <v>15540</v>
      </c>
      <c r="TPW1" t="s">
        <v>15541</v>
      </c>
      <c r="TPX1" t="s">
        <v>15542</v>
      </c>
      <c r="TPY1" t="s">
        <v>15543</v>
      </c>
      <c r="TPZ1" t="s">
        <v>15544</v>
      </c>
      <c r="TQA1" t="s">
        <v>15545</v>
      </c>
      <c r="TQB1" t="s">
        <v>15546</v>
      </c>
      <c r="TQC1" t="s">
        <v>15547</v>
      </c>
      <c r="TQD1" t="s">
        <v>15548</v>
      </c>
      <c r="TQE1" t="s">
        <v>15549</v>
      </c>
      <c r="TQF1" t="s">
        <v>15550</v>
      </c>
      <c r="TQG1" t="s">
        <v>15551</v>
      </c>
      <c r="TQH1" t="s">
        <v>15552</v>
      </c>
      <c r="TQI1" t="s">
        <v>15553</v>
      </c>
      <c r="TQJ1" t="s">
        <v>15554</v>
      </c>
      <c r="TQK1" t="s">
        <v>15555</v>
      </c>
      <c r="TQL1" t="s">
        <v>15556</v>
      </c>
      <c r="TQM1" t="s">
        <v>15557</v>
      </c>
      <c r="TQN1" t="s">
        <v>15558</v>
      </c>
      <c r="TQO1" t="s">
        <v>15559</v>
      </c>
      <c r="TQP1" t="s">
        <v>15560</v>
      </c>
      <c r="TQQ1" t="s">
        <v>15561</v>
      </c>
      <c r="TQR1" t="s">
        <v>15562</v>
      </c>
      <c r="TQS1" t="s">
        <v>15563</v>
      </c>
      <c r="TQT1" t="s">
        <v>15564</v>
      </c>
      <c r="TQU1" t="s">
        <v>15565</v>
      </c>
      <c r="TQV1" t="s">
        <v>15566</v>
      </c>
      <c r="TQW1" t="s">
        <v>15567</v>
      </c>
      <c r="TQX1" t="s">
        <v>15568</v>
      </c>
      <c r="TQY1" t="s">
        <v>15569</v>
      </c>
      <c r="TQZ1" t="s">
        <v>15570</v>
      </c>
      <c r="TRA1" t="s">
        <v>15571</v>
      </c>
      <c r="TRB1" t="s">
        <v>15572</v>
      </c>
      <c r="TRC1" t="s">
        <v>15573</v>
      </c>
      <c r="TRD1" t="s">
        <v>15574</v>
      </c>
      <c r="TRE1" t="s">
        <v>15575</v>
      </c>
      <c r="TRF1" t="s">
        <v>15576</v>
      </c>
      <c r="TRG1" t="s">
        <v>15577</v>
      </c>
      <c r="TRH1" t="s">
        <v>15578</v>
      </c>
      <c r="TRI1" t="s">
        <v>15579</v>
      </c>
      <c r="TRJ1" t="s">
        <v>15580</v>
      </c>
      <c r="TRK1" t="s">
        <v>15581</v>
      </c>
      <c r="TRL1" t="s">
        <v>15582</v>
      </c>
      <c r="TRM1" t="s">
        <v>15583</v>
      </c>
      <c r="TRN1" t="s">
        <v>15584</v>
      </c>
      <c r="TRO1" t="s">
        <v>15585</v>
      </c>
      <c r="TRP1" t="s">
        <v>15586</v>
      </c>
      <c r="TRQ1" t="s">
        <v>15587</v>
      </c>
      <c r="TRR1" t="s">
        <v>15588</v>
      </c>
      <c r="TRS1" t="s">
        <v>15589</v>
      </c>
      <c r="TRT1" t="s">
        <v>15590</v>
      </c>
      <c r="TRU1" t="s">
        <v>15591</v>
      </c>
      <c r="TRV1" t="s">
        <v>15592</v>
      </c>
      <c r="TRW1" t="s">
        <v>15593</v>
      </c>
      <c r="TRX1" t="s">
        <v>15594</v>
      </c>
      <c r="TRY1" t="s">
        <v>15595</v>
      </c>
      <c r="TRZ1" t="s">
        <v>15596</v>
      </c>
      <c r="TSA1" t="s">
        <v>15597</v>
      </c>
      <c r="TSB1" t="s">
        <v>15598</v>
      </c>
      <c r="TSC1" t="s">
        <v>15599</v>
      </c>
      <c r="TSD1" t="s">
        <v>15600</v>
      </c>
      <c r="TSE1" t="s">
        <v>15601</v>
      </c>
      <c r="TSF1" t="s">
        <v>15602</v>
      </c>
      <c r="TSG1" t="s">
        <v>15603</v>
      </c>
      <c r="TSH1" t="s">
        <v>15604</v>
      </c>
      <c r="TSI1" t="s">
        <v>15605</v>
      </c>
      <c r="TSJ1" t="s">
        <v>15606</v>
      </c>
      <c r="TSK1" t="s">
        <v>15607</v>
      </c>
      <c r="TSL1" t="s">
        <v>15608</v>
      </c>
      <c r="TSM1" t="s">
        <v>15609</v>
      </c>
      <c r="TSN1" t="s">
        <v>15610</v>
      </c>
      <c r="TSO1" t="s">
        <v>15611</v>
      </c>
      <c r="TSP1" t="s">
        <v>15612</v>
      </c>
      <c r="TSQ1" t="s">
        <v>15613</v>
      </c>
      <c r="TSR1" t="s">
        <v>15614</v>
      </c>
      <c r="TSS1" t="s">
        <v>15615</v>
      </c>
      <c r="TST1" t="s">
        <v>15616</v>
      </c>
      <c r="TSU1" t="s">
        <v>15617</v>
      </c>
      <c r="TSV1" t="s">
        <v>15618</v>
      </c>
      <c r="TSW1" t="s">
        <v>15619</v>
      </c>
      <c r="TSX1" t="s">
        <v>15620</v>
      </c>
      <c r="TSY1" t="s">
        <v>15621</v>
      </c>
      <c r="TSZ1" t="s">
        <v>15622</v>
      </c>
      <c r="TTA1" t="s">
        <v>15623</v>
      </c>
      <c r="TTB1" t="s">
        <v>15624</v>
      </c>
      <c r="TTC1" t="s">
        <v>15625</v>
      </c>
      <c r="TTD1" t="s">
        <v>15626</v>
      </c>
      <c r="TTE1" t="s">
        <v>15627</v>
      </c>
      <c r="TTF1" t="s">
        <v>15628</v>
      </c>
      <c r="TTG1" t="s">
        <v>15629</v>
      </c>
      <c r="TTH1" t="s">
        <v>15630</v>
      </c>
      <c r="TTI1" t="s">
        <v>15631</v>
      </c>
      <c r="TTJ1" t="s">
        <v>15632</v>
      </c>
      <c r="TTK1" t="s">
        <v>15633</v>
      </c>
      <c r="TTL1" t="s">
        <v>15634</v>
      </c>
      <c r="TTM1" t="s">
        <v>15635</v>
      </c>
      <c r="TTN1" t="s">
        <v>15636</v>
      </c>
      <c r="TTO1" t="s">
        <v>15637</v>
      </c>
      <c r="TTP1" t="s">
        <v>15638</v>
      </c>
      <c r="TTQ1" t="s">
        <v>15639</v>
      </c>
      <c r="TTR1" t="s">
        <v>15640</v>
      </c>
      <c r="TTS1" t="s">
        <v>15641</v>
      </c>
      <c r="TTT1" t="s">
        <v>15642</v>
      </c>
      <c r="TTU1" t="s">
        <v>15643</v>
      </c>
      <c r="TTV1" t="s">
        <v>15644</v>
      </c>
      <c r="TTW1" t="s">
        <v>15645</v>
      </c>
      <c r="TTX1" t="s">
        <v>15646</v>
      </c>
      <c r="TTY1" t="s">
        <v>15647</v>
      </c>
      <c r="TTZ1" t="s">
        <v>15648</v>
      </c>
      <c r="TUA1" t="s">
        <v>15649</v>
      </c>
      <c r="TUB1" t="s">
        <v>15650</v>
      </c>
      <c r="TUC1" t="s">
        <v>15651</v>
      </c>
      <c r="TUD1" t="s">
        <v>15652</v>
      </c>
      <c r="TUE1" t="s">
        <v>15653</v>
      </c>
      <c r="TUF1" t="s">
        <v>15654</v>
      </c>
      <c r="TUG1" t="s">
        <v>15655</v>
      </c>
      <c r="TUH1" t="s">
        <v>15656</v>
      </c>
      <c r="TUI1" t="s">
        <v>15657</v>
      </c>
      <c r="TUJ1" t="s">
        <v>15658</v>
      </c>
      <c r="TUK1" t="s">
        <v>15659</v>
      </c>
      <c r="TUL1" t="s">
        <v>15660</v>
      </c>
      <c r="TUM1" t="s">
        <v>15661</v>
      </c>
      <c r="TUN1" t="s">
        <v>15662</v>
      </c>
      <c r="TUO1" t="s">
        <v>15663</v>
      </c>
      <c r="TUP1" t="s">
        <v>15664</v>
      </c>
      <c r="TUQ1" t="s">
        <v>15665</v>
      </c>
      <c r="TUR1" t="s">
        <v>15666</v>
      </c>
      <c r="TUS1" t="s">
        <v>15667</v>
      </c>
      <c r="TUT1" t="s">
        <v>15668</v>
      </c>
      <c r="TUU1" t="s">
        <v>15669</v>
      </c>
      <c r="TUV1" t="s">
        <v>15670</v>
      </c>
      <c r="TUW1" t="s">
        <v>15671</v>
      </c>
      <c r="TUX1" t="s">
        <v>15672</v>
      </c>
      <c r="TUY1" t="s">
        <v>15673</v>
      </c>
      <c r="TUZ1" t="s">
        <v>15674</v>
      </c>
      <c r="TVA1" t="s">
        <v>15675</v>
      </c>
      <c r="TVB1" t="s">
        <v>15676</v>
      </c>
      <c r="TVC1" t="s">
        <v>15677</v>
      </c>
      <c r="TVD1" t="s">
        <v>15678</v>
      </c>
      <c r="TVE1" t="s">
        <v>15679</v>
      </c>
      <c r="TVF1" t="s">
        <v>15680</v>
      </c>
      <c r="TVG1" t="s">
        <v>15681</v>
      </c>
      <c r="TVH1" t="s">
        <v>15682</v>
      </c>
      <c r="TVI1" t="s">
        <v>15683</v>
      </c>
      <c r="TVJ1" t="s">
        <v>15684</v>
      </c>
      <c r="TVK1" t="s">
        <v>15685</v>
      </c>
      <c r="TVL1" t="s">
        <v>15686</v>
      </c>
      <c r="TVM1" t="s">
        <v>15687</v>
      </c>
      <c r="TVN1" t="s">
        <v>15688</v>
      </c>
      <c r="TVO1" t="s">
        <v>15689</v>
      </c>
      <c r="TVP1" t="s">
        <v>15690</v>
      </c>
      <c r="TVQ1" t="s">
        <v>15691</v>
      </c>
      <c r="TVR1" t="s">
        <v>15692</v>
      </c>
      <c r="TVS1" t="s">
        <v>15693</v>
      </c>
      <c r="TVT1" t="s">
        <v>15694</v>
      </c>
      <c r="TVU1" t="s">
        <v>15695</v>
      </c>
      <c r="TVV1" t="s">
        <v>15696</v>
      </c>
      <c r="TVW1" t="s">
        <v>15697</v>
      </c>
      <c r="TVX1" t="s">
        <v>15698</v>
      </c>
      <c r="TVY1" t="s">
        <v>15699</v>
      </c>
      <c r="TVZ1" t="s">
        <v>15700</v>
      </c>
      <c r="TWA1" t="s">
        <v>15701</v>
      </c>
      <c r="TWB1" t="s">
        <v>15702</v>
      </c>
      <c r="TWC1" t="s">
        <v>15703</v>
      </c>
      <c r="TWD1" t="s">
        <v>15704</v>
      </c>
      <c r="TWE1" t="s">
        <v>15705</v>
      </c>
      <c r="TWF1" t="s">
        <v>15706</v>
      </c>
      <c r="TWG1" t="s">
        <v>15707</v>
      </c>
      <c r="TWH1" t="s">
        <v>15708</v>
      </c>
      <c r="TWI1" t="s">
        <v>15709</v>
      </c>
      <c r="TWJ1" t="s">
        <v>15710</v>
      </c>
      <c r="TWK1" t="s">
        <v>15711</v>
      </c>
      <c r="TWL1" t="s">
        <v>15712</v>
      </c>
      <c r="TWM1" t="s">
        <v>15713</v>
      </c>
      <c r="TWN1" t="s">
        <v>15714</v>
      </c>
      <c r="TWO1" t="s">
        <v>15715</v>
      </c>
      <c r="TWP1" t="s">
        <v>15716</v>
      </c>
      <c r="TWQ1" t="s">
        <v>15717</v>
      </c>
      <c r="TWR1" t="s">
        <v>15718</v>
      </c>
      <c r="TWS1" t="s">
        <v>15719</v>
      </c>
      <c r="TWT1" t="s">
        <v>15720</v>
      </c>
      <c r="TWU1" t="s">
        <v>15721</v>
      </c>
      <c r="TWV1" t="s">
        <v>15722</v>
      </c>
      <c r="TWW1" t="s">
        <v>15723</v>
      </c>
      <c r="TWX1" t="s">
        <v>15724</v>
      </c>
      <c r="TWY1" t="s">
        <v>15725</v>
      </c>
      <c r="TWZ1" t="s">
        <v>15726</v>
      </c>
      <c r="TXA1" t="s">
        <v>15727</v>
      </c>
      <c r="TXB1" t="s">
        <v>15728</v>
      </c>
      <c r="TXC1" t="s">
        <v>15729</v>
      </c>
      <c r="TXD1" t="s">
        <v>15730</v>
      </c>
      <c r="TXE1" t="s">
        <v>15731</v>
      </c>
      <c r="TXF1" t="s">
        <v>15732</v>
      </c>
      <c r="TXG1" t="s">
        <v>15733</v>
      </c>
      <c r="TXH1" t="s">
        <v>15734</v>
      </c>
      <c r="TXI1" t="s">
        <v>15735</v>
      </c>
      <c r="TXJ1" t="s">
        <v>15736</v>
      </c>
      <c r="TXK1" t="s">
        <v>15737</v>
      </c>
      <c r="TXL1" t="s">
        <v>15738</v>
      </c>
      <c r="TXM1" t="s">
        <v>15739</v>
      </c>
      <c r="TXN1" t="s">
        <v>15740</v>
      </c>
      <c r="TXO1" t="s">
        <v>15741</v>
      </c>
      <c r="TXP1" t="s">
        <v>15742</v>
      </c>
      <c r="TXQ1" t="s">
        <v>15743</v>
      </c>
      <c r="TXR1" t="s">
        <v>15744</v>
      </c>
      <c r="TXS1" t="s">
        <v>15745</v>
      </c>
      <c r="TXT1" t="s">
        <v>15746</v>
      </c>
      <c r="TXU1" t="s">
        <v>15747</v>
      </c>
      <c r="TXV1" t="s">
        <v>15748</v>
      </c>
      <c r="TXW1" t="s">
        <v>15749</v>
      </c>
      <c r="TXX1" t="s">
        <v>15750</v>
      </c>
      <c r="TXY1" t="s">
        <v>15751</v>
      </c>
      <c r="TXZ1" t="s">
        <v>15752</v>
      </c>
      <c r="TYA1" t="s">
        <v>15753</v>
      </c>
      <c r="TYB1" t="s">
        <v>15754</v>
      </c>
      <c r="TYC1" t="s">
        <v>15755</v>
      </c>
      <c r="TYD1" t="s">
        <v>15756</v>
      </c>
      <c r="TYE1" t="s">
        <v>15757</v>
      </c>
      <c r="TYF1" t="s">
        <v>15758</v>
      </c>
      <c r="TYG1" t="s">
        <v>15759</v>
      </c>
      <c r="TYH1" t="s">
        <v>15760</v>
      </c>
      <c r="TYI1" t="s">
        <v>15761</v>
      </c>
      <c r="TYJ1" t="s">
        <v>15762</v>
      </c>
      <c r="TYK1" t="s">
        <v>15763</v>
      </c>
      <c r="TYL1" t="s">
        <v>15764</v>
      </c>
      <c r="TYM1" t="s">
        <v>15765</v>
      </c>
      <c r="TYN1" t="s">
        <v>15766</v>
      </c>
      <c r="TYO1" t="s">
        <v>15767</v>
      </c>
      <c r="TYP1" t="s">
        <v>15768</v>
      </c>
      <c r="TYQ1" t="s">
        <v>15769</v>
      </c>
      <c r="TYR1" t="s">
        <v>15770</v>
      </c>
      <c r="TYS1" t="s">
        <v>15771</v>
      </c>
      <c r="TYT1" t="s">
        <v>15772</v>
      </c>
      <c r="TYU1" t="s">
        <v>15773</v>
      </c>
      <c r="TYV1" t="s">
        <v>15774</v>
      </c>
      <c r="TYW1" t="s">
        <v>15775</v>
      </c>
      <c r="TYX1" t="s">
        <v>15776</v>
      </c>
      <c r="TYY1" t="s">
        <v>15777</v>
      </c>
      <c r="TYZ1" t="s">
        <v>15778</v>
      </c>
      <c r="TZA1" t="s">
        <v>15779</v>
      </c>
      <c r="TZB1" t="s">
        <v>15780</v>
      </c>
      <c r="TZC1" t="s">
        <v>15781</v>
      </c>
      <c r="TZD1" t="s">
        <v>15782</v>
      </c>
      <c r="TZE1" t="s">
        <v>15783</v>
      </c>
      <c r="TZF1" t="s">
        <v>15784</v>
      </c>
      <c r="TZG1" t="s">
        <v>15785</v>
      </c>
      <c r="TZH1" t="s">
        <v>15786</v>
      </c>
      <c r="TZI1" t="s">
        <v>15787</v>
      </c>
      <c r="TZJ1" t="s">
        <v>15788</v>
      </c>
      <c r="TZK1" t="s">
        <v>15789</v>
      </c>
      <c r="TZL1" t="s">
        <v>15790</v>
      </c>
      <c r="TZM1" t="s">
        <v>15791</v>
      </c>
      <c r="TZN1" t="s">
        <v>15792</v>
      </c>
      <c r="TZO1" t="s">
        <v>15793</v>
      </c>
      <c r="TZP1" t="s">
        <v>15794</v>
      </c>
      <c r="TZQ1" t="s">
        <v>15795</v>
      </c>
      <c r="TZR1" t="s">
        <v>15796</v>
      </c>
      <c r="TZS1" t="s">
        <v>15797</v>
      </c>
      <c r="TZT1" t="s">
        <v>15798</v>
      </c>
      <c r="TZU1" t="s">
        <v>15799</v>
      </c>
      <c r="TZV1" t="s">
        <v>15800</v>
      </c>
      <c r="TZW1" t="s">
        <v>15801</v>
      </c>
      <c r="TZX1" t="s">
        <v>15802</v>
      </c>
      <c r="TZY1" t="s">
        <v>15803</v>
      </c>
      <c r="TZZ1" t="s">
        <v>15804</v>
      </c>
      <c r="UAA1" t="s">
        <v>15805</v>
      </c>
      <c r="UAB1" t="s">
        <v>15806</v>
      </c>
      <c r="UAC1" t="s">
        <v>15807</v>
      </c>
      <c r="UAD1" t="s">
        <v>15808</v>
      </c>
      <c r="UAE1" t="s">
        <v>15809</v>
      </c>
      <c r="UAF1" t="s">
        <v>15810</v>
      </c>
      <c r="UAG1" t="s">
        <v>15811</v>
      </c>
      <c r="UAH1" t="s">
        <v>15812</v>
      </c>
      <c r="UAI1" t="s">
        <v>15813</v>
      </c>
      <c r="UAJ1" t="s">
        <v>15814</v>
      </c>
      <c r="UAK1" t="s">
        <v>15815</v>
      </c>
      <c r="UAL1" t="s">
        <v>15816</v>
      </c>
      <c r="UAM1" t="s">
        <v>15817</v>
      </c>
      <c r="UAN1" t="s">
        <v>15818</v>
      </c>
      <c r="UAO1" t="s">
        <v>15819</v>
      </c>
      <c r="UAP1" t="s">
        <v>15820</v>
      </c>
      <c r="UAQ1" t="s">
        <v>15821</v>
      </c>
      <c r="UAR1" t="s">
        <v>15822</v>
      </c>
      <c r="UAS1" t="s">
        <v>15823</v>
      </c>
      <c r="UAT1" t="s">
        <v>15824</v>
      </c>
      <c r="UAU1" t="s">
        <v>15825</v>
      </c>
      <c r="UAV1" t="s">
        <v>15826</v>
      </c>
      <c r="UAW1" t="s">
        <v>15827</v>
      </c>
      <c r="UAX1" t="s">
        <v>15828</v>
      </c>
      <c r="UAY1" t="s">
        <v>15829</v>
      </c>
      <c r="UAZ1" t="s">
        <v>15830</v>
      </c>
      <c r="UBA1" t="s">
        <v>15831</v>
      </c>
      <c r="UBB1" t="s">
        <v>15832</v>
      </c>
      <c r="UBC1" t="s">
        <v>15833</v>
      </c>
      <c r="UBD1" t="s">
        <v>15834</v>
      </c>
      <c r="UBE1" t="s">
        <v>15835</v>
      </c>
      <c r="UBF1" t="s">
        <v>15836</v>
      </c>
      <c r="UBG1" t="s">
        <v>15837</v>
      </c>
      <c r="UBH1" t="s">
        <v>15838</v>
      </c>
      <c r="UBI1" t="s">
        <v>15839</v>
      </c>
      <c r="UBJ1" t="s">
        <v>15840</v>
      </c>
      <c r="UBK1" t="s">
        <v>15841</v>
      </c>
      <c r="UBL1" t="s">
        <v>15842</v>
      </c>
      <c r="UBM1" t="s">
        <v>15843</v>
      </c>
      <c r="UBN1" t="s">
        <v>15844</v>
      </c>
      <c r="UBO1" t="s">
        <v>15845</v>
      </c>
      <c r="UBP1" t="s">
        <v>15846</v>
      </c>
      <c r="UBQ1" t="s">
        <v>15847</v>
      </c>
      <c r="UBR1" t="s">
        <v>15848</v>
      </c>
      <c r="UBS1" t="s">
        <v>15849</v>
      </c>
      <c r="UBT1" t="s">
        <v>15850</v>
      </c>
      <c r="UBU1" t="s">
        <v>15851</v>
      </c>
      <c r="UBV1" t="s">
        <v>15852</v>
      </c>
      <c r="UBW1" t="s">
        <v>15853</v>
      </c>
      <c r="UBX1" t="s">
        <v>15854</v>
      </c>
      <c r="UBY1" t="s">
        <v>15855</v>
      </c>
      <c r="UBZ1" t="s">
        <v>15856</v>
      </c>
      <c r="UCA1" t="s">
        <v>15857</v>
      </c>
      <c r="UCB1" t="s">
        <v>15858</v>
      </c>
      <c r="UCC1" t="s">
        <v>15859</v>
      </c>
      <c r="UCD1" t="s">
        <v>15860</v>
      </c>
      <c r="UCE1" t="s">
        <v>15861</v>
      </c>
      <c r="UCF1" t="s">
        <v>15862</v>
      </c>
      <c r="UCG1" t="s">
        <v>15863</v>
      </c>
      <c r="UCH1" t="s">
        <v>15864</v>
      </c>
      <c r="UCI1" t="s">
        <v>15865</v>
      </c>
      <c r="UCJ1" t="s">
        <v>15866</v>
      </c>
      <c r="UCK1" t="s">
        <v>15867</v>
      </c>
      <c r="UCL1" t="s">
        <v>15868</v>
      </c>
      <c r="UCM1" t="s">
        <v>15869</v>
      </c>
      <c r="UCN1" t="s">
        <v>15870</v>
      </c>
      <c r="UCO1" t="s">
        <v>15871</v>
      </c>
      <c r="UCP1" t="s">
        <v>15872</v>
      </c>
      <c r="UCQ1" t="s">
        <v>15873</v>
      </c>
      <c r="UCR1" t="s">
        <v>15874</v>
      </c>
      <c r="UCS1" t="s">
        <v>15875</v>
      </c>
      <c r="UCT1" t="s">
        <v>15876</v>
      </c>
      <c r="UCU1" t="s">
        <v>15877</v>
      </c>
      <c r="UCV1" t="s">
        <v>15878</v>
      </c>
      <c r="UCW1" t="s">
        <v>15879</v>
      </c>
      <c r="UCX1" t="s">
        <v>15880</v>
      </c>
      <c r="UCY1" t="s">
        <v>15881</v>
      </c>
      <c r="UCZ1" t="s">
        <v>15882</v>
      </c>
      <c r="UDA1" t="s">
        <v>15883</v>
      </c>
      <c r="UDB1" t="s">
        <v>15884</v>
      </c>
      <c r="UDC1" t="s">
        <v>15885</v>
      </c>
      <c r="UDD1" t="s">
        <v>15886</v>
      </c>
      <c r="UDE1" t="s">
        <v>15887</v>
      </c>
      <c r="UDF1" t="s">
        <v>15888</v>
      </c>
      <c r="UDG1" t="s">
        <v>15889</v>
      </c>
      <c r="UDH1" t="s">
        <v>15890</v>
      </c>
      <c r="UDI1" t="s">
        <v>15891</v>
      </c>
      <c r="UDJ1" t="s">
        <v>15892</v>
      </c>
      <c r="UDK1" t="s">
        <v>15893</v>
      </c>
      <c r="UDL1" t="s">
        <v>15894</v>
      </c>
      <c r="UDM1" t="s">
        <v>15895</v>
      </c>
      <c r="UDN1" t="s">
        <v>15896</v>
      </c>
      <c r="UDO1" t="s">
        <v>15897</v>
      </c>
      <c r="UDP1" t="s">
        <v>15898</v>
      </c>
      <c r="UDQ1" t="s">
        <v>15899</v>
      </c>
      <c r="UDR1" t="s">
        <v>15900</v>
      </c>
      <c r="UDS1" t="s">
        <v>15901</v>
      </c>
      <c r="UDT1" t="s">
        <v>15902</v>
      </c>
      <c r="UDU1" t="s">
        <v>15903</v>
      </c>
      <c r="UDV1" t="s">
        <v>15904</v>
      </c>
      <c r="UDW1" t="s">
        <v>15905</v>
      </c>
      <c r="UDX1" t="s">
        <v>15906</v>
      </c>
      <c r="UDY1" t="s">
        <v>15907</v>
      </c>
      <c r="UDZ1" t="s">
        <v>15908</v>
      </c>
      <c r="UEA1" t="s">
        <v>15909</v>
      </c>
      <c r="UEB1" t="s">
        <v>15910</v>
      </c>
      <c r="UEC1" t="s">
        <v>15911</v>
      </c>
      <c r="UED1" t="s">
        <v>15912</v>
      </c>
      <c r="UEE1" t="s">
        <v>15913</v>
      </c>
      <c r="UEF1" t="s">
        <v>15914</v>
      </c>
      <c r="UEG1" t="s">
        <v>15915</v>
      </c>
      <c r="UEH1" t="s">
        <v>15916</v>
      </c>
      <c r="UEI1" t="s">
        <v>15917</v>
      </c>
      <c r="UEJ1" t="s">
        <v>15918</v>
      </c>
      <c r="UEK1" t="s">
        <v>15919</v>
      </c>
      <c r="UEL1" t="s">
        <v>15920</v>
      </c>
      <c r="UEM1" t="s">
        <v>15921</v>
      </c>
      <c r="UEN1" t="s">
        <v>15922</v>
      </c>
      <c r="UEO1" t="s">
        <v>15923</v>
      </c>
      <c r="UEP1" t="s">
        <v>15924</v>
      </c>
      <c r="UEQ1" t="s">
        <v>15925</v>
      </c>
      <c r="UER1" t="s">
        <v>15926</v>
      </c>
      <c r="UES1" t="s">
        <v>15927</v>
      </c>
      <c r="UET1" t="s">
        <v>15928</v>
      </c>
      <c r="UEU1" t="s">
        <v>15929</v>
      </c>
      <c r="UEV1" t="s">
        <v>15930</v>
      </c>
      <c r="UEW1" t="s">
        <v>15931</v>
      </c>
      <c r="UEX1" t="s">
        <v>15932</v>
      </c>
      <c r="UEY1" t="s">
        <v>15933</v>
      </c>
      <c r="UEZ1" t="s">
        <v>15934</v>
      </c>
      <c r="UFA1" t="s">
        <v>15935</v>
      </c>
      <c r="UFB1" t="s">
        <v>15936</v>
      </c>
      <c r="UFC1" t="s">
        <v>15937</v>
      </c>
      <c r="UFD1" t="s">
        <v>15938</v>
      </c>
      <c r="UFE1" t="s">
        <v>15939</v>
      </c>
      <c r="UFF1" t="s">
        <v>15940</v>
      </c>
      <c r="UFG1" t="s">
        <v>15941</v>
      </c>
      <c r="UFH1" t="s">
        <v>15942</v>
      </c>
      <c r="UFI1" t="s">
        <v>15943</v>
      </c>
      <c r="UFJ1" t="s">
        <v>15944</v>
      </c>
      <c r="UFK1" t="s">
        <v>15945</v>
      </c>
      <c r="UFL1" t="s">
        <v>15946</v>
      </c>
      <c r="UFM1" t="s">
        <v>15947</v>
      </c>
      <c r="UFN1" t="s">
        <v>15948</v>
      </c>
      <c r="UFO1" t="s">
        <v>15949</v>
      </c>
      <c r="UFP1" t="s">
        <v>15950</v>
      </c>
      <c r="UFQ1" t="s">
        <v>15951</v>
      </c>
      <c r="UFR1" t="s">
        <v>15952</v>
      </c>
      <c r="UFS1" t="s">
        <v>15953</v>
      </c>
      <c r="UFT1" t="s">
        <v>15954</v>
      </c>
      <c r="UFU1" t="s">
        <v>15955</v>
      </c>
      <c r="UFV1" t="s">
        <v>15956</v>
      </c>
      <c r="UFW1" t="s">
        <v>15957</v>
      </c>
      <c r="UFX1" t="s">
        <v>15958</v>
      </c>
      <c r="UFY1" t="s">
        <v>15959</v>
      </c>
      <c r="UFZ1" t="s">
        <v>15960</v>
      </c>
      <c r="UGA1" t="s">
        <v>15961</v>
      </c>
      <c r="UGB1" t="s">
        <v>15962</v>
      </c>
      <c r="UGC1" t="s">
        <v>15963</v>
      </c>
      <c r="UGD1" t="s">
        <v>15964</v>
      </c>
      <c r="UGE1" t="s">
        <v>15965</v>
      </c>
      <c r="UGF1" t="s">
        <v>15966</v>
      </c>
      <c r="UGG1" t="s">
        <v>15967</v>
      </c>
      <c r="UGH1" t="s">
        <v>15968</v>
      </c>
      <c r="UGI1" t="s">
        <v>15969</v>
      </c>
      <c r="UGJ1" t="s">
        <v>15970</v>
      </c>
      <c r="UGK1" t="s">
        <v>15971</v>
      </c>
      <c r="UGL1" t="s">
        <v>15972</v>
      </c>
      <c r="UGM1" t="s">
        <v>15973</v>
      </c>
      <c r="UGN1" t="s">
        <v>15974</v>
      </c>
      <c r="UGO1" t="s">
        <v>15975</v>
      </c>
      <c r="UGP1" t="s">
        <v>15976</v>
      </c>
      <c r="UGQ1" t="s">
        <v>15977</v>
      </c>
      <c r="UGR1" t="s">
        <v>15978</v>
      </c>
      <c r="UGS1" t="s">
        <v>15979</v>
      </c>
      <c r="UGT1" t="s">
        <v>15980</v>
      </c>
      <c r="UGU1" t="s">
        <v>15981</v>
      </c>
      <c r="UGV1" t="s">
        <v>15982</v>
      </c>
      <c r="UGW1" t="s">
        <v>15983</v>
      </c>
      <c r="UGX1" t="s">
        <v>15984</v>
      </c>
      <c r="UGY1" t="s">
        <v>15985</v>
      </c>
      <c r="UGZ1" t="s">
        <v>15986</v>
      </c>
      <c r="UHA1" t="s">
        <v>15987</v>
      </c>
      <c r="UHB1" t="s">
        <v>15988</v>
      </c>
      <c r="UHC1" t="s">
        <v>15989</v>
      </c>
      <c r="UHD1" t="s">
        <v>15990</v>
      </c>
      <c r="UHE1" t="s">
        <v>15991</v>
      </c>
      <c r="UHF1" t="s">
        <v>15992</v>
      </c>
      <c r="UHG1" t="s">
        <v>15993</v>
      </c>
      <c r="UHH1" t="s">
        <v>15994</v>
      </c>
      <c r="UHI1" t="s">
        <v>15995</v>
      </c>
      <c r="UHJ1" t="s">
        <v>15996</v>
      </c>
      <c r="UHK1" t="s">
        <v>15997</v>
      </c>
      <c r="UHL1" t="s">
        <v>15998</v>
      </c>
      <c r="UHM1" t="s">
        <v>15999</v>
      </c>
      <c r="UHN1" t="s">
        <v>16000</v>
      </c>
      <c r="UHO1" t="s">
        <v>16001</v>
      </c>
      <c r="UHP1" t="s">
        <v>16002</v>
      </c>
      <c r="UHQ1" t="s">
        <v>16003</v>
      </c>
      <c r="UHR1" t="s">
        <v>16004</v>
      </c>
      <c r="UHS1" t="s">
        <v>16005</v>
      </c>
      <c r="UHT1" t="s">
        <v>16006</v>
      </c>
      <c r="UHU1" t="s">
        <v>16007</v>
      </c>
      <c r="UHV1" t="s">
        <v>16008</v>
      </c>
      <c r="UHW1" t="s">
        <v>16009</v>
      </c>
      <c r="UHX1" t="s">
        <v>16010</v>
      </c>
      <c r="UHY1" t="s">
        <v>16011</v>
      </c>
      <c r="UHZ1" t="s">
        <v>16012</v>
      </c>
      <c r="UIA1" t="s">
        <v>16013</v>
      </c>
      <c r="UIB1" t="s">
        <v>16014</v>
      </c>
      <c r="UIC1" t="s">
        <v>16015</v>
      </c>
      <c r="UID1" t="s">
        <v>16016</v>
      </c>
      <c r="UIE1" t="s">
        <v>16017</v>
      </c>
      <c r="UIF1" t="s">
        <v>16018</v>
      </c>
      <c r="UIG1" t="s">
        <v>16019</v>
      </c>
      <c r="UIH1" t="s">
        <v>16020</v>
      </c>
      <c r="UII1" t="s">
        <v>16021</v>
      </c>
      <c r="UIJ1" t="s">
        <v>16022</v>
      </c>
      <c r="UIK1" t="s">
        <v>16023</v>
      </c>
      <c r="UIL1" t="s">
        <v>16024</v>
      </c>
      <c r="UIM1" t="s">
        <v>16025</v>
      </c>
      <c r="UIN1" t="s">
        <v>16026</v>
      </c>
      <c r="UIO1" t="s">
        <v>16027</v>
      </c>
      <c r="UIP1" t="s">
        <v>16028</v>
      </c>
      <c r="UIQ1" t="s">
        <v>16029</v>
      </c>
      <c r="UIR1" t="s">
        <v>16030</v>
      </c>
      <c r="UIS1" t="s">
        <v>16031</v>
      </c>
      <c r="UIT1" t="s">
        <v>16032</v>
      </c>
      <c r="UIU1" t="s">
        <v>16033</v>
      </c>
      <c r="UIV1" t="s">
        <v>16034</v>
      </c>
      <c r="UIW1" t="s">
        <v>16035</v>
      </c>
      <c r="UIX1" t="s">
        <v>16036</v>
      </c>
      <c r="UIY1" t="s">
        <v>16037</v>
      </c>
      <c r="UIZ1" t="s">
        <v>16038</v>
      </c>
      <c r="UJA1" t="s">
        <v>16039</v>
      </c>
      <c r="UJB1" t="s">
        <v>16040</v>
      </c>
      <c r="UJC1" t="s">
        <v>16041</v>
      </c>
      <c r="UJD1" t="s">
        <v>16042</v>
      </c>
      <c r="UJE1" t="s">
        <v>16043</v>
      </c>
      <c r="UJF1" t="s">
        <v>16044</v>
      </c>
      <c r="UJG1" t="s">
        <v>16045</v>
      </c>
      <c r="UJH1" t="s">
        <v>16046</v>
      </c>
      <c r="UJI1" t="s">
        <v>16047</v>
      </c>
      <c r="UJJ1" t="s">
        <v>16048</v>
      </c>
      <c r="UJK1" t="s">
        <v>16049</v>
      </c>
      <c r="UJL1" t="s">
        <v>16050</v>
      </c>
      <c r="UJM1" t="s">
        <v>16051</v>
      </c>
      <c r="UJN1" t="s">
        <v>16052</v>
      </c>
      <c r="UJO1" t="s">
        <v>16053</v>
      </c>
      <c r="UJP1" t="s">
        <v>16054</v>
      </c>
      <c r="UJQ1" t="s">
        <v>16055</v>
      </c>
      <c r="UJR1" t="s">
        <v>16056</v>
      </c>
      <c r="UJS1" t="s">
        <v>16057</v>
      </c>
      <c r="UJT1" t="s">
        <v>16058</v>
      </c>
      <c r="UJU1" t="s">
        <v>16059</v>
      </c>
      <c r="UJV1" t="s">
        <v>16060</v>
      </c>
      <c r="UJW1" t="s">
        <v>16061</v>
      </c>
      <c r="UJX1" t="s">
        <v>16062</v>
      </c>
      <c r="UJY1" t="s">
        <v>16063</v>
      </c>
      <c r="UJZ1" t="s">
        <v>16064</v>
      </c>
      <c r="UKA1" t="s">
        <v>16065</v>
      </c>
      <c r="UKB1" t="s">
        <v>16066</v>
      </c>
      <c r="UKC1" t="s">
        <v>16067</v>
      </c>
      <c r="UKD1" t="s">
        <v>16068</v>
      </c>
      <c r="UKE1" t="s">
        <v>16069</v>
      </c>
      <c r="UKF1" t="s">
        <v>16070</v>
      </c>
      <c r="UKG1" t="s">
        <v>16071</v>
      </c>
      <c r="UKH1" t="s">
        <v>16072</v>
      </c>
      <c r="UKI1" t="s">
        <v>16073</v>
      </c>
      <c r="UKJ1" t="s">
        <v>16074</v>
      </c>
      <c r="UKK1" t="s">
        <v>16075</v>
      </c>
      <c r="UKL1" t="s">
        <v>16076</v>
      </c>
      <c r="UKM1" t="s">
        <v>16077</v>
      </c>
      <c r="UKN1" t="s">
        <v>16078</v>
      </c>
      <c r="UKO1" t="s">
        <v>16079</v>
      </c>
      <c r="UKP1" t="s">
        <v>16080</v>
      </c>
      <c r="UKQ1" t="s">
        <v>16081</v>
      </c>
      <c r="UKR1" t="s">
        <v>16082</v>
      </c>
      <c r="UKS1" t="s">
        <v>16083</v>
      </c>
      <c r="UKT1" t="s">
        <v>16084</v>
      </c>
      <c r="UKU1" t="s">
        <v>16085</v>
      </c>
      <c r="UKV1" t="s">
        <v>16086</v>
      </c>
      <c r="UKW1" t="s">
        <v>16087</v>
      </c>
      <c r="UKX1" t="s">
        <v>16088</v>
      </c>
      <c r="UKY1" t="s">
        <v>16089</v>
      </c>
      <c r="UKZ1" t="s">
        <v>16090</v>
      </c>
      <c r="ULA1" t="s">
        <v>16091</v>
      </c>
      <c r="ULB1" t="s">
        <v>16092</v>
      </c>
      <c r="ULC1" t="s">
        <v>16093</v>
      </c>
      <c r="ULD1" t="s">
        <v>16094</v>
      </c>
      <c r="ULE1" t="s">
        <v>16095</v>
      </c>
      <c r="ULF1" t="s">
        <v>16096</v>
      </c>
      <c r="ULG1" t="s">
        <v>16097</v>
      </c>
      <c r="ULH1" t="s">
        <v>16098</v>
      </c>
      <c r="ULI1" t="s">
        <v>16099</v>
      </c>
      <c r="ULJ1" t="s">
        <v>16100</v>
      </c>
      <c r="ULK1" t="s">
        <v>16101</v>
      </c>
      <c r="ULL1" t="s">
        <v>16102</v>
      </c>
      <c r="ULM1" t="s">
        <v>16103</v>
      </c>
      <c r="ULN1" t="s">
        <v>16104</v>
      </c>
      <c r="ULO1" t="s">
        <v>16105</v>
      </c>
      <c r="ULP1" t="s">
        <v>16106</v>
      </c>
      <c r="ULQ1" t="s">
        <v>16107</v>
      </c>
      <c r="ULR1" t="s">
        <v>16108</v>
      </c>
      <c r="ULS1" t="s">
        <v>16109</v>
      </c>
      <c r="ULT1" t="s">
        <v>16110</v>
      </c>
      <c r="ULU1" t="s">
        <v>16111</v>
      </c>
      <c r="ULV1" t="s">
        <v>16112</v>
      </c>
      <c r="ULW1" t="s">
        <v>16113</v>
      </c>
      <c r="ULX1" t="s">
        <v>16114</v>
      </c>
      <c r="ULY1" t="s">
        <v>16115</v>
      </c>
      <c r="ULZ1" t="s">
        <v>16116</v>
      </c>
      <c r="UMA1" t="s">
        <v>16117</v>
      </c>
      <c r="UMB1" t="s">
        <v>16118</v>
      </c>
      <c r="UMC1" t="s">
        <v>16119</v>
      </c>
      <c r="UMD1" t="s">
        <v>16120</v>
      </c>
      <c r="UME1" t="s">
        <v>16121</v>
      </c>
      <c r="UMF1" t="s">
        <v>16122</v>
      </c>
      <c r="UMG1" t="s">
        <v>16123</v>
      </c>
      <c r="UMH1" t="s">
        <v>16124</v>
      </c>
      <c r="UMI1" t="s">
        <v>16125</v>
      </c>
      <c r="UMJ1" t="s">
        <v>16126</v>
      </c>
      <c r="UMK1" t="s">
        <v>16127</v>
      </c>
      <c r="UML1" t="s">
        <v>16128</v>
      </c>
      <c r="UMM1" t="s">
        <v>16129</v>
      </c>
      <c r="UMN1" t="s">
        <v>16130</v>
      </c>
      <c r="UMO1" t="s">
        <v>16131</v>
      </c>
      <c r="UMP1" t="s">
        <v>16132</v>
      </c>
      <c r="UMQ1" t="s">
        <v>16133</v>
      </c>
      <c r="UMR1" t="s">
        <v>16134</v>
      </c>
      <c r="UMS1" t="s">
        <v>16135</v>
      </c>
      <c r="UMT1" t="s">
        <v>16136</v>
      </c>
      <c r="UMU1" t="s">
        <v>16137</v>
      </c>
      <c r="UMV1" t="s">
        <v>16138</v>
      </c>
      <c r="UMW1" t="s">
        <v>16139</v>
      </c>
      <c r="UMX1" t="s">
        <v>16140</v>
      </c>
      <c r="UMY1" t="s">
        <v>16141</v>
      </c>
      <c r="UMZ1" t="s">
        <v>16142</v>
      </c>
      <c r="UNA1" t="s">
        <v>16143</v>
      </c>
      <c r="UNB1" t="s">
        <v>16144</v>
      </c>
      <c r="UNC1" t="s">
        <v>16145</v>
      </c>
      <c r="UND1" t="s">
        <v>16146</v>
      </c>
      <c r="UNE1" t="s">
        <v>16147</v>
      </c>
      <c r="UNF1" t="s">
        <v>16148</v>
      </c>
      <c r="UNG1" t="s">
        <v>16149</v>
      </c>
      <c r="UNH1" t="s">
        <v>16150</v>
      </c>
      <c r="UNI1" t="s">
        <v>16151</v>
      </c>
      <c r="UNJ1" t="s">
        <v>16152</v>
      </c>
      <c r="UNK1" t="s">
        <v>16153</v>
      </c>
      <c r="UNL1" t="s">
        <v>16154</v>
      </c>
      <c r="UNM1" t="s">
        <v>16155</v>
      </c>
      <c r="UNN1" t="s">
        <v>16156</v>
      </c>
      <c r="UNO1" t="s">
        <v>16157</v>
      </c>
      <c r="UNP1" t="s">
        <v>16158</v>
      </c>
      <c r="UNQ1" t="s">
        <v>16159</v>
      </c>
      <c r="UNR1" t="s">
        <v>16160</v>
      </c>
      <c r="UNS1" t="s">
        <v>16161</v>
      </c>
      <c r="UNT1" t="s">
        <v>16162</v>
      </c>
      <c r="UNU1" t="s">
        <v>16163</v>
      </c>
      <c r="UNV1" t="s">
        <v>16164</v>
      </c>
      <c r="UNW1" t="s">
        <v>16165</v>
      </c>
      <c r="UNX1" t="s">
        <v>16166</v>
      </c>
      <c r="UNY1" t="s">
        <v>16167</v>
      </c>
      <c r="UNZ1" t="s">
        <v>16168</v>
      </c>
      <c r="UOA1" t="s">
        <v>16169</v>
      </c>
      <c r="UOB1" t="s">
        <v>16170</v>
      </c>
      <c r="UOC1" t="s">
        <v>16171</v>
      </c>
      <c r="UOD1" t="s">
        <v>16172</v>
      </c>
      <c r="UOE1" t="s">
        <v>16173</v>
      </c>
      <c r="UOF1" t="s">
        <v>16174</v>
      </c>
      <c r="UOG1" t="s">
        <v>16175</v>
      </c>
      <c r="UOH1" t="s">
        <v>16176</v>
      </c>
      <c r="UOI1" t="s">
        <v>16177</v>
      </c>
      <c r="UOJ1" t="s">
        <v>16178</v>
      </c>
      <c r="UOK1" t="s">
        <v>16179</v>
      </c>
      <c r="UOL1" t="s">
        <v>16180</v>
      </c>
      <c r="UOM1" t="s">
        <v>16181</v>
      </c>
      <c r="UON1" t="s">
        <v>16182</v>
      </c>
      <c r="UOO1" t="s">
        <v>16183</v>
      </c>
      <c r="UOP1" t="s">
        <v>16184</v>
      </c>
      <c r="UOQ1" t="s">
        <v>16185</v>
      </c>
      <c r="UOR1" t="s">
        <v>16186</v>
      </c>
      <c r="UOS1" t="s">
        <v>16187</v>
      </c>
      <c r="UOT1" t="s">
        <v>16188</v>
      </c>
      <c r="UOU1" t="s">
        <v>16189</v>
      </c>
      <c r="UOV1" t="s">
        <v>16190</v>
      </c>
      <c r="UOW1" t="s">
        <v>16191</v>
      </c>
      <c r="UOX1" t="s">
        <v>16192</v>
      </c>
      <c r="UOY1" t="s">
        <v>16193</v>
      </c>
      <c r="UOZ1" t="s">
        <v>16194</v>
      </c>
      <c r="UPA1" t="s">
        <v>16195</v>
      </c>
      <c r="UPB1" t="s">
        <v>16196</v>
      </c>
      <c r="UPC1" t="s">
        <v>16197</v>
      </c>
      <c r="UPD1" t="s">
        <v>16198</v>
      </c>
      <c r="UPE1" t="s">
        <v>16199</v>
      </c>
      <c r="UPF1" t="s">
        <v>16200</v>
      </c>
      <c r="UPG1" t="s">
        <v>16201</v>
      </c>
      <c r="UPH1" t="s">
        <v>16202</v>
      </c>
      <c r="UPI1" t="s">
        <v>16203</v>
      </c>
      <c r="UPJ1" t="s">
        <v>16204</v>
      </c>
      <c r="UPK1" t="s">
        <v>16205</v>
      </c>
      <c r="UPL1" t="s">
        <v>16206</v>
      </c>
      <c r="UPM1" t="s">
        <v>16207</v>
      </c>
      <c r="UPN1" t="s">
        <v>16208</v>
      </c>
      <c r="UPO1" t="s">
        <v>16209</v>
      </c>
      <c r="UPP1" t="s">
        <v>16210</v>
      </c>
      <c r="UPQ1" t="s">
        <v>16211</v>
      </c>
      <c r="UPR1" t="s">
        <v>16212</v>
      </c>
      <c r="UPS1" t="s">
        <v>16213</v>
      </c>
      <c r="UPT1" t="s">
        <v>16214</v>
      </c>
      <c r="UPU1" t="s">
        <v>16215</v>
      </c>
      <c r="UPV1" t="s">
        <v>16216</v>
      </c>
      <c r="UPW1" t="s">
        <v>16217</v>
      </c>
      <c r="UPX1" t="s">
        <v>16218</v>
      </c>
      <c r="UPY1" t="s">
        <v>16219</v>
      </c>
      <c r="UPZ1" t="s">
        <v>16220</v>
      </c>
      <c r="UQA1" t="s">
        <v>16221</v>
      </c>
      <c r="UQB1" t="s">
        <v>16222</v>
      </c>
      <c r="UQC1" t="s">
        <v>16223</v>
      </c>
      <c r="UQD1" t="s">
        <v>16224</v>
      </c>
      <c r="UQE1" t="s">
        <v>16225</v>
      </c>
      <c r="UQF1" t="s">
        <v>16226</v>
      </c>
      <c r="UQG1" t="s">
        <v>16227</v>
      </c>
      <c r="UQH1" t="s">
        <v>16228</v>
      </c>
      <c r="UQI1" t="s">
        <v>16229</v>
      </c>
      <c r="UQJ1" t="s">
        <v>16230</v>
      </c>
      <c r="UQK1" t="s">
        <v>16231</v>
      </c>
      <c r="UQL1" t="s">
        <v>16232</v>
      </c>
      <c r="UQM1" t="s">
        <v>16233</v>
      </c>
      <c r="UQN1" t="s">
        <v>16234</v>
      </c>
      <c r="UQO1" t="s">
        <v>16235</v>
      </c>
      <c r="UQP1" t="s">
        <v>16236</v>
      </c>
      <c r="UQQ1" t="s">
        <v>16237</v>
      </c>
      <c r="UQR1" t="s">
        <v>16238</v>
      </c>
      <c r="UQS1" t="s">
        <v>16239</v>
      </c>
      <c r="UQT1" t="s">
        <v>16240</v>
      </c>
      <c r="UQU1" t="s">
        <v>16241</v>
      </c>
      <c r="UQV1" t="s">
        <v>16242</v>
      </c>
      <c r="UQW1" t="s">
        <v>16243</v>
      </c>
      <c r="UQX1" t="s">
        <v>16244</v>
      </c>
      <c r="UQY1" t="s">
        <v>16245</v>
      </c>
      <c r="UQZ1" t="s">
        <v>16246</v>
      </c>
      <c r="URA1" t="s">
        <v>16247</v>
      </c>
      <c r="URB1" t="s">
        <v>16248</v>
      </c>
      <c r="URC1" t="s">
        <v>16249</v>
      </c>
      <c r="URD1" t="s">
        <v>16250</v>
      </c>
      <c r="URE1" t="s">
        <v>16251</v>
      </c>
      <c r="URF1" t="s">
        <v>16252</v>
      </c>
      <c r="URG1" t="s">
        <v>16253</v>
      </c>
      <c r="URH1" t="s">
        <v>16254</v>
      </c>
      <c r="URI1" t="s">
        <v>16255</v>
      </c>
      <c r="URJ1" t="s">
        <v>16256</v>
      </c>
      <c r="URK1" t="s">
        <v>16257</v>
      </c>
      <c r="URL1" t="s">
        <v>16258</v>
      </c>
      <c r="URM1" t="s">
        <v>16259</v>
      </c>
      <c r="URN1" t="s">
        <v>16260</v>
      </c>
      <c r="URO1" t="s">
        <v>16261</v>
      </c>
      <c r="URP1" t="s">
        <v>16262</v>
      </c>
      <c r="URQ1" t="s">
        <v>16263</v>
      </c>
      <c r="URR1" t="s">
        <v>16264</v>
      </c>
      <c r="URS1" t="s">
        <v>16265</v>
      </c>
      <c r="URT1" t="s">
        <v>16266</v>
      </c>
      <c r="URU1" t="s">
        <v>16267</v>
      </c>
      <c r="URV1" t="s">
        <v>16268</v>
      </c>
      <c r="URW1" t="s">
        <v>16269</v>
      </c>
      <c r="URX1" t="s">
        <v>16270</v>
      </c>
      <c r="URY1" t="s">
        <v>16271</v>
      </c>
      <c r="URZ1" t="s">
        <v>16272</v>
      </c>
      <c r="USA1" t="s">
        <v>16273</v>
      </c>
      <c r="USB1" t="s">
        <v>16274</v>
      </c>
      <c r="USC1" t="s">
        <v>16275</v>
      </c>
      <c r="USD1" t="s">
        <v>16276</v>
      </c>
      <c r="USE1" t="s">
        <v>16277</v>
      </c>
      <c r="USF1" t="s">
        <v>16278</v>
      </c>
      <c r="USG1" t="s">
        <v>16279</v>
      </c>
      <c r="USH1" t="s">
        <v>16280</v>
      </c>
      <c r="USI1" t="s">
        <v>16281</v>
      </c>
      <c r="USJ1" t="s">
        <v>16282</v>
      </c>
      <c r="USK1" t="s">
        <v>16283</v>
      </c>
      <c r="USL1" t="s">
        <v>16284</v>
      </c>
      <c r="USM1" t="s">
        <v>16285</v>
      </c>
      <c r="USN1" t="s">
        <v>16286</v>
      </c>
      <c r="USO1" t="s">
        <v>16287</v>
      </c>
      <c r="USP1" t="s">
        <v>16288</v>
      </c>
      <c r="USQ1" t="s">
        <v>16289</v>
      </c>
      <c r="USR1" t="s">
        <v>16290</v>
      </c>
      <c r="USS1" t="s">
        <v>16291</v>
      </c>
      <c r="UST1" t="s">
        <v>16292</v>
      </c>
      <c r="USU1" t="s">
        <v>16293</v>
      </c>
      <c r="USV1" t="s">
        <v>16294</v>
      </c>
      <c r="USW1" t="s">
        <v>16295</v>
      </c>
      <c r="USX1" t="s">
        <v>16296</v>
      </c>
      <c r="USY1" t="s">
        <v>16297</v>
      </c>
      <c r="USZ1" t="s">
        <v>16298</v>
      </c>
      <c r="UTA1" t="s">
        <v>16299</v>
      </c>
      <c r="UTB1" t="s">
        <v>16300</v>
      </c>
      <c r="UTC1" t="s">
        <v>16301</v>
      </c>
      <c r="UTD1" t="s">
        <v>16302</v>
      </c>
      <c r="UTE1" t="s">
        <v>16303</v>
      </c>
      <c r="UTF1" t="s">
        <v>16304</v>
      </c>
      <c r="UTG1" t="s">
        <v>16305</v>
      </c>
      <c r="UTH1" t="s">
        <v>16306</v>
      </c>
      <c r="UTI1" t="s">
        <v>16307</v>
      </c>
      <c r="UTJ1" t="s">
        <v>16308</v>
      </c>
      <c r="UTK1" t="s">
        <v>16309</v>
      </c>
      <c r="UTL1" t="s">
        <v>16310</v>
      </c>
      <c r="UTM1" t="s">
        <v>16311</v>
      </c>
      <c r="UTN1" t="s">
        <v>16312</v>
      </c>
      <c r="UTO1" t="s">
        <v>16313</v>
      </c>
      <c r="UTP1" t="s">
        <v>16314</v>
      </c>
      <c r="UTQ1" t="s">
        <v>16315</v>
      </c>
      <c r="UTR1" t="s">
        <v>16316</v>
      </c>
      <c r="UTS1" t="s">
        <v>16317</v>
      </c>
      <c r="UTT1" t="s">
        <v>16318</v>
      </c>
      <c r="UTU1" t="s">
        <v>16319</v>
      </c>
      <c r="UTV1" t="s">
        <v>16320</v>
      </c>
      <c r="UTW1" t="s">
        <v>16321</v>
      </c>
      <c r="UTX1" t="s">
        <v>16322</v>
      </c>
      <c r="UTY1" t="s">
        <v>16323</v>
      </c>
      <c r="UTZ1" t="s">
        <v>16324</v>
      </c>
      <c r="UUA1" t="s">
        <v>16325</v>
      </c>
      <c r="UUB1" t="s">
        <v>16326</v>
      </c>
      <c r="UUC1" t="s">
        <v>16327</v>
      </c>
      <c r="UUD1" t="s">
        <v>16328</v>
      </c>
      <c r="UUE1" t="s">
        <v>16329</v>
      </c>
      <c r="UUF1" t="s">
        <v>16330</v>
      </c>
      <c r="UUG1" t="s">
        <v>16331</v>
      </c>
      <c r="UUH1" t="s">
        <v>16332</v>
      </c>
      <c r="UUI1" t="s">
        <v>16333</v>
      </c>
      <c r="UUJ1" t="s">
        <v>16334</v>
      </c>
      <c r="UUK1" t="s">
        <v>16335</v>
      </c>
      <c r="UUL1" t="s">
        <v>16336</v>
      </c>
      <c r="UUM1" t="s">
        <v>16337</v>
      </c>
      <c r="UUN1" t="s">
        <v>16338</v>
      </c>
      <c r="UUO1" t="s">
        <v>16339</v>
      </c>
      <c r="UUP1" t="s">
        <v>16340</v>
      </c>
      <c r="UUQ1" t="s">
        <v>16341</v>
      </c>
      <c r="UUR1" t="s">
        <v>16342</v>
      </c>
      <c r="UUS1" t="s">
        <v>16343</v>
      </c>
      <c r="UUT1" t="s">
        <v>16344</v>
      </c>
      <c r="UUU1" t="s">
        <v>16345</v>
      </c>
      <c r="UUV1" t="s">
        <v>16346</v>
      </c>
      <c r="UUW1" t="s">
        <v>16347</v>
      </c>
      <c r="UUX1" t="s">
        <v>16348</v>
      </c>
      <c r="UUY1" t="s">
        <v>16349</v>
      </c>
      <c r="UUZ1" t="s">
        <v>16350</v>
      </c>
      <c r="UVA1" t="s">
        <v>16351</v>
      </c>
      <c r="UVB1" t="s">
        <v>16352</v>
      </c>
      <c r="UVC1" t="s">
        <v>16353</v>
      </c>
      <c r="UVD1" t="s">
        <v>16354</v>
      </c>
      <c r="UVE1" t="s">
        <v>16355</v>
      </c>
      <c r="UVF1" t="s">
        <v>16356</v>
      </c>
      <c r="UVG1" t="s">
        <v>16357</v>
      </c>
      <c r="UVH1" t="s">
        <v>16358</v>
      </c>
      <c r="UVI1" t="s">
        <v>16359</v>
      </c>
      <c r="UVJ1" t="s">
        <v>16360</v>
      </c>
      <c r="UVK1" t="s">
        <v>16361</v>
      </c>
      <c r="UVL1" t="s">
        <v>16362</v>
      </c>
      <c r="UVM1" t="s">
        <v>16363</v>
      </c>
      <c r="UVN1" t="s">
        <v>16364</v>
      </c>
      <c r="UVO1" t="s">
        <v>16365</v>
      </c>
      <c r="UVP1" t="s">
        <v>16366</v>
      </c>
      <c r="UVQ1" t="s">
        <v>16367</v>
      </c>
      <c r="UVR1" t="s">
        <v>16368</v>
      </c>
      <c r="UVS1" t="s">
        <v>16369</v>
      </c>
      <c r="UVT1" t="s">
        <v>16370</v>
      </c>
      <c r="UVU1" t="s">
        <v>16371</v>
      </c>
      <c r="UVV1" t="s">
        <v>16372</v>
      </c>
      <c r="UVW1" t="s">
        <v>16373</v>
      </c>
      <c r="UVX1" t="s">
        <v>16374</v>
      </c>
      <c r="UVY1" t="s">
        <v>16375</v>
      </c>
      <c r="UVZ1" t="s">
        <v>16376</v>
      </c>
      <c r="UWA1" t="s">
        <v>16377</v>
      </c>
      <c r="UWB1" t="s">
        <v>16378</v>
      </c>
      <c r="UWC1" t="s">
        <v>16379</v>
      </c>
      <c r="UWD1" t="s">
        <v>16380</v>
      </c>
      <c r="UWE1" t="s">
        <v>16381</v>
      </c>
      <c r="UWF1" t="s">
        <v>16382</v>
      </c>
      <c r="UWG1" t="s">
        <v>16383</v>
      </c>
      <c r="UWH1" t="s">
        <v>16384</v>
      </c>
      <c r="UWI1" t="s">
        <v>16385</v>
      </c>
      <c r="UWJ1" t="s">
        <v>16386</v>
      </c>
      <c r="UWK1" t="s">
        <v>16387</v>
      </c>
      <c r="UWL1" t="s">
        <v>16388</v>
      </c>
      <c r="UWM1" t="s">
        <v>16389</v>
      </c>
      <c r="UWN1" t="s">
        <v>16390</v>
      </c>
      <c r="UWO1" t="s">
        <v>16391</v>
      </c>
      <c r="UWP1" t="s">
        <v>16392</v>
      </c>
      <c r="UWQ1" t="s">
        <v>16393</v>
      </c>
      <c r="UWR1" t="s">
        <v>16394</v>
      </c>
      <c r="UWS1" t="s">
        <v>16395</v>
      </c>
      <c r="UWT1" t="s">
        <v>16396</v>
      </c>
      <c r="UWU1" t="s">
        <v>16397</v>
      </c>
      <c r="UWV1" t="s">
        <v>16398</v>
      </c>
      <c r="UWW1" t="s">
        <v>16399</v>
      </c>
      <c r="UWX1" t="s">
        <v>16400</v>
      </c>
      <c r="UWY1" t="s">
        <v>16401</v>
      </c>
      <c r="UWZ1" t="s">
        <v>16402</v>
      </c>
      <c r="UXA1" t="s">
        <v>16403</v>
      </c>
      <c r="UXB1" t="s">
        <v>16404</v>
      </c>
      <c r="UXC1" t="s">
        <v>16405</v>
      </c>
      <c r="UXD1" t="s">
        <v>16406</v>
      </c>
      <c r="UXE1" t="s">
        <v>16407</v>
      </c>
      <c r="UXF1" t="s">
        <v>16408</v>
      </c>
      <c r="UXG1" t="s">
        <v>16409</v>
      </c>
      <c r="UXH1" t="s">
        <v>16410</v>
      </c>
      <c r="UXI1" t="s">
        <v>16411</v>
      </c>
      <c r="UXJ1" t="s">
        <v>16412</v>
      </c>
      <c r="UXK1" t="s">
        <v>16413</v>
      </c>
      <c r="UXL1" t="s">
        <v>16414</v>
      </c>
      <c r="UXM1" t="s">
        <v>16415</v>
      </c>
      <c r="UXN1" t="s">
        <v>16416</v>
      </c>
      <c r="UXO1" t="s">
        <v>16417</v>
      </c>
      <c r="UXP1" t="s">
        <v>16418</v>
      </c>
      <c r="UXQ1" t="s">
        <v>16419</v>
      </c>
      <c r="UXR1" t="s">
        <v>16420</v>
      </c>
      <c r="UXS1" t="s">
        <v>16421</v>
      </c>
      <c r="UXT1" t="s">
        <v>16422</v>
      </c>
      <c r="UXU1" t="s">
        <v>16423</v>
      </c>
      <c r="UXV1" t="s">
        <v>16424</v>
      </c>
      <c r="UXW1" t="s">
        <v>16425</v>
      </c>
      <c r="UXX1" t="s">
        <v>16426</v>
      </c>
      <c r="UXY1" t="s">
        <v>16427</v>
      </c>
      <c r="UXZ1" t="s">
        <v>16428</v>
      </c>
      <c r="UYA1" t="s">
        <v>16429</v>
      </c>
      <c r="UYB1" t="s">
        <v>16430</v>
      </c>
      <c r="UYC1" t="s">
        <v>16431</v>
      </c>
      <c r="UYD1" t="s">
        <v>16432</v>
      </c>
      <c r="UYE1" t="s">
        <v>16433</v>
      </c>
      <c r="UYF1" t="s">
        <v>16434</v>
      </c>
      <c r="UYG1" t="s">
        <v>16435</v>
      </c>
      <c r="UYH1" t="s">
        <v>16436</v>
      </c>
      <c r="UYI1" t="s">
        <v>16437</v>
      </c>
      <c r="UYJ1" t="s">
        <v>16438</v>
      </c>
      <c r="UYK1" t="s">
        <v>16439</v>
      </c>
      <c r="UYL1" t="s">
        <v>16440</v>
      </c>
      <c r="UYM1" t="s">
        <v>16441</v>
      </c>
      <c r="UYN1" t="s">
        <v>16442</v>
      </c>
      <c r="UYO1" t="s">
        <v>16443</v>
      </c>
      <c r="UYP1" t="s">
        <v>16444</v>
      </c>
      <c r="UYQ1" t="s">
        <v>16445</v>
      </c>
      <c r="UYR1" t="s">
        <v>16446</v>
      </c>
      <c r="UYS1" t="s">
        <v>16447</v>
      </c>
      <c r="UYT1" t="s">
        <v>16448</v>
      </c>
      <c r="UYU1" t="s">
        <v>16449</v>
      </c>
      <c r="UYV1" t="s">
        <v>16450</v>
      </c>
      <c r="UYW1" t="s">
        <v>16451</v>
      </c>
      <c r="UYX1" t="s">
        <v>16452</v>
      </c>
      <c r="UYY1" t="s">
        <v>16453</v>
      </c>
      <c r="UYZ1" t="s">
        <v>16454</v>
      </c>
      <c r="UZA1" t="s">
        <v>16455</v>
      </c>
      <c r="UZB1" t="s">
        <v>16456</v>
      </c>
      <c r="UZC1" t="s">
        <v>16457</v>
      </c>
      <c r="UZD1" t="s">
        <v>16458</v>
      </c>
      <c r="UZE1" t="s">
        <v>16459</v>
      </c>
      <c r="UZF1" t="s">
        <v>16460</v>
      </c>
      <c r="UZG1" t="s">
        <v>16461</v>
      </c>
      <c r="UZH1" t="s">
        <v>16462</v>
      </c>
      <c r="UZI1" t="s">
        <v>16463</v>
      </c>
      <c r="UZJ1" t="s">
        <v>16464</v>
      </c>
      <c r="UZK1" t="s">
        <v>16465</v>
      </c>
      <c r="UZL1" t="s">
        <v>16466</v>
      </c>
      <c r="UZM1" t="s">
        <v>16467</v>
      </c>
      <c r="UZN1" t="s">
        <v>16468</v>
      </c>
      <c r="UZO1" t="s">
        <v>16469</v>
      </c>
      <c r="UZP1" t="s">
        <v>16470</v>
      </c>
      <c r="UZQ1" t="s">
        <v>16471</v>
      </c>
      <c r="UZR1" t="s">
        <v>16472</v>
      </c>
      <c r="UZS1" t="s">
        <v>16473</v>
      </c>
      <c r="UZT1" t="s">
        <v>16474</v>
      </c>
      <c r="UZU1" t="s">
        <v>16475</v>
      </c>
      <c r="UZV1" t="s">
        <v>16476</v>
      </c>
      <c r="UZW1" t="s">
        <v>16477</v>
      </c>
      <c r="UZX1" t="s">
        <v>16478</v>
      </c>
      <c r="UZY1" t="s">
        <v>16479</v>
      </c>
      <c r="UZZ1" t="s">
        <v>16480</v>
      </c>
      <c r="VAA1" t="s">
        <v>16481</v>
      </c>
      <c r="VAB1" t="s">
        <v>16482</v>
      </c>
      <c r="VAC1" t="s">
        <v>16483</v>
      </c>
      <c r="VAD1" t="s">
        <v>16484</v>
      </c>
      <c r="VAE1" t="s">
        <v>16485</v>
      </c>
      <c r="VAF1" t="s">
        <v>16486</v>
      </c>
      <c r="VAG1" t="s">
        <v>16487</v>
      </c>
      <c r="VAH1" t="s">
        <v>16488</v>
      </c>
      <c r="VAI1" t="s">
        <v>16489</v>
      </c>
      <c r="VAJ1" t="s">
        <v>16490</v>
      </c>
      <c r="VAK1" t="s">
        <v>16491</v>
      </c>
      <c r="VAL1" t="s">
        <v>16492</v>
      </c>
      <c r="VAM1" t="s">
        <v>16493</v>
      </c>
      <c r="VAN1" t="s">
        <v>16494</v>
      </c>
      <c r="VAO1" t="s">
        <v>16495</v>
      </c>
      <c r="VAP1" t="s">
        <v>16496</v>
      </c>
      <c r="VAQ1" t="s">
        <v>16497</v>
      </c>
      <c r="VAR1" t="s">
        <v>16498</v>
      </c>
      <c r="VAS1" t="s">
        <v>16499</v>
      </c>
      <c r="VAT1" t="s">
        <v>16500</v>
      </c>
      <c r="VAU1" t="s">
        <v>16501</v>
      </c>
      <c r="VAV1" t="s">
        <v>16502</v>
      </c>
      <c r="VAW1" t="s">
        <v>16503</v>
      </c>
      <c r="VAX1" t="s">
        <v>16504</v>
      </c>
      <c r="VAY1" t="s">
        <v>16505</v>
      </c>
      <c r="VAZ1" t="s">
        <v>16506</v>
      </c>
      <c r="VBA1" t="s">
        <v>16507</v>
      </c>
      <c r="VBB1" t="s">
        <v>16508</v>
      </c>
      <c r="VBC1" t="s">
        <v>16509</v>
      </c>
      <c r="VBD1" t="s">
        <v>16510</v>
      </c>
      <c r="VBE1" t="s">
        <v>16511</v>
      </c>
      <c r="VBF1" t="s">
        <v>16512</v>
      </c>
      <c r="VBG1" t="s">
        <v>16513</v>
      </c>
      <c r="VBH1" t="s">
        <v>16514</v>
      </c>
      <c r="VBI1" t="s">
        <v>16515</v>
      </c>
      <c r="VBJ1" t="s">
        <v>16516</v>
      </c>
      <c r="VBK1" t="s">
        <v>16517</v>
      </c>
      <c r="VBL1" t="s">
        <v>16518</v>
      </c>
      <c r="VBM1" t="s">
        <v>16519</v>
      </c>
      <c r="VBN1" t="s">
        <v>16520</v>
      </c>
      <c r="VBO1" t="s">
        <v>16521</v>
      </c>
      <c r="VBP1" t="s">
        <v>16522</v>
      </c>
      <c r="VBQ1" t="s">
        <v>16523</v>
      </c>
      <c r="VBR1" t="s">
        <v>16524</v>
      </c>
      <c r="VBS1" t="s">
        <v>16525</v>
      </c>
      <c r="VBT1" t="s">
        <v>16526</v>
      </c>
      <c r="VBU1" t="s">
        <v>16527</v>
      </c>
      <c r="VBV1" t="s">
        <v>16528</v>
      </c>
      <c r="VBW1" t="s">
        <v>16529</v>
      </c>
      <c r="VBX1" t="s">
        <v>16530</v>
      </c>
      <c r="VBY1" t="s">
        <v>16531</v>
      </c>
      <c r="VBZ1" t="s">
        <v>16532</v>
      </c>
      <c r="VCA1" t="s">
        <v>16533</v>
      </c>
      <c r="VCB1" t="s">
        <v>16534</v>
      </c>
      <c r="VCC1" t="s">
        <v>16535</v>
      </c>
      <c r="VCD1" t="s">
        <v>16536</v>
      </c>
      <c r="VCE1" t="s">
        <v>16537</v>
      </c>
      <c r="VCF1" t="s">
        <v>16538</v>
      </c>
      <c r="VCG1" t="s">
        <v>16539</v>
      </c>
      <c r="VCH1" t="s">
        <v>16540</v>
      </c>
      <c r="VCI1" t="s">
        <v>16541</v>
      </c>
      <c r="VCJ1" t="s">
        <v>16542</v>
      </c>
      <c r="VCK1" t="s">
        <v>16543</v>
      </c>
      <c r="VCL1" t="s">
        <v>16544</v>
      </c>
      <c r="VCM1" t="s">
        <v>16545</v>
      </c>
      <c r="VCN1" t="s">
        <v>16546</v>
      </c>
      <c r="VCO1" t="s">
        <v>16547</v>
      </c>
      <c r="VCP1" t="s">
        <v>16548</v>
      </c>
      <c r="VCQ1" t="s">
        <v>16549</v>
      </c>
      <c r="VCR1" t="s">
        <v>16550</v>
      </c>
      <c r="VCS1" t="s">
        <v>16551</v>
      </c>
      <c r="VCT1" t="s">
        <v>16552</v>
      </c>
      <c r="VCU1" t="s">
        <v>16553</v>
      </c>
      <c r="VCV1" t="s">
        <v>16554</v>
      </c>
      <c r="VCW1" t="s">
        <v>16555</v>
      </c>
      <c r="VCX1" t="s">
        <v>16556</v>
      </c>
      <c r="VCY1" t="s">
        <v>16557</v>
      </c>
      <c r="VCZ1" t="s">
        <v>16558</v>
      </c>
      <c r="VDA1" t="s">
        <v>16559</v>
      </c>
      <c r="VDB1" t="s">
        <v>16560</v>
      </c>
      <c r="VDC1" t="s">
        <v>16561</v>
      </c>
      <c r="VDD1" t="s">
        <v>16562</v>
      </c>
      <c r="VDE1" t="s">
        <v>16563</v>
      </c>
      <c r="VDF1" t="s">
        <v>16564</v>
      </c>
      <c r="VDG1" t="s">
        <v>16565</v>
      </c>
      <c r="VDH1" t="s">
        <v>16566</v>
      </c>
      <c r="VDI1" t="s">
        <v>16567</v>
      </c>
      <c r="VDJ1" t="s">
        <v>16568</v>
      </c>
      <c r="VDK1" t="s">
        <v>16569</v>
      </c>
      <c r="VDL1" t="s">
        <v>16570</v>
      </c>
      <c r="VDM1" t="s">
        <v>16571</v>
      </c>
      <c r="VDN1" t="s">
        <v>16572</v>
      </c>
      <c r="VDO1" t="s">
        <v>16573</v>
      </c>
      <c r="VDP1" t="s">
        <v>16574</v>
      </c>
      <c r="VDQ1" t="s">
        <v>16575</v>
      </c>
      <c r="VDR1" t="s">
        <v>16576</v>
      </c>
      <c r="VDS1" t="s">
        <v>16577</v>
      </c>
      <c r="VDT1" t="s">
        <v>16578</v>
      </c>
      <c r="VDU1" t="s">
        <v>16579</v>
      </c>
      <c r="VDV1" t="s">
        <v>16580</v>
      </c>
      <c r="VDW1" t="s">
        <v>16581</v>
      </c>
      <c r="VDX1" t="s">
        <v>16582</v>
      </c>
      <c r="VDY1" t="s">
        <v>16583</v>
      </c>
      <c r="VDZ1" t="s">
        <v>16584</v>
      </c>
      <c r="VEA1" t="s">
        <v>16585</v>
      </c>
      <c r="VEB1" t="s">
        <v>16586</v>
      </c>
      <c r="VEC1" t="s">
        <v>16587</v>
      </c>
      <c r="VED1" t="s">
        <v>16588</v>
      </c>
      <c r="VEE1" t="s">
        <v>16589</v>
      </c>
      <c r="VEF1" t="s">
        <v>16590</v>
      </c>
      <c r="VEG1" t="s">
        <v>16591</v>
      </c>
      <c r="VEH1" t="s">
        <v>16592</v>
      </c>
      <c r="VEI1" t="s">
        <v>16593</v>
      </c>
      <c r="VEJ1" t="s">
        <v>16594</v>
      </c>
      <c r="VEK1" t="s">
        <v>16595</v>
      </c>
      <c r="VEL1" t="s">
        <v>16596</v>
      </c>
      <c r="VEM1" t="s">
        <v>16597</v>
      </c>
      <c r="VEN1" t="s">
        <v>16598</v>
      </c>
      <c r="VEO1" t="s">
        <v>16599</v>
      </c>
      <c r="VEP1" t="s">
        <v>16600</v>
      </c>
      <c r="VEQ1" t="s">
        <v>16601</v>
      </c>
      <c r="VER1" t="s">
        <v>16602</v>
      </c>
      <c r="VES1" t="s">
        <v>16603</v>
      </c>
      <c r="VET1" t="s">
        <v>16604</v>
      </c>
      <c r="VEU1" t="s">
        <v>16605</v>
      </c>
      <c r="VEV1" t="s">
        <v>16606</v>
      </c>
      <c r="VEW1" t="s">
        <v>16607</v>
      </c>
      <c r="VEX1" t="s">
        <v>16608</v>
      </c>
      <c r="VEY1" t="s">
        <v>16609</v>
      </c>
      <c r="VEZ1" t="s">
        <v>16610</v>
      </c>
      <c r="VFA1" t="s">
        <v>16611</v>
      </c>
      <c r="VFB1" t="s">
        <v>16612</v>
      </c>
      <c r="VFC1" t="s">
        <v>16613</v>
      </c>
      <c r="VFD1" t="s">
        <v>16614</v>
      </c>
      <c r="VFE1" t="s">
        <v>16615</v>
      </c>
      <c r="VFF1" t="s">
        <v>16616</v>
      </c>
      <c r="VFG1" t="s">
        <v>16617</v>
      </c>
      <c r="VFH1" t="s">
        <v>16618</v>
      </c>
      <c r="VFI1" t="s">
        <v>16619</v>
      </c>
      <c r="VFJ1" t="s">
        <v>16620</v>
      </c>
      <c r="VFK1" t="s">
        <v>16621</v>
      </c>
      <c r="VFL1" t="s">
        <v>16622</v>
      </c>
      <c r="VFM1" t="s">
        <v>16623</v>
      </c>
      <c r="VFN1" t="s">
        <v>16624</v>
      </c>
      <c r="VFO1" t="s">
        <v>16625</v>
      </c>
      <c r="VFP1" t="s">
        <v>16626</v>
      </c>
      <c r="VFQ1" t="s">
        <v>16627</v>
      </c>
      <c r="VFR1" t="s">
        <v>16628</v>
      </c>
      <c r="VFS1" t="s">
        <v>16629</v>
      </c>
      <c r="VFT1" t="s">
        <v>16630</v>
      </c>
      <c r="VFU1" t="s">
        <v>16631</v>
      </c>
      <c r="VFV1" t="s">
        <v>16632</v>
      </c>
      <c r="VFW1" t="s">
        <v>16633</v>
      </c>
      <c r="VFX1" t="s">
        <v>16634</v>
      </c>
      <c r="VFY1" t="s">
        <v>16635</v>
      </c>
      <c r="VFZ1" t="s">
        <v>16636</v>
      </c>
      <c r="VGA1" t="s">
        <v>16637</v>
      </c>
      <c r="VGB1" t="s">
        <v>16638</v>
      </c>
      <c r="VGC1" t="s">
        <v>16639</v>
      </c>
      <c r="VGD1" t="s">
        <v>16640</v>
      </c>
      <c r="VGE1" t="s">
        <v>16641</v>
      </c>
      <c r="VGF1" t="s">
        <v>16642</v>
      </c>
      <c r="VGG1" t="s">
        <v>16643</v>
      </c>
      <c r="VGH1" t="s">
        <v>16644</v>
      </c>
      <c r="VGI1" t="s">
        <v>16645</v>
      </c>
      <c r="VGJ1" t="s">
        <v>16646</v>
      </c>
      <c r="VGK1" t="s">
        <v>16647</v>
      </c>
      <c r="VGL1" t="s">
        <v>16648</v>
      </c>
      <c r="VGM1" t="s">
        <v>16649</v>
      </c>
      <c r="VGN1" t="s">
        <v>16650</v>
      </c>
      <c r="VGO1" t="s">
        <v>16651</v>
      </c>
      <c r="VGP1" t="s">
        <v>16652</v>
      </c>
      <c r="VGQ1" t="s">
        <v>16653</v>
      </c>
      <c r="VGR1" t="s">
        <v>16654</v>
      </c>
      <c r="VGS1" t="s">
        <v>16655</v>
      </c>
      <c r="VGT1" t="s">
        <v>16656</v>
      </c>
      <c r="VGU1" t="s">
        <v>16657</v>
      </c>
      <c r="VGV1" t="s">
        <v>16658</v>
      </c>
      <c r="VGW1" t="s">
        <v>16659</v>
      </c>
      <c r="VGX1" t="s">
        <v>16660</v>
      </c>
      <c r="VGY1" t="s">
        <v>16661</v>
      </c>
      <c r="VGZ1" t="s">
        <v>16662</v>
      </c>
      <c r="VHA1" t="s">
        <v>16663</v>
      </c>
      <c r="VHB1" t="s">
        <v>16664</v>
      </c>
      <c r="VHC1" t="s">
        <v>16665</v>
      </c>
      <c r="VHD1" t="s">
        <v>16666</v>
      </c>
      <c r="VHE1" t="s">
        <v>16667</v>
      </c>
      <c r="VHF1" t="s">
        <v>16668</v>
      </c>
      <c r="VHG1" t="s">
        <v>16669</v>
      </c>
      <c r="VHH1" t="s">
        <v>16670</v>
      </c>
      <c r="VHI1" t="s">
        <v>16671</v>
      </c>
      <c r="VHJ1" t="s">
        <v>16672</v>
      </c>
      <c r="VHK1" t="s">
        <v>16673</v>
      </c>
      <c r="VHL1" t="s">
        <v>16674</v>
      </c>
      <c r="VHM1" t="s">
        <v>16675</v>
      </c>
      <c r="VHN1" t="s">
        <v>16676</v>
      </c>
      <c r="VHO1" t="s">
        <v>16677</v>
      </c>
      <c r="VHP1" t="s">
        <v>16678</v>
      </c>
      <c r="VHQ1" t="s">
        <v>16679</v>
      </c>
      <c r="VHR1" t="s">
        <v>16680</v>
      </c>
      <c r="VHS1" t="s">
        <v>16681</v>
      </c>
      <c r="VHT1" t="s">
        <v>16682</v>
      </c>
      <c r="VHU1" t="s">
        <v>16683</v>
      </c>
      <c r="VHV1" t="s">
        <v>16684</v>
      </c>
      <c r="VHW1" t="s">
        <v>16685</v>
      </c>
      <c r="VHX1" t="s">
        <v>16686</v>
      </c>
      <c r="VHY1" t="s">
        <v>16687</v>
      </c>
      <c r="VHZ1" t="s">
        <v>16688</v>
      </c>
      <c r="VIA1" t="s">
        <v>16689</v>
      </c>
      <c r="VIB1" t="s">
        <v>16690</v>
      </c>
      <c r="VIC1" t="s">
        <v>16691</v>
      </c>
      <c r="VID1" t="s">
        <v>16692</v>
      </c>
      <c r="VIE1" t="s">
        <v>16693</v>
      </c>
      <c r="VIF1" t="s">
        <v>16694</v>
      </c>
      <c r="VIG1" t="s">
        <v>16695</v>
      </c>
      <c r="VIH1" t="s">
        <v>16696</v>
      </c>
      <c r="VII1" t="s">
        <v>16697</v>
      </c>
      <c r="VIJ1" t="s">
        <v>16698</v>
      </c>
      <c r="VIK1" t="s">
        <v>16699</v>
      </c>
      <c r="VIL1" t="s">
        <v>16700</v>
      </c>
      <c r="VIM1" t="s">
        <v>16701</v>
      </c>
      <c r="VIN1" t="s">
        <v>16702</v>
      </c>
      <c r="VIO1" t="s">
        <v>16703</v>
      </c>
      <c r="VIP1" t="s">
        <v>16704</v>
      </c>
      <c r="VIQ1" t="s">
        <v>16705</v>
      </c>
      <c r="VIR1" t="s">
        <v>16706</v>
      </c>
      <c r="VIS1" t="s">
        <v>16707</v>
      </c>
      <c r="VIT1" t="s">
        <v>16708</v>
      </c>
      <c r="VIU1" t="s">
        <v>16709</v>
      </c>
      <c r="VIV1" t="s">
        <v>16710</v>
      </c>
      <c r="VIW1" t="s">
        <v>16711</v>
      </c>
      <c r="VIX1" t="s">
        <v>16712</v>
      </c>
      <c r="VIY1" t="s">
        <v>16713</v>
      </c>
      <c r="VIZ1" t="s">
        <v>16714</v>
      </c>
      <c r="VJA1" t="s">
        <v>16715</v>
      </c>
      <c r="VJB1" t="s">
        <v>16716</v>
      </c>
      <c r="VJC1" t="s">
        <v>16717</v>
      </c>
      <c r="VJD1" t="s">
        <v>16718</v>
      </c>
      <c r="VJE1" t="s">
        <v>16719</v>
      </c>
      <c r="VJF1" t="s">
        <v>16720</v>
      </c>
      <c r="VJG1" t="s">
        <v>16721</v>
      </c>
      <c r="VJH1" t="s">
        <v>16722</v>
      </c>
      <c r="VJI1" t="s">
        <v>16723</v>
      </c>
      <c r="VJJ1" t="s">
        <v>16724</v>
      </c>
      <c r="VJK1" t="s">
        <v>16725</v>
      </c>
      <c r="VJL1" t="s">
        <v>16726</v>
      </c>
      <c r="VJM1" t="s">
        <v>16727</v>
      </c>
      <c r="VJN1" t="s">
        <v>16728</v>
      </c>
      <c r="VJO1" t="s">
        <v>16729</v>
      </c>
      <c r="VJP1" t="s">
        <v>16730</v>
      </c>
      <c r="VJQ1" t="s">
        <v>16731</v>
      </c>
      <c r="VJR1" t="s">
        <v>16732</v>
      </c>
      <c r="VJS1" t="s">
        <v>16733</v>
      </c>
      <c r="VJT1" t="s">
        <v>16734</v>
      </c>
      <c r="VJU1" t="s">
        <v>16735</v>
      </c>
      <c r="VJV1" t="s">
        <v>16736</v>
      </c>
      <c r="VJW1" t="s">
        <v>16737</v>
      </c>
      <c r="VJX1" t="s">
        <v>16738</v>
      </c>
      <c r="VJY1" t="s">
        <v>16739</v>
      </c>
      <c r="VJZ1" t="s">
        <v>16740</v>
      </c>
      <c r="VKA1" t="s">
        <v>16741</v>
      </c>
      <c r="VKB1" t="s">
        <v>16742</v>
      </c>
      <c r="VKC1" t="s">
        <v>16743</v>
      </c>
      <c r="VKD1" t="s">
        <v>16744</v>
      </c>
      <c r="VKE1" t="s">
        <v>16745</v>
      </c>
      <c r="VKF1" t="s">
        <v>16746</v>
      </c>
      <c r="VKG1" t="s">
        <v>16747</v>
      </c>
      <c r="VKH1" t="s">
        <v>16748</v>
      </c>
      <c r="VKI1" t="s">
        <v>16749</v>
      </c>
      <c r="VKJ1" t="s">
        <v>16750</v>
      </c>
      <c r="VKK1" t="s">
        <v>16751</v>
      </c>
      <c r="VKL1" t="s">
        <v>16752</v>
      </c>
      <c r="VKM1" t="s">
        <v>16753</v>
      </c>
      <c r="VKN1" t="s">
        <v>16754</v>
      </c>
      <c r="VKO1" t="s">
        <v>16755</v>
      </c>
      <c r="VKP1" t="s">
        <v>16756</v>
      </c>
      <c r="VKQ1" t="s">
        <v>16757</v>
      </c>
      <c r="VKR1" t="s">
        <v>16758</v>
      </c>
      <c r="VKS1" t="s">
        <v>16759</v>
      </c>
      <c r="VKT1" t="s">
        <v>16760</v>
      </c>
      <c r="VKU1" t="s">
        <v>16761</v>
      </c>
      <c r="VKV1" t="s">
        <v>16762</v>
      </c>
      <c r="VKW1" t="s">
        <v>16763</v>
      </c>
      <c r="VKX1" t="s">
        <v>16764</v>
      </c>
      <c r="VKY1" t="s">
        <v>16765</v>
      </c>
      <c r="VKZ1" t="s">
        <v>16766</v>
      </c>
      <c r="VLA1" t="s">
        <v>16767</v>
      </c>
      <c r="VLB1" t="s">
        <v>16768</v>
      </c>
      <c r="VLC1" t="s">
        <v>16769</v>
      </c>
      <c r="VLD1" t="s">
        <v>16770</v>
      </c>
      <c r="VLE1" t="s">
        <v>16771</v>
      </c>
      <c r="VLF1" t="s">
        <v>16772</v>
      </c>
      <c r="VLG1" t="s">
        <v>16773</v>
      </c>
      <c r="VLH1" t="s">
        <v>16774</v>
      </c>
      <c r="VLI1" t="s">
        <v>16775</v>
      </c>
      <c r="VLJ1" t="s">
        <v>16776</v>
      </c>
      <c r="VLK1" t="s">
        <v>16777</v>
      </c>
      <c r="VLL1" t="s">
        <v>16778</v>
      </c>
      <c r="VLM1" t="s">
        <v>16779</v>
      </c>
      <c r="VLN1" t="s">
        <v>16780</v>
      </c>
      <c r="VLO1" t="s">
        <v>16781</v>
      </c>
      <c r="VLP1" t="s">
        <v>16782</v>
      </c>
      <c r="VLQ1" t="s">
        <v>16783</v>
      </c>
      <c r="VLR1" t="s">
        <v>16784</v>
      </c>
      <c r="VLS1" t="s">
        <v>16785</v>
      </c>
      <c r="VLT1" t="s">
        <v>16786</v>
      </c>
      <c r="VLU1" t="s">
        <v>16787</v>
      </c>
      <c r="VLV1" t="s">
        <v>16788</v>
      </c>
      <c r="VLW1" t="s">
        <v>16789</v>
      </c>
      <c r="VLX1" t="s">
        <v>16790</v>
      </c>
      <c r="VLY1" t="s">
        <v>16791</v>
      </c>
      <c r="VLZ1" t="s">
        <v>16792</v>
      </c>
      <c r="VMA1" t="s">
        <v>16793</v>
      </c>
      <c r="VMB1" t="s">
        <v>16794</v>
      </c>
      <c r="VMC1" t="s">
        <v>16795</v>
      </c>
      <c r="VMD1" t="s">
        <v>16796</v>
      </c>
      <c r="VME1" t="s">
        <v>16797</v>
      </c>
      <c r="VMF1" t="s">
        <v>16798</v>
      </c>
      <c r="VMG1" t="s">
        <v>16799</v>
      </c>
      <c r="VMH1" t="s">
        <v>16800</v>
      </c>
      <c r="VMI1" t="s">
        <v>16801</v>
      </c>
      <c r="VMJ1" t="s">
        <v>16802</v>
      </c>
      <c r="VMK1" t="s">
        <v>16803</v>
      </c>
      <c r="VML1" t="s">
        <v>16804</v>
      </c>
      <c r="VMM1" t="s">
        <v>16805</v>
      </c>
      <c r="VMN1" t="s">
        <v>16806</v>
      </c>
      <c r="VMO1" t="s">
        <v>16807</v>
      </c>
      <c r="VMP1" t="s">
        <v>16808</v>
      </c>
      <c r="VMQ1" t="s">
        <v>16809</v>
      </c>
      <c r="VMR1" t="s">
        <v>16810</v>
      </c>
      <c r="VMS1" t="s">
        <v>16811</v>
      </c>
      <c r="VMT1" t="s">
        <v>16812</v>
      </c>
      <c r="VMU1" t="s">
        <v>16813</v>
      </c>
      <c r="VMV1" t="s">
        <v>16814</v>
      </c>
      <c r="VMW1" t="s">
        <v>16815</v>
      </c>
      <c r="VMX1" t="s">
        <v>16816</v>
      </c>
      <c r="VMY1" t="s">
        <v>16817</v>
      </c>
      <c r="VMZ1" t="s">
        <v>16818</v>
      </c>
      <c r="VNA1" t="s">
        <v>16819</v>
      </c>
      <c r="VNB1" t="s">
        <v>16820</v>
      </c>
      <c r="VNC1" t="s">
        <v>16821</v>
      </c>
      <c r="VND1" t="s">
        <v>16822</v>
      </c>
      <c r="VNE1" t="s">
        <v>16823</v>
      </c>
      <c r="VNF1" t="s">
        <v>16824</v>
      </c>
      <c r="VNG1" t="s">
        <v>16825</v>
      </c>
      <c r="VNH1" t="s">
        <v>16826</v>
      </c>
      <c r="VNI1" t="s">
        <v>16827</v>
      </c>
      <c r="VNJ1" t="s">
        <v>16828</v>
      </c>
      <c r="VNK1" t="s">
        <v>16829</v>
      </c>
      <c r="VNL1" t="s">
        <v>16830</v>
      </c>
      <c r="VNM1" t="s">
        <v>16831</v>
      </c>
      <c r="VNN1" t="s">
        <v>16832</v>
      </c>
      <c r="VNO1" t="s">
        <v>16833</v>
      </c>
      <c r="VNP1" t="s">
        <v>16834</v>
      </c>
      <c r="VNQ1" t="s">
        <v>16835</v>
      </c>
      <c r="VNR1" t="s">
        <v>16836</v>
      </c>
      <c r="VNS1" t="s">
        <v>16837</v>
      </c>
      <c r="VNT1" t="s">
        <v>16838</v>
      </c>
      <c r="VNU1" t="s">
        <v>16839</v>
      </c>
      <c r="VNV1" t="s">
        <v>16840</v>
      </c>
      <c r="VNW1" t="s">
        <v>16841</v>
      </c>
      <c r="VNX1" t="s">
        <v>16842</v>
      </c>
      <c r="VNY1" t="s">
        <v>16843</v>
      </c>
      <c r="VNZ1" t="s">
        <v>16844</v>
      </c>
      <c r="VOA1" t="s">
        <v>16845</v>
      </c>
      <c r="VOB1" t="s">
        <v>16846</v>
      </c>
      <c r="VOC1" t="s">
        <v>16847</v>
      </c>
      <c r="VOD1" t="s">
        <v>16848</v>
      </c>
      <c r="VOE1" t="s">
        <v>16849</v>
      </c>
      <c r="VOF1" t="s">
        <v>16850</v>
      </c>
      <c r="VOG1" t="s">
        <v>16851</v>
      </c>
      <c r="VOH1" t="s">
        <v>16852</v>
      </c>
      <c r="VOI1" t="s">
        <v>16853</v>
      </c>
      <c r="VOJ1" t="s">
        <v>16854</v>
      </c>
      <c r="VOK1" t="s">
        <v>16855</v>
      </c>
      <c r="VOL1" t="s">
        <v>16856</v>
      </c>
      <c r="VOM1" t="s">
        <v>16857</v>
      </c>
      <c r="VON1" t="s">
        <v>16858</v>
      </c>
      <c r="VOO1" t="s">
        <v>16859</v>
      </c>
      <c r="VOP1" t="s">
        <v>16860</v>
      </c>
      <c r="VOQ1" t="s">
        <v>16861</v>
      </c>
      <c r="VOR1" t="s">
        <v>16862</v>
      </c>
      <c r="VOS1" t="s">
        <v>16863</v>
      </c>
      <c r="VOT1" t="s">
        <v>16864</v>
      </c>
      <c r="VOU1" t="s">
        <v>16865</v>
      </c>
      <c r="VOV1" t="s">
        <v>16866</v>
      </c>
      <c r="VOW1" t="s">
        <v>16867</v>
      </c>
      <c r="VOX1" t="s">
        <v>16868</v>
      </c>
      <c r="VOY1" t="s">
        <v>16869</v>
      </c>
      <c r="VOZ1" t="s">
        <v>16870</v>
      </c>
      <c r="VPA1" t="s">
        <v>16871</v>
      </c>
      <c r="VPB1" t="s">
        <v>16872</v>
      </c>
      <c r="VPC1" t="s">
        <v>16873</v>
      </c>
      <c r="VPD1" t="s">
        <v>16874</v>
      </c>
      <c r="VPE1" t="s">
        <v>16875</v>
      </c>
      <c r="VPF1" t="s">
        <v>16876</v>
      </c>
      <c r="VPG1" t="s">
        <v>16877</v>
      </c>
      <c r="VPH1" t="s">
        <v>16878</v>
      </c>
      <c r="VPI1" t="s">
        <v>16879</v>
      </c>
      <c r="VPJ1" t="s">
        <v>16880</v>
      </c>
      <c r="VPK1" t="s">
        <v>16881</v>
      </c>
      <c r="VPL1" t="s">
        <v>16882</v>
      </c>
      <c r="VPM1" t="s">
        <v>16883</v>
      </c>
      <c r="VPN1" t="s">
        <v>16884</v>
      </c>
      <c r="VPO1" t="s">
        <v>16885</v>
      </c>
      <c r="VPP1" t="s">
        <v>16886</v>
      </c>
      <c r="VPQ1" t="s">
        <v>16887</v>
      </c>
      <c r="VPR1" t="s">
        <v>16888</v>
      </c>
      <c r="VPS1" t="s">
        <v>16889</v>
      </c>
      <c r="VPT1" t="s">
        <v>16890</v>
      </c>
      <c r="VPU1" t="s">
        <v>16891</v>
      </c>
      <c r="VPV1" t="s">
        <v>16892</v>
      </c>
      <c r="VPW1" t="s">
        <v>16893</v>
      </c>
      <c r="VPX1" t="s">
        <v>16894</v>
      </c>
      <c r="VPY1" t="s">
        <v>16895</v>
      </c>
      <c r="VPZ1" t="s">
        <v>16896</v>
      </c>
      <c r="VQA1" t="s">
        <v>16897</v>
      </c>
      <c r="VQB1" t="s">
        <v>16898</v>
      </c>
      <c r="VQC1" t="s">
        <v>16899</v>
      </c>
      <c r="VQD1" t="s">
        <v>16900</v>
      </c>
      <c r="VQE1" t="s">
        <v>16901</v>
      </c>
      <c r="VQF1" t="s">
        <v>16902</v>
      </c>
      <c r="VQG1" t="s">
        <v>16903</v>
      </c>
      <c r="VQH1" t="s">
        <v>16904</v>
      </c>
      <c r="VQI1" t="s">
        <v>16905</v>
      </c>
      <c r="VQJ1" t="s">
        <v>16906</v>
      </c>
      <c r="VQK1" t="s">
        <v>16907</v>
      </c>
      <c r="VQL1" t="s">
        <v>16908</v>
      </c>
      <c r="VQM1" t="s">
        <v>16909</v>
      </c>
      <c r="VQN1" t="s">
        <v>16910</v>
      </c>
      <c r="VQO1" t="s">
        <v>16911</v>
      </c>
      <c r="VQP1" t="s">
        <v>16912</v>
      </c>
      <c r="VQQ1" t="s">
        <v>16913</v>
      </c>
      <c r="VQR1" t="s">
        <v>16914</v>
      </c>
      <c r="VQS1" t="s">
        <v>16915</v>
      </c>
      <c r="VQT1" t="s">
        <v>16916</v>
      </c>
      <c r="VQU1" t="s">
        <v>16917</v>
      </c>
      <c r="VQV1" t="s">
        <v>16918</v>
      </c>
      <c r="VQW1" t="s">
        <v>16919</v>
      </c>
      <c r="VQX1" t="s">
        <v>16920</v>
      </c>
      <c r="VQY1" t="s">
        <v>16921</v>
      </c>
      <c r="VQZ1" t="s">
        <v>16922</v>
      </c>
      <c r="VRA1" t="s">
        <v>16923</v>
      </c>
      <c r="VRB1" t="s">
        <v>16924</v>
      </c>
      <c r="VRC1" t="s">
        <v>16925</v>
      </c>
      <c r="VRD1" t="s">
        <v>16926</v>
      </c>
      <c r="VRE1" t="s">
        <v>16927</v>
      </c>
      <c r="VRF1" t="s">
        <v>16928</v>
      </c>
      <c r="VRG1" t="s">
        <v>16929</v>
      </c>
      <c r="VRH1" t="s">
        <v>16930</v>
      </c>
      <c r="VRI1" t="s">
        <v>16931</v>
      </c>
      <c r="VRJ1" t="s">
        <v>16932</v>
      </c>
      <c r="VRK1" t="s">
        <v>16933</v>
      </c>
      <c r="VRL1" t="s">
        <v>16934</v>
      </c>
      <c r="VRM1" t="s">
        <v>16935</v>
      </c>
      <c r="VRN1" t="s">
        <v>16936</v>
      </c>
      <c r="VRO1" t="s">
        <v>16937</v>
      </c>
      <c r="VRP1" t="s">
        <v>16938</v>
      </c>
      <c r="VRQ1" t="s">
        <v>16939</v>
      </c>
      <c r="VRR1" t="s">
        <v>16940</v>
      </c>
      <c r="VRS1" t="s">
        <v>16941</v>
      </c>
      <c r="VRT1" t="s">
        <v>16942</v>
      </c>
      <c r="VRU1" t="s">
        <v>16943</v>
      </c>
      <c r="VRV1" t="s">
        <v>16944</v>
      </c>
      <c r="VRW1" t="s">
        <v>16945</v>
      </c>
      <c r="VRX1" t="s">
        <v>16946</v>
      </c>
      <c r="VRY1" t="s">
        <v>16947</v>
      </c>
      <c r="VRZ1" t="s">
        <v>16948</v>
      </c>
      <c r="VSA1" t="s">
        <v>16949</v>
      </c>
      <c r="VSB1" t="s">
        <v>16950</v>
      </c>
      <c r="VSC1" t="s">
        <v>16951</v>
      </c>
      <c r="VSD1" t="s">
        <v>16952</v>
      </c>
      <c r="VSE1" t="s">
        <v>16953</v>
      </c>
      <c r="VSF1" t="s">
        <v>16954</v>
      </c>
      <c r="VSG1" t="s">
        <v>16955</v>
      </c>
      <c r="VSH1" t="s">
        <v>16956</v>
      </c>
      <c r="VSI1" t="s">
        <v>16957</v>
      </c>
      <c r="VSJ1" t="s">
        <v>16958</v>
      </c>
      <c r="VSK1" t="s">
        <v>16959</v>
      </c>
      <c r="VSL1" t="s">
        <v>16960</v>
      </c>
      <c r="VSM1" t="s">
        <v>16961</v>
      </c>
      <c r="VSN1" t="s">
        <v>16962</v>
      </c>
      <c r="VSO1" t="s">
        <v>16963</v>
      </c>
      <c r="VSP1" t="s">
        <v>16964</v>
      </c>
      <c r="VSQ1" t="s">
        <v>16965</v>
      </c>
      <c r="VSR1" t="s">
        <v>16966</v>
      </c>
      <c r="VSS1" t="s">
        <v>16967</v>
      </c>
      <c r="VST1" t="s">
        <v>16968</v>
      </c>
      <c r="VSU1" t="s">
        <v>16969</v>
      </c>
      <c r="VSV1" t="s">
        <v>16970</v>
      </c>
      <c r="VSW1" t="s">
        <v>16971</v>
      </c>
      <c r="VSX1" t="s">
        <v>16972</v>
      </c>
      <c r="VSY1" t="s">
        <v>16973</v>
      </c>
      <c r="VSZ1" t="s">
        <v>16974</v>
      </c>
      <c r="VTA1" t="s">
        <v>16975</v>
      </c>
      <c r="VTB1" t="s">
        <v>16976</v>
      </c>
      <c r="VTC1" t="s">
        <v>16977</v>
      </c>
      <c r="VTD1" t="s">
        <v>16978</v>
      </c>
      <c r="VTE1" t="s">
        <v>16979</v>
      </c>
      <c r="VTF1" t="s">
        <v>16980</v>
      </c>
      <c r="VTG1" t="s">
        <v>16981</v>
      </c>
      <c r="VTH1" t="s">
        <v>16982</v>
      </c>
      <c r="VTI1" t="s">
        <v>16983</v>
      </c>
      <c r="VTJ1" t="s">
        <v>16984</v>
      </c>
      <c r="VTK1" t="s">
        <v>16985</v>
      </c>
      <c r="VTL1" t="s">
        <v>16986</v>
      </c>
      <c r="VTM1" t="s">
        <v>16987</v>
      </c>
      <c r="VTN1" t="s">
        <v>16988</v>
      </c>
      <c r="VTO1" t="s">
        <v>16989</v>
      </c>
      <c r="VTP1" t="s">
        <v>16990</v>
      </c>
      <c r="VTQ1" t="s">
        <v>16991</v>
      </c>
      <c r="VTR1" t="s">
        <v>16992</v>
      </c>
      <c r="VTS1" t="s">
        <v>16993</v>
      </c>
      <c r="VTT1" t="s">
        <v>16994</v>
      </c>
      <c r="VTU1" t="s">
        <v>16995</v>
      </c>
      <c r="VTV1" t="s">
        <v>16996</v>
      </c>
      <c r="VTW1" t="s">
        <v>16997</v>
      </c>
      <c r="VTX1" t="s">
        <v>16998</v>
      </c>
      <c r="VTY1" t="s">
        <v>16999</v>
      </c>
      <c r="VTZ1" t="s">
        <v>17000</v>
      </c>
      <c r="VUA1" t="s">
        <v>17001</v>
      </c>
      <c r="VUB1" t="s">
        <v>17002</v>
      </c>
      <c r="VUC1" t="s">
        <v>17003</v>
      </c>
      <c r="VUD1" t="s">
        <v>17004</v>
      </c>
      <c r="VUE1" t="s">
        <v>17005</v>
      </c>
      <c r="VUF1" t="s">
        <v>17006</v>
      </c>
      <c r="VUG1" t="s">
        <v>17007</v>
      </c>
      <c r="VUH1" t="s">
        <v>17008</v>
      </c>
      <c r="VUI1" t="s">
        <v>17009</v>
      </c>
      <c r="VUJ1" t="s">
        <v>17010</v>
      </c>
      <c r="VUK1" t="s">
        <v>17011</v>
      </c>
      <c r="VUL1" t="s">
        <v>17012</v>
      </c>
      <c r="VUM1" t="s">
        <v>17013</v>
      </c>
      <c r="VUN1" t="s">
        <v>17014</v>
      </c>
      <c r="VUO1" t="s">
        <v>17015</v>
      </c>
      <c r="VUP1" t="s">
        <v>17016</v>
      </c>
      <c r="VUQ1" t="s">
        <v>17017</v>
      </c>
      <c r="VUR1" t="s">
        <v>17018</v>
      </c>
      <c r="VUS1" t="s">
        <v>17019</v>
      </c>
      <c r="VUT1" t="s">
        <v>17020</v>
      </c>
      <c r="VUU1" t="s">
        <v>17021</v>
      </c>
      <c r="VUV1" t="s">
        <v>17022</v>
      </c>
      <c r="VUW1" t="s">
        <v>17023</v>
      </c>
      <c r="VUX1" t="s">
        <v>17024</v>
      </c>
      <c r="VUY1" t="s">
        <v>17025</v>
      </c>
      <c r="VUZ1" t="s">
        <v>17026</v>
      </c>
      <c r="VVA1" t="s">
        <v>17027</v>
      </c>
      <c r="VVB1" t="s">
        <v>17028</v>
      </c>
      <c r="VVC1" t="s">
        <v>17029</v>
      </c>
      <c r="VVD1" t="s">
        <v>17030</v>
      </c>
      <c r="VVE1" t="s">
        <v>17031</v>
      </c>
      <c r="VVF1" t="s">
        <v>17032</v>
      </c>
      <c r="VVG1" t="s">
        <v>17033</v>
      </c>
      <c r="VVH1" t="s">
        <v>17034</v>
      </c>
      <c r="VVI1" t="s">
        <v>17035</v>
      </c>
      <c r="VVJ1" t="s">
        <v>17036</v>
      </c>
      <c r="VVK1" t="s">
        <v>17037</v>
      </c>
      <c r="VVL1" t="s">
        <v>17038</v>
      </c>
      <c r="VVM1" t="s">
        <v>17039</v>
      </c>
      <c r="VVN1" t="s">
        <v>17040</v>
      </c>
      <c r="VVO1" t="s">
        <v>17041</v>
      </c>
      <c r="VVP1" t="s">
        <v>17042</v>
      </c>
      <c r="VVQ1" t="s">
        <v>17043</v>
      </c>
      <c r="VVR1" t="s">
        <v>17044</v>
      </c>
      <c r="VVS1" t="s">
        <v>17045</v>
      </c>
      <c r="VVT1" t="s">
        <v>17046</v>
      </c>
      <c r="VVU1" t="s">
        <v>17047</v>
      </c>
      <c r="VVV1" t="s">
        <v>17048</v>
      </c>
      <c r="VVW1" t="s">
        <v>17049</v>
      </c>
      <c r="VVX1" t="s">
        <v>17050</v>
      </c>
      <c r="VVY1" t="s">
        <v>17051</v>
      </c>
      <c r="VVZ1" t="s">
        <v>17052</v>
      </c>
      <c r="VWA1" t="s">
        <v>17053</v>
      </c>
      <c r="VWB1" t="s">
        <v>17054</v>
      </c>
      <c r="VWC1" t="s">
        <v>17055</v>
      </c>
      <c r="VWD1" t="s">
        <v>17056</v>
      </c>
      <c r="VWE1" t="s">
        <v>17057</v>
      </c>
      <c r="VWF1" t="s">
        <v>17058</v>
      </c>
      <c r="VWG1" t="s">
        <v>17059</v>
      </c>
      <c r="VWH1" t="s">
        <v>17060</v>
      </c>
      <c r="VWI1" t="s">
        <v>17061</v>
      </c>
      <c r="VWJ1" t="s">
        <v>17062</v>
      </c>
      <c r="VWK1" t="s">
        <v>17063</v>
      </c>
      <c r="VWL1" t="s">
        <v>17064</v>
      </c>
      <c r="VWM1" t="s">
        <v>17065</v>
      </c>
      <c r="VWN1" t="s">
        <v>17066</v>
      </c>
      <c r="VWO1" t="s">
        <v>17067</v>
      </c>
      <c r="VWP1" t="s">
        <v>17068</v>
      </c>
      <c r="VWQ1" t="s">
        <v>17069</v>
      </c>
      <c r="VWR1" t="s">
        <v>17070</v>
      </c>
      <c r="VWS1" t="s">
        <v>17071</v>
      </c>
      <c r="VWT1" t="s">
        <v>17072</v>
      </c>
      <c r="VWU1" t="s">
        <v>17073</v>
      </c>
      <c r="VWV1" t="s">
        <v>17074</v>
      </c>
      <c r="VWW1" t="s">
        <v>17075</v>
      </c>
      <c r="VWX1" t="s">
        <v>17076</v>
      </c>
      <c r="VWY1" t="s">
        <v>17077</v>
      </c>
      <c r="VWZ1" t="s">
        <v>17078</v>
      </c>
      <c r="VXA1" t="s">
        <v>17079</v>
      </c>
      <c r="VXB1" t="s">
        <v>17080</v>
      </c>
      <c r="VXC1" t="s">
        <v>17081</v>
      </c>
      <c r="VXD1" t="s">
        <v>17082</v>
      </c>
      <c r="VXE1" t="s">
        <v>17083</v>
      </c>
      <c r="VXF1" t="s">
        <v>17084</v>
      </c>
      <c r="VXG1" t="s">
        <v>17085</v>
      </c>
      <c r="VXH1" t="s">
        <v>17086</v>
      </c>
      <c r="VXI1" t="s">
        <v>17087</v>
      </c>
      <c r="VXJ1" t="s">
        <v>17088</v>
      </c>
      <c r="VXK1" t="s">
        <v>17089</v>
      </c>
      <c r="VXL1" t="s">
        <v>17090</v>
      </c>
      <c r="VXM1" t="s">
        <v>17091</v>
      </c>
      <c r="VXN1" t="s">
        <v>17092</v>
      </c>
      <c r="VXO1" t="s">
        <v>17093</v>
      </c>
      <c r="VXP1" t="s">
        <v>17094</v>
      </c>
      <c r="VXQ1" t="s">
        <v>17095</v>
      </c>
      <c r="VXR1" t="s">
        <v>17096</v>
      </c>
      <c r="VXS1" t="s">
        <v>17097</v>
      </c>
      <c r="VXT1" t="s">
        <v>17098</v>
      </c>
      <c r="VXU1" t="s">
        <v>17099</v>
      </c>
      <c r="VXV1" t="s">
        <v>17100</v>
      </c>
      <c r="VXW1" t="s">
        <v>17101</v>
      </c>
      <c r="VXX1" t="s">
        <v>17102</v>
      </c>
      <c r="VXY1" t="s">
        <v>17103</v>
      </c>
      <c r="VXZ1" t="s">
        <v>17104</v>
      </c>
      <c r="VYA1" t="s">
        <v>17105</v>
      </c>
      <c r="VYB1" t="s">
        <v>17106</v>
      </c>
      <c r="VYC1" t="s">
        <v>17107</v>
      </c>
      <c r="VYD1" t="s">
        <v>17108</v>
      </c>
      <c r="VYE1" t="s">
        <v>17109</v>
      </c>
      <c r="VYF1" t="s">
        <v>17110</v>
      </c>
      <c r="VYG1" t="s">
        <v>17111</v>
      </c>
      <c r="VYH1" t="s">
        <v>17112</v>
      </c>
      <c r="VYI1" t="s">
        <v>17113</v>
      </c>
      <c r="VYJ1" t="s">
        <v>17114</v>
      </c>
      <c r="VYK1" t="s">
        <v>17115</v>
      </c>
      <c r="VYL1" t="s">
        <v>17116</v>
      </c>
      <c r="VYM1" t="s">
        <v>17117</v>
      </c>
      <c r="VYN1" t="s">
        <v>17118</v>
      </c>
      <c r="VYO1" t="s">
        <v>17119</v>
      </c>
      <c r="VYP1" t="s">
        <v>17120</v>
      </c>
      <c r="VYQ1" t="s">
        <v>17121</v>
      </c>
      <c r="VYR1" t="s">
        <v>17122</v>
      </c>
      <c r="VYS1" t="s">
        <v>17123</v>
      </c>
      <c r="VYT1" t="s">
        <v>17124</v>
      </c>
      <c r="VYU1" t="s">
        <v>17125</v>
      </c>
      <c r="VYV1" t="s">
        <v>17126</v>
      </c>
      <c r="VYW1" t="s">
        <v>17127</v>
      </c>
      <c r="VYX1" t="s">
        <v>17128</v>
      </c>
      <c r="VYY1" t="s">
        <v>17129</v>
      </c>
      <c r="VYZ1" t="s">
        <v>17130</v>
      </c>
      <c r="VZA1" t="s">
        <v>17131</v>
      </c>
      <c r="VZB1" t="s">
        <v>17132</v>
      </c>
      <c r="VZC1" t="s">
        <v>17133</v>
      </c>
      <c r="VZD1" t="s">
        <v>17134</v>
      </c>
      <c r="VZE1" t="s">
        <v>17135</v>
      </c>
      <c r="VZF1" t="s">
        <v>17136</v>
      </c>
      <c r="VZG1" t="s">
        <v>17137</v>
      </c>
      <c r="VZH1" t="s">
        <v>17138</v>
      </c>
      <c r="VZI1" t="s">
        <v>17139</v>
      </c>
      <c r="VZJ1" t="s">
        <v>17140</v>
      </c>
      <c r="VZK1" t="s">
        <v>17141</v>
      </c>
      <c r="VZL1" t="s">
        <v>17142</v>
      </c>
      <c r="VZM1" t="s">
        <v>17143</v>
      </c>
      <c r="VZN1" t="s">
        <v>17144</v>
      </c>
      <c r="VZO1" t="s">
        <v>17145</v>
      </c>
      <c r="VZP1" t="s">
        <v>17146</v>
      </c>
      <c r="VZQ1" t="s">
        <v>17147</v>
      </c>
      <c r="VZR1" t="s">
        <v>17148</v>
      </c>
      <c r="VZS1" t="s">
        <v>17149</v>
      </c>
      <c r="VZT1" t="s">
        <v>17150</v>
      </c>
      <c r="VZU1" t="s">
        <v>17151</v>
      </c>
      <c r="VZV1" t="s">
        <v>17152</v>
      </c>
      <c r="VZW1" t="s">
        <v>17153</v>
      </c>
      <c r="VZX1" t="s">
        <v>17154</v>
      </c>
      <c r="VZY1" t="s">
        <v>17155</v>
      </c>
      <c r="VZZ1" t="s">
        <v>17156</v>
      </c>
      <c r="WAA1" t="s">
        <v>17157</v>
      </c>
      <c r="WAB1" t="s">
        <v>17158</v>
      </c>
      <c r="WAC1" t="s">
        <v>17159</v>
      </c>
      <c r="WAD1" t="s">
        <v>17160</v>
      </c>
      <c r="WAE1" t="s">
        <v>17161</v>
      </c>
      <c r="WAF1" t="s">
        <v>17162</v>
      </c>
      <c r="WAG1" t="s">
        <v>17163</v>
      </c>
      <c r="WAH1" t="s">
        <v>17164</v>
      </c>
      <c r="WAI1" t="s">
        <v>17165</v>
      </c>
      <c r="WAJ1" t="s">
        <v>17166</v>
      </c>
      <c r="WAK1" t="s">
        <v>17167</v>
      </c>
      <c r="WAL1" t="s">
        <v>17168</v>
      </c>
      <c r="WAM1" t="s">
        <v>17169</v>
      </c>
      <c r="WAN1" t="s">
        <v>17170</v>
      </c>
      <c r="WAO1" t="s">
        <v>17171</v>
      </c>
      <c r="WAP1" t="s">
        <v>17172</v>
      </c>
      <c r="WAQ1" t="s">
        <v>17173</v>
      </c>
      <c r="WAR1" t="s">
        <v>17174</v>
      </c>
      <c r="WAS1" t="s">
        <v>17175</v>
      </c>
      <c r="WAT1" t="s">
        <v>17176</v>
      </c>
      <c r="WAU1" t="s">
        <v>17177</v>
      </c>
      <c r="WAV1" t="s">
        <v>17178</v>
      </c>
      <c r="WAW1" t="s">
        <v>17179</v>
      </c>
      <c r="WAX1" t="s">
        <v>17180</v>
      </c>
      <c r="WAY1" t="s">
        <v>17181</v>
      </c>
      <c r="WAZ1" t="s">
        <v>17182</v>
      </c>
      <c r="WBA1" t="s">
        <v>17183</v>
      </c>
      <c r="WBB1" t="s">
        <v>17184</v>
      </c>
      <c r="WBC1" t="s">
        <v>17185</v>
      </c>
      <c r="WBD1" t="s">
        <v>17186</v>
      </c>
      <c r="WBE1" t="s">
        <v>17187</v>
      </c>
      <c r="WBF1" t="s">
        <v>17188</v>
      </c>
      <c r="WBG1" t="s">
        <v>17189</v>
      </c>
      <c r="WBH1" t="s">
        <v>17190</v>
      </c>
      <c r="WBI1" t="s">
        <v>17191</v>
      </c>
      <c r="WBJ1" t="s">
        <v>17192</v>
      </c>
      <c r="WBK1" t="s">
        <v>17193</v>
      </c>
      <c r="WBL1" t="s">
        <v>17194</v>
      </c>
      <c r="WBM1" t="s">
        <v>17195</v>
      </c>
      <c r="WBN1" t="s">
        <v>17196</v>
      </c>
      <c r="WBO1" t="s">
        <v>17197</v>
      </c>
      <c r="WBP1" t="s">
        <v>17198</v>
      </c>
      <c r="WBQ1" t="s">
        <v>17199</v>
      </c>
      <c r="WBR1" t="s">
        <v>17200</v>
      </c>
      <c r="WBS1" t="s">
        <v>17201</v>
      </c>
      <c r="WBT1" t="s">
        <v>17202</v>
      </c>
      <c r="WBU1" t="s">
        <v>17203</v>
      </c>
      <c r="WBV1" t="s">
        <v>17204</v>
      </c>
      <c r="WBW1" t="s">
        <v>17205</v>
      </c>
      <c r="WBX1" t="s">
        <v>17206</v>
      </c>
      <c r="WBY1" t="s">
        <v>17207</v>
      </c>
      <c r="WBZ1" t="s">
        <v>17208</v>
      </c>
      <c r="WCA1" t="s">
        <v>17209</v>
      </c>
      <c r="WCB1" t="s">
        <v>17210</v>
      </c>
      <c r="WCC1" t="s">
        <v>17211</v>
      </c>
      <c r="WCD1" t="s">
        <v>17212</v>
      </c>
      <c r="WCE1" t="s">
        <v>17213</v>
      </c>
      <c r="WCF1" t="s">
        <v>17214</v>
      </c>
      <c r="WCG1" t="s">
        <v>17215</v>
      </c>
      <c r="WCH1" t="s">
        <v>17216</v>
      </c>
      <c r="WCI1" t="s">
        <v>17217</v>
      </c>
      <c r="WCJ1" t="s">
        <v>17218</v>
      </c>
      <c r="WCK1" t="s">
        <v>17219</v>
      </c>
      <c r="WCL1" t="s">
        <v>17220</v>
      </c>
      <c r="WCM1" t="s">
        <v>17221</v>
      </c>
      <c r="WCN1" t="s">
        <v>17222</v>
      </c>
      <c r="WCO1" t="s">
        <v>17223</v>
      </c>
      <c r="WCP1" t="s">
        <v>17224</v>
      </c>
      <c r="WCQ1" t="s">
        <v>17225</v>
      </c>
      <c r="WCR1" t="s">
        <v>17226</v>
      </c>
      <c r="WCS1" t="s">
        <v>17227</v>
      </c>
      <c r="WCT1" t="s">
        <v>17228</v>
      </c>
      <c r="WCU1" t="s">
        <v>17229</v>
      </c>
      <c r="WCV1" t="s">
        <v>17230</v>
      </c>
      <c r="WCW1" t="s">
        <v>17231</v>
      </c>
      <c r="WCX1" t="s">
        <v>17232</v>
      </c>
      <c r="WCY1" t="s">
        <v>17233</v>
      </c>
      <c r="WCZ1" t="s">
        <v>17234</v>
      </c>
      <c r="WDA1" t="s">
        <v>17235</v>
      </c>
      <c r="WDB1" t="s">
        <v>17236</v>
      </c>
      <c r="WDC1" t="s">
        <v>17237</v>
      </c>
      <c r="WDD1" t="s">
        <v>17238</v>
      </c>
      <c r="WDE1" t="s">
        <v>17239</v>
      </c>
      <c r="WDF1" t="s">
        <v>17240</v>
      </c>
      <c r="WDG1" t="s">
        <v>17241</v>
      </c>
      <c r="WDH1" t="s">
        <v>17242</v>
      </c>
      <c r="WDI1" t="s">
        <v>17243</v>
      </c>
      <c r="WDJ1" t="s">
        <v>17244</v>
      </c>
      <c r="WDK1" t="s">
        <v>17245</v>
      </c>
      <c r="WDL1" t="s">
        <v>17246</v>
      </c>
      <c r="WDM1" t="s">
        <v>17247</v>
      </c>
      <c r="WDN1" t="s">
        <v>17248</v>
      </c>
      <c r="WDO1" t="s">
        <v>17249</v>
      </c>
      <c r="WDP1" t="s">
        <v>17250</v>
      </c>
      <c r="WDQ1" t="s">
        <v>17251</v>
      </c>
      <c r="WDR1" t="s">
        <v>17252</v>
      </c>
      <c r="WDS1" t="s">
        <v>17253</v>
      </c>
      <c r="WDT1" t="s">
        <v>17254</v>
      </c>
      <c r="WDU1" t="s">
        <v>17255</v>
      </c>
      <c r="WDV1" t="s">
        <v>17256</v>
      </c>
      <c r="WDW1" t="s">
        <v>17257</v>
      </c>
      <c r="WDX1" t="s">
        <v>17258</v>
      </c>
      <c r="WDY1" t="s">
        <v>17259</v>
      </c>
      <c r="WDZ1" t="s">
        <v>17260</v>
      </c>
      <c r="WEA1" t="s">
        <v>17261</v>
      </c>
      <c r="WEB1" t="s">
        <v>17262</v>
      </c>
      <c r="WEC1" t="s">
        <v>17263</v>
      </c>
      <c r="WED1" t="s">
        <v>17264</v>
      </c>
      <c r="WEE1" t="s">
        <v>17265</v>
      </c>
      <c r="WEF1" t="s">
        <v>17266</v>
      </c>
      <c r="WEG1" t="s">
        <v>17267</v>
      </c>
      <c r="WEH1" t="s">
        <v>17268</v>
      </c>
      <c r="WEI1" t="s">
        <v>17269</v>
      </c>
      <c r="WEJ1" t="s">
        <v>17270</v>
      </c>
      <c r="WEK1" t="s">
        <v>17271</v>
      </c>
      <c r="WEL1" t="s">
        <v>17272</v>
      </c>
      <c r="WEM1" t="s">
        <v>17273</v>
      </c>
      <c r="WEN1" t="s">
        <v>17274</v>
      </c>
      <c r="WEO1" t="s">
        <v>17275</v>
      </c>
      <c r="WEP1" t="s">
        <v>17276</v>
      </c>
      <c r="WEQ1" t="s">
        <v>17277</v>
      </c>
      <c r="WER1" t="s">
        <v>17278</v>
      </c>
      <c r="WES1" t="s">
        <v>17279</v>
      </c>
      <c r="WET1" t="s">
        <v>17280</v>
      </c>
      <c r="WEU1" t="s">
        <v>17281</v>
      </c>
      <c r="WEV1" t="s">
        <v>17282</v>
      </c>
      <c r="WEW1" t="s">
        <v>17283</v>
      </c>
      <c r="WEX1" t="s">
        <v>17284</v>
      </c>
      <c r="WEY1" t="s">
        <v>17285</v>
      </c>
      <c r="WEZ1" t="s">
        <v>17286</v>
      </c>
      <c r="WFA1" t="s">
        <v>17287</v>
      </c>
      <c r="WFB1" t="s">
        <v>17288</v>
      </c>
      <c r="WFC1" t="s">
        <v>17289</v>
      </c>
      <c r="WFD1" t="s">
        <v>17290</v>
      </c>
      <c r="WFE1" t="s">
        <v>17291</v>
      </c>
      <c r="WFF1" t="s">
        <v>17292</v>
      </c>
      <c r="WFG1" t="s">
        <v>17293</v>
      </c>
      <c r="WFH1" t="s">
        <v>17294</v>
      </c>
      <c r="WFI1" t="s">
        <v>17295</v>
      </c>
      <c r="WFJ1" t="s">
        <v>17296</v>
      </c>
      <c r="WFK1" t="s">
        <v>17297</v>
      </c>
      <c r="WFL1" t="s">
        <v>17298</v>
      </c>
      <c r="WFM1" t="s">
        <v>17299</v>
      </c>
      <c r="WFN1" t="s">
        <v>17300</v>
      </c>
      <c r="WFO1" t="s">
        <v>17301</v>
      </c>
      <c r="WFP1" t="s">
        <v>17302</v>
      </c>
      <c r="WFQ1" t="s">
        <v>17303</v>
      </c>
      <c r="WFR1" t="s">
        <v>17304</v>
      </c>
      <c r="WFS1" t="s">
        <v>17305</v>
      </c>
      <c r="WFT1" t="s">
        <v>17306</v>
      </c>
      <c r="WFU1" t="s">
        <v>17307</v>
      </c>
      <c r="WFV1" t="s">
        <v>17308</v>
      </c>
      <c r="WFW1" t="s">
        <v>17309</v>
      </c>
      <c r="WFX1" t="s">
        <v>17310</v>
      </c>
      <c r="WFY1" t="s">
        <v>17311</v>
      </c>
      <c r="WFZ1" t="s">
        <v>17312</v>
      </c>
      <c r="WGA1" t="s">
        <v>17313</v>
      </c>
      <c r="WGB1" t="s">
        <v>17314</v>
      </c>
      <c r="WGC1" t="s">
        <v>17315</v>
      </c>
      <c r="WGD1" t="s">
        <v>17316</v>
      </c>
      <c r="WGE1" t="s">
        <v>17317</v>
      </c>
      <c r="WGF1" t="s">
        <v>17318</v>
      </c>
      <c r="WGG1" t="s">
        <v>17319</v>
      </c>
      <c r="WGH1" t="s">
        <v>17320</v>
      </c>
      <c r="WGI1" t="s">
        <v>17321</v>
      </c>
      <c r="WGJ1" t="s">
        <v>17322</v>
      </c>
      <c r="WGK1" t="s">
        <v>17323</v>
      </c>
      <c r="WGL1" t="s">
        <v>17324</v>
      </c>
      <c r="WGM1" t="s">
        <v>17325</v>
      </c>
      <c r="WGN1" t="s">
        <v>17326</v>
      </c>
      <c r="WGO1" t="s">
        <v>17327</v>
      </c>
      <c r="WGP1" t="s">
        <v>17328</v>
      </c>
      <c r="WGQ1" t="s">
        <v>17329</v>
      </c>
      <c r="WGR1" t="s">
        <v>17330</v>
      </c>
      <c r="WGS1" t="s">
        <v>17331</v>
      </c>
      <c r="WGT1" t="s">
        <v>17332</v>
      </c>
      <c r="WGU1" t="s">
        <v>17333</v>
      </c>
      <c r="WGV1" t="s">
        <v>17334</v>
      </c>
      <c r="WGW1" t="s">
        <v>17335</v>
      </c>
      <c r="WGX1" t="s">
        <v>17336</v>
      </c>
      <c r="WGY1" t="s">
        <v>17337</v>
      </c>
      <c r="WGZ1" t="s">
        <v>17338</v>
      </c>
      <c r="WHA1" t="s">
        <v>17339</v>
      </c>
      <c r="WHB1" t="s">
        <v>17340</v>
      </c>
      <c r="WHC1" t="s">
        <v>17341</v>
      </c>
      <c r="WHD1" t="s">
        <v>17342</v>
      </c>
      <c r="WHE1" t="s">
        <v>17343</v>
      </c>
      <c r="WHF1" t="s">
        <v>17344</v>
      </c>
      <c r="WHG1" t="s">
        <v>17345</v>
      </c>
      <c r="WHH1" t="s">
        <v>17346</v>
      </c>
      <c r="WHI1" t="s">
        <v>17347</v>
      </c>
      <c r="WHJ1" t="s">
        <v>17348</v>
      </c>
      <c r="WHK1" t="s">
        <v>17349</v>
      </c>
      <c r="WHL1" t="s">
        <v>17350</v>
      </c>
      <c r="WHM1" t="s">
        <v>17351</v>
      </c>
      <c r="WHN1" t="s">
        <v>17352</v>
      </c>
      <c r="WHO1" t="s">
        <v>17353</v>
      </c>
      <c r="WHP1" t="s">
        <v>17354</v>
      </c>
      <c r="WHQ1" t="s">
        <v>17355</v>
      </c>
      <c r="WHR1" t="s">
        <v>17356</v>
      </c>
      <c r="WHS1" t="s">
        <v>17357</v>
      </c>
      <c r="WHT1" t="s">
        <v>17358</v>
      </c>
      <c r="WHU1" t="s">
        <v>17359</v>
      </c>
      <c r="WHV1" t="s">
        <v>17360</v>
      </c>
      <c r="WHW1" t="s">
        <v>17361</v>
      </c>
      <c r="WHX1" t="s">
        <v>17362</v>
      </c>
      <c r="WHY1" t="s">
        <v>17363</v>
      </c>
      <c r="WHZ1" t="s">
        <v>17364</v>
      </c>
      <c r="WIA1" t="s">
        <v>17365</v>
      </c>
      <c r="WIB1" t="s">
        <v>17366</v>
      </c>
      <c r="WIC1" t="s">
        <v>17367</v>
      </c>
      <c r="WID1" t="s">
        <v>17368</v>
      </c>
      <c r="WIE1" t="s">
        <v>17369</v>
      </c>
      <c r="WIF1" t="s">
        <v>17370</v>
      </c>
      <c r="WIG1" t="s">
        <v>17371</v>
      </c>
      <c r="WIH1" t="s">
        <v>17372</v>
      </c>
      <c r="WII1" t="s">
        <v>17373</v>
      </c>
      <c r="WIJ1" t="s">
        <v>17374</v>
      </c>
      <c r="WIK1" t="s">
        <v>17375</v>
      </c>
      <c r="WIL1" t="s">
        <v>17376</v>
      </c>
      <c r="WIM1" t="s">
        <v>17377</v>
      </c>
      <c r="WIN1" t="s">
        <v>17378</v>
      </c>
      <c r="WIO1" t="s">
        <v>17379</v>
      </c>
      <c r="WIP1" t="s">
        <v>17380</v>
      </c>
      <c r="WIQ1" t="s">
        <v>17381</v>
      </c>
      <c r="WIR1" t="s">
        <v>17382</v>
      </c>
      <c r="WIS1" t="s">
        <v>17383</v>
      </c>
      <c r="WIT1" t="s">
        <v>17384</v>
      </c>
      <c r="WIU1" t="s">
        <v>17385</v>
      </c>
      <c r="WIV1" t="s">
        <v>17386</v>
      </c>
      <c r="WIW1" t="s">
        <v>17387</v>
      </c>
      <c r="WIX1" t="s">
        <v>17388</v>
      </c>
      <c r="WIY1" t="s">
        <v>17389</v>
      </c>
      <c r="WIZ1" t="s">
        <v>17390</v>
      </c>
      <c r="WJA1" t="s">
        <v>17391</v>
      </c>
      <c r="WJB1" t="s">
        <v>17392</v>
      </c>
      <c r="WJC1" t="s">
        <v>17393</v>
      </c>
      <c r="WJD1" t="s">
        <v>17394</v>
      </c>
      <c r="WJE1" t="s">
        <v>17395</v>
      </c>
      <c r="WJF1" t="s">
        <v>17396</v>
      </c>
      <c r="WJG1" t="s">
        <v>17397</v>
      </c>
      <c r="WJH1" t="s">
        <v>17398</v>
      </c>
      <c r="WJI1" t="s">
        <v>17399</v>
      </c>
      <c r="WJJ1" t="s">
        <v>17400</v>
      </c>
      <c r="WJK1" t="s">
        <v>17401</v>
      </c>
      <c r="WJL1" t="s">
        <v>17402</v>
      </c>
      <c r="WJM1" t="s">
        <v>17403</v>
      </c>
      <c r="WJN1" t="s">
        <v>17404</v>
      </c>
      <c r="WJO1" t="s">
        <v>17405</v>
      </c>
      <c r="WJP1" t="s">
        <v>17406</v>
      </c>
      <c r="WJQ1" t="s">
        <v>17407</v>
      </c>
      <c r="WJR1" t="s">
        <v>17408</v>
      </c>
      <c r="WJS1" t="s">
        <v>17409</v>
      </c>
      <c r="WJT1" t="s">
        <v>17410</v>
      </c>
      <c r="WJU1" t="s">
        <v>17411</v>
      </c>
      <c r="WJV1" t="s">
        <v>17412</v>
      </c>
      <c r="WJW1" t="s">
        <v>17413</v>
      </c>
      <c r="WJX1" t="s">
        <v>17414</v>
      </c>
      <c r="WJY1" t="s">
        <v>17415</v>
      </c>
      <c r="WJZ1" t="s">
        <v>17416</v>
      </c>
      <c r="WKA1" t="s">
        <v>17417</v>
      </c>
      <c r="WKB1" t="s">
        <v>17418</v>
      </c>
      <c r="WKC1" t="s">
        <v>17419</v>
      </c>
      <c r="WKD1" t="s">
        <v>17420</v>
      </c>
      <c r="WKE1" t="s">
        <v>17421</v>
      </c>
      <c r="WKF1" t="s">
        <v>17422</v>
      </c>
      <c r="WKG1" t="s">
        <v>17423</v>
      </c>
      <c r="WKH1" t="s">
        <v>17424</v>
      </c>
      <c r="WKI1" t="s">
        <v>17425</v>
      </c>
      <c r="WKJ1" t="s">
        <v>17426</v>
      </c>
      <c r="WKK1" t="s">
        <v>17427</v>
      </c>
      <c r="WKL1" t="s">
        <v>17428</v>
      </c>
      <c r="WKM1" t="s">
        <v>17429</v>
      </c>
      <c r="WKN1" t="s">
        <v>17430</v>
      </c>
      <c r="WKO1" t="s">
        <v>17431</v>
      </c>
      <c r="WKP1" t="s">
        <v>17432</v>
      </c>
      <c r="WKQ1" t="s">
        <v>17433</v>
      </c>
      <c r="WKR1" t="s">
        <v>17434</v>
      </c>
      <c r="WKS1" t="s">
        <v>17435</v>
      </c>
      <c r="WKT1" t="s">
        <v>17436</v>
      </c>
      <c r="WKU1" t="s">
        <v>17437</v>
      </c>
      <c r="WKV1" t="s">
        <v>17438</v>
      </c>
      <c r="WKW1" t="s">
        <v>17439</v>
      </c>
      <c r="WKX1" t="s">
        <v>17440</v>
      </c>
      <c r="WKY1" t="s">
        <v>17441</v>
      </c>
      <c r="WKZ1" t="s">
        <v>17442</v>
      </c>
      <c r="WLA1" t="s">
        <v>17443</v>
      </c>
      <c r="WLB1" t="s">
        <v>17444</v>
      </c>
      <c r="WLC1" t="s">
        <v>17445</v>
      </c>
      <c r="WLD1" t="s">
        <v>17446</v>
      </c>
      <c r="WLE1" t="s">
        <v>17447</v>
      </c>
      <c r="WLF1" t="s">
        <v>17448</v>
      </c>
      <c r="WLG1" t="s">
        <v>17449</v>
      </c>
      <c r="WLH1" t="s">
        <v>17450</v>
      </c>
      <c r="WLI1" t="s">
        <v>17451</v>
      </c>
      <c r="WLJ1" t="s">
        <v>17452</v>
      </c>
      <c r="WLK1" t="s">
        <v>17453</v>
      </c>
      <c r="WLL1" t="s">
        <v>17454</v>
      </c>
      <c r="WLM1" t="s">
        <v>17455</v>
      </c>
      <c r="WLN1" t="s">
        <v>17456</v>
      </c>
      <c r="WLO1" t="s">
        <v>17457</v>
      </c>
      <c r="WLP1" t="s">
        <v>17458</v>
      </c>
      <c r="WLQ1" t="s">
        <v>17459</v>
      </c>
      <c r="WLR1" t="s">
        <v>17460</v>
      </c>
      <c r="WLS1" t="s">
        <v>17461</v>
      </c>
      <c r="WLT1" t="s">
        <v>17462</v>
      </c>
      <c r="WLU1" t="s">
        <v>17463</v>
      </c>
      <c r="WLV1" t="s">
        <v>17464</v>
      </c>
      <c r="WLW1" t="s">
        <v>17465</v>
      </c>
      <c r="WLX1" t="s">
        <v>17466</v>
      </c>
      <c r="WLY1" t="s">
        <v>17467</v>
      </c>
      <c r="WLZ1" t="s">
        <v>17468</v>
      </c>
      <c r="WMA1" t="s">
        <v>17469</v>
      </c>
      <c r="WMB1" t="s">
        <v>17470</v>
      </c>
      <c r="WMC1" t="s">
        <v>17471</v>
      </c>
      <c r="WMD1" t="s">
        <v>17472</v>
      </c>
      <c r="WME1" t="s">
        <v>17473</v>
      </c>
      <c r="WMF1" t="s">
        <v>17474</v>
      </c>
      <c r="WMG1" t="s">
        <v>17475</v>
      </c>
      <c r="WMH1" t="s">
        <v>17476</v>
      </c>
      <c r="WMI1" t="s">
        <v>17477</v>
      </c>
      <c r="WMJ1" t="s">
        <v>17478</v>
      </c>
      <c r="WMK1" t="s">
        <v>17479</v>
      </c>
      <c r="WML1" t="s">
        <v>17480</v>
      </c>
      <c r="WMM1" t="s">
        <v>17481</v>
      </c>
      <c r="WMN1" t="s">
        <v>17482</v>
      </c>
      <c r="WMO1" t="s">
        <v>17483</v>
      </c>
      <c r="WMP1" t="s">
        <v>17484</v>
      </c>
      <c r="WMQ1" t="s">
        <v>17485</v>
      </c>
      <c r="WMR1" t="s">
        <v>17486</v>
      </c>
      <c r="WMS1" t="s">
        <v>17487</v>
      </c>
      <c r="WMT1" t="s">
        <v>17488</v>
      </c>
      <c r="WMU1" t="s">
        <v>17489</v>
      </c>
      <c r="WMV1" t="s">
        <v>17490</v>
      </c>
      <c r="WMW1" t="s">
        <v>17491</v>
      </c>
      <c r="WMX1" t="s">
        <v>17492</v>
      </c>
      <c r="WMY1" t="s">
        <v>17493</v>
      </c>
      <c r="WMZ1" t="s">
        <v>17494</v>
      </c>
      <c r="WNA1" t="s">
        <v>17495</v>
      </c>
      <c r="WNB1" t="s">
        <v>17496</v>
      </c>
      <c r="WNC1" t="s">
        <v>17497</v>
      </c>
      <c r="WND1" t="s">
        <v>17498</v>
      </c>
      <c r="WNE1" t="s">
        <v>17499</v>
      </c>
      <c r="WNF1" t="s">
        <v>17500</v>
      </c>
      <c r="WNG1" t="s">
        <v>17501</v>
      </c>
      <c r="WNH1" t="s">
        <v>17502</v>
      </c>
      <c r="WNI1" t="s">
        <v>17503</v>
      </c>
      <c r="WNJ1" t="s">
        <v>17504</v>
      </c>
      <c r="WNK1" t="s">
        <v>17505</v>
      </c>
      <c r="WNL1" t="s">
        <v>17506</v>
      </c>
      <c r="WNM1" t="s">
        <v>17507</v>
      </c>
      <c r="WNN1" t="s">
        <v>17508</v>
      </c>
      <c r="WNO1" t="s">
        <v>17509</v>
      </c>
      <c r="WNP1" t="s">
        <v>17510</v>
      </c>
      <c r="WNQ1" t="s">
        <v>17511</v>
      </c>
      <c r="WNR1" t="s">
        <v>17512</v>
      </c>
      <c r="WNS1" t="s">
        <v>17513</v>
      </c>
      <c r="WNT1" t="s">
        <v>17514</v>
      </c>
      <c r="WNU1" t="s">
        <v>17515</v>
      </c>
      <c r="WNV1" t="s">
        <v>17516</v>
      </c>
      <c r="WNW1" t="s">
        <v>17517</v>
      </c>
      <c r="WNX1" t="s">
        <v>17518</v>
      </c>
      <c r="WNY1" t="s">
        <v>17519</v>
      </c>
      <c r="WNZ1" t="s">
        <v>17520</v>
      </c>
      <c r="WOA1" t="s">
        <v>17521</v>
      </c>
      <c r="WOB1" t="s">
        <v>17522</v>
      </c>
      <c r="WOC1" t="s">
        <v>17523</v>
      </c>
      <c r="WOD1" t="s">
        <v>17524</v>
      </c>
      <c r="WOE1" t="s">
        <v>17525</v>
      </c>
      <c r="WOF1" t="s">
        <v>17526</v>
      </c>
      <c r="WOG1" t="s">
        <v>17527</v>
      </c>
      <c r="WOH1" t="s">
        <v>17528</v>
      </c>
      <c r="WOI1" t="s">
        <v>17529</v>
      </c>
      <c r="WOJ1" t="s">
        <v>17530</v>
      </c>
      <c r="WOK1" t="s">
        <v>17531</v>
      </c>
      <c r="WOL1" t="s">
        <v>17532</v>
      </c>
      <c r="WOM1" t="s">
        <v>17533</v>
      </c>
      <c r="WON1" t="s">
        <v>17534</v>
      </c>
      <c r="WOO1" t="s">
        <v>17535</v>
      </c>
      <c r="WOP1" t="s">
        <v>17536</v>
      </c>
      <c r="WOQ1" t="s">
        <v>17537</v>
      </c>
      <c r="WOR1" t="s">
        <v>17538</v>
      </c>
      <c r="WOS1" t="s">
        <v>17539</v>
      </c>
      <c r="WOT1" t="s">
        <v>17540</v>
      </c>
      <c r="WOU1" t="s">
        <v>17541</v>
      </c>
      <c r="WOV1" t="s">
        <v>17542</v>
      </c>
      <c r="WOW1" t="s">
        <v>17543</v>
      </c>
      <c r="WOX1" t="s">
        <v>17544</v>
      </c>
      <c r="WOY1" t="s">
        <v>17545</v>
      </c>
      <c r="WOZ1" t="s">
        <v>17546</v>
      </c>
      <c r="WPA1" t="s">
        <v>17547</v>
      </c>
      <c r="WPB1" t="s">
        <v>17548</v>
      </c>
      <c r="WPC1" t="s">
        <v>17549</v>
      </c>
      <c r="WPD1" t="s">
        <v>17550</v>
      </c>
      <c r="WPE1" t="s">
        <v>17551</v>
      </c>
      <c r="WPF1" t="s">
        <v>17552</v>
      </c>
      <c r="WPG1" t="s">
        <v>17553</v>
      </c>
      <c r="WPH1" t="s">
        <v>17554</v>
      </c>
      <c r="WPI1" t="s">
        <v>17555</v>
      </c>
      <c r="WPJ1" t="s">
        <v>17556</v>
      </c>
      <c r="WPK1" t="s">
        <v>17557</v>
      </c>
      <c r="WPL1" t="s">
        <v>17558</v>
      </c>
      <c r="WPM1" t="s">
        <v>17559</v>
      </c>
      <c r="WPN1" t="s">
        <v>17560</v>
      </c>
      <c r="WPO1" t="s">
        <v>17561</v>
      </c>
      <c r="WPP1" t="s">
        <v>17562</v>
      </c>
      <c r="WPQ1" t="s">
        <v>17563</v>
      </c>
      <c r="WPR1" t="s">
        <v>17564</v>
      </c>
      <c r="WPS1" t="s">
        <v>17565</v>
      </c>
      <c r="WPT1" t="s">
        <v>17566</v>
      </c>
      <c r="WPU1" t="s">
        <v>17567</v>
      </c>
      <c r="WPV1" t="s">
        <v>17568</v>
      </c>
      <c r="WPW1" t="s">
        <v>17569</v>
      </c>
      <c r="WPX1" t="s">
        <v>17570</v>
      </c>
      <c r="WPY1" t="s">
        <v>17571</v>
      </c>
      <c r="WPZ1" t="s">
        <v>17572</v>
      </c>
      <c r="WQA1" t="s">
        <v>17573</v>
      </c>
      <c r="WQB1" t="s">
        <v>17574</v>
      </c>
      <c r="WQC1" t="s">
        <v>17575</v>
      </c>
      <c r="WQD1" t="s">
        <v>17576</v>
      </c>
      <c r="WQE1" t="s">
        <v>17577</v>
      </c>
      <c r="WQF1" t="s">
        <v>17578</v>
      </c>
      <c r="WQG1" t="s">
        <v>17579</v>
      </c>
      <c r="WQH1" t="s">
        <v>17580</v>
      </c>
      <c r="WQI1" t="s">
        <v>17581</v>
      </c>
      <c r="WQJ1" t="s">
        <v>17582</v>
      </c>
      <c r="WQK1" t="s">
        <v>17583</v>
      </c>
      <c r="WQL1" t="s">
        <v>17584</v>
      </c>
      <c r="WQM1" t="s">
        <v>17585</v>
      </c>
      <c r="WQN1" t="s">
        <v>17586</v>
      </c>
      <c r="WQO1" t="s">
        <v>17587</v>
      </c>
      <c r="WQP1" t="s">
        <v>17588</v>
      </c>
      <c r="WQQ1" t="s">
        <v>17589</v>
      </c>
      <c r="WQR1" t="s">
        <v>17590</v>
      </c>
      <c r="WQS1" t="s">
        <v>17591</v>
      </c>
      <c r="WQT1" t="s">
        <v>17592</v>
      </c>
      <c r="WQU1" t="s">
        <v>17593</v>
      </c>
      <c r="WQV1" t="s">
        <v>17594</v>
      </c>
      <c r="WQW1" t="s">
        <v>17595</v>
      </c>
      <c r="WQX1" t="s">
        <v>17596</v>
      </c>
      <c r="WQY1" t="s">
        <v>17597</v>
      </c>
      <c r="WQZ1" t="s">
        <v>17598</v>
      </c>
      <c r="WRA1" t="s">
        <v>17599</v>
      </c>
      <c r="WRB1" t="s">
        <v>17600</v>
      </c>
      <c r="WRC1" t="s">
        <v>17601</v>
      </c>
      <c r="WRD1" t="s">
        <v>17602</v>
      </c>
      <c r="WRE1" t="s">
        <v>17603</v>
      </c>
      <c r="WRF1" t="s">
        <v>17604</v>
      </c>
      <c r="WRG1" t="s">
        <v>17605</v>
      </c>
      <c r="WRH1" t="s">
        <v>17606</v>
      </c>
      <c r="WRI1" t="s">
        <v>17607</v>
      </c>
      <c r="WRJ1" t="s">
        <v>17608</v>
      </c>
      <c r="WRK1" t="s">
        <v>17609</v>
      </c>
      <c r="WRL1" t="s">
        <v>17610</v>
      </c>
      <c r="WRM1" t="s">
        <v>17611</v>
      </c>
      <c r="WRN1" t="s">
        <v>17612</v>
      </c>
      <c r="WRO1" t="s">
        <v>17613</v>
      </c>
      <c r="WRP1" t="s">
        <v>17614</v>
      </c>
      <c r="WRQ1" t="s">
        <v>17615</v>
      </c>
      <c r="WRR1" t="s">
        <v>17616</v>
      </c>
      <c r="WRS1" t="s">
        <v>17617</v>
      </c>
      <c r="WRT1" t="s">
        <v>17618</v>
      </c>
      <c r="WRU1" t="s">
        <v>17619</v>
      </c>
      <c r="WRV1" t="s">
        <v>17620</v>
      </c>
      <c r="WRW1" t="s">
        <v>17621</v>
      </c>
      <c r="WRX1" t="s">
        <v>17622</v>
      </c>
      <c r="WRY1" t="s">
        <v>17623</v>
      </c>
      <c r="WRZ1" t="s">
        <v>17624</v>
      </c>
      <c r="WSA1" t="s">
        <v>17625</v>
      </c>
      <c r="WSB1" t="s">
        <v>17626</v>
      </c>
      <c r="WSC1" t="s">
        <v>17627</v>
      </c>
      <c r="WSD1" t="s">
        <v>17628</v>
      </c>
      <c r="WSE1" t="s">
        <v>17629</v>
      </c>
      <c r="WSF1" t="s">
        <v>17630</v>
      </c>
      <c r="WSG1" t="s">
        <v>17631</v>
      </c>
      <c r="WSH1" t="s">
        <v>17632</v>
      </c>
      <c r="WSI1" t="s">
        <v>17633</v>
      </c>
      <c r="WSJ1" t="s">
        <v>17634</v>
      </c>
      <c r="WSK1" t="s">
        <v>17635</v>
      </c>
      <c r="WSL1" t="s">
        <v>17636</v>
      </c>
      <c r="WSM1" t="s">
        <v>17637</v>
      </c>
      <c r="WSN1" t="s">
        <v>17638</v>
      </c>
      <c r="WSO1" t="s">
        <v>17639</v>
      </c>
      <c r="WSP1" t="s">
        <v>17640</v>
      </c>
      <c r="WSQ1" t="s">
        <v>17641</v>
      </c>
      <c r="WSR1" t="s">
        <v>17642</v>
      </c>
      <c r="WSS1" t="s">
        <v>17643</v>
      </c>
      <c r="WST1" t="s">
        <v>17644</v>
      </c>
      <c r="WSU1" t="s">
        <v>17645</v>
      </c>
      <c r="WSV1" t="s">
        <v>17646</v>
      </c>
      <c r="WSW1" t="s">
        <v>17647</v>
      </c>
      <c r="WSX1" t="s">
        <v>17648</v>
      </c>
      <c r="WSY1" t="s">
        <v>17649</v>
      </c>
      <c r="WSZ1" t="s">
        <v>17650</v>
      </c>
      <c r="WTA1" t="s">
        <v>17651</v>
      </c>
      <c r="WTB1" t="s">
        <v>17652</v>
      </c>
      <c r="WTC1" t="s">
        <v>17653</v>
      </c>
      <c r="WTD1" t="s">
        <v>17654</v>
      </c>
      <c r="WTE1" t="s">
        <v>17655</v>
      </c>
      <c r="WTF1" t="s">
        <v>17656</v>
      </c>
      <c r="WTG1" t="s">
        <v>17657</v>
      </c>
      <c r="WTH1" t="s">
        <v>17658</v>
      </c>
      <c r="WTI1" t="s">
        <v>17659</v>
      </c>
      <c r="WTJ1" t="s">
        <v>17660</v>
      </c>
      <c r="WTK1" t="s">
        <v>17661</v>
      </c>
      <c r="WTL1" t="s">
        <v>17662</v>
      </c>
      <c r="WTM1" t="s">
        <v>17663</v>
      </c>
      <c r="WTN1" t="s">
        <v>17664</v>
      </c>
      <c r="WTO1" t="s">
        <v>17665</v>
      </c>
      <c r="WTP1" t="s">
        <v>17666</v>
      </c>
      <c r="WTQ1" t="s">
        <v>17667</v>
      </c>
      <c r="WTR1" t="s">
        <v>17668</v>
      </c>
      <c r="WTS1" t="s">
        <v>17669</v>
      </c>
      <c r="WTT1" t="s">
        <v>17670</v>
      </c>
      <c r="WTU1" t="s">
        <v>17671</v>
      </c>
      <c r="WTV1" t="s">
        <v>17672</v>
      </c>
      <c r="WTW1" t="s">
        <v>17673</v>
      </c>
      <c r="WTX1" t="s">
        <v>17674</v>
      </c>
      <c r="WTY1" t="s">
        <v>17675</v>
      </c>
      <c r="WTZ1" t="s">
        <v>17676</v>
      </c>
      <c r="WUA1" t="s">
        <v>17677</v>
      </c>
      <c r="WUB1" t="s">
        <v>17678</v>
      </c>
      <c r="WUC1" t="s">
        <v>17679</v>
      </c>
      <c r="WUD1" t="s">
        <v>17680</v>
      </c>
      <c r="WUE1" t="s">
        <v>17681</v>
      </c>
      <c r="WUF1" t="s">
        <v>17682</v>
      </c>
      <c r="WUG1" t="s">
        <v>17683</v>
      </c>
      <c r="WUH1" t="s">
        <v>17684</v>
      </c>
      <c r="WUI1" t="s">
        <v>17685</v>
      </c>
      <c r="WUJ1" t="s">
        <v>17686</v>
      </c>
      <c r="WUK1" t="s">
        <v>17687</v>
      </c>
      <c r="WUL1" t="s">
        <v>17688</v>
      </c>
      <c r="WUM1" t="s">
        <v>17689</v>
      </c>
      <c r="WUN1" t="s">
        <v>17690</v>
      </c>
      <c r="WUO1" t="s">
        <v>17691</v>
      </c>
      <c r="WUP1" t="s">
        <v>17692</v>
      </c>
      <c r="WUQ1" t="s">
        <v>17693</v>
      </c>
      <c r="WUR1" t="s">
        <v>17694</v>
      </c>
      <c r="WUS1" t="s">
        <v>17695</v>
      </c>
      <c r="WUT1" t="s">
        <v>17696</v>
      </c>
      <c r="WUU1" t="s">
        <v>17697</v>
      </c>
      <c r="WUV1" t="s">
        <v>17698</v>
      </c>
      <c r="WUW1" t="s">
        <v>17699</v>
      </c>
      <c r="WUX1" t="s">
        <v>17700</v>
      </c>
      <c r="WUY1" t="s">
        <v>17701</v>
      </c>
      <c r="WUZ1" t="s">
        <v>17702</v>
      </c>
      <c r="WVA1" t="s">
        <v>17703</v>
      </c>
      <c r="WVB1" t="s">
        <v>17704</v>
      </c>
      <c r="WVC1" t="s">
        <v>17705</v>
      </c>
      <c r="WVD1" t="s">
        <v>17706</v>
      </c>
      <c r="WVE1" t="s">
        <v>17707</v>
      </c>
      <c r="WVF1" t="s">
        <v>17708</v>
      </c>
      <c r="WVG1" t="s">
        <v>17709</v>
      </c>
      <c r="WVH1" t="s">
        <v>17710</v>
      </c>
      <c r="WVI1" t="s">
        <v>17711</v>
      </c>
      <c r="WVJ1" t="s">
        <v>17712</v>
      </c>
      <c r="WVK1" t="s">
        <v>17713</v>
      </c>
      <c r="WVL1" t="s">
        <v>17714</v>
      </c>
      <c r="WVM1" t="s">
        <v>17715</v>
      </c>
      <c r="WVN1" t="s">
        <v>17716</v>
      </c>
      <c r="WVO1" t="s">
        <v>17717</v>
      </c>
      <c r="WVP1" t="s">
        <v>17718</v>
      </c>
      <c r="WVQ1" t="s">
        <v>17719</v>
      </c>
      <c r="WVR1" t="s">
        <v>17720</v>
      </c>
      <c r="WVS1" t="s">
        <v>17721</v>
      </c>
      <c r="WVT1" t="s">
        <v>17722</v>
      </c>
      <c r="WVU1" t="s">
        <v>17723</v>
      </c>
      <c r="WVV1" t="s">
        <v>17724</v>
      </c>
      <c r="WVW1" t="s">
        <v>17725</v>
      </c>
      <c r="WVX1" t="s">
        <v>17726</v>
      </c>
      <c r="WVY1" t="s">
        <v>17727</v>
      </c>
      <c r="WVZ1" t="s">
        <v>17728</v>
      </c>
      <c r="WWA1" t="s">
        <v>17729</v>
      </c>
      <c r="WWB1" t="s">
        <v>17730</v>
      </c>
      <c r="WWC1" t="s">
        <v>17731</v>
      </c>
      <c r="WWD1" t="s">
        <v>17732</v>
      </c>
      <c r="WWE1" t="s">
        <v>17733</v>
      </c>
      <c r="WWF1" t="s">
        <v>17734</v>
      </c>
      <c r="WWG1" t="s">
        <v>17735</v>
      </c>
      <c r="WWH1" t="s">
        <v>17736</v>
      </c>
      <c r="WWI1" t="s">
        <v>17737</v>
      </c>
      <c r="WWJ1" t="s">
        <v>17738</v>
      </c>
      <c r="WWK1" t="s">
        <v>17739</v>
      </c>
      <c r="WWL1" t="s">
        <v>17740</v>
      </c>
      <c r="WWM1" t="s">
        <v>17741</v>
      </c>
      <c r="WWN1" t="s">
        <v>17742</v>
      </c>
      <c r="WWO1" t="s">
        <v>17743</v>
      </c>
      <c r="WWP1" t="s">
        <v>17744</v>
      </c>
      <c r="WWQ1" t="s">
        <v>17745</v>
      </c>
      <c r="WWR1" t="s">
        <v>17746</v>
      </c>
      <c r="WWS1" t="s">
        <v>17747</v>
      </c>
      <c r="WWT1" t="s">
        <v>17748</v>
      </c>
      <c r="WWU1" t="s">
        <v>17749</v>
      </c>
      <c r="WWV1" t="s">
        <v>17750</v>
      </c>
      <c r="WWW1" t="s">
        <v>17751</v>
      </c>
      <c r="WWX1" t="s">
        <v>17752</v>
      </c>
      <c r="WWY1" t="s">
        <v>17753</v>
      </c>
      <c r="WWZ1" t="s">
        <v>17754</v>
      </c>
      <c r="WXA1" t="s">
        <v>17755</v>
      </c>
      <c r="WXB1" t="s">
        <v>17756</v>
      </c>
      <c r="WXC1" t="s">
        <v>17757</v>
      </c>
      <c r="WXD1" t="s">
        <v>17758</v>
      </c>
      <c r="WXE1" t="s">
        <v>17759</v>
      </c>
      <c r="WXF1" t="s">
        <v>17760</v>
      </c>
      <c r="WXG1" t="s">
        <v>17761</v>
      </c>
      <c r="WXH1" t="s">
        <v>17762</v>
      </c>
      <c r="WXI1" t="s">
        <v>17763</v>
      </c>
      <c r="WXJ1" t="s">
        <v>17764</v>
      </c>
      <c r="WXK1" t="s">
        <v>17765</v>
      </c>
      <c r="WXL1" t="s">
        <v>17766</v>
      </c>
      <c r="WXM1" t="s">
        <v>17767</v>
      </c>
      <c r="WXN1" t="s">
        <v>17768</v>
      </c>
      <c r="WXO1" t="s">
        <v>17769</v>
      </c>
      <c r="WXP1" t="s">
        <v>17770</v>
      </c>
      <c r="WXQ1" t="s">
        <v>17771</v>
      </c>
      <c r="WXR1" t="s">
        <v>17772</v>
      </c>
      <c r="WXS1" t="s">
        <v>17773</v>
      </c>
      <c r="WXT1" t="s">
        <v>17774</v>
      </c>
      <c r="WXU1" t="s">
        <v>17775</v>
      </c>
      <c r="WXV1" t="s">
        <v>17776</v>
      </c>
      <c r="WXW1" t="s">
        <v>17777</v>
      </c>
      <c r="WXX1" t="s">
        <v>17778</v>
      </c>
      <c r="WXY1" t="s">
        <v>17779</v>
      </c>
      <c r="WXZ1" t="s">
        <v>17780</v>
      </c>
      <c r="WYA1" t="s">
        <v>17781</v>
      </c>
      <c r="WYB1" t="s">
        <v>17782</v>
      </c>
      <c r="WYC1" t="s">
        <v>17783</v>
      </c>
      <c r="WYD1" t="s">
        <v>17784</v>
      </c>
      <c r="WYE1" t="s">
        <v>17785</v>
      </c>
      <c r="WYF1" t="s">
        <v>17786</v>
      </c>
      <c r="WYG1" t="s">
        <v>17787</v>
      </c>
      <c r="WYH1" t="s">
        <v>17788</v>
      </c>
      <c r="WYI1" t="s">
        <v>17789</v>
      </c>
      <c r="WYJ1" t="s">
        <v>17790</v>
      </c>
      <c r="WYK1" t="s">
        <v>17791</v>
      </c>
      <c r="WYL1" t="s">
        <v>17792</v>
      </c>
      <c r="WYM1" t="s">
        <v>17793</v>
      </c>
      <c r="WYN1" t="s">
        <v>17794</v>
      </c>
      <c r="WYO1" t="s">
        <v>17795</v>
      </c>
      <c r="WYP1" t="s">
        <v>17796</v>
      </c>
      <c r="WYQ1" t="s">
        <v>17797</v>
      </c>
      <c r="WYR1" t="s">
        <v>17798</v>
      </c>
      <c r="WYS1" t="s">
        <v>17799</v>
      </c>
      <c r="WYT1" t="s">
        <v>17800</v>
      </c>
      <c r="WYU1" t="s">
        <v>17801</v>
      </c>
      <c r="WYV1" t="s">
        <v>17802</v>
      </c>
      <c r="WYW1" t="s">
        <v>17803</v>
      </c>
      <c r="WYX1" t="s">
        <v>17804</v>
      </c>
      <c r="WYY1" t="s">
        <v>17805</v>
      </c>
      <c r="WYZ1" t="s">
        <v>17806</v>
      </c>
      <c r="WZA1" t="s">
        <v>17807</v>
      </c>
      <c r="WZB1" t="s">
        <v>17808</v>
      </c>
      <c r="WZC1" t="s">
        <v>17809</v>
      </c>
      <c r="WZD1" t="s">
        <v>17810</v>
      </c>
      <c r="WZE1" t="s">
        <v>17811</v>
      </c>
      <c r="WZF1" t="s">
        <v>17812</v>
      </c>
      <c r="WZG1" t="s">
        <v>17813</v>
      </c>
      <c r="WZH1" t="s">
        <v>17814</v>
      </c>
      <c r="WZI1" t="s">
        <v>17815</v>
      </c>
      <c r="WZJ1" t="s">
        <v>17816</v>
      </c>
      <c r="WZK1" t="s">
        <v>17817</v>
      </c>
      <c r="WZL1" t="s">
        <v>17818</v>
      </c>
      <c r="WZM1" t="s">
        <v>17819</v>
      </c>
      <c r="WZN1" t="s">
        <v>17820</v>
      </c>
      <c r="WZO1" t="s">
        <v>17821</v>
      </c>
      <c r="WZP1" t="s">
        <v>17822</v>
      </c>
      <c r="WZQ1" t="s">
        <v>17823</v>
      </c>
      <c r="WZR1" t="s">
        <v>17824</v>
      </c>
      <c r="WZS1" t="s">
        <v>17825</v>
      </c>
      <c r="WZT1" t="s">
        <v>17826</v>
      </c>
      <c r="WZU1" t="s">
        <v>17827</v>
      </c>
      <c r="WZV1" t="s">
        <v>17828</v>
      </c>
      <c r="WZW1" t="s">
        <v>17829</v>
      </c>
      <c r="WZX1" t="s">
        <v>17830</v>
      </c>
      <c r="WZY1" t="s">
        <v>17831</v>
      </c>
      <c r="WZZ1" t="s">
        <v>17832</v>
      </c>
      <c r="XAA1" t="s">
        <v>17833</v>
      </c>
      <c r="XAB1" t="s">
        <v>17834</v>
      </c>
      <c r="XAC1" t="s">
        <v>17835</v>
      </c>
      <c r="XAD1" t="s">
        <v>17836</v>
      </c>
      <c r="XAE1" t="s">
        <v>17837</v>
      </c>
      <c r="XAF1" t="s">
        <v>17838</v>
      </c>
      <c r="XAG1" t="s">
        <v>17839</v>
      </c>
      <c r="XAH1" t="s">
        <v>17840</v>
      </c>
      <c r="XAI1" t="s">
        <v>17841</v>
      </c>
      <c r="XAJ1" t="s">
        <v>17842</v>
      </c>
      <c r="XAK1" t="s">
        <v>17843</v>
      </c>
      <c r="XAL1" t="s">
        <v>17844</v>
      </c>
      <c r="XAM1" t="s">
        <v>17845</v>
      </c>
      <c r="XAN1" t="s">
        <v>17846</v>
      </c>
      <c r="XAO1" t="s">
        <v>17847</v>
      </c>
      <c r="XAP1" t="s">
        <v>17848</v>
      </c>
      <c r="XAQ1" t="s">
        <v>17849</v>
      </c>
      <c r="XAR1" t="s">
        <v>17850</v>
      </c>
      <c r="XAS1" t="s">
        <v>17851</v>
      </c>
      <c r="XAT1" t="s">
        <v>17852</v>
      </c>
      <c r="XAU1" t="s">
        <v>17853</v>
      </c>
      <c r="XAV1" t="s">
        <v>17854</v>
      </c>
      <c r="XAW1" t="s">
        <v>17855</v>
      </c>
      <c r="XAX1" t="s">
        <v>17856</v>
      </c>
      <c r="XAY1" t="s">
        <v>17857</v>
      </c>
      <c r="XAZ1" t="s">
        <v>17858</v>
      </c>
      <c r="XBA1" t="s">
        <v>17859</v>
      </c>
      <c r="XBB1" t="s">
        <v>17860</v>
      </c>
      <c r="XBC1" t="s">
        <v>17861</v>
      </c>
      <c r="XBD1" t="s">
        <v>17862</v>
      </c>
      <c r="XBE1" t="s">
        <v>17863</v>
      </c>
      <c r="XBF1" t="s">
        <v>17864</v>
      </c>
      <c r="XBG1" t="s">
        <v>17865</v>
      </c>
      <c r="XBH1" t="s">
        <v>17866</v>
      </c>
      <c r="XBI1" t="s">
        <v>17867</v>
      </c>
      <c r="XBJ1" t="s">
        <v>17868</v>
      </c>
      <c r="XBK1" t="s">
        <v>17869</v>
      </c>
      <c r="XBL1" t="s">
        <v>17870</v>
      </c>
      <c r="XBM1" t="s">
        <v>17871</v>
      </c>
      <c r="XBN1" t="s">
        <v>17872</v>
      </c>
      <c r="XBO1" t="s">
        <v>17873</v>
      </c>
      <c r="XBP1" t="s">
        <v>17874</v>
      </c>
      <c r="XBQ1" t="s">
        <v>17875</v>
      </c>
      <c r="XBR1" t="s">
        <v>17876</v>
      </c>
      <c r="XBS1" t="s">
        <v>17877</v>
      </c>
      <c r="XBT1" t="s">
        <v>17878</v>
      </c>
      <c r="XBU1" t="s">
        <v>17879</v>
      </c>
      <c r="XBV1" t="s">
        <v>17880</v>
      </c>
      <c r="XBW1" t="s">
        <v>17881</v>
      </c>
      <c r="XBX1" t="s">
        <v>17882</v>
      </c>
      <c r="XBY1" t="s">
        <v>17883</v>
      </c>
      <c r="XBZ1" t="s">
        <v>17884</v>
      </c>
      <c r="XCA1" t="s">
        <v>17885</v>
      </c>
      <c r="XCB1" t="s">
        <v>17886</v>
      </c>
      <c r="XCC1" t="s">
        <v>17887</v>
      </c>
      <c r="XCD1" t="s">
        <v>17888</v>
      </c>
      <c r="XCE1" t="s">
        <v>17889</v>
      </c>
      <c r="XCF1" t="s">
        <v>17890</v>
      </c>
      <c r="XCG1" t="s">
        <v>17891</v>
      </c>
      <c r="XCH1" t="s">
        <v>17892</v>
      </c>
      <c r="XCI1" t="s">
        <v>17893</v>
      </c>
      <c r="XCJ1" t="s">
        <v>17894</v>
      </c>
      <c r="XCK1" t="s">
        <v>17895</v>
      </c>
      <c r="XCL1" t="s">
        <v>17896</v>
      </c>
      <c r="XCM1" t="s">
        <v>17897</v>
      </c>
      <c r="XCN1" t="s">
        <v>17898</v>
      </c>
      <c r="XCO1" t="s">
        <v>17899</v>
      </c>
      <c r="XCP1" t="s">
        <v>17900</v>
      </c>
      <c r="XCQ1" t="s">
        <v>17901</v>
      </c>
      <c r="XCR1" t="s">
        <v>17902</v>
      </c>
      <c r="XCS1" t="s">
        <v>17903</v>
      </c>
      <c r="XCT1" t="s">
        <v>17904</v>
      </c>
      <c r="XCU1" t="s">
        <v>17905</v>
      </c>
      <c r="XCV1" t="s">
        <v>17906</v>
      </c>
      <c r="XCW1" t="s">
        <v>17907</v>
      </c>
      <c r="XCX1" t="s">
        <v>17908</v>
      </c>
      <c r="XCY1" t="s">
        <v>17909</v>
      </c>
      <c r="XCZ1" t="s">
        <v>17910</v>
      </c>
      <c r="XDA1" t="s">
        <v>17911</v>
      </c>
      <c r="XDB1" t="s">
        <v>17912</v>
      </c>
      <c r="XDC1" t="s">
        <v>17913</v>
      </c>
      <c r="XDD1" t="s">
        <v>17914</v>
      </c>
      <c r="XDE1" t="s">
        <v>17915</v>
      </c>
      <c r="XDF1" t="s">
        <v>17916</v>
      </c>
      <c r="XDG1" t="s">
        <v>17917</v>
      </c>
      <c r="XDH1" t="s">
        <v>17918</v>
      </c>
      <c r="XDI1" t="s">
        <v>17919</v>
      </c>
      <c r="XDJ1" t="s">
        <v>17920</v>
      </c>
      <c r="XDK1" t="s">
        <v>17921</v>
      </c>
      <c r="XDL1" t="s">
        <v>17922</v>
      </c>
      <c r="XDM1" t="s">
        <v>17923</v>
      </c>
      <c r="XDN1" t="s">
        <v>17924</v>
      </c>
      <c r="XDO1" t="s">
        <v>17925</v>
      </c>
      <c r="XDP1" t="s">
        <v>17926</v>
      </c>
      <c r="XDQ1" t="s">
        <v>17927</v>
      </c>
      <c r="XDR1" t="s">
        <v>17928</v>
      </c>
      <c r="XDS1" t="s">
        <v>17929</v>
      </c>
      <c r="XDT1" t="s">
        <v>17930</v>
      </c>
      <c r="XDU1" t="s">
        <v>17931</v>
      </c>
      <c r="XDV1" t="s">
        <v>17932</v>
      </c>
      <c r="XDW1" t="s">
        <v>17933</v>
      </c>
      <c r="XDX1" t="s">
        <v>17934</v>
      </c>
      <c r="XDY1" t="s">
        <v>17935</v>
      </c>
      <c r="XDZ1" t="s">
        <v>17936</v>
      </c>
      <c r="XEA1" t="s">
        <v>17937</v>
      </c>
      <c r="XEB1" t="s">
        <v>17938</v>
      </c>
      <c r="XEC1" t="s">
        <v>17939</v>
      </c>
      <c r="XED1" t="s">
        <v>17940</v>
      </c>
      <c r="XEE1" t="s">
        <v>17941</v>
      </c>
      <c r="XEF1" t="s">
        <v>17942</v>
      </c>
      <c r="XEG1" t="s">
        <v>17943</v>
      </c>
      <c r="XEH1" t="s">
        <v>17944</v>
      </c>
      <c r="XEI1" t="s">
        <v>17945</v>
      </c>
      <c r="XEJ1" t="s">
        <v>17946</v>
      </c>
      <c r="XEK1" t="s">
        <v>17947</v>
      </c>
      <c r="XEL1" t="s">
        <v>17948</v>
      </c>
      <c r="XEM1" t="s">
        <v>17949</v>
      </c>
      <c r="XEN1" t="s">
        <v>17950</v>
      </c>
      <c r="XEO1" t="s">
        <v>17951</v>
      </c>
      <c r="XEP1" t="s">
        <v>17952</v>
      </c>
      <c r="XEQ1" t="s">
        <v>17953</v>
      </c>
      <c r="XER1" t="s">
        <v>17954</v>
      </c>
      <c r="XES1" t="s">
        <v>17955</v>
      </c>
      <c r="XET1" t="s">
        <v>17956</v>
      </c>
      <c r="XEU1" t="s">
        <v>17957</v>
      </c>
      <c r="XEV1" t="s">
        <v>17958</v>
      </c>
      <c r="XEW1" t="s">
        <v>17959</v>
      </c>
      <c r="XEX1" t="s">
        <v>17960</v>
      </c>
      <c r="XEY1" t="s">
        <v>17961</v>
      </c>
      <c r="XEZ1" t="s">
        <v>17962</v>
      </c>
      <c r="XFA1" t="s">
        <v>17963</v>
      </c>
      <c r="XFB1" t="s">
        <v>17964</v>
      </c>
      <c r="XFC1" t="s">
        <v>17965</v>
      </c>
      <c r="XFD1" t="s">
        <v>17966</v>
      </c>
    </row>
    <row r="2" spans="1:16384" x14ac:dyDescent="0.3">
      <c r="A2" t="s">
        <v>751</v>
      </c>
      <c r="B2">
        <v>230</v>
      </c>
      <c r="C2">
        <v>690</v>
      </c>
      <c r="D2">
        <v>49302</v>
      </c>
      <c r="E2" t="s">
        <v>752</v>
      </c>
      <c r="F2" t="s">
        <v>753</v>
      </c>
      <c r="G2" s="1">
        <v>41991</v>
      </c>
      <c r="H2" t="str">
        <f>IF(D2&gt;75000, "High", IF(D2&gt;=25000, "Medium", "Low"))</f>
        <v>Medium</v>
      </c>
    </row>
    <row r="3" spans="1:16384" x14ac:dyDescent="0.3">
      <c r="A3" t="s">
        <v>754</v>
      </c>
      <c r="B3">
        <v>3189</v>
      </c>
      <c r="C3">
        <v>933</v>
      </c>
      <c r="D3">
        <v>78698</v>
      </c>
      <c r="E3" t="s">
        <v>752</v>
      </c>
      <c r="F3" t="s">
        <v>753</v>
      </c>
      <c r="G3" s="1">
        <v>35621</v>
      </c>
      <c r="H3" t="str">
        <f t="shared" ref="H3:H66" si="0">IF(D3&gt;75000, "High", IF(D3&gt;=25000, "Medium", "Low"))</f>
        <v>High</v>
      </c>
    </row>
    <row r="4" spans="1:16384" x14ac:dyDescent="0.3">
      <c r="A4" t="s">
        <v>755</v>
      </c>
      <c r="B4">
        <v>2216</v>
      </c>
      <c r="C4">
        <v>261</v>
      </c>
      <c r="D4">
        <v>69417</v>
      </c>
      <c r="E4" t="s">
        <v>756</v>
      </c>
      <c r="F4" t="s">
        <v>753</v>
      </c>
      <c r="G4" t="s">
        <v>1523</v>
      </c>
      <c r="H4" t="str">
        <f t="shared" si="0"/>
        <v>Medium</v>
      </c>
      <c r="J4" s="7" t="s">
        <v>1575</v>
      </c>
    </row>
    <row r="5" spans="1:16384" x14ac:dyDescent="0.3">
      <c r="A5" t="s">
        <v>757</v>
      </c>
      <c r="B5">
        <v>1904</v>
      </c>
      <c r="C5">
        <v>445</v>
      </c>
      <c r="D5">
        <v>39655</v>
      </c>
      <c r="E5" t="s">
        <v>756</v>
      </c>
      <c r="F5" t="s">
        <v>758</v>
      </c>
      <c r="G5" t="s">
        <v>1523</v>
      </c>
      <c r="H5" t="str">
        <f t="shared" si="0"/>
        <v>Medium</v>
      </c>
    </row>
    <row r="6" spans="1:16384" x14ac:dyDescent="0.3">
      <c r="A6" t="s">
        <v>759</v>
      </c>
      <c r="B6">
        <v>7342</v>
      </c>
      <c r="C6">
        <v>722</v>
      </c>
      <c r="D6">
        <v>87400</v>
      </c>
      <c r="E6" t="s">
        <v>756</v>
      </c>
      <c r="F6" t="s">
        <v>758</v>
      </c>
      <c r="G6" t="s">
        <v>1523</v>
      </c>
      <c r="H6" t="str">
        <f t="shared" si="0"/>
        <v>High</v>
      </c>
      <c r="J6" t="s">
        <v>1527</v>
      </c>
    </row>
    <row r="7" spans="1:16384" x14ac:dyDescent="0.3">
      <c r="A7" t="s">
        <v>760</v>
      </c>
      <c r="B7">
        <v>7633</v>
      </c>
      <c r="C7">
        <v>129</v>
      </c>
      <c r="D7">
        <v>56881</v>
      </c>
      <c r="E7" t="s">
        <v>752</v>
      </c>
      <c r="F7" t="s">
        <v>753</v>
      </c>
      <c r="G7" s="1">
        <v>26238</v>
      </c>
      <c r="H7" t="str">
        <f t="shared" si="0"/>
        <v>Medium</v>
      </c>
      <c r="L7" t="s">
        <v>1528</v>
      </c>
    </row>
    <row r="8" spans="1:16384" x14ac:dyDescent="0.3">
      <c r="A8" t="s">
        <v>761</v>
      </c>
      <c r="B8">
        <v>2154</v>
      </c>
      <c r="C8">
        <v>489</v>
      </c>
      <c r="D8">
        <v>99239</v>
      </c>
      <c r="E8" t="s">
        <v>756</v>
      </c>
      <c r="F8" t="s">
        <v>758</v>
      </c>
      <c r="G8" t="s">
        <v>1523</v>
      </c>
      <c r="H8" t="str">
        <f t="shared" si="0"/>
        <v>High</v>
      </c>
      <c r="L8" t="s">
        <v>1529</v>
      </c>
    </row>
    <row r="9" spans="1:16384" x14ac:dyDescent="0.3">
      <c r="A9" t="s">
        <v>762</v>
      </c>
      <c r="B9">
        <v>5543</v>
      </c>
      <c r="C9">
        <v>165</v>
      </c>
      <c r="D9">
        <v>23921</v>
      </c>
      <c r="E9" t="s">
        <v>756</v>
      </c>
      <c r="F9" t="s">
        <v>758</v>
      </c>
      <c r="G9" t="s">
        <v>1523</v>
      </c>
      <c r="H9" t="str">
        <f t="shared" si="0"/>
        <v>Low</v>
      </c>
      <c r="L9" t="s">
        <v>1530</v>
      </c>
    </row>
    <row r="10" spans="1:16384" x14ac:dyDescent="0.3">
      <c r="A10" t="s">
        <v>763</v>
      </c>
      <c r="B10">
        <v>2332</v>
      </c>
      <c r="C10">
        <v>164</v>
      </c>
      <c r="D10">
        <v>67599</v>
      </c>
      <c r="E10" t="s">
        <v>756</v>
      </c>
      <c r="F10" t="s">
        <v>753</v>
      </c>
      <c r="G10" t="s">
        <v>1523</v>
      </c>
      <c r="H10" t="str">
        <f t="shared" si="0"/>
        <v>Medium</v>
      </c>
    </row>
    <row r="11" spans="1:16384" x14ac:dyDescent="0.3">
      <c r="A11" t="s">
        <v>764</v>
      </c>
      <c r="B11">
        <v>4094</v>
      </c>
      <c r="C11">
        <v>364</v>
      </c>
      <c r="D11">
        <v>3725</v>
      </c>
      <c r="E11" t="s">
        <v>756</v>
      </c>
      <c r="F11" t="s">
        <v>758</v>
      </c>
      <c r="G11" t="s">
        <v>1523</v>
      </c>
      <c r="H11" t="str">
        <f t="shared" si="0"/>
        <v>Low</v>
      </c>
    </row>
    <row r="12" spans="1:16384" x14ac:dyDescent="0.3">
      <c r="A12" t="s">
        <v>765</v>
      </c>
      <c r="B12">
        <v>3042</v>
      </c>
      <c r="C12">
        <v>469</v>
      </c>
      <c r="D12">
        <v>95516</v>
      </c>
      <c r="E12" t="s">
        <v>752</v>
      </c>
      <c r="F12" t="s">
        <v>758</v>
      </c>
      <c r="G12" s="1">
        <v>33373</v>
      </c>
      <c r="H12" t="str">
        <f t="shared" si="0"/>
        <v>High</v>
      </c>
    </row>
    <row r="13" spans="1:16384" x14ac:dyDescent="0.3">
      <c r="A13" t="s">
        <v>766</v>
      </c>
      <c r="B13">
        <v>2220</v>
      </c>
      <c r="C13">
        <v>158</v>
      </c>
      <c r="D13">
        <v>62528</v>
      </c>
      <c r="E13" t="s">
        <v>752</v>
      </c>
      <c r="F13" t="s">
        <v>758</v>
      </c>
      <c r="G13" s="1">
        <v>27941</v>
      </c>
      <c r="H13" t="str">
        <f t="shared" si="0"/>
        <v>Medium</v>
      </c>
    </row>
    <row r="14" spans="1:16384" x14ac:dyDescent="0.3">
      <c r="A14" t="s">
        <v>767</v>
      </c>
      <c r="B14">
        <v>4988</v>
      </c>
      <c r="C14">
        <v>337</v>
      </c>
      <c r="D14">
        <v>21021</v>
      </c>
      <c r="E14" t="s">
        <v>756</v>
      </c>
      <c r="F14" t="s">
        <v>753</v>
      </c>
      <c r="G14" t="s">
        <v>1523</v>
      </c>
      <c r="H14" t="str">
        <f t="shared" si="0"/>
        <v>Low</v>
      </c>
    </row>
    <row r="15" spans="1:16384" x14ac:dyDescent="0.3">
      <c r="A15" t="s">
        <v>768</v>
      </c>
      <c r="B15">
        <v>175</v>
      </c>
      <c r="C15">
        <v>634</v>
      </c>
      <c r="D15">
        <v>99492</v>
      </c>
      <c r="E15" t="s">
        <v>756</v>
      </c>
      <c r="F15" t="s">
        <v>753</v>
      </c>
      <c r="G15" t="s">
        <v>1523</v>
      </c>
      <c r="H15" t="str">
        <f t="shared" si="0"/>
        <v>High</v>
      </c>
    </row>
    <row r="16" spans="1:16384" x14ac:dyDescent="0.3">
      <c r="A16" t="s">
        <v>769</v>
      </c>
      <c r="B16">
        <v>4233</v>
      </c>
      <c r="C16">
        <v>577</v>
      </c>
      <c r="D16">
        <v>60282</v>
      </c>
      <c r="E16" t="s">
        <v>752</v>
      </c>
      <c r="F16" t="s">
        <v>753</v>
      </c>
      <c r="G16" s="1">
        <v>31998</v>
      </c>
      <c r="H16" t="str">
        <f t="shared" si="0"/>
        <v>Medium</v>
      </c>
    </row>
    <row r="17" spans="1:8" x14ac:dyDescent="0.3">
      <c r="A17" t="s">
        <v>770</v>
      </c>
      <c r="B17">
        <v>4351</v>
      </c>
      <c r="C17">
        <v>907</v>
      </c>
      <c r="D17">
        <v>20357</v>
      </c>
      <c r="E17" t="s">
        <v>756</v>
      </c>
      <c r="F17" t="s">
        <v>753</v>
      </c>
      <c r="G17" t="s">
        <v>1523</v>
      </c>
      <c r="H17" t="str">
        <f t="shared" si="0"/>
        <v>Low</v>
      </c>
    </row>
    <row r="18" spans="1:8" x14ac:dyDescent="0.3">
      <c r="A18" t="s">
        <v>771</v>
      </c>
      <c r="B18">
        <v>5578</v>
      </c>
      <c r="C18">
        <v>870</v>
      </c>
      <c r="D18">
        <v>24053</v>
      </c>
      <c r="E18" t="s">
        <v>756</v>
      </c>
      <c r="F18" t="s">
        <v>753</v>
      </c>
      <c r="G18" t="s">
        <v>1523</v>
      </c>
      <c r="H18" t="str">
        <f t="shared" si="0"/>
        <v>Low</v>
      </c>
    </row>
    <row r="19" spans="1:8" x14ac:dyDescent="0.3">
      <c r="A19" t="s">
        <v>772</v>
      </c>
      <c r="B19">
        <v>4523</v>
      </c>
      <c r="C19">
        <v>982</v>
      </c>
      <c r="D19">
        <v>50958</v>
      </c>
      <c r="E19" t="s">
        <v>756</v>
      </c>
      <c r="F19" t="s">
        <v>753</v>
      </c>
      <c r="G19" t="s">
        <v>1523</v>
      </c>
      <c r="H19" t="str">
        <f t="shared" si="0"/>
        <v>Medium</v>
      </c>
    </row>
    <row r="20" spans="1:8" x14ac:dyDescent="0.3">
      <c r="A20" t="s">
        <v>773</v>
      </c>
      <c r="B20">
        <v>2972</v>
      </c>
      <c r="C20">
        <v>351</v>
      </c>
      <c r="D20">
        <v>68227</v>
      </c>
      <c r="E20" t="s">
        <v>752</v>
      </c>
      <c r="F20" t="s">
        <v>753</v>
      </c>
      <c r="G20" s="1">
        <v>28312</v>
      </c>
      <c r="H20" t="str">
        <f t="shared" si="0"/>
        <v>Medium</v>
      </c>
    </row>
    <row r="21" spans="1:8" x14ac:dyDescent="0.3">
      <c r="A21" t="s">
        <v>774</v>
      </c>
      <c r="B21">
        <v>6153</v>
      </c>
      <c r="C21">
        <v>328</v>
      </c>
      <c r="D21">
        <v>77861</v>
      </c>
      <c r="E21" t="s">
        <v>752</v>
      </c>
      <c r="F21" t="s">
        <v>753</v>
      </c>
      <c r="G21" s="1">
        <v>35681</v>
      </c>
      <c r="H21" t="str">
        <f t="shared" si="0"/>
        <v>High</v>
      </c>
    </row>
    <row r="22" spans="1:8" x14ac:dyDescent="0.3">
      <c r="A22" t="s">
        <v>775</v>
      </c>
      <c r="B22">
        <v>4852</v>
      </c>
      <c r="C22">
        <v>242</v>
      </c>
      <c r="D22">
        <v>48315</v>
      </c>
      <c r="E22" t="s">
        <v>756</v>
      </c>
      <c r="F22" t="s">
        <v>753</v>
      </c>
      <c r="G22" t="s">
        <v>1523</v>
      </c>
      <c r="H22" t="str">
        <f t="shared" si="0"/>
        <v>Medium</v>
      </c>
    </row>
    <row r="23" spans="1:8" x14ac:dyDescent="0.3">
      <c r="A23" t="s">
        <v>776</v>
      </c>
      <c r="B23">
        <v>8106</v>
      </c>
      <c r="C23">
        <v>421</v>
      </c>
      <c r="D23">
        <v>83002</v>
      </c>
      <c r="E23" t="s">
        <v>752</v>
      </c>
      <c r="F23" t="s">
        <v>753</v>
      </c>
      <c r="G23" s="1">
        <v>36224</v>
      </c>
      <c r="H23" t="str">
        <f t="shared" si="0"/>
        <v>High</v>
      </c>
    </row>
    <row r="24" spans="1:8" x14ac:dyDescent="0.3">
      <c r="A24" t="s">
        <v>777</v>
      </c>
      <c r="B24">
        <v>3917</v>
      </c>
      <c r="C24">
        <v>6</v>
      </c>
      <c r="D24">
        <v>47650</v>
      </c>
      <c r="E24" t="s">
        <v>752</v>
      </c>
      <c r="F24" t="s">
        <v>758</v>
      </c>
      <c r="G24" s="1">
        <v>28437</v>
      </c>
      <c r="H24" t="str">
        <f t="shared" si="0"/>
        <v>Medium</v>
      </c>
    </row>
    <row r="25" spans="1:8" x14ac:dyDescent="0.3">
      <c r="A25" t="s">
        <v>778</v>
      </c>
      <c r="B25">
        <v>9377</v>
      </c>
      <c r="C25">
        <v>384</v>
      </c>
      <c r="D25">
        <v>19386</v>
      </c>
      <c r="E25" t="s">
        <v>756</v>
      </c>
      <c r="F25" t="s">
        <v>758</v>
      </c>
      <c r="G25" t="s">
        <v>1523</v>
      </c>
      <c r="H25" t="str">
        <f t="shared" si="0"/>
        <v>Low</v>
      </c>
    </row>
    <row r="26" spans="1:8" x14ac:dyDescent="0.3">
      <c r="A26" t="s">
        <v>779</v>
      </c>
      <c r="B26">
        <v>5387</v>
      </c>
      <c r="C26">
        <v>286</v>
      </c>
      <c r="D26">
        <v>39432</v>
      </c>
      <c r="E26" t="s">
        <v>752</v>
      </c>
      <c r="F26" t="s">
        <v>758</v>
      </c>
      <c r="G26" s="1">
        <v>38610</v>
      </c>
      <c r="H26" t="str">
        <f t="shared" si="0"/>
        <v>Medium</v>
      </c>
    </row>
    <row r="27" spans="1:8" x14ac:dyDescent="0.3">
      <c r="A27" t="s">
        <v>780</v>
      </c>
      <c r="B27">
        <v>6513</v>
      </c>
      <c r="C27">
        <v>892</v>
      </c>
      <c r="D27">
        <v>1421</v>
      </c>
      <c r="E27" t="s">
        <v>752</v>
      </c>
      <c r="F27" t="s">
        <v>758</v>
      </c>
      <c r="G27" s="1">
        <v>43811</v>
      </c>
      <c r="H27" t="str">
        <f t="shared" si="0"/>
        <v>Low</v>
      </c>
    </row>
    <row r="28" spans="1:8" x14ac:dyDescent="0.3">
      <c r="A28" t="s">
        <v>781</v>
      </c>
      <c r="B28">
        <v>3965</v>
      </c>
      <c r="C28">
        <v>558</v>
      </c>
      <c r="D28">
        <v>16113</v>
      </c>
      <c r="E28" t="s">
        <v>752</v>
      </c>
      <c r="F28" t="s">
        <v>758</v>
      </c>
      <c r="G28" s="1">
        <v>41593</v>
      </c>
      <c r="H28" t="str">
        <f t="shared" si="0"/>
        <v>Low</v>
      </c>
    </row>
    <row r="29" spans="1:8" x14ac:dyDescent="0.3">
      <c r="A29" t="s">
        <v>782</v>
      </c>
      <c r="B29">
        <v>8893</v>
      </c>
      <c r="C29">
        <v>481</v>
      </c>
      <c r="D29">
        <v>52318</v>
      </c>
      <c r="E29" t="s">
        <v>756</v>
      </c>
      <c r="F29" t="s">
        <v>753</v>
      </c>
      <c r="G29" t="s">
        <v>1523</v>
      </c>
      <c r="H29" t="str">
        <f t="shared" si="0"/>
        <v>Medium</v>
      </c>
    </row>
    <row r="30" spans="1:8" x14ac:dyDescent="0.3">
      <c r="A30" t="s">
        <v>783</v>
      </c>
      <c r="B30">
        <v>1897</v>
      </c>
      <c r="C30">
        <v>155</v>
      </c>
      <c r="D30">
        <v>7389</v>
      </c>
      <c r="E30" t="s">
        <v>756</v>
      </c>
      <c r="F30" t="s">
        <v>753</v>
      </c>
      <c r="G30" t="s">
        <v>1523</v>
      </c>
      <c r="H30" t="str">
        <f t="shared" si="0"/>
        <v>Low</v>
      </c>
    </row>
    <row r="31" spans="1:8" x14ac:dyDescent="0.3">
      <c r="A31" t="s">
        <v>784</v>
      </c>
      <c r="B31">
        <v>390</v>
      </c>
      <c r="C31">
        <v>771</v>
      </c>
      <c r="D31">
        <v>86040</v>
      </c>
      <c r="E31" t="s">
        <v>752</v>
      </c>
      <c r="F31" t="s">
        <v>758</v>
      </c>
      <c r="G31" s="1">
        <v>41593</v>
      </c>
      <c r="H31" t="str">
        <f t="shared" si="0"/>
        <v>High</v>
      </c>
    </row>
    <row r="32" spans="1:8" x14ac:dyDescent="0.3">
      <c r="A32" t="s">
        <v>785</v>
      </c>
      <c r="B32">
        <v>3633</v>
      </c>
      <c r="C32">
        <v>945</v>
      </c>
      <c r="D32">
        <v>56148</v>
      </c>
      <c r="E32" t="s">
        <v>752</v>
      </c>
      <c r="F32" t="s">
        <v>758</v>
      </c>
      <c r="G32" s="1">
        <v>37113</v>
      </c>
      <c r="H32" t="str">
        <f t="shared" si="0"/>
        <v>Medium</v>
      </c>
    </row>
    <row r="33" spans="1:8" x14ac:dyDescent="0.3">
      <c r="A33" t="s">
        <v>786</v>
      </c>
      <c r="B33">
        <v>7828</v>
      </c>
      <c r="C33">
        <v>719</v>
      </c>
      <c r="D33">
        <v>894</v>
      </c>
      <c r="E33" t="s">
        <v>752</v>
      </c>
      <c r="F33" t="s">
        <v>753</v>
      </c>
      <c r="G33" s="1">
        <v>38915</v>
      </c>
      <c r="H33" t="str">
        <f t="shared" si="0"/>
        <v>Low</v>
      </c>
    </row>
    <row r="34" spans="1:8" x14ac:dyDescent="0.3">
      <c r="A34" t="s">
        <v>787</v>
      </c>
      <c r="B34">
        <v>2241</v>
      </c>
      <c r="C34">
        <v>493</v>
      </c>
      <c r="D34">
        <v>35634</v>
      </c>
      <c r="E34" t="s">
        <v>756</v>
      </c>
      <c r="F34" t="s">
        <v>758</v>
      </c>
      <c r="G34" t="s">
        <v>1523</v>
      </c>
      <c r="H34" t="str">
        <f t="shared" si="0"/>
        <v>Medium</v>
      </c>
    </row>
    <row r="35" spans="1:8" x14ac:dyDescent="0.3">
      <c r="A35" t="s">
        <v>788</v>
      </c>
      <c r="B35">
        <v>896</v>
      </c>
      <c r="C35">
        <v>998</v>
      </c>
      <c r="D35">
        <v>28701</v>
      </c>
      <c r="E35" t="s">
        <v>752</v>
      </c>
      <c r="F35" t="s">
        <v>753</v>
      </c>
      <c r="G35" s="1">
        <v>41593</v>
      </c>
      <c r="H35" t="str">
        <f t="shared" si="0"/>
        <v>Medium</v>
      </c>
    </row>
    <row r="36" spans="1:8" x14ac:dyDescent="0.3">
      <c r="A36" t="s">
        <v>789</v>
      </c>
      <c r="B36">
        <v>6361</v>
      </c>
      <c r="C36">
        <v>968</v>
      </c>
      <c r="D36">
        <v>90380</v>
      </c>
      <c r="E36" t="s">
        <v>752</v>
      </c>
      <c r="F36" t="s">
        <v>753</v>
      </c>
      <c r="G36" s="1">
        <v>34183</v>
      </c>
      <c r="H36" t="str">
        <f t="shared" si="0"/>
        <v>High</v>
      </c>
    </row>
    <row r="37" spans="1:8" x14ac:dyDescent="0.3">
      <c r="A37" t="s">
        <v>790</v>
      </c>
      <c r="B37">
        <v>6713</v>
      </c>
      <c r="C37">
        <v>738</v>
      </c>
      <c r="D37">
        <v>21813</v>
      </c>
      <c r="E37" t="s">
        <v>756</v>
      </c>
      <c r="F37" t="s">
        <v>758</v>
      </c>
      <c r="G37" t="s">
        <v>1523</v>
      </c>
      <c r="H37" t="str">
        <f t="shared" si="0"/>
        <v>Low</v>
      </c>
    </row>
    <row r="38" spans="1:8" x14ac:dyDescent="0.3">
      <c r="A38" t="s">
        <v>791</v>
      </c>
      <c r="B38">
        <v>4283</v>
      </c>
      <c r="C38">
        <v>912</v>
      </c>
      <c r="D38">
        <v>36312</v>
      </c>
      <c r="E38" t="s">
        <v>756</v>
      </c>
      <c r="F38" t="s">
        <v>753</v>
      </c>
      <c r="G38" t="s">
        <v>1523</v>
      </c>
      <c r="H38" t="str">
        <f t="shared" si="0"/>
        <v>Medium</v>
      </c>
    </row>
    <row r="39" spans="1:8" x14ac:dyDescent="0.3">
      <c r="A39" t="s">
        <v>792</v>
      </c>
      <c r="B39">
        <v>9486</v>
      </c>
      <c r="C39">
        <v>782</v>
      </c>
      <c r="D39">
        <v>24856</v>
      </c>
      <c r="E39" t="s">
        <v>752</v>
      </c>
      <c r="F39" t="s">
        <v>753</v>
      </c>
      <c r="G39" s="1">
        <v>37549</v>
      </c>
      <c r="H39" t="str">
        <f t="shared" si="0"/>
        <v>Low</v>
      </c>
    </row>
    <row r="40" spans="1:8" x14ac:dyDescent="0.3">
      <c r="A40" t="s">
        <v>793</v>
      </c>
      <c r="B40">
        <v>308</v>
      </c>
      <c r="C40">
        <v>140</v>
      </c>
      <c r="D40">
        <v>39234</v>
      </c>
      <c r="E40" t="s">
        <v>752</v>
      </c>
      <c r="F40" t="s">
        <v>753</v>
      </c>
      <c r="G40" s="1">
        <v>38915</v>
      </c>
      <c r="H40" t="str">
        <f t="shared" si="0"/>
        <v>Medium</v>
      </c>
    </row>
    <row r="41" spans="1:8" x14ac:dyDescent="0.3">
      <c r="A41" t="s">
        <v>794</v>
      </c>
      <c r="B41">
        <v>8927</v>
      </c>
      <c r="C41">
        <v>702</v>
      </c>
      <c r="D41">
        <v>74222</v>
      </c>
      <c r="E41" t="s">
        <v>752</v>
      </c>
      <c r="F41" t="s">
        <v>758</v>
      </c>
      <c r="G41" s="1">
        <v>38311</v>
      </c>
      <c r="H41" t="str">
        <f t="shared" si="0"/>
        <v>Medium</v>
      </c>
    </row>
    <row r="42" spans="1:8" x14ac:dyDescent="0.3">
      <c r="A42" t="s">
        <v>795</v>
      </c>
      <c r="B42">
        <v>249</v>
      </c>
      <c r="C42">
        <v>284</v>
      </c>
      <c r="D42">
        <v>47260</v>
      </c>
      <c r="E42" t="s">
        <v>752</v>
      </c>
      <c r="F42" t="s">
        <v>753</v>
      </c>
      <c r="G42" s="1">
        <v>30018</v>
      </c>
      <c r="H42" t="str">
        <f t="shared" si="0"/>
        <v>Medium</v>
      </c>
    </row>
    <row r="43" spans="1:8" x14ac:dyDescent="0.3">
      <c r="A43" t="s">
        <v>796</v>
      </c>
      <c r="B43">
        <v>2620</v>
      </c>
      <c r="C43">
        <v>199</v>
      </c>
      <c r="D43">
        <v>45432</v>
      </c>
      <c r="E43" t="s">
        <v>756</v>
      </c>
      <c r="F43" t="s">
        <v>758</v>
      </c>
      <c r="G43" t="s">
        <v>1523</v>
      </c>
      <c r="H43" t="str">
        <f t="shared" si="0"/>
        <v>Medium</v>
      </c>
    </row>
    <row r="44" spans="1:8" x14ac:dyDescent="0.3">
      <c r="A44" t="s">
        <v>797</v>
      </c>
      <c r="B44">
        <v>1164</v>
      </c>
      <c r="C44">
        <v>228</v>
      </c>
      <c r="D44">
        <v>30192</v>
      </c>
      <c r="E44" t="s">
        <v>752</v>
      </c>
      <c r="F44" t="s">
        <v>758</v>
      </c>
      <c r="G44" s="1">
        <v>34433</v>
      </c>
      <c r="H44" t="str">
        <f t="shared" si="0"/>
        <v>Medium</v>
      </c>
    </row>
    <row r="45" spans="1:8" x14ac:dyDescent="0.3">
      <c r="A45" t="s">
        <v>798</v>
      </c>
      <c r="B45">
        <v>4711</v>
      </c>
      <c r="C45">
        <v>908</v>
      </c>
      <c r="D45">
        <v>53868</v>
      </c>
      <c r="E45" t="s">
        <v>756</v>
      </c>
      <c r="F45" t="s">
        <v>753</v>
      </c>
      <c r="G45" t="s">
        <v>1523</v>
      </c>
      <c r="H45" t="str">
        <f t="shared" si="0"/>
        <v>Medium</v>
      </c>
    </row>
    <row r="46" spans="1:8" x14ac:dyDescent="0.3">
      <c r="A46" t="s">
        <v>799</v>
      </c>
      <c r="B46">
        <v>4053</v>
      </c>
      <c r="C46">
        <v>594</v>
      </c>
      <c r="D46">
        <v>9691</v>
      </c>
      <c r="E46" t="s">
        <v>756</v>
      </c>
      <c r="F46" t="s">
        <v>753</v>
      </c>
      <c r="G46" t="s">
        <v>1523</v>
      </c>
      <c r="H46" t="str">
        <f t="shared" si="0"/>
        <v>Low</v>
      </c>
    </row>
    <row r="47" spans="1:8" x14ac:dyDescent="0.3">
      <c r="A47" t="s">
        <v>800</v>
      </c>
      <c r="B47">
        <v>4272</v>
      </c>
      <c r="C47">
        <v>542</v>
      </c>
      <c r="D47">
        <v>39001</v>
      </c>
      <c r="E47" t="s">
        <v>756</v>
      </c>
      <c r="F47" t="s">
        <v>758</v>
      </c>
      <c r="G47" t="s">
        <v>1523</v>
      </c>
      <c r="H47" t="str">
        <f t="shared" si="0"/>
        <v>Medium</v>
      </c>
    </row>
    <row r="48" spans="1:8" x14ac:dyDescent="0.3">
      <c r="A48" t="s">
        <v>801</v>
      </c>
      <c r="B48">
        <v>7005</v>
      </c>
      <c r="C48">
        <v>586</v>
      </c>
      <c r="D48">
        <v>70814</v>
      </c>
      <c r="E48" t="s">
        <v>756</v>
      </c>
      <c r="F48" t="s">
        <v>753</v>
      </c>
      <c r="G48" t="s">
        <v>1523</v>
      </c>
      <c r="H48" t="str">
        <f t="shared" si="0"/>
        <v>Medium</v>
      </c>
    </row>
    <row r="49" spans="1:8" x14ac:dyDescent="0.3">
      <c r="A49" t="s">
        <v>802</v>
      </c>
      <c r="B49">
        <v>2308</v>
      </c>
      <c r="C49">
        <v>636</v>
      </c>
      <c r="D49">
        <v>13740</v>
      </c>
      <c r="E49" t="s">
        <v>752</v>
      </c>
      <c r="F49" t="s">
        <v>758</v>
      </c>
      <c r="G49" s="1">
        <v>39669</v>
      </c>
      <c r="H49" t="str">
        <f t="shared" si="0"/>
        <v>Low</v>
      </c>
    </row>
    <row r="50" spans="1:8" x14ac:dyDescent="0.3">
      <c r="A50" t="s">
        <v>803</v>
      </c>
      <c r="B50">
        <v>5150</v>
      </c>
      <c r="C50">
        <v>581</v>
      </c>
      <c r="D50">
        <v>33435</v>
      </c>
      <c r="E50" t="s">
        <v>756</v>
      </c>
      <c r="F50" t="s">
        <v>753</v>
      </c>
      <c r="G50" t="s">
        <v>1523</v>
      </c>
      <c r="H50" t="str">
        <f t="shared" si="0"/>
        <v>Medium</v>
      </c>
    </row>
    <row r="51" spans="1:8" x14ac:dyDescent="0.3">
      <c r="A51" t="s">
        <v>804</v>
      </c>
      <c r="B51">
        <v>693</v>
      </c>
      <c r="C51">
        <v>336</v>
      </c>
      <c r="D51">
        <v>73589</v>
      </c>
      <c r="E51" t="s">
        <v>756</v>
      </c>
      <c r="F51" t="s">
        <v>753</v>
      </c>
      <c r="G51" t="s">
        <v>1523</v>
      </c>
      <c r="H51" t="str">
        <f t="shared" si="0"/>
        <v>Medium</v>
      </c>
    </row>
    <row r="52" spans="1:8" x14ac:dyDescent="0.3">
      <c r="A52" t="s">
        <v>805</v>
      </c>
      <c r="B52">
        <v>9598</v>
      </c>
      <c r="C52">
        <v>504</v>
      </c>
      <c r="D52">
        <v>18598</v>
      </c>
      <c r="E52" t="s">
        <v>752</v>
      </c>
      <c r="F52" t="s">
        <v>758</v>
      </c>
      <c r="G52" s="1">
        <v>30239</v>
      </c>
      <c r="H52" t="str">
        <f t="shared" si="0"/>
        <v>Low</v>
      </c>
    </row>
    <row r="53" spans="1:8" x14ac:dyDescent="0.3">
      <c r="A53" t="s">
        <v>806</v>
      </c>
      <c r="B53">
        <v>8103</v>
      </c>
      <c r="C53">
        <v>346</v>
      </c>
      <c r="D53">
        <v>23003</v>
      </c>
      <c r="E53" t="s">
        <v>752</v>
      </c>
      <c r="F53" t="s">
        <v>753</v>
      </c>
      <c r="G53" s="1">
        <v>39275</v>
      </c>
      <c r="H53" t="str">
        <f t="shared" si="0"/>
        <v>Low</v>
      </c>
    </row>
    <row r="54" spans="1:8" x14ac:dyDescent="0.3">
      <c r="A54" t="s">
        <v>807</v>
      </c>
      <c r="B54">
        <v>8894</v>
      </c>
      <c r="C54">
        <v>135</v>
      </c>
      <c r="D54">
        <v>80901</v>
      </c>
      <c r="E54" t="s">
        <v>756</v>
      </c>
      <c r="F54" t="s">
        <v>753</v>
      </c>
      <c r="G54" t="s">
        <v>1523</v>
      </c>
      <c r="H54" t="str">
        <f t="shared" si="0"/>
        <v>High</v>
      </c>
    </row>
    <row r="55" spans="1:8" x14ac:dyDescent="0.3">
      <c r="A55" t="s">
        <v>808</v>
      </c>
      <c r="B55">
        <v>114</v>
      </c>
      <c r="C55">
        <v>822</v>
      </c>
      <c r="D55">
        <v>69113</v>
      </c>
      <c r="E55" t="s">
        <v>752</v>
      </c>
      <c r="F55" t="s">
        <v>758</v>
      </c>
      <c r="G55" s="1">
        <v>33434</v>
      </c>
      <c r="H55" t="str">
        <f t="shared" si="0"/>
        <v>Medium</v>
      </c>
    </row>
    <row r="56" spans="1:8" x14ac:dyDescent="0.3">
      <c r="A56" t="s">
        <v>809</v>
      </c>
      <c r="B56">
        <v>6546</v>
      </c>
      <c r="C56">
        <v>95</v>
      </c>
      <c r="D56">
        <v>26060</v>
      </c>
      <c r="E56" t="s">
        <v>756</v>
      </c>
      <c r="F56" t="s">
        <v>758</v>
      </c>
      <c r="G56" t="s">
        <v>1523</v>
      </c>
      <c r="H56" t="str">
        <f t="shared" si="0"/>
        <v>Medium</v>
      </c>
    </row>
    <row r="57" spans="1:8" x14ac:dyDescent="0.3">
      <c r="A57" t="s">
        <v>810</v>
      </c>
      <c r="B57">
        <v>3571</v>
      </c>
      <c r="C57">
        <v>597</v>
      </c>
      <c r="D57">
        <v>25677</v>
      </c>
      <c r="E57" t="s">
        <v>756</v>
      </c>
      <c r="F57" t="s">
        <v>753</v>
      </c>
      <c r="G57" t="s">
        <v>1523</v>
      </c>
      <c r="H57" t="str">
        <f t="shared" si="0"/>
        <v>Medium</v>
      </c>
    </row>
    <row r="58" spans="1:8" x14ac:dyDescent="0.3">
      <c r="A58" t="s">
        <v>811</v>
      </c>
      <c r="B58">
        <v>7316</v>
      </c>
      <c r="C58">
        <v>340</v>
      </c>
      <c r="D58">
        <v>62912</v>
      </c>
      <c r="E58" t="s">
        <v>756</v>
      </c>
      <c r="F58" t="s">
        <v>758</v>
      </c>
      <c r="G58" t="s">
        <v>1523</v>
      </c>
      <c r="H58" t="str">
        <f t="shared" si="0"/>
        <v>Medium</v>
      </c>
    </row>
    <row r="59" spans="1:8" x14ac:dyDescent="0.3">
      <c r="A59" t="s">
        <v>812</v>
      </c>
      <c r="B59">
        <v>2478</v>
      </c>
      <c r="C59">
        <v>905</v>
      </c>
      <c r="D59">
        <v>77649</v>
      </c>
      <c r="E59" t="s">
        <v>752</v>
      </c>
      <c r="F59" t="s">
        <v>753</v>
      </c>
      <c r="G59" s="1">
        <v>30589</v>
      </c>
      <c r="H59" t="str">
        <f t="shared" si="0"/>
        <v>High</v>
      </c>
    </row>
    <row r="60" spans="1:8" x14ac:dyDescent="0.3">
      <c r="A60" t="s">
        <v>813</v>
      </c>
      <c r="B60">
        <v>1215</v>
      </c>
      <c r="C60">
        <v>250</v>
      </c>
      <c r="D60">
        <v>73561</v>
      </c>
      <c r="E60" t="s">
        <v>752</v>
      </c>
      <c r="F60" t="s">
        <v>758</v>
      </c>
      <c r="G60" s="1">
        <v>39012</v>
      </c>
      <c r="H60" t="str">
        <f t="shared" si="0"/>
        <v>Medium</v>
      </c>
    </row>
    <row r="61" spans="1:8" x14ac:dyDescent="0.3">
      <c r="A61" t="s">
        <v>814</v>
      </c>
      <c r="B61">
        <v>5402</v>
      </c>
      <c r="C61">
        <v>400</v>
      </c>
      <c r="D61">
        <v>50357</v>
      </c>
      <c r="E61" t="s">
        <v>756</v>
      </c>
      <c r="F61" t="s">
        <v>758</v>
      </c>
      <c r="G61" t="s">
        <v>1523</v>
      </c>
      <c r="H61" t="str">
        <f t="shared" si="0"/>
        <v>Medium</v>
      </c>
    </row>
    <row r="62" spans="1:8" x14ac:dyDescent="0.3">
      <c r="A62" t="s">
        <v>815</v>
      </c>
      <c r="B62">
        <v>1647</v>
      </c>
      <c r="C62">
        <v>877</v>
      </c>
      <c r="D62">
        <v>61325</v>
      </c>
      <c r="E62" t="s">
        <v>752</v>
      </c>
      <c r="F62" t="s">
        <v>753</v>
      </c>
      <c r="G62" s="1">
        <v>36607</v>
      </c>
      <c r="H62" t="str">
        <f t="shared" si="0"/>
        <v>Medium</v>
      </c>
    </row>
    <row r="63" spans="1:8" x14ac:dyDescent="0.3">
      <c r="A63" t="s">
        <v>816</v>
      </c>
      <c r="B63">
        <v>9423</v>
      </c>
      <c r="C63">
        <v>97</v>
      </c>
      <c r="D63">
        <v>76658</v>
      </c>
      <c r="E63" t="s">
        <v>756</v>
      </c>
      <c r="F63" t="s">
        <v>758</v>
      </c>
      <c r="G63" t="s">
        <v>1523</v>
      </c>
      <c r="H63" t="str">
        <f t="shared" si="0"/>
        <v>High</v>
      </c>
    </row>
    <row r="64" spans="1:8" x14ac:dyDescent="0.3">
      <c r="A64" t="s">
        <v>817</v>
      </c>
      <c r="B64">
        <v>6404</v>
      </c>
      <c r="C64">
        <v>12</v>
      </c>
      <c r="D64">
        <v>35525</v>
      </c>
      <c r="E64" t="s">
        <v>756</v>
      </c>
      <c r="F64" t="s">
        <v>758</v>
      </c>
      <c r="G64" t="s">
        <v>1523</v>
      </c>
      <c r="H64" t="str">
        <f t="shared" si="0"/>
        <v>Medium</v>
      </c>
    </row>
    <row r="65" spans="1:8" x14ac:dyDescent="0.3">
      <c r="A65" t="s">
        <v>818</v>
      </c>
      <c r="B65">
        <v>6767</v>
      </c>
      <c r="C65">
        <v>353</v>
      </c>
      <c r="D65">
        <v>12462</v>
      </c>
      <c r="E65" t="s">
        <v>752</v>
      </c>
      <c r="F65" t="s">
        <v>758</v>
      </c>
      <c r="G65" s="1">
        <v>41186</v>
      </c>
      <c r="H65" t="str">
        <f t="shared" si="0"/>
        <v>Low</v>
      </c>
    </row>
    <row r="66" spans="1:8" x14ac:dyDescent="0.3">
      <c r="A66" t="s">
        <v>819</v>
      </c>
      <c r="B66">
        <v>1278</v>
      </c>
      <c r="C66">
        <v>856</v>
      </c>
      <c r="D66">
        <v>27105</v>
      </c>
      <c r="E66" t="s">
        <v>752</v>
      </c>
      <c r="F66" t="s">
        <v>758</v>
      </c>
      <c r="G66" s="1">
        <v>28437</v>
      </c>
      <c r="H66" t="str">
        <f t="shared" si="0"/>
        <v>Medium</v>
      </c>
    </row>
    <row r="67" spans="1:8" x14ac:dyDescent="0.3">
      <c r="A67" t="s">
        <v>820</v>
      </c>
      <c r="B67">
        <v>1334</v>
      </c>
      <c r="C67">
        <v>1</v>
      </c>
      <c r="D67">
        <v>99604</v>
      </c>
      <c r="E67" t="s">
        <v>752</v>
      </c>
      <c r="F67" t="s">
        <v>758</v>
      </c>
      <c r="G67" s="1">
        <v>40512</v>
      </c>
      <c r="H67" t="str">
        <f t="shared" ref="H67:H130" si="1">IF(D67&gt;75000, "High", IF(D67&gt;=25000, "Medium", "Low"))</f>
        <v>High</v>
      </c>
    </row>
    <row r="68" spans="1:8" x14ac:dyDescent="0.3">
      <c r="A68" t="s">
        <v>821</v>
      </c>
      <c r="B68">
        <v>8887</v>
      </c>
      <c r="C68">
        <v>390</v>
      </c>
      <c r="D68">
        <v>90449</v>
      </c>
      <c r="E68" t="s">
        <v>752</v>
      </c>
      <c r="F68" t="s">
        <v>753</v>
      </c>
      <c r="G68" s="1">
        <v>39881</v>
      </c>
      <c r="H68" t="str">
        <f t="shared" si="1"/>
        <v>High</v>
      </c>
    </row>
    <row r="69" spans="1:8" x14ac:dyDescent="0.3">
      <c r="A69" t="s">
        <v>822</v>
      </c>
      <c r="B69">
        <v>9858</v>
      </c>
      <c r="C69">
        <v>446</v>
      </c>
      <c r="D69">
        <v>9520</v>
      </c>
      <c r="E69" t="s">
        <v>756</v>
      </c>
      <c r="F69" t="s">
        <v>758</v>
      </c>
      <c r="G69" t="s">
        <v>1523</v>
      </c>
      <c r="H69" t="str">
        <f t="shared" si="1"/>
        <v>Low</v>
      </c>
    </row>
    <row r="70" spans="1:8" x14ac:dyDescent="0.3">
      <c r="A70" t="s">
        <v>823</v>
      </c>
      <c r="B70">
        <v>9636</v>
      </c>
      <c r="C70">
        <v>32</v>
      </c>
      <c r="D70">
        <v>42210</v>
      </c>
      <c r="E70" t="s">
        <v>756</v>
      </c>
      <c r="F70" t="s">
        <v>753</v>
      </c>
      <c r="G70" t="s">
        <v>1523</v>
      </c>
      <c r="H70" t="str">
        <f t="shared" si="1"/>
        <v>Medium</v>
      </c>
    </row>
    <row r="71" spans="1:8" x14ac:dyDescent="0.3">
      <c r="A71" t="s">
        <v>824</v>
      </c>
      <c r="B71">
        <v>9943</v>
      </c>
      <c r="C71">
        <v>420</v>
      </c>
      <c r="D71">
        <v>21639</v>
      </c>
      <c r="E71" t="s">
        <v>756</v>
      </c>
      <c r="F71" t="s">
        <v>758</v>
      </c>
      <c r="G71" t="s">
        <v>1523</v>
      </c>
      <c r="H71" t="str">
        <f t="shared" si="1"/>
        <v>Low</v>
      </c>
    </row>
    <row r="72" spans="1:8" x14ac:dyDescent="0.3">
      <c r="A72" t="s">
        <v>825</v>
      </c>
      <c r="B72">
        <v>1246</v>
      </c>
      <c r="C72">
        <v>708</v>
      </c>
      <c r="D72">
        <v>58736</v>
      </c>
      <c r="E72" t="s">
        <v>752</v>
      </c>
      <c r="F72" t="s">
        <v>758</v>
      </c>
      <c r="G72" s="1">
        <v>43677</v>
      </c>
      <c r="H72" t="str">
        <f t="shared" si="1"/>
        <v>Medium</v>
      </c>
    </row>
    <row r="73" spans="1:8" x14ac:dyDescent="0.3">
      <c r="A73" t="s">
        <v>826</v>
      </c>
      <c r="B73">
        <v>4527</v>
      </c>
      <c r="C73">
        <v>227</v>
      </c>
      <c r="D73">
        <v>3951</v>
      </c>
      <c r="E73" t="s">
        <v>752</v>
      </c>
      <c r="F73" t="s">
        <v>753</v>
      </c>
      <c r="G73" s="1">
        <v>37261</v>
      </c>
      <c r="H73" t="str">
        <f t="shared" si="1"/>
        <v>Low</v>
      </c>
    </row>
    <row r="74" spans="1:8" x14ac:dyDescent="0.3">
      <c r="A74" t="s">
        <v>827</v>
      </c>
      <c r="B74">
        <v>3782</v>
      </c>
      <c r="C74">
        <v>595</v>
      </c>
      <c r="D74">
        <v>69479</v>
      </c>
      <c r="E74" t="s">
        <v>756</v>
      </c>
      <c r="F74" t="s">
        <v>753</v>
      </c>
      <c r="G74" t="s">
        <v>1523</v>
      </c>
      <c r="H74" t="str">
        <f t="shared" si="1"/>
        <v>Medium</v>
      </c>
    </row>
    <row r="75" spans="1:8" x14ac:dyDescent="0.3">
      <c r="A75" t="s">
        <v>828</v>
      </c>
      <c r="B75">
        <v>6225</v>
      </c>
      <c r="C75">
        <v>211</v>
      </c>
      <c r="D75">
        <v>10366</v>
      </c>
      <c r="E75" t="s">
        <v>752</v>
      </c>
      <c r="F75" t="s">
        <v>758</v>
      </c>
      <c r="G75" s="1">
        <v>39074</v>
      </c>
      <c r="H75" t="str">
        <f t="shared" si="1"/>
        <v>Low</v>
      </c>
    </row>
    <row r="76" spans="1:8" x14ac:dyDescent="0.3">
      <c r="A76" t="s">
        <v>829</v>
      </c>
      <c r="B76">
        <v>2257</v>
      </c>
      <c r="C76">
        <v>650</v>
      </c>
      <c r="D76">
        <v>10001</v>
      </c>
      <c r="E76" t="s">
        <v>756</v>
      </c>
      <c r="F76" t="s">
        <v>753</v>
      </c>
      <c r="G76" t="s">
        <v>1523</v>
      </c>
      <c r="H76" t="str">
        <f t="shared" si="1"/>
        <v>Low</v>
      </c>
    </row>
    <row r="77" spans="1:8" x14ac:dyDescent="0.3">
      <c r="A77" t="s">
        <v>830</v>
      </c>
      <c r="B77">
        <v>9177</v>
      </c>
      <c r="C77">
        <v>45</v>
      </c>
      <c r="D77">
        <v>15307</v>
      </c>
      <c r="E77" t="s">
        <v>752</v>
      </c>
      <c r="F77" t="s">
        <v>753</v>
      </c>
      <c r="G77" s="1">
        <v>35186</v>
      </c>
      <c r="H77" t="str">
        <f t="shared" si="1"/>
        <v>Low</v>
      </c>
    </row>
    <row r="78" spans="1:8" x14ac:dyDescent="0.3">
      <c r="A78" t="s">
        <v>831</v>
      </c>
      <c r="B78">
        <v>8703</v>
      </c>
      <c r="C78">
        <v>201</v>
      </c>
      <c r="D78">
        <v>68923</v>
      </c>
      <c r="E78" t="s">
        <v>756</v>
      </c>
      <c r="F78" t="s">
        <v>753</v>
      </c>
      <c r="G78" t="s">
        <v>1523</v>
      </c>
      <c r="H78" t="str">
        <f t="shared" si="1"/>
        <v>Medium</v>
      </c>
    </row>
    <row r="79" spans="1:8" x14ac:dyDescent="0.3">
      <c r="A79" t="s">
        <v>832</v>
      </c>
      <c r="B79">
        <v>3514</v>
      </c>
      <c r="C79">
        <v>564</v>
      </c>
      <c r="D79">
        <v>59651</v>
      </c>
      <c r="E79" t="s">
        <v>752</v>
      </c>
      <c r="F79" t="s">
        <v>758</v>
      </c>
      <c r="G79" s="1">
        <v>38255</v>
      </c>
      <c r="H79" t="str">
        <f t="shared" si="1"/>
        <v>Medium</v>
      </c>
    </row>
    <row r="80" spans="1:8" x14ac:dyDescent="0.3">
      <c r="A80" t="s">
        <v>833</v>
      </c>
      <c r="B80">
        <v>3089</v>
      </c>
      <c r="C80">
        <v>138</v>
      </c>
      <c r="D80">
        <v>78953</v>
      </c>
      <c r="E80" t="s">
        <v>756</v>
      </c>
      <c r="F80" t="s">
        <v>753</v>
      </c>
      <c r="G80" t="s">
        <v>1523</v>
      </c>
      <c r="H80" t="str">
        <f t="shared" si="1"/>
        <v>High</v>
      </c>
    </row>
    <row r="81" spans="1:8" x14ac:dyDescent="0.3">
      <c r="A81" t="s">
        <v>834</v>
      </c>
      <c r="B81">
        <v>7253</v>
      </c>
      <c r="C81">
        <v>57</v>
      </c>
      <c r="D81">
        <v>89420</v>
      </c>
      <c r="E81" t="s">
        <v>752</v>
      </c>
      <c r="F81" t="s">
        <v>758</v>
      </c>
      <c r="G81" s="1">
        <v>38048</v>
      </c>
      <c r="H81" t="str">
        <f t="shared" si="1"/>
        <v>High</v>
      </c>
    </row>
    <row r="82" spans="1:8" x14ac:dyDescent="0.3">
      <c r="A82" t="s">
        <v>835</v>
      </c>
      <c r="B82">
        <v>8786</v>
      </c>
      <c r="C82">
        <v>128</v>
      </c>
      <c r="D82">
        <v>50374</v>
      </c>
      <c r="E82" t="s">
        <v>756</v>
      </c>
      <c r="F82" t="s">
        <v>753</v>
      </c>
      <c r="G82" t="s">
        <v>1523</v>
      </c>
      <c r="H82" t="str">
        <f t="shared" si="1"/>
        <v>Medium</v>
      </c>
    </row>
    <row r="83" spans="1:8" x14ac:dyDescent="0.3">
      <c r="A83" t="s">
        <v>836</v>
      </c>
      <c r="B83">
        <v>1211</v>
      </c>
      <c r="C83">
        <v>33</v>
      </c>
      <c r="D83">
        <v>83102</v>
      </c>
      <c r="E83" t="s">
        <v>756</v>
      </c>
      <c r="F83" t="s">
        <v>758</v>
      </c>
      <c r="G83" t="s">
        <v>1523</v>
      </c>
      <c r="H83" t="str">
        <f t="shared" si="1"/>
        <v>High</v>
      </c>
    </row>
    <row r="84" spans="1:8" x14ac:dyDescent="0.3">
      <c r="A84" t="s">
        <v>837</v>
      </c>
      <c r="B84">
        <v>359</v>
      </c>
      <c r="C84">
        <v>936</v>
      </c>
      <c r="D84">
        <v>62151</v>
      </c>
      <c r="E84" t="s">
        <v>756</v>
      </c>
      <c r="F84" t="s">
        <v>758</v>
      </c>
      <c r="G84" t="s">
        <v>1523</v>
      </c>
      <c r="H84" t="str">
        <f t="shared" si="1"/>
        <v>Medium</v>
      </c>
    </row>
    <row r="85" spans="1:8" x14ac:dyDescent="0.3">
      <c r="A85" t="s">
        <v>838</v>
      </c>
      <c r="B85">
        <v>2066</v>
      </c>
      <c r="C85">
        <v>762</v>
      </c>
      <c r="D85">
        <v>84665</v>
      </c>
      <c r="E85" t="s">
        <v>756</v>
      </c>
      <c r="F85" t="s">
        <v>758</v>
      </c>
      <c r="G85" t="s">
        <v>1523</v>
      </c>
      <c r="H85" t="str">
        <f t="shared" si="1"/>
        <v>High</v>
      </c>
    </row>
    <row r="86" spans="1:8" x14ac:dyDescent="0.3">
      <c r="A86" t="s">
        <v>839</v>
      </c>
      <c r="B86">
        <v>4322</v>
      </c>
      <c r="C86">
        <v>838</v>
      </c>
      <c r="D86">
        <v>1760</v>
      </c>
      <c r="E86" t="s">
        <v>752</v>
      </c>
      <c r="F86" t="s">
        <v>758</v>
      </c>
      <c r="G86" s="1">
        <v>34934</v>
      </c>
      <c r="H86" t="str">
        <f t="shared" si="1"/>
        <v>Low</v>
      </c>
    </row>
    <row r="87" spans="1:8" x14ac:dyDescent="0.3">
      <c r="A87" t="s">
        <v>840</v>
      </c>
      <c r="B87">
        <v>7773</v>
      </c>
      <c r="C87">
        <v>215</v>
      </c>
      <c r="D87">
        <v>30239</v>
      </c>
      <c r="E87" t="s">
        <v>752</v>
      </c>
      <c r="F87" t="s">
        <v>758</v>
      </c>
      <c r="G87" s="1">
        <v>31078</v>
      </c>
      <c r="H87" t="str">
        <f t="shared" si="1"/>
        <v>Medium</v>
      </c>
    </row>
    <row r="88" spans="1:8" x14ac:dyDescent="0.3">
      <c r="A88" t="s">
        <v>841</v>
      </c>
      <c r="B88">
        <v>6746</v>
      </c>
      <c r="C88">
        <v>818</v>
      </c>
      <c r="D88">
        <v>20194</v>
      </c>
      <c r="E88" t="s">
        <v>752</v>
      </c>
      <c r="F88" t="s">
        <v>758</v>
      </c>
      <c r="G88" s="1">
        <v>39010</v>
      </c>
      <c r="H88" t="str">
        <f t="shared" si="1"/>
        <v>Low</v>
      </c>
    </row>
    <row r="89" spans="1:8" x14ac:dyDescent="0.3">
      <c r="A89" t="s">
        <v>842</v>
      </c>
      <c r="B89">
        <v>6732</v>
      </c>
      <c r="C89">
        <v>780</v>
      </c>
      <c r="D89">
        <v>58470</v>
      </c>
      <c r="E89" t="s">
        <v>752</v>
      </c>
      <c r="F89" t="s">
        <v>758</v>
      </c>
      <c r="G89" s="1">
        <v>32798</v>
      </c>
      <c r="H89" t="str">
        <f t="shared" si="1"/>
        <v>Medium</v>
      </c>
    </row>
    <row r="90" spans="1:8" x14ac:dyDescent="0.3">
      <c r="A90" t="s">
        <v>843</v>
      </c>
      <c r="B90">
        <v>805</v>
      </c>
      <c r="C90">
        <v>40</v>
      </c>
      <c r="D90">
        <v>91926</v>
      </c>
      <c r="E90" t="s">
        <v>756</v>
      </c>
      <c r="F90" t="s">
        <v>758</v>
      </c>
      <c r="G90" t="s">
        <v>1523</v>
      </c>
      <c r="H90" t="str">
        <f t="shared" si="1"/>
        <v>High</v>
      </c>
    </row>
    <row r="91" spans="1:8" x14ac:dyDescent="0.3">
      <c r="A91" t="s">
        <v>844</v>
      </c>
      <c r="B91">
        <v>7540</v>
      </c>
      <c r="C91">
        <v>366</v>
      </c>
      <c r="D91">
        <v>34797</v>
      </c>
      <c r="E91" t="s">
        <v>752</v>
      </c>
      <c r="F91" t="s">
        <v>758</v>
      </c>
      <c r="G91" s="1">
        <v>29296</v>
      </c>
      <c r="H91" t="str">
        <f t="shared" si="1"/>
        <v>Medium</v>
      </c>
    </row>
    <row r="92" spans="1:8" x14ac:dyDescent="0.3">
      <c r="A92" t="s">
        <v>845</v>
      </c>
      <c r="B92">
        <v>5269</v>
      </c>
      <c r="C92">
        <v>678</v>
      </c>
      <c r="D92">
        <v>19346</v>
      </c>
      <c r="E92" t="s">
        <v>756</v>
      </c>
      <c r="F92" t="s">
        <v>758</v>
      </c>
      <c r="G92" t="s">
        <v>1523</v>
      </c>
      <c r="H92" t="str">
        <f t="shared" si="1"/>
        <v>Low</v>
      </c>
    </row>
    <row r="93" spans="1:8" x14ac:dyDescent="0.3">
      <c r="A93" t="s">
        <v>846</v>
      </c>
      <c r="B93">
        <v>8404</v>
      </c>
      <c r="C93">
        <v>703</v>
      </c>
      <c r="D93">
        <v>35185</v>
      </c>
      <c r="E93" t="s">
        <v>756</v>
      </c>
      <c r="F93" t="s">
        <v>758</v>
      </c>
      <c r="G93" t="s">
        <v>1523</v>
      </c>
      <c r="H93" t="str">
        <f t="shared" si="1"/>
        <v>Medium</v>
      </c>
    </row>
    <row r="94" spans="1:8" x14ac:dyDescent="0.3">
      <c r="A94" t="s">
        <v>847</v>
      </c>
      <c r="B94">
        <v>519</v>
      </c>
      <c r="C94">
        <v>180</v>
      </c>
      <c r="D94">
        <v>7068</v>
      </c>
      <c r="E94" t="s">
        <v>756</v>
      </c>
      <c r="F94" t="s">
        <v>753</v>
      </c>
      <c r="G94" t="s">
        <v>1523</v>
      </c>
      <c r="H94" t="str">
        <f t="shared" si="1"/>
        <v>Low</v>
      </c>
    </row>
    <row r="95" spans="1:8" x14ac:dyDescent="0.3">
      <c r="A95" t="s">
        <v>848</v>
      </c>
      <c r="B95">
        <v>4060</v>
      </c>
      <c r="C95">
        <v>214</v>
      </c>
      <c r="D95">
        <v>96496</v>
      </c>
      <c r="E95" t="s">
        <v>752</v>
      </c>
      <c r="F95" t="s">
        <v>753</v>
      </c>
      <c r="G95" s="1">
        <v>31998</v>
      </c>
      <c r="H95" t="str">
        <f t="shared" si="1"/>
        <v>High</v>
      </c>
    </row>
    <row r="96" spans="1:8" x14ac:dyDescent="0.3">
      <c r="A96" t="s">
        <v>849</v>
      </c>
      <c r="B96">
        <v>8860</v>
      </c>
      <c r="C96">
        <v>408</v>
      </c>
      <c r="D96">
        <v>2988</v>
      </c>
      <c r="E96" t="s">
        <v>752</v>
      </c>
      <c r="F96" t="s">
        <v>753</v>
      </c>
      <c r="G96" s="1">
        <v>33127</v>
      </c>
      <c r="H96" t="str">
        <f t="shared" si="1"/>
        <v>Low</v>
      </c>
    </row>
    <row r="97" spans="1:8" x14ac:dyDescent="0.3">
      <c r="A97" t="s">
        <v>850</v>
      </c>
      <c r="B97">
        <v>7164</v>
      </c>
      <c r="C97">
        <v>902</v>
      </c>
      <c r="D97">
        <v>83253</v>
      </c>
      <c r="E97" t="s">
        <v>752</v>
      </c>
      <c r="F97" t="s">
        <v>758</v>
      </c>
      <c r="G97" s="1">
        <v>32768</v>
      </c>
      <c r="H97" t="str">
        <f t="shared" si="1"/>
        <v>High</v>
      </c>
    </row>
    <row r="98" spans="1:8" x14ac:dyDescent="0.3">
      <c r="A98" t="s">
        <v>851</v>
      </c>
      <c r="B98">
        <v>9792</v>
      </c>
      <c r="C98">
        <v>763</v>
      </c>
      <c r="D98">
        <v>87828</v>
      </c>
      <c r="E98" t="s">
        <v>752</v>
      </c>
      <c r="F98" t="s">
        <v>758</v>
      </c>
      <c r="G98" s="1">
        <v>41891</v>
      </c>
      <c r="H98" t="str">
        <f t="shared" si="1"/>
        <v>High</v>
      </c>
    </row>
    <row r="99" spans="1:8" x14ac:dyDescent="0.3">
      <c r="A99" s="2" t="s">
        <v>852</v>
      </c>
      <c r="B99">
        <v>9934</v>
      </c>
      <c r="C99">
        <v>168</v>
      </c>
      <c r="D99">
        <v>17035</v>
      </c>
      <c r="E99" t="s">
        <v>752</v>
      </c>
      <c r="F99" t="s">
        <v>758</v>
      </c>
      <c r="G99" s="1">
        <v>35593</v>
      </c>
      <c r="H99" t="str">
        <f t="shared" si="1"/>
        <v>Low</v>
      </c>
    </row>
    <row r="100" spans="1:8" x14ac:dyDescent="0.3">
      <c r="A100" t="s">
        <v>853</v>
      </c>
      <c r="B100">
        <v>1980</v>
      </c>
      <c r="C100">
        <v>723</v>
      </c>
      <c r="D100">
        <v>426</v>
      </c>
      <c r="E100" t="s">
        <v>756</v>
      </c>
      <c r="F100" t="s">
        <v>758</v>
      </c>
      <c r="G100" t="s">
        <v>1523</v>
      </c>
      <c r="H100" t="str">
        <f t="shared" si="1"/>
        <v>Low</v>
      </c>
    </row>
    <row r="101" spans="1:8" x14ac:dyDescent="0.3">
      <c r="A101" t="s">
        <v>854</v>
      </c>
      <c r="B101">
        <v>9251</v>
      </c>
      <c r="C101">
        <v>438</v>
      </c>
      <c r="D101">
        <v>20238</v>
      </c>
      <c r="E101" t="s">
        <v>752</v>
      </c>
      <c r="F101" t="s">
        <v>758</v>
      </c>
      <c r="G101" s="1">
        <v>28214</v>
      </c>
      <c r="H101" t="str">
        <f t="shared" si="1"/>
        <v>Low</v>
      </c>
    </row>
    <row r="102" spans="1:8" x14ac:dyDescent="0.3">
      <c r="A102" t="s">
        <v>855</v>
      </c>
      <c r="B102">
        <v>6717</v>
      </c>
      <c r="C102">
        <v>162</v>
      </c>
      <c r="D102">
        <v>68331</v>
      </c>
      <c r="E102" t="s">
        <v>752</v>
      </c>
      <c r="F102" t="s">
        <v>753</v>
      </c>
      <c r="G102" s="1">
        <v>30253</v>
      </c>
      <c r="H102" t="str">
        <f t="shared" si="1"/>
        <v>Medium</v>
      </c>
    </row>
    <row r="103" spans="1:8" x14ac:dyDescent="0.3">
      <c r="A103" t="s">
        <v>856</v>
      </c>
      <c r="B103">
        <v>3622</v>
      </c>
      <c r="C103">
        <v>246</v>
      </c>
      <c r="D103">
        <v>86132</v>
      </c>
      <c r="E103" t="s">
        <v>752</v>
      </c>
      <c r="F103" t="s">
        <v>753</v>
      </c>
      <c r="G103" s="1">
        <v>43525</v>
      </c>
      <c r="H103" t="str">
        <f t="shared" si="1"/>
        <v>High</v>
      </c>
    </row>
    <row r="104" spans="1:8" x14ac:dyDescent="0.3">
      <c r="A104" t="s">
        <v>857</v>
      </c>
      <c r="B104">
        <v>8808</v>
      </c>
      <c r="C104">
        <v>105</v>
      </c>
      <c r="D104">
        <v>766</v>
      </c>
      <c r="E104" t="s">
        <v>756</v>
      </c>
      <c r="F104" t="s">
        <v>753</v>
      </c>
      <c r="G104" t="s">
        <v>1523</v>
      </c>
      <c r="H104" t="str">
        <f t="shared" si="1"/>
        <v>Low</v>
      </c>
    </row>
    <row r="105" spans="1:8" x14ac:dyDescent="0.3">
      <c r="A105" t="s">
        <v>858</v>
      </c>
      <c r="B105">
        <v>4920</v>
      </c>
      <c r="C105">
        <v>308</v>
      </c>
      <c r="D105">
        <v>13169</v>
      </c>
      <c r="E105" t="s">
        <v>756</v>
      </c>
      <c r="F105" t="s">
        <v>758</v>
      </c>
      <c r="G105" t="s">
        <v>1523</v>
      </c>
      <c r="H105" t="str">
        <f t="shared" si="1"/>
        <v>Low</v>
      </c>
    </row>
    <row r="106" spans="1:8" x14ac:dyDescent="0.3">
      <c r="A106" t="s">
        <v>859</v>
      </c>
      <c r="B106">
        <v>3140</v>
      </c>
      <c r="C106">
        <v>172</v>
      </c>
      <c r="D106">
        <v>48657</v>
      </c>
      <c r="E106" t="s">
        <v>752</v>
      </c>
      <c r="F106" t="s">
        <v>758</v>
      </c>
      <c r="G106" s="1">
        <v>38286</v>
      </c>
      <c r="H106" t="str">
        <f t="shared" si="1"/>
        <v>Medium</v>
      </c>
    </row>
    <row r="107" spans="1:8" x14ac:dyDescent="0.3">
      <c r="A107" t="s">
        <v>860</v>
      </c>
      <c r="B107">
        <v>8104</v>
      </c>
      <c r="C107">
        <v>775</v>
      </c>
      <c r="D107">
        <v>88037</v>
      </c>
      <c r="E107" t="s">
        <v>756</v>
      </c>
      <c r="F107" t="s">
        <v>753</v>
      </c>
      <c r="G107" t="s">
        <v>1523</v>
      </c>
      <c r="H107" t="str">
        <f t="shared" si="1"/>
        <v>High</v>
      </c>
    </row>
    <row r="108" spans="1:8" x14ac:dyDescent="0.3">
      <c r="A108" t="s">
        <v>861</v>
      </c>
      <c r="B108">
        <v>2208</v>
      </c>
      <c r="C108">
        <v>333</v>
      </c>
      <c r="D108">
        <v>21972</v>
      </c>
      <c r="E108" t="s">
        <v>752</v>
      </c>
      <c r="F108" t="s">
        <v>753</v>
      </c>
      <c r="G108" s="1">
        <v>41497</v>
      </c>
      <c r="H108" t="str">
        <f t="shared" si="1"/>
        <v>Low</v>
      </c>
    </row>
    <row r="109" spans="1:8" x14ac:dyDescent="0.3">
      <c r="A109" t="s">
        <v>862</v>
      </c>
      <c r="B109">
        <v>7043</v>
      </c>
      <c r="C109">
        <v>548</v>
      </c>
      <c r="D109">
        <v>87886</v>
      </c>
      <c r="E109" t="s">
        <v>756</v>
      </c>
      <c r="F109" t="s">
        <v>758</v>
      </c>
      <c r="G109" t="s">
        <v>1523</v>
      </c>
      <c r="H109" t="str">
        <f t="shared" si="1"/>
        <v>High</v>
      </c>
    </row>
    <row r="110" spans="1:8" x14ac:dyDescent="0.3">
      <c r="A110" t="s">
        <v>863</v>
      </c>
      <c r="B110">
        <v>7485</v>
      </c>
      <c r="C110">
        <v>665</v>
      </c>
      <c r="D110">
        <v>3244</v>
      </c>
      <c r="E110" t="s">
        <v>752</v>
      </c>
      <c r="F110" t="s">
        <v>753</v>
      </c>
      <c r="G110" s="1">
        <v>40295</v>
      </c>
      <c r="H110" t="str">
        <f t="shared" si="1"/>
        <v>Low</v>
      </c>
    </row>
    <row r="111" spans="1:8" x14ac:dyDescent="0.3">
      <c r="A111" t="s">
        <v>864</v>
      </c>
      <c r="B111">
        <v>1748</v>
      </c>
      <c r="C111">
        <v>305</v>
      </c>
      <c r="D111">
        <v>32031</v>
      </c>
      <c r="E111" t="s">
        <v>752</v>
      </c>
      <c r="F111" t="s">
        <v>758</v>
      </c>
      <c r="G111" s="1">
        <v>33909</v>
      </c>
      <c r="H111" t="str">
        <f t="shared" si="1"/>
        <v>Medium</v>
      </c>
    </row>
    <row r="112" spans="1:8" x14ac:dyDescent="0.3">
      <c r="A112" t="s">
        <v>865</v>
      </c>
      <c r="B112">
        <v>9968</v>
      </c>
      <c r="C112">
        <v>938</v>
      </c>
      <c r="D112">
        <v>51284</v>
      </c>
      <c r="E112" t="s">
        <v>756</v>
      </c>
      <c r="F112" t="s">
        <v>753</v>
      </c>
      <c r="G112" t="s">
        <v>1523</v>
      </c>
      <c r="H112" t="str">
        <f t="shared" si="1"/>
        <v>Medium</v>
      </c>
    </row>
    <row r="113" spans="1:8" x14ac:dyDescent="0.3">
      <c r="A113" t="s">
        <v>866</v>
      </c>
      <c r="B113">
        <v>5330</v>
      </c>
      <c r="C113">
        <v>714</v>
      </c>
      <c r="D113">
        <v>23055</v>
      </c>
      <c r="E113" t="s">
        <v>752</v>
      </c>
      <c r="F113" t="s">
        <v>753</v>
      </c>
      <c r="G113" s="1">
        <v>40702</v>
      </c>
      <c r="H113" t="str">
        <f t="shared" si="1"/>
        <v>Low</v>
      </c>
    </row>
    <row r="114" spans="1:8" x14ac:dyDescent="0.3">
      <c r="A114" s="2" t="s">
        <v>867</v>
      </c>
      <c r="B114">
        <v>2183</v>
      </c>
      <c r="C114">
        <v>251</v>
      </c>
      <c r="D114">
        <v>94926</v>
      </c>
      <c r="E114" t="s">
        <v>752</v>
      </c>
      <c r="F114" t="s">
        <v>753</v>
      </c>
      <c r="G114" s="1">
        <v>37957</v>
      </c>
      <c r="H114" t="str">
        <f t="shared" si="1"/>
        <v>High</v>
      </c>
    </row>
    <row r="115" spans="1:8" x14ac:dyDescent="0.3">
      <c r="A115" t="s">
        <v>868</v>
      </c>
      <c r="B115">
        <v>2182</v>
      </c>
      <c r="C115">
        <v>330</v>
      </c>
      <c r="D115">
        <v>312</v>
      </c>
      <c r="E115" t="s">
        <v>756</v>
      </c>
      <c r="F115" t="s">
        <v>758</v>
      </c>
      <c r="G115" t="s">
        <v>1523</v>
      </c>
      <c r="H115" t="str">
        <f t="shared" si="1"/>
        <v>Low</v>
      </c>
    </row>
    <row r="116" spans="1:8" x14ac:dyDescent="0.3">
      <c r="A116" t="s">
        <v>869</v>
      </c>
      <c r="B116">
        <v>1087</v>
      </c>
      <c r="C116">
        <v>69</v>
      </c>
      <c r="D116">
        <v>45852</v>
      </c>
      <c r="E116" t="s">
        <v>752</v>
      </c>
      <c r="F116" t="s">
        <v>758</v>
      </c>
      <c r="G116" s="1">
        <v>43342</v>
      </c>
      <c r="H116" t="str">
        <f t="shared" si="1"/>
        <v>Medium</v>
      </c>
    </row>
    <row r="117" spans="1:8" x14ac:dyDescent="0.3">
      <c r="A117" t="s">
        <v>870</v>
      </c>
      <c r="B117">
        <v>4296</v>
      </c>
      <c r="C117">
        <v>969</v>
      </c>
      <c r="D117">
        <v>77063</v>
      </c>
      <c r="E117" t="s">
        <v>752</v>
      </c>
      <c r="F117" t="s">
        <v>753</v>
      </c>
      <c r="G117" s="1">
        <v>41342</v>
      </c>
      <c r="H117" t="str">
        <f t="shared" si="1"/>
        <v>High</v>
      </c>
    </row>
    <row r="118" spans="1:8" x14ac:dyDescent="0.3">
      <c r="A118" t="s">
        <v>871</v>
      </c>
      <c r="B118">
        <v>9784</v>
      </c>
      <c r="C118">
        <v>974</v>
      </c>
      <c r="D118">
        <v>44299</v>
      </c>
      <c r="E118" t="s">
        <v>752</v>
      </c>
      <c r="F118" t="s">
        <v>758</v>
      </c>
      <c r="G118" s="1">
        <v>41446</v>
      </c>
      <c r="H118" t="str">
        <f t="shared" si="1"/>
        <v>Medium</v>
      </c>
    </row>
    <row r="119" spans="1:8" x14ac:dyDescent="0.3">
      <c r="A119" t="s">
        <v>872</v>
      </c>
      <c r="B119">
        <v>6210</v>
      </c>
      <c r="C119">
        <v>526</v>
      </c>
      <c r="D119">
        <v>67123</v>
      </c>
      <c r="E119" t="s">
        <v>752</v>
      </c>
      <c r="F119" t="s">
        <v>758</v>
      </c>
      <c r="G119" s="1">
        <v>33422</v>
      </c>
      <c r="H119" t="str">
        <f t="shared" si="1"/>
        <v>Medium</v>
      </c>
    </row>
    <row r="120" spans="1:8" x14ac:dyDescent="0.3">
      <c r="A120" t="s">
        <v>873</v>
      </c>
      <c r="B120">
        <v>5781</v>
      </c>
      <c r="C120">
        <v>510</v>
      </c>
      <c r="D120">
        <v>51104</v>
      </c>
      <c r="E120" t="s">
        <v>756</v>
      </c>
      <c r="F120" t="s">
        <v>758</v>
      </c>
      <c r="G120" t="s">
        <v>1523</v>
      </c>
      <c r="H120" t="str">
        <f t="shared" si="1"/>
        <v>Medium</v>
      </c>
    </row>
    <row r="121" spans="1:8" x14ac:dyDescent="0.3">
      <c r="A121" t="s">
        <v>874</v>
      </c>
      <c r="B121">
        <v>8306</v>
      </c>
      <c r="C121">
        <v>444</v>
      </c>
      <c r="D121">
        <v>35369</v>
      </c>
      <c r="E121" t="s">
        <v>756</v>
      </c>
      <c r="F121" t="s">
        <v>753</v>
      </c>
      <c r="G121" t="s">
        <v>1523</v>
      </c>
      <c r="H121" t="str">
        <f t="shared" si="1"/>
        <v>Medium</v>
      </c>
    </row>
    <row r="122" spans="1:8" x14ac:dyDescent="0.3">
      <c r="A122" t="s">
        <v>875</v>
      </c>
      <c r="B122">
        <v>3270</v>
      </c>
      <c r="C122">
        <v>503</v>
      </c>
      <c r="D122">
        <v>559</v>
      </c>
      <c r="E122" t="s">
        <v>752</v>
      </c>
      <c r="F122" t="s">
        <v>753</v>
      </c>
      <c r="G122" s="1">
        <v>27174</v>
      </c>
      <c r="H122" t="str">
        <f t="shared" si="1"/>
        <v>Low</v>
      </c>
    </row>
    <row r="123" spans="1:8" x14ac:dyDescent="0.3">
      <c r="A123" t="s">
        <v>876</v>
      </c>
      <c r="B123">
        <v>6787</v>
      </c>
      <c r="C123">
        <v>109</v>
      </c>
      <c r="D123">
        <v>13394</v>
      </c>
      <c r="E123" t="s">
        <v>756</v>
      </c>
      <c r="F123" t="s">
        <v>753</v>
      </c>
      <c r="G123" t="s">
        <v>1523</v>
      </c>
      <c r="H123" t="str">
        <f t="shared" si="1"/>
        <v>Low</v>
      </c>
    </row>
    <row r="124" spans="1:8" x14ac:dyDescent="0.3">
      <c r="A124" t="s">
        <v>877</v>
      </c>
      <c r="B124">
        <v>3733</v>
      </c>
      <c r="C124">
        <v>823</v>
      </c>
      <c r="D124">
        <v>51472</v>
      </c>
      <c r="E124" t="s">
        <v>752</v>
      </c>
      <c r="F124" t="s">
        <v>753</v>
      </c>
      <c r="G124" s="1">
        <v>27534</v>
      </c>
      <c r="H124" t="str">
        <f t="shared" si="1"/>
        <v>Medium</v>
      </c>
    </row>
    <row r="125" spans="1:8" x14ac:dyDescent="0.3">
      <c r="A125" t="s">
        <v>878</v>
      </c>
      <c r="B125">
        <v>207</v>
      </c>
      <c r="C125">
        <v>147</v>
      </c>
      <c r="D125">
        <v>99367</v>
      </c>
      <c r="E125" t="s">
        <v>752</v>
      </c>
      <c r="F125" t="s">
        <v>758</v>
      </c>
      <c r="G125" s="1">
        <v>38610</v>
      </c>
      <c r="H125" t="str">
        <f t="shared" si="1"/>
        <v>High</v>
      </c>
    </row>
    <row r="126" spans="1:8" x14ac:dyDescent="0.3">
      <c r="A126" t="s">
        <v>879</v>
      </c>
      <c r="B126">
        <v>3</v>
      </c>
      <c r="C126">
        <v>625</v>
      </c>
      <c r="D126">
        <v>98982</v>
      </c>
      <c r="E126" t="s">
        <v>756</v>
      </c>
      <c r="F126" t="s">
        <v>753</v>
      </c>
      <c r="G126" t="s">
        <v>1523</v>
      </c>
      <c r="H126" t="str">
        <f t="shared" si="1"/>
        <v>High</v>
      </c>
    </row>
    <row r="127" spans="1:8" x14ac:dyDescent="0.3">
      <c r="A127" t="s">
        <v>880</v>
      </c>
      <c r="B127">
        <v>1896</v>
      </c>
      <c r="C127">
        <v>695</v>
      </c>
      <c r="D127">
        <v>47111</v>
      </c>
      <c r="E127" t="s">
        <v>756</v>
      </c>
      <c r="F127" t="s">
        <v>758</v>
      </c>
      <c r="G127" t="s">
        <v>1523</v>
      </c>
      <c r="H127" t="str">
        <f t="shared" si="1"/>
        <v>Medium</v>
      </c>
    </row>
    <row r="128" spans="1:8" x14ac:dyDescent="0.3">
      <c r="A128" t="s">
        <v>881</v>
      </c>
      <c r="B128">
        <v>9631</v>
      </c>
      <c r="C128">
        <v>983</v>
      </c>
      <c r="D128">
        <v>87420</v>
      </c>
      <c r="E128" t="s">
        <v>756</v>
      </c>
      <c r="F128" t="s">
        <v>758</v>
      </c>
      <c r="G128" t="s">
        <v>1523</v>
      </c>
      <c r="H128" t="str">
        <f t="shared" si="1"/>
        <v>High</v>
      </c>
    </row>
    <row r="129" spans="1:8" x14ac:dyDescent="0.3">
      <c r="A129" t="s">
        <v>882</v>
      </c>
      <c r="B129">
        <v>3132</v>
      </c>
      <c r="C129">
        <v>82</v>
      </c>
      <c r="D129">
        <v>59376</v>
      </c>
      <c r="E129" t="s">
        <v>756</v>
      </c>
      <c r="F129" t="s">
        <v>758</v>
      </c>
      <c r="G129" t="s">
        <v>1523</v>
      </c>
      <c r="H129" t="str">
        <f t="shared" si="1"/>
        <v>Medium</v>
      </c>
    </row>
    <row r="130" spans="1:8" x14ac:dyDescent="0.3">
      <c r="A130" t="s">
        <v>883</v>
      </c>
      <c r="B130">
        <v>1202</v>
      </c>
      <c r="C130">
        <v>397</v>
      </c>
      <c r="D130">
        <v>41003</v>
      </c>
      <c r="E130" t="s">
        <v>756</v>
      </c>
      <c r="F130" t="s">
        <v>753</v>
      </c>
      <c r="G130" t="s">
        <v>1523</v>
      </c>
      <c r="H130" t="str">
        <f t="shared" si="1"/>
        <v>Medium</v>
      </c>
    </row>
    <row r="131" spans="1:8" x14ac:dyDescent="0.3">
      <c r="A131" t="s">
        <v>884</v>
      </c>
      <c r="B131">
        <v>8834</v>
      </c>
      <c r="C131">
        <v>599</v>
      </c>
      <c r="D131">
        <v>58511</v>
      </c>
      <c r="E131" t="s">
        <v>756</v>
      </c>
      <c r="F131" t="s">
        <v>753</v>
      </c>
      <c r="G131" t="s">
        <v>1523</v>
      </c>
      <c r="H131" t="str">
        <f t="shared" ref="H131:H194" si="2">IF(D131&gt;75000, "High", IF(D131&gt;=25000, "Medium", "Low"))</f>
        <v>Medium</v>
      </c>
    </row>
    <row r="132" spans="1:8" x14ac:dyDescent="0.3">
      <c r="A132" t="s">
        <v>885</v>
      </c>
      <c r="B132">
        <v>1201</v>
      </c>
      <c r="C132">
        <v>306</v>
      </c>
      <c r="D132">
        <v>52868</v>
      </c>
      <c r="E132" t="s">
        <v>752</v>
      </c>
      <c r="F132" t="s">
        <v>758</v>
      </c>
      <c r="G132" s="1">
        <v>30519</v>
      </c>
      <c r="H132" t="str">
        <f t="shared" si="2"/>
        <v>Medium</v>
      </c>
    </row>
    <row r="133" spans="1:8" x14ac:dyDescent="0.3">
      <c r="A133" t="s">
        <v>886</v>
      </c>
      <c r="B133">
        <v>2573</v>
      </c>
      <c r="C133">
        <v>536</v>
      </c>
      <c r="D133">
        <v>8206</v>
      </c>
      <c r="E133" t="s">
        <v>752</v>
      </c>
      <c r="F133" t="s">
        <v>753</v>
      </c>
      <c r="G133" s="1">
        <v>42634</v>
      </c>
      <c r="H133" t="str">
        <f t="shared" si="2"/>
        <v>Low</v>
      </c>
    </row>
    <row r="134" spans="1:8" x14ac:dyDescent="0.3">
      <c r="A134" t="s">
        <v>887</v>
      </c>
      <c r="B134">
        <v>6759</v>
      </c>
      <c r="C134">
        <v>20</v>
      </c>
      <c r="D134">
        <v>48873</v>
      </c>
      <c r="E134" t="s">
        <v>756</v>
      </c>
      <c r="F134" t="s">
        <v>753</v>
      </c>
      <c r="G134" t="s">
        <v>1523</v>
      </c>
      <c r="H134" t="str">
        <f t="shared" si="2"/>
        <v>Medium</v>
      </c>
    </row>
    <row r="135" spans="1:8" x14ac:dyDescent="0.3">
      <c r="A135" t="s">
        <v>888</v>
      </c>
      <c r="B135">
        <v>2601</v>
      </c>
      <c r="C135">
        <v>515</v>
      </c>
      <c r="D135">
        <v>22214</v>
      </c>
      <c r="E135" t="s">
        <v>756</v>
      </c>
      <c r="F135" t="s">
        <v>753</v>
      </c>
      <c r="G135" t="s">
        <v>1523</v>
      </c>
      <c r="H135" t="str">
        <f t="shared" si="2"/>
        <v>Low</v>
      </c>
    </row>
    <row r="136" spans="1:8" x14ac:dyDescent="0.3">
      <c r="A136" t="s">
        <v>889</v>
      </c>
      <c r="B136">
        <v>2656</v>
      </c>
      <c r="C136">
        <v>332</v>
      </c>
      <c r="D136">
        <v>806</v>
      </c>
      <c r="E136" t="s">
        <v>756</v>
      </c>
      <c r="F136" t="s">
        <v>758</v>
      </c>
      <c r="G136" t="s">
        <v>1523</v>
      </c>
      <c r="H136" t="str">
        <f t="shared" si="2"/>
        <v>Low</v>
      </c>
    </row>
    <row r="137" spans="1:8" x14ac:dyDescent="0.3">
      <c r="A137" t="s">
        <v>890</v>
      </c>
      <c r="B137">
        <v>9645</v>
      </c>
      <c r="C137">
        <v>127</v>
      </c>
      <c r="D137">
        <v>27590</v>
      </c>
      <c r="E137" t="s">
        <v>752</v>
      </c>
      <c r="F137" t="s">
        <v>753</v>
      </c>
      <c r="G137" s="1">
        <v>38726</v>
      </c>
      <c r="H137" t="str">
        <f t="shared" si="2"/>
        <v>Medium</v>
      </c>
    </row>
    <row r="138" spans="1:8" x14ac:dyDescent="0.3">
      <c r="A138" t="s">
        <v>891</v>
      </c>
      <c r="B138">
        <v>584</v>
      </c>
      <c r="C138">
        <v>958</v>
      </c>
      <c r="D138">
        <v>5769</v>
      </c>
      <c r="E138" t="s">
        <v>756</v>
      </c>
      <c r="F138" t="s">
        <v>753</v>
      </c>
      <c r="G138" t="s">
        <v>1523</v>
      </c>
      <c r="H138" t="str">
        <f t="shared" si="2"/>
        <v>Low</v>
      </c>
    </row>
    <row r="139" spans="1:8" x14ac:dyDescent="0.3">
      <c r="A139" t="s">
        <v>892</v>
      </c>
      <c r="B139">
        <v>2121</v>
      </c>
      <c r="C139">
        <v>42</v>
      </c>
      <c r="D139">
        <v>38290</v>
      </c>
      <c r="E139" t="s">
        <v>752</v>
      </c>
      <c r="F139" t="s">
        <v>758</v>
      </c>
      <c r="G139" s="1">
        <v>29110</v>
      </c>
      <c r="H139" t="str">
        <f t="shared" si="2"/>
        <v>Medium</v>
      </c>
    </row>
    <row r="140" spans="1:8" x14ac:dyDescent="0.3">
      <c r="A140" t="s">
        <v>893</v>
      </c>
      <c r="B140">
        <v>2142</v>
      </c>
      <c r="C140">
        <v>977</v>
      </c>
      <c r="D140">
        <v>44807</v>
      </c>
      <c r="E140" t="s">
        <v>752</v>
      </c>
      <c r="F140" t="s">
        <v>753</v>
      </c>
      <c r="G140" s="1">
        <v>37549</v>
      </c>
      <c r="H140" t="str">
        <f t="shared" si="2"/>
        <v>Medium</v>
      </c>
    </row>
    <row r="141" spans="1:8" x14ac:dyDescent="0.3">
      <c r="A141" t="s">
        <v>894</v>
      </c>
      <c r="B141">
        <v>2396</v>
      </c>
      <c r="C141">
        <v>460</v>
      </c>
      <c r="D141">
        <v>11223</v>
      </c>
      <c r="E141" t="s">
        <v>752</v>
      </c>
      <c r="F141" t="s">
        <v>758</v>
      </c>
      <c r="G141" s="1">
        <v>38610</v>
      </c>
      <c r="H141" t="str">
        <f t="shared" si="2"/>
        <v>Low</v>
      </c>
    </row>
    <row r="142" spans="1:8" x14ac:dyDescent="0.3">
      <c r="A142" t="s">
        <v>895</v>
      </c>
      <c r="B142">
        <v>8747</v>
      </c>
      <c r="C142">
        <v>659</v>
      </c>
      <c r="D142">
        <v>85889</v>
      </c>
      <c r="E142" t="s">
        <v>752</v>
      </c>
      <c r="F142" t="s">
        <v>758</v>
      </c>
      <c r="G142" s="1">
        <v>36049</v>
      </c>
      <c r="H142" t="str">
        <f t="shared" si="2"/>
        <v>High</v>
      </c>
    </row>
    <row r="143" spans="1:8" x14ac:dyDescent="0.3">
      <c r="A143" t="s">
        <v>896</v>
      </c>
      <c r="B143">
        <v>4142</v>
      </c>
      <c r="C143">
        <v>197</v>
      </c>
      <c r="D143">
        <v>57138</v>
      </c>
      <c r="E143" t="s">
        <v>752</v>
      </c>
      <c r="F143" t="s">
        <v>758</v>
      </c>
      <c r="G143" s="1">
        <v>32743</v>
      </c>
      <c r="H143" t="str">
        <f t="shared" si="2"/>
        <v>Medium</v>
      </c>
    </row>
    <row r="144" spans="1:8" x14ac:dyDescent="0.3">
      <c r="A144" t="s">
        <v>897</v>
      </c>
      <c r="B144">
        <v>9770</v>
      </c>
      <c r="C144">
        <v>540</v>
      </c>
      <c r="D144">
        <v>987</v>
      </c>
      <c r="E144" t="s">
        <v>752</v>
      </c>
      <c r="F144" t="s">
        <v>758</v>
      </c>
      <c r="G144" s="1">
        <v>28437</v>
      </c>
      <c r="H144" t="str">
        <f t="shared" si="2"/>
        <v>Low</v>
      </c>
    </row>
    <row r="145" spans="1:8" x14ac:dyDescent="0.3">
      <c r="A145" t="s">
        <v>898</v>
      </c>
      <c r="B145">
        <v>2593</v>
      </c>
      <c r="C145">
        <v>178</v>
      </c>
      <c r="D145">
        <v>80179</v>
      </c>
      <c r="E145" t="s">
        <v>752</v>
      </c>
      <c r="F145" t="s">
        <v>758</v>
      </c>
      <c r="G145" s="1">
        <v>39839</v>
      </c>
      <c r="H145" t="str">
        <f t="shared" si="2"/>
        <v>High</v>
      </c>
    </row>
    <row r="146" spans="1:8" x14ac:dyDescent="0.3">
      <c r="A146" t="s">
        <v>899</v>
      </c>
      <c r="B146">
        <v>9807</v>
      </c>
      <c r="C146">
        <v>202</v>
      </c>
      <c r="D146">
        <v>63810</v>
      </c>
      <c r="E146" t="s">
        <v>752</v>
      </c>
      <c r="F146" t="s">
        <v>753</v>
      </c>
      <c r="G146" s="1">
        <v>37106</v>
      </c>
      <c r="H146" t="str">
        <f t="shared" si="2"/>
        <v>Medium</v>
      </c>
    </row>
    <row r="147" spans="1:8" x14ac:dyDescent="0.3">
      <c r="A147" t="s">
        <v>900</v>
      </c>
      <c r="B147">
        <v>2525</v>
      </c>
      <c r="C147">
        <v>632</v>
      </c>
      <c r="D147">
        <v>22261</v>
      </c>
      <c r="E147" t="s">
        <v>752</v>
      </c>
      <c r="F147" t="s">
        <v>753</v>
      </c>
      <c r="G147" s="1">
        <v>33963</v>
      </c>
      <c r="H147" t="str">
        <f t="shared" si="2"/>
        <v>Low</v>
      </c>
    </row>
    <row r="148" spans="1:8" x14ac:dyDescent="0.3">
      <c r="A148" t="s">
        <v>901</v>
      </c>
      <c r="B148">
        <v>1724</v>
      </c>
      <c r="C148">
        <v>25</v>
      </c>
      <c r="D148">
        <v>37286</v>
      </c>
      <c r="E148" t="s">
        <v>752</v>
      </c>
      <c r="F148" t="s">
        <v>753</v>
      </c>
      <c r="G148" s="1">
        <v>38124</v>
      </c>
      <c r="H148" t="str">
        <f t="shared" si="2"/>
        <v>Medium</v>
      </c>
    </row>
    <row r="149" spans="1:8" x14ac:dyDescent="0.3">
      <c r="A149" t="s">
        <v>902</v>
      </c>
      <c r="B149">
        <v>7146</v>
      </c>
      <c r="C149">
        <v>990</v>
      </c>
      <c r="D149">
        <v>73874</v>
      </c>
      <c r="E149" t="s">
        <v>752</v>
      </c>
      <c r="F149" t="s">
        <v>753</v>
      </c>
      <c r="G149" s="1">
        <v>37953</v>
      </c>
      <c r="H149" t="str">
        <f t="shared" si="2"/>
        <v>Medium</v>
      </c>
    </row>
    <row r="150" spans="1:8" x14ac:dyDescent="0.3">
      <c r="A150" t="s">
        <v>903</v>
      </c>
      <c r="B150">
        <v>563</v>
      </c>
      <c r="C150">
        <v>913</v>
      </c>
      <c r="D150">
        <v>20187</v>
      </c>
      <c r="E150" t="s">
        <v>756</v>
      </c>
      <c r="F150" t="s">
        <v>758</v>
      </c>
      <c r="G150" t="s">
        <v>1523</v>
      </c>
      <c r="H150" t="str">
        <f t="shared" si="2"/>
        <v>Low</v>
      </c>
    </row>
    <row r="151" spans="1:8" x14ac:dyDescent="0.3">
      <c r="A151" t="s">
        <v>904</v>
      </c>
      <c r="B151">
        <v>7771</v>
      </c>
      <c r="C151">
        <v>371</v>
      </c>
      <c r="D151">
        <v>51038</v>
      </c>
      <c r="E151" t="s">
        <v>756</v>
      </c>
      <c r="F151" t="s">
        <v>758</v>
      </c>
      <c r="G151" t="s">
        <v>1523</v>
      </c>
      <c r="H151" t="str">
        <f t="shared" si="2"/>
        <v>Medium</v>
      </c>
    </row>
    <row r="152" spans="1:8" x14ac:dyDescent="0.3">
      <c r="A152" t="s">
        <v>905</v>
      </c>
      <c r="B152">
        <v>4789</v>
      </c>
      <c r="C152">
        <v>514</v>
      </c>
      <c r="D152">
        <v>89846</v>
      </c>
      <c r="E152" t="s">
        <v>756</v>
      </c>
      <c r="F152" t="s">
        <v>758</v>
      </c>
      <c r="G152" t="s">
        <v>1523</v>
      </c>
      <c r="H152" t="str">
        <f t="shared" si="2"/>
        <v>High</v>
      </c>
    </row>
    <row r="153" spans="1:8" x14ac:dyDescent="0.3">
      <c r="A153" t="s">
        <v>906</v>
      </c>
      <c r="B153">
        <v>3221</v>
      </c>
      <c r="C153">
        <v>707</v>
      </c>
      <c r="D153">
        <v>59967</v>
      </c>
      <c r="E153" t="s">
        <v>756</v>
      </c>
      <c r="F153" t="s">
        <v>753</v>
      </c>
      <c r="G153" t="s">
        <v>1523</v>
      </c>
      <c r="H153" t="str">
        <f t="shared" si="2"/>
        <v>Medium</v>
      </c>
    </row>
    <row r="154" spans="1:8" x14ac:dyDescent="0.3">
      <c r="A154" t="s">
        <v>907</v>
      </c>
      <c r="B154">
        <v>5197</v>
      </c>
      <c r="C154">
        <v>473</v>
      </c>
      <c r="D154">
        <v>59474</v>
      </c>
      <c r="E154" t="s">
        <v>752</v>
      </c>
      <c r="F154" t="s">
        <v>758</v>
      </c>
      <c r="G154" s="1">
        <v>40925</v>
      </c>
      <c r="H154" t="str">
        <f t="shared" si="2"/>
        <v>Medium</v>
      </c>
    </row>
    <row r="155" spans="1:8" x14ac:dyDescent="0.3">
      <c r="A155" t="s">
        <v>908</v>
      </c>
      <c r="B155">
        <v>8183</v>
      </c>
      <c r="C155">
        <v>847</v>
      </c>
      <c r="D155">
        <v>77342</v>
      </c>
      <c r="E155" t="s">
        <v>756</v>
      </c>
      <c r="F155" t="s">
        <v>758</v>
      </c>
      <c r="G155" t="s">
        <v>1523</v>
      </c>
      <c r="H155" t="str">
        <f t="shared" si="2"/>
        <v>High</v>
      </c>
    </row>
    <row r="156" spans="1:8" x14ac:dyDescent="0.3">
      <c r="A156" t="s">
        <v>909</v>
      </c>
      <c r="B156">
        <v>1126</v>
      </c>
      <c r="C156">
        <v>815</v>
      </c>
      <c r="D156">
        <v>57460</v>
      </c>
      <c r="E156" t="s">
        <v>752</v>
      </c>
      <c r="F156" t="s">
        <v>758</v>
      </c>
      <c r="G156" s="1">
        <v>40239</v>
      </c>
      <c r="H156" t="str">
        <f t="shared" si="2"/>
        <v>Medium</v>
      </c>
    </row>
    <row r="157" spans="1:8" x14ac:dyDescent="0.3">
      <c r="A157" t="s">
        <v>910</v>
      </c>
      <c r="B157">
        <v>4899</v>
      </c>
      <c r="C157">
        <v>928</v>
      </c>
      <c r="D157">
        <v>74930</v>
      </c>
      <c r="E157" t="s">
        <v>756</v>
      </c>
      <c r="F157" t="s">
        <v>758</v>
      </c>
      <c r="G157" t="s">
        <v>1523</v>
      </c>
      <c r="H157" t="str">
        <f t="shared" si="2"/>
        <v>Medium</v>
      </c>
    </row>
    <row r="158" spans="1:8" x14ac:dyDescent="0.3">
      <c r="A158" t="s">
        <v>911</v>
      </c>
      <c r="B158">
        <v>4732</v>
      </c>
      <c r="C158">
        <v>210</v>
      </c>
      <c r="D158">
        <v>89389</v>
      </c>
      <c r="E158" t="s">
        <v>756</v>
      </c>
      <c r="F158" t="s">
        <v>758</v>
      </c>
      <c r="G158" t="s">
        <v>1523</v>
      </c>
      <c r="H158" t="str">
        <f t="shared" si="2"/>
        <v>High</v>
      </c>
    </row>
    <row r="159" spans="1:8" x14ac:dyDescent="0.3">
      <c r="A159" t="s">
        <v>912</v>
      </c>
      <c r="B159">
        <v>4103</v>
      </c>
      <c r="C159">
        <v>793</v>
      </c>
      <c r="D159">
        <v>86767</v>
      </c>
      <c r="E159" t="s">
        <v>756</v>
      </c>
      <c r="F159" t="s">
        <v>758</v>
      </c>
      <c r="G159" t="s">
        <v>1523</v>
      </c>
      <c r="H159" t="str">
        <f t="shared" si="2"/>
        <v>High</v>
      </c>
    </row>
    <row r="160" spans="1:8" x14ac:dyDescent="0.3">
      <c r="A160" t="s">
        <v>913</v>
      </c>
      <c r="B160">
        <v>7861</v>
      </c>
      <c r="C160">
        <v>872</v>
      </c>
      <c r="D160">
        <v>42257</v>
      </c>
      <c r="E160" t="s">
        <v>752</v>
      </c>
      <c r="F160" t="s">
        <v>758</v>
      </c>
      <c r="G160" s="1">
        <v>39585</v>
      </c>
      <c r="H160" t="str">
        <f t="shared" si="2"/>
        <v>Medium</v>
      </c>
    </row>
    <row r="161" spans="1:8" x14ac:dyDescent="0.3">
      <c r="A161" t="s">
        <v>914</v>
      </c>
      <c r="B161">
        <v>7764</v>
      </c>
      <c r="C161">
        <v>298</v>
      </c>
      <c r="D161">
        <v>28987</v>
      </c>
      <c r="E161" t="s">
        <v>756</v>
      </c>
      <c r="F161" t="s">
        <v>758</v>
      </c>
      <c r="G161" t="s">
        <v>1523</v>
      </c>
      <c r="H161" t="str">
        <f t="shared" si="2"/>
        <v>Medium</v>
      </c>
    </row>
    <row r="162" spans="1:8" x14ac:dyDescent="0.3">
      <c r="A162" t="s">
        <v>915</v>
      </c>
      <c r="B162">
        <v>5345</v>
      </c>
      <c r="C162">
        <v>941</v>
      </c>
      <c r="D162">
        <v>38952</v>
      </c>
      <c r="E162" t="s">
        <v>752</v>
      </c>
      <c r="F162" t="s">
        <v>758</v>
      </c>
      <c r="G162" s="1">
        <v>40418</v>
      </c>
      <c r="H162" t="str">
        <f t="shared" si="2"/>
        <v>Medium</v>
      </c>
    </row>
    <row r="163" spans="1:8" x14ac:dyDescent="0.3">
      <c r="A163" t="s">
        <v>916</v>
      </c>
      <c r="B163">
        <v>6191</v>
      </c>
      <c r="C163">
        <v>731</v>
      </c>
      <c r="D163">
        <v>50635</v>
      </c>
      <c r="E163" t="s">
        <v>756</v>
      </c>
      <c r="F163" t="s">
        <v>758</v>
      </c>
      <c r="G163" t="s">
        <v>1523</v>
      </c>
      <c r="H163" t="str">
        <f t="shared" si="2"/>
        <v>Medium</v>
      </c>
    </row>
    <row r="164" spans="1:8" x14ac:dyDescent="0.3">
      <c r="A164" t="s">
        <v>917</v>
      </c>
      <c r="B164">
        <v>310</v>
      </c>
      <c r="C164">
        <v>500</v>
      </c>
      <c r="D164">
        <v>32800</v>
      </c>
      <c r="E164" t="s">
        <v>756</v>
      </c>
      <c r="F164" t="s">
        <v>758</v>
      </c>
      <c r="G164" t="s">
        <v>1523</v>
      </c>
      <c r="H164" t="str">
        <f t="shared" si="2"/>
        <v>Medium</v>
      </c>
    </row>
    <row r="165" spans="1:8" x14ac:dyDescent="0.3">
      <c r="A165" t="s">
        <v>918</v>
      </c>
      <c r="B165">
        <v>3095</v>
      </c>
      <c r="C165">
        <v>142</v>
      </c>
      <c r="D165">
        <v>67478</v>
      </c>
      <c r="E165" t="s">
        <v>756</v>
      </c>
      <c r="F165" t="s">
        <v>753</v>
      </c>
      <c r="G165" t="s">
        <v>1523</v>
      </c>
      <c r="H165" t="str">
        <f t="shared" si="2"/>
        <v>Medium</v>
      </c>
    </row>
    <row r="166" spans="1:8" x14ac:dyDescent="0.3">
      <c r="A166" t="s">
        <v>919</v>
      </c>
      <c r="B166">
        <v>2159</v>
      </c>
      <c r="C166">
        <v>787</v>
      </c>
      <c r="D166">
        <v>24449</v>
      </c>
      <c r="E166" t="s">
        <v>752</v>
      </c>
      <c r="F166" t="s">
        <v>758</v>
      </c>
      <c r="G166" s="1">
        <v>40719</v>
      </c>
      <c r="H166" t="str">
        <f t="shared" si="2"/>
        <v>Low</v>
      </c>
    </row>
    <row r="167" spans="1:8" x14ac:dyDescent="0.3">
      <c r="A167" t="s">
        <v>920</v>
      </c>
      <c r="B167">
        <v>3569</v>
      </c>
      <c r="C167">
        <v>749</v>
      </c>
      <c r="D167">
        <v>3119</v>
      </c>
      <c r="E167" t="s">
        <v>752</v>
      </c>
      <c r="F167" t="s">
        <v>753</v>
      </c>
      <c r="G167" s="1">
        <v>41822</v>
      </c>
      <c r="H167" t="str">
        <f t="shared" si="2"/>
        <v>Low</v>
      </c>
    </row>
    <row r="168" spans="1:8" x14ac:dyDescent="0.3">
      <c r="A168" t="s">
        <v>921</v>
      </c>
      <c r="B168">
        <v>5958</v>
      </c>
      <c r="C168">
        <v>304</v>
      </c>
      <c r="D168">
        <v>13693</v>
      </c>
      <c r="E168" t="s">
        <v>752</v>
      </c>
      <c r="F168" t="s">
        <v>758</v>
      </c>
      <c r="G168" s="1">
        <v>38255</v>
      </c>
      <c r="H168" t="str">
        <f t="shared" si="2"/>
        <v>Low</v>
      </c>
    </row>
    <row r="169" spans="1:8" x14ac:dyDescent="0.3">
      <c r="A169" t="s">
        <v>922</v>
      </c>
      <c r="B169">
        <v>1275</v>
      </c>
      <c r="C169">
        <v>30</v>
      </c>
      <c r="D169">
        <v>80796</v>
      </c>
      <c r="E169" t="s">
        <v>752</v>
      </c>
      <c r="F169" t="s">
        <v>758</v>
      </c>
      <c r="G169" s="1">
        <v>40246</v>
      </c>
      <c r="H169" t="str">
        <f t="shared" si="2"/>
        <v>High</v>
      </c>
    </row>
    <row r="170" spans="1:8" x14ac:dyDescent="0.3">
      <c r="A170" t="s">
        <v>923</v>
      </c>
      <c r="B170">
        <v>6357</v>
      </c>
      <c r="C170">
        <v>477</v>
      </c>
      <c r="D170">
        <v>19804</v>
      </c>
      <c r="E170" t="s">
        <v>756</v>
      </c>
      <c r="F170" t="s">
        <v>758</v>
      </c>
      <c r="G170" t="s">
        <v>1523</v>
      </c>
      <c r="H170" t="str">
        <f t="shared" si="2"/>
        <v>Low</v>
      </c>
    </row>
    <row r="171" spans="1:8" x14ac:dyDescent="0.3">
      <c r="A171" t="s">
        <v>924</v>
      </c>
      <c r="B171">
        <v>4551</v>
      </c>
      <c r="C171">
        <v>52</v>
      </c>
      <c r="D171">
        <v>75766</v>
      </c>
      <c r="E171" t="s">
        <v>756</v>
      </c>
      <c r="F171" t="s">
        <v>753</v>
      </c>
      <c r="G171" t="s">
        <v>1523</v>
      </c>
      <c r="H171" t="str">
        <f t="shared" si="2"/>
        <v>High</v>
      </c>
    </row>
    <row r="172" spans="1:8" x14ac:dyDescent="0.3">
      <c r="A172" t="s">
        <v>925</v>
      </c>
      <c r="B172">
        <v>4252</v>
      </c>
      <c r="C172">
        <v>73</v>
      </c>
      <c r="D172">
        <v>74338</v>
      </c>
      <c r="E172" t="s">
        <v>756</v>
      </c>
      <c r="F172" t="s">
        <v>758</v>
      </c>
      <c r="G172" t="s">
        <v>1523</v>
      </c>
      <c r="H172" t="str">
        <f t="shared" si="2"/>
        <v>Medium</v>
      </c>
    </row>
    <row r="173" spans="1:8" x14ac:dyDescent="0.3">
      <c r="A173" t="s">
        <v>926</v>
      </c>
      <c r="B173">
        <v>2096</v>
      </c>
      <c r="C173">
        <v>691</v>
      </c>
      <c r="D173">
        <v>73423</v>
      </c>
      <c r="E173" t="s">
        <v>752</v>
      </c>
      <c r="F173" t="s">
        <v>753</v>
      </c>
      <c r="G173" s="1">
        <v>41141</v>
      </c>
      <c r="H173" t="str">
        <f t="shared" si="2"/>
        <v>Medium</v>
      </c>
    </row>
    <row r="174" spans="1:8" x14ac:dyDescent="0.3">
      <c r="A174" t="s">
        <v>927</v>
      </c>
      <c r="B174">
        <v>5209</v>
      </c>
      <c r="C174">
        <v>786</v>
      </c>
      <c r="D174">
        <v>91842</v>
      </c>
      <c r="E174" t="s">
        <v>752</v>
      </c>
      <c r="F174" t="s">
        <v>758</v>
      </c>
      <c r="G174" s="1">
        <v>28003</v>
      </c>
      <c r="H174" t="str">
        <f t="shared" si="2"/>
        <v>High</v>
      </c>
    </row>
    <row r="175" spans="1:8" x14ac:dyDescent="0.3">
      <c r="A175" t="s">
        <v>928</v>
      </c>
      <c r="B175">
        <v>9271</v>
      </c>
      <c r="C175">
        <v>68</v>
      </c>
      <c r="D175">
        <v>81148</v>
      </c>
      <c r="E175" t="s">
        <v>756</v>
      </c>
      <c r="F175" t="s">
        <v>758</v>
      </c>
      <c r="G175" t="s">
        <v>1523</v>
      </c>
      <c r="H175" t="str">
        <f t="shared" si="2"/>
        <v>High</v>
      </c>
    </row>
    <row r="176" spans="1:8" x14ac:dyDescent="0.3">
      <c r="A176" t="s">
        <v>929</v>
      </c>
      <c r="B176">
        <v>6772</v>
      </c>
      <c r="C176">
        <v>630</v>
      </c>
      <c r="D176">
        <v>96963</v>
      </c>
      <c r="E176" t="s">
        <v>752</v>
      </c>
      <c r="F176" t="s">
        <v>758</v>
      </c>
      <c r="G176" s="1">
        <v>40085</v>
      </c>
      <c r="H176" t="str">
        <f t="shared" si="2"/>
        <v>High</v>
      </c>
    </row>
    <row r="177" spans="1:8" x14ac:dyDescent="0.3">
      <c r="A177" t="s">
        <v>930</v>
      </c>
      <c r="B177">
        <v>4628</v>
      </c>
      <c r="C177">
        <v>357</v>
      </c>
      <c r="D177">
        <v>88092</v>
      </c>
      <c r="E177" t="s">
        <v>756</v>
      </c>
      <c r="F177" t="s">
        <v>758</v>
      </c>
      <c r="G177" t="s">
        <v>1523</v>
      </c>
      <c r="H177" t="str">
        <f t="shared" si="2"/>
        <v>High</v>
      </c>
    </row>
    <row r="178" spans="1:8" x14ac:dyDescent="0.3">
      <c r="A178" t="s">
        <v>931</v>
      </c>
      <c r="B178">
        <v>3853</v>
      </c>
      <c r="C178">
        <v>455</v>
      </c>
      <c r="D178">
        <v>66397</v>
      </c>
      <c r="E178" t="s">
        <v>756</v>
      </c>
      <c r="F178" t="s">
        <v>753</v>
      </c>
      <c r="G178" t="s">
        <v>1523</v>
      </c>
      <c r="H178" t="str">
        <f t="shared" si="2"/>
        <v>Medium</v>
      </c>
    </row>
    <row r="179" spans="1:8" x14ac:dyDescent="0.3">
      <c r="A179" t="s">
        <v>932</v>
      </c>
      <c r="B179">
        <v>515</v>
      </c>
      <c r="C179">
        <v>947</v>
      </c>
      <c r="D179">
        <v>1714</v>
      </c>
      <c r="E179" t="s">
        <v>752</v>
      </c>
      <c r="F179" t="s">
        <v>753</v>
      </c>
      <c r="G179" s="1">
        <v>31897</v>
      </c>
      <c r="H179" t="str">
        <f t="shared" si="2"/>
        <v>Low</v>
      </c>
    </row>
    <row r="180" spans="1:8" x14ac:dyDescent="0.3">
      <c r="A180" t="s">
        <v>933</v>
      </c>
      <c r="B180">
        <v>7513</v>
      </c>
      <c r="C180">
        <v>589</v>
      </c>
      <c r="D180">
        <v>5059</v>
      </c>
      <c r="E180" t="s">
        <v>756</v>
      </c>
      <c r="F180" t="s">
        <v>753</v>
      </c>
      <c r="G180" t="s">
        <v>1523</v>
      </c>
      <c r="H180" t="str">
        <f t="shared" si="2"/>
        <v>Low</v>
      </c>
    </row>
    <row r="181" spans="1:8" x14ac:dyDescent="0.3">
      <c r="A181" t="s">
        <v>934</v>
      </c>
      <c r="B181">
        <v>9030</v>
      </c>
      <c r="C181">
        <v>863</v>
      </c>
      <c r="D181">
        <v>66582</v>
      </c>
      <c r="E181" t="s">
        <v>756</v>
      </c>
      <c r="F181" t="s">
        <v>753</v>
      </c>
      <c r="G181" t="s">
        <v>1523</v>
      </c>
      <c r="H181" t="str">
        <f t="shared" si="2"/>
        <v>Medium</v>
      </c>
    </row>
    <row r="182" spans="1:8" x14ac:dyDescent="0.3">
      <c r="A182" t="s">
        <v>935</v>
      </c>
      <c r="B182">
        <v>2378</v>
      </c>
      <c r="C182">
        <v>668</v>
      </c>
      <c r="D182">
        <v>42143</v>
      </c>
      <c r="E182" t="s">
        <v>752</v>
      </c>
      <c r="F182" t="s">
        <v>753</v>
      </c>
      <c r="G182" s="1">
        <v>26466</v>
      </c>
      <c r="H182" t="str">
        <f t="shared" si="2"/>
        <v>Medium</v>
      </c>
    </row>
    <row r="183" spans="1:8" x14ac:dyDescent="0.3">
      <c r="A183" t="s">
        <v>936</v>
      </c>
      <c r="B183">
        <v>5894</v>
      </c>
      <c r="C183">
        <v>206</v>
      </c>
      <c r="D183">
        <v>27741</v>
      </c>
      <c r="E183" t="s">
        <v>756</v>
      </c>
      <c r="F183" t="s">
        <v>758</v>
      </c>
      <c r="G183" t="s">
        <v>1523</v>
      </c>
      <c r="H183" t="str">
        <f t="shared" si="2"/>
        <v>Medium</v>
      </c>
    </row>
    <row r="184" spans="1:8" x14ac:dyDescent="0.3">
      <c r="A184" t="s">
        <v>937</v>
      </c>
      <c r="B184">
        <v>7587</v>
      </c>
      <c r="C184">
        <v>835</v>
      </c>
      <c r="D184">
        <v>696</v>
      </c>
      <c r="E184" t="s">
        <v>756</v>
      </c>
      <c r="F184" t="s">
        <v>753</v>
      </c>
      <c r="G184" t="s">
        <v>1523</v>
      </c>
      <c r="H184" t="str">
        <f t="shared" si="2"/>
        <v>Low</v>
      </c>
    </row>
    <row r="185" spans="1:8" x14ac:dyDescent="0.3">
      <c r="A185" t="s">
        <v>938</v>
      </c>
      <c r="B185">
        <v>1424</v>
      </c>
      <c r="C185">
        <v>315</v>
      </c>
      <c r="D185">
        <v>37660</v>
      </c>
      <c r="E185" t="s">
        <v>756</v>
      </c>
      <c r="F185" t="s">
        <v>753</v>
      </c>
      <c r="G185" t="s">
        <v>1523</v>
      </c>
      <c r="H185" t="str">
        <f t="shared" si="2"/>
        <v>Medium</v>
      </c>
    </row>
    <row r="186" spans="1:8" x14ac:dyDescent="0.3">
      <c r="A186" t="s">
        <v>939</v>
      </c>
      <c r="B186">
        <v>5214</v>
      </c>
      <c r="C186">
        <v>553</v>
      </c>
      <c r="D186">
        <v>16299</v>
      </c>
      <c r="E186" t="s">
        <v>756</v>
      </c>
      <c r="F186" t="s">
        <v>753</v>
      </c>
      <c r="G186" t="s">
        <v>1523</v>
      </c>
      <c r="H186" t="str">
        <f t="shared" si="2"/>
        <v>Low</v>
      </c>
    </row>
    <row r="187" spans="1:8" x14ac:dyDescent="0.3">
      <c r="A187" t="s">
        <v>940</v>
      </c>
      <c r="B187">
        <v>8249</v>
      </c>
      <c r="C187">
        <v>861</v>
      </c>
      <c r="D187">
        <v>16690</v>
      </c>
      <c r="E187" t="s">
        <v>752</v>
      </c>
      <c r="F187" t="s">
        <v>753</v>
      </c>
      <c r="G187" s="1">
        <v>35321</v>
      </c>
      <c r="H187" t="str">
        <f t="shared" si="2"/>
        <v>Low</v>
      </c>
    </row>
    <row r="188" spans="1:8" x14ac:dyDescent="0.3">
      <c r="A188" t="s">
        <v>941</v>
      </c>
      <c r="B188">
        <v>3172</v>
      </c>
      <c r="C188">
        <v>279</v>
      </c>
      <c r="D188">
        <v>21003</v>
      </c>
      <c r="E188" t="s">
        <v>756</v>
      </c>
      <c r="F188" t="s">
        <v>753</v>
      </c>
      <c r="G188" t="s">
        <v>1523</v>
      </c>
      <c r="H188" t="str">
        <f t="shared" si="2"/>
        <v>Low</v>
      </c>
    </row>
    <row r="189" spans="1:8" x14ac:dyDescent="0.3">
      <c r="A189" s="2" t="s">
        <v>942</v>
      </c>
      <c r="B189">
        <v>5489</v>
      </c>
      <c r="C189">
        <v>75</v>
      </c>
      <c r="D189">
        <v>93642</v>
      </c>
      <c r="E189" t="s">
        <v>752</v>
      </c>
      <c r="F189" t="s">
        <v>758</v>
      </c>
      <c r="G189" s="1">
        <v>37507</v>
      </c>
      <c r="H189" t="str">
        <f t="shared" si="2"/>
        <v>High</v>
      </c>
    </row>
    <row r="190" spans="1:8" x14ac:dyDescent="0.3">
      <c r="A190" t="s">
        <v>943</v>
      </c>
      <c r="B190">
        <v>2037</v>
      </c>
      <c r="C190">
        <v>895</v>
      </c>
      <c r="D190">
        <v>34832</v>
      </c>
      <c r="E190" t="s">
        <v>756</v>
      </c>
      <c r="F190" t="s">
        <v>758</v>
      </c>
      <c r="G190" t="s">
        <v>1523</v>
      </c>
      <c r="H190" t="str">
        <f t="shared" si="2"/>
        <v>Medium</v>
      </c>
    </row>
    <row r="191" spans="1:8" x14ac:dyDescent="0.3">
      <c r="A191" s="2" t="s">
        <v>944</v>
      </c>
      <c r="B191">
        <v>2401</v>
      </c>
      <c r="C191">
        <v>866</v>
      </c>
      <c r="D191">
        <v>59176</v>
      </c>
      <c r="E191" t="s">
        <v>752</v>
      </c>
      <c r="F191" t="s">
        <v>758</v>
      </c>
      <c r="G191" s="1">
        <v>34700</v>
      </c>
      <c r="H191" t="str">
        <f t="shared" si="2"/>
        <v>Medium</v>
      </c>
    </row>
    <row r="192" spans="1:8" x14ac:dyDescent="0.3">
      <c r="A192" t="s">
        <v>945</v>
      </c>
      <c r="B192">
        <v>1303</v>
      </c>
      <c r="C192">
        <v>792</v>
      </c>
      <c r="D192">
        <v>3846</v>
      </c>
      <c r="E192" t="s">
        <v>756</v>
      </c>
      <c r="F192" t="s">
        <v>758</v>
      </c>
      <c r="G192" t="s">
        <v>1523</v>
      </c>
      <c r="H192" t="str">
        <f t="shared" si="2"/>
        <v>Low</v>
      </c>
    </row>
    <row r="193" spans="1:8" x14ac:dyDescent="0.3">
      <c r="A193" s="2" t="s">
        <v>946</v>
      </c>
      <c r="B193">
        <v>6798</v>
      </c>
      <c r="C193">
        <v>191</v>
      </c>
      <c r="D193">
        <v>17651</v>
      </c>
      <c r="E193" t="s">
        <v>752</v>
      </c>
      <c r="F193" t="s">
        <v>753</v>
      </c>
      <c r="G193" s="1">
        <v>32798</v>
      </c>
      <c r="H193" t="str">
        <f t="shared" si="2"/>
        <v>Low</v>
      </c>
    </row>
    <row r="194" spans="1:8" x14ac:dyDescent="0.3">
      <c r="A194" t="s">
        <v>947</v>
      </c>
      <c r="B194">
        <v>9917</v>
      </c>
      <c r="C194">
        <v>59</v>
      </c>
      <c r="D194">
        <v>2282</v>
      </c>
      <c r="E194" t="s">
        <v>756</v>
      </c>
      <c r="F194" t="s">
        <v>753</v>
      </c>
      <c r="G194" t="s">
        <v>1523</v>
      </c>
      <c r="H194" t="str">
        <f t="shared" si="2"/>
        <v>Low</v>
      </c>
    </row>
    <row r="195" spans="1:8" x14ac:dyDescent="0.3">
      <c r="A195" t="s">
        <v>948</v>
      </c>
      <c r="B195">
        <v>2969</v>
      </c>
      <c r="C195">
        <v>748</v>
      </c>
      <c r="D195">
        <v>49908</v>
      </c>
      <c r="E195" t="s">
        <v>756</v>
      </c>
      <c r="F195" t="s">
        <v>753</v>
      </c>
      <c r="G195" t="s">
        <v>1523</v>
      </c>
      <c r="H195" t="str">
        <f t="shared" ref="H195:H201" si="3">IF(D195&gt;75000, "High", IF(D195&gt;=25000, "Medium", "Low"))</f>
        <v>Medium</v>
      </c>
    </row>
    <row r="196" spans="1:8" x14ac:dyDescent="0.3">
      <c r="A196" t="s">
        <v>949</v>
      </c>
      <c r="B196">
        <v>8737</v>
      </c>
      <c r="C196">
        <v>693</v>
      </c>
      <c r="D196">
        <v>68886</v>
      </c>
      <c r="E196" t="s">
        <v>756</v>
      </c>
      <c r="F196" t="s">
        <v>758</v>
      </c>
      <c r="G196" t="s">
        <v>1523</v>
      </c>
      <c r="H196" t="str">
        <f t="shared" si="3"/>
        <v>Medium</v>
      </c>
    </row>
    <row r="197" spans="1:8" x14ac:dyDescent="0.3">
      <c r="A197" t="s">
        <v>950</v>
      </c>
      <c r="B197">
        <v>2104</v>
      </c>
      <c r="C197">
        <v>955</v>
      </c>
      <c r="D197">
        <v>41456</v>
      </c>
      <c r="E197" t="s">
        <v>752</v>
      </c>
      <c r="F197" t="s">
        <v>753</v>
      </c>
      <c r="G197" s="1">
        <v>33965</v>
      </c>
      <c r="H197" t="str">
        <f t="shared" si="3"/>
        <v>Medium</v>
      </c>
    </row>
    <row r="198" spans="1:8" x14ac:dyDescent="0.3">
      <c r="A198" t="s">
        <v>951</v>
      </c>
      <c r="B198">
        <v>1702</v>
      </c>
      <c r="C198">
        <v>538</v>
      </c>
      <c r="D198">
        <v>39488</v>
      </c>
      <c r="E198" t="s">
        <v>756</v>
      </c>
      <c r="F198" t="s">
        <v>758</v>
      </c>
      <c r="G198" t="s">
        <v>1523</v>
      </c>
      <c r="H198" t="str">
        <f t="shared" si="3"/>
        <v>Medium</v>
      </c>
    </row>
    <row r="199" spans="1:8" x14ac:dyDescent="0.3">
      <c r="A199" t="s">
        <v>952</v>
      </c>
      <c r="B199">
        <v>8933</v>
      </c>
      <c r="C199">
        <v>169</v>
      </c>
      <c r="D199">
        <v>75362</v>
      </c>
      <c r="E199" t="s">
        <v>752</v>
      </c>
      <c r="F199" t="s">
        <v>758</v>
      </c>
      <c r="G199" s="1">
        <v>42971</v>
      </c>
      <c r="H199" t="str">
        <f t="shared" si="3"/>
        <v>High</v>
      </c>
    </row>
    <row r="200" spans="1:8" x14ac:dyDescent="0.3">
      <c r="A200" t="s">
        <v>953</v>
      </c>
      <c r="B200">
        <v>3624</v>
      </c>
      <c r="C200">
        <v>924</v>
      </c>
      <c r="D200">
        <v>73137</v>
      </c>
      <c r="E200" t="s">
        <v>752</v>
      </c>
      <c r="F200" t="s">
        <v>753</v>
      </c>
      <c r="G200" s="1">
        <v>42083</v>
      </c>
      <c r="H200" t="str">
        <f t="shared" si="3"/>
        <v>Medium</v>
      </c>
    </row>
    <row r="201" spans="1:8" x14ac:dyDescent="0.3">
      <c r="A201" t="s">
        <v>954</v>
      </c>
      <c r="B201">
        <v>4892</v>
      </c>
      <c r="C201">
        <v>579</v>
      </c>
      <c r="D201">
        <v>77570</v>
      </c>
      <c r="E201" t="s">
        <v>756</v>
      </c>
      <c r="F201" t="s">
        <v>753</v>
      </c>
      <c r="G201" t="s">
        <v>1523</v>
      </c>
      <c r="H201" t="str">
        <f t="shared" si="3"/>
        <v>High</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4D52B-C911-4E15-9FA8-746816DB41F9}">
  <dimension ref="A1:G9"/>
  <sheetViews>
    <sheetView workbookViewId="0">
      <selection activeCell="F4" sqref="F4"/>
    </sheetView>
  </sheetViews>
  <sheetFormatPr defaultRowHeight="14.4" x14ac:dyDescent="0.3"/>
  <cols>
    <col min="1" max="1" width="13.5546875" customWidth="1"/>
    <col min="2" max="2" width="22" bestFit="1" customWidth="1"/>
  </cols>
  <sheetData>
    <row r="1" spans="1:7" x14ac:dyDescent="0.3">
      <c r="A1" s="7" t="s">
        <v>1576</v>
      </c>
    </row>
    <row r="3" spans="1:7" x14ac:dyDescent="0.3">
      <c r="A3" s="4" t="s">
        <v>1533</v>
      </c>
      <c r="B3" t="s">
        <v>1535</v>
      </c>
    </row>
    <row r="4" spans="1:7" x14ac:dyDescent="0.3">
      <c r="A4" s="5" t="s">
        <v>968</v>
      </c>
      <c r="B4">
        <v>569.45098039215691</v>
      </c>
    </row>
    <row r="5" spans="1:7" x14ac:dyDescent="0.3">
      <c r="A5" s="5" t="s">
        <v>964</v>
      </c>
      <c r="B5">
        <v>472.64285714285717</v>
      </c>
    </row>
    <row r="6" spans="1:7" x14ac:dyDescent="0.3">
      <c r="A6" s="5" t="s">
        <v>1534</v>
      </c>
      <c r="B6">
        <v>522.01499999999999</v>
      </c>
    </row>
    <row r="9" spans="1:7" x14ac:dyDescent="0.3">
      <c r="A9" s="13" t="s">
        <v>1536</v>
      </c>
      <c r="B9" s="13"/>
      <c r="C9" s="13"/>
      <c r="D9" s="13"/>
      <c r="E9" s="13"/>
      <c r="F9" s="13"/>
      <c r="G9" s="13"/>
    </row>
  </sheetData>
  <mergeCells count="1">
    <mergeCell ref="A9:G9"/>
  </mergeCell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E7605-D2D4-4A66-818E-5904968F892C}">
  <dimension ref="A1:O202"/>
  <sheetViews>
    <sheetView workbookViewId="0">
      <selection activeCell="E3" sqref="E3"/>
    </sheetView>
  </sheetViews>
  <sheetFormatPr defaultRowHeight="14.4" x14ac:dyDescent="0.3"/>
  <cols>
    <col min="1" max="1" width="10.109375" customWidth="1"/>
    <col min="2" max="2" width="12.44140625" style="1" bestFit="1" customWidth="1"/>
    <col min="3" max="3" width="11.5546875" style="1" bestFit="1" customWidth="1"/>
    <col min="4" max="4" width="10.109375" customWidth="1"/>
    <col min="5" max="5" width="36" bestFit="1" customWidth="1"/>
  </cols>
  <sheetData>
    <row r="1" spans="1:15" x14ac:dyDescent="0.3">
      <c r="A1" t="s">
        <v>1591</v>
      </c>
      <c r="B1" s="1" t="s">
        <v>1592</v>
      </c>
      <c r="C1" s="1" t="s">
        <v>1593</v>
      </c>
      <c r="D1" t="s">
        <v>1594</v>
      </c>
      <c r="E1" t="s">
        <v>1595</v>
      </c>
    </row>
    <row r="2" spans="1:15" x14ac:dyDescent="0.3">
      <c r="A2" t="s">
        <v>1</v>
      </c>
      <c r="B2" s="1" t="s">
        <v>743</v>
      </c>
      <c r="C2" s="1" t="s">
        <v>744</v>
      </c>
      <c r="E2" t="s">
        <v>1538</v>
      </c>
    </row>
    <row r="3" spans="1:15" x14ac:dyDescent="0.3">
      <c r="A3">
        <v>31</v>
      </c>
      <c r="B3" s="1">
        <v>29164</v>
      </c>
      <c r="C3" s="1">
        <v>30452</v>
      </c>
      <c r="E3" t="str">
        <f>DATEDIF(B3, C3, "Y") &amp; " Years, " &amp; DATEDIF(B3, C3, "YM") &amp; " Months, " &amp; DATEDIF(B3, C3, "MD") &amp; " Days"</f>
        <v>3 Years, 6 Months, 11 Days</v>
      </c>
      <c r="I3" s="7" t="s">
        <v>1577</v>
      </c>
    </row>
    <row r="4" spans="1:15" x14ac:dyDescent="0.3">
      <c r="A4">
        <v>495</v>
      </c>
      <c r="B4" s="1">
        <v>41908</v>
      </c>
      <c r="C4" s="1">
        <v>49045</v>
      </c>
      <c r="E4" t="str">
        <f t="shared" ref="E4:E67" si="0">DATEDIF(B4, C4, "Y") &amp; " Years, " &amp; DATEDIF(B4, C4, "YM") &amp; " Months, " &amp; DATEDIF(B4, C4, "MD") &amp; " Days"</f>
        <v>19 Years, 6 Months, 16 Days</v>
      </c>
    </row>
    <row r="5" spans="1:15" x14ac:dyDescent="0.3">
      <c r="A5">
        <v>795</v>
      </c>
      <c r="B5" s="1">
        <v>30612</v>
      </c>
      <c r="C5" s="1">
        <v>37450</v>
      </c>
      <c r="E5" t="str">
        <f t="shared" si="0"/>
        <v>18 Years, 8 Months, 20 Days</v>
      </c>
      <c r="I5" s="13" t="s">
        <v>1537</v>
      </c>
      <c r="J5" s="13"/>
      <c r="K5" s="13"/>
      <c r="L5" s="13"/>
      <c r="M5" s="13"/>
      <c r="N5" s="13"/>
      <c r="O5" s="13"/>
    </row>
    <row r="6" spans="1:15" x14ac:dyDescent="0.3">
      <c r="A6">
        <v>33</v>
      </c>
      <c r="B6" s="1">
        <v>34491</v>
      </c>
      <c r="C6" s="1">
        <v>41061</v>
      </c>
      <c r="E6" t="str">
        <f t="shared" si="0"/>
        <v>17 Years, 11 Months, 26 Days</v>
      </c>
    </row>
    <row r="7" spans="1:15" x14ac:dyDescent="0.3">
      <c r="A7">
        <v>882</v>
      </c>
      <c r="B7" s="1">
        <v>37044</v>
      </c>
      <c r="C7" s="1">
        <v>41846</v>
      </c>
      <c r="E7" t="str">
        <f t="shared" si="0"/>
        <v>13 Years, 1 Months, 24 Days</v>
      </c>
    </row>
    <row r="8" spans="1:15" x14ac:dyDescent="0.3">
      <c r="A8">
        <v>657</v>
      </c>
      <c r="B8" s="1">
        <v>31583</v>
      </c>
      <c r="C8" s="1">
        <v>38920</v>
      </c>
      <c r="E8" t="str">
        <f t="shared" si="0"/>
        <v>20 Years, 1 Months, 2 Days</v>
      </c>
    </row>
    <row r="9" spans="1:15" x14ac:dyDescent="0.3">
      <c r="A9">
        <v>761</v>
      </c>
      <c r="B9" s="1">
        <v>27099</v>
      </c>
      <c r="C9" s="1">
        <v>29521</v>
      </c>
      <c r="E9" t="str">
        <f t="shared" si="0"/>
        <v>6 Years, 7 Months, 16 Days</v>
      </c>
    </row>
    <row r="10" spans="1:15" x14ac:dyDescent="0.3">
      <c r="A10">
        <v>20</v>
      </c>
      <c r="B10" s="1">
        <v>26261</v>
      </c>
      <c r="C10" s="1">
        <v>31010</v>
      </c>
      <c r="E10" t="str">
        <f t="shared" si="0"/>
        <v>13 Years, 0 Months, 0 Days</v>
      </c>
    </row>
    <row r="11" spans="1:15" x14ac:dyDescent="0.3">
      <c r="A11">
        <v>356</v>
      </c>
      <c r="B11" s="1">
        <v>39964</v>
      </c>
      <c r="C11" s="1">
        <v>41914</v>
      </c>
      <c r="E11" t="str">
        <f t="shared" si="0"/>
        <v>5 Years, 4 Months, 1 Days</v>
      </c>
    </row>
    <row r="12" spans="1:15" x14ac:dyDescent="0.3">
      <c r="A12">
        <v>301</v>
      </c>
      <c r="B12" s="1">
        <v>43183</v>
      </c>
      <c r="C12" s="1">
        <v>49672</v>
      </c>
      <c r="E12" t="str">
        <f t="shared" si="0"/>
        <v>17 Years, 9 Months, 5 Days</v>
      </c>
    </row>
    <row r="13" spans="1:15" x14ac:dyDescent="0.3">
      <c r="A13">
        <v>450</v>
      </c>
      <c r="B13" s="1">
        <v>26914</v>
      </c>
      <c r="C13" s="1">
        <v>30324</v>
      </c>
      <c r="E13" t="str">
        <f t="shared" si="0"/>
        <v>9 Years, 4 Months, 1 Days</v>
      </c>
    </row>
    <row r="14" spans="1:15" x14ac:dyDescent="0.3">
      <c r="A14">
        <v>782</v>
      </c>
      <c r="B14" s="1">
        <v>37161</v>
      </c>
      <c r="C14" s="1">
        <v>41937</v>
      </c>
      <c r="E14" t="str">
        <f t="shared" si="0"/>
        <v>13 Years, 0 Months, 28 Days</v>
      </c>
    </row>
    <row r="15" spans="1:15" x14ac:dyDescent="0.3">
      <c r="A15">
        <v>820</v>
      </c>
      <c r="B15" s="1">
        <v>41028</v>
      </c>
      <c r="C15" s="1">
        <v>45546</v>
      </c>
      <c r="E15" t="str">
        <f t="shared" si="0"/>
        <v>12 Years, 4 Months, 13 Days</v>
      </c>
    </row>
    <row r="16" spans="1:15" x14ac:dyDescent="0.3">
      <c r="A16">
        <v>316</v>
      </c>
      <c r="B16" s="1">
        <v>30104</v>
      </c>
      <c r="C16" s="1">
        <v>32121</v>
      </c>
      <c r="E16" t="str">
        <f t="shared" si="0"/>
        <v>5 Years, 6 Months, 8 Days</v>
      </c>
    </row>
    <row r="17" spans="1:5" x14ac:dyDescent="0.3">
      <c r="A17">
        <v>945</v>
      </c>
      <c r="B17" s="1">
        <v>27616</v>
      </c>
      <c r="C17" s="1">
        <v>33380</v>
      </c>
      <c r="E17" t="str">
        <f t="shared" si="0"/>
        <v>15 Years, 9 Months, 12 Days</v>
      </c>
    </row>
    <row r="18" spans="1:5" x14ac:dyDescent="0.3">
      <c r="A18">
        <v>174</v>
      </c>
      <c r="B18" s="1">
        <v>41896</v>
      </c>
      <c r="C18" s="1">
        <v>43760</v>
      </c>
      <c r="E18" t="str">
        <f t="shared" si="0"/>
        <v>5 Years, 1 Months, 8 Days</v>
      </c>
    </row>
    <row r="19" spans="1:5" x14ac:dyDescent="0.3">
      <c r="A19">
        <v>634</v>
      </c>
      <c r="B19" s="1">
        <v>38125</v>
      </c>
      <c r="C19" s="1">
        <v>42624</v>
      </c>
      <c r="E19" t="str">
        <f t="shared" si="0"/>
        <v>12 Years, 3 Months, 24 Days</v>
      </c>
    </row>
    <row r="20" spans="1:5" x14ac:dyDescent="0.3">
      <c r="A20">
        <v>456</v>
      </c>
      <c r="B20" s="1">
        <v>42368</v>
      </c>
      <c r="C20" s="1">
        <v>48934</v>
      </c>
      <c r="E20" t="str">
        <f t="shared" si="0"/>
        <v>17 Years, 11 Months, 21 Days</v>
      </c>
    </row>
    <row r="21" spans="1:5" x14ac:dyDescent="0.3">
      <c r="A21">
        <v>0</v>
      </c>
      <c r="B21" s="1">
        <v>42368</v>
      </c>
      <c r="C21" s="1">
        <v>44088</v>
      </c>
      <c r="E21" t="str">
        <f t="shared" si="0"/>
        <v>4 Years, 8 Months, 15 Days</v>
      </c>
    </row>
    <row r="22" spans="1:5" x14ac:dyDescent="0.3">
      <c r="A22">
        <v>186</v>
      </c>
      <c r="B22" s="1">
        <v>30612</v>
      </c>
      <c r="C22" s="1">
        <v>34471</v>
      </c>
      <c r="E22" t="str">
        <f t="shared" si="0"/>
        <v>10 Years, 6 Months, 24 Days</v>
      </c>
    </row>
    <row r="23" spans="1:5" x14ac:dyDescent="0.3">
      <c r="A23">
        <v>596</v>
      </c>
      <c r="B23" s="1">
        <v>42003</v>
      </c>
      <c r="C23" s="1">
        <v>48009</v>
      </c>
      <c r="E23" t="str">
        <f t="shared" si="0"/>
        <v>16 Years, 5 Months, 11 Days</v>
      </c>
    </row>
    <row r="24" spans="1:5" x14ac:dyDescent="0.3">
      <c r="A24">
        <v>245</v>
      </c>
      <c r="B24" s="1">
        <v>34702</v>
      </c>
      <c r="C24" s="1">
        <v>36783</v>
      </c>
      <c r="E24" t="str">
        <f t="shared" si="0"/>
        <v>5 Years, 8 Months, 11 Days</v>
      </c>
    </row>
    <row r="25" spans="1:5" x14ac:dyDescent="0.3">
      <c r="A25">
        <v>17</v>
      </c>
      <c r="B25" s="1">
        <v>29072</v>
      </c>
      <c r="C25" s="1">
        <v>35280</v>
      </c>
      <c r="E25" t="str">
        <f t="shared" si="0"/>
        <v>16 Years, 11 Months, 29 Days</v>
      </c>
    </row>
    <row r="26" spans="1:5" x14ac:dyDescent="0.3">
      <c r="A26">
        <v>48</v>
      </c>
      <c r="B26" s="1">
        <v>37783</v>
      </c>
      <c r="C26" s="1">
        <v>40253</v>
      </c>
      <c r="E26" t="str">
        <f t="shared" si="0"/>
        <v>6 Years, 9 Months, 5 Days</v>
      </c>
    </row>
    <row r="27" spans="1:5" x14ac:dyDescent="0.3">
      <c r="A27">
        <v>457</v>
      </c>
      <c r="B27" s="1">
        <v>27186</v>
      </c>
      <c r="C27" s="1">
        <v>28042</v>
      </c>
      <c r="E27" t="str">
        <f t="shared" si="0"/>
        <v>2 Years, 4 Months, 3 Days</v>
      </c>
    </row>
    <row r="28" spans="1:5" x14ac:dyDescent="0.3">
      <c r="A28">
        <v>944</v>
      </c>
      <c r="B28" s="1">
        <v>34590</v>
      </c>
      <c r="C28" s="1">
        <v>39192</v>
      </c>
      <c r="E28" t="str">
        <f t="shared" si="0"/>
        <v>12 Years, 7 Months, 7 Days</v>
      </c>
    </row>
    <row r="29" spans="1:5" x14ac:dyDescent="0.3">
      <c r="A29">
        <v>516</v>
      </c>
      <c r="B29" s="1">
        <v>37813</v>
      </c>
      <c r="C29" s="1">
        <v>40269</v>
      </c>
      <c r="E29" t="str">
        <f t="shared" si="0"/>
        <v>6 Years, 8 Months, 21 Days</v>
      </c>
    </row>
    <row r="30" spans="1:5" x14ac:dyDescent="0.3">
      <c r="A30">
        <v>847</v>
      </c>
      <c r="B30" s="1">
        <v>33752</v>
      </c>
      <c r="C30" s="1">
        <v>36913</v>
      </c>
      <c r="E30" t="str">
        <f t="shared" si="0"/>
        <v>8 Years, 7 Months, 25 Days</v>
      </c>
    </row>
    <row r="31" spans="1:5" x14ac:dyDescent="0.3">
      <c r="A31">
        <v>504</v>
      </c>
      <c r="B31" s="1">
        <v>29175</v>
      </c>
      <c r="C31" s="1">
        <v>32461</v>
      </c>
      <c r="E31" t="str">
        <f t="shared" si="0"/>
        <v>8 Years, 11 Months, 29 Days</v>
      </c>
    </row>
    <row r="32" spans="1:5" x14ac:dyDescent="0.3">
      <c r="A32">
        <v>115</v>
      </c>
      <c r="B32" s="1">
        <v>40345</v>
      </c>
      <c r="C32" s="1">
        <v>41183</v>
      </c>
      <c r="E32" t="str">
        <f t="shared" si="0"/>
        <v>2 Years, 3 Months, 15 Days</v>
      </c>
    </row>
    <row r="33" spans="1:5" x14ac:dyDescent="0.3">
      <c r="A33">
        <v>740</v>
      </c>
      <c r="B33" s="1">
        <v>26189</v>
      </c>
      <c r="C33" s="1">
        <v>26840</v>
      </c>
      <c r="E33" t="str">
        <f t="shared" si="0"/>
        <v>1 Years, 9 Months, 12 Days</v>
      </c>
    </row>
    <row r="34" spans="1:5" x14ac:dyDescent="0.3">
      <c r="A34">
        <v>884</v>
      </c>
      <c r="B34" s="1">
        <v>34882</v>
      </c>
      <c r="C34" s="1">
        <v>41522</v>
      </c>
      <c r="E34" t="str">
        <f t="shared" si="0"/>
        <v>18 Years, 2 Months, 3 Days</v>
      </c>
    </row>
    <row r="35" spans="1:5" x14ac:dyDescent="0.3">
      <c r="A35">
        <v>446</v>
      </c>
      <c r="B35" s="1">
        <v>35806</v>
      </c>
      <c r="C35" s="1">
        <v>42557</v>
      </c>
      <c r="E35" t="str">
        <f t="shared" si="0"/>
        <v>18 Years, 5 Months, 25 Days</v>
      </c>
    </row>
    <row r="36" spans="1:5" x14ac:dyDescent="0.3">
      <c r="A36">
        <v>74</v>
      </c>
      <c r="B36" s="1">
        <v>30200</v>
      </c>
      <c r="C36" s="1">
        <v>37114</v>
      </c>
      <c r="E36" t="str">
        <f t="shared" si="0"/>
        <v>18 Years, 11 Months, 5 Days</v>
      </c>
    </row>
    <row r="37" spans="1:5" x14ac:dyDescent="0.3">
      <c r="A37">
        <v>636</v>
      </c>
      <c r="B37" s="1">
        <v>36289</v>
      </c>
      <c r="C37" s="1">
        <v>38504</v>
      </c>
      <c r="E37" t="str">
        <f t="shared" si="0"/>
        <v>6 Years, 0 Months, 23 Days</v>
      </c>
    </row>
    <row r="38" spans="1:5" x14ac:dyDescent="0.3">
      <c r="A38">
        <v>37</v>
      </c>
      <c r="B38" s="1">
        <v>38247</v>
      </c>
      <c r="C38" s="1">
        <v>45446</v>
      </c>
      <c r="E38" t="str">
        <f t="shared" si="0"/>
        <v>19 Years, 8 Months, 17 Days</v>
      </c>
    </row>
    <row r="39" spans="1:5" x14ac:dyDescent="0.3">
      <c r="A39">
        <v>804</v>
      </c>
      <c r="B39" s="1">
        <v>35666</v>
      </c>
      <c r="C39" s="1">
        <v>40366</v>
      </c>
      <c r="E39" t="str">
        <f t="shared" si="0"/>
        <v>12 Years, 10 Months, 13 Days</v>
      </c>
    </row>
    <row r="40" spans="1:5" x14ac:dyDescent="0.3">
      <c r="A40">
        <v>694</v>
      </c>
      <c r="B40" s="1">
        <v>37775</v>
      </c>
      <c r="C40" s="1">
        <v>41767</v>
      </c>
      <c r="E40" t="str">
        <f t="shared" si="0"/>
        <v>10 Years, 11 Months, 5 Days</v>
      </c>
    </row>
    <row r="41" spans="1:5" x14ac:dyDescent="0.3">
      <c r="A41">
        <v>198</v>
      </c>
      <c r="B41" s="1">
        <v>35922</v>
      </c>
      <c r="C41" s="1">
        <v>42733</v>
      </c>
      <c r="E41" t="str">
        <f t="shared" si="0"/>
        <v>18 Years, 7 Months, 22 Days</v>
      </c>
    </row>
    <row r="42" spans="1:5" x14ac:dyDescent="0.3">
      <c r="A42">
        <v>576</v>
      </c>
      <c r="B42" s="1">
        <v>27763</v>
      </c>
      <c r="C42" s="1">
        <v>31305</v>
      </c>
      <c r="E42" t="str">
        <f t="shared" si="0"/>
        <v>9 Years, 8 Months, 11 Days</v>
      </c>
    </row>
    <row r="43" spans="1:5" x14ac:dyDescent="0.3">
      <c r="A43">
        <v>754</v>
      </c>
      <c r="B43" s="1">
        <v>40312</v>
      </c>
      <c r="C43" s="1">
        <v>46709</v>
      </c>
      <c r="E43" t="str">
        <f t="shared" si="0"/>
        <v>17 Years, 6 Months, 4 Days</v>
      </c>
    </row>
    <row r="44" spans="1:5" x14ac:dyDescent="0.3">
      <c r="A44">
        <v>547</v>
      </c>
      <c r="B44" s="1">
        <v>38948</v>
      </c>
      <c r="C44" s="1">
        <v>44564</v>
      </c>
      <c r="E44" t="str">
        <f t="shared" si="0"/>
        <v>15 Years, 4 Months, 15 Days</v>
      </c>
    </row>
    <row r="45" spans="1:5" x14ac:dyDescent="0.3">
      <c r="A45">
        <v>656</v>
      </c>
      <c r="B45" s="1">
        <v>30479</v>
      </c>
      <c r="C45" s="1">
        <v>37219</v>
      </c>
      <c r="E45" t="str">
        <f t="shared" si="0"/>
        <v>18 Years, 5 Months, 12 Days</v>
      </c>
    </row>
    <row r="46" spans="1:5" x14ac:dyDescent="0.3">
      <c r="A46">
        <v>654</v>
      </c>
      <c r="B46" s="1">
        <v>35927</v>
      </c>
      <c r="C46" s="1">
        <v>39342</v>
      </c>
      <c r="E46" t="str">
        <f t="shared" si="0"/>
        <v>9 Years, 4 Months, 5 Days</v>
      </c>
    </row>
    <row r="47" spans="1:5" x14ac:dyDescent="0.3">
      <c r="A47">
        <v>646</v>
      </c>
      <c r="B47" s="1">
        <v>41348</v>
      </c>
      <c r="C47" s="1">
        <v>45448</v>
      </c>
      <c r="E47" t="str">
        <f t="shared" si="0"/>
        <v>11 Years, 2 Months, 21 Days</v>
      </c>
    </row>
    <row r="48" spans="1:5" x14ac:dyDescent="0.3">
      <c r="A48">
        <v>250</v>
      </c>
      <c r="B48" s="1">
        <v>41746</v>
      </c>
      <c r="C48" s="1">
        <v>44742</v>
      </c>
      <c r="E48" t="str">
        <f t="shared" si="0"/>
        <v>8 Years, 2 Months, 13 Days</v>
      </c>
    </row>
    <row r="49" spans="1:5" x14ac:dyDescent="0.3">
      <c r="A49">
        <v>81</v>
      </c>
      <c r="B49" s="1">
        <v>26021</v>
      </c>
      <c r="C49" s="1">
        <v>30403</v>
      </c>
      <c r="E49" t="str">
        <f t="shared" si="0"/>
        <v>11 Years, 11 Months, 27 Days</v>
      </c>
    </row>
    <row r="50" spans="1:5" x14ac:dyDescent="0.3">
      <c r="A50">
        <v>898</v>
      </c>
      <c r="B50" s="1">
        <v>29175</v>
      </c>
      <c r="C50" s="1">
        <v>30472</v>
      </c>
      <c r="E50" t="str">
        <f t="shared" si="0"/>
        <v>3 Years, 6 Months, 20 Days</v>
      </c>
    </row>
    <row r="51" spans="1:5" x14ac:dyDescent="0.3">
      <c r="A51">
        <v>461</v>
      </c>
      <c r="B51" s="1">
        <v>42926</v>
      </c>
      <c r="C51" s="1">
        <v>48907</v>
      </c>
      <c r="E51" t="str">
        <f t="shared" si="0"/>
        <v>16 Years, 4 Months, 14 Days</v>
      </c>
    </row>
    <row r="52" spans="1:5" x14ac:dyDescent="0.3">
      <c r="A52">
        <v>390</v>
      </c>
      <c r="B52" s="1">
        <v>39331</v>
      </c>
      <c r="C52" s="1">
        <v>44555</v>
      </c>
      <c r="E52" t="str">
        <f t="shared" si="0"/>
        <v>14 Years, 3 Months, 19 Days</v>
      </c>
    </row>
    <row r="53" spans="1:5" x14ac:dyDescent="0.3">
      <c r="A53">
        <v>988</v>
      </c>
      <c r="B53" s="1">
        <v>30950</v>
      </c>
      <c r="C53" s="1">
        <v>31610</v>
      </c>
      <c r="E53" t="str">
        <f t="shared" si="0"/>
        <v>1 Years, 9 Months, 22 Days</v>
      </c>
    </row>
    <row r="54" spans="1:5" x14ac:dyDescent="0.3">
      <c r="A54">
        <v>597</v>
      </c>
      <c r="B54" s="1">
        <v>29072</v>
      </c>
      <c r="C54" s="1">
        <v>33197</v>
      </c>
      <c r="E54" t="str">
        <f t="shared" si="0"/>
        <v>11 Years, 3 Months, 15 Days</v>
      </c>
    </row>
    <row r="55" spans="1:5" x14ac:dyDescent="0.3">
      <c r="A55">
        <v>916</v>
      </c>
      <c r="B55" s="1">
        <v>39964</v>
      </c>
      <c r="C55" s="1">
        <v>44504</v>
      </c>
      <c r="E55" t="str">
        <f t="shared" si="0"/>
        <v>12 Years, 5 Months, 4 Days</v>
      </c>
    </row>
    <row r="56" spans="1:5" x14ac:dyDescent="0.3">
      <c r="A56">
        <v>135</v>
      </c>
      <c r="B56" s="1">
        <v>30298</v>
      </c>
      <c r="C56" s="1">
        <v>35154</v>
      </c>
      <c r="E56" t="str">
        <f t="shared" si="0"/>
        <v>13 Years, 3 Months, 17 Days</v>
      </c>
    </row>
    <row r="57" spans="1:5" x14ac:dyDescent="0.3">
      <c r="A57">
        <v>262</v>
      </c>
      <c r="B57" s="1">
        <v>40299</v>
      </c>
      <c r="C57" s="1">
        <v>44142</v>
      </c>
      <c r="E57" t="str">
        <f t="shared" si="0"/>
        <v>10 Years, 6 Months, 6 Days</v>
      </c>
    </row>
    <row r="58" spans="1:5" x14ac:dyDescent="0.3">
      <c r="A58">
        <v>844</v>
      </c>
      <c r="B58" s="1">
        <v>31375</v>
      </c>
      <c r="C58" s="1">
        <v>32024</v>
      </c>
      <c r="E58" t="str">
        <f t="shared" si="0"/>
        <v>1 Years, 9 Months, 11 Days</v>
      </c>
    </row>
    <row r="59" spans="1:5" x14ac:dyDescent="0.3">
      <c r="A59">
        <v>169</v>
      </c>
      <c r="B59" s="1">
        <v>27971</v>
      </c>
      <c r="C59" s="1">
        <v>34846</v>
      </c>
      <c r="E59" t="str">
        <f t="shared" si="0"/>
        <v>18 Years, 9 Months, 27 Days</v>
      </c>
    </row>
    <row r="60" spans="1:5" x14ac:dyDescent="0.3">
      <c r="A60">
        <v>671</v>
      </c>
      <c r="B60" s="1">
        <v>37775</v>
      </c>
      <c r="C60" s="1">
        <v>40119</v>
      </c>
      <c r="E60" t="str">
        <f t="shared" si="0"/>
        <v>6 Years, 4 Months, 30 Days</v>
      </c>
    </row>
    <row r="61" spans="1:5" x14ac:dyDescent="0.3">
      <c r="A61">
        <v>353</v>
      </c>
      <c r="B61" s="1">
        <v>32419</v>
      </c>
      <c r="C61" s="1">
        <v>39518</v>
      </c>
      <c r="E61" t="str">
        <f t="shared" si="0"/>
        <v>19 Years, 5 Months, 8 Days</v>
      </c>
    </row>
    <row r="62" spans="1:5" x14ac:dyDescent="0.3">
      <c r="A62">
        <v>776</v>
      </c>
      <c r="B62" s="1">
        <v>42858</v>
      </c>
      <c r="C62" s="1">
        <v>44214</v>
      </c>
      <c r="E62" t="str">
        <f t="shared" si="0"/>
        <v>3 Years, 8 Months, 15 Days</v>
      </c>
    </row>
    <row r="63" spans="1:5" x14ac:dyDescent="0.3">
      <c r="A63">
        <v>205</v>
      </c>
      <c r="B63" s="1">
        <v>33918</v>
      </c>
      <c r="C63" s="1">
        <v>37102</v>
      </c>
      <c r="E63" t="str">
        <f t="shared" si="0"/>
        <v>8 Years, 8 Months, 20 Days</v>
      </c>
    </row>
    <row r="64" spans="1:5" x14ac:dyDescent="0.3">
      <c r="A64">
        <v>705</v>
      </c>
      <c r="B64" s="1">
        <v>38692</v>
      </c>
      <c r="C64" s="1">
        <v>44323</v>
      </c>
      <c r="E64" t="str">
        <f t="shared" si="0"/>
        <v>15 Years, 5 Months, 1 Days</v>
      </c>
    </row>
    <row r="65" spans="1:5" x14ac:dyDescent="0.3">
      <c r="A65">
        <v>10</v>
      </c>
      <c r="B65" s="1">
        <v>34702</v>
      </c>
      <c r="C65" s="1">
        <v>36802</v>
      </c>
      <c r="E65" t="str">
        <f t="shared" si="0"/>
        <v>5 Years, 9 Months, 0 Days</v>
      </c>
    </row>
    <row r="66" spans="1:5" x14ac:dyDescent="0.3">
      <c r="A66">
        <v>195</v>
      </c>
      <c r="B66" s="1">
        <v>40882</v>
      </c>
      <c r="C66" s="1">
        <v>41117</v>
      </c>
      <c r="E66" t="str">
        <f t="shared" si="0"/>
        <v>0 Years, 7 Months, 22 Days</v>
      </c>
    </row>
    <row r="67" spans="1:5" x14ac:dyDescent="0.3">
      <c r="A67">
        <v>136</v>
      </c>
      <c r="B67" s="1">
        <v>28365</v>
      </c>
      <c r="C67" s="1">
        <v>35317</v>
      </c>
      <c r="E67" t="str">
        <f t="shared" si="0"/>
        <v>19 Years, 0 Months, 12 Days</v>
      </c>
    </row>
    <row r="68" spans="1:5" x14ac:dyDescent="0.3">
      <c r="A68">
        <v>500</v>
      </c>
      <c r="B68" s="1">
        <v>40312</v>
      </c>
      <c r="C68" s="1">
        <v>41125</v>
      </c>
      <c r="E68" t="str">
        <f t="shared" ref="E68:E131" si="1">DATEDIF(B68, C68, "Y") &amp; " Years, " &amp; DATEDIF(B68, C68, "YM") &amp; " Months, " &amp; DATEDIF(B68, C68, "MD") &amp; " Days"</f>
        <v>2 Years, 2 Months, 21 Days</v>
      </c>
    </row>
    <row r="69" spans="1:5" x14ac:dyDescent="0.3">
      <c r="A69">
        <v>969</v>
      </c>
      <c r="B69" s="1">
        <v>29901</v>
      </c>
      <c r="C69" s="1">
        <v>36594</v>
      </c>
      <c r="E69" t="str">
        <f t="shared" si="1"/>
        <v>18 Years, 3 Months, 27 Days</v>
      </c>
    </row>
    <row r="70" spans="1:5" x14ac:dyDescent="0.3">
      <c r="A70">
        <v>817</v>
      </c>
      <c r="B70" s="1">
        <v>37522</v>
      </c>
      <c r="C70" s="1">
        <v>38801</v>
      </c>
      <c r="E70" t="str">
        <f t="shared" si="1"/>
        <v>3 Years, 6 Months, 2 Days</v>
      </c>
    </row>
    <row r="71" spans="1:5" x14ac:dyDescent="0.3">
      <c r="A71">
        <v>833</v>
      </c>
      <c r="B71" s="1">
        <v>34590</v>
      </c>
      <c r="C71" s="1">
        <v>40297</v>
      </c>
      <c r="E71" t="str">
        <f t="shared" si="1"/>
        <v>15 Years, 7 Months, 16 Days</v>
      </c>
    </row>
    <row r="72" spans="1:5" x14ac:dyDescent="0.3">
      <c r="A72">
        <v>221</v>
      </c>
      <c r="B72" s="1">
        <v>30316</v>
      </c>
      <c r="C72" s="1">
        <v>31268</v>
      </c>
      <c r="E72" t="str">
        <f t="shared" si="1"/>
        <v>2 Years, 7 Months, 9 Days</v>
      </c>
    </row>
    <row r="73" spans="1:5" x14ac:dyDescent="0.3">
      <c r="A73">
        <v>77</v>
      </c>
      <c r="B73" s="1">
        <v>35387</v>
      </c>
      <c r="C73" s="1">
        <v>42482</v>
      </c>
      <c r="E73" t="str">
        <f t="shared" si="1"/>
        <v>19 Years, 5 Months, 4 Days</v>
      </c>
    </row>
    <row r="74" spans="1:5" x14ac:dyDescent="0.3">
      <c r="A74">
        <v>800</v>
      </c>
      <c r="B74" s="1">
        <v>32842</v>
      </c>
      <c r="C74" s="1">
        <v>39978</v>
      </c>
      <c r="E74" t="str">
        <f t="shared" si="1"/>
        <v>19 Years, 6 Months, 15 Days</v>
      </c>
    </row>
    <row r="75" spans="1:5" x14ac:dyDescent="0.3">
      <c r="A75">
        <v>146</v>
      </c>
      <c r="B75" s="1">
        <v>36613</v>
      </c>
      <c r="C75" s="1">
        <v>39002</v>
      </c>
      <c r="E75" t="str">
        <f t="shared" si="1"/>
        <v>6 Years, 6 Months, 14 Days</v>
      </c>
    </row>
    <row r="76" spans="1:5" x14ac:dyDescent="0.3">
      <c r="A76">
        <v>531</v>
      </c>
      <c r="B76" s="1">
        <v>40143</v>
      </c>
      <c r="C76" s="1">
        <v>46708</v>
      </c>
      <c r="E76" t="str">
        <f t="shared" si="1"/>
        <v>17 Years, 11 Months, 22 Days</v>
      </c>
    </row>
    <row r="77" spans="1:5" x14ac:dyDescent="0.3">
      <c r="A77">
        <v>503</v>
      </c>
      <c r="B77" s="1">
        <v>36013</v>
      </c>
      <c r="C77" s="1">
        <v>41934</v>
      </c>
      <c r="E77" t="str">
        <f t="shared" si="1"/>
        <v>16 Years, 2 Months, 16 Days</v>
      </c>
    </row>
    <row r="78" spans="1:5" x14ac:dyDescent="0.3">
      <c r="A78">
        <v>19</v>
      </c>
      <c r="B78" s="1">
        <v>40529</v>
      </c>
      <c r="C78" s="1">
        <v>44199</v>
      </c>
      <c r="E78" t="str">
        <f t="shared" si="1"/>
        <v>10 Years, 0 Months, 17 Days</v>
      </c>
    </row>
    <row r="79" spans="1:5" x14ac:dyDescent="0.3">
      <c r="A79">
        <v>897</v>
      </c>
      <c r="B79" s="1">
        <v>35922</v>
      </c>
      <c r="C79" s="1">
        <v>36252</v>
      </c>
      <c r="E79" t="str">
        <f t="shared" si="1"/>
        <v>0 Years, 10 Months, 26 Days</v>
      </c>
    </row>
    <row r="80" spans="1:5" x14ac:dyDescent="0.3">
      <c r="A80">
        <v>703</v>
      </c>
      <c r="B80" s="1">
        <v>31441</v>
      </c>
      <c r="C80" s="1">
        <v>31780</v>
      </c>
      <c r="E80" t="str">
        <f t="shared" si="1"/>
        <v>0 Years, 11 Months, 5 Days</v>
      </c>
    </row>
    <row r="81" spans="1:5" x14ac:dyDescent="0.3">
      <c r="A81">
        <v>249</v>
      </c>
      <c r="B81" s="1">
        <v>37119</v>
      </c>
      <c r="C81" s="1">
        <v>37384</v>
      </c>
      <c r="E81" t="str">
        <f t="shared" si="1"/>
        <v>0 Years, 8 Months, 22 Days</v>
      </c>
    </row>
    <row r="82" spans="1:5" x14ac:dyDescent="0.3">
      <c r="A82">
        <v>360</v>
      </c>
      <c r="B82" s="1">
        <v>29113</v>
      </c>
      <c r="C82" s="1">
        <v>34515</v>
      </c>
      <c r="E82" t="str">
        <f t="shared" si="1"/>
        <v>14 Years, 9 Months, 15 Days</v>
      </c>
    </row>
    <row r="83" spans="1:5" x14ac:dyDescent="0.3">
      <c r="A83">
        <v>327</v>
      </c>
      <c r="B83" s="1">
        <v>42960</v>
      </c>
      <c r="C83" s="1">
        <v>46401</v>
      </c>
      <c r="E83" t="str">
        <f t="shared" si="1"/>
        <v>9 Years, 5 Months, 1 Days</v>
      </c>
    </row>
    <row r="84" spans="1:5" x14ac:dyDescent="0.3">
      <c r="A84">
        <v>121</v>
      </c>
      <c r="B84" s="1">
        <v>41167</v>
      </c>
      <c r="C84" s="1">
        <v>42238</v>
      </c>
      <c r="E84" t="str">
        <f t="shared" si="1"/>
        <v>2 Years, 11 Months, 7 Days</v>
      </c>
    </row>
    <row r="85" spans="1:5" x14ac:dyDescent="0.3">
      <c r="A85">
        <v>614</v>
      </c>
      <c r="B85" s="1">
        <v>31441</v>
      </c>
      <c r="C85" s="1">
        <v>32606</v>
      </c>
      <c r="E85" t="str">
        <f t="shared" si="1"/>
        <v>3 Years, 2 Months, 10 Days</v>
      </c>
    </row>
    <row r="86" spans="1:5" x14ac:dyDescent="0.3">
      <c r="A86">
        <v>80</v>
      </c>
      <c r="B86" s="1">
        <v>38436</v>
      </c>
      <c r="C86" s="1">
        <v>45198</v>
      </c>
      <c r="E86" t="str">
        <f t="shared" si="1"/>
        <v>18 Years, 6 Months, 4 Days</v>
      </c>
    </row>
    <row r="87" spans="1:5" x14ac:dyDescent="0.3">
      <c r="A87">
        <v>401</v>
      </c>
      <c r="B87" s="1">
        <v>36906</v>
      </c>
      <c r="C87" s="1">
        <v>39080</v>
      </c>
      <c r="E87" t="str">
        <f t="shared" si="1"/>
        <v>5 Years, 11 Months, 14 Days</v>
      </c>
    </row>
    <row r="88" spans="1:5" x14ac:dyDescent="0.3">
      <c r="A88">
        <v>914</v>
      </c>
      <c r="B88" s="1">
        <v>31368</v>
      </c>
      <c r="C88" s="1">
        <v>36107</v>
      </c>
      <c r="E88" t="str">
        <f t="shared" si="1"/>
        <v>12 Years, 11 Months, 22 Days</v>
      </c>
    </row>
    <row r="89" spans="1:5" x14ac:dyDescent="0.3">
      <c r="A89">
        <v>713</v>
      </c>
      <c r="B89" s="1">
        <v>28068</v>
      </c>
      <c r="C89" s="1">
        <v>33221</v>
      </c>
      <c r="E89" t="str">
        <f t="shared" si="1"/>
        <v>14 Years, 1 Months, 10 Days</v>
      </c>
    </row>
    <row r="90" spans="1:5" x14ac:dyDescent="0.3">
      <c r="A90">
        <v>568</v>
      </c>
      <c r="B90" s="1">
        <v>33031</v>
      </c>
      <c r="C90" s="1">
        <v>37004</v>
      </c>
      <c r="E90" t="str">
        <f t="shared" si="1"/>
        <v>10 Years, 10 Months, 16 Days</v>
      </c>
    </row>
    <row r="91" spans="1:5" x14ac:dyDescent="0.3">
      <c r="A91">
        <v>752</v>
      </c>
      <c r="B91" s="1">
        <v>41782</v>
      </c>
      <c r="C91" s="1">
        <v>42648</v>
      </c>
      <c r="E91" t="str">
        <f t="shared" si="1"/>
        <v>2 Years, 4 Months, 12 Days</v>
      </c>
    </row>
    <row r="92" spans="1:5" x14ac:dyDescent="0.3">
      <c r="A92">
        <v>867</v>
      </c>
      <c r="B92" s="1">
        <v>39674</v>
      </c>
      <c r="C92" s="1">
        <v>45603</v>
      </c>
      <c r="E92" t="str">
        <f t="shared" si="1"/>
        <v>16 Years, 2 Months, 24 Days</v>
      </c>
    </row>
    <row r="93" spans="1:5" x14ac:dyDescent="0.3">
      <c r="A93">
        <v>980</v>
      </c>
      <c r="B93" s="1">
        <v>37525</v>
      </c>
      <c r="C93" s="1">
        <v>42541</v>
      </c>
      <c r="E93" t="str">
        <f t="shared" si="1"/>
        <v>13 Years, 8 Months, 25 Days</v>
      </c>
    </row>
    <row r="94" spans="1:5" x14ac:dyDescent="0.3">
      <c r="A94">
        <v>704</v>
      </c>
      <c r="B94" s="1">
        <v>41603</v>
      </c>
      <c r="C94" s="1">
        <v>47401</v>
      </c>
      <c r="E94" t="str">
        <f t="shared" si="1"/>
        <v>15 Years, 10 Months, 15 Days</v>
      </c>
    </row>
    <row r="95" spans="1:5" x14ac:dyDescent="0.3">
      <c r="A95">
        <v>598</v>
      </c>
      <c r="B95" s="1">
        <v>31583</v>
      </c>
      <c r="C95" s="1">
        <v>35172</v>
      </c>
      <c r="E95" t="str">
        <f t="shared" si="1"/>
        <v>9 Years, 9 Months, 28 Days</v>
      </c>
    </row>
    <row r="96" spans="1:5" x14ac:dyDescent="0.3">
      <c r="A96">
        <v>932</v>
      </c>
      <c r="B96" s="1">
        <v>31145</v>
      </c>
      <c r="C96" s="1">
        <v>33985</v>
      </c>
      <c r="E96" t="str">
        <f t="shared" si="1"/>
        <v>7 Years, 9 Months, 8 Days</v>
      </c>
    </row>
    <row r="97" spans="1:5" x14ac:dyDescent="0.3">
      <c r="A97">
        <v>834</v>
      </c>
      <c r="B97" s="1">
        <v>35575</v>
      </c>
      <c r="C97" s="1">
        <v>42548</v>
      </c>
      <c r="E97" t="str">
        <f t="shared" si="1"/>
        <v>19 Years, 1 Months, 2 Days</v>
      </c>
    </row>
    <row r="98" spans="1:5" x14ac:dyDescent="0.3">
      <c r="A98">
        <v>209</v>
      </c>
      <c r="B98" s="1">
        <v>29908</v>
      </c>
      <c r="C98" s="1">
        <v>34324</v>
      </c>
      <c r="E98" t="str">
        <f t="shared" si="1"/>
        <v>12 Years, 1 Months, 3 Days</v>
      </c>
    </row>
    <row r="99" spans="1:5" x14ac:dyDescent="0.3">
      <c r="A99">
        <v>330</v>
      </c>
      <c r="B99" s="1">
        <v>34590</v>
      </c>
      <c r="C99" s="1">
        <v>38534</v>
      </c>
      <c r="E99" t="str">
        <f t="shared" si="1"/>
        <v>10 Years, 9 Months, 18 Days</v>
      </c>
    </row>
    <row r="100" spans="1:5" x14ac:dyDescent="0.3">
      <c r="A100">
        <v>138</v>
      </c>
      <c r="B100" s="1">
        <v>34411</v>
      </c>
      <c r="C100" s="1">
        <v>40164</v>
      </c>
      <c r="E100" t="str">
        <f t="shared" si="1"/>
        <v>15 Years, 8 Months, 29 Days</v>
      </c>
    </row>
    <row r="101" spans="1:5" x14ac:dyDescent="0.3">
      <c r="A101">
        <v>981</v>
      </c>
      <c r="B101" s="1">
        <v>28204</v>
      </c>
      <c r="C101" s="1">
        <v>34784</v>
      </c>
      <c r="E101" t="str">
        <f t="shared" si="1"/>
        <v>18 Years, 0 Months, 6 Days</v>
      </c>
    </row>
    <row r="102" spans="1:5" x14ac:dyDescent="0.3">
      <c r="A102">
        <v>130</v>
      </c>
      <c r="B102" s="1">
        <v>38640</v>
      </c>
      <c r="C102" s="1">
        <v>40002</v>
      </c>
      <c r="E102" t="str">
        <f t="shared" si="1"/>
        <v>3 Years, 8 Months, 23 Days</v>
      </c>
    </row>
    <row r="103" spans="1:5" x14ac:dyDescent="0.3">
      <c r="A103">
        <v>685</v>
      </c>
      <c r="B103" s="1">
        <v>27099</v>
      </c>
      <c r="C103" s="1">
        <v>30644</v>
      </c>
      <c r="E103" t="str">
        <f t="shared" si="1"/>
        <v>9 Years, 8 Months, 13 Days</v>
      </c>
    </row>
    <row r="104" spans="1:5" x14ac:dyDescent="0.3">
      <c r="A104">
        <v>544</v>
      </c>
      <c r="B104" s="1">
        <v>43375</v>
      </c>
      <c r="C104" s="1">
        <v>50746</v>
      </c>
      <c r="E104" t="str">
        <f t="shared" si="1"/>
        <v>20 Years, 2 Months, 5 Days</v>
      </c>
    </row>
    <row r="105" spans="1:5" x14ac:dyDescent="0.3">
      <c r="A105">
        <v>384</v>
      </c>
      <c r="B105" s="1">
        <v>37462</v>
      </c>
      <c r="C105" s="1">
        <v>41946</v>
      </c>
      <c r="E105" t="str">
        <f t="shared" si="1"/>
        <v>12 Years, 3 Months, 9 Days</v>
      </c>
    </row>
    <row r="106" spans="1:5" x14ac:dyDescent="0.3">
      <c r="A106">
        <v>467</v>
      </c>
      <c r="B106" s="1">
        <v>30178</v>
      </c>
      <c r="C106" s="1">
        <v>34084</v>
      </c>
      <c r="E106" t="str">
        <f t="shared" si="1"/>
        <v>10 Years, 8 Months, 10 Days</v>
      </c>
    </row>
    <row r="107" spans="1:5" x14ac:dyDescent="0.3">
      <c r="A107">
        <v>112</v>
      </c>
      <c r="B107" s="1">
        <v>38334</v>
      </c>
      <c r="C107" s="1">
        <v>38932</v>
      </c>
      <c r="E107" t="str">
        <f t="shared" si="1"/>
        <v>1 Years, 7 Months, 21 Days</v>
      </c>
    </row>
    <row r="108" spans="1:5" x14ac:dyDescent="0.3">
      <c r="A108">
        <v>906</v>
      </c>
      <c r="B108" s="1">
        <v>41028</v>
      </c>
      <c r="C108" s="1">
        <v>44948</v>
      </c>
      <c r="E108" t="str">
        <f t="shared" si="1"/>
        <v>10 Years, 8 Months, 24 Days</v>
      </c>
    </row>
    <row r="109" spans="1:5" x14ac:dyDescent="0.3">
      <c r="A109">
        <v>609</v>
      </c>
      <c r="B109" s="1">
        <v>34249</v>
      </c>
      <c r="C109" s="1">
        <v>37326</v>
      </c>
      <c r="E109" t="str">
        <f t="shared" si="1"/>
        <v>8 Years, 5 Months, 4 Days</v>
      </c>
    </row>
    <row r="110" spans="1:5" x14ac:dyDescent="0.3">
      <c r="A110">
        <v>379</v>
      </c>
      <c r="B110" s="1">
        <v>37813</v>
      </c>
      <c r="C110" s="1">
        <v>40733</v>
      </c>
      <c r="E110" t="str">
        <f t="shared" si="1"/>
        <v>7 Years, 11 Months, 28 Days</v>
      </c>
    </row>
    <row r="111" spans="1:5" x14ac:dyDescent="0.3">
      <c r="A111">
        <v>357</v>
      </c>
      <c r="B111" s="1">
        <v>29105</v>
      </c>
      <c r="C111" s="1">
        <v>30098</v>
      </c>
      <c r="E111" t="str">
        <f t="shared" si="1"/>
        <v>2 Years, 8 Months, 20 Days</v>
      </c>
    </row>
    <row r="112" spans="1:5" x14ac:dyDescent="0.3">
      <c r="A112">
        <v>364</v>
      </c>
      <c r="B112" s="1">
        <v>41589</v>
      </c>
      <c r="C112" s="1">
        <v>44826</v>
      </c>
      <c r="E112" t="str">
        <f t="shared" si="1"/>
        <v>8 Years, 10 Months, 11 Days</v>
      </c>
    </row>
    <row r="113" spans="1:5" x14ac:dyDescent="0.3">
      <c r="A113">
        <v>69</v>
      </c>
      <c r="B113" s="1">
        <v>27616</v>
      </c>
      <c r="C113" s="1">
        <v>31593</v>
      </c>
      <c r="E113" t="str">
        <f t="shared" si="1"/>
        <v>10 Years, 10 Months, 20 Days</v>
      </c>
    </row>
    <row r="114" spans="1:5" x14ac:dyDescent="0.3">
      <c r="A114">
        <v>973</v>
      </c>
      <c r="B114" s="1">
        <v>39784</v>
      </c>
      <c r="C114" s="1">
        <v>46105</v>
      </c>
      <c r="E114" t="str">
        <f t="shared" si="1"/>
        <v>17 Years, 3 Months, 22 Days</v>
      </c>
    </row>
    <row r="115" spans="1:5" x14ac:dyDescent="0.3">
      <c r="A115">
        <v>455</v>
      </c>
      <c r="B115" s="1">
        <v>27310</v>
      </c>
      <c r="C115" s="1">
        <v>32333</v>
      </c>
      <c r="E115" t="str">
        <f t="shared" si="1"/>
        <v>13 Years, 9 Months, 1 Days</v>
      </c>
    </row>
    <row r="116" spans="1:5" x14ac:dyDescent="0.3">
      <c r="A116">
        <v>247</v>
      </c>
      <c r="B116" s="1">
        <v>25935</v>
      </c>
      <c r="C116" s="1">
        <v>30207</v>
      </c>
      <c r="E116" t="str">
        <f t="shared" si="1"/>
        <v>11 Years, 8 Months, 11 Days</v>
      </c>
    </row>
    <row r="117" spans="1:5" x14ac:dyDescent="0.3">
      <c r="A117">
        <v>491</v>
      </c>
      <c r="B117" s="1">
        <v>39557</v>
      </c>
      <c r="C117" s="1">
        <v>44427</v>
      </c>
      <c r="E117" t="str">
        <f t="shared" si="1"/>
        <v>13 Years, 4 Months, 0 Days</v>
      </c>
    </row>
    <row r="118" spans="1:5" x14ac:dyDescent="0.3">
      <c r="A118">
        <v>826</v>
      </c>
      <c r="B118" s="1">
        <v>41487</v>
      </c>
      <c r="C118" s="1">
        <v>45451</v>
      </c>
      <c r="E118" t="str">
        <f t="shared" si="1"/>
        <v>10 Years, 10 Months, 7 Days</v>
      </c>
    </row>
    <row r="119" spans="1:5" x14ac:dyDescent="0.3">
      <c r="A119">
        <v>400</v>
      </c>
      <c r="B119" s="1">
        <v>38732</v>
      </c>
      <c r="C119" s="1">
        <v>43894</v>
      </c>
      <c r="E119" t="str">
        <f t="shared" si="1"/>
        <v>14 Years, 1 Months, 18 Days</v>
      </c>
    </row>
    <row r="120" spans="1:5" x14ac:dyDescent="0.3">
      <c r="A120">
        <v>271</v>
      </c>
      <c r="B120" s="1">
        <v>40353</v>
      </c>
      <c r="C120" s="1">
        <v>47425</v>
      </c>
      <c r="E120" t="str">
        <f t="shared" si="1"/>
        <v>19 Years, 4 Months, 10 Days</v>
      </c>
    </row>
    <row r="121" spans="1:5" x14ac:dyDescent="0.3">
      <c r="A121">
        <v>110</v>
      </c>
      <c r="B121" s="1">
        <v>41589</v>
      </c>
      <c r="C121" s="1">
        <v>44773</v>
      </c>
      <c r="E121" t="str">
        <f t="shared" si="1"/>
        <v>8 Years, 8 Months, 20 Days</v>
      </c>
    </row>
    <row r="122" spans="1:5" x14ac:dyDescent="0.3">
      <c r="A122">
        <v>277</v>
      </c>
      <c r="B122" s="1">
        <v>40312</v>
      </c>
      <c r="C122" s="1">
        <v>42939</v>
      </c>
      <c r="E122" t="str">
        <f t="shared" si="1"/>
        <v>7 Years, 2 Months, 9 Days</v>
      </c>
    </row>
    <row r="123" spans="1:5" x14ac:dyDescent="0.3">
      <c r="A123">
        <v>85</v>
      </c>
      <c r="B123" s="1">
        <v>36058</v>
      </c>
      <c r="C123" s="1">
        <v>43402</v>
      </c>
      <c r="E123" t="str">
        <f t="shared" si="1"/>
        <v>20 Years, 1 Months, 9 Days</v>
      </c>
    </row>
    <row r="124" spans="1:5" x14ac:dyDescent="0.3">
      <c r="A124">
        <v>863</v>
      </c>
      <c r="B124" s="1">
        <v>36850</v>
      </c>
      <c r="C124" s="1">
        <v>39795</v>
      </c>
      <c r="E124" t="str">
        <f t="shared" si="1"/>
        <v>8 Years, 0 Months, 23 Days</v>
      </c>
    </row>
    <row r="125" spans="1:5" x14ac:dyDescent="0.3">
      <c r="A125">
        <v>731</v>
      </c>
      <c r="B125" s="1">
        <v>29331</v>
      </c>
      <c r="C125" s="1">
        <v>31520</v>
      </c>
      <c r="E125" t="str">
        <f t="shared" si="1"/>
        <v>5 Years, 11 Months, 29 Days</v>
      </c>
    </row>
    <row r="126" spans="1:5" x14ac:dyDescent="0.3">
      <c r="A126">
        <v>638</v>
      </c>
      <c r="B126" s="1">
        <v>42876</v>
      </c>
      <c r="C126" s="1">
        <v>45275</v>
      </c>
      <c r="E126" t="str">
        <f t="shared" si="1"/>
        <v>6 Years, 6 Months, 24 Days</v>
      </c>
    </row>
    <row r="127" spans="1:5" x14ac:dyDescent="0.3">
      <c r="A127">
        <v>275</v>
      </c>
      <c r="B127" s="1">
        <v>34426</v>
      </c>
      <c r="C127" s="1">
        <v>38002</v>
      </c>
      <c r="E127" t="str">
        <f t="shared" si="1"/>
        <v>9 Years, 9 Months, 14 Days</v>
      </c>
    </row>
    <row r="128" spans="1:5" x14ac:dyDescent="0.3">
      <c r="A128">
        <v>278</v>
      </c>
      <c r="B128" s="1">
        <v>28397</v>
      </c>
      <c r="C128" s="1">
        <v>31787</v>
      </c>
      <c r="E128" t="str">
        <f t="shared" si="1"/>
        <v>9 Years, 3 Months, 12 Days</v>
      </c>
    </row>
    <row r="129" spans="1:5" x14ac:dyDescent="0.3">
      <c r="A129">
        <v>948</v>
      </c>
      <c r="B129" s="1">
        <v>40565</v>
      </c>
      <c r="C129" s="1">
        <v>42654</v>
      </c>
      <c r="E129" t="str">
        <f t="shared" si="1"/>
        <v>5 Years, 8 Months, 19 Days</v>
      </c>
    </row>
    <row r="130" spans="1:5" x14ac:dyDescent="0.3">
      <c r="A130">
        <v>912</v>
      </c>
      <c r="B130" s="1">
        <v>28370</v>
      </c>
      <c r="C130" s="1">
        <v>28932</v>
      </c>
      <c r="E130" t="str">
        <f t="shared" si="1"/>
        <v>1 Years, 6 Months, 16 Days</v>
      </c>
    </row>
    <row r="131" spans="1:5" x14ac:dyDescent="0.3">
      <c r="A131">
        <v>426</v>
      </c>
      <c r="B131" s="1">
        <v>39390</v>
      </c>
      <c r="C131" s="1">
        <v>45663</v>
      </c>
      <c r="E131" t="str">
        <f t="shared" si="1"/>
        <v>17 Years, 2 Months, 2 Days</v>
      </c>
    </row>
    <row r="132" spans="1:5" x14ac:dyDescent="0.3">
      <c r="A132">
        <v>735</v>
      </c>
      <c r="B132" s="1">
        <v>32245</v>
      </c>
      <c r="C132" s="1">
        <v>37459</v>
      </c>
      <c r="E132" t="str">
        <f t="shared" ref="E132:E195" si="2">DATEDIF(B132, C132, "Y") &amp; " Years, " &amp; DATEDIF(B132, C132, "YM") &amp; " Months, " &amp; DATEDIF(B132, C132, "MD") &amp; " Days"</f>
        <v>14 Years, 3 Months, 10 Days</v>
      </c>
    </row>
    <row r="133" spans="1:5" x14ac:dyDescent="0.3">
      <c r="A133">
        <v>666</v>
      </c>
      <c r="B133" s="1">
        <v>32166</v>
      </c>
      <c r="C133" s="1">
        <v>39254</v>
      </c>
      <c r="E133" t="str">
        <f t="shared" si="2"/>
        <v>19 Years, 4 Months, 28 Days</v>
      </c>
    </row>
    <row r="134" spans="1:5" x14ac:dyDescent="0.3">
      <c r="A134">
        <v>888</v>
      </c>
      <c r="B134" s="1">
        <v>39669</v>
      </c>
      <c r="C134" s="1">
        <v>40341</v>
      </c>
      <c r="E134" t="str">
        <f t="shared" si="2"/>
        <v>1 Years, 10 Months, 3 Days</v>
      </c>
    </row>
    <row r="135" spans="1:5" x14ac:dyDescent="0.3">
      <c r="A135">
        <v>310</v>
      </c>
      <c r="B135" s="1">
        <v>26413</v>
      </c>
      <c r="C135" s="1">
        <v>30022</v>
      </c>
      <c r="E135" t="str">
        <f t="shared" si="2"/>
        <v>9 Years, 10 Months, 16 Days</v>
      </c>
    </row>
    <row r="136" spans="1:5" x14ac:dyDescent="0.3">
      <c r="A136">
        <v>43</v>
      </c>
      <c r="B136" s="1">
        <v>30200</v>
      </c>
      <c r="C136" s="1">
        <v>34861</v>
      </c>
      <c r="E136" t="str">
        <f t="shared" si="2"/>
        <v>12 Years, 9 Months, 5 Days</v>
      </c>
    </row>
    <row r="137" spans="1:5" x14ac:dyDescent="0.3">
      <c r="A137">
        <v>722</v>
      </c>
      <c r="B137" s="1">
        <v>30033</v>
      </c>
      <c r="C137" s="1">
        <v>35533</v>
      </c>
      <c r="E137" t="str">
        <f t="shared" si="2"/>
        <v>15 Years, 0 Months, 21 Days</v>
      </c>
    </row>
    <row r="138" spans="1:5" x14ac:dyDescent="0.3">
      <c r="A138">
        <v>233</v>
      </c>
      <c r="B138" s="1">
        <v>36315</v>
      </c>
      <c r="C138" s="1">
        <v>42362</v>
      </c>
      <c r="E138" t="str">
        <f t="shared" si="2"/>
        <v>16 Years, 6 Months, 20 Days</v>
      </c>
    </row>
    <row r="139" spans="1:5" x14ac:dyDescent="0.3">
      <c r="A139">
        <v>392</v>
      </c>
      <c r="B139" s="1">
        <v>28109</v>
      </c>
      <c r="C139" s="1">
        <v>28839</v>
      </c>
      <c r="E139" t="str">
        <f t="shared" si="2"/>
        <v>2 Years, 0 Months, 0 Days</v>
      </c>
    </row>
    <row r="140" spans="1:5" x14ac:dyDescent="0.3">
      <c r="A140">
        <v>527</v>
      </c>
      <c r="B140" s="1">
        <v>26995</v>
      </c>
      <c r="C140" s="1">
        <v>29875</v>
      </c>
      <c r="E140" t="str">
        <f t="shared" si="2"/>
        <v>7 Years, 10 Months, 19 Days</v>
      </c>
    </row>
    <row r="141" spans="1:5" x14ac:dyDescent="0.3">
      <c r="A141">
        <v>767</v>
      </c>
      <c r="B141" s="1">
        <v>26914</v>
      </c>
      <c r="C141" s="1">
        <v>28047</v>
      </c>
      <c r="E141" t="str">
        <f t="shared" si="2"/>
        <v>3 Years, 1 Months, 7 Days</v>
      </c>
    </row>
    <row r="142" spans="1:5" x14ac:dyDescent="0.3">
      <c r="A142">
        <v>650</v>
      </c>
      <c r="B142" s="1">
        <v>30958</v>
      </c>
      <c r="C142" s="1">
        <v>33313</v>
      </c>
      <c r="E142" t="str">
        <f t="shared" si="2"/>
        <v>6 Years, 5 Months, 13 Days</v>
      </c>
    </row>
    <row r="143" spans="1:5" x14ac:dyDescent="0.3">
      <c r="A143">
        <v>908</v>
      </c>
      <c r="B143" s="1">
        <v>38732</v>
      </c>
      <c r="C143" s="1">
        <v>45501</v>
      </c>
      <c r="E143" t="str">
        <f t="shared" si="2"/>
        <v>18 Years, 6 Months, 13 Days</v>
      </c>
    </row>
    <row r="144" spans="1:5" x14ac:dyDescent="0.3">
      <c r="A144">
        <v>955</v>
      </c>
      <c r="B144" s="1">
        <v>28397</v>
      </c>
      <c r="C144" s="1">
        <v>33803</v>
      </c>
      <c r="E144" t="str">
        <f t="shared" si="2"/>
        <v>14 Years, 9 Months, 19 Days</v>
      </c>
    </row>
    <row r="145" spans="1:5" x14ac:dyDescent="0.3">
      <c r="A145">
        <v>106</v>
      </c>
      <c r="B145" s="1">
        <v>38948</v>
      </c>
      <c r="C145" s="1">
        <v>41281</v>
      </c>
      <c r="E145" t="str">
        <f t="shared" si="2"/>
        <v>6 Years, 4 Months, 19 Days</v>
      </c>
    </row>
    <row r="146" spans="1:5" x14ac:dyDescent="0.3">
      <c r="A146">
        <v>410</v>
      </c>
      <c r="B146" s="1">
        <v>41343</v>
      </c>
      <c r="C146" s="1">
        <v>48407</v>
      </c>
      <c r="E146" t="str">
        <f t="shared" si="2"/>
        <v>19 Years, 4 Months, 2 Days</v>
      </c>
    </row>
    <row r="147" spans="1:5" x14ac:dyDescent="0.3">
      <c r="A147">
        <v>311</v>
      </c>
      <c r="B147" s="1">
        <v>38436</v>
      </c>
      <c r="C147" s="1">
        <v>43732</v>
      </c>
      <c r="E147" t="str">
        <f t="shared" si="2"/>
        <v>14 Years, 5 Months, 30 Days</v>
      </c>
    </row>
    <row r="148" spans="1:5" x14ac:dyDescent="0.3">
      <c r="A148">
        <v>830</v>
      </c>
      <c r="B148" s="1">
        <v>40353</v>
      </c>
      <c r="C148" s="1">
        <v>46345</v>
      </c>
      <c r="E148" t="str">
        <f t="shared" si="2"/>
        <v>16 Years, 4 Months, 26 Days</v>
      </c>
    </row>
    <row r="149" spans="1:5" x14ac:dyDescent="0.3">
      <c r="A149">
        <v>805</v>
      </c>
      <c r="B149" s="1">
        <v>30618</v>
      </c>
      <c r="C149" s="1">
        <v>32019</v>
      </c>
      <c r="E149" t="str">
        <f t="shared" si="2"/>
        <v>3 Years, 10 Months, 1 Days</v>
      </c>
    </row>
    <row r="150" spans="1:5" x14ac:dyDescent="0.3">
      <c r="A150">
        <v>351</v>
      </c>
      <c r="B150" s="1">
        <v>41589</v>
      </c>
      <c r="C150" s="1">
        <v>46347</v>
      </c>
      <c r="E150" t="str">
        <f t="shared" si="2"/>
        <v>13 Years, 0 Months, 10 Days</v>
      </c>
    </row>
    <row r="151" spans="1:5" x14ac:dyDescent="0.3">
      <c r="A151">
        <v>529</v>
      </c>
      <c r="B151" s="1">
        <v>27557</v>
      </c>
      <c r="C151" s="1">
        <v>30326</v>
      </c>
      <c r="E151" t="str">
        <f t="shared" si="2"/>
        <v>7 Years, 6 Months, 29 Days</v>
      </c>
    </row>
    <row r="152" spans="1:5" x14ac:dyDescent="0.3">
      <c r="A152">
        <v>52</v>
      </c>
      <c r="B152" s="1">
        <v>37574</v>
      </c>
      <c r="C152" s="1">
        <v>44918</v>
      </c>
      <c r="E152" t="str">
        <f t="shared" si="2"/>
        <v>20 Years, 1 Months, 9 Days</v>
      </c>
    </row>
    <row r="153" spans="1:5" x14ac:dyDescent="0.3">
      <c r="A153">
        <v>30</v>
      </c>
      <c r="B153" s="1">
        <v>42701</v>
      </c>
      <c r="C153" s="1">
        <v>47289</v>
      </c>
      <c r="E153" t="str">
        <f t="shared" si="2"/>
        <v>12 Years, 6 Months, 24 Days</v>
      </c>
    </row>
    <row r="154" spans="1:5" x14ac:dyDescent="0.3">
      <c r="A154">
        <v>421</v>
      </c>
      <c r="B154" s="1">
        <v>37431</v>
      </c>
      <c r="C154" s="1">
        <v>41643</v>
      </c>
      <c r="E154" t="str">
        <f t="shared" si="2"/>
        <v>11 Years, 6 Months, 11 Days</v>
      </c>
    </row>
    <row r="155" spans="1:5" x14ac:dyDescent="0.3">
      <c r="A155">
        <v>696</v>
      </c>
      <c r="B155" s="1">
        <v>35026</v>
      </c>
      <c r="C155" s="1">
        <v>36681</v>
      </c>
      <c r="E155" t="str">
        <f t="shared" si="2"/>
        <v>4 Years, 6 Months, 12 Days</v>
      </c>
    </row>
    <row r="156" spans="1:5" x14ac:dyDescent="0.3">
      <c r="A156">
        <v>788</v>
      </c>
      <c r="B156" s="1">
        <v>40677</v>
      </c>
      <c r="C156" s="1">
        <v>41528</v>
      </c>
      <c r="E156" t="str">
        <f t="shared" si="2"/>
        <v>2 Years, 3 Months, 28 Days</v>
      </c>
    </row>
    <row r="157" spans="1:5" x14ac:dyDescent="0.3">
      <c r="A157">
        <v>590</v>
      </c>
      <c r="B157" s="1">
        <v>37462</v>
      </c>
      <c r="C157" s="1">
        <v>40524</v>
      </c>
      <c r="E157" t="str">
        <f t="shared" si="2"/>
        <v>8 Years, 4 Months, 17 Days</v>
      </c>
    </row>
    <row r="158" spans="1:5" x14ac:dyDescent="0.3">
      <c r="A158">
        <v>417</v>
      </c>
      <c r="B158" s="1">
        <v>40081</v>
      </c>
      <c r="C158" s="1">
        <v>45001</v>
      </c>
      <c r="E158" t="str">
        <f t="shared" si="2"/>
        <v>13 Years, 5 Months, 19 Days</v>
      </c>
    </row>
    <row r="159" spans="1:5" x14ac:dyDescent="0.3">
      <c r="A159">
        <v>635</v>
      </c>
      <c r="B159" s="1">
        <v>29348</v>
      </c>
      <c r="C159" s="1">
        <v>32068</v>
      </c>
      <c r="E159" t="str">
        <f t="shared" si="2"/>
        <v>7 Years, 5 Months, 11 Days</v>
      </c>
    </row>
    <row r="160" spans="1:5" x14ac:dyDescent="0.3">
      <c r="A160">
        <v>549</v>
      </c>
      <c r="B160" s="1">
        <v>26598</v>
      </c>
      <c r="C160" s="1">
        <v>32864</v>
      </c>
      <c r="E160" t="str">
        <f t="shared" si="2"/>
        <v>17 Years, 1 Months, 26 Days</v>
      </c>
    </row>
    <row r="161" spans="1:5" x14ac:dyDescent="0.3">
      <c r="A161">
        <v>877</v>
      </c>
      <c r="B161" s="1">
        <v>38732</v>
      </c>
      <c r="C161" s="1">
        <v>43959</v>
      </c>
      <c r="E161" t="str">
        <f t="shared" si="2"/>
        <v>14 Years, 3 Months, 23 Days</v>
      </c>
    </row>
    <row r="162" spans="1:5" x14ac:dyDescent="0.3">
      <c r="A162">
        <v>690</v>
      </c>
      <c r="B162" s="1">
        <v>40486</v>
      </c>
      <c r="C162" s="1">
        <v>42090</v>
      </c>
      <c r="E162" t="str">
        <f t="shared" si="2"/>
        <v>4 Years, 4 Months, 23 Days</v>
      </c>
    </row>
    <row r="163" spans="1:5" x14ac:dyDescent="0.3">
      <c r="A163">
        <v>164</v>
      </c>
      <c r="B163" s="1">
        <v>35569</v>
      </c>
      <c r="C163" s="1">
        <v>39460</v>
      </c>
      <c r="E163" t="str">
        <f t="shared" si="2"/>
        <v>10 Years, 7 Months, 25 Days</v>
      </c>
    </row>
    <row r="164" spans="1:5" x14ac:dyDescent="0.3">
      <c r="A164">
        <v>279</v>
      </c>
      <c r="B164" s="1">
        <v>29908</v>
      </c>
      <c r="C164" s="1">
        <v>32618</v>
      </c>
      <c r="E164" t="str">
        <f t="shared" si="2"/>
        <v>7 Years, 5 Months, 2 Days</v>
      </c>
    </row>
    <row r="165" spans="1:5" x14ac:dyDescent="0.3">
      <c r="A165">
        <v>574</v>
      </c>
      <c r="B165" s="1">
        <v>38631</v>
      </c>
      <c r="C165" s="1">
        <v>44297</v>
      </c>
      <c r="E165" t="str">
        <f t="shared" si="2"/>
        <v>15 Years, 6 Months, 5 Days</v>
      </c>
    </row>
    <row r="166" spans="1:5" x14ac:dyDescent="0.3">
      <c r="A166">
        <v>222</v>
      </c>
      <c r="B166" s="1">
        <v>26370</v>
      </c>
      <c r="C166" s="1">
        <v>32839</v>
      </c>
      <c r="E166" t="str">
        <f t="shared" si="2"/>
        <v>17 Years, 8 Months, 15 Days</v>
      </c>
    </row>
    <row r="167" spans="1:5" x14ac:dyDescent="0.3">
      <c r="A167">
        <v>640</v>
      </c>
      <c r="B167" s="1">
        <v>42654</v>
      </c>
      <c r="C167" s="1">
        <v>46610</v>
      </c>
      <c r="E167" t="str">
        <f t="shared" si="2"/>
        <v>10 Years, 10 Months, 0 Days</v>
      </c>
    </row>
    <row r="168" spans="1:5" x14ac:dyDescent="0.3">
      <c r="A168">
        <v>896</v>
      </c>
      <c r="B168" s="1">
        <v>42675</v>
      </c>
      <c r="C168" s="1">
        <v>44395</v>
      </c>
      <c r="E168" t="str">
        <f t="shared" si="2"/>
        <v>4 Years, 8 Months, 17 Days</v>
      </c>
    </row>
    <row r="169" spans="1:5" x14ac:dyDescent="0.3">
      <c r="A169">
        <v>318</v>
      </c>
      <c r="B169" s="1">
        <v>27180</v>
      </c>
      <c r="C169" s="1">
        <v>31970</v>
      </c>
      <c r="E169" t="str">
        <f t="shared" si="2"/>
        <v>13 Years, 1 Months, 11 Days</v>
      </c>
    </row>
    <row r="170" spans="1:5" x14ac:dyDescent="0.3">
      <c r="A170">
        <v>953</v>
      </c>
      <c r="B170" s="1">
        <v>36589</v>
      </c>
      <c r="C170" s="1">
        <v>42397</v>
      </c>
      <c r="E170" t="str">
        <f t="shared" si="2"/>
        <v>15 Years, 10 Months, 24 Days</v>
      </c>
    </row>
    <row r="171" spans="1:5" x14ac:dyDescent="0.3">
      <c r="A171">
        <v>681</v>
      </c>
      <c r="B171" s="1">
        <v>39826</v>
      </c>
      <c r="C171" s="1">
        <v>43852</v>
      </c>
      <c r="E171" t="str">
        <f t="shared" si="2"/>
        <v>11 Years, 0 Months, 9 Days</v>
      </c>
    </row>
    <row r="172" spans="1:5" x14ac:dyDescent="0.3">
      <c r="A172">
        <v>972</v>
      </c>
      <c r="B172" s="1">
        <v>39964</v>
      </c>
      <c r="C172" s="1">
        <v>45194</v>
      </c>
      <c r="E172" t="str">
        <f t="shared" si="2"/>
        <v>14 Years, 3 Months, 25 Days</v>
      </c>
    </row>
    <row r="173" spans="1:5" x14ac:dyDescent="0.3">
      <c r="A173">
        <v>407</v>
      </c>
      <c r="B173" s="1">
        <v>32729</v>
      </c>
      <c r="C173" s="1">
        <v>39308</v>
      </c>
      <c r="E173" t="str">
        <f t="shared" si="2"/>
        <v>18 Years, 0 Months, 5 Days</v>
      </c>
    </row>
    <row r="174" spans="1:5" x14ac:dyDescent="0.3">
      <c r="A174">
        <v>226</v>
      </c>
      <c r="B174" s="1">
        <v>31375</v>
      </c>
      <c r="C174" s="1">
        <v>34598</v>
      </c>
      <c r="E174" t="str">
        <f t="shared" si="2"/>
        <v>8 Years, 9 Months, 28 Days</v>
      </c>
    </row>
    <row r="175" spans="1:5" x14ac:dyDescent="0.3">
      <c r="A175">
        <v>762</v>
      </c>
      <c r="B175" s="1">
        <v>43729</v>
      </c>
      <c r="C175" s="1">
        <v>45888</v>
      </c>
      <c r="E175" t="str">
        <f t="shared" si="2"/>
        <v>5 Years, 10 Months, 29 Days</v>
      </c>
    </row>
    <row r="176" spans="1:5" x14ac:dyDescent="0.3">
      <c r="A176">
        <v>872</v>
      </c>
      <c r="B176" s="1">
        <v>36589</v>
      </c>
      <c r="C176" s="1">
        <v>41980</v>
      </c>
      <c r="E176" t="str">
        <f t="shared" si="2"/>
        <v>14 Years, 9 Months, 3 Days</v>
      </c>
    </row>
    <row r="177" spans="1:5" x14ac:dyDescent="0.3">
      <c r="A177">
        <v>473</v>
      </c>
      <c r="B177" s="1">
        <v>27879</v>
      </c>
      <c r="C177" s="1">
        <v>34520</v>
      </c>
      <c r="E177" t="str">
        <f t="shared" si="2"/>
        <v>18 Years, 2 Months, 6 Days</v>
      </c>
    </row>
    <row r="178" spans="1:5" x14ac:dyDescent="0.3">
      <c r="A178">
        <v>248</v>
      </c>
      <c r="B178" s="1">
        <v>40345</v>
      </c>
      <c r="C178" s="1">
        <v>43963</v>
      </c>
      <c r="E178" t="str">
        <f t="shared" si="2"/>
        <v>9 Years, 10 Months, 26 Days</v>
      </c>
    </row>
    <row r="179" spans="1:5" x14ac:dyDescent="0.3">
      <c r="A179">
        <v>416</v>
      </c>
      <c r="B179" s="1">
        <v>40802</v>
      </c>
      <c r="C179" s="1">
        <v>46010</v>
      </c>
      <c r="E179" t="str">
        <f t="shared" si="2"/>
        <v>14 Years, 3 Months, 3 Days</v>
      </c>
    </row>
    <row r="180" spans="1:5" x14ac:dyDescent="0.3">
      <c r="A180">
        <v>425</v>
      </c>
      <c r="B180" s="1">
        <v>42890</v>
      </c>
      <c r="C180" s="1">
        <v>43808</v>
      </c>
      <c r="E180" t="str">
        <f t="shared" si="2"/>
        <v>2 Years, 6 Months, 5 Days</v>
      </c>
    </row>
    <row r="181" spans="1:5" x14ac:dyDescent="0.3">
      <c r="A181">
        <v>435</v>
      </c>
      <c r="B181" s="1">
        <v>34857</v>
      </c>
      <c r="C181" s="1">
        <v>39999</v>
      </c>
      <c r="E181" t="str">
        <f t="shared" si="2"/>
        <v>14 Years, 0 Months, 28 Days</v>
      </c>
    </row>
    <row r="182" spans="1:5" x14ac:dyDescent="0.3">
      <c r="A182">
        <v>370</v>
      </c>
      <c r="B182" s="1">
        <v>35960</v>
      </c>
      <c r="C182" s="1">
        <v>42486</v>
      </c>
      <c r="E182" t="str">
        <f t="shared" si="2"/>
        <v>17 Years, 10 Months, 12 Days</v>
      </c>
    </row>
    <row r="183" spans="1:5" x14ac:dyDescent="0.3">
      <c r="A183">
        <v>406</v>
      </c>
      <c r="B183" s="1">
        <v>32359</v>
      </c>
      <c r="C183" s="1">
        <v>39222</v>
      </c>
      <c r="E183" t="str">
        <f t="shared" si="2"/>
        <v>18 Years, 9 Months, 16 Days</v>
      </c>
    </row>
    <row r="184" spans="1:5" x14ac:dyDescent="0.3">
      <c r="A184">
        <v>976</v>
      </c>
      <c r="B184" s="1">
        <v>41343</v>
      </c>
      <c r="C184" s="1">
        <v>41645</v>
      </c>
      <c r="E184" t="str">
        <f t="shared" si="2"/>
        <v>0 Years, 9 Months, 27 Days</v>
      </c>
    </row>
    <row r="185" spans="1:5" x14ac:dyDescent="0.3">
      <c r="A185">
        <v>349</v>
      </c>
      <c r="B185" s="1">
        <v>41049</v>
      </c>
      <c r="C185" s="1">
        <v>43066</v>
      </c>
      <c r="E185" t="str">
        <f t="shared" si="2"/>
        <v>5 Years, 6 Months, 7 Days</v>
      </c>
    </row>
    <row r="186" spans="1:5" x14ac:dyDescent="0.3">
      <c r="A186">
        <v>595</v>
      </c>
      <c r="B186" s="1">
        <v>30820</v>
      </c>
      <c r="C186" s="1">
        <v>36600</v>
      </c>
      <c r="E186" t="str">
        <f t="shared" si="2"/>
        <v>15 Years, 9 Months, 26 Days</v>
      </c>
    </row>
    <row r="187" spans="1:5" x14ac:dyDescent="0.3">
      <c r="A187">
        <v>366</v>
      </c>
      <c r="B187" s="1">
        <v>26107</v>
      </c>
      <c r="C187" s="1">
        <v>27549</v>
      </c>
      <c r="E187" t="str">
        <f t="shared" si="2"/>
        <v>3 Years, 11 Months, 12 Days</v>
      </c>
    </row>
    <row r="188" spans="1:5" x14ac:dyDescent="0.3">
      <c r="A188">
        <v>39</v>
      </c>
      <c r="B188" s="1">
        <v>34893</v>
      </c>
      <c r="C188" s="1">
        <v>40036</v>
      </c>
      <c r="E188" t="str">
        <f t="shared" si="2"/>
        <v>14 Years, 0 Months, 29 Days</v>
      </c>
    </row>
    <row r="189" spans="1:5" x14ac:dyDescent="0.3">
      <c r="A189">
        <v>978</v>
      </c>
      <c r="B189" s="1">
        <v>29419</v>
      </c>
      <c r="C189" s="1">
        <v>30070</v>
      </c>
      <c r="E189" t="str">
        <f t="shared" si="2"/>
        <v>1 Years, 9 Months, 12 Days</v>
      </c>
    </row>
    <row r="190" spans="1:5" x14ac:dyDescent="0.3">
      <c r="A190">
        <v>623</v>
      </c>
      <c r="B190" s="1">
        <v>28109</v>
      </c>
      <c r="C190" s="1">
        <v>31210</v>
      </c>
      <c r="E190" t="str">
        <f t="shared" si="2"/>
        <v>8 Years, 5 Months, 28 Days</v>
      </c>
    </row>
    <row r="191" spans="1:5" x14ac:dyDescent="0.3">
      <c r="A191">
        <v>751</v>
      </c>
      <c r="B191" s="1">
        <v>40353</v>
      </c>
      <c r="C191" s="1">
        <v>42443</v>
      </c>
      <c r="E191" t="str">
        <f t="shared" si="2"/>
        <v>5 Years, 8 Months, 19 Days</v>
      </c>
    </row>
    <row r="192" spans="1:5" x14ac:dyDescent="0.3">
      <c r="A192">
        <v>899</v>
      </c>
      <c r="B192" s="1">
        <v>26367</v>
      </c>
      <c r="C192" s="1">
        <v>30146</v>
      </c>
      <c r="E192" t="str">
        <f t="shared" si="2"/>
        <v>10 Years, 4 Months, 5 Days</v>
      </c>
    </row>
    <row r="193" spans="1:5" x14ac:dyDescent="0.3">
      <c r="A193">
        <v>396</v>
      </c>
      <c r="B193" s="1">
        <v>30071</v>
      </c>
      <c r="C193" s="1">
        <v>35395</v>
      </c>
      <c r="E193" t="str">
        <f t="shared" si="2"/>
        <v>14 Years, 6 Months, 27 Days</v>
      </c>
    </row>
    <row r="194" spans="1:5" x14ac:dyDescent="0.3">
      <c r="A194">
        <v>792</v>
      </c>
      <c r="B194" s="1">
        <v>37044</v>
      </c>
      <c r="C194" s="1">
        <v>41647</v>
      </c>
      <c r="E194" t="str">
        <f t="shared" si="2"/>
        <v>12 Years, 7 Months, 6 Days</v>
      </c>
    </row>
    <row r="195" spans="1:5" x14ac:dyDescent="0.3">
      <c r="A195">
        <v>808</v>
      </c>
      <c r="B195" s="1">
        <v>41746</v>
      </c>
      <c r="C195" s="1">
        <v>48917</v>
      </c>
      <c r="E195" t="str">
        <f t="shared" si="2"/>
        <v>19 Years, 7 Months, 17 Days</v>
      </c>
    </row>
    <row r="196" spans="1:5" x14ac:dyDescent="0.3">
      <c r="A196">
        <v>903</v>
      </c>
      <c r="B196" s="1">
        <v>41603</v>
      </c>
      <c r="C196" s="1">
        <v>42856</v>
      </c>
      <c r="E196" t="str">
        <f t="shared" ref="E196:E202" si="3">DATEDIF(B196, C196, "Y") &amp; " Years, " &amp; DATEDIF(B196, C196, "YM") &amp; " Months, " &amp; DATEDIF(B196, C196, "MD") &amp; " Days"</f>
        <v>3 Years, 5 Months, 6 Days</v>
      </c>
    </row>
    <row r="197" spans="1:5" x14ac:dyDescent="0.3">
      <c r="A197">
        <v>335</v>
      </c>
      <c r="B197" s="1">
        <v>30974</v>
      </c>
      <c r="C197" s="1">
        <v>35261</v>
      </c>
      <c r="E197" t="str">
        <f t="shared" si="3"/>
        <v>11 Years, 8 Months, 26 Days</v>
      </c>
    </row>
    <row r="198" spans="1:5" x14ac:dyDescent="0.3">
      <c r="A198">
        <v>784</v>
      </c>
      <c r="B198" s="1">
        <v>34491</v>
      </c>
      <c r="C198" s="1">
        <v>39592</v>
      </c>
      <c r="E198" t="str">
        <f t="shared" si="3"/>
        <v>13 Years, 11 Months, 18 Days</v>
      </c>
    </row>
    <row r="199" spans="1:5" x14ac:dyDescent="0.3">
      <c r="A199">
        <v>683</v>
      </c>
      <c r="B199" s="1">
        <v>40408</v>
      </c>
      <c r="C199" s="1">
        <v>46382</v>
      </c>
      <c r="E199" t="str">
        <f t="shared" si="3"/>
        <v>16 Years, 4 Months, 8 Days</v>
      </c>
    </row>
    <row r="200" spans="1:5" x14ac:dyDescent="0.3">
      <c r="A200">
        <v>536</v>
      </c>
      <c r="B200" s="1">
        <v>40030</v>
      </c>
      <c r="C200" s="1">
        <v>41940</v>
      </c>
      <c r="E200" t="str">
        <f t="shared" si="3"/>
        <v>5 Years, 2 Months, 23 Days</v>
      </c>
    </row>
    <row r="201" spans="1:5" x14ac:dyDescent="0.3">
      <c r="A201">
        <v>142</v>
      </c>
      <c r="B201" s="1">
        <v>42858</v>
      </c>
      <c r="C201" s="1">
        <v>44812</v>
      </c>
      <c r="E201" t="str">
        <f t="shared" si="3"/>
        <v>5 Years, 4 Months, 5 Days</v>
      </c>
    </row>
    <row r="202" spans="1:5" x14ac:dyDescent="0.3">
      <c r="A202">
        <v>617</v>
      </c>
      <c r="B202" s="1">
        <v>33099</v>
      </c>
      <c r="C202" s="1">
        <v>34310</v>
      </c>
      <c r="E202" t="str">
        <f t="shared" si="3"/>
        <v>3 Years, 3 Months, 23 Days</v>
      </c>
    </row>
  </sheetData>
  <mergeCells count="1">
    <mergeCell ref="I5:O5"/>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1E52D-CDF3-4C41-80C9-33A6B8216C7F}">
  <dimension ref="A3:I204"/>
  <sheetViews>
    <sheetView workbookViewId="0">
      <selection activeCell="C6" sqref="C6"/>
    </sheetView>
  </sheetViews>
  <sheetFormatPr defaultRowHeight="14.4" x14ac:dyDescent="0.3"/>
  <cols>
    <col min="1" max="1" width="13.109375" bestFit="1" customWidth="1"/>
    <col min="2" max="2" width="16.109375" bestFit="1" customWidth="1"/>
  </cols>
  <sheetData>
    <row r="3" spans="1:9" x14ac:dyDescent="0.3">
      <c r="A3" s="4" t="s">
        <v>1533</v>
      </c>
      <c r="B3" t="s">
        <v>1539</v>
      </c>
    </row>
    <row r="4" spans="1:9" x14ac:dyDescent="0.3">
      <c r="A4" s="5">
        <v>3</v>
      </c>
      <c r="B4">
        <v>98982</v>
      </c>
      <c r="E4" s="7"/>
    </row>
    <row r="5" spans="1:9" x14ac:dyDescent="0.3">
      <c r="A5" s="5">
        <v>114</v>
      </c>
      <c r="B5">
        <v>69113</v>
      </c>
      <c r="E5" s="7" t="s">
        <v>1578</v>
      </c>
    </row>
    <row r="6" spans="1:9" x14ac:dyDescent="0.3">
      <c r="A6" s="5">
        <v>175</v>
      </c>
      <c r="B6">
        <v>99492</v>
      </c>
      <c r="E6" s="13" t="s">
        <v>1546</v>
      </c>
      <c r="F6" s="13"/>
      <c r="G6" s="13"/>
      <c r="H6" s="13"/>
      <c r="I6" s="13"/>
    </row>
    <row r="7" spans="1:9" x14ac:dyDescent="0.3">
      <c r="A7" s="5">
        <v>207</v>
      </c>
      <c r="B7">
        <v>99367</v>
      </c>
    </row>
    <row r="8" spans="1:9" x14ac:dyDescent="0.3">
      <c r="A8" s="5">
        <v>230</v>
      </c>
      <c r="B8">
        <v>49302</v>
      </c>
    </row>
    <row r="9" spans="1:9" x14ac:dyDescent="0.3">
      <c r="A9" s="5">
        <v>249</v>
      </c>
      <c r="B9">
        <v>47260</v>
      </c>
    </row>
    <row r="10" spans="1:9" x14ac:dyDescent="0.3">
      <c r="A10" s="5">
        <v>308</v>
      </c>
      <c r="B10">
        <v>39234</v>
      </c>
    </row>
    <row r="11" spans="1:9" x14ac:dyDescent="0.3">
      <c r="A11" s="5">
        <v>310</v>
      </c>
      <c r="B11">
        <v>32800</v>
      </c>
    </row>
    <row r="12" spans="1:9" x14ac:dyDescent="0.3">
      <c r="A12" s="5">
        <v>359</v>
      </c>
      <c r="B12">
        <v>62151</v>
      </c>
    </row>
    <row r="13" spans="1:9" x14ac:dyDescent="0.3">
      <c r="A13" s="5">
        <v>390</v>
      </c>
      <c r="B13">
        <v>86040</v>
      </c>
    </row>
    <row r="14" spans="1:9" x14ac:dyDescent="0.3">
      <c r="A14" s="5">
        <v>515</v>
      </c>
      <c r="B14">
        <v>1714</v>
      </c>
    </row>
    <row r="15" spans="1:9" x14ac:dyDescent="0.3">
      <c r="A15" s="5">
        <v>519</v>
      </c>
      <c r="B15">
        <v>7068</v>
      </c>
    </row>
    <row r="16" spans="1:9" x14ac:dyDescent="0.3">
      <c r="A16" s="5">
        <v>563</v>
      </c>
      <c r="B16">
        <v>20187</v>
      </c>
    </row>
    <row r="17" spans="1:2" x14ac:dyDescent="0.3">
      <c r="A17" s="5">
        <v>584</v>
      </c>
      <c r="B17">
        <v>5769</v>
      </c>
    </row>
    <row r="18" spans="1:2" x14ac:dyDescent="0.3">
      <c r="A18" s="5">
        <v>693</v>
      </c>
      <c r="B18">
        <v>73589</v>
      </c>
    </row>
    <row r="19" spans="1:2" x14ac:dyDescent="0.3">
      <c r="A19" s="5">
        <v>805</v>
      </c>
      <c r="B19">
        <v>91926</v>
      </c>
    </row>
    <row r="20" spans="1:2" x14ac:dyDescent="0.3">
      <c r="A20" s="5">
        <v>896</v>
      </c>
      <c r="B20">
        <v>28701</v>
      </c>
    </row>
    <row r="21" spans="1:2" x14ac:dyDescent="0.3">
      <c r="A21" s="5">
        <v>1087</v>
      </c>
      <c r="B21">
        <v>45852</v>
      </c>
    </row>
    <row r="22" spans="1:2" x14ac:dyDescent="0.3">
      <c r="A22" s="5">
        <v>1126</v>
      </c>
      <c r="B22">
        <v>57460</v>
      </c>
    </row>
    <row r="23" spans="1:2" x14ac:dyDescent="0.3">
      <c r="A23" s="5">
        <v>1164</v>
      </c>
      <c r="B23">
        <v>30192</v>
      </c>
    </row>
    <row r="24" spans="1:2" x14ac:dyDescent="0.3">
      <c r="A24" s="5">
        <v>1201</v>
      </c>
      <c r="B24">
        <v>52868</v>
      </c>
    </row>
    <row r="25" spans="1:2" x14ac:dyDescent="0.3">
      <c r="A25" s="5">
        <v>1202</v>
      </c>
      <c r="B25">
        <v>41003</v>
      </c>
    </row>
    <row r="26" spans="1:2" x14ac:dyDescent="0.3">
      <c r="A26" s="5">
        <v>1211</v>
      </c>
      <c r="B26">
        <v>83102</v>
      </c>
    </row>
    <row r="27" spans="1:2" x14ac:dyDescent="0.3">
      <c r="A27" s="5">
        <v>1215</v>
      </c>
      <c r="B27">
        <v>73561</v>
      </c>
    </row>
    <row r="28" spans="1:2" x14ac:dyDescent="0.3">
      <c r="A28" s="5">
        <v>1246</v>
      </c>
      <c r="B28">
        <v>58736</v>
      </c>
    </row>
    <row r="29" spans="1:2" x14ac:dyDescent="0.3">
      <c r="A29" s="5">
        <v>1275</v>
      </c>
      <c r="B29">
        <v>80796</v>
      </c>
    </row>
    <row r="30" spans="1:2" x14ac:dyDescent="0.3">
      <c r="A30" s="5">
        <v>1278</v>
      </c>
      <c r="B30">
        <v>27105</v>
      </c>
    </row>
    <row r="31" spans="1:2" x14ac:dyDescent="0.3">
      <c r="A31" s="5">
        <v>1303</v>
      </c>
      <c r="B31">
        <v>3846</v>
      </c>
    </row>
    <row r="32" spans="1:2" x14ac:dyDescent="0.3">
      <c r="A32" s="5">
        <v>1334</v>
      </c>
      <c r="B32">
        <v>99604</v>
      </c>
    </row>
    <row r="33" spans="1:2" x14ac:dyDescent="0.3">
      <c r="A33" s="5">
        <v>1424</v>
      </c>
      <c r="B33">
        <v>37660</v>
      </c>
    </row>
    <row r="34" spans="1:2" x14ac:dyDescent="0.3">
      <c r="A34" s="5">
        <v>1647</v>
      </c>
      <c r="B34">
        <v>61325</v>
      </c>
    </row>
    <row r="35" spans="1:2" x14ac:dyDescent="0.3">
      <c r="A35" s="5">
        <v>1702</v>
      </c>
      <c r="B35">
        <v>39488</v>
      </c>
    </row>
    <row r="36" spans="1:2" x14ac:dyDescent="0.3">
      <c r="A36" s="5">
        <v>1724</v>
      </c>
      <c r="B36">
        <v>37286</v>
      </c>
    </row>
    <row r="37" spans="1:2" x14ac:dyDescent="0.3">
      <c r="A37" s="5">
        <v>1748</v>
      </c>
      <c r="B37">
        <v>32031</v>
      </c>
    </row>
    <row r="38" spans="1:2" x14ac:dyDescent="0.3">
      <c r="A38" s="5">
        <v>1896</v>
      </c>
      <c r="B38">
        <v>47111</v>
      </c>
    </row>
    <row r="39" spans="1:2" x14ac:dyDescent="0.3">
      <c r="A39" s="5">
        <v>1897</v>
      </c>
      <c r="B39">
        <v>7389</v>
      </c>
    </row>
    <row r="40" spans="1:2" x14ac:dyDescent="0.3">
      <c r="A40" s="5">
        <v>1904</v>
      </c>
      <c r="B40">
        <v>39655</v>
      </c>
    </row>
    <row r="41" spans="1:2" x14ac:dyDescent="0.3">
      <c r="A41" s="5">
        <v>1980</v>
      </c>
      <c r="B41">
        <v>426</v>
      </c>
    </row>
    <row r="42" spans="1:2" x14ac:dyDescent="0.3">
      <c r="A42" s="5">
        <v>2037</v>
      </c>
      <c r="B42">
        <v>34832</v>
      </c>
    </row>
    <row r="43" spans="1:2" x14ac:dyDescent="0.3">
      <c r="A43" s="5">
        <v>2066</v>
      </c>
      <c r="B43">
        <v>84665</v>
      </c>
    </row>
    <row r="44" spans="1:2" x14ac:dyDescent="0.3">
      <c r="A44" s="5">
        <v>2096</v>
      </c>
      <c r="B44">
        <v>73423</v>
      </c>
    </row>
    <row r="45" spans="1:2" x14ac:dyDescent="0.3">
      <c r="A45" s="5">
        <v>2104</v>
      </c>
      <c r="B45">
        <v>41456</v>
      </c>
    </row>
    <row r="46" spans="1:2" x14ac:dyDescent="0.3">
      <c r="A46" s="5">
        <v>2121</v>
      </c>
      <c r="B46">
        <v>38290</v>
      </c>
    </row>
    <row r="47" spans="1:2" x14ac:dyDescent="0.3">
      <c r="A47" s="5">
        <v>2142</v>
      </c>
      <c r="B47">
        <v>44807</v>
      </c>
    </row>
    <row r="48" spans="1:2" x14ac:dyDescent="0.3">
      <c r="A48" s="5">
        <v>2154</v>
      </c>
      <c r="B48">
        <v>99239</v>
      </c>
    </row>
    <row r="49" spans="1:2" x14ac:dyDescent="0.3">
      <c r="A49" s="5">
        <v>2159</v>
      </c>
      <c r="B49">
        <v>24449</v>
      </c>
    </row>
    <row r="50" spans="1:2" x14ac:dyDescent="0.3">
      <c r="A50" s="5">
        <v>2182</v>
      </c>
      <c r="B50">
        <v>312</v>
      </c>
    </row>
    <row r="51" spans="1:2" x14ac:dyDescent="0.3">
      <c r="A51" s="5">
        <v>2183</v>
      </c>
      <c r="B51">
        <v>94926</v>
      </c>
    </row>
    <row r="52" spans="1:2" x14ac:dyDescent="0.3">
      <c r="A52" s="5">
        <v>2208</v>
      </c>
      <c r="B52">
        <v>21972</v>
      </c>
    </row>
    <row r="53" spans="1:2" x14ac:dyDescent="0.3">
      <c r="A53" s="5">
        <v>2216</v>
      </c>
      <c r="B53">
        <v>69417</v>
      </c>
    </row>
    <row r="54" spans="1:2" x14ac:dyDescent="0.3">
      <c r="A54" s="5">
        <v>2220</v>
      </c>
      <c r="B54">
        <v>62528</v>
      </c>
    </row>
    <row r="55" spans="1:2" x14ac:dyDescent="0.3">
      <c r="A55" s="5">
        <v>2241</v>
      </c>
      <c r="B55">
        <v>35634</v>
      </c>
    </row>
    <row r="56" spans="1:2" x14ac:dyDescent="0.3">
      <c r="A56" s="5">
        <v>2257</v>
      </c>
      <c r="B56">
        <v>10001</v>
      </c>
    </row>
    <row r="57" spans="1:2" x14ac:dyDescent="0.3">
      <c r="A57" s="5">
        <v>2308</v>
      </c>
      <c r="B57">
        <v>13740</v>
      </c>
    </row>
    <row r="58" spans="1:2" x14ac:dyDescent="0.3">
      <c r="A58" s="5">
        <v>2332</v>
      </c>
      <c r="B58">
        <v>67599</v>
      </c>
    </row>
    <row r="59" spans="1:2" x14ac:dyDescent="0.3">
      <c r="A59" s="5">
        <v>2378</v>
      </c>
      <c r="B59">
        <v>42143</v>
      </c>
    </row>
    <row r="60" spans="1:2" x14ac:dyDescent="0.3">
      <c r="A60" s="5">
        <v>2396</v>
      </c>
      <c r="B60">
        <v>11223</v>
      </c>
    </row>
    <row r="61" spans="1:2" x14ac:dyDescent="0.3">
      <c r="A61" s="5">
        <v>2401</v>
      </c>
      <c r="B61">
        <v>59176</v>
      </c>
    </row>
    <row r="62" spans="1:2" x14ac:dyDescent="0.3">
      <c r="A62" s="5">
        <v>2478</v>
      </c>
      <c r="B62">
        <v>77649</v>
      </c>
    </row>
    <row r="63" spans="1:2" x14ac:dyDescent="0.3">
      <c r="A63" s="5">
        <v>2525</v>
      </c>
      <c r="B63">
        <v>22261</v>
      </c>
    </row>
    <row r="64" spans="1:2" x14ac:dyDescent="0.3">
      <c r="A64" s="5">
        <v>2573</v>
      </c>
      <c r="B64">
        <v>8206</v>
      </c>
    </row>
    <row r="65" spans="1:2" x14ac:dyDescent="0.3">
      <c r="A65" s="5">
        <v>2593</v>
      </c>
      <c r="B65">
        <v>80179</v>
      </c>
    </row>
    <row r="66" spans="1:2" x14ac:dyDescent="0.3">
      <c r="A66" s="5">
        <v>2601</v>
      </c>
      <c r="B66">
        <v>22214</v>
      </c>
    </row>
    <row r="67" spans="1:2" x14ac:dyDescent="0.3">
      <c r="A67" s="5">
        <v>2620</v>
      </c>
      <c r="B67">
        <v>45432</v>
      </c>
    </row>
    <row r="68" spans="1:2" x14ac:dyDescent="0.3">
      <c r="A68" s="5">
        <v>2656</v>
      </c>
      <c r="B68">
        <v>806</v>
      </c>
    </row>
    <row r="69" spans="1:2" x14ac:dyDescent="0.3">
      <c r="A69" s="5">
        <v>2969</v>
      </c>
      <c r="B69">
        <v>49908</v>
      </c>
    </row>
    <row r="70" spans="1:2" x14ac:dyDescent="0.3">
      <c r="A70" s="5">
        <v>2972</v>
      </c>
      <c r="B70">
        <v>68227</v>
      </c>
    </row>
    <row r="71" spans="1:2" x14ac:dyDescent="0.3">
      <c r="A71" s="5">
        <v>3042</v>
      </c>
      <c r="B71">
        <v>95516</v>
      </c>
    </row>
    <row r="72" spans="1:2" x14ac:dyDescent="0.3">
      <c r="A72" s="5">
        <v>3089</v>
      </c>
      <c r="B72">
        <v>78953</v>
      </c>
    </row>
    <row r="73" spans="1:2" x14ac:dyDescent="0.3">
      <c r="A73" s="5">
        <v>3095</v>
      </c>
      <c r="B73">
        <v>67478</v>
      </c>
    </row>
    <row r="74" spans="1:2" x14ac:dyDescent="0.3">
      <c r="A74" s="5">
        <v>3132</v>
      </c>
      <c r="B74">
        <v>59376</v>
      </c>
    </row>
    <row r="75" spans="1:2" x14ac:dyDescent="0.3">
      <c r="A75" s="5">
        <v>3140</v>
      </c>
      <c r="B75">
        <v>48657</v>
      </c>
    </row>
    <row r="76" spans="1:2" x14ac:dyDescent="0.3">
      <c r="A76" s="5">
        <v>3172</v>
      </c>
      <c r="B76">
        <v>21003</v>
      </c>
    </row>
    <row r="77" spans="1:2" x14ac:dyDescent="0.3">
      <c r="A77" s="5">
        <v>3189</v>
      </c>
      <c r="B77">
        <v>78698</v>
      </c>
    </row>
    <row r="78" spans="1:2" x14ac:dyDescent="0.3">
      <c r="A78" s="5">
        <v>3221</v>
      </c>
      <c r="B78">
        <v>59967</v>
      </c>
    </row>
    <row r="79" spans="1:2" x14ac:dyDescent="0.3">
      <c r="A79" s="5">
        <v>3270</v>
      </c>
      <c r="B79">
        <v>559</v>
      </c>
    </row>
    <row r="80" spans="1:2" x14ac:dyDescent="0.3">
      <c r="A80" s="5">
        <v>3514</v>
      </c>
      <c r="B80">
        <v>59651</v>
      </c>
    </row>
    <row r="81" spans="1:2" x14ac:dyDescent="0.3">
      <c r="A81" s="5">
        <v>3569</v>
      </c>
      <c r="B81">
        <v>3119</v>
      </c>
    </row>
    <row r="82" spans="1:2" x14ac:dyDescent="0.3">
      <c r="A82" s="5">
        <v>3571</v>
      </c>
      <c r="B82">
        <v>25677</v>
      </c>
    </row>
    <row r="83" spans="1:2" x14ac:dyDescent="0.3">
      <c r="A83" s="5">
        <v>3622</v>
      </c>
      <c r="B83">
        <v>86132</v>
      </c>
    </row>
    <row r="84" spans="1:2" x14ac:dyDescent="0.3">
      <c r="A84" s="5">
        <v>3624</v>
      </c>
      <c r="B84">
        <v>73137</v>
      </c>
    </row>
    <row r="85" spans="1:2" x14ac:dyDescent="0.3">
      <c r="A85" s="5">
        <v>3633</v>
      </c>
      <c r="B85">
        <v>56148</v>
      </c>
    </row>
    <row r="86" spans="1:2" x14ac:dyDescent="0.3">
      <c r="A86" s="5">
        <v>3733</v>
      </c>
      <c r="B86">
        <v>51472</v>
      </c>
    </row>
    <row r="87" spans="1:2" x14ac:dyDescent="0.3">
      <c r="A87" s="5">
        <v>3782</v>
      </c>
      <c r="B87">
        <v>69479</v>
      </c>
    </row>
    <row r="88" spans="1:2" x14ac:dyDescent="0.3">
      <c r="A88" s="5">
        <v>3853</v>
      </c>
      <c r="B88">
        <v>66397</v>
      </c>
    </row>
    <row r="89" spans="1:2" x14ac:dyDescent="0.3">
      <c r="A89" s="5">
        <v>3917</v>
      </c>
      <c r="B89">
        <v>47650</v>
      </c>
    </row>
    <row r="90" spans="1:2" x14ac:dyDescent="0.3">
      <c r="A90" s="5">
        <v>3965</v>
      </c>
      <c r="B90">
        <v>16113</v>
      </c>
    </row>
    <row r="91" spans="1:2" x14ac:dyDescent="0.3">
      <c r="A91" s="5">
        <v>4053</v>
      </c>
      <c r="B91">
        <v>9691</v>
      </c>
    </row>
    <row r="92" spans="1:2" x14ac:dyDescent="0.3">
      <c r="A92" s="5">
        <v>4060</v>
      </c>
      <c r="B92">
        <v>96496</v>
      </c>
    </row>
    <row r="93" spans="1:2" x14ac:dyDescent="0.3">
      <c r="A93" s="5">
        <v>4094</v>
      </c>
      <c r="B93">
        <v>3725</v>
      </c>
    </row>
    <row r="94" spans="1:2" x14ac:dyDescent="0.3">
      <c r="A94" s="5">
        <v>4103</v>
      </c>
      <c r="B94">
        <v>86767</v>
      </c>
    </row>
    <row r="95" spans="1:2" x14ac:dyDescent="0.3">
      <c r="A95" s="5">
        <v>4142</v>
      </c>
      <c r="B95">
        <v>57138</v>
      </c>
    </row>
    <row r="96" spans="1:2" x14ac:dyDescent="0.3">
      <c r="A96" s="5">
        <v>4233</v>
      </c>
      <c r="B96">
        <v>60282</v>
      </c>
    </row>
    <row r="97" spans="1:2" x14ac:dyDescent="0.3">
      <c r="A97" s="5">
        <v>4252</v>
      </c>
      <c r="B97">
        <v>74338</v>
      </c>
    </row>
    <row r="98" spans="1:2" x14ac:dyDescent="0.3">
      <c r="A98" s="5">
        <v>4272</v>
      </c>
      <c r="B98">
        <v>39001</v>
      </c>
    </row>
    <row r="99" spans="1:2" x14ac:dyDescent="0.3">
      <c r="A99" s="5">
        <v>4283</v>
      </c>
      <c r="B99">
        <v>36312</v>
      </c>
    </row>
    <row r="100" spans="1:2" x14ac:dyDescent="0.3">
      <c r="A100" s="5">
        <v>4296</v>
      </c>
      <c r="B100">
        <v>77063</v>
      </c>
    </row>
    <row r="101" spans="1:2" x14ac:dyDescent="0.3">
      <c r="A101" s="5">
        <v>4322</v>
      </c>
      <c r="B101">
        <v>1760</v>
      </c>
    </row>
    <row r="102" spans="1:2" x14ac:dyDescent="0.3">
      <c r="A102" s="5">
        <v>4351</v>
      </c>
      <c r="B102">
        <v>20357</v>
      </c>
    </row>
    <row r="103" spans="1:2" x14ac:dyDescent="0.3">
      <c r="A103" s="5">
        <v>4523</v>
      </c>
      <c r="B103">
        <v>50958</v>
      </c>
    </row>
    <row r="104" spans="1:2" x14ac:dyDescent="0.3">
      <c r="A104" s="5">
        <v>4527</v>
      </c>
      <c r="B104">
        <v>3951</v>
      </c>
    </row>
    <row r="105" spans="1:2" x14ac:dyDescent="0.3">
      <c r="A105" s="5">
        <v>4551</v>
      </c>
      <c r="B105">
        <v>75766</v>
      </c>
    </row>
    <row r="106" spans="1:2" x14ac:dyDescent="0.3">
      <c r="A106" s="5">
        <v>4628</v>
      </c>
      <c r="B106">
        <v>88092</v>
      </c>
    </row>
    <row r="107" spans="1:2" x14ac:dyDescent="0.3">
      <c r="A107" s="5">
        <v>4711</v>
      </c>
      <c r="B107">
        <v>53868</v>
      </c>
    </row>
    <row r="108" spans="1:2" x14ac:dyDescent="0.3">
      <c r="A108" s="5">
        <v>4732</v>
      </c>
      <c r="B108">
        <v>89389</v>
      </c>
    </row>
    <row r="109" spans="1:2" x14ac:dyDescent="0.3">
      <c r="A109" s="5">
        <v>4789</v>
      </c>
      <c r="B109">
        <v>89846</v>
      </c>
    </row>
    <row r="110" spans="1:2" x14ac:dyDescent="0.3">
      <c r="A110" s="5">
        <v>4852</v>
      </c>
      <c r="B110">
        <v>48315</v>
      </c>
    </row>
    <row r="111" spans="1:2" x14ac:dyDescent="0.3">
      <c r="A111" s="5">
        <v>4892</v>
      </c>
      <c r="B111">
        <v>77570</v>
      </c>
    </row>
    <row r="112" spans="1:2" x14ac:dyDescent="0.3">
      <c r="A112" s="5">
        <v>4899</v>
      </c>
      <c r="B112">
        <v>74930</v>
      </c>
    </row>
    <row r="113" spans="1:2" x14ac:dyDescent="0.3">
      <c r="A113" s="5">
        <v>4920</v>
      </c>
      <c r="B113">
        <v>13169</v>
      </c>
    </row>
    <row r="114" spans="1:2" x14ac:dyDescent="0.3">
      <c r="A114" s="5">
        <v>4988</v>
      </c>
      <c r="B114">
        <v>21021</v>
      </c>
    </row>
    <row r="115" spans="1:2" x14ac:dyDescent="0.3">
      <c r="A115" s="5">
        <v>5150</v>
      </c>
      <c r="B115">
        <v>33435</v>
      </c>
    </row>
    <row r="116" spans="1:2" x14ac:dyDescent="0.3">
      <c r="A116" s="5">
        <v>5197</v>
      </c>
      <c r="B116">
        <v>59474</v>
      </c>
    </row>
    <row r="117" spans="1:2" x14ac:dyDescent="0.3">
      <c r="A117" s="5">
        <v>5209</v>
      </c>
      <c r="B117">
        <v>91842</v>
      </c>
    </row>
    <row r="118" spans="1:2" x14ac:dyDescent="0.3">
      <c r="A118" s="5">
        <v>5214</v>
      </c>
      <c r="B118">
        <v>16299</v>
      </c>
    </row>
    <row r="119" spans="1:2" x14ac:dyDescent="0.3">
      <c r="A119" s="5">
        <v>5269</v>
      </c>
      <c r="B119">
        <v>19346</v>
      </c>
    </row>
    <row r="120" spans="1:2" x14ac:dyDescent="0.3">
      <c r="A120" s="5">
        <v>5330</v>
      </c>
      <c r="B120">
        <v>23055</v>
      </c>
    </row>
    <row r="121" spans="1:2" x14ac:dyDescent="0.3">
      <c r="A121" s="5">
        <v>5345</v>
      </c>
      <c r="B121">
        <v>38952</v>
      </c>
    </row>
    <row r="122" spans="1:2" x14ac:dyDescent="0.3">
      <c r="A122" s="5">
        <v>5387</v>
      </c>
      <c r="B122">
        <v>39432</v>
      </c>
    </row>
    <row r="123" spans="1:2" x14ac:dyDescent="0.3">
      <c r="A123" s="5">
        <v>5402</v>
      </c>
      <c r="B123">
        <v>50357</v>
      </c>
    </row>
    <row r="124" spans="1:2" x14ac:dyDescent="0.3">
      <c r="A124" s="5">
        <v>5489</v>
      </c>
      <c r="B124">
        <v>93642</v>
      </c>
    </row>
    <row r="125" spans="1:2" x14ac:dyDescent="0.3">
      <c r="A125" s="5">
        <v>5543</v>
      </c>
      <c r="B125">
        <v>23921</v>
      </c>
    </row>
    <row r="126" spans="1:2" x14ac:dyDescent="0.3">
      <c r="A126" s="5">
        <v>5578</v>
      </c>
      <c r="B126">
        <v>24053</v>
      </c>
    </row>
    <row r="127" spans="1:2" x14ac:dyDescent="0.3">
      <c r="A127" s="5">
        <v>5781</v>
      </c>
      <c r="B127">
        <v>51104</v>
      </c>
    </row>
    <row r="128" spans="1:2" x14ac:dyDescent="0.3">
      <c r="A128" s="5">
        <v>5894</v>
      </c>
      <c r="B128">
        <v>27741</v>
      </c>
    </row>
    <row r="129" spans="1:2" x14ac:dyDescent="0.3">
      <c r="A129" s="5">
        <v>5958</v>
      </c>
      <c r="B129">
        <v>13693</v>
      </c>
    </row>
    <row r="130" spans="1:2" x14ac:dyDescent="0.3">
      <c r="A130" s="5">
        <v>6153</v>
      </c>
      <c r="B130">
        <v>77861</v>
      </c>
    </row>
    <row r="131" spans="1:2" x14ac:dyDescent="0.3">
      <c r="A131" s="5">
        <v>6191</v>
      </c>
      <c r="B131">
        <v>50635</v>
      </c>
    </row>
    <row r="132" spans="1:2" x14ac:dyDescent="0.3">
      <c r="A132" s="5">
        <v>6210</v>
      </c>
      <c r="B132">
        <v>67123</v>
      </c>
    </row>
    <row r="133" spans="1:2" x14ac:dyDescent="0.3">
      <c r="A133" s="5">
        <v>6225</v>
      </c>
      <c r="B133">
        <v>10366</v>
      </c>
    </row>
    <row r="134" spans="1:2" x14ac:dyDescent="0.3">
      <c r="A134" s="5">
        <v>6357</v>
      </c>
      <c r="B134">
        <v>19804</v>
      </c>
    </row>
    <row r="135" spans="1:2" x14ac:dyDescent="0.3">
      <c r="A135" s="5">
        <v>6361</v>
      </c>
      <c r="B135">
        <v>90380</v>
      </c>
    </row>
    <row r="136" spans="1:2" x14ac:dyDescent="0.3">
      <c r="A136" s="5">
        <v>6404</v>
      </c>
      <c r="B136">
        <v>35525</v>
      </c>
    </row>
    <row r="137" spans="1:2" x14ac:dyDescent="0.3">
      <c r="A137" s="5">
        <v>6513</v>
      </c>
      <c r="B137">
        <v>1421</v>
      </c>
    </row>
    <row r="138" spans="1:2" x14ac:dyDescent="0.3">
      <c r="A138" s="5">
        <v>6546</v>
      </c>
      <c r="B138">
        <v>26060</v>
      </c>
    </row>
    <row r="139" spans="1:2" x14ac:dyDescent="0.3">
      <c r="A139" s="5">
        <v>6713</v>
      </c>
      <c r="B139">
        <v>21813</v>
      </c>
    </row>
    <row r="140" spans="1:2" x14ac:dyDescent="0.3">
      <c r="A140" s="5">
        <v>6717</v>
      </c>
      <c r="B140">
        <v>68331</v>
      </c>
    </row>
    <row r="141" spans="1:2" x14ac:dyDescent="0.3">
      <c r="A141" s="5">
        <v>6732</v>
      </c>
      <c r="B141">
        <v>58470</v>
      </c>
    </row>
    <row r="142" spans="1:2" x14ac:dyDescent="0.3">
      <c r="A142" s="5">
        <v>6746</v>
      </c>
      <c r="B142">
        <v>20194</v>
      </c>
    </row>
    <row r="143" spans="1:2" x14ac:dyDescent="0.3">
      <c r="A143" s="5">
        <v>6759</v>
      </c>
      <c r="B143">
        <v>48873</v>
      </c>
    </row>
    <row r="144" spans="1:2" x14ac:dyDescent="0.3">
      <c r="A144" s="5">
        <v>6767</v>
      </c>
      <c r="B144">
        <v>12462</v>
      </c>
    </row>
    <row r="145" spans="1:2" x14ac:dyDescent="0.3">
      <c r="A145" s="5">
        <v>6772</v>
      </c>
      <c r="B145">
        <v>96963</v>
      </c>
    </row>
    <row r="146" spans="1:2" x14ac:dyDescent="0.3">
      <c r="A146" s="5">
        <v>6787</v>
      </c>
      <c r="B146">
        <v>13394</v>
      </c>
    </row>
    <row r="147" spans="1:2" x14ac:dyDescent="0.3">
      <c r="A147" s="5">
        <v>6798</v>
      </c>
      <c r="B147">
        <v>17651</v>
      </c>
    </row>
    <row r="148" spans="1:2" x14ac:dyDescent="0.3">
      <c r="A148" s="5">
        <v>7005</v>
      </c>
      <c r="B148">
        <v>70814</v>
      </c>
    </row>
    <row r="149" spans="1:2" x14ac:dyDescent="0.3">
      <c r="A149" s="5">
        <v>7043</v>
      </c>
      <c r="B149">
        <v>87886</v>
      </c>
    </row>
    <row r="150" spans="1:2" x14ac:dyDescent="0.3">
      <c r="A150" s="5">
        <v>7146</v>
      </c>
      <c r="B150">
        <v>73874</v>
      </c>
    </row>
    <row r="151" spans="1:2" x14ac:dyDescent="0.3">
      <c r="A151" s="5">
        <v>7164</v>
      </c>
      <c r="B151">
        <v>83253</v>
      </c>
    </row>
    <row r="152" spans="1:2" x14ac:dyDescent="0.3">
      <c r="A152" s="5">
        <v>7253</v>
      </c>
      <c r="B152">
        <v>89420</v>
      </c>
    </row>
    <row r="153" spans="1:2" x14ac:dyDescent="0.3">
      <c r="A153" s="5">
        <v>7316</v>
      </c>
      <c r="B153">
        <v>62912</v>
      </c>
    </row>
    <row r="154" spans="1:2" x14ac:dyDescent="0.3">
      <c r="A154" s="5">
        <v>7342</v>
      </c>
      <c r="B154">
        <v>87400</v>
      </c>
    </row>
    <row r="155" spans="1:2" x14ac:dyDescent="0.3">
      <c r="A155" s="5">
        <v>7485</v>
      </c>
      <c r="B155">
        <v>3244</v>
      </c>
    </row>
    <row r="156" spans="1:2" x14ac:dyDescent="0.3">
      <c r="A156" s="5">
        <v>7513</v>
      </c>
      <c r="B156">
        <v>5059</v>
      </c>
    </row>
    <row r="157" spans="1:2" x14ac:dyDescent="0.3">
      <c r="A157" s="5">
        <v>7540</v>
      </c>
      <c r="B157">
        <v>34797</v>
      </c>
    </row>
    <row r="158" spans="1:2" x14ac:dyDescent="0.3">
      <c r="A158" s="5">
        <v>7587</v>
      </c>
      <c r="B158">
        <v>696</v>
      </c>
    </row>
    <row r="159" spans="1:2" x14ac:dyDescent="0.3">
      <c r="A159" s="5">
        <v>7633</v>
      </c>
      <c r="B159">
        <v>56881</v>
      </c>
    </row>
    <row r="160" spans="1:2" x14ac:dyDescent="0.3">
      <c r="A160" s="5">
        <v>7764</v>
      </c>
      <c r="B160">
        <v>28987</v>
      </c>
    </row>
    <row r="161" spans="1:2" x14ac:dyDescent="0.3">
      <c r="A161" s="5">
        <v>7771</v>
      </c>
      <c r="B161">
        <v>51038</v>
      </c>
    </row>
    <row r="162" spans="1:2" x14ac:dyDescent="0.3">
      <c r="A162" s="5">
        <v>7773</v>
      </c>
      <c r="B162">
        <v>30239</v>
      </c>
    </row>
    <row r="163" spans="1:2" x14ac:dyDescent="0.3">
      <c r="A163" s="5">
        <v>7828</v>
      </c>
      <c r="B163">
        <v>894</v>
      </c>
    </row>
    <row r="164" spans="1:2" x14ac:dyDescent="0.3">
      <c r="A164" s="5">
        <v>7861</v>
      </c>
      <c r="B164">
        <v>42257</v>
      </c>
    </row>
    <row r="165" spans="1:2" x14ac:dyDescent="0.3">
      <c r="A165" s="5">
        <v>8103</v>
      </c>
      <c r="B165">
        <v>23003</v>
      </c>
    </row>
    <row r="166" spans="1:2" x14ac:dyDescent="0.3">
      <c r="A166" s="5">
        <v>8104</v>
      </c>
      <c r="B166">
        <v>88037</v>
      </c>
    </row>
    <row r="167" spans="1:2" x14ac:dyDescent="0.3">
      <c r="A167" s="5">
        <v>8106</v>
      </c>
      <c r="B167">
        <v>83002</v>
      </c>
    </row>
    <row r="168" spans="1:2" x14ac:dyDescent="0.3">
      <c r="A168" s="5">
        <v>8183</v>
      </c>
      <c r="B168">
        <v>77342</v>
      </c>
    </row>
    <row r="169" spans="1:2" x14ac:dyDescent="0.3">
      <c r="A169" s="5">
        <v>8249</v>
      </c>
      <c r="B169">
        <v>16690</v>
      </c>
    </row>
    <row r="170" spans="1:2" x14ac:dyDescent="0.3">
      <c r="A170" s="5">
        <v>8306</v>
      </c>
      <c r="B170">
        <v>35369</v>
      </c>
    </row>
    <row r="171" spans="1:2" x14ac:dyDescent="0.3">
      <c r="A171" s="5">
        <v>8404</v>
      </c>
      <c r="B171">
        <v>35185</v>
      </c>
    </row>
    <row r="172" spans="1:2" x14ac:dyDescent="0.3">
      <c r="A172" s="5">
        <v>8703</v>
      </c>
      <c r="B172">
        <v>68923</v>
      </c>
    </row>
    <row r="173" spans="1:2" x14ac:dyDescent="0.3">
      <c r="A173" s="5">
        <v>8737</v>
      </c>
      <c r="B173">
        <v>68886</v>
      </c>
    </row>
    <row r="174" spans="1:2" x14ac:dyDescent="0.3">
      <c r="A174" s="5">
        <v>8747</v>
      </c>
      <c r="B174">
        <v>85889</v>
      </c>
    </row>
    <row r="175" spans="1:2" x14ac:dyDescent="0.3">
      <c r="A175" s="5">
        <v>8786</v>
      </c>
      <c r="B175">
        <v>50374</v>
      </c>
    </row>
    <row r="176" spans="1:2" x14ac:dyDescent="0.3">
      <c r="A176" s="5">
        <v>8808</v>
      </c>
      <c r="B176">
        <v>766</v>
      </c>
    </row>
    <row r="177" spans="1:2" x14ac:dyDescent="0.3">
      <c r="A177" s="5">
        <v>8834</v>
      </c>
      <c r="B177">
        <v>58511</v>
      </c>
    </row>
    <row r="178" spans="1:2" x14ac:dyDescent="0.3">
      <c r="A178" s="5">
        <v>8860</v>
      </c>
      <c r="B178">
        <v>2988</v>
      </c>
    </row>
    <row r="179" spans="1:2" x14ac:dyDescent="0.3">
      <c r="A179" s="5">
        <v>8887</v>
      </c>
      <c r="B179">
        <v>90449</v>
      </c>
    </row>
    <row r="180" spans="1:2" x14ac:dyDescent="0.3">
      <c r="A180" s="5">
        <v>8893</v>
      </c>
      <c r="B180">
        <v>52318</v>
      </c>
    </row>
    <row r="181" spans="1:2" x14ac:dyDescent="0.3">
      <c r="A181" s="5">
        <v>8894</v>
      </c>
      <c r="B181">
        <v>80901</v>
      </c>
    </row>
    <row r="182" spans="1:2" x14ac:dyDescent="0.3">
      <c r="A182" s="5">
        <v>8927</v>
      </c>
      <c r="B182">
        <v>74222</v>
      </c>
    </row>
    <row r="183" spans="1:2" x14ac:dyDescent="0.3">
      <c r="A183" s="5">
        <v>8933</v>
      </c>
      <c r="B183">
        <v>75362</v>
      </c>
    </row>
    <row r="184" spans="1:2" x14ac:dyDescent="0.3">
      <c r="A184" s="5">
        <v>9030</v>
      </c>
      <c r="B184">
        <v>66582</v>
      </c>
    </row>
    <row r="185" spans="1:2" x14ac:dyDescent="0.3">
      <c r="A185" s="5">
        <v>9177</v>
      </c>
      <c r="B185">
        <v>15307</v>
      </c>
    </row>
    <row r="186" spans="1:2" x14ac:dyDescent="0.3">
      <c r="A186" s="5">
        <v>9251</v>
      </c>
      <c r="B186">
        <v>20238</v>
      </c>
    </row>
    <row r="187" spans="1:2" x14ac:dyDescent="0.3">
      <c r="A187" s="5">
        <v>9271</v>
      </c>
      <c r="B187">
        <v>81148</v>
      </c>
    </row>
    <row r="188" spans="1:2" x14ac:dyDescent="0.3">
      <c r="A188" s="5">
        <v>9377</v>
      </c>
      <c r="B188">
        <v>19386</v>
      </c>
    </row>
    <row r="189" spans="1:2" x14ac:dyDescent="0.3">
      <c r="A189" s="5">
        <v>9423</v>
      </c>
      <c r="B189">
        <v>76658</v>
      </c>
    </row>
    <row r="190" spans="1:2" x14ac:dyDescent="0.3">
      <c r="A190" s="5">
        <v>9486</v>
      </c>
      <c r="B190">
        <v>24856</v>
      </c>
    </row>
    <row r="191" spans="1:2" x14ac:dyDescent="0.3">
      <c r="A191" s="5">
        <v>9598</v>
      </c>
      <c r="B191">
        <v>18598</v>
      </c>
    </row>
    <row r="192" spans="1:2" x14ac:dyDescent="0.3">
      <c r="A192" s="5">
        <v>9631</v>
      </c>
      <c r="B192">
        <v>87420</v>
      </c>
    </row>
    <row r="193" spans="1:2" x14ac:dyDescent="0.3">
      <c r="A193" s="5">
        <v>9636</v>
      </c>
      <c r="B193">
        <v>42210</v>
      </c>
    </row>
    <row r="194" spans="1:2" x14ac:dyDescent="0.3">
      <c r="A194" s="5">
        <v>9645</v>
      </c>
      <c r="B194">
        <v>27590</v>
      </c>
    </row>
    <row r="195" spans="1:2" x14ac:dyDescent="0.3">
      <c r="A195" s="5">
        <v>9770</v>
      </c>
      <c r="B195">
        <v>987</v>
      </c>
    </row>
    <row r="196" spans="1:2" x14ac:dyDescent="0.3">
      <c r="A196" s="5">
        <v>9784</v>
      </c>
      <c r="B196">
        <v>44299</v>
      </c>
    </row>
    <row r="197" spans="1:2" x14ac:dyDescent="0.3">
      <c r="A197" s="5">
        <v>9792</v>
      </c>
      <c r="B197">
        <v>87828</v>
      </c>
    </row>
    <row r="198" spans="1:2" x14ac:dyDescent="0.3">
      <c r="A198" s="5">
        <v>9807</v>
      </c>
      <c r="B198">
        <v>63810</v>
      </c>
    </row>
    <row r="199" spans="1:2" x14ac:dyDescent="0.3">
      <c r="A199" s="5">
        <v>9858</v>
      </c>
      <c r="B199">
        <v>9520</v>
      </c>
    </row>
    <row r="200" spans="1:2" x14ac:dyDescent="0.3">
      <c r="A200" s="5">
        <v>9917</v>
      </c>
      <c r="B200">
        <v>2282</v>
      </c>
    </row>
    <row r="201" spans="1:2" x14ac:dyDescent="0.3">
      <c r="A201" s="5">
        <v>9934</v>
      </c>
      <c r="B201">
        <v>17035</v>
      </c>
    </row>
    <row r="202" spans="1:2" x14ac:dyDescent="0.3">
      <c r="A202" s="5">
        <v>9943</v>
      </c>
      <c r="B202">
        <v>21639</v>
      </c>
    </row>
    <row r="203" spans="1:2" x14ac:dyDescent="0.3">
      <c r="A203" s="5">
        <v>9968</v>
      </c>
      <c r="B203">
        <v>51284</v>
      </c>
    </row>
    <row r="204" spans="1:2" x14ac:dyDescent="0.3">
      <c r="A204" s="5" t="s">
        <v>1534</v>
      </c>
      <c r="B204">
        <v>9489109</v>
      </c>
    </row>
  </sheetData>
  <mergeCells count="1">
    <mergeCell ref="E6:I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6C765-218B-488D-86A3-6DEC831987FB}">
  <dimension ref="A1:R201"/>
  <sheetViews>
    <sheetView topLeftCell="B1" workbookViewId="0">
      <selection activeCell="P17" sqref="P17"/>
    </sheetView>
  </sheetViews>
  <sheetFormatPr defaultRowHeight="14.4" x14ac:dyDescent="0.3"/>
  <cols>
    <col min="1" max="1" width="35.88671875" bestFit="1" customWidth="1"/>
    <col min="2" max="2" width="9.109375" customWidth="1"/>
    <col min="3" max="3" width="12.21875" customWidth="1"/>
    <col min="4" max="4" width="13.77734375" customWidth="1"/>
    <col min="5" max="5" width="22.21875" customWidth="1"/>
    <col min="6" max="6" width="17" customWidth="1"/>
    <col min="7" max="7" width="24.21875" customWidth="1"/>
    <col min="15" max="15" width="12.5546875" bestFit="1" customWidth="1"/>
    <col min="16" max="16" width="15.44140625" bestFit="1" customWidth="1"/>
  </cols>
  <sheetData>
    <row r="1" spans="1:18" x14ac:dyDescent="0.3">
      <c r="A1" t="s">
        <v>745</v>
      </c>
      <c r="B1" t="s">
        <v>0</v>
      </c>
      <c r="C1" t="s">
        <v>746</v>
      </c>
      <c r="D1" t="s">
        <v>747</v>
      </c>
      <c r="E1" t="s">
        <v>748</v>
      </c>
      <c r="F1" t="s">
        <v>749</v>
      </c>
      <c r="G1" t="s">
        <v>750</v>
      </c>
    </row>
    <row r="2" spans="1:18" x14ac:dyDescent="0.3">
      <c r="A2" t="s">
        <v>751</v>
      </c>
      <c r="B2">
        <v>230</v>
      </c>
      <c r="C2">
        <v>690</v>
      </c>
      <c r="D2">
        <v>49302</v>
      </c>
      <c r="E2" t="s">
        <v>752</v>
      </c>
      <c r="F2" t="s">
        <v>753</v>
      </c>
      <c r="G2" s="1">
        <v>41991</v>
      </c>
    </row>
    <row r="3" spans="1:18" x14ac:dyDescent="0.3">
      <c r="A3" t="s">
        <v>754</v>
      </c>
      <c r="B3">
        <v>3189</v>
      </c>
      <c r="C3">
        <v>933</v>
      </c>
      <c r="D3">
        <v>78698</v>
      </c>
      <c r="E3" t="s">
        <v>752</v>
      </c>
      <c r="F3" t="s">
        <v>753</v>
      </c>
      <c r="G3" s="1">
        <v>35621</v>
      </c>
    </row>
    <row r="4" spans="1:18" x14ac:dyDescent="0.3">
      <c r="A4" t="s">
        <v>755</v>
      </c>
      <c r="B4">
        <v>2216</v>
      </c>
      <c r="C4">
        <v>261</v>
      </c>
      <c r="D4">
        <v>69417</v>
      </c>
      <c r="E4" t="s">
        <v>756</v>
      </c>
      <c r="F4" t="s">
        <v>753</v>
      </c>
      <c r="G4" t="s">
        <v>1523</v>
      </c>
    </row>
    <row r="5" spans="1:18" x14ac:dyDescent="0.3">
      <c r="A5" t="s">
        <v>757</v>
      </c>
      <c r="B5">
        <v>1904</v>
      </c>
      <c r="C5">
        <v>445</v>
      </c>
      <c r="D5">
        <v>39655</v>
      </c>
      <c r="E5" t="s">
        <v>756</v>
      </c>
      <c r="F5" t="s">
        <v>758</v>
      </c>
      <c r="G5" t="s">
        <v>1523</v>
      </c>
    </row>
    <row r="6" spans="1:18" x14ac:dyDescent="0.3">
      <c r="A6" t="s">
        <v>759</v>
      </c>
      <c r="B6">
        <v>7342</v>
      </c>
      <c r="C6">
        <v>722</v>
      </c>
      <c r="D6">
        <v>87400</v>
      </c>
      <c r="E6" t="s">
        <v>756</v>
      </c>
      <c r="F6" t="s">
        <v>758</v>
      </c>
      <c r="G6" t="s">
        <v>1523</v>
      </c>
    </row>
    <row r="7" spans="1:18" x14ac:dyDescent="0.3">
      <c r="A7" t="s">
        <v>760</v>
      </c>
      <c r="B7">
        <v>7633</v>
      </c>
      <c r="C7">
        <v>129</v>
      </c>
      <c r="D7">
        <v>56881</v>
      </c>
      <c r="E7" t="s">
        <v>752</v>
      </c>
      <c r="F7" t="s">
        <v>753</v>
      </c>
      <c r="G7" s="1">
        <v>26238</v>
      </c>
    </row>
    <row r="8" spans="1:18" x14ac:dyDescent="0.3">
      <c r="A8" t="s">
        <v>761</v>
      </c>
      <c r="B8">
        <v>2154</v>
      </c>
      <c r="C8">
        <v>489</v>
      </c>
      <c r="D8">
        <v>99239</v>
      </c>
      <c r="E8" t="s">
        <v>756</v>
      </c>
      <c r="F8" t="s">
        <v>758</v>
      </c>
      <c r="G8" t="s">
        <v>1523</v>
      </c>
    </row>
    <row r="9" spans="1:18" x14ac:dyDescent="0.3">
      <c r="A9" t="s">
        <v>762</v>
      </c>
      <c r="B9">
        <v>5543</v>
      </c>
      <c r="C9">
        <v>165</v>
      </c>
      <c r="D9">
        <v>23921</v>
      </c>
      <c r="E9" t="s">
        <v>756</v>
      </c>
      <c r="F9" t="s">
        <v>758</v>
      </c>
      <c r="G9" t="s">
        <v>1523</v>
      </c>
      <c r="O9" s="7" t="s">
        <v>1579</v>
      </c>
    </row>
    <row r="10" spans="1:18" x14ac:dyDescent="0.3">
      <c r="A10" t="s">
        <v>763</v>
      </c>
      <c r="B10">
        <v>2332</v>
      </c>
      <c r="C10">
        <v>164</v>
      </c>
      <c r="D10">
        <v>67599</v>
      </c>
      <c r="E10" t="s">
        <v>756</v>
      </c>
      <c r="F10" t="s">
        <v>753</v>
      </c>
      <c r="G10" t="s">
        <v>1523</v>
      </c>
    </row>
    <row r="11" spans="1:18" ht="15.6" x14ac:dyDescent="0.3">
      <c r="A11" t="s">
        <v>764</v>
      </c>
      <c r="B11">
        <v>4094</v>
      </c>
      <c r="C11">
        <v>364</v>
      </c>
      <c r="D11">
        <v>3725</v>
      </c>
      <c r="E11" t="s">
        <v>756</v>
      </c>
      <c r="F11" t="s">
        <v>758</v>
      </c>
      <c r="G11" t="s">
        <v>1523</v>
      </c>
      <c r="N11" s="14" t="s">
        <v>1541</v>
      </c>
      <c r="O11" s="14"/>
      <c r="P11" s="14"/>
      <c r="Q11" s="14"/>
      <c r="R11" s="14"/>
    </row>
    <row r="12" spans="1:18" x14ac:dyDescent="0.3">
      <c r="A12" t="s">
        <v>765</v>
      </c>
      <c r="B12">
        <v>3042</v>
      </c>
      <c r="C12">
        <v>469</v>
      </c>
      <c r="D12">
        <v>95516</v>
      </c>
      <c r="E12" t="s">
        <v>752</v>
      </c>
      <c r="F12" t="s">
        <v>758</v>
      </c>
      <c r="G12" s="1">
        <v>33373</v>
      </c>
    </row>
    <row r="13" spans="1:18" ht="15.6" x14ac:dyDescent="0.3">
      <c r="A13" t="s">
        <v>766</v>
      </c>
      <c r="B13">
        <v>2220</v>
      </c>
      <c r="C13">
        <v>158</v>
      </c>
      <c r="D13">
        <v>62528</v>
      </c>
      <c r="E13" t="s">
        <v>752</v>
      </c>
      <c r="F13" t="s">
        <v>758</v>
      </c>
      <c r="G13" s="1">
        <v>27941</v>
      </c>
      <c r="N13" s="14"/>
      <c r="O13" s="14"/>
      <c r="P13" s="14"/>
      <c r="Q13" s="6"/>
    </row>
    <row r="14" spans="1:18" x14ac:dyDescent="0.3">
      <c r="A14" t="s">
        <v>767</v>
      </c>
      <c r="B14">
        <v>4988</v>
      </c>
      <c r="C14">
        <v>337</v>
      </c>
      <c r="D14">
        <v>21021</v>
      </c>
      <c r="E14" t="s">
        <v>756</v>
      </c>
      <c r="F14" t="s">
        <v>753</v>
      </c>
      <c r="G14" t="s">
        <v>1523</v>
      </c>
    </row>
    <row r="15" spans="1:18" x14ac:dyDescent="0.3">
      <c r="A15" t="s">
        <v>768</v>
      </c>
      <c r="B15">
        <v>175</v>
      </c>
      <c r="C15">
        <v>634</v>
      </c>
      <c r="D15">
        <v>99492</v>
      </c>
      <c r="E15" t="s">
        <v>756</v>
      </c>
      <c r="F15" t="s">
        <v>753</v>
      </c>
      <c r="G15" t="s">
        <v>1523</v>
      </c>
    </row>
    <row r="16" spans="1:18" x14ac:dyDescent="0.3">
      <c r="A16" t="s">
        <v>769</v>
      </c>
      <c r="B16">
        <v>4233</v>
      </c>
      <c r="C16">
        <v>577</v>
      </c>
      <c r="D16">
        <v>60282</v>
      </c>
      <c r="E16" t="s">
        <v>752</v>
      </c>
      <c r="F16" t="s">
        <v>753</v>
      </c>
      <c r="G16" s="1">
        <v>31998</v>
      </c>
    </row>
    <row r="17" spans="1:16" x14ac:dyDescent="0.3">
      <c r="A17" t="s">
        <v>770</v>
      </c>
      <c r="B17">
        <v>4351</v>
      </c>
      <c r="C17">
        <v>907</v>
      </c>
      <c r="D17">
        <v>20357</v>
      </c>
      <c r="E17" t="s">
        <v>756</v>
      </c>
      <c r="F17" t="s">
        <v>753</v>
      </c>
      <c r="G17" t="s">
        <v>1523</v>
      </c>
      <c r="O17" s="4" t="s">
        <v>1533</v>
      </c>
      <c r="P17" t="s">
        <v>1540</v>
      </c>
    </row>
    <row r="18" spans="1:16" x14ac:dyDescent="0.3">
      <c r="A18" t="s">
        <v>771</v>
      </c>
      <c r="B18">
        <v>5578</v>
      </c>
      <c r="C18">
        <v>870</v>
      </c>
      <c r="D18">
        <v>24053</v>
      </c>
      <c r="E18" t="s">
        <v>756</v>
      </c>
      <c r="F18" t="s">
        <v>753</v>
      </c>
      <c r="G18" t="s">
        <v>1523</v>
      </c>
      <c r="O18" s="5">
        <v>1334</v>
      </c>
      <c r="P18">
        <v>99604</v>
      </c>
    </row>
    <row r="19" spans="1:16" x14ac:dyDescent="0.3">
      <c r="A19" t="s">
        <v>772</v>
      </c>
      <c r="B19">
        <v>4523</v>
      </c>
      <c r="C19">
        <v>982</v>
      </c>
      <c r="D19">
        <v>50958</v>
      </c>
      <c r="E19" t="s">
        <v>756</v>
      </c>
      <c r="F19" t="s">
        <v>753</v>
      </c>
      <c r="G19" t="s">
        <v>1523</v>
      </c>
      <c r="O19" s="5">
        <v>175</v>
      </c>
      <c r="P19">
        <v>99492</v>
      </c>
    </row>
    <row r="20" spans="1:16" x14ac:dyDescent="0.3">
      <c r="A20" t="s">
        <v>773</v>
      </c>
      <c r="B20">
        <v>2972</v>
      </c>
      <c r="C20">
        <v>351</v>
      </c>
      <c r="D20">
        <v>68227</v>
      </c>
      <c r="E20" t="s">
        <v>752</v>
      </c>
      <c r="F20" t="s">
        <v>753</v>
      </c>
      <c r="G20" s="1">
        <v>28312</v>
      </c>
      <c r="O20" s="5">
        <v>207</v>
      </c>
      <c r="P20">
        <v>99367</v>
      </c>
    </row>
    <row r="21" spans="1:16" x14ac:dyDescent="0.3">
      <c r="A21" t="s">
        <v>774</v>
      </c>
      <c r="B21">
        <v>6153</v>
      </c>
      <c r="C21">
        <v>328</v>
      </c>
      <c r="D21">
        <v>77861</v>
      </c>
      <c r="E21" t="s">
        <v>752</v>
      </c>
      <c r="F21" t="s">
        <v>753</v>
      </c>
      <c r="G21" s="1">
        <v>35681</v>
      </c>
      <c r="O21" s="5">
        <v>2154</v>
      </c>
      <c r="P21">
        <v>99239</v>
      </c>
    </row>
    <row r="22" spans="1:16" x14ac:dyDescent="0.3">
      <c r="A22" t="s">
        <v>775</v>
      </c>
      <c r="B22">
        <v>4852</v>
      </c>
      <c r="C22">
        <v>242</v>
      </c>
      <c r="D22">
        <v>48315</v>
      </c>
      <c r="E22" t="s">
        <v>756</v>
      </c>
      <c r="F22" t="s">
        <v>753</v>
      </c>
      <c r="G22" t="s">
        <v>1523</v>
      </c>
      <c r="O22" s="5">
        <v>3</v>
      </c>
      <c r="P22">
        <v>98982</v>
      </c>
    </row>
    <row r="23" spans="1:16" x14ac:dyDescent="0.3">
      <c r="A23" t="s">
        <v>776</v>
      </c>
      <c r="B23">
        <v>8106</v>
      </c>
      <c r="C23">
        <v>421</v>
      </c>
      <c r="D23">
        <v>83002</v>
      </c>
      <c r="E23" t="s">
        <v>752</v>
      </c>
      <c r="F23" t="s">
        <v>753</v>
      </c>
      <c r="G23" s="1">
        <v>36224</v>
      </c>
    </row>
    <row r="24" spans="1:16" x14ac:dyDescent="0.3">
      <c r="A24" t="s">
        <v>777</v>
      </c>
      <c r="B24">
        <v>3917</v>
      </c>
      <c r="C24">
        <v>6</v>
      </c>
      <c r="D24">
        <v>47650</v>
      </c>
      <c r="E24" t="s">
        <v>752</v>
      </c>
      <c r="F24" t="s">
        <v>758</v>
      </c>
      <c r="G24" s="1">
        <v>28437</v>
      </c>
    </row>
    <row r="25" spans="1:16" x14ac:dyDescent="0.3">
      <c r="A25" t="s">
        <v>778</v>
      </c>
      <c r="B25">
        <v>9377</v>
      </c>
      <c r="C25">
        <v>384</v>
      </c>
      <c r="D25">
        <v>19386</v>
      </c>
      <c r="E25" t="s">
        <v>756</v>
      </c>
      <c r="F25" t="s">
        <v>758</v>
      </c>
      <c r="G25" t="s">
        <v>1523</v>
      </c>
    </row>
    <row r="26" spans="1:16" x14ac:dyDescent="0.3">
      <c r="A26" t="s">
        <v>779</v>
      </c>
      <c r="B26">
        <v>5387</v>
      </c>
      <c r="C26">
        <v>286</v>
      </c>
      <c r="D26">
        <v>39432</v>
      </c>
      <c r="E26" t="s">
        <v>752</v>
      </c>
      <c r="F26" t="s">
        <v>758</v>
      </c>
      <c r="G26" s="1">
        <v>38610</v>
      </c>
    </row>
    <row r="27" spans="1:16" x14ac:dyDescent="0.3">
      <c r="A27" t="s">
        <v>780</v>
      </c>
      <c r="B27">
        <v>6513</v>
      </c>
      <c r="C27">
        <v>892</v>
      </c>
      <c r="D27">
        <v>1421</v>
      </c>
      <c r="E27" t="s">
        <v>752</v>
      </c>
      <c r="F27" t="s">
        <v>758</v>
      </c>
      <c r="G27" s="1">
        <v>43811</v>
      </c>
    </row>
    <row r="28" spans="1:16" x14ac:dyDescent="0.3">
      <c r="A28" t="s">
        <v>781</v>
      </c>
      <c r="B28">
        <v>3965</v>
      </c>
      <c r="C28">
        <v>558</v>
      </c>
      <c r="D28">
        <v>16113</v>
      </c>
      <c r="E28" t="s">
        <v>752</v>
      </c>
      <c r="F28" t="s">
        <v>758</v>
      </c>
      <c r="G28" s="1">
        <v>41593</v>
      </c>
    </row>
    <row r="29" spans="1:16" x14ac:dyDescent="0.3">
      <c r="A29" t="s">
        <v>782</v>
      </c>
      <c r="B29">
        <v>8893</v>
      </c>
      <c r="C29">
        <v>481</v>
      </c>
      <c r="D29">
        <v>52318</v>
      </c>
      <c r="E29" t="s">
        <v>756</v>
      </c>
      <c r="F29" t="s">
        <v>753</v>
      </c>
      <c r="G29" t="s">
        <v>1523</v>
      </c>
    </row>
    <row r="30" spans="1:16" x14ac:dyDescent="0.3">
      <c r="A30" t="s">
        <v>783</v>
      </c>
      <c r="B30">
        <v>1897</v>
      </c>
      <c r="C30">
        <v>155</v>
      </c>
      <c r="D30">
        <v>7389</v>
      </c>
      <c r="E30" t="s">
        <v>756</v>
      </c>
      <c r="F30" t="s">
        <v>753</v>
      </c>
      <c r="G30" t="s">
        <v>1523</v>
      </c>
    </row>
    <row r="31" spans="1:16" x14ac:dyDescent="0.3">
      <c r="A31" t="s">
        <v>784</v>
      </c>
      <c r="B31">
        <v>390</v>
      </c>
      <c r="C31">
        <v>771</v>
      </c>
      <c r="D31">
        <v>86040</v>
      </c>
      <c r="E31" t="s">
        <v>752</v>
      </c>
      <c r="F31" t="s">
        <v>758</v>
      </c>
      <c r="G31" s="1">
        <v>41593</v>
      </c>
    </row>
    <row r="32" spans="1:16" x14ac:dyDescent="0.3">
      <c r="A32" t="s">
        <v>785</v>
      </c>
      <c r="B32">
        <v>3633</v>
      </c>
      <c r="C32">
        <v>945</v>
      </c>
      <c r="D32">
        <v>56148</v>
      </c>
      <c r="E32" t="s">
        <v>752</v>
      </c>
      <c r="F32" t="s">
        <v>758</v>
      </c>
      <c r="G32" s="1">
        <v>37113</v>
      </c>
    </row>
    <row r="33" spans="1:7" x14ac:dyDescent="0.3">
      <c r="A33" t="s">
        <v>786</v>
      </c>
      <c r="B33">
        <v>7828</v>
      </c>
      <c r="C33">
        <v>719</v>
      </c>
      <c r="D33">
        <v>894</v>
      </c>
      <c r="E33" t="s">
        <v>752</v>
      </c>
      <c r="F33" t="s">
        <v>753</v>
      </c>
      <c r="G33" s="1">
        <v>38915</v>
      </c>
    </row>
    <row r="34" spans="1:7" x14ac:dyDescent="0.3">
      <c r="A34" t="s">
        <v>787</v>
      </c>
      <c r="B34">
        <v>2241</v>
      </c>
      <c r="C34">
        <v>493</v>
      </c>
      <c r="D34">
        <v>35634</v>
      </c>
      <c r="E34" t="s">
        <v>756</v>
      </c>
      <c r="F34" t="s">
        <v>758</v>
      </c>
      <c r="G34" t="s">
        <v>1523</v>
      </c>
    </row>
    <row r="35" spans="1:7" x14ac:dyDescent="0.3">
      <c r="A35" t="s">
        <v>788</v>
      </c>
      <c r="B35">
        <v>896</v>
      </c>
      <c r="C35">
        <v>998</v>
      </c>
      <c r="D35">
        <v>28701</v>
      </c>
      <c r="E35" t="s">
        <v>752</v>
      </c>
      <c r="F35" t="s">
        <v>753</v>
      </c>
      <c r="G35" s="1">
        <v>41593</v>
      </c>
    </row>
    <row r="36" spans="1:7" x14ac:dyDescent="0.3">
      <c r="A36" t="s">
        <v>789</v>
      </c>
      <c r="B36">
        <v>6361</v>
      </c>
      <c r="C36">
        <v>968</v>
      </c>
      <c r="D36">
        <v>90380</v>
      </c>
      <c r="E36" t="s">
        <v>752</v>
      </c>
      <c r="F36" t="s">
        <v>753</v>
      </c>
      <c r="G36" s="1">
        <v>34183</v>
      </c>
    </row>
    <row r="37" spans="1:7" x14ac:dyDescent="0.3">
      <c r="A37" t="s">
        <v>790</v>
      </c>
      <c r="B37">
        <v>6713</v>
      </c>
      <c r="C37">
        <v>738</v>
      </c>
      <c r="D37">
        <v>21813</v>
      </c>
      <c r="E37" t="s">
        <v>756</v>
      </c>
      <c r="F37" t="s">
        <v>758</v>
      </c>
      <c r="G37" t="s">
        <v>1523</v>
      </c>
    </row>
    <row r="38" spans="1:7" x14ac:dyDescent="0.3">
      <c r="A38" t="s">
        <v>791</v>
      </c>
      <c r="B38">
        <v>4283</v>
      </c>
      <c r="C38">
        <v>912</v>
      </c>
      <c r="D38">
        <v>36312</v>
      </c>
      <c r="E38" t="s">
        <v>756</v>
      </c>
      <c r="F38" t="s">
        <v>753</v>
      </c>
      <c r="G38" t="s">
        <v>1523</v>
      </c>
    </row>
    <row r="39" spans="1:7" x14ac:dyDescent="0.3">
      <c r="A39" t="s">
        <v>792</v>
      </c>
      <c r="B39">
        <v>9486</v>
      </c>
      <c r="C39">
        <v>782</v>
      </c>
      <c r="D39">
        <v>24856</v>
      </c>
      <c r="E39" t="s">
        <v>752</v>
      </c>
      <c r="F39" t="s">
        <v>753</v>
      </c>
      <c r="G39" s="1">
        <v>37549</v>
      </c>
    </row>
    <row r="40" spans="1:7" x14ac:dyDescent="0.3">
      <c r="A40" t="s">
        <v>793</v>
      </c>
      <c r="B40">
        <v>308</v>
      </c>
      <c r="C40">
        <v>140</v>
      </c>
      <c r="D40">
        <v>39234</v>
      </c>
      <c r="E40" t="s">
        <v>752</v>
      </c>
      <c r="F40" t="s">
        <v>753</v>
      </c>
      <c r="G40" s="1">
        <v>38915</v>
      </c>
    </row>
    <row r="41" spans="1:7" x14ac:dyDescent="0.3">
      <c r="A41" t="s">
        <v>794</v>
      </c>
      <c r="B41">
        <v>8927</v>
      </c>
      <c r="C41">
        <v>702</v>
      </c>
      <c r="D41">
        <v>74222</v>
      </c>
      <c r="E41" t="s">
        <v>752</v>
      </c>
      <c r="F41" t="s">
        <v>758</v>
      </c>
      <c r="G41" s="1">
        <v>38311</v>
      </c>
    </row>
    <row r="42" spans="1:7" x14ac:dyDescent="0.3">
      <c r="A42" t="s">
        <v>795</v>
      </c>
      <c r="B42">
        <v>249</v>
      </c>
      <c r="C42">
        <v>284</v>
      </c>
      <c r="D42">
        <v>47260</v>
      </c>
      <c r="E42" t="s">
        <v>752</v>
      </c>
      <c r="F42" t="s">
        <v>753</v>
      </c>
      <c r="G42" s="1">
        <v>30018</v>
      </c>
    </row>
    <row r="43" spans="1:7" x14ac:dyDescent="0.3">
      <c r="A43" t="s">
        <v>796</v>
      </c>
      <c r="B43">
        <v>2620</v>
      </c>
      <c r="C43">
        <v>199</v>
      </c>
      <c r="D43">
        <v>45432</v>
      </c>
      <c r="E43" t="s">
        <v>756</v>
      </c>
      <c r="F43" t="s">
        <v>758</v>
      </c>
      <c r="G43" t="s">
        <v>1523</v>
      </c>
    </row>
    <row r="44" spans="1:7" x14ac:dyDescent="0.3">
      <c r="A44" t="s">
        <v>797</v>
      </c>
      <c r="B44">
        <v>1164</v>
      </c>
      <c r="C44">
        <v>228</v>
      </c>
      <c r="D44">
        <v>30192</v>
      </c>
      <c r="E44" t="s">
        <v>752</v>
      </c>
      <c r="F44" t="s">
        <v>758</v>
      </c>
      <c r="G44" s="1">
        <v>34433</v>
      </c>
    </row>
    <row r="45" spans="1:7" x14ac:dyDescent="0.3">
      <c r="A45" t="s">
        <v>798</v>
      </c>
      <c r="B45">
        <v>4711</v>
      </c>
      <c r="C45">
        <v>908</v>
      </c>
      <c r="D45">
        <v>53868</v>
      </c>
      <c r="E45" t="s">
        <v>756</v>
      </c>
      <c r="F45" t="s">
        <v>753</v>
      </c>
      <c r="G45" t="s">
        <v>1523</v>
      </c>
    </row>
    <row r="46" spans="1:7" x14ac:dyDescent="0.3">
      <c r="A46" t="s">
        <v>799</v>
      </c>
      <c r="B46">
        <v>4053</v>
      </c>
      <c r="C46">
        <v>594</v>
      </c>
      <c r="D46">
        <v>9691</v>
      </c>
      <c r="E46" t="s">
        <v>756</v>
      </c>
      <c r="F46" t="s">
        <v>753</v>
      </c>
      <c r="G46" t="s">
        <v>1523</v>
      </c>
    </row>
    <row r="47" spans="1:7" x14ac:dyDescent="0.3">
      <c r="A47" t="s">
        <v>800</v>
      </c>
      <c r="B47">
        <v>4272</v>
      </c>
      <c r="C47">
        <v>542</v>
      </c>
      <c r="D47">
        <v>39001</v>
      </c>
      <c r="E47" t="s">
        <v>756</v>
      </c>
      <c r="F47" t="s">
        <v>758</v>
      </c>
      <c r="G47" t="s">
        <v>1523</v>
      </c>
    </row>
    <row r="48" spans="1:7" x14ac:dyDescent="0.3">
      <c r="A48" t="s">
        <v>801</v>
      </c>
      <c r="B48">
        <v>7005</v>
      </c>
      <c r="C48">
        <v>586</v>
      </c>
      <c r="D48">
        <v>70814</v>
      </c>
      <c r="E48" t="s">
        <v>756</v>
      </c>
      <c r="F48" t="s">
        <v>753</v>
      </c>
      <c r="G48" t="s">
        <v>1523</v>
      </c>
    </row>
    <row r="49" spans="1:7" x14ac:dyDescent="0.3">
      <c r="A49" t="s">
        <v>802</v>
      </c>
      <c r="B49">
        <v>2308</v>
      </c>
      <c r="C49">
        <v>636</v>
      </c>
      <c r="D49">
        <v>13740</v>
      </c>
      <c r="E49" t="s">
        <v>752</v>
      </c>
      <c r="F49" t="s">
        <v>758</v>
      </c>
      <c r="G49" s="1">
        <v>39669</v>
      </c>
    </row>
    <row r="50" spans="1:7" x14ac:dyDescent="0.3">
      <c r="A50" t="s">
        <v>803</v>
      </c>
      <c r="B50">
        <v>5150</v>
      </c>
      <c r="C50">
        <v>581</v>
      </c>
      <c r="D50">
        <v>33435</v>
      </c>
      <c r="E50" t="s">
        <v>756</v>
      </c>
      <c r="F50" t="s">
        <v>753</v>
      </c>
      <c r="G50" t="s">
        <v>1523</v>
      </c>
    </row>
    <row r="51" spans="1:7" x14ac:dyDescent="0.3">
      <c r="A51" t="s">
        <v>804</v>
      </c>
      <c r="B51">
        <v>693</v>
      </c>
      <c r="C51">
        <v>336</v>
      </c>
      <c r="D51">
        <v>73589</v>
      </c>
      <c r="E51" t="s">
        <v>756</v>
      </c>
      <c r="F51" t="s">
        <v>753</v>
      </c>
      <c r="G51" t="s">
        <v>1523</v>
      </c>
    </row>
    <row r="52" spans="1:7" x14ac:dyDescent="0.3">
      <c r="A52" t="s">
        <v>805</v>
      </c>
      <c r="B52">
        <v>9598</v>
      </c>
      <c r="C52">
        <v>504</v>
      </c>
      <c r="D52">
        <v>18598</v>
      </c>
      <c r="E52" t="s">
        <v>752</v>
      </c>
      <c r="F52" t="s">
        <v>758</v>
      </c>
      <c r="G52" s="1">
        <v>30239</v>
      </c>
    </row>
    <row r="53" spans="1:7" x14ac:dyDescent="0.3">
      <c r="A53" t="s">
        <v>806</v>
      </c>
      <c r="B53">
        <v>8103</v>
      </c>
      <c r="C53">
        <v>346</v>
      </c>
      <c r="D53">
        <v>23003</v>
      </c>
      <c r="E53" t="s">
        <v>752</v>
      </c>
      <c r="F53" t="s">
        <v>753</v>
      </c>
      <c r="G53" s="1">
        <v>39275</v>
      </c>
    </row>
    <row r="54" spans="1:7" x14ac:dyDescent="0.3">
      <c r="A54" t="s">
        <v>807</v>
      </c>
      <c r="B54">
        <v>8894</v>
      </c>
      <c r="C54">
        <v>135</v>
      </c>
      <c r="D54">
        <v>80901</v>
      </c>
      <c r="E54" t="s">
        <v>756</v>
      </c>
      <c r="F54" t="s">
        <v>753</v>
      </c>
      <c r="G54" t="s">
        <v>1523</v>
      </c>
    </row>
    <row r="55" spans="1:7" x14ac:dyDescent="0.3">
      <c r="A55" t="s">
        <v>808</v>
      </c>
      <c r="B55">
        <v>114</v>
      </c>
      <c r="C55">
        <v>822</v>
      </c>
      <c r="D55">
        <v>69113</v>
      </c>
      <c r="E55" t="s">
        <v>752</v>
      </c>
      <c r="F55" t="s">
        <v>758</v>
      </c>
      <c r="G55" s="1">
        <v>33434</v>
      </c>
    </row>
    <row r="56" spans="1:7" x14ac:dyDescent="0.3">
      <c r="A56" t="s">
        <v>809</v>
      </c>
      <c r="B56">
        <v>6546</v>
      </c>
      <c r="C56">
        <v>95</v>
      </c>
      <c r="D56">
        <v>26060</v>
      </c>
      <c r="E56" t="s">
        <v>756</v>
      </c>
      <c r="F56" t="s">
        <v>758</v>
      </c>
      <c r="G56" t="s">
        <v>1523</v>
      </c>
    </row>
    <row r="57" spans="1:7" x14ac:dyDescent="0.3">
      <c r="A57" t="s">
        <v>810</v>
      </c>
      <c r="B57">
        <v>3571</v>
      </c>
      <c r="C57">
        <v>597</v>
      </c>
      <c r="D57">
        <v>25677</v>
      </c>
      <c r="E57" t="s">
        <v>756</v>
      </c>
      <c r="F57" t="s">
        <v>753</v>
      </c>
      <c r="G57" t="s">
        <v>1523</v>
      </c>
    </row>
    <row r="58" spans="1:7" x14ac:dyDescent="0.3">
      <c r="A58" t="s">
        <v>811</v>
      </c>
      <c r="B58">
        <v>7316</v>
      </c>
      <c r="C58">
        <v>340</v>
      </c>
      <c r="D58">
        <v>62912</v>
      </c>
      <c r="E58" t="s">
        <v>756</v>
      </c>
      <c r="F58" t="s">
        <v>758</v>
      </c>
      <c r="G58" t="s">
        <v>1523</v>
      </c>
    </row>
    <row r="59" spans="1:7" x14ac:dyDescent="0.3">
      <c r="A59" t="s">
        <v>812</v>
      </c>
      <c r="B59">
        <v>2478</v>
      </c>
      <c r="C59">
        <v>905</v>
      </c>
      <c r="D59">
        <v>77649</v>
      </c>
      <c r="E59" t="s">
        <v>752</v>
      </c>
      <c r="F59" t="s">
        <v>753</v>
      </c>
      <c r="G59" s="1">
        <v>30589</v>
      </c>
    </row>
    <row r="60" spans="1:7" x14ac:dyDescent="0.3">
      <c r="A60" t="s">
        <v>813</v>
      </c>
      <c r="B60">
        <v>1215</v>
      </c>
      <c r="C60">
        <v>250</v>
      </c>
      <c r="D60">
        <v>73561</v>
      </c>
      <c r="E60" t="s">
        <v>752</v>
      </c>
      <c r="F60" t="s">
        <v>758</v>
      </c>
      <c r="G60" s="1">
        <v>39012</v>
      </c>
    </row>
    <row r="61" spans="1:7" x14ac:dyDescent="0.3">
      <c r="A61" t="s">
        <v>814</v>
      </c>
      <c r="B61">
        <v>5402</v>
      </c>
      <c r="C61">
        <v>400</v>
      </c>
      <c r="D61">
        <v>50357</v>
      </c>
      <c r="E61" t="s">
        <v>756</v>
      </c>
      <c r="F61" t="s">
        <v>758</v>
      </c>
      <c r="G61" t="s">
        <v>1523</v>
      </c>
    </row>
    <row r="62" spans="1:7" x14ac:dyDescent="0.3">
      <c r="A62" t="s">
        <v>815</v>
      </c>
      <c r="B62">
        <v>1647</v>
      </c>
      <c r="C62">
        <v>877</v>
      </c>
      <c r="D62">
        <v>61325</v>
      </c>
      <c r="E62" t="s">
        <v>752</v>
      </c>
      <c r="F62" t="s">
        <v>753</v>
      </c>
      <c r="G62" s="1">
        <v>36607</v>
      </c>
    </row>
    <row r="63" spans="1:7" x14ac:dyDescent="0.3">
      <c r="A63" t="s">
        <v>816</v>
      </c>
      <c r="B63">
        <v>9423</v>
      </c>
      <c r="C63">
        <v>97</v>
      </c>
      <c r="D63">
        <v>76658</v>
      </c>
      <c r="E63" t="s">
        <v>756</v>
      </c>
      <c r="F63" t="s">
        <v>758</v>
      </c>
      <c r="G63" t="s">
        <v>1523</v>
      </c>
    </row>
    <row r="64" spans="1:7" x14ac:dyDescent="0.3">
      <c r="A64" t="s">
        <v>817</v>
      </c>
      <c r="B64">
        <v>6404</v>
      </c>
      <c r="C64">
        <v>12</v>
      </c>
      <c r="D64">
        <v>35525</v>
      </c>
      <c r="E64" t="s">
        <v>756</v>
      </c>
      <c r="F64" t="s">
        <v>758</v>
      </c>
      <c r="G64" t="s">
        <v>1523</v>
      </c>
    </row>
    <row r="65" spans="1:7" x14ac:dyDescent="0.3">
      <c r="A65" t="s">
        <v>818</v>
      </c>
      <c r="B65">
        <v>6767</v>
      </c>
      <c r="C65">
        <v>353</v>
      </c>
      <c r="D65">
        <v>12462</v>
      </c>
      <c r="E65" t="s">
        <v>752</v>
      </c>
      <c r="F65" t="s">
        <v>758</v>
      </c>
      <c r="G65" s="1">
        <v>41186</v>
      </c>
    </row>
    <row r="66" spans="1:7" x14ac:dyDescent="0.3">
      <c r="A66" t="s">
        <v>819</v>
      </c>
      <c r="B66">
        <v>1278</v>
      </c>
      <c r="C66">
        <v>856</v>
      </c>
      <c r="D66">
        <v>27105</v>
      </c>
      <c r="E66" t="s">
        <v>752</v>
      </c>
      <c r="F66" t="s">
        <v>758</v>
      </c>
      <c r="G66" s="1">
        <v>28437</v>
      </c>
    </row>
    <row r="67" spans="1:7" x14ac:dyDescent="0.3">
      <c r="A67" t="s">
        <v>820</v>
      </c>
      <c r="B67">
        <v>1334</v>
      </c>
      <c r="C67">
        <v>1</v>
      </c>
      <c r="D67">
        <v>99604</v>
      </c>
      <c r="E67" t="s">
        <v>752</v>
      </c>
      <c r="F67" t="s">
        <v>758</v>
      </c>
      <c r="G67" s="1">
        <v>40512</v>
      </c>
    </row>
    <row r="68" spans="1:7" x14ac:dyDescent="0.3">
      <c r="A68" t="s">
        <v>821</v>
      </c>
      <c r="B68">
        <v>8887</v>
      </c>
      <c r="C68">
        <v>390</v>
      </c>
      <c r="D68">
        <v>90449</v>
      </c>
      <c r="E68" t="s">
        <v>752</v>
      </c>
      <c r="F68" t="s">
        <v>753</v>
      </c>
      <c r="G68" s="1">
        <v>39881</v>
      </c>
    </row>
    <row r="69" spans="1:7" x14ac:dyDescent="0.3">
      <c r="A69" t="s">
        <v>822</v>
      </c>
      <c r="B69">
        <v>9858</v>
      </c>
      <c r="C69">
        <v>446</v>
      </c>
      <c r="D69">
        <v>9520</v>
      </c>
      <c r="E69" t="s">
        <v>756</v>
      </c>
      <c r="F69" t="s">
        <v>758</v>
      </c>
      <c r="G69" t="s">
        <v>1523</v>
      </c>
    </row>
    <row r="70" spans="1:7" x14ac:dyDescent="0.3">
      <c r="A70" t="s">
        <v>823</v>
      </c>
      <c r="B70">
        <v>9636</v>
      </c>
      <c r="C70">
        <v>32</v>
      </c>
      <c r="D70">
        <v>42210</v>
      </c>
      <c r="E70" t="s">
        <v>756</v>
      </c>
      <c r="F70" t="s">
        <v>753</v>
      </c>
      <c r="G70" t="s">
        <v>1523</v>
      </c>
    </row>
    <row r="71" spans="1:7" x14ac:dyDescent="0.3">
      <c r="A71" t="s">
        <v>824</v>
      </c>
      <c r="B71">
        <v>9943</v>
      </c>
      <c r="C71">
        <v>420</v>
      </c>
      <c r="D71">
        <v>21639</v>
      </c>
      <c r="E71" t="s">
        <v>756</v>
      </c>
      <c r="F71" t="s">
        <v>758</v>
      </c>
      <c r="G71" t="s">
        <v>1523</v>
      </c>
    </row>
    <row r="72" spans="1:7" x14ac:dyDescent="0.3">
      <c r="A72" t="s">
        <v>825</v>
      </c>
      <c r="B72">
        <v>1246</v>
      </c>
      <c r="C72">
        <v>708</v>
      </c>
      <c r="D72">
        <v>58736</v>
      </c>
      <c r="E72" t="s">
        <v>752</v>
      </c>
      <c r="F72" t="s">
        <v>758</v>
      </c>
      <c r="G72" s="1">
        <v>43677</v>
      </c>
    </row>
    <row r="73" spans="1:7" x14ac:dyDescent="0.3">
      <c r="A73" t="s">
        <v>826</v>
      </c>
      <c r="B73">
        <v>4527</v>
      </c>
      <c r="C73">
        <v>227</v>
      </c>
      <c r="D73">
        <v>3951</v>
      </c>
      <c r="E73" t="s">
        <v>752</v>
      </c>
      <c r="F73" t="s">
        <v>753</v>
      </c>
      <c r="G73" s="1">
        <v>37261</v>
      </c>
    </row>
    <row r="74" spans="1:7" x14ac:dyDescent="0.3">
      <c r="A74" t="s">
        <v>827</v>
      </c>
      <c r="B74">
        <v>3782</v>
      </c>
      <c r="C74">
        <v>595</v>
      </c>
      <c r="D74">
        <v>69479</v>
      </c>
      <c r="E74" t="s">
        <v>756</v>
      </c>
      <c r="F74" t="s">
        <v>753</v>
      </c>
      <c r="G74" t="s">
        <v>1523</v>
      </c>
    </row>
    <row r="75" spans="1:7" x14ac:dyDescent="0.3">
      <c r="A75" t="s">
        <v>828</v>
      </c>
      <c r="B75">
        <v>6225</v>
      </c>
      <c r="C75">
        <v>211</v>
      </c>
      <c r="D75">
        <v>10366</v>
      </c>
      <c r="E75" t="s">
        <v>752</v>
      </c>
      <c r="F75" t="s">
        <v>758</v>
      </c>
      <c r="G75" s="1">
        <v>39074</v>
      </c>
    </row>
    <row r="76" spans="1:7" x14ac:dyDescent="0.3">
      <c r="A76" t="s">
        <v>829</v>
      </c>
      <c r="B76">
        <v>2257</v>
      </c>
      <c r="C76">
        <v>650</v>
      </c>
      <c r="D76">
        <v>10001</v>
      </c>
      <c r="E76" t="s">
        <v>756</v>
      </c>
      <c r="F76" t="s">
        <v>753</v>
      </c>
      <c r="G76" t="s">
        <v>1523</v>
      </c>
    </row>
    <row r="77" spans="1:7" x14ac:dyDescent="0.3">
      <c r="A77" t="s">
        <v>830</v>
      </c>
      <c r="B77">
        <v>9177</v>
      </c>
      <c r="C77">
        <v>45</v>
      </c>
      <c r="D77">
        <v>15307</v>
      </c>
      <c r="E77" t="s">
        <v>752</v>
      </c>
      <c r="F77" t="s">
        <v>753</v>
      </c>
      <c r="G77" s="1">
        <v>35186</v>
      </c>
    </row>
    <row r="78" spans="1:7" x14ac:dyDescent="0.3">
      <c r="A78" t="s">
        <v>831</v>
      </c>
      <c r="B78">
        <v>8703</v>
      </c>
      <c r="C78">
        <v>201</v>
      </c>
      <c r="D78">
        <v>68923</v>
      </c>
      <c r="E78" t="s">
        <v>756</v>
      </c>
      <c r="F78" t="s">
        <v>753</v>
      </c>
      <c r="G78" t="s">
        <v>1523</v>
      </c>
    </row>
    <row r="79" spans="1:7" x14ac:dyDescent="0.3">
      <c r="A79" t="s">
        <v>832</v>
      </c>
      <c r="B79">
        <v>3514</v>
      </c>
      <c r="C79">
        <v>564</v>
      </c>
      <c r="D79">
        <v>59651</v>
      </c>
      <c r="E79" t="s">
        <v>752</v>
      </c>
      <c r="F79" t="s">
        <v>758</v>
      </c>
      <c r="G79" s="1">
        <v>38255</v>
      </c>
    </row>
    <row r="80" spans="1:7" x14ac:dyDescent="0.3">
      <c r="A80" t="s">
        <v>833</v>
      </c>
      <c r="B80">
        <v>3089</v>
      </c>
      <c r="C80">
        <v>138</v>
      </c>
      <c r="D80">
        <v>78953</v>
      </c>
      <c r="E80" t="s">
        <v>756</v>
      </c>
      <c r="F80" t="s">
        <v>753</v>
      </c>
      <c r="G80" t="s">
        <v>1523</v>
      </c>
    </row>
    <row r="81" spans="1:7" x14ac:dyDescent="0.3">
      <c r="A81" t="s">
        <v>834</v>
      </c>
      <c r="B81">
        <v>7253</v>
      </c>
      <c r="C81">
        <v>57</v>
      </c>
      <c r="D81">
        <v>89420</v>
      </c>
      <c r="E81" t="s">
        <v>752</v>
      </c>
      <c r="F81" t="s">
        <v>758</v>
      </c>
      <c r="G81" s="1">
        <v>38048</v>
      </c>
    </row>
    <row r="82" spans="1:7" x14ac:dyDescent="0.3">
      <c r="A82" t="s">
        <v>835</v>
      </c>
      <c r="B82">
        <v>8786</v>
      </c>
      <c r="C82">
        <v>128</v>
      </c>
      <c r="D82">
        <v>50374</v>
      </c>
      <c r="E82" t="s">
        <v>756</v>
      </c>
      <c r="F82" t="s">
        <v>753</v>
      </c>
      <c r="G82" t="s">
        <v>1523</v>
      </c>
    </row>
    <row r="83" spans="1:7" x14ac:dyDescent="0.3">
      <c r="A83" t="s">
        <v>836</v>
      </c>
      <c r="B83">
        <v>1211</v>
      </c>
      <c r="C83">
        <v>33</v>
      </c>
      <c r="D83">
        <v>83102</v>
      </c>
      <c r="E83" t="s">
        <v>756</v>
      </c>
      <c r="F83" t="s">
        <v>758</v>
      </c>
      <c r="G83" t="s">
        <v>1523</v>
      </c>
    </row>
    <row r="84" spans="1:7" x14ac:dyDescent="0.3">
      <c r="A84" t="s">
        <v>837</v>
      </c>
      <c r="B84">
        <v>359</v>
      </c>
      <c r="C84">
        <v>936</v>
      </c>
      <c r="D84">
        <v>62151</v>
      </c>
      <c r="E84" t="s">
        <v>756</v>
      </c>
      <c r="F84" t="s">
        <v>758</v>
      </c>
      <c r="G84" t="s">
        <v>1523</v>
      </c>
    </row>
    <row r="85" spans="1:7" x14ac:dyDescent="0.3">
      <c r="A85" t="s">
        <v>838</v>
      </c>
      <c r="B85">
        <v>2066</v>
      </c>
      <c r="C85">
        <v>762</v>
      </c>
      <c r="D85">
        <v>84665</v>
      </c>
      <c r="E85" t="s">
        <v>756</v>
      </c>
      <c r="F85" t="s">
        <v>758</v>
      </c>
      <c r="G85" t="s">
        <v>1523</v>
      </c>
    </row>
    <row r="86" spans="1:7" x14ac:dyDescent="0.3">
      <c r="A86" t="s">
        <v>839</v>
      </c>
      <c r="B86">
        <v>4322</v>
      </c>
      <c r="C86">
        <v>838</v>
      </c>
      <c r="D86">
        <v>1760</v>
      </c>
      <c r="E86" t="s">
        <v>752</v>
      </c>
      <c r="F86" t="s">
        <v>758</v>
      </c>
      <c r="G86" s="1">
        <v>34934</v>
      </c>
    </row>
    <row r="87" spans="1:7" x14ac:dyDescent="0.3">
      <c r="A87" t="s">
        <v>840</v>
      </c>
      <c r="B87">
        <v>7773</v>
      </c>
      <c r="C87">
        <v>215</v>
      </c>
      <c r="D87">
        <v>30239</v>
      </c>
      <c r="E87" t="s">
        <v>752</v>
      </c>
      <c r="F87" t="s">
        <v>758</v>
      </c>
      <c r="G87" s="1">
        <v>31078</v>
      </c>
    </row>
    <row r="88" spans="1:7" x14ac:dyDescent="0.3">
      <c r="A88" t="s">
        <v>841</v>
      </c>
      <c r="B88">
        <v>6746</v>
      </c>
      <c r="C88">
        <v>818</v>
      </c>
      <c r="D88">
        <v>20194</v>
      </c>
      <c r="E88" t="s">
        <v>752</v>
      </c>
      <c r="F88" t="s">
        <v>758</v>
      </c>
      <c r="G88" s="1">
        <v>39010</v>
      </c>
    </row>
    <row r="89" spans="1:7" x14ac:dyDescent="0.3">
      <c r="A89" t="s">
        <v>842</v>
      </c>
      <c r="B89">
        <v>6732</v>
      </c>
      <c r="C89">
        <v>780</v>
      </c>
      <c r="D89">
        <v>58470</v>
      </c>
      <c r="E89" t="s">
        <v>752</v>
      </c>
      <c r="F89" t="s">
        <v>758</v>
      </c>
      <c r="G89" s="1">
        <v>32798</v>
      </c>
    </row>
    <row r="90" spans="1:7" x14ac:dyDescent="0.3">
      <c r="A90" t="s">
        <v>843</v>
      </c>
      <c r="B90">
        <v>805</v>
      </c>
      <c r="C90">
        <v>40</v>
      </c>
      <c r="D90">
        <v>91926</v>
      </c>
      <c r="E90" t="s">
        <v>756</v>
      </c>
      <c r="F90" t="s">
        <v>758</v>
      </c>
      <c r="G90" t="s">
        <v>1523</v>
      </c>
    </row>
    <row r="91" spans="1:7" x14ac:dyDescent="0.3">
      <c r="A91" t="s">
        <v>844</v>
      </c>
      <c r="B91">
        <v>7540</v>
      </c>
      <c r="C91">
        <v>366</v>
      </c>
      <c r="D91">
        <v>34797</v>
      </c>
      <c r="E91" t="s">
        <v>752</v>
      </c>
      <c r="F91" t="s">
        <v>758</v>
      </c>
      <c r="G91" s="1">
        <v>29296</v>
      </c>
    </row>
    <row r="92" spans="1:7" x14ac:dyDescent="0.3">
      <c r="A92" t="s">
        <v>845</v>
      </c>
      <c r="B92">
        <v>5269</v>
      </c>
      <c r="C92">
        <v>678</v>
      </c>
      <c r="D92">
        <v>19346</v>
      </c>
      <c r="E92" t="s">
        <v>756</v>
      </c>
      <c r="F92" t="s">
        <v>758</v>
      </c>
      <c r="G92" t="s">
        <v>1523</v>
      </c>
    </row>
    <row r="93" spans="1:7" x14ac:dyDescent="0.3">
      <c r="A93" t="s">
        <v>846</v>
      </c>
      <c r="B93">
        <v>8404</v>
      </c>
      <c r="C93">
        <v>703</v>
      </c>
      <c r="D93">
        <v>35185</v>
      </c>
      <c r="E93" t="s">
        <v>756</v>
      </c>
      <c r="F93" t="s">
        <v>758</v>
      </c>
      <c r="G93" t="s">
        <v>1523</v>
      </c>
    </row>
    <row r="94" spans="1:7" x14ac:dyDescent="0.3">
      <c r="A94" t="s">
        <v>847</v>
      </c>
      <c r="B94">
        <v>519</v>
      </c>
      <c r="C94">
        <v>180</v>
      </c>
      <c r="D94">
        <v>7068</v>
      </c>
      <c r="E94" t="s">
        <v>756</v>
      </c>
      <c r="F94" t="s">
        <v>753</v>
      </c>
      <c r="G94" t="s">
        <v>1523</v>
      </c>
    </row>
    <row r="95" spans="1:7" x14ac:dyDescent="0.3">
      <c r="A95" t="s">
        <v>848</v>
      </c>
      <c r="B95">
        <v>4060</v>
      </c>
      <c r="C95">
        <v>214</v>
      </c>
      <c r="D95">
        <v>96496</v>
      </c>
      <c r="E95" t="s">
        <v>752</v>
      </c>
      <c r="F95" t="s">
        <v>753</v>
      </c>
      <c r="G95" s="1">
        <v>31998</v>
      </c>
    </row>
    <row r="96" spans="1:7" x14ac:dyDescent="0.3">
      <c r="A96" t="s">
        <v>849</v>
      </c>
      <c r="B96">
        <v>8860</v>
      </c>
      <c r="C96">
        <v>408</v>
      </c>
      <c r="D96">
        <v>2988</v>
      </c>
      <c r="E96" t="s">
        <v>752</v>
      </c>
      <c r="F96" t="s">
        <v>753</v>
      </c>
      <c r="G96" s="1">
        <v>33127</v>
      </c>
    </row>
    <row r="97" spans="1:7" x14ac:dyDescent="0.3">
      <c r="A97" t="s">
        <v>850</v>
      </c>
      <c r="B97">
        <v>7164</v>
      </c>
      <c r="C97">
        <v>902</v>
      </c>
      <c r="D97">
        <v>83253</v>
      </c>
      <c r="E97" t="s">
        <v>752</v>
      </c>
      <c r="F97" t="s">
        <v>758</v>
      </c>
      <c r="G97" s="1">
        <v>32768</v>
      </c>
    </row>
    <row r="98" spans="1:7" x14ac:dyDescent="0.3">
      <c r="A98" t="s">
        <v>851</v>
      </c>
      <c r="B98">
        <v>9792</v>
      </c>
      <c r="C98">
        <v>763</v>
      </c>
      <c r="D98">
        <v>87828</v>
      </c>
      <c r="E98" t="s">
        <v>752</v>
      </c>
      <c r="F98" t="s">
        <v>758</v>
      </c>
      <c r="G98" s="1">
        <v>41891</v>
      </c>
    </row>
    <row r="99" spans="1:7" x14ac:dyDescent="0.3">
      <c r="A99" s="2" t="s">
        <v>852</v>
      </c>
      <c r="B99">
        <v>9934</v>
      </c>
      <c r="C99">
        <v>168</v>
      </c>
      <c r="D99">
        <v>17035</v>
      </c>
      <c r="E99" t="s">
        <v>752</v>
      </c>
      <c r="F99" t="s">
        <v>758</v>
      </c>
      <c r="G99" s="1">
        <v>35593</v>
      </c>
    </row>
    <row r="100" spans="1:7" x14ac:dyDescent="0.3">
      <c r="A100" t="s">
        <v>853</v>
      </c>
      <c r="B100">
        <v>1980</v>
      </c>
      <c r="C100">
        <v>723</v>
      </c>
      <c r="D100">
        <v>426</v>
      </c>
      <c r="E100" t="s">
        <v>756</v>
      </c>
      <c r="F100" t="s">
        <v>758</v>
      </c>
      <c r="G100" t="s">
        <v>1523</v>
      </c>
    </row>
    <row r="101" spans="1:7" x14ac:dyDescent="0.3">
      <c r="A101" t="s">
        <v>854</v>
      </c>
      <c r="B101">
        <v>9251</v>
      </c>
      <c r="C101">
        <v>438</v>
      </c>
      <c r="D101">
        <v>20238</v>
      </c>
      <c r="E101" t="s">
        <v>752</v>
      </c>
      <c r="F101" t="s">
        <v>758</v>
      </c>
      <c r="G101" s="1">
        <v>28214</v>
      </c>
    </row>
    <row r="102" spans="1:7" x14ac:dyDescent="0.3">
      <c r="A102" t="s">
        <v>855</v>
      </c>
      <c r="B102">
        <v>6717</v>
      </c>
      <c r="C102">
        <v>162</v>
      </c>
      <c r="D102">
        <v>68331</v>
      </c>
      <c r="E102" t="s">
        <v>752</v>
      </c>
      <c r="F102" t="s">
        <v>753</v>
      </c>
      <c r="G102" s="1">
        <v>30253</v>
      </c>
    </row>
    <row r="103" spans="1:7" x14ac:dyDescent="0.3">
      <c r="A103" t="s">
        <v>856</v>
      </c>
      <c r="B103">
        <v>3622</v>
      </c>
      <c r="C103">
        <v>246</v>
      </c>
      <c r="D103">
        <v>86132</v>
      </c>
      <c r="E103" t="s">
        <v>752</v>
      </c>
      <c r="F103" t="s">
        <v>753</v>
      </c>
      <c r="G103" s="1">
        <v>43525</v>
      </c>
    </row>
    <row r="104" spans="1:7" x14ac:dyDescent="0.3">
      <c r="A104" t="s">
        <v>857</v>
      </c>
      <c r="B104">
        <v>8808</v>
      </c>
      <c r="C104">
        <v>105</v>
      </c>
      <c r="D104">
        <v>766</v>
      </c>
      <c r="E104" t="s">
        <v>756</v>
      </c>
      <c r="F104" t="s">
        <v>753</v>
      </c>
      <c r="G104" t="s">
        <v>1523</v>
      </c>
    </row>
    <row r="105" spans="1:7" x14ac:dyDescent="0.3">
      <c r="A105" t="s">
        <v>858</v>
      </c>
      <c r="B105">
        <v>4920</v>
      </c>
      <c r="C105">
        <v>308</v>
      </c>
      <c r="D105">
        <v>13169</v>
      </c>
      <c r="E105" t="s">
        <v>756</v>
      </c>
      <c r="F105" t="s">
        <v>758</v>
      </c>
      <c r="G105" t="s">
        <v>1523</v>
      </c>
    </row>
    <row r="106" spans="1:7" x14ac:dyDescent="0.3">
      <c r="A106" t="s">
        <v>859</v>
      </c>
      <c r="B106">
        <v>3140</v>
      </c>
      <c r="C106">
        <v>172</v>
      </c>
      <c r="D106">
        <v>48657</v>
      </c>
      <c r="E106" t="s">
        <v>752</v>
      </c>
      <c r="F106" t="s">
        <v>758</v>
      </c>
      <c r="G106" s="1">
        <v>38286</v>
      </c>
    </row>
    <row r="107" spans="1:7" x14ac:dyDescent="0.3">
      <c r="A107" t="s">
        <v>860</v>
      </c>
      <c r="B107">
        <v>8104</v>
      </c>
      <c r="C107">
        <v>775</v>
      </c>
      <c r="D107">
        <v>88037</v>
      </c>
      <c r="E107" t="s">
        <v>756</v>
      </c>
      <c r="F107" t="s">
        <v>753</v>
      </c>
      <c r="G107" t="s">
        <v>1523</v>
      </c>
    </row>
    <row r="108" spans="1:7" x14ac:dyDescent="0.3">
      <c r="A108" t="s">
        <v>861</v>
      </c>
      <c r="B108">
        <v>2208</v>
      </c>
      <c r="C108">
        <v>333</v>
      </c>
      <c r="D108">
        <v>21972</v>
      </c>
      <c r="E108" t="s">
        <v>752</v>
      </c>
      <c r="F108" t="s">
        <v>753</v>
      </c>
      <c r="G108" s="1">
        <v>41497</v>
      </c>
    </row>
    <row r="109" spans="1:7" x14ac:dyDescent="0.3">
      <c r="A109" t="s">
        <v>862</v>
      </c>
      <c r="B109">
        <v>7043</v>
      </c>
      <c r="C109">
        <v>548</v>
      </c>
      <c r="D109">
        <v>87886</v>
      </c>
      <c r="E109" t="s">
        <v>756</v>
      </c>
      <c r="F109" t="s">
        <v>758</v>
      </c>
      <c r="G109" t="s">
        <v>1523</v>
      </c>
    </row>
    <row r="110" spans="1:7" x14ac:dyDescent="0.3">
      <c r="A110" t="s">
        <v>863</v>
      </c>
      <c r="B110">
        <v>7485</v>
      </c>
      <c r="C110">
        <v>665</v>
      </c>
      <c r="D110">
        <v>3244</v>
      </c>
      <c r="E110" t="s">
        <v>752</v>
      </c>
      <c r="F110" t="s">
        <v>753</v>
      </c>
      <c r="G110" s="1">
        <v>40295</v>
      </c>
    </row>
    <row r="111" spans="1:7" x14ac:dyDescent="0.3">
      <c r="A111" t="s">
        <v>864</v>
      </c>
      <c r="B111">
        <v>1748</v>
      </c>
      <c r="C111">
        <v>305</v>
      </c>
      <c r="D111">
        <v>32031</v>
      </c>
      <c r="E111" t="s">
        <v>752</v>
      </c>
      <c r="F111" t="s">
        <v>758</v>
      </c>
      <c r="G111" s="1">
        <v>33909</v>
      </c>
    </row>
    <row r="112" spans="1:7" x14ac:dyDescent="0.3">
      <c r="A112" t="s">
        <v>865</v>
      </c>
      <c r="B112">
        <v>9968</v>
      </c>
      <c r="C112">
        <v>938</v>
      </c>
      <c r="D112">
        <v>51284</v>
      </c>
      <c r="E112" t="s">
        <v>756</v>
      </c>
      <c r="F112" t="s">
        <v>753</v>
      </c>
      <c r="G112" t="s">
        <v>1523</v>
      </c>
    </row>
    <row r="113" spans="1:7" x14ac:dyDescent="0.3">
      <c r="A113" t="s">
        <v>866</v>
      </c>
      <c r="B113">
        <v>5330</v>
      </c>
      <c r="C113">
        <v>714</v>
      </c>
      <c r="D113">
        <v>23055</v>
      </c>
      <c r="E113" t="s">
        <v>752</v>
      </c>
      <c r="F113" t="s">
        <v>753</v>
      </c>
      <c r="G113" s="1">
        <v>40702</v>
      </c>
    </row>
    <row r="114" spans="1:7" x14ac:dyDescent="0.3">
      <c r="A114" s="2" t="s">
        <v>867</v>
      </c>
      <c r="B114">
        <v>2183</v>
      </c>
      <c r="C114">
        <v>251</v>
      </c>
      <c r="D114">
        <v>94926</v>
      </c>
      <c r="E114" t="s">
        <v>752</v>
      </c>
      <c r="F114" t="s">
        <v>753</v>
      </c>
      <c r="G114" s="1">
        <v>37957</v>
      </c>
    </row>
    <row r="115" spans="1:7" x14ac:dyDescent="0.3">
      <c r="A115" t="s">
        <v>868</v>
      </c>
      <c r="B115">
        <v>2182</v>
      </c>
      <c r="C115">
        <v>330</v>
      </c>
      <c r="D115">
        <v>312</v>
      </c>
      <c r="E115" t="s">
        <v>756</v>
      </c>
      <c r="F115" t="s">
        <v>758</v>
      </c>
      <c r="G115" t="s">
        <v>1523</v>
      </c>
    </row>
    <row r="116" spans="1:7" x14ac:dyDescent="0.3">
      <c r="A116" t="s">
        <v>869</v>
      </c>
      <c r="B116">
        <v>1087</v>
      </c>
      <c r="C116">
        <v>69</v>
      </c>
      <c r="D116">
        <v>45852</v>
      </c>
      <c r="E116" t="s">
        <v>752</v>
      </c>
      <c r="F116" t="s">
        <v>758</v>
      </c>
      <c r="G116" s="1">
        <v>43342</v>
      </c>
    </row>
    <row r="117" spans="1:7" x14ac:dyDescent="0.3">
      <c r="A117" t="s">
        <v>870</v>
      </c>
      <c r="B117">
        <v>4296</v>
      </c>
      <c r="C117">
        <v>969</v>
      </c>
      <c r="D117">
        <v>77063</v>
      </c>
      <c r="E117" t="s">
        <v>752</v>
      </c>
      <c r="F117" t="s">
        <v>753</v>
      </c>
      <c r="G117" s="1">
        <v>41342</v>
      </c>
    </row>
    <row r="118" spans="1:7" x14ac:dyDescent="0.3">
      <c r="A118" t="s">
        <v>871</v>
      </c>
      <c r="B118">
        <v>9784</v>
      </c>
      <c r="C118">
        <v>974</v>
      </c>
      <c r="D118">
        <v>44299</v>
      </c>
      <c r="E118" t="s">
        <v>752</v>
      </c>
      <c r="F118" t="s">
        <v>758</v>
      </c>
      <c r="G118" s="1">
        <v>41446</v>
      </c>
    </row>
    <row r="119" spans="1:7" x14ac:dyDescent="0.3">
      <c r="A119" t="s">
        <v>872</v>
      </c>
      <c r="B119">
        <v>6210</v>
      </c>
      <c r="C119">
        <v>526</v>
      </c>
      <c r="D119">
        <v>67123</v>
      </c>
      <c r="E119" t="s">
        <v>752</v>
      </c>
      <c r="F119" t="s">
        <v>758</v>
      </c>
      <c r="G119" s="1">
        <v>33422</v>
      </c>
    </row>
    <row r="120" spans="1:7" x14ac:dyDescent="0.3">
      <c r="A120" t="s">
        <v>873</v>
      </c>
      <c r="B120">
        <v>5781</v>
      </c>
      <c r="C120">
        <v>510</v>
      </c>
      <c r="D120">
        <v>51104</v>
      </c>
      <c r="E120" t="s">
        <v>756</v>
      </c>
      <c r="F120" t="s">
        <v>758</v>
      </c>
      <c r="G120" t="s">
        <v>1523</v>
      </c>
    </row>
    <row r="121" spans="1:7" x14ac:dyDescent="0.3">
      <c r="A121" t="s">
        <v>874</v>
      </c>
      <c r="B121">
        <v>8306</v>
      </c>
      <c r="C121">
        <v>444</v>
      </c>
      <c r="D121">
        <v>35369</v>
      </c>
      <c r="E121" t="s">
        <v>756</v>
      </c>
      <c r="F121" t="s">
        <v>753</v>
      </c>
      <c r="G121" t="s">
        <v>1523</v>
      </c>
    </row>
    <row r="122" spans="1:7" x14ac:dyDescent="0.3">
      <c r="A122" t="s">
        <v>875</v>
      </c>
      <c r="B122">
        <v>3270</v>
      </c>
      <c r="C122">
        <v>503</v>
      </c>
      <c r="D122">
        <v>559</v>
      </c>
      <c r="E122" t="s">
        <v>752</v>
      </c>
      <c r="F122" t="s">
        <v>753</v>
      </c>
      <c r="G122" s="1">
        <v>27174</v>
      </c>
    </row>
    <row r="123" spans="1:7" x14ac:dyDescent="0.3">
      <c r="A123" t="s">
        <v>876</v>
      </c>
      <c r="B123">
        <v>6787</v>
      </c>
      <c r="C123">
        <v>109</v>
      </c>
      <c r="D123">
        <v>13394</v>
      </c>
      <c r="E123" t="s">
        <v>756</v>
      </c>
      <c r="F123" t="s">
        <v>753</v>
      </c>
      <c r="G123" t="s">
        <v>1523</v>
      </c>
    </row>
    <row r="124" spans="1:7" x14ac:dyDescent="0.3">
      <c r="A124" t="s">
        <v>877</v>
      </c>
      <c r="B124">
        <v>3733</v>
      </c>
      <c r="C124">
        <v>823</v>
      </c>
      <c r="D124">
        <v>51472</v>
      </c>
      <c r="E124" t="s">
        <v>752</v>
      </c>
      <c r="F124" t="s">
        <v>753</v>
      </c>
      <c r="G124" s="1">
        <v>27534</v>
      </c>
    </row>
    <row r="125" spans="1:7" x14ac:dyDescent="0.3">
      <c r="A125" t="s">
        <v>878</v>
      </c>
      <c r="B125">
        <v>207</v>
      </c>
      <c r="C125">
        <v>147</v>
      </c>
      <c r="D125">
        <v>99367</v>
      </c>
      <c r="E125" t="s">
        <v>752</v>
      </c>
      <c r="F125" t="s">
        <v>758</v>
      </c>
      <c r="G125" s="1">
        <v>38610</v>
      </c>
    </row>
    <row r="126" spans="1:7" x14ac:dyDescent="0.3">
      <c r="A126" t="s">
        <v>879</v>
      </c>
      <c r="B126">
        <v>3</v>
      </c>
      <c r="C126">
        <v>625</v>
      </c>
      <c r="D126">
        <v>98982</v>
      </c>
      <c r="E126" t="s">
        <v>756</v>
      </c>
      <c r="F126" t="s">
        <v>753</v>
      </c>
      <c r="G126" t="s">
        <v>1523</v>
      </c>
    </row>
    <row r="127" spans="1:7" x14ac:dyDescent="0.3">
      <c r="A127" t="s">
        <v>880</v>
      </c>
      <c r="B127">
        <v>1896</v>
      </c>
      <c r="C127">
        <v>695</v>
      </c>
      <c r="D127">
        <v>47111</v>
      </c>
      <c r="E127" t="s">
        <v>756</v>
      </c>
      <c r="F127" t="s">
        <v>758</v>
      </c>
      <c r="G127" t="s">
        <v>1523</v>
      </c>
    </row>
    <row r="128" spans="1:7" x14ac:dyDescent="0.3">
      <c r="A128" t="s">
        <v>881</v>
      </c>
      <c r="B128">
        <v>9631</v>
      </c>
      <c r="C128">
        <v>983</v>
      </c>
      <c r="D128">
        <v>87420</v>
      </c>
      <c r="E128" t="s">
        <v>756</v>
      </c>
      <c r="F128" t="s">
        <v>758</v>
      </c>
      <c r="G128" t="s">
        <v>1523</v>
      </c>
    </row>
    <row r="129" spans="1:7" x14ac:dyDescent="0.3">
      <c r="A129" t="s">
        <v>882</v>
      </c>
      <c r="B129">
        <v>3132</v>
      </c>
      <c r="C129">
        <v>82</v>
      </c>
      <c r="D129">
        <v>59376</v>
      </c>
      <c r="E129" t="s">
        <v>756</v>
      </c>
      <c r="F129" t="s">
        <v>758</v>
      </c>
      <c r="G129" t="s">
        <v>1523</v>
      </c>
    </row>
    <row r="130" spans="1:7" x14ac:dyDescent="0.3">
      <c r="A130" t="s">
        <v>883</v>
      </c>
      <c r="B130">
        <v>1202</v>
      </c>
      <c r="C130">
        <v>397</v>
      </c>
      <c r="D130">
        <v>41003</v>
      </c>
      <c r="E130" t="s">
        <v>756</v>
      </c>
      <c r="F130" t="s">
        <v>753</v>
      </c>
      <c r="G130" t="s">
        <v>1523</v>
      </c>
    </row>
    <row r="131" spans="1:7" x14ac:dyDescent="0.3">
      <c r="A131" t="s">
        <v>884</v>
      </c>
      <c r="B131">
        <v>8834</v>
      </c>
      <c r="C131">
        <v>599</v>
      </c>
      <c r="D131">
        <v>58511</v>
      </c>
      <c r="E131" t="s">
        <v>756</v>
      </c>
      <c r="F131" t="s">
        <v>753</v>
      </c>
      <c r="G131" t="s">
        <v>1523</v>
      </c>
    </row>
    <row r="132" spans="1:7" x14ac:dyDescent="0.3">
      <c r="A132" t="s">
        <v>885</v>
      </c>
      <c r="B132">
        <v>1201</v>
      </c>
      <c r="C132">
        <v>306</v>
      </c>
      <c r="D132">
        <v>52868</v>
      </c>
      <c r="E132" t="s">
        <v>752</v>
      </c>
      <c r="F132" t="s">
        <v>758</v>
      </c>
      <c r="G132" s="1">
        <v>30519</v>
      </c>
    </row>
    <row r="133" spans="1:7" x14ac:dyDescent="0.3">
      <c r="A133" t="s">
        <v>886</v>
      </c>
      <c r="B133">
        <v>2573</v>
      </c>
      <c r="C133">
        <v>536</v>
      </c>
      <c r="D133">
        <v>8206</v>
      </c>
      <c r="E133" t="s">
        <v>752</v>
      </c>
      <c r="F133" t="s">
        <v>753</v>
      </c>
      <c r="G133" s="1">
        <v>42634</v>
      </c>
    </row>
    <row r="134" spans="1:7" x14ac:dyDescent="0.3">
      <c r="A134" t="s">
        <v>887</v>
      </c>
      <c r="B134">
        <v>6759</v>
      </c>
      <c r="C134">
        <v>20</v>
      </c>
      <c r="D134">
        <v>48873</v>
      </c>
      <c r="E134" t="s">
        <v>756</v>
      </c>
      <c r="F134" t="s">
        <v>753</v>
      </c>
      <c r="G134" t="s">
        <v>1523</v>
      </c>
    </row>
    <row r="135" spans="1:7" x14ac:dyDescent="0.3">
      <c r="A135" t="s">
        <v>888</v>
      </c>
      <c r="B135">
        <v>2601</v>
      </c>
      <c r="C135">
        <v>515</v>
      </c>
      <c r="D135">
        <v>22214</v>
      </c>
      <c r="E135" t="s">
        <v>756</v>
      </c>
      <c r="F135" t="s">
        <v>753</v>
      </c>
      <c r="G135" t="s">
        <v>1523</v>
      </c>
    </row>
    <row r="136" spans="1:7" x14ac:dyDescent="0.3">
      <c r="A136" t="s">
        <v>889</v>
      </c>
      <c r="B136">
        <v>2656</v>
      </c>
      <c r="C136">
        <v>332</v>
      </c>
      <c r="D136">
        <v>806</v>
      </c>
      <c r="E136" t="s">
        <v>756</v>
      </c>
      <c r="F136" t="s">
        <v>758</v>
      </c>
      <c r="G136" t="s">
        <v>1523</v>
      </c>
    </row>
    <row r="137" spans="1:7" x14ac:dyDescent="0.3">
      <c r="A137" t="s">
        <v>890</v>
      </c>
      <c r="B137">
        <v>9645</v>
      </c>
      <c r="C137">
        <v>127</v>
      </c>
      <c r="D137">
        <v>27590</v>
      </c>
      <c r="E137" t="s">
        <v>752</v>
      </c>
      <c r="F137" t="s">
        <v>753</v>
      </c>
      <c r="G137" s="1">
        <v>38726</v>
      </c>
    </row>
    <row r="138" spans="1:7" x14ac:dyDescent="0.3">
      <c r="A138" t="s">
        <v>891</v>
      </c>
      <c r="B138">
        <v>584</v>
      </c>
      <c r="C138">
        <v>958</v>
      </c>
      <c r="D138">
        <v>5769</v>
      </c>
      <c r="E138" t="s">
        <v>756</v>
      </c>
      <c r="F138" t="s">
        <v>753</v>
      </c>
      <c r="G138" t="s">
        <v>1523</v>
      </c>
    </row>
    <row r="139" spans="1:7" x14ac:dyDescent="0.3">
      <c r="A139" t="s">
        <v>892</v>
      </c>
      <c r="B139">
        <v>2121</v>
      </c>
      <c r="C139">
        <v>42</v>
      </c>
      <c r="D139">
        <v>38290</v>
      </c>
      <c r="E139" t="s">
        <v>752</v>
      </c>
      <c r="F139" t="s">
        <v>758</v>
      </c>
      <c r="G139" s="1">
        <v>29110</v>
      </c>
    </row>
    <row r="140" spans="1:7" x14ac:dyDescent="0.3">
      <c r="A140" t="s">
        <v>893</v>
      </c>
      <c r="B140">
        <v>2142</v>
      </c>
      <c r="C140">
        <v>977</v>
      </c>
      <c r="D140">
        <v>44807</v>
      </c>
      <c r="E140" t="s">
        <v>752</v>
      </c>
      <c r="F140" t="s">
        <v>753</v>
      </c>
      <c r="G140" s="1">
        <v>37549</v>
      </c>
    </row>
    <row r="141" spans="1:7" x14ac:dyDescent="0.3">
      <c r="A141" t="s">
        <v>894</v>
      </c>
      <c r="B141">
        <v>2396</v>
      </c>
      <c r="C141">
        <v>460</v>
      </c>
      <c r="D141">
        <v>11223</v>
      </c>
      <c r="E141" t="s">
        <v>752</v>
      </c>
      <c r="F141" t="s">
        <v>758</v>
      </c>
      <c r="G141" s="1">
        <v>38610</v>
      </c>
    </row>
    <row r="142" spans="1:7" x14ac:dyDescent="0.3">
      <c r="A142" t="s">
        <v>895</v>
      </c>
      <c r="B142">
        <v>8747</v>
      </c>
      <c r="C142">
        <v>659</v>
      </c>
      <c r="D142">
        <v>85889</v>
      </c>
      <c r="E142" t="s">
        <v>752</v>
      </c>
      <c r="F142" t="s">
        <v>758</v>
      </c>
      <c r="G142" s="1">
        <v>36049</v>
      </c>
    </row>
    <row r="143" spans="1:7" x14ac:dyDescent="0.3">
      <c r="A143" t="s">
        <v>896</v>
      </c>
      <c r="B143">
        <v>4142</v>
      </c>
      <c r="C143">
        <v>197</v>
      </c>
      <c r="D143">
        <v>57138</v>
      </c>
      <c r="E143" t="s">
        <v>752</v>
      </c>
      <c r="F143" t="s">
        <v>758</v>
      </c>
      <c r="G143" s="1">
        <v>32743</v>
      </c>
    </row>
    <row r="144" spans="1:7" x14ac:dyDescent="0.3">
      <c r="A144" t="s">
        <v>897</v>
      </c>
      <c r="B144">
        <v>9770</v>
      </c>
      <c r="C144">
        <v>540</v>
      </c>
      <c r="D144">
        <v>987</v>
      </c>
      <c r="E144" t="s">
        <v>752</v>
      </c>
      <c r="F144" t="s">
        <v>758</v>
      </c>
      <c r="G144" s="1">
        <v>28437</v>
      </c>
    </row>
    <row r="145" spans="1:7" x14ac:dyDescent="0.3">
      <c r="A145" t="s">
        <v>898</v>
      </c>
      <c r="B145">
        <v>2593</v>
      </c>
      <c r="C145">
        <v>178</v>
      </c>
      <c r="D145">
        <v>80179</v>
      </c>
      <c r="E145" t="s">
        <v>752</v>
      </c>
      <c r="F145" t="s">
        <v>758</v>
      </c>
      <c r="G145" s="1">
        <v>39839</v>
      </c>
    </row>
    <row r="146" spans="1:7" x14ac:dyDescent="0.3">
      <c r="A146" t="s">
        <v>899</v>
      </c>
      <c r="B146">
        <v>9807</v>
      </c>
      <c r="C146">
        <v>202</v>
      </c>
      <c r="D146">
        <v>63810</v>
      </c>
      <c r="E146" t="s">
        <v>752</v>
      </c>
      <c r="F146" t="s">
        <v>753</v>
      </c>
      <c r="G146" s="1">
        <v>37106</v>
      </c>
    </row>
    <row r="147" spans="1:7" x14ac:dyDescent="0.3">
      <c r="A147" t="s">
        <v>900</v>
      </c>
      <c r="B147">
        <v>2525</v>
      </c>
      <c r="C147">
        <v>632</v>
      </c>
      <c r="D147">
        <v>22261</v>
      </c>
      <c r="E147" t="s">
        <v>752</v>
      </c>
      <c r="F147" t="s">
        <v>753</v>
      </c>
      <c r="G147" s="1">
        <v>33963</v>
      </c>
    </row>
    <row r="148" spans="1:7" x14ac:dyDescent="0.3">
      <c r="A148" t="s">
        <v>901</v>
      </c>
      <c r="B148">
        <v>1724</v>
      </c>
      <c r="C148">
        <v>25</v>
      </c>
      <c r="D148">
        <v>37286</v>
      </c>
      <c r="E148" t="s">
        <v>752</v>
      </c>
      <c r="F148" t="s">
        <v>753</v>
      </c>
      <c r="G148" s="1">
        <v>38124</v>
      </c>
    </row>
    <row r="149" spans="1:7" x14ac:dyDescent="0.3">
      <c r="A149" t="s">
        <v>902</v>
      </c>
      <c r="B149">
        <v>7146</v>
      </c>
      <c r="C149">
        <v>990</v>
      </c>
      <c r="D149">
        <v>73874</v>
      </c>
      <c r="E149" t="s">
        <v>752</v>
      </c>
      <c r="F149" t="s">
        <v>753</v>
      </c>
      <c r="G149" s="1">
        <v>37953</v>
      </c>
    </row>
    <row r="150" spans="1:7" x14ac:dyDescent="0.3">
      <c r="A150" t="s">
        <v>903</v>
      </c>
      <c r="B150">
        <v>563</v>
      </c>
      <c r="C150">
        <v>913</v>
      </c>
      <c r="D150">
        <v>20187</v>
      </c>
      <c r="E150" t="s">
        <v>756</v>
      </c>
      <c r="F150" t="s">
        <v>758</v>
      </c>
      <c r="G150" t="s">
        <v>1523</v>
      </c>
    </row>
    <row r="151" spans="1:7" x14ac:dyDescent="0.3">
      <c r="A151" t="s">
        <v>904</v>
      </c>
      <c r="B151">
        <v>7771</v>
      </c>
      <c r="C151">
        <v>371</v>
      </c>
      <c r="D151">
        <v>51038</v>
      </c>
      <c r="E151" t="s">
        <v>756</v>
      </c>
      <c r="F151" t="s">
        <v>758</v>
      </c>
      <c r="G151" t="s">
        <v>1523</v>
      </c>
    </row>
    <row r="152" spans="1:7" x14ac:dyDescent="0.3">
      <c r="A152" t="s">
        <v>905</v>
      </c>
      <c r="B152">
        <v>4789</v>
      </c>
      <c r="C152">
        <v>514</v>
      </c>
      <c r="D152">
        <v>89846</v>
      </c>
      <c r="E152" t="s">
        <v>756</v>
      </c>
      <c r="F152" t="s">
        <v>758</v>
      </c>
      <c r="G152" t="s">
        <v>1523</v>
      </c>
    </row>
    <row r="153" spans="1:7" x14ac:dyDescent="0.3">
      <c r="A153" t="s">
        <v>906</v>
      </c>
      <c r="B153">
        <v>3221</v>
      </c>
      <c r="C153">
        <v>707</v>
      </c>
      <c r="D153">
        <v>59967</v>
      </c>
      <c r="E153" t="s">
        <v>756</v>
      </c>
      <c r="F153" t="s">
        <v>753</v>
      </c>
      <c r="G153" t="s">
        <v>1523</v>
      </c>
    </row>
    <row r="154" spans="1:7" x14ac:dyDescent="0.3">
      <c r="A154" t="s">
        <v>907</v>
      </c>
      <c r="B154">
        <v>5197</v>
      </c>
      <c r="C154">
        <v>473</v>
      </c>
      <c r="D154">
        <v>59474</v>
      </c>
      <c r="E154" t="s">
        <v>752</v>
      </c>
      <c r="F154" t="s">
        <v>758</v>
      </c>
      <c r="G154" s="1">
        <v>40925</v>
      </c>
    </row>
    <row r="155" spans="1:7" x14ac:dyDescent="0.3">
      <c r="A155" t="s">
        <v>908</v>
      </c>
      <c r="B155">
        <v>8183</v>
      </c>
      <c r="C155">
        <v>847</v>
      </c>
      <c r="D155">
        <v>77342</v>
      </c>
      <c r="E155" t="s">
        <v>756</v>
      </c>
      <c r="F155" t="s">
        <v>758</v>
      </c>
      <c r="G155" t="s">
        <v>1523</v>
      </c>
    </row>
    <row r="156" spans="1:7" x14ac:dyDescent="0.3">
      <c r="A156" t="s">
        <v>909</v>
      </c>
      <c r="B156">
        <v>1126</v>
      </c>
      <c r="C156">
        <v>815</v>
      </c>
      <c r="D156">
        <v>57460</v>
      </c>
      <c r="E156" t="s">
        <v>752</v>
      </c>
      <c r="F156" t="s">
        <v>758</v>
      </c>
      <c r="G156" s="1">
        <v>40239</v>
      </c>
    </row>
    <row r="157" spans="1:7" x14ac:dyDescent="0.3">
      <c r="A157" t="s">
        <v>910</v>
      </c>
      <c r="B157">
        <v>4899</v>
      </c>
      <c r="C157">
        <v>928</v>
      </c>
      <c r="D157">
        <v>74930</v>
      </c>
      <c r="E157" t="s">
        <v>756</v>
      </c>
      <c r="F157" t="s">
        <v>758</v>
      </c>
      <c r="G157" t="s">
        <v>1523</v>
      </c>
    </row>
    <row r="158" spans="1:7" x14ac:dyDescent="0.3">
      <c r="A158" t="s">
        <v>911</v>
      </c>
      <c r="B158">
        <v>4732</v>
      </c>
      <c r="C158">
        <v>210</v>
      </c>
      <c r="D158">
        <v>89389</v>
      </c>
      <c r="E158" t="s">
        <v>756</v>
      </c>
      <c r="F158" t="s">
        <v>758</v>
      </c>
      <c r="G158" t="s">
        <v>1523</v>
      </c>
    </row>
    <row r="159" spans="1:7" x14ac:dyDescent="0.3">
      <c r="A159" t="s">
        <v>912</v>
      </c>
      <c r="B159">
        <v>4103</v>
      </c>
      <c r="C159">
        <v>793</v>
      </c>
      <c r="D159">
        <v>86767</v>
      </c>
      <c r="E159" t="s">
        <v>756</v>
      </c>
      <c r="F159" t="s">
        <v>758</v>
      </c>
      <c r="G159" t="s">
        <v>1523</v>
      </c>
    </row>
    <row r="160" spans="1:7" x14ac:dyDescent="0.3">
      <c r="A160" t="s">
        <v>913</v>
      </c>
      <c r="B160">
        <v>7861</v>
      </c>
      <c r="C160">
        <v>872</v>
      </c>
      <c r="D160">
        <v>42257</v>
      </c>
      <c r="E160" t="s">
        <v>752</v>
      </c>
      <c r="F160" t="s">
        <v>758</v>
      </c>
      <c r="G160" s="1">
        <v>39585</v>
      </c>
    </row>
    <row r="161" spans="1:7" x14ac:dyDescent="0.3">
      <c r="A161" t="s">
        <v>914</v>
      </c>
      <c r="B161">
        <v>7764</v>
      </c>
      <c r="C161">
        <v>298</v>
      </c>
      <c r="D161">
        <v>28987</v>
      </c>
      <c r="E161" t="s">
        <v>756</v>
      </c>
      <c r="F161" t="s">
        <v>758</v>
      </c>
      <c r="G161" t="s">
        <v>1523</v>
      </c>
    </row>
    <row r="162" spans="1:7" x14ac:dyDescent="0.3">
      <c r="A162" t="s">
        <v>915</v>
      </c>
      <c r="B162">
        <v>5345</v>
      </c>
      <c r="C162">
        <v>941</v>
      </c>
      <c r="D162">
        <v>38952</v>
      </c>
      <c r="E162" t="s">
        <v>752</v>
      </c>
      <c r="F162" t="s">
        <v>758</v>
      </c>
      <c r="G162" s="1">
        <v>40418</v>
      </c>
    </row>
    <row r="163" spans="1:7" x14ac:dyDescent="0.3">
      <c r="A163" t="s">
        <v>916</v>
      </c>
      <c r="B163">
        <v>6191</v>
      </c>
      <c r="C163">
        <v>731</v>
      </c>
      <c r="D163">
        <v>50635</v>
      </c>
      <c r="E163" t="s">
        <v>756</v>
      </c>
      <c r="F163" t="s">
        <v>758</v>
      </c>
      <c r="G163" t="s">
        <v>1523</v>
      </c>
    </row>
    <row r="164" spans="1:7" x14ac:dyDescent="0.3">
      <c r="A164" t="s">
        <v>917</v>
      </c>
      <c r="B164">
        <v>310</v>
      </c>
      <c r="C164">
        <v>500</v>
      </c>
      <c r="D164">
        <v>32800</v>
      </c>
      <c r="E164" t="s">
        <v>756</v>
      </c>
      <c r="F164" t="s">
        <v>758</v>
      </c>
      <c r="G164" t="s">
        <v>1523</v>
      </c>
    </row>
    <row r="165" spans="1:7" x14ac:dyDescent="0.3">
      <c r="A165" t="s">
        <v>918</v>
      </c>
      <c r="B165">
        <v>3095</v>
      </c>
      <c r="C165">
        <v>142</v>
      </c>
      <c r="D165">
        <v>67478</v>
      </c>
      <c r="E165" t="s">
        <v>756</v>
      </c>
      <c r="F165" t="s">
        <v>753</v>
      </c>
      <c r="G165" t="s">
        <v>1523</v>
      </c>
    </row>
    <row r="166" spans="1:7" x14ac:dyDescent="0.3">
      <c r="A166" t="s">
        <v>919</v>
      </c>
      <c r="B166">
        <v>2159</v>
      </c>
      <c r="C166">
        <v>787</v>
      </c>
      <c r="D166">
        <v>24449</v>
      </c>
      <c r="E166" t="s">
        <v>752</v>
      </c>
      <c r="F166" t="s">
        <v>758</v>
      </c>
      <c r="G166" s="1">
        <v>40719</v>
      </c>
    </row>
    <row r="167" spans="1:7" x14ac:dyDescent="0.3">
      <c r="A167" t="s">
        <v>920</v>
      </c>
      <c r="B167">
        <v>3569</v>
      </c>
      <c r="C167">
        <v>749</v>
      </c>
      <c r="D167">
        <v>3119</v>
      </c>
      <c r="E167" t="s">
        <v>752</v>
      </c>
      <c r="F167" t="s">
        <v>753</v>
      </c>
      <c r="G167" s="1">
        <v>41822</v>
      </c>
    </row>
    <row r="168" spans="1:7" x14ac:dyDescent="0.3">
      <c r="A168" t="s">
        <v>921</v>
      </c>
      <c r="B168">
        <v>5958</v>
      </c>
      <c r="C168">
        <v>304</v>
      </c>
      <c r="D168">
        <v>13693</v>
      </c>
      <c r="E168" t="s">
        <v>752</v>
      </c>
      <c r="F168" t="s">
        <v>758</v>
      </c>
      <c r="G168" s="1">
        <v>38255</v>
      </c>
    </row>
    <row r="169" spans="1:7" x14ac:dyDescent="0.3">
      <c r="A169" t="s">
        <v>922</v>
      </c>
      <c r="B169">
        <v>1275</v>
      </c>
      <c r="C169">
        <v>30</v>
      </c>
      <c r="D169">
        <v>80796</v>
      </c>
      <c r="E169" t="s">
        <v>752</v>
      </c>
      <c r="F169" t="s">
        <v>758</v>
      </c>
      <c r="G169" s="1">
        <v>40246</v>
      </c>
    </row>
    <row r="170" spans="1:7" x14ac:dyDescent="0.3">
      <c r="A170" t="s">
        <v>923</v>
      </c>
      <c r="B170">
        <v>6357</v>
      </c>
      <c r="C170">
        <v>477</v>
      </c>
      <c r="D170">
        <v>19804</v>
      </c>
      <c r="E170" t="s">
        <v>756</v>
      </c>
      <c r="F170" t="s">
        <v>758</v>
      </c>
      <c r="G170" t="s">
        <v>1523</v>
      </c>
    </row>
    <row r="171" spans="1:7" x14ac:dyDescent="0.3">
      <c r="A171" t="s">
        <v>924</v>
      </c>
      <c r="B171">
        <v>4551</v>
      </c>
      <c r="C171">
        <v>52</v>
      </c>
      <c r="D171">
        <v>75766</v>
      </c>
      <c r="E171" t="s">
        <v>756</v>
      </c>
      <c r="F171" t="s">
        <v>753</v>
      </c>
      <c r="G171" t="s">
        <v>1523</v>
      </c>
    </row>
    <row r="172" spans="1:7" x14ac:dyDescent="0.3">
      <c r="A172" t="s">
        <v>925</v>
      </c>
      <c r="B172">
        <v>4252</v>
      </c>
      <c r="C172">
        <v>73</v>
      </c>
      <c r="D172">
        <v>74338</v>
      </c>
      <c r="E172" t="s">
        <v>756</v>
      </c>
      <c r="F172" t="s">
        <v>758</v>
      </c>
      <c r="G172" t="s">
        <v>1523</v>
      </c>
    </row>
    <row r="173" spans="1:7" x14ac:dyDescent="0.3">
      <c r="A173" t="s">
        <v>926</v>
      </c>
      <c r="B173">
        <v>2096</v>
      </c>
      <c r="C173">
        <v>691</v>
      </c>
      <c r="D173">
        <v>73423</v>
      </c>
      <c r="E173" t="s">
        <v>752</v>
      </c>
      <c r="F173" t="s">
        <v>753</v>
      </c>
      <c r="G173" s="1">
        <v>41141</v>
      </c>
    </row>
    <row r="174" spans="1:7" x14ac:dyDescent="0.3">
      <c r="A174" t="s">
        <v>927</v>
      </c>
      <c r="B174">
        <v>5209</v>
      </c>
      <c r="C174">
        <v>786</v>
      </c>
      <c r="D174">
        <v>91842</v>
      </c>
      <c r="E174" t="s">
        <v>752</v>
      </c>
      <c r="F174" t="s">
        <v>758</v>
      </c>
      <c r="G174" s="1">
        <v>28003</v>
      </c>
    </row>
    <row r="175" spans="1:7" x14ac:dyDescent="0.3">
      <c r="A175" t="s">
        <v>928</v>
      </c>
      <c r="B175">
        <v>9271</v>
      </c>
      <c r="C175">
        <v>68</v>
      </c>
      <c r="D175">
        <v>81148</v>
      </c>
      <c r="E175" t="s">
        <v>756</v>
      </c>
      <c r="F175" t="s">
        <v>758</v>
      </c>
      <c r="G175" t="s">
        <v>1523</v>
      </c>
    </row>
    <row r="176" spans="1:7" x14ac:dyDescent="0.3">
      <c r="A176" t="s">
        <v>929</v>
      </c>
      <c r="B176">
        <v>6772</v>
      </c>
      <c r="C176">
        <v>630</v>
      </c>
      <c r="D176">
        <v>96963</v>
      </c>
      <c r="E176" t="s">
        <v>752</v>
      </c>
      <c r="F176" t="s">
        <v>758</v>
      </c>
      <c r="G176" s="1">
        <v>40085</v>
      </c>
    </row>
    <row r="177" spans="1:7" x14ac:dyDescent="0.3">
      <c r="A177" t="s">
        <v>930</v>
      </c>
      <c r="B177">
        <v>4628</v>
      </c>
      <c r="C177">
        <v>357</v>
      </c>
      <c r="D177">
        <v>88092</v>
      </c>
      <c r="E177" t="s">
        <v>756</v>
      </c>
      <c r="F177" t="s">
        <v>758</v>
      </c>
      <c r="G177" t="s">
        <v>1523</v>
      </c>
    </row>
    <row r="178" spans="1:7" x14ac:dyDescent="0.3">
      <c r="A178" t="s">
        <v>931</v>
      </c>
      <c r="B178">
        <v>3853</v>
      </c>
      <c r="C178">
        <v>455</v>
      </c>
      <c r="D178">
        <v>66397</v>
      </c>
      <c r="E178" t="s">
        <v>756</v>
      </c>
      <c r="F178" t="s">
        <v>753</v>
      </c>
      <c r="G178" t="s">
        <v>1523</v>
      </c>
    </row>
    <row r="179" spans="1:7" x14ac:dyDescent="0.3">
      <c r="A179" t="s">
        <v>932</v>
      </c>
      <c r="B179">
        <v>515</v>
      </c>
      <c r="C179">
        <v>947</v>
      </c>
      <c r="D179">
        <v>1714</v>
      </c>
      <c r="E179" t="s">
        <v>752</v>
      </c>
      <c r="F179" t="s">
        <v>753</v>
      </c>
      <c r="G179" s="1">
        <v>31897</v>
      </c>
    </row>
    <row r="180" spans="1:7" x14ac:dyDescent="0.3">
      <c r="A180" t="s">
        <v>933</v>
      </c>
      <c r="B180">
        <v>7513</v>
      </c>
      <c r="C180">
        <v>589</v>
      </c>
      <c r="D180">
        <v>5059</v>
      </c>
      <c r="E180" t="s">
        <v>756</v>
      </c>
      <c r="F180" t="s">
        <v>753</v>
      </c>
      <c r="G180" t="s">
        <v>1523</v>
      </c>
    </row>
    <row r="181" spans="1:7" x14ac:dyDescent="0.3">
      <c r="A181" t="s">
        <v>934</v>
      </c>
      <c r="B181">
        <v>9030</v>
      </c>
      <c r="C181">
        <v>863</v>
      </c>
      <c r="D181">
        <v>66582</v>
      </c>
      <c r="E181" t="s">
        <v>756</v>
      </c>
      <c r="F181" t="s">
        <v>753</v>
      </c>
      <c r="G181" t="s">
        <v>1523</v>
      </c>
    </row>
    <row r="182" spans="1:7" x14ac:dyDescent="0.3">
      <c r="A182" t="s">
        <v>935</v>
      </c>
      <c r="B182">
        <v>2378</v>
      </c>
      <c r="C182">
        <v>668</v>
      </c>
      <c r="D182">
        <v>42143</v>
      </c>
      <c r="E182" t="s">
        <v>752</v>
      </c>
      <c r="F182" t="s">
        <v>753</v>
      </c>
      <c r="G182" s="1">
        <v>26466</v>
      </c>
    </row>
    <row r="183" spans="1:7" x14ac:dyDescent="0.3">
      <c r="A183" t="s">
        <v>936</v>
      </c>
      <c r="B183">
        <v>5894</v>
      </c>
      <c r="C183">
        <v>206</v>
      </c>
      <c r="D183">
        <v>27741</v>
      </c>
      <c r="E183" t="s">
        <v>756</v>
      </c>
      <c r="F183" t="s">
        <v>758</v>
      </c>
      <c r="G183" t="s">
        <v>1523</v>
      </c>
    </row>
    <row r="184" spans="1:7" x14ac:dyDescent="0.3">
      <c r="A184" t="s">
        <v>937</v>
      </c>
      <c r="B184">
        <v>7587</v>
      </c>
      <c r="C184">
        <v>835</v>
      </c>
      <c r="D184">
        <v>696</v>
      </c>
      <c r="E184" t="s">
        <v>756</v>
      </c>
      <c r="F184" t="s">
        <v>753</v>
      </c>
      <c r="G184" t="s">
        <v>1523</v>
      </c>
    </row>
    <row r="185" spans="1:7" x14ac:dyDescent="0.3">
      <c r="A185" t="s">
        <v>938</v>
      </c>
      <c r="B185">
        <v>1424</v>
      </c>
      <c r="C185">
        <v>315</v>
      </c>
      <c r="D185">
        <v>37660</v>
      </c>
      <c r="E185" t="s">
        <v>756</v>
      </c>
      <c r="F185" t="s">
        <v>753</v>
      </c>
      <c r="G185" t="s">
        <v>1523</v>
      </c>
    </row>
    <row r="186" spans="1:7" x14ac:dyDescent="0.3">
      <c r="A186" t="s">
        <v>939</v>
      </c>
      <c r="B186">
        <v>5214</v>
      </c>
      <c r="C186">
        <v>553</v>
      </c>
      <c r="D186">
        <v>16299</v>
      </c>
      <c r="E186" t="s">
        <v>756</v>
      </c>
      <c r="F186" t="s">
        <v>753</v>
      </c>
      <c r="G186" t="s">
        <v>1523</v>
      </c>
    </row>
    <row r="187" spans="1:7" x14ac:dyDescent="0.3">
      <c r="A187" t="s">
        <v>940</v>
      </c>
      <c r="B187">
        <v>8249</v>
      </c>
      <c r="C187">
        <v>861</v>
      </c>
      <c r="D187">
        <v>16690</v>
      </c>
      <c r="E187" t="s">
        <v>752</v>
      </c>
      <c r="F187" t="s">
        <v>753</v>
      </c>
      <c r="G187" s="1">
        <v>35321</v>
      </c>
    </row>
    <row r="188" spans="1:7" x14ac:dyDescent="0.3">
      <c r="A188" t="s">
        <v>941</v>
      </c>
      <c r="B188">
        <v>3172</v>
      </c>
      <c r="C188">
        <v>279</v>
      </c>
      <c r="D188">
        <v>21003</v>
      </c>
      <c r="E188" t="s">
        <v>756</v>
      </c>
      <c r="F188" t="s">
        <v>753</v>
      </c>
      <c r="G188" t="s">
        <v>1523</v>
      </c>
    </row>
    <row r="189" spans="1:7" x14ac:dyDescent="0.3">
      <c r="A189" s="2" t="s">
        <v>942</v>
      </c>
      <c r="B189">
        <v>5489</v>
      </c>
      <c r="C189">
        <v>75</v>
      </c>
      <c r="D189">
        <v>93642</v>
      </c>
      <c r="E189" t="s">
        <v>752</v>
      </c>
      <c r="F189" t="s">
        <v>758</v>
      </c>
      <c r="G189" s="1">
        <v>37507</v>
      </c>
    </row>
    <row r="190" spans="1:7" x14ac:dyDescent="0.3">
      <c r="A190" t="s">
        <v>943</v>
      </c>
      <c r="B190">
        <v>2037</v>
      </c>
      <c r="C190">
        <v>895</v>
      </c>
      <c r="D190">
        <v>34832</v>
      </c>
      <c r="E190" t="s">
        <v>756</v>
      </c>
      <c r="F190" t="s">
        <v>758</v>
      </c>
      <c r="G190" t="s">
        <v>1523</v>
      </c>
    </row>
    <row r="191" spans="1:7" x14ac:dyDescent="0.3">
      <c r="A191" s="2" t="s">
        <v>944</v>
      </c>
      <c r="B191">
        <v>2401</v>
      </c>
      <c r="C191">
        <v>866</v>
      </c>
      <c r="D191">
        <v>59176</v>
      </c>
      <c r="E191" t="s">
        <v>752</v>
      </c>
      <c r="F191" t="s">
        <v>758</v>
      </c>
      <c r="G191" s="1">
        <v>34700</v>
      </c>
    </row>
    <row r="192" spans="1:7" x14ac:dyDescent="0.3">
      <c r="A192" t="s">
        <v>945</v>
      </c>
      <c r="B192">
        <v>1303</v>
      </c>
      <c r="C192">
        <v>792</v>
      </c>
      <c r="D192">
        <v>3846</v>
      </c>
      <c r="E192" t="s">
        <v>756</v>
      </c>
      <c r="F192" t="s">
        <v>758</v>
      </c>
      <c r="G192" t="s">
        <v>1523</v>
      </c>
    </row>
    <row r="193" spans="1:7" x14ac:dyDescent="0.3">
      <c r="A193" s="2" t="s">
        <v>946</v>
      </c>
      <c r="B193">
        <v>6798</v>
      </c>
      <c r="C193">
        <v>191</v>
      </c>
      <c r="D193">
        <v>17651</v>
      </c>
      <c r="E193" t="s">
        <v>752</v>
      </c>
      <c r="F193" t="s">
        <v>753</v>
      </c>
      <c r="G193" s="1">
        <v>32798</v>
      </c>
    </row>
    <row r="194" spans="1:7" x14ac:dyDescent="0.3">
      <c r="A194" t="s">
        <v>947</v>
      </c>
      <c r="B194">
        <v>9917</v>
      </c>
      <c r="C194">
        <v>59</v>
      </c>
      <c r="D194">
        <v>2282</v>
      </c>
      <c r="E194" t="s">
        <v>756</v>
      </c>
      <c r="F194" t="s">
        <v>753</v>
      </c>
      <c r="G194" t="s">
        <v>1523</v>
      </c>
    </row>
    <row r="195" spans="1:7" x14ac:dyDescent="0.3">
      <c r="A195" t="s">
        <v>948</v>
      </c>
      <c r="B195">
        <v>2969</v>
      </c>
      <c r="C195">
        <v>748</v>
      </c>
      <c r="D195">
        <v>49908</v>
      </c>
      <c r="E195" t="s">
        <v>756</v>
      </c>
      <c r="F195" t="s">
        <v>753</v>
      </c>
      <c r="G195" t="s">
        <v>1523</v>
      </c>
    </row>
    <row r="196" spans="1:7" x14ac:dyDescent="0.3">
      <c r="A196" t="s">
        <v>949</v>
      </c>
      <c r="B196">
        <v>8737</v>
      </c>
      <c r="C196">
        <v>693</v>
      </c>
      <c r="D196">
        <v>68886</v>
      </c>
      <c r="E196" t="s">
        <v>756</v>
      </c>
      <c r="F196" t="s">
        <v>758</v>
      </c>
      <c r="G196" t="s">
        <v>1523</v>
      </c>
    </row>
    <row r="197" spans="1:7" x14ac:dyDescent="0.3">
      <c r="A197" t="s">
        <v>950</v>
      </c>
      <c r="B197">
        <v>2104</v>
      </c>
      <c r="C197">
        <v>955</v>
      </c>
      <c r="D197">
        <v>41456</v>
      </c>
      <c r="E197" t="s">
        <v>752</v>
      </c>
      <c r="F197" t="s">
        <v>753</v>
      </c>
      <c r="G197" s="1">
        <v>33965</v>
      </c>
    </row>
    <row r="198" spans="1:7" x14ac:dyDescent="0.3">
      <c r="A198" t="s">
        <v>951</v>
      </c>
      <c r="B198">
        <v>1702</v>
      </c>
      <c r="C198">
        <v>538</v>
      </c>
      <c r="D198">
        <v>39488</v>
      </c>
      <c r="E198" t="s">
        <v>756</v>
      </c>
      <c r="F198" t="s">
        <v>758</v>
      </c>
      <c r="G198" t="s">
        <v>1523</v>
      </c>
    </row>
    <row r="199" spans="1:7" x14ac:dyDescent="0.3">
      <c r="A199" t="s">
        <v>952</v>
      </c>
      <c r="B199">
        <v>8933</v>
      </c>
      <c r="C199">
        <v>169</v>
      </c>
      <c r="D199">
        <v>75362</v>
      </c>
      <c r="E199" t="s">
        <v>752</v>
      </c>
      <c r="F199" t="s">
        <v>758</v>
      </c>
      <c r="G199" s="1">
        <v>42971</v>
      </c>
    </row>
    <row r="200" spans="1:7" x14ac:dyDescent="0.3">
      <c r="A200" t="s">
        <v>953</v>
      </c>
      <c r="B200">
        <v>3624</v>
      </c>
      <c r="C200">
        <v>924</v>
      </c>
      <c r="D200">
        <v>73137</v>
      </c>
      <c r="E200" t="s">
        <v>752</v>
      </c>
      <c r="F200" t="s">
        <v>753</v>
      </c>
      <c r="G200" s="1">
        <v>42083</v>
      </c>
    </row>
    <row r="201" spans="1:7" x14ac:dyDescent="0.3">
      <c r="A201" t="s">
        <v>954</v>
      </c>
      <c r="B201">
        <v>4892</v>
      </c>
      <c r="C201">
        <v>579</v>
      </c>
      <c r="D201">
        <v>77570</v>
      </c>
      <c r="E201" t="s">
        <v>756</v>
      </c>
      <c r="F201" t="s">
        <v>753</v>
      </c>
      <c r="G201" t="s">
        <v>1523</v>
      </c>
    </row>
  </sheetData>
  <mergeCells count="2">
    <mergeCell ref="N13:P13"/>
    <mergeCell ref="N11:R11"/>
  </mergeCells>
  <pageMargins left="0.7" right="0.7" top="0.75" bottom="0.75" header="0.3" footer="0.3"/>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C510-3E3B-4C46-8165-C2C593BD1AC2}">
  <dimension ref="A1:R201"/>
  <sheetViews>
    <sheetView topLeftCell="D1" workbookViewId="0">
      <selection activeCell="L12" sqref="L12"/>
    </sheetView>
  </sheetViews>
  <sheetFormatPr defaultRowHeight="14.4" x14ac:dyDescent="0.3"/>
  <cols>
    <col min="1" max="1" width="8.44140625" bestFit="1" customWidth="1"/>
    <col min="2" max="2" width="7.33203125" bestFit="1" customWidth="1"/>
    <col min="3" max="3" width="20.6640625" bestFit="1" customWidth="1"/>
    <col min="4" max="4" width="14.33203125" bestFit="1" customWidth="1"/>
    <col min="5" max="5" width="11.5546875" bestFit="1" customWidth="1"/>
    <col min="6" max="6" width="13.5546875" bestFit="1" customWidth="1"/>
    <col min="7" max="7" width="14.6640625" bestFit="1" customWidth="1"/>
    <col min="8" max="8" width="39.88671875" bestFit="1" customWidth="1"/>
    <col min="9" max="9" width="41.109375" bestFit="1" customWidth="1"/>
    <col min="14" max="14" width="14.44140625" bestFit="1" customWidth="1"/>
    <col min="15" max="15" width="20.44140625" bestFit="1" customWidth="1"/>
  </cols>
  <sheetData>
    <row r="1" spans="1:18" x14ac:dyDescent="0.3">
      <c r="A1" t="s">
        <v>746</v>
      </c>
      <c r="B1" t="s">
        <v>0</v>
      </c>
      <c r="C1" t="s">
        <v>955</v>
      </c>
      <c r="D1" t="s">
        <v>956</v>
      </c>
      <c r="E1" t="s">
        <v>957</v>
      </c>
      <c r="F1" t="s">
        <v>958</v>
      </c>
      <c r="G1" t="s">
        <v>959</v>
      </c>
      <c r="H1" t="s">
        <v>960</v>
      </c>
      <c r="I1" t="s">
        <v>961</v>
      </c>
    </row>
    <row r="2" spans="1:18" x14ac:dyDescent="0.3">
      <c r="A2">
        <v>690</v>
      </c>
      <c r="B2">
        <v>230</v>
      </c>
      <c r="C2" t="s">
        <v>962</v>
      </c>
      <c r="D2" t="s">
        <v>963</v>
      </c>
      <c r="E2" t="s">
        <v>964</v>
      </c>
      <c r="F2">
        <v>553</v>
      </c>
      <c r="G2">
        <v>1210</v>
      </c>
      <c r="H2" t="s">
        <v>965</v>
      </c>
      <c r="I2" t="s">
        <v>966</v>
      </c>
    </row>
    <row r="3" spans="1:18" x14ac:dyDescent="0.3">
      <c r="A3">
        <v>933</v>
      </c>
      <c r="B3">
        <v>3189</v>
      </c>
      <c r="C3" t="s">
        <v>962</v>
      </c>
      <c r="D3" t="s">
        <v>967</v>
      </c>
      <c r="E3" t="s">
        <v>968</v>
      </c>
      <c r="F3">
        <v>810</v>
      </c>
      <c r="G3">
        <v>1114</v>
      </c>
      <c r="H3" t="s">
        <v>969</v>
      </c>
      <c r="I3" t="s">
        <v>970</v>
      </c>
    </row>
    <row r="4" spans="1:18" x14ac:dyDescent="0.3">
      <c r="A4">
        <v>261</v>
      </c>
      <c r="B4">
        <v>2216</v>
      </c>
      <c r="C4" t="s">
        <v>971</v>
      </c>
      <c r="D4" t="s">
        <v>963</v>
      </c>
      <c r="E4" t="s">
        <v>968</v>
      </c>
      <c r="F4">
        <v>994</v>
      </c>
      <c r="G4">
        <v>1020</v>
      </c>
      <c r="H4" t="s">
        <v>972</v>
      </c>
      <c r="I4" t="s">
        <v>973</v>
      </c>
    </row>
    <row r="5" spans="1:18" x14ac:dyDescent="0.3">
      <c r="A5">
        <v>445</v>
      </c>
      <c r="B5">
        <v>1904</v>
      </c>
      <c r="C5" t="s">
        <v>974</v>
      </c>
      <c r="D5" t="s">
        <v>963</v>
      </c>
      <c r="E5" t="s">
        <v>968</v>
      </c>
      <c r="F5">
        <v>598</v>
      </c>
      <c r="G5">
        <v>1351</v>
      </c>
      <c r="H5" t="s">
        <v>975</v>
      </c>
      <c r="I5" t="s">
        <v>976</v>
      </c>
    </row>
    <row r="6" spans="1:18" ht="15.6" x14ac:dyDescent="0.3">
      <c r="A6">
        <v>722</v>
      </c>
      <c r="B6">
        <v>7342</v>
      </c>
      <c r="C6" t="s">
        <v>977</v>
      </c>
      <c r="D6" t="s">
        <v>967</v>
      </c>
      <c r="E6" t="s">
        <v>968</v>
      </c>
      <c r="F6">
        <v>412</v>
      </c>
      <c r="G6">
        <v>566</v>
      </c>
      <c r="H6" t="s">
        <v>978</v>
      </c>
      <c r="I6" t="s">
        <v>979</v>
      </c>
      <c r="M6" s="15" t="s">
        <v>1580</v>
      </c>
      <c r="N6" s="16"/>
      <c r="O6" s="16"/>
      <c r="P6" s="16"/>
      <c r="Q6" s="16"/>
      <c r="R6" s="16"/>
    </row>
    <row r="7" spans="1:18" x14ac:dyDescent="0.3">
      <c r="A7">
        <v>129</v>
      </c>
      <c r="B7">
        <v>7633</v>
      </c>
      <c r="C7" t="s">
        <v>980</v>
      </c>
      <c r="D7" t="s">
        <v>963</v>
      </c>
      <c r="E7" t="s">
        <v>964</v>
      </c>
      <c r="F7">
        <v>379</v>
      </c>
      <c r="G7">
        <v>590</v>
      </c>
      <c r="H7" t="s">
        <v>981</v>
      </c>
      <c r="I7" t="s">
        <v>982</v>
      </c>
    </row>
    <row r="8" spans="1:18" x14ac:dyDescent="0.3">
      <c r="A8">
        <v>489</v>
      </c>
      <c r="B8">
        <v>2154</v>
      </c>
      <c r="C8" t="s">
        <v>983</v>
      </c>
      <c r="D8" t="s">
        <v>963</v>
      </c>
      <c r="E8" t="s">
        <v>964</v>
      </c>
      <c r="F8">
        <v>892</v>
      </c>
      <c r="G8">
        <v>1407</v>
      </c>
      <c r="H8" t="s">
        <v>984</v>
      </c>
      <c r="I8" t="s">
        <v>985</v>
      </c>
    </row>
    <row r="9" spans="1:18" x14ac:dyDescent="0.3">
      <c r="A9">
        <v>165</v>
      </c>
      <c r="B9">
        <v>5543</v>
      </c>
      <c r="C9" t="s">
        <v>986</v>
      </c>
      <c r="D9" t="s">
        <v>963</v>
      </c>
      <c r="E9" t="s">
        <v>964</v>
      </c>
      <c r="F9">
        <v>347</v>
      </c>
      <c r="G9">
        <v>786</v>
      </c>
      <c r="H9" t="s">
        <v>987</v>
      </c>
      <c r="I9" t="s">
        <v>616</v>
      </c>
      <c r="N9" s="4" t="s">
        <v>956</v>
      </c>
      <c r="O9" t="s">
        <v>1542</v>
      </c>
    </row>
    <row r="10" spans="1:18" x14ac:dyDescent="0.3">
      <c r="A10">
        <v>164</v>
      </c>
      <c r="B10">
        <v>2332</v>
      </c>
      <c r="C10" t="s">
        <v>988</v>
      </c>
      <c r="D10" t="s">
        <v>967</v>
      </c>
      <c r="E10" t="s">
        <v>968</v>
      </c>
      <c r="F10">
        <v>457</v>
      </c>
      <c r="G10">
        <v>855</v>
      </c>
      <c r="H10" t="s">
        <v>989</v>
      </c>
      <c r="I10" t="s">
        <v>990</v>
      </c>
      <c r="N10" s="5" t="s">
        <v>963</v>
      </c>
      <c r="O10">
        <v>109</v>
      </c>
    </row>
    <row r="11" spans="1:18" x14ac:dyDescent="0.3">
      <c r="A11">
        <v>364</v>
      </c>
      <c r="B11">
        <v>4094</v>
      </c>
      <c r="C11" t="s">
        <v>991</v>
      </c>
      <c r="D11" t="s">
        <v>967</v>
      </c>
      <c r="E11" t="s">
        <v>968</v>
      </c>
      <c r="F11">
        <v>957</v>
      </c>
      <c r="G11">
        <v>1182</v>
      </c>
      <c r="H11" t="s">
        <v>992</v>
      </c>
      <c r="I11" t="s">
        <v>993</v>
      </c>
      <c r="N11" s="5" t="s">
        <v>967</v>
      </c>
      <c r="O11">
        <v>91</v>
      </c>
    </row>
    <row r="12" spans="1:18" x14ac:dyDescent="0.3">
      <c r="A12">
        <v>469</v>
      </c>
      <c r="B12">
        <v>3042</v>
      </c>
      <c r="C12" t="s">
        <v>977</v>
      </c>
      <c r="D12" t="s">
        <v>967</v>
      </c>
      <c r="E12" t="s">
        <v>964</v>
      </c>
      <c r="F12">
        <v>23</v>
      </c>
      <c r="G12">
        <v>25</v>
      </c>
      <c r="H12" t="s">
        <v>994</v>
      </c>
      <c r="I12" t="s">
        <v>995</v>
      </c>
    </row>
    <row r="13" spans="1:18" x14ac:dyDescent="0.3">
      <c r="A13">
        <v>158</v>
      </c>
      <c r="B13">
        <v>2220</v>
      </c>
      <c r="C13" t="s">
        <v>962</v>
      </c>
      <c r="D13" t="s">
        <v>963</v>
      </c>
      <c r="E13" t="s">
        <v>968</v>
      </c>
      <c r="F13">
        <v>479</v>
      </c>
      <c r="G13">
        <v>861</v>
      </c>
      <c r="H13" t="s">
        <v>17</v>
      </c>
      <c r="I13" t="s">
        <v>996</v>
      </c>
    </row>
    <row r="14" spans="1:18" x14ac:dyDescent="0.3">
      <c r="A14">
        <v>337</v>
      </c>
      <c r="B14">
        <v>4988</v>
      </c>
      <c r="C14" t="s">
        <v>977</v>
      </c>
      <c r="D14" t="s">
        <v>963</v>
      </c>
      <c r="E14" t="s">
        <v>968</v>
      </c>
      <c r="F14">
        <v>305</v>
      </c>
      <c r="G14">
        <v>834</v>
      </c>
      <c r="H14" t="s">
        <v>997</v>
      </c>
      <c r="I14" t="s">
        <v>998</v>
      </c>
    </row>
    <row r="15" spans="1:18" x14ac:dyDescent="0.3">
      <c r="A15">
        <v>634</v>
      </c>
      <c r="B15">
        <v>175</v>
      </c>
      <c r="C15" t="s">
        <v>962</v>
      </c>
      <c r="D15" t="s">
        <v>967</v>
      </c>
      <c r="E15" t="s">
        <v>968</v>
      </c>
      <c r="F15">
        <v>939</v>
      </c>
      <c r="G15">
        <v>1446</v>
      </c>
      <c r="H15" t="s">
        <v>999</v>
      </c>
      <c r="I15" t="s">
        <v>1000</v>
      </c>
    </row>
    <row r="16" spans="1:18" x14ac:dyDescent="0.3">
      <c r="A16">
        <v>577</v>
      </c>
      <c r="B16">
        <v>4233</v>
      </c>
      <c r="C16" t="s">
        <v>983</v>
      </c>
      <c r="D16" t="s">
        <v>963</v>
      </c>
      <c r="E16" t="s">
        <v>964</v>
      </c>
      <c r="F16">
        <v>679</v>
      </c>
      <c r="G16">
        <v>1455</v>
      </c>
      <c r="H16" t="s">
        <v>1001</v>
      </c>
      <c r="I16" t="s">
        <v>17</v>
      </c>
    </row>
    <row r="17" spans="1:9" x14ac:dyDescent="0.3">
      <c r="A17">
        <v>907</v>
      </c>
      <c r="B17">
        <v>4351</v>
      </c>
      <c r="C17" t="s">
        <v>977</v>
      </c>
      <c r="D17" t="s">
        <v>967</v>
      </c>
      <c r="E17" t="s">
        <v>968</v>
      </c>
      <c r="F17">
        <v>803</v>
      </c>
      <c r="G17">
        <v>1020</v>
      </c>
      <c r="H17" t="s">
        <v>1002</v>
      </c>
      <c r="I17" t="s">
        <v>607</v>
      </c>
    </row>
    <row r="18" spans="1:9" x14ac:dyDescent="0.3">
      <c r="A18">
        <v>870</v>
      </c>
      <c r="B18">
        <v>5578</v>
      </c>
      <c r="C18" t="s">
        <v>1003</v>
      </c>
      <c r="D18" t="s">
        <v>963</v>
      </c>
      <c r="E18" t="s">
        <v>964</v>
      </c>
      <c r="F18">
        <v>783</v>
      </c>
      <c r="G18">
        <v>1042</v>
      </c>
      <c r="H18" t="s">
        <v>1004</v>
      </c>
      <c r="I18" t="s">
        <v>1005</v>
      </c>
    </row>
    <row r="19" spans="1:9" x14ac:dyDescent="0.3">
      <c r="A19">
        <v>982</v>
      </c>
      <c r="B19">
        <v>4523</v>
      </c>
      <c r="C19" t="s">
        <v>986</v>
      </c>
      <c r="D19" t="s">
        <v>963</v>
      </c>
      <c r="E19" t="s">
        <v>964</v>
      </c>
      <c r="F19">
        <v>432</v>
      </c>
      <c r="G19">
        <v>915</v>
      </c>
      <c r="H19" t="s">
        <v>17</v>
      </c>
      <c r="I19" t="s">
        <v>1006</v>
      </c>
    </row>
    <row r="20" spans="1:9" x14ac:dyDescent="0.3">
      <c r="A20">
        <v>351</v>
      </c>
      <c r="B20">
        <v>2972</v>
      </c>
      <c r="C20" t="s">
        <v>986</v>
      </c>
      <c r="D20" t="s">
        <v>963</v>
      </c>
      <c r="E20" t="s">
        <v>964</v>
      </c>
      <c r="F20">
        <v>776</v>
      </c>
      <c r="G20">
        <v>1053</v>
      </c>
      <c r="H20" t="s">
        <v>1007</v>
      </c>
      <c r="I20" t="s">
        <v>1008</v>
      </c>
    </row>
    <row r="21" spans="1:9" x14ac:dyDescent="0.3">
      <c r="A21">
        <v>328</v>
      </c>
      <c r="B21">
        <v>6153</v>
      </c>
      <c r="C21" t="s">
        <v>962</v>
      </c>
      <c r="D21" t="s">
        <v>963</v>
      </c>
      <c r="E21" t="s">
        <v>968</v>
      </c>
      <c r="F21">
        <v>710</v>
      </c>
      <c r="G21">
        <v>1066</v>
      </c>
      <c r="H21" t="s">
        <v>1009</v>
      </c>
      <c r="I21" t="s">
        <v>1010</v>
      </c>
    </row>
    <row r="22" spans="1:9" x14ac:dyDescent="0.3">
      <c r="A22">
        <v>242</v>
      </c>
      <c r="B22">
        <v>4852</v>
      </c>
      <c r="C22" t="s">
        <v>1003</v>
      </c>
      <c r="D22" t="s">
        <v>963</v>
      </c>
      <c r="E22" t="s">
        <v>964</v>
      </c>
      <c r="F22">
        <v>959</v>
      </c>
      <c r="G22">
        <v>1253</v>
      </c>
      <c r="H22" t="s">
        <v>1011</v>
      </c>
      <c r="I22" t="s">
        <v>1012</v>
      </c>
    </row>
    <row r="23" spans="1:9" x14ac:dyDescent="0.3">
      <c r="A23">
        <v>421</v>
      </c>
      <c r="B23">
        <v>8106</v>
      </c>
      <c r="C23" t="s">
        <v>991</v>
      </c>
      <c r="D23" t="s">
        <v>967</v>
      </c>
      <c r="E23" t="s">
        <v>964</v>
      </c>
      <c r="F23">
        <v>147</v>
      </c>
      <c r="G23">
        <v>535</v>
      </c>
      <c r="H23" t="s">
        <v>17</v>
      </c>
      <c r="I23" t="s">
        <v>1013</v>
      </c>
    </row>
    <row r="24" spans="1:9" x14ac:dyDescent="0.3">
      <c r="A24">
        <v>6</v>
      </c>
      <c r="B24">
        <v>3917</v>
      </c>
      <c r="C24" t="s">
        <v>1014</v>
      </c>
      <c r="D24" t="s">
        <v>967</v>
      </c>
      <c r="E24" t="s">
        <v>968</v>
      </c>
      <c r="F24">
        <v>613</v>
      </c>
      <c r="G24">
        <v>1256</v>
      </c>
      <c r="H24" t="s">
        <v>17</v>
      </c>
      <c r="I24" t="s">
        <v>420</v>
      </c>
    </row>
    <row r="25" spans="1:9" x14ac:dyDescent="0.3">
      <c r="A25">
        <v>384</v>
      </c>
      <c r="B25">
        <v>9377</v>
      </c>
      <c r="C25" t="s">
        <v>971</v>
      </c>
      <c r="D25" t="s">
        <v>963</v>
      </c>
      <c r="E25" t="s">
        <v>964</v>
      </c>
      <c r="F25">
        <v>590</v>
      </c>
      <c r="G25">
        <v>1033</v>
      </c>
      <c r="H25" t="s">
        <v>1015</v>
      </c>
      <c r="I25" t="s">
        <v>1016</v>
      </c>
    </row>
    <row r="26" spans="1:9" x14ac:dyDescent="0.3">
      <c r="A26">
        <v>286</v>
      </c>
      <c r="B26">
        <v>5387</v>
      </c>
      <c r="C26" t="s">
        <v>977</v>
      </c>
      <c r="D26" t="s">
        <v>963</v>
      </c>
      <c r="E26" t="s">
        <v>964</v>
      </c>
      <c r="F26">
        <v>193</v>
      </c>
      <c r="G26">
        <v>817</v>
      </c>
      <c r="H26" t="s">
        <v>1017</v>
      </c>
      <c r="I26" t="s">
        <v>1018</v>
      </c>
    </row>
    <row r="27" spans="1:9" x14ac:dyDescent="0.3">
      <c r="A27">
        <v>892</v>
      </c>
      <c r="B27">
        <v>6513</v>
      </c>
      <c r="C27" t="s">
        <v>971</v>
      </c>
      <c r="D27" t="s">
        <v>963</v>
      </c>
      <c r="E27" t="s">
        <v>964</v>
      </c>
      <c r="F27">
        <v>879</v>
      </c>
      <c r="G27">
        <v>1037</v>
      </c>
      <c r="H27" t="s">
        <v>1019</v>
      </c>
      <c r="I27" t="s">
        <v>1020</v>
      </c>
    </row>
    <row r="28" spans="1:9" x14ac:dyDescent="0.3">
      <c r="A28">
        <v>558</v>
      </c>
      <c r="B28">
        <v>3965</v>
      </c>
      <c r="C28" t="s">
        <v>986</v>
      </c>
      <c r="D28" t="s">
        <v>963</v>
      </c>
      <c r="E28" t="s">
        <v>964</v>
      </c>
      <c r="F28">
        <v>275</v>
      </c>
      <c r="G28">
        <v>951</v>
      </c>
      <c r="H28" t="s">
        <v>1021</v>
      </c>
      <c r="I28" t="s">
        <v>1022</v>
      </c>
    </row>
    <row r="29" spans="1:9" x14ac:dyDescent="0.3">
      <c r="A29">
        <v>481</v>
      </c>
      <c r="B29">
        <v>8893</v>
      </c>
      <c r="C29" t="s">
        <v>1003</v>
      </c>
      <c r="D29" t="s">
        <v>967</v>
      </c>
      <c r="E29" t="s">
        <v>964</v>
      </c>
      <c r="F29">
        <v>319</v>
      </c>
      <c r="G29">
        <v>770</v>
      </c>
      <c r="H29" t="s">
        <v>489</v>
      </c>
      <c r="I29" t="s">
        <v>1023</v>
      </c>
    </row>
    <row r="30" spans="1:9" x14ac:dyDescent="0.3">
      <c r="A30">
        <v>155</v>
      </c>
      <c r="B30">
        <v>1897</v>
      </c>
      <c r="C30" t="s">
        <v>988</v>
      </c>
      <c r="D30" t="s">
        <v>963</v>
      </c>
      <c r="E30" t="s">
        <v>968</v>
      </c>
      <c r="F30">
        <v>52</v>
      </c>
      <c r="G30">
        <v>293</v>
      </c>
      <c r="H30" t="s">
        <v>17</v>
      </c>
      <c r="I30" t="s">
        <v>1024</v>
      </c>
    </row>
    <row r="31" spans="1:9" x14ac:dyDescent="0.3">
      <c r="A31">
        <v>771</v>
      </c>
      <c r="B31">
        <v>390</v>
      </c>
      <c r="C31" t="s">
        <v>977</v>
      </c>
      <c r="D31" t="s">
        <v>963</v>
      </c>
      <c r="E31" t="s">
        <v>964</v>
      </c>
      <c r="F31">
        <v>702</v>
      </c>
      <c r="G31">
        <v>1414</v>
      </c>
      <c r="H31" t="s">
        <v>1025</v>
      </c>
      <c r="I31" t="s">
        <v>1026</v>
      </c>
    </row>
    <row r="32" spans="1:9" x14ac:dyDescent="0.3">
      <c r="A32">
        <v>945</v>
      </c>
      <c r="B32">
        <v>3633</v>
      </c>
      <c r="C32" t="s">
        <v>962</v>
      </c>
      <c r="D32" t="s">
        <v>963</v>
      </c>
      <c r="E32" t="s">
        <v>968</v>
      </c>
      <c r="F32">
        <v>299</v>
      </c>
      <c r="G32">
        <v>524</v>
      </c>
      <c r="H32" t="s">
        <v>1027</v>
      </c>
      <c r="I32" t="s">
        <v>1028</v>
      </c>
    </row>
    <row r="33" spans="1:9" x14ac:dyDescent="0.3">
      <c r="A33">
        <v>719</v>
      </c>
      <c r="B33">
        <v>7828</v>
      </c>
      <c r="C33" t="s">
        <v>1014</v>
      </c>
      <c r="D33" t="s">
        <v>963</v>
      </c>
      <c r="E33" t="s">
        <v>964</v>
      </c>
      <c r="F33">
        <v>930</v>
      </c>
      <c r="G33">
        <v>1183</v>
      </c>
      <c r="H33" t="s">
        <v>1029</v>
      </c>
      <c r="I33" t="s">
        <v>1030</v>
      </c>
    </row>
    <row r="34" spans="1:9" x14ac:dyDescent="0.3">
      <c r="A34">
        <v>493</v>
      </c>
      <c r="B34">
        <v>2241</v>
      </c>
      <c r="C34" t="s">
        <v>974</v>
      </c>
      <c r="D34" t="s">
        <v>963</v>
      </c>
      <c r="E34" t="s">
        <v>964</v>
      </c>
      <c r="F34">
        <v>314</v>
      </c>
      <c r="G34">
        <v>566</v>
      </c>
      <c r="H34" t="s">
        <v>1031</v>
      </c>
      <c r="I34" t="s">
        <v>1032</v>
      </c>
    </row>
    <row r="35" spans="1:9" x14ac:dyDescent="0.3">
      <c r="A35">
        <v>998</v>
      </c>
      <c r="B35">
        <v>896</v>
      </c>
      <c r="C35" t="s">
        <v>988</v>
      </c>
      <c r="D35" t="s">
        <v>967</v>
      </c>
      <c r="E35" t="s">
        <v>968</v>
      </c>
      <c r="F35">
        <v>109</v>
      </c>
      <c r="G35">
        <v>961</v>
      </c>
      <c r="H35" t="s">
        <v>1033</v>
      </c>
      <c r="I35" t="s">
        <v>1034</v>
      </c>
    </row>
    <row r="36" spans="1:9" x14ac:dyDescent="0.3">
      <c r="A36">
        <v>968</v>
      </c>
      <c r="B36">
        <v>6361</v>
      </c>
      <c r="C36" t="s">
        <v>980</v>
      </c>
      <c r="D36" t="s">
        <v>963</v>
      </c>
      <c r="E36" t="s">
        <v>964</v>
      </c>
      <c r="F36">
        <v>24</v>
      </c>
      <c r="G36">
        <v>54</v>
      </c>
      <c r="H36" t="s">
        <v>1035</v>
      </c>
      <c r="I36" t="s">
        <v>256</v>
      </c>
    </row>
    <row r="37" spans="1:9" x14ac:dyDescent="0.3">
      <c r="A37">
        <v>738</v>
      </c>
      <c r="B37">
        <v>6713</v>
      </c>
      <c r="C37" t="s">
        <v>977</v>
      </c>
      <c r="D37" t="s">
        <v>963</v>
      </c>
      <c r="E37" t="s">
        <v>968</v>
      </c>
      <c r="F37">
        <v>545</v>
      </c>
      <c r="G37">
        <v>1044</v>
      </c>
      <c r="H37" t="s">
        <v>1036</v>
      </c>
      <c r="I37" t="s">
        <v>1037</v>
      </c>
    </row>
    <row r="38" spans="1:9" x14ac:dyDescent="0.3">
      <c r="A38">
        <v>912</v>
      </c>
      <c r="B38">
        <v>4283</v>
      </c>
      <c r="C38" t="s">
        <v>983</v>
      </c>
      <c r="D38" t="s">
        <v>967</v>
      </c>
      <c r="E38" t="s">
        <v>964</v>
      </c>
      <c r="F38">
        <v>505</v>
      </c>
      <c r="G38">
        <v>1082</v>
      </c>
      <c r="H38" t="s">
        <v>1038</v>
      </c>
      <c r="I38" t="s">
        <v>1039</v>
      </c>
    </row>
    <row r="39" spans="1:9" x14ac:dyDescent="0.3">
      <c r="A39">
        <v>782</v>
      </c>
      <c r="B39">
        <v>9486</v>
      </c>
      <c r="C39" t="s">
        <v>977</v>
      </c>
      <c r="D39" t="s">
        <v>967</v>
      </c>
      <c r="E39" t="s">
        <v>964</v>
      </c>
      <c r="F39">
        <v>182</v>
      </c>
      <c r="G39">
        <v>871</v>
      </c>
      <c r="H39" t="s">
        <v>1040</v>
      </c>
      <c r="I39" t="s">
        <v>1041</v>
      </c>
    </row>
    <row r="40" spans="1:9" x14ac:dyDescent="0.3">
      <c r="A40">
        <v>140</v>
      </c>
      <c r="B40">
        <v>308</v>
      </c>
      <c r="C40" t="s">
        <v>971</v>
      </c>
      <c r="D40" t="s">
        <v>967</v>
      </c>
      <c r="E40" t="s">
        <v>964</v>
      </c>
      <c r="F40">
        <v>226</v>
      </c>
      <c r="G40">
        <v>970</v>
      </c>
      <c r="H40" t="s">
        <v>1042</v>
      </c>
      <c r="I40" t="s">
        <v>1043</v>
      </c>
    </row>
    <row r="41" spans="1:9" x14ac:dyDescent="0.3">
      <c r="A41">
        <v>702</v>
      </c>
      <c r="B41">
        <v>8927</v>
      </c>
      <c r="C41" t="s">
        <v>974</v>
      </c>
      <c r="D41" t="s">
        <v>967</v>
      </c>
      <c r="E41" t="s">
        <v>964</v>
      </c>
      <c r="F41">
        <v>111</v>
      </c>
      <c r="G41">
        <v>617</v>
      </c>
      <c r="H41" t="s">
        <v>1044</v>
      </c>
      <c r="I41" t="s">
        <v>1045</v>
      </c>
    </row>
    <row r="42" spans="1:9" x14ac:dyDescent="0.3">
      <c r="A42">
        <v>284</v>
      </c>
      <c r="B42">
        <v>249</v>
      </c>
      <c r="C42" t="s">
        <v>988</v>
      </c>
      <c r="D42" t="s">
        <v>967</v>
      </c>
      <c r="E42" t="s">
        <v>968</v>
      </c>
      <c r="F42">
        <v>145</v>
      </c>
      <c r="G42">
        <v>814</v>
      </c>
      <c r="H42" t="s">
        <v>1046</v>
      </c>
      <c r="I42" t="s">
        <v>17</v>
      </c>
    </row>
    <row r="43" spans="1:9" x14ac:dyDescent="0.3">
      <c r="A43">
        <v>199</v>
      </c>
      <c r="B43">
        <v>2620</v>
      </c>
      <c r="C43" t="s">
        <v>977</v>
      </c>
      <c r="D43" t="s">
        <v>963</v>
      </c>
      <c r="E43" t="s">
        <v>964</v>
      </c>
      <c r="F43">
        <v>829</v>
      </c>
      <c r="G43">
        <v>1145</v>
      </c>
      <c r="H43" t="s">
        <v>1047</v>
      </c>
      <c r="I43" t="s">
        <v>1048</v>
      </c>
    </row>
    <row r="44" spans="1:9" x14ac:dyDescent="0.3">
      <c r="A44">
        <v>228</v>
      </c>
      <c r="B44">
        <v>1164</v>
      </c>
      <c r="C44" t="s">
        <v>977</v>
      </c>
      <c r="D44" t="s">
        <v>963</v>
      </c>
      <c r="E44" t="s">
        <v>964</v>
      </c>
      <c r="F44">
        <v>269</v>
      </c>
      <c r="G44">
        <v>902</v>
      </c>
      <c r="H44" t="s">
        <v>17</v>
      </c>
      <c r="I44" t="s">
        <v>1049</v>
      </c>
    </row>
    <row r="45" spans="1:9" x14ac:dyDescent="0.3">
      <c r="A45">
        <v>908</v>
      </c>
      <c r="B45">
        <v>4711</v>
      </c>
      <c r="C45" t="s">
        <v>988</v>
      </c>
      <c r="D45" t="s">
        <v>967</v>
      </c>
      <c r="E45" t="s">
        <v>964</v>
      </c>
      <c r="F45">
        <v>660</v>
      </c>
      <c r="G45">
        <v>1470</v>
      </c>
      <c r="H45" t="s">
        <v>1050</v>
      </c>
      <c r="I45" t="s">
        <v>1051</v>
      </c>
    </row>
    <row r="46" spans="1:9" x14ac:dyDescent="0.3">
      <c r="A46">
        <v>594</v>
      </c>
      <c r="B46">
        <v>4053</v>
      </c>
      <c r="C46" t="s">
        <v>974</v>
      </c>
      <c r="D46" t="s">
        <v>963</v>
      </c>
      <c r="E46" t="s">
        <v>964</v>
      </c>
      <c r="F46">
        <v>484</v>
      </c>
      <c r="G46">
        <v>568</v>
      </c>
      <c r="H46" t="s">
        <v>434</v>
      </c>
      <c r="I46" t="s">
        <v>1052</v>
      </c>
    </row>
    <row r="47" spans="1:9" x14ac:dyDescent="0.3">
      <c r="A47">
        <v>542</v>
      </c>
      <c r="B47">
        <v>4272</v>
      </c>
      <c r="C47" t="s">
        <v>980</v>
      </c>
      <c r="D47" t="s">
        <v>967</v>
      </c>
      <c r="E47" t="s">
        <v>964</v>
      </c>
      <c r="F47">
        <v>100</v>
      </c>
      <c r="G47">
        <v>487</v>
      </c>
      <c r="H47" t="s">
        <v>335</v>
      </c>
      <c r="I47" t="s">
        <v>1053</v>
      </c>
    </row>
    <row r="48" spans="1:9" x14ac:dyDescent="0.3">
      <c r="A48">
        <v>586</v>
      </c>
      <c r="B48">
        <v>7005</v>
      </c>
      <c r="C48" t="s">
        <v>1003</v>
      </c>
      <c r="D48" t="s">
        <v>963</v>
      </c>
      <c r="E48" t="s">
        <v>968</v>
      </c>
      <c r="F48">
        <v>711</v>
      </c>
      <c r="G48">
        <v>1197</v>
      </c>
      <c r="H48" t="s">
        <v>1054</v>
      </c>
      <c r="I48" t="s">
        <v>1055</v>
      </c>
    </row>
    <row r="49" spans="1:9" x14ac:dyDescent="0.3">
      <c r="A49">
        <v>636</v>
      </c>
      <c r="B49">
        <v>2308</v>
      </c>
      <c r="C49" t="s">
        <v>974</v>
      </c>
      <c r="D49" t="s">
        <v>967</v>
      </c>
      <c r="E49" t="s">
        <v>964</v>
      </c>
      <c r="F49">
        <v>325</v>
      </c>
      <c r="G49">
        <v>994</v>
      </c>
      <c r="H49" t="s">
        <v>1056</v>
      </c>
      <c r="I49" t="s">
        <v>1057</v>
      </c>
    </row>
    <row r="50" spans="1:9" x14ac:dyDescent="0.3">
      <c r="A50">
        <v>581</v>
      </c>
      <c r="B50">
        <v>5150</v>
      </c>
      <c r="C50" t="s">
        <v>991</v>
      </c>
      <c r="D50" t="s">
        <v>963</v>
      </c>
      <c r="E50" t="s">
        <v>964</v>
      </c>
      <c r="F50">
        <v>209</v>
      </c>
      <c r="G50">
        <v>933</v>
      </c>
      <c r="H50" t="s">
        <v>1058</v>
      </c>
      <c r="I50" t="s">
        <v>1059</v>
      </c>
    </row>
    <row r="51" spans="1:9" x14ac:dyDescent="0.3">
      <c r="A51">
        <v>336</v>
      </c>
      <c r="B51">
        <v>693</v>
      </c>
      <c r="C51" t="s">
        <v>1003</v>
      </c>
      <c r="D51" t="s">
        <v>967</v>
      </c>
      <c r="E51" t="s">
        <v>968</v>
      </c>
      <c r="F51">
        <v>996</v>
      </c>
      <c r="G51">
        <v>1168</v>
      </c>
      <c r="H51" t="s">
        <v>17</v>
      </c>
      <c r="I51" t="s">
        <v>1060</v>
      </c>
    </row>
    <row r="52" spans="1:9" x14ac:dyDescent="0.3">
      <c r="A52">
        <v>504</v>
      </c>
      <c r="B52">
        <v>9598</v>
      </c>
      <c r="C52" t="s">
        <v>971</v>
      </c>
      <c r="D52" t="s">
        <v>967</v>
      </c>
      <c r="E52" t="s">
        <v>964</v>
      </c>
      <c r="F52">
        <v>420</v>
      </c>
      <c r="G52">
        <v>561</v>
      </c>
      <c r="H52" t="s">
        <v>1061</v>
      </c>
      <c r="I52" t="s">
        <v>1062</v>
      </c>
    </row>
    <row r="53" spans="1:9" x14ac:dyDescent="0.3">
      <c r="A53">
        <v>346</v>
      </c>
      <c r="B53">
        <v>8103</v>
      </c>
      <c r="C53" t="s">
        <v>986</v>
      </c>
      <c r="D53" t="s">
        <v>967</v>
      </c>
      <c r="E53" t="s">
        <v>968</v>
      </c>
      <c r="F53">
        <v>182</v>
      </c>
      <c r="G53">
        <v>850</v>
      </c>
      <c r="H53" t="s">
        <v>1063</v>
      </c>
      <c r="I53" t="s">
        <v>1064</v>
      </c>
    </row>
    <row r="54" spans="1:9" x14ac:dyDescent="0.3">
      <c r="A54">
        <v>135</v>
      </c>
      <c r="B54">
        <v>8894</v>
      </c>
      <c r="C54" t="s">
        <v>1003</v>
      </c>
      <c r="D54" t="s">
        <v>963</v>
      </c>
      <c r="E54" t="s">
        <v>968</v>
      </c>
      <c r="F54">
        <v>901</v>
      </c>
      <c r="G54">
        <v>1393</v>
      </c>
      <c r="H54" t="s">
        <v>1065</v>
      </c>
      <c r="I54" t="s">
        <v>1066</v>
      </c>
    </row>
    <row r="55" spans="1:9" x14ac:dyDescent="0.3">
      <c r="A55">
        <v>822</v>
      </c>
      <c r="B55">
        <v>114</v>
      </c>
      <c r="C55" t="s">
        <v>1003</v>
      </c>
      <c r="D55" t="s">
        <v>967</v>
      </c>
      <c r="E55" t="s">
        <v>964</v>
      </c>
      <c r="F55">
        <v>88</v>
      </c>
      <c r="G55">
        <v>426</v>
      </c>
      <c r="H55" t="s">
        <v>1067</v>
      </c>
      <c r="I55" t="s">
        <v>1068</v>
      </c>
    </row>
    <row r="56" spans="1:9" x14ac:dyDescent="0.3">
      <c r="A56">
        <v>95</v>
      </c>
      <c r="B56">
        <v>6546</v>
      </c>
      <c r="C56" t="s">
        <v>977</v>
      </c>
      <c r="D56" t="s">
        <v>963</v>
      </c>
      <c r="E56" t="s">
        <v>964</v>
      </c>
      <c r="F56">
        <v>660</v>
      </c>
      <c r="G56">
        <v>1208</v>
      </c>
      <c r="H56" t="s">
        <v>1069</v>
      </c>
      <c r="I56" t="s">
        <v>1070</v>
      </c>
    </row>
    <row r="57" spans="1:9" x14ac:dyDescent="0.3">
      <c r="A57">
        <v>597</v>
      </c>
      <c r="B57">
        <v>3571</v>
      </c>
      <c r="C57" t="s">
        <v>971</v>
      </c>
      <c r="D57" t="s">
        <v>963</v>
      </c>
      <c r="E57" t="s">
        <v>964</v>
      </c>
      <c r="F57">
        <v>267</v>
      </c>
      <c r="G57">
        <v>925</v>
      </c>
      <c r="H57" t="s">
        <v>1071</v>
      </c>
      <c r="I57" t="s">
        <v>1072</v>
      </c>
    </row>
    <row r="58" spans="1:9" x14ac:dyDescent="0.3">
      <c r="A58">
        <v>340</v>
      </c>
      <c r="B58">
        <v>7316</v>
      </c>
      <c r="C58" t="s">
        <v>983</v>
      </c>
      <c r="D58" t="s">
        <v>967</v>
      </c>
      <c r="E58" t="s">
        <v>968</v>
      </c>
      <c r="F58">
        <v>905</v>
      </c>
      <c r="G58">
        <v>1392</v>
      </c>
      <c r="H58" t="s">
        <v>1073</v>
      </c>
      <c r="I58" t="s">
        <v>1074</v>
      </c>
    </row>
    <row r="59" spans="1:9" x14ac:dyDescent="0.3">
      <c r="A59">
        <v>905</v>
      </c>
      <c r="B59">
        <v>2478</v>
      </c>
      <c r="C59" t="s">
        <v>971</v>
      </c>
      <c r="D59" t="s">
        <v>963</v>
      </c>
      <c r="E59" t="s">
        <v>968</v>
      </c>
      <c r="F59">
        <v>799</v>
      </c>
      <c r="G59">
        <v>1425</v>
      </c>
      <c r="H59" t="s">
        <v>1075</v>
      </c>
      <c r="I59" t="s">
        <v>1076</v>
      </c>
    </row>
    <row r="60" spans="1:9" x14ac:dyDescent="0.3">
      <c r="A60">
        <v>250</v>
      </c>
      <c r="B60">
        <v>1215</v>
      </c>
      <c r="C60" t="s">
        <v>1003</v>
      </c>
      <c r="D60" t="s">
        <v>967</v>
      </c>
      <c r="E60" t="s">
        <v>968</v>
      </c>
      <c r="F60">
        <v>773</v>
      </c>
      <c r="G60">
        <v>1225</v>
      </c>
      <c r="H60" t="s">
        <v>686</v>
      </c>
      <c r="I60" t="s">
        <v>521</v>
      </c>
    </row>
    <row r="61" spans="1:9" x14ac:dyDescent="0.3">
      <c r="A61">
        <v>400</v>
      </c>
      <c r="B61">
        <v>5402</v>
      </c>
      <c r="C61" t="s">
        <v>971</v>
      </c>
      <c r="D61" t="s">
        <v>963</v>
      </c>
      <c r="E61" t="s">
        <v>968</v>
      </c>
      <c r="F61">
        <v>78</v>
      </c>
      <c r="G61">
        <v>403</v>
      </c>
      <c r="H61" t="s">
        <v>1077</v>
      </c>
      <c r="I61" t="s">
        <v>1078</v>
      </c>
    </row>
    <row r="62" spans="1:9" x14ac:dyDescent="0.3">
      <c r="A62">
        <v>877</v>
      </c>
      <c r="B62">
        <v>1647</v>
      </c>
      <c r="C62" t="s">
        <v>986</v>
      </c>
      <c r="D62" t="s">
        <v>963</v>
      </c>
      <c r="E62" t="s">
        <v>968</v>
      </c>
      <c r="F62">
        <v>791</v>
      </c>
      <c r="G62">
        <v>1169</v>
      </c>
      <c r="H62" t="s">
        <v>1079</v>
      </c>
      <c r="I62" t="s">
        <v>1080</v>
      </c>
    </row>
    <row r="63" spans="1:9" x14ac:dyDescent="0.3">
      <c r="A63">
        <v>97</v>
      </c>
      <c r="B63">
        <v>9423</v>
      </c>
      <c r="C63" t="s">
        <v>1003</v>
      </c>
      <c r="D63" t="s">
        <v>963</v>
      </c>
      <c r="E63" t="s">
        <v>968</v>
      </c>
      <c r="F63">
        <v>603</v>
      </c>
      <c r="G63">
        <v>1167</v>
      </c>
      <c r="H63" t="s">
        <v>1081</v>
      </c>
      <c r="I63" t="s">
        <v>987</v>
      </c>
    </row>
    <row r="64" spans="1:9" x14ac:dyDescent="0.3">
      <c r="A64">
        <v>12</v>
      </c>
      <c r="B64">
        <v>6404</v>
      </c>
      <c r="C64" t="s">
        <v>1003</v>
      </c>
      <c r="D64" t="s">
        <v>963</v>
      </c>
      <c r="E64" t="s">
        <v>964</v>
      </c>
      <c r="F64">
        <v>360</v>
      </c>
      <c r="G64">
        <v>565</v>
      </c>
      <c r="H64" t="s">
        <v>1082</v>
      </c>
      <c r="I64" t="s">
        <v>1083</v>
      </c>
    </row>
    <row r="65" spans="1:9" x14ac:dyDescent="0.3">
      <c r="A65">
        <v>353</v>
      </c>
      <c r="B65">
        <v>6767</v>
      </c>
      <c r="C65" t="s">
        <v>983</v>
      </c>
      <c r="D65" t="s">
        <v>963</v>
      </c>
      <c r="E65" t="s">
        <v>968</v>
      </c>
      <c r="F65">
        <v>84</v>
      </c>
      <c r="G65">
        <v>354</v>
      </c>
      <c r="H65" t="s">
        <v>1084</v>
      </c>
      <c r="I65" t="s">
        <v>1085</v>
      </c>
    </row>
    <row r="66" spans="1:9" x14ac:dyDescent="0.3">
      <c r="A66">
        <v>856</v>
      </c>
      <c r="B66">
        <v>1278</v>
      </c>
      <c r="C66" t="s">
        <v>991</v>
      </c>
      <c r="D66" t="s">
        <v>963</v>
      </c>
      <c r="E66" t="s">
        <v>964</v>
      </c>
      <c r="F66">
        <v>880</v>
      </c>
      <c r="G66">
        <v>1178</v>
      </c>
      <c r="H66" t="s">
        <v>1086</v>
      </c>
      <c r="I66" t="s">
        <v>1087</v>
      </c>
    </row>
    <row r="67" spans="1:9" x14ac:dyDescent="0.3">
      <c r="A67">
        <v>1</v>
      </c>
      <c r="B67">
        <v>1334</v>
      </c>
      <c r="C67" t="s">
        <v>1014</v>
      </c>
      <c r="D67" t="s">
        <v>967</v>
      </c>
      <c r="E67" t="s">
        <v>968</v>
      </c>
      <c r="F67">
        <v>947</v>
      </c>
      <c r="G67">
        <v>1385</v>
      </c>
      <c r="H67" t="s">
        <v>1088</v>
      </c>
      <c r="I67" t="s">
        <v>1089</v>
      </c>
    </row>
    <row r="68" spans="1:9" x14ac:dyDescent="0.3">
      <c r="A68">
        <v>390</v>
      </c>
      <c r="B68">
        <v>8887</v>
      </c>
      <c r="C68" t="s">
        <v>991</v>
      </c>
      <c r="D68" t="s">
        <v>963</v>
      </c>
      <c r="E68" t="s">
        <v>964</v>
      </c>
      <c r="F68">
        <v>234</v>
      </c>
      <c r="G68">
        <v>780</v>
      </c>
      <c r="H68" t="s">
        <v>1090</v>
      </c>
      <c r="I68" t="s">
        <v>1091</v>
      </c>
    </row>
    <row r="69" spans="1:9" x14ac:dyDescent="0.3">
      <c r="A69">
        <v>446</v>
      </c>
      <c r="B69">
        <v>9858</v>
      </c>
      <c r="C69" t="s">
        <v>980</v>
      </c>
      <c r="D69" t="s">
        <v>963</v>
      </c>
      <c r="E69" t="s">
        <v>968</v>
      </c>
      <c r="F69">
        <v>931</v>
      </c>
      <c r="G69">
        <v>1247</v>
      </c>
      <c r="H69" t="s">
        <v>454</v>
      </c>
      <c r="I69" t="s">
        <v>1092</v>
      </c>
    </row>
    <row r="70" spans="1:9" x14ac:dyDescent="0.3">
      <c r="A70">
        <v>32</v>
      </c>
      <c r="B70">
        <v>9636</v>
      </c>
      <c r="C70" t="s">
        <v>1014</v>
      </c>
      <c r="D70" t="s">
        <v>963</v>
      </c>
      <c r="E70" t="s">
        <v>968</v>
      </c>
      <c r="F70">
        <v>478</v>
      </c>
      <c r="G70">
        <v>705</v>
      </c>
      <c r="H70" t="s">
        <v>1093</v>
      </c>
      <c r="I70" t="s">
        <v>1094</v>
      </c>
    </row>
    <row r="71" spans="1:9" x14ac:dyDescent="0.3">
      <c r="A71">
        <v>420</v>
      </c>
      <c r="B71">
        <v>9943</v>
      </c>
      <c r="C71" t="s">
        <v>986</v>
      </c>
      <c r="D71" t="s">
        <v>963</v>
      </c>
      <c r="E71" t="s">
        <v>968</v>
      </c>
      <c r="F71">
        <v>638</v>
      </c>
      <c r="G71">
        <v>1130</v>
      </c>
      <c r="H71" t="s">
        <v>1095</v>
      </c>
      <c r="I71" t="s">
        <v>166</v>
      </c>
    </row>
    <row r="72" spans="1:9" x14ac:dyDescent="0.3">
      <c r="A72">
        <v>708</v>
      </c>
      <c r="B72">
        <v>1246</v>
      </c>
      <c r="C72" t="s">
        <v>986</v>
      </c>
      <c r="D72" t="s">
        <v>963</v>
      </c>
      <c r="E72" t="s">
        <v>968</v>
      </c>
      <c r="F72">
        <v>50</v>
      </c>
      <c r="G72">
        <v>72</v>
      </c>
      <c r="H72" t="s">
        <v>1096</v>
      </c>
      <c r="I72" t="s">
        <v>1097</v>
      </c>
    </row>
    <row r="73" spans="1:9" x14ac:dyDescent="0.3">
      <c r="A73">
        <v>227</v>
      </c>
      <c r="B73">
        <v>4527</v>
      </c>
      <c r="C73" t="s">
        <v>986</v>
      </c>
      <c r="D73" t="s">
        <v>967</v>
      </c>
      <c r="E73" t="s">
        <v>964</v>
      </c>
      <c r="F73">
        <v>477</v>
      </c>
      <c r="G73">
        <v>564</v>
      </c>
      <c r="H73" t="s">
        <v>1098</v>
      </c>
      <c r="I73" t="s">
        <v>1099</v>
      </c>
    </row>
    <row r="74" spans="1:9" x14ac:dyDescent="0.3">
      <c r="A74">
        <v>595</v>
      </c>
      <c r="B74">
        <v>3782</v>
      </c>
      <c r="C74" t="s">
        <v>983</v>
      </c>
      <c r="D74" t="s">
        <v>967</v>
      </c>
      <c r="E74" t="s">
        <v>964</v>
      </c>
      <c r="F74">
        <v>879</v>
      </c>
      <c r="G74">
        <v>1040</v>
      </c>
      <c r="H74" t="s">
        <v>1100</v>
      </c>
      <c r="I74" t="s">
        <v>1101</v>
      </c>
    </row>
    <row r="75" spans="1:9" x14ac:dyDescent="0.3">
      <c r="A75">
        <v>211</v>
      </c>
      <c r="B75">
        <v>6225</v>
      </c>
      <c r="C75" t="s">
        <v>977</v>
      </c>
      <c r="D75" t="s">
        <v>963</v>
      </c>
      <c r="E75" t="s">
        <v>968</v>
      </c>
      <c r="F75">
        <v>912</v>
      </c>
      <c r="G75">
        <v>1220</v>
      </c>
      <c r="H75" t="s">
        <v>1102</v>
      </c>
      <c r="I75" t="s">
        <v>1103</v>
      </c>
    </row>
    <row r="76" spans="1:9" x14ac:dyDescent="0.3">
      <c r="A76">
        <v>650</v>
      </c>
      <c r="B76">
        <v>2257</v>
      </c>
      <c r="C76" t="s">
        <v>980</v>
      </c>
      <c r="D76" t="s">
        <v>967</v>
      </c>
      <c r="E76" t="s">
        <v>964</v>
      </c>
      <c r="F76">
        <v>868</v>
      </c>
      <c r="G76">
        <v>1141</v>
      </c>
      <c r="H76" t="s">
        <v>1104</v>
      </c>
      <c r="I76" t="s">
        <v>1105</v>
      </c>
    </row>
    <row r="77" spans="1:9" x14ac:dyDescent="0.3">
      <c r="A77">
        <v>45</v>
      </c>
      <c r="B77">
        <v>9177</v>
      </c>
      <c r="C77" t="s">
        <v>962</v>
      </c>
      <c r="D77" t="s">
        <v>963</v>
      </c>
      <c r="E77" t="s">
        <v>968</v>
      </c>
      <c r="F77">
        <v>889</v>
      </c>
      <c r="G77">
        <v>1050</v>
      </c>
      <c r="H77" t="s">
        <v>1106</v>
      </c>
      <c r="I77" t="s">
        <v>1107</v>
      </c>
    </row>
    <row r="78" spans="1:9" x14ac:dyDescent="0.3">
      <c r="A78">
        <v>201</v>
      </c>
      <c r="B78">
        <v>8703</v>
      </c>
      <c r="C78" t="s">
        <v>974</v>
      </c>
      <c r="D78" t="s">
        <v>963</v>
      </c>
      <c r="E78" t="s">
        <v>964</v>
      </c>
      <c r="F78">
        <v>482</v>
      </c>
      <c r="G78">
        <v>850</v>
      </c>
      <c r="H78" t="s">
        <v>1108</v>
      </c>
      <c r="I78" t="s">
        <v>1109</v>
      </c>
    </row>
    <row r="79" spans="1:9" x14ac:dyDescent="0.3">
      <c r="A79">
        <v>564</v>
      </c>
      <c r="B79">
        <v>3514</v>
      </c>
      <c r="C79" t="s">
        <v>962</v>
      </c>
      <c r="D79" t="s">
        <v>967</v>
      </c>
      <c r="E79" t="s">
        <v>968</v>
      </c>
      <c r="F79">
        <v>683</v>
      </c>
      <c r="G79">
        <v>1275</v>
      </c>
      <c r="H79" t="s">
        <v>1110</v>
      </c>
      <c r="I79" t="s">
        <v>1111</v>
      </c>
    </row>
    <row r="80" spans="1:9" x14ac:dyDescent="0.3">
      <c r="A80">
        <v>138</v>
      </c>
      <c r="B80">
        <v>3089</v>
      </c>
      <c r="C80" t="s">
        <v>974</v>
      </c>
      <c r="D80" t="s">
        <v>963</v>
      </c>
      <c r="E80" t="s">
        <v>964</v>
      </c>
      <c r="F80">
        <v>382</v>
      </c>
      <c r="G80">
        <v>714</v>
      </c>
      <c r="H80" t="s">
        <v>1112</v>
      </c>
      <c r="I80" t="s">
        <v>29</v>
      </c>
    </row>
    <row r="81" spans="1:9" x14ac:dyDescent="0.3">
      <c r="A81">
        <v>57</v>
      </c>
      <c r="B81">
        <v>7253</v>
      </c>
      <c r="C81" t="s">
        <v>1003</v>
      </c>
      <c r="D81" t="s">
        <v>963</v>
      </c>
      <c r="E81" t="s">
        <v>964</v>
      </c>
      <c r="F81">
        <v>753</v>
      </c>
      <c r="G81">
        <v>1027</v>
      </c>
      <c r="H81" t="s">
        <v>1113</v>
      </c>
      <c r="I81" t="s">
        <v>1114</v>
      </c>
    </row>
    <row r="82" spans="1:9" x14ac:dyDescent="0.3">
      <c r="A82">
        <v>128</v>
      </c>
      <c r="B82">
        <v>8786</v>
      </c>
      <c r="C82" t="s">
        <v>1014</v>
      </c>
      <c r="D82" t="s">
        <v>967</v>
      </c>
      <c r="E82" t="s">
        <v>968</v>
      </c>
      <c r="F82">
        <v>718</v>
      </c>
      <c r="G82">
        <v>1486</v>
      </c>
      <c r="H82" t="s">
        <v>105</v>
      </c>
      <c r="I82" t="s">
        <v>1115</v>
      </c>
    </row>
    <row r="83" spans="1:9" x14ac:dyDescent="0.3">
      <c r="A83">
        <v>33</v>
      </c>
      <c r="B83">
        <v>1211</v>
      </c>
      <c r="C83" t="s">
        <v>986</v>
      </c>
      <c r="D83" t="s">
        <v>963</v>
      </c>
      <c r="E83" t="s">
        <v>968</v>
      </c>
      <c r="F83">
        <v>577</v>
      </c>
      <c r="G83">
        <v>1312</v>
      </c>
      <c r="H83" t="s">
        <v>1116</v>
      </c>
      <c r="I83" t="s">
        <v>1117</v>
      </c>
    </row>
    <row r="84" spans="1:9" x14ac:dyDescent="0.3">
      <c r="A84">
        <v>936</v>
      </c>
      <c r="B84">
        <v>359</v>
      </c>
      <c r="C84" t="s">
        <v>977</v>
      </c>
      <c r="D84" t="s">
        <v>967</v>
      </c>
      <c r="E84" t="s">
        <v>968</v>
      </c>
      <c r="F84">
        <v>607</v>
      </c>
      <c r="G84">
        <v>1007</v>
      </c>
      <c r="H84" t="s">
        <v>1118</v>
      </c>
      <c r="I84" t="s">
        <v>1119</v>
      </c>
    </row>
    <row r="85" spans="1:9" x14ac:dyDescent="0.3">
      <c r="A85">
        <v>762</v>
      </c>
      <c r="B85">
        <v>2066</v>
      </c>
      <c r="C85" t="s">
        <v>991</v>
      </c>
      <c r="D85" t="s">
        <v>967</v>
      </c>
      <c r="E85" t="s">
        <v>964</v>
      </c>
      <c r="F85">
        <v>242</v>
      </c>
      <c r="G85">
        <v>926</v>
      </c>
      <c r="H85" t="s">
        <v>1120</v>
      </c>
      <c r="I85" t="s">
        <v>465</v>
      </c>
    </row>
    <row r="86" spans="1:9" x14ac:dyDescent="0.3">
      <c r="A86">
        <v>838</v>
      </c>
      <c r="B86">
        <v>4322</v>
      </c>
      <c r="C86" t="s">
        <v>986</v>
      </c>
      <c r="D86" t="s">
        <v>967</v>
      </c>
      <c r="E86" t="s">
        <v>968</v>
      </c>
      <c r="F86">
        <v>593</v>
      </c>
      <c r="G86">
        <v>1036</v>
      </c>
      <c r="H86" t="s">
        <v>30</v>
      </c>
      <c r="I86" t="s">
        <v>1121</v>
      </c>
    </row>
    <row r="87" spans="1:9" x14ac:dyDescent="0.3">
      <c r="A87">
        <v>215</v>
      </c>
      <c r="B87">
        <v>7773</v>
      </c>
      <c r="C87" t="s">
        <v>977</v>
      </c>
      <c r="D87" t="s">
        <v>963</v>
      </c>
      <c r="E87" t="s">
        <v>968</v>
      </c>
      <c r="F87">
        <v>812</v>
      </c>
      <c r="G87">
        <v>1161</v>
      </c>
      <c r="H87" t="s">
        <v>1122</v>
      </c>
      <c r="I87" t="s">
        <v>1123</v>
      </c>
    </row>
    <row r="88" spans="1:9" x14ac:dyDescent="0.3">
      <c r="A88">
        <v>818</v>
      </c>
      <c r="B88">
        <v>6746</v>
      </c>
      <c r="C88" t="s">
        <v>988</v>
      </c>
      <c r="D88" t="s">
        <v>963</v>
      </c>
      <c r="E88" t="s">
        <v>968</v>
      </c>
      <c r="F88">
        <v>833</v>
      </c>
      <c r="G88">
        <v>1016</v>
      </c>
      <c r="H88" t="s">
        <v>139</v>
      </c>
      <c r="I88" t="s">
        <v>1124</v>
      </c>
    </row>
    <row r="89" spans="1:9" x14ac:dyDescent="0.3">
      <c r="A89">
        <v>780</v>
      </c>
      <c r="B89">
        <v>6732</v>
      </c>
      <c r="C89" t="s">
        <v>962</v>
      </c>
      <c r="D89" t="s">
        <v>967</v>
      </c>
      <c r="E89" t="s">
        <v>968</v>
      </c>
      <c r="F89">
        <v>872</v>
      </c>
      <c r="G89">
        <v>1058</v>
      </c>
      <c r="H89" t="s">
        <v>1125</v>
      </c>
      <c r="I89" t="s">
        <v>276</v>
      </c>
    </row>
    <row r="90" spans="1:9" x14ac:dyDescent="0.3">
      <c r="A90">
        <v>40</v>
      </c>
      <c r="B90">
        <v>805</v>
      </c>
      <c r="C90" t="s">
        <v>1014</v>
      </c>
      <c r="D90" t="s">
        <v>963</v>
      </c>
      <c r="E90" t="s">
        <v>964</v>
      </c>
      <c r="F90">
        <v>483</v>
      </c>
      <c r="G90">
        <v>648</v>
      </c>
      <c r="H90" t="s">
        <v>1062</v>
      </c>
      <c r="I90" t="s">
        <v>1126</v>
      </c>
    </row>
    <row r="91" spans="1:9" x14ac:dyDescent="0.3">
      <c r="A91">
        <v>366</v>
      </c>
      <c r="B91">
        <v>7540</v>
      </c>
      <c r="C91" t="s">
        <v>983</v>
      </c>
      <c r="D91" t="s">
        <v>967</v>
      </c>
      <c r="E91" t="s">
        <v>964</v>
      </c>
      <c r="F91">
        <v>679</v>
      </c>
      <c r="G91">
        <v>1015</v>
      </c>
      <c r="H91" t="s">
        <v>1127</v>
      </c>
      <c r="I91" t="s">
        <v>1128</v>
      </c>
    </row>
    <row r="92" spans="1:9" x14ac:dyDescent="0.3">
      <c r="A92">
        <v>678</v>
      </c>
      <c r="B92">
        <v>5269</v>
      </c>
      <c r="C92" t="s">
        <v>988</v>
      </c>
      <c r="D92" t="s">
        <v>967</v>
      </c>
      <c r="E92" t="s">
        <v>968</v>
      </c>
      <c r="F92">
        <v>318</v>
      </c>
      <c r="G92">
        <v>938</v>
      </c>
      <c r="H92" t="s">
        <v>1129</v>
      </c>
      <c r="I92" t="s">
        <v>36</v>
      </c>
    </row>
    <row r="93" spans="1:9" x14ac:dyDescent="0.3">
      <c r="A93">
        <v>703</v>
      </c>
      <c r="B93">
        <v>8404</v>
      </c>
      <c r="C93" t="s">
        <v>974</v>
      </c>
      <c r="D93" t="s">
        <v>963</v>
      </c>
      <c r="E93" t="s">
        <v>968</v>
      </c>
      <c r="F93">
        <v>329</v>
      </c>
      <c r="G93">
        <v>597</v>
      </c>
      <c r="H93" t="s">
        <v>1130</v>
      </c>
      <c r="I93" t="s">
        <v>1131</v>
      </c>
    </row>
    <row r="94" spans="1:9" x14ac:dyDescent="0.3">
      <c r="A94">
        <v>180</v>
      </c>
      <c r="B94">
        <v>519</v>
      </c>
      <c r="C94" t="s">
        <v>971</v>
      </c>
      <c r="D94" t="s">
        <v>963</v>
      </c>
      <c r="E94" t="s">
        <v>964</v>
      </c>
      <c r="F94">
        <v>588</v>
      </c>
      <c r="G94">
        <v>1182</v>
      </c>
      <c r="H94" t="s">
        <v>325</v>
      </c>
      <c r="I94" t="s">
        <v>1132</v>
      </c>
    </row>
    <row r="95" spans="1:9" x14ac:dyDescent="0.3">
      <c r="A95">
        <v>214</v>
      </c>
      <c r="B95">
        <v>4060</v>
      </c>
      <c r="C95" t="s">
        <v>980</v>
      </c>
      <c r="D95" t="s">
        <v>967</v>
      </c>
      <c r="E95" t="s">
        <v>964</v>
      </c>
      <c r="F95">
        <v>442</v>
      </c>
      <c r="G95">
        <v>713</v>
      </c>
      <c r="H95" t="s">
        <v>1133</v>
      </c>
      <c r="I95" t="s">
        <v>1134</v>
      </c>
    </row>
    <row r="96" spans="1:9" x14ac:dyDescent="0.3">
      <c r="A96">
        <v>408</v>
      </c>
      <c r="B96">
        <v>8860</v>
      </c>
      <c r="C96" t="s">
        <v>988</v>
      </c>
      <c r="D96" t="s">
        <v>963</v>
      </c>
      <c r="E96" t="s">
        <v>968</v>
      </c>
      <c r="F96">
        <v>216</v>
      </c>
      <c r="G96">
        <v>939</v>
      </c>
      <c r="H96" t="s">
        <v>1024</v>
      </c>
      <c r="I96" t="s">
        <v>1135</v>
      </c>
    </row>
    <row r="97" spans="1:9" x14ac:dyDescent="0.3">
      <c r="A97">
        <v>902</v>
      </c>
      <c r="B97">
        <v>7164</v>
      </c>
      <c r="C97" t="s">
        <v>1003</v>
      </c>
      <c r="D97" t="s">
        <v>963</v>
      </c>
      <c r="E97" t="s">
        <v>968</v>
      </c>
      <c r="F97">
        <v>946</v>
      </c>
      <c r="G97">
        <v>1082</v>
      </c>
      <c r="H97" t="s">
        <v>1136</v>
      </c>
      <c r="I97" t="s">
        <v>1137</v>
      </c>
    </row>
    <row r="98" spans="1:9" x14ac:dyDescent="0.3">
      <c r="A98">
        <v>763</v>
      </c>
      <c r="B98">
        <v>9792</v>
      </c>
      <c r="C98" t="s">
        <v>971</v>
      </c>
      <c r="D98" t="s">
        <v>967</v>
      </c>
      <c r="E98" t="s">
        <v>968</v>
      </c>
      <c r="F98">
        <v>796</v>
      </c>
      <c r="G98">
        <v>1347</v>
      </c>
      <c r="H98" t="s">
        <v>1008</v>
      </c>
      <c r="I98" t="s">
        <v>30</v>
      </c>
    </row>
    <row r="99" spans="1:9" x14ac:dyDescent="0.3">
      <c r="A99">
        <v>168</v>
      </c>
      <c r="B99">
        <v>9934</v>
      </c>
      <c r="C99" t="s">
        <v>1014</v>
      </c>
      <c r="D99" t="s">
        <v>963</v>
      </c>
      <c r="E99" t="s">
        <v>964</v>
      </c>
      <c r="F99">
        <v>26</v>
      </c>
      <c r="G99">
        <v>47</v>
      </c>
      <c r="H99" t="s">
        <v>1138</v>
      </c>
      <c r="I99" t="s">
        <v>1139</v>
      </c>
    </row>
    <row r="100" spans="1:9" x14ac:dyDescent="0.3">
      <c r="A100">
        <v>723</v>
      </c>
      <c r="B100">
        <v>1980</v>
      </c>
      <c r="C100" t="s">
        <v>991</v>
      </c>
      <c r="D100" t="s">
        <v>963</v>
      </c>
      <c r="E100" t="s">
        <v>968</v>
      </c>
      <c r="F100">
        <v>490</v>
      </c>
      <c r="G100">
        <v>762</v>
      </c>
      <c r="H100" t="s">
        <v>1140</v>
      </c>
      <c r="I100" t="s">
        <v>1141</v>
      </c>
    </row>
    <row r="101" spans="1:9" x14ac:dyDescent="0.3">
      <c r="A101">
        <v>438</v>
      </c>
      <c r="B101">
        <v>9251</v>
      </c>
      <c r="C101" t="s">
        <v>974</v>
      </c>
      <c r="D101" t="s">
        <v>963</v>
      </c>
      <c r="E101" t="s">
        <v>964</v>
      </c>
      <c r="F101">
        <v>430</v>
      </c>
      <c r="G101">
        <v>642</v>
      </c>
      <c r="H101" t="s">
        <v>1142</v>
      </c>
      <c r="I101" t="s">
        <v>1143</v>
      </c>
    </row>
    <row r="102" spans="1:9" x14ac:dyDescent="0.3">
      <c r="A102">
        <v>162</v>
      </c>
      <c r="B102">
        <v>6717</v>
      </c>
      <c r="C102" t="s">
        <v>1014</v>
      </c>
      <c r="D102" t="s">
        <v>963</v>
      </c>
      <c r="E102" t="s">
        <v>968</v>
      </c>
      <c r="F102">
        <v>209</v>
      </c>
      <c r="G102">
        <v>665</v>
      </c>
      <c r="H102" t="s">
        <v>1144</v>
      </c>
      <c r="I102" t="s">
        <v>1145</v>
      </c>
    </row>
    <row r="103" spans="1:9" x14ac:dyDescent="0.3">
      <c r="A103">
        <v>246</v>
      </c>
      <c r="B103">
        <v>3622</v>
      </c>
      <c r="C103" t="s">
        <v>991</v>
      </c>
      <c r="D103" t="s">
        <v>967</v>
      </c>
      <c r="E103" t="s">
        <v>968</v>
      </c>
      <c r="F103">
        <v>379</v>
      </c>
      <c r="G103">
        <v>963</v>
      </c>
      <c r="H103" t="s">
        <v>1146</v>
      </c>
      <c r="I103" t="s">
        <v>1147</v>
      </c>
    </row>
    <row r="104" spans="1:9" x14ac:dyDescent="0.3">
      <c r="A104">
        <v>105</v>
      </c>
      <c r="B104">
        <v>8808</v>
      </c>
      <c r="C104" t="s">
        <v>986</v>
      </c>
      <c r="D104" t="s">
        <v>963</v>
      </c>
      <c r="E104" t="s">
        <v>964</v>
      </c>
      <c r="F104">
        <v>949</v>
      </c>
      <c r="G104">
        <v>1419</v>
      </c>
      <c r="H104" t="s">
        <v>1148</v>
      </c>
      <c r="I104" t="s">
        <v>1149</v>
      </c>
    </row>
    <row r="105" spans="1:9" x14ac:dyDescent="0.3">
      <c r="A105">
        <v>308</v>
      </c>
      <c r="B105">
        <v>4920</v>
      </c>
      <c r="C105" t="s">
        <v>977</v>
      </c>
      <c r="D105" t="s">
        <v>963</v>
      </c>
      <c r="E105" t="s">
        <v>968</v>
      </c>
      <c r="F105">
        <v>438</v>
      </c>
      <c r="G105">
        <v>656</v>
      </c>
      <c r="H105" t="s">
        <v>1150</v>
      </c>
      <c r="I105" t="s">
        <v>1124</v>
      </c>
    </row>
    <row r="106" spans="1:9" x14ac:dyDescent="0.3">
      <c r="A106">
        <v>172</v>
      </c>
      <c r="B106">
        <v>3140</v>
      </c>
      <c r="C106" t="s">
        <v>980</v>
      </c>
      <c r="D106" t="s">
        <v>967</v>
      </c>
      <c r="E106" t="s">
        <v>968</v>
      </c>
      <c r="F106">
        <v>726</v>
      </c>
      <c r="G106">
        <v>1381</v>
      </c>
      <c r="H106" t="s">
        <v>1151</v>
      </c>
      <c r="I106" t="s">
        <v>1152</v>
      </c>
    </row>
    <row r="107" spans="1:9" x14ac:dyDescent="0.3">
      <c r="A107">
        <v>775</v>
      </c>
      <c r="B107">
        <v>8104</v>
      </c>
      <c r="C107" t="s">
        <v>974</v>
      </c>
      <c r="D107" t="s">
        <v>963</v>
      </c>
      <c r="E107" t="s">
        <v>968</v>
      </c>
      <c r="F107">
        <v>451</v>
      </c>
      <c r="G107">
        <v>713</v>
      </c>
      <c r="H107" t="s">
        <v>420</v>
      </c>
      <c r="I107" t="s">
        <v>1153</v>
      </c>
    </row>
    <row r="108" spans="1:9" x14ac:dyDescent="0.3">
      <c r="A108">
        <v>333</v>
      </c>
      <c r="B108">
        <v>2208</v>
      </c>
      <c r="C108" t="s">
        <v>971</v>
      </c>
      <c r="D108" t="s">
        <v>963</v>
      </c>
      <c r="E108" t="s">
        <v>964</v>
      </c>
      <c r="F108">
        <v>812</v>
      </c>
      <c r="G108">
        <v>1104</v>
      </c>
      <c r="H108" t="s">
        <v>1154</v>
      </c>
      <c r="I108" t="s">
        <v>1155</v>
      </c>
    </row>
    <row r="109" spans="1:9" x14ac:dyDescent="0.3">
      <c r="A109">
        <v>548</v>
      </c>
      <c r="B109">
        <v>7043</v>
      </c>
      <c r="C109" t="s">
        <v>962</v>
      </c>
      <c r="D109" t="s">
        <v>967</v>
      </c>
      <c r="E109" t="s">
        <v>964</v>
      </c>
      <c r="F109">
        <v>240</v>
      </c>
      <c r="G109">
        <v>571</v>
      </c>
      <c r="H109" t="s">
        <v>1156</v>
      </c>
      <c r="I109" t="s">
        <v>1157</v>
      </c>
    </row>
    <row r="110" spans="1:9" x14ac:dyDescent="0.3">
      <c r="A110">
        <v>665</v>
      </c>
      <c r="B110">
        <v>7485</v>
      </c>
      <c r="C110" t="s">
        <v>1014</v>
      </c>
      <c r="D110" t="s">
        <v>963</v>
      </c>
      <c r="E110" t="s">
        <v>964</v>
      </c>
      <c r="F110">
        <v>982</v>
      </c>
      <c r="G110">
        <v>1405</v>
      </c>
      <c r="H110" t="s">
        <v>1158</v>
      </c>
      <c r="I110" t="s">
        <v>1159</v>
      </c>
    </row>
    <row r="111" spans="1:9" x14ac:dyDescent="0.3">
      <c r="A111">
        <v>305</v>
      </c>
      <c r="B111">
        <v>1748</v>
      </c>
      <c r="C111" t="s">
        <v>991</v>
      </c>
      <c r="D111" t="s">
        <v>963</v>
      </c>
      <c r="E111" t="s">
        <v>968</v>
      </c>
      <c r="F111">
        <v>954</v>
      </c>
      <c r="G111">
        <v>1473</v>
      </c>
      <c r="H111" t="s">
        <v>1160</v>
      </c>
      <c r="I111" t="s">
        <v>1161</v>
      </c>
    </row>
    <row r="112" spans="1:9" x14ac:dyDescent="0.3">
      <c r="A112">
        <v>938</v>
      </c>
      <c r="B112">
        <v>9968</v>
      </c>
      <c r="C112" t="s">
        <v>988</v>
      </c>
      <c r="D112" t="s">
        <v>963</v>
      </c>
      <c r="E112" t="s">
        <v>964</v>
      </c>
      <c r="F112">
        <v>35</v>
      </c>
      <c r="G112">
        <v>20</v>
      </c>
      <c r="H112" t="s">
        <v>631</v>
      </c>
      <c r="I112" t="s">
        <v>1162</v>
      </c>
    </row>
    <row r="113" spans="1:9" x14ac:dyDescent="0.3">
      <c r="A113">
        <v>714</v>
      </c>
      <c r="B113">
        <v>5330</v>
      </c>
      <c r="C113" t="s">
        <v>977</v>
      </c>
      <c r="D113" t="s">
        <v>963</v>
      </c>
      <c r="E113" t="s">
        <v>968</v>
      </c>
      <c r="F113">
        <v>148</v>
      </c>
      <c r="G113">
        <v>835</v>
      </c>
      <c r="H113" t="s">
        <v>1163</v>
      </c>
      <c r="I113" t="s">
        <v>1164</v>
      </c>
    </row>
    <row r="114" spans="1:9" x14ac:dyDescent="0.3">
      <c r="A114">
        <v>251</v>
      </c>
      <c r="B114">
        <v>2183</v>
      </c>
      <c r="C114" t="s">
        <v>980</v>
      </c>
      <c r="D114" t="s">
        <v>967</v>
      </c>
      <c r="E114" t="s">
        <v>964</v>
      </c>
      <c r="F114">
        <v>422</v>
      </c>
      <c r="G114">
        <v>651</v>
      </c>
      <c r="H114" t="s">
        <v>1165</v>
      </c>
      <c r="I114" t="s">
        <v>1166</v>
      </c>
    </row>
    <row r="115" spans="1:9" x14ac:dyDescent="0.3">
      <c r="A115">
        <v>330</v>
      </c>
      <c r="B115">
        <v>2182</v>
      </c>
      <c r="C115" t="s">
        <v>974</v>
      </c>
      <c r="D115" t="s">
        <v>963</v>
      </c>
      <c r="E115" t="s">
        <v>968</v>
      </c>
      <c r="F115">
        <v>275</v>
      </c>
      <c r="G115">
        <v>653</v>
      </c>
      <c r="H115" t="s">
        <v>1167</v>
      </c>
      <c r="I115" t="s">
        <v>1168</v>
      </c>
    </row>
    <row r="116" spans="1:9" x14ac:dyDescent="0.3">
      <c r="A116">
        <v>69</v>
      </c>
      <c r="B116">
        <v>1087</v>
      </c>
      <c r="C116" t="s">
        <v>962</v>
      </c>
      <c r="D116" t="s">
        <v>963</v>
      </c>
      <c r="E116" t="s">
        <v>964</v>
      </c>
      <c r="F116">
        <v>367</v>
      </c>
      <c r="G116">
        <v>740</v>
      </c>
      <c r="H116" t="s">
        <v>305</v>
      </c>
      <c r="I116" t="s">
        <v>678</v>
      </c>
    </row>
    <row r="117" spans="1:9" x14ac:dyDescent="0.3">
      <c r="A117">
        <v>969</v>
      </c>
      <c r="B117">
        <v>4296</v>
      </c>
      <c r="C117" t="s">
        <v>986</v>
      </c>
      <c r="D117" t="s">
        <v>967</v>
      </c>
      <c r="E117" t="s">
        <v>968</v>
      </c>
      <c r="F117">
        <v>507</v>
      </c>
      <c r="G117">
        <v>1334</v>
      </c>
      <c r="H117" t="s">
        <v>1169</v>
      </c>
      <c r="I117" t="s">
        <v>1170</v>
      </c>
    </row>
    <row r="118" spans="1:9" x14ac:dyDescent="0.3">
      <c r="A118">
        <v>974</v>
      </c>
      <c r="B118">
        <v>9784</v>
      </c>
      <c r="C118" t="s">
        <v>991</v>
      </c>
      <c r="D118" t="s">
        <v>967</v>
      </c>
      <c r="E118" t="s">
        <v>964</v>
      </c>
      <c r="F118">
        <v>442</v>
      </c>
      <c r="G118">
        <v>770</v>
      </c>
      <c r="H118" t="s">
        <v>434</v>
      </c>
      <c r="I118" t="s">
        <v>1171</v>
      </c>
    </row>
    <row r="119" spans="1:9" x14ac:dyDescent="0.3">
      <c r="A119">
        <v>526</v>
      </c>
      <c r="B119">
        <v>6210</v>
      </c>
      <c r="C119" t="s">
        <v>1014</v>
      </c>
      <c r="D119" t="s">
        <v>967</v>
      </c>
      <c r="E119" t="s">
        <v>964</v>
      </c>
      <c r="F119">
        <v>510</v>
      </c>
      <c r="G119">
        <v>1205</v>
      </c>
      <c r="H119" t="s">
        <v>1172</v>
      </c>
      <c r="I119" t="s">
        <v>1173</v>
      </c>
    </row>
    <row r="120" spans="1:9" x14ac:dyDescent="0.3">
      <c r="A120">
        <v>510</v>
      </c>
      <c r="B120">
        <v>5781</v>
      </c>
      <c r="C120" t="s">
        <v>983</v>
      </c>
      <c r="D120" t="s">
        <v>967</v>
      </c>
      <c r="E120" t="s">
        <v>964</v>
      </c>
      <c r="F120">
        <v>117</v>
      </c>
      <c r="G120">
        <v>716</v>
      </c>
      <c r="H120" t="s">
        <v>282</v>
      </c>
      <c r="I120" t="s">
        <v>1174</v>
      </c>
    </row>
    <row r="121" spans="1:9" x14ac:dyDescent="0.3">
      <c r="A121">
        <v>444</v>
      </c>
      <c r="B121">
        <v>8306</v>
      </c>
      <c r="C121" t="s">
        <v>1003</v>
      </c>
      <c r="D121" t="s">
        <v>963</v>
      </c>
      <c r="E121" t="s">
        <v>968</v>
      </c>
      <c r="F121">
        <v>973</v>
      </c>
      <c r="G121">
        <v>1250</v>
      </c>
      <c r="H121" t="s">
        <v>1175</v>
      </c>
      <c r="I121" t="s">
        <v>1176</v>
      </c>
    </row>
    <row r="122" spans="1:9" x14ac:dyDescent="0.3">
      <c r="A122">
        <v>503</v>
      </c>
      <c r="B122">
        <v>3270</v>
      </c>
      <c r="C122" t="s">
        <v>980</v>
      </c>
      <c r="D122" t="s">
        <v>963</v>
      </c>
      <c r="E122" t="s">
        <v>964</v>
      </c>
      <c r="F122">
        <v>243</v>
      </c>
      <c r="G122">
        <v>935</v>
      </c>
      <c r="H122" t="s">
        <v>1177</v>
      </c>
      <c r="I122" t="s">
        <v>521</v>
      </c>
    </row>
    <row r="123" spans="1:9" x14ac:dyDescent="0.3">
      <c r="A123">
        <v>109</v>
      </c>
      <c r="B123">
        <v>6787</v>
      </c>
      <c r="C123" t="s">
        <v>971</v>
      </c>
      <c r="D123" t="s">
        <v>963</v>
      </c>
      <c r="E123" t="s">
        <v>968</v>
      </c>
      <c r="F123">
        <v>715</v>
      </c>
      <c r="G123">
        <v>1185</v>
      </c>
      <c r="H123" t="s">
        <v>305</v>
      </c>
      <c r="I123" t="s">
        <v>1178</v>
      </c>
    </row>
    <row r="124" spans="1:9" x14ac:dyDescent="0.3">
      <c r="A124">
        <v>823</v>
      </c>
      <c r="B124">
        <v>3733</v>
      </c>
      <c r="C124" t="s">
        <v>962</v>
      </c>
      <c r="D124" t="s">
        <v>963</v>
      </c>
      <c r="E124" t="s">
        <v>968</v>
      </c>
      <c r="F124">
        <v>571</v>
      </c>
      <c r="G124">
        <v>1031</v>
      </c>
      <c r="H124" t="s">
        <v>173</v>
      </c>
      <c r="I124" t="s">
        <v>1179</v>
      </c>
    </row>
    <row r="125" spans="1:9" x14ac:dyDescent="0.3">
      <c r="A125">
        <v>147</v>
      </c>
      <c r="B125">
        <v>207</v>
      </c>
      <c r="C125" t="s">
        <v>986</v>
      </c>
      <c r="D125" t="s">
        <v>963</v>
      </c>
      <c r="E125" t="s">
        <v>968</v>
      </c>
      <c r="F125">
        <v>369</v>
      </c>
      <c r="G125">
        <v>646</v>
      </c>
      <c r="H125" t="s">
        <v>284</v>
      </c>
      <c r="I125" t="s">
        <v>1180</v>
      </c>
    </row>
    <row r="126" spans="1:9" x14ac:dyDescent="0.3">
      <c r="A126">
        <v>625</v>
      </c>
      <c r="B126">
        <v>3</v>
      </c>
      <c r="C126" t="s">
        <v>986</v>
      </c>
      <c r="D126" t="s">
        <v>967</v>
      </c>
      <c r="E126" t="s">
        <v>964</v>
      </c>
      <c r="F126">
        <v>318</v>
      </c>
      <c r="G126">
        <v>980</v>
      </c>
      <c r="H126" t="s">
        <v>1181</v>
      </c>
      <c r="I126" t="s">
        <v>1182</v>
      </c>
    </row>
    <row r="127" spans="1:9" x14ac:dyDescent="0.3">
      <c r="A127">
        <v>695</v>
      </c>
      <c r="B127">
        <v>1896</v>
      </c>
      <c r="C127" t="s">
        <v>980</v>
      </c>
      <c r="D127" t="s">
        <v>963</v>
      </c>
      <c r="E127" t="s">
        <v>964</v>
      </c>
      <c r="F127">
        <v>266</v>
      </c>
      <c r="G127">
        <v>833</v>
      </c>
      <c r="H127" t="s">
        <v>305</v>
      </c>
      <c r="I127" t="s">
        <v>1183</v>
      </c>
    </row>
    <row r="128" spans="1:9" x14ac:dyDescent="0.3">
      <c r="A128">
        <v>983</v>
      </c>
      <c r="B128">
        <v>9631</v>
      </c>
      <c r="C128" t="s">
        <v>974</v>
      </c>
      <c r="D128" t="s">
        <v>967</v>
      </c>
      <c r="E128" t="s">
        <v>964</v>
      </c>
      <c r="F128">
        <v>60</v>
      </c>
      <c r="G128">
        <v>166</v>
      </c>
      <c r="H128" t="s">
        <v>1184</v>
      </c>
      <c r="I128" t="s">
        <v>1185</v>
      </c>
    </row>
    <row r="129" spans="1:9" x14ac:dyDescent="0.3">
      <c r="A129">
        <v>82</v>
      </c>
      <c r="B129">
        <v>3132</v>
      </c>
      <c r="C129" t="s">
        <v>971</v>
      </c>
      <c r="D129" t="s">
        <v>967</v>
      </c>
      <c r="E129" t="s">
        <v>968</v>
      </c>
      <c r="F129">
        <v>121</v>
      </c>
      <c r="G129">
        <v>557</v>
      </c>
      <c r="H129" t="s">
        <v>1186</v>
      </c>
      <c r="I129" t="s">
        <v>1187</v>
      </c>
    </row>
    <row r="130" spans="1:9" x14ac:dyDescent="0.3">
      <c r="A130">
        <v>397</v>
      </c>
      <c r="B130">
        <v>1202</v>
      </c>
      <c r="C130" t="s">
        <v>991</v>
      </c>
      <c r="D130" t="s">
        <v>967</v>
      </c>
      <c r="E130" t="s">
        <v>968</v>
      </c>
      <c r="F130">
        <v>876</v>
      </c>
      <c r="G130">
        <v>1045</v>
      </c>
      <c r="H130" t="s">
        <v>1188</v>
      </c>
      <c r="I130" t="s">
        <v>1189</v>
      </c>
    </row>
    <row r="131" spans="1:9" x14ac:dyDescent="0.3">
      <c r="A131">
        <v>599</v>
      </c>
      <c r="B131">
        <v>8834</v>
      </c>
      <c r="C131" t="s">
        <v>986</v>
      </c>
      <c r="D131" t="s">
        <v>963</v>
      </c>
      <c r="E131" t="s">
        <v>964</v>
      </c>
      <c r="F131">
        <v>946</v>
      </c>
      <c r="G131">
        <v>1100</v>
      </c>
      <c r="H131" t="s">
        <v>168</v>
      </c>
      <c r="I131" t="s">
        <v>355</v>
      </c>
    </row>
    <row r="132" spans="1:9" x14ac:dyDescent="0.3">
      <c r="A132">
        <v>306</v>
      </c>
      <c r="B132">
        <v>1201</v>
      </c>
      <c r="C132" t="s">
        <v>988</v>
      </c>
      <c r="D132" t="s">
        <v>963</v>
      </c>
      <c r="E132" t="s">
        <v>964</v>
      </c>
      <c r="F132">
        <v>654</v>
      </c>
      <c r="G132">
        <v>1150</v>
      </c>
      <c r="H132" t="s">
        <v>190</v>
      </c>
      <c r="I132" t="s">
        <v>1190</v>
      </c>
    </row>
    <row r="133" spans="1:9" x14ac:dyDescent="0.3">
      <c r="A133">
        <v>536</v>
      </c>
      <c r="B133">
        <v>2573</v>
      </c>
      <c r="C133" t="s">
        <v>1003</v>
      </c>
      <c r="D133" t="s">
        <v>963</v>
      </c>
      <c r="E133" t="s">
        <v>968</v>
      </c>
      <c r="F133">
        <v>74</v>
      </c>
      <c r="G133">
        <v>281</v>
      </c>
      <c r="H133" t="s">
        <v>1191</v>
      </c>
      <c r="I133" t="s">
        <v>701</v>
      </c>
    </row>
    <row r="134" spans="1:9" x14ac:dyDescent="0.3">
      <c r="A134">
        <v>20</v>
      </c>
      <c r="B134">
        <v>6759</v>
      </c>
      <c r="C134" t="s">
        <v>1003</v>
      </c>
      <c r="D134" t="s">
        <v>963</v>
      </c>
      <c r="E134" t="s">
        <v>964</v>
      </c>
      <c r="F134">
        <v>630</v>
      </c>
      <c r="G134">
        <v>1062</v>
      </c>
      <c r="H134" t="s">
        <v>1192</v>
      </c>
      <c r="I134" t="s">
        <v>1193</v>
      </c>
    </row>
    <row r="135" spans="1:9" x14ac:dyDescent="0.3">
      <c r="A135">
        <v>515</v>
      </c>
      <c r="B135">
        <v>2601</v>
      </c>
      <c r="C135" t="s">
        <v>962</v>
      </c>
      <c r="D135" t="s">
        <v>963</v>
      </c>
      <c r="E135" t="s">
        <v>968</v>
      </c>
      <c r="F135">
        <v>782</v>
      </c>
      <c r="G135">
        <v>1425</v>
      </c>
      <c r="H135" t="s">
        <v>1194</v>
      </c>
      <c r="I135" t="s">
        <v>1195</v>
      </c>
    </row>
    <row r="136" spans="1:9" x14ac:dyDescent="0.3">
      <c r="A136">
        <v>332</v>
      </c>
      <c r="B136">
        <v>2656</v>
      </c>
      <c r="C136" t="s">
        <v>971</v>
      </c>
      <c r="D136" t="s">
        <v>967</v>
      </c>
      <c r="E136" t="s">
        <v>964</v>
      </c>
      <c r="F136">
        <v>45</v>
      </c>
      <c r="G136">
        <v>39</v>
      </c>
      <c r="H136" t="s">
        <v>1196</v>
      </c>
      <c r="I136" t="s">
        <v>1197</v>
      </c>
    </row>
    <row r="137" spans="1:9" x14ac:dyDescent="0.3">
      <c r="A137">
        <v>127</v>
      </c>
      <c r="B137">
        <v>9645</v>
      </c>
      <c r="C137" t="s">
        <v>971</v>
      </c>
      <c r="D137" t="s">
        <v>967</v>
      </c>
      <c r="E137" t="s">
        <v>968</v>
      </c>
      <c r="F137">
        <v>916</v>
      </c>
      <c r="G137">
        <v>1143</v>
      </c>
      <c r="H137" t="s">
        <v>1198</v>
      </c>
      <c r="I137" t="s">
        <v>1199</v>
      </c>
    </row>
    <row r="138" spans="1:9" x14ac:dyDescent="0.3">
      <c r="A138">
        <v>958</v>
      </c>
      <c r="B138">
        <v>584</v>
      </c>
      <c r="C138" t="s">
        <v>988</v>
      </c>
      <c r="D138" t="s">
        <v>967</v>
      </c>
      <c r="E138" t="s">
        <v>968</v>
      </c>
      <c r="F138">
        <v>274</v>
      </c>
      <c r="G138">
        <v>669</v>
      </c>
      <c r="H138" t="s">
        <v>1200</v>
      </c>
      <c r="I138" t="s">
        <v>1201</v>
      </c>
    </row>
    <row r="139" spans="1:9" x14ac:dyDescent="0.3">
      <c r="A139">
        <v>42</v>
      </c>
      <c r="B139">
        <v>2121</v>
      </c>
      <c r="C139" t="s">
        <v>1014</v>
      </c>
      <c r="D139" t="s">
        <v>963</v>
      </c>
      <c r="E139" t="s">
        <v>964</v>
      </c>
      <c r="F139">
        <v>987</v>
      </c>
      <c r="G139">
        <v>1134</v>
      </c>
      <c r="H139" t="s">
        <v>1202</v>
      </c>
      <c r="I139" t="s">
        <v>1203</v>
      </c>
    </row>
    <row r="140" spans="1:9" x14ac:dyDescent="0.3">
      <c r="A140">
        <v>977</v>
      </c>
      <c r="B140">
        <v>2142</v>
      </c>
      <c r="C140" t="s">
        <v>1014</v>
      </c>
      <c r="D140" t="s">
        <v>967</v>
      </c>
      <c r="E140" t="s">
        <v>964</v>
      </c>
      <c r="F140">
        <v>434</v>
      </c>
      <c r="G140">
        <v>558</v>
      </c>
      <c r="H140" t="s">
        <v>1204</v>
      </c>
      <c r="I140" t="s">
        <v>1009</v>
      </c>
    </row>
    <row r="141" spans="1:9" x14ac:dyDescent="0.3">
      <c r="A141">
        <v>460</v>
      </c>
      <c r="B141">
        <v>2396</v>
      </c>
      <c r="C141" t="s">
        <v>977</v>
      </c>
      <c r="D141" t="s">
        <v>967</v>
      </c>
      <c r="E141" t="s">
        <v>968</v>
      </c>
      <c r="F141">
        <v>897</v>
      </c>
      <c r="G141">
        <v>1313</v>
      </c>
      <c r="H141" t="s">
        <v>316</v>
      </c>
      <c r="I141" t="s">
        <v>1078</v>
      </c>
    </row>
    <row r="142" spans="1:9" x14ac:dyDescent="0.3">
      <c r="A142">
        <v>659</v>
      </c>
      <c r="B142">
        <v>8747</v>
      </c>
      <c r="C142" t="s">
        <v>991</v>
      </c>
      <c r="D142" t="s">
        <v>967</v>
      </c>
      <c r="E142" t="s">
        <v>964</v>
      </c>
      <c r="F142">
        <v>442</v>
      </c>
      <c r="G142">
        <v>595</v>
      </c>
      <c r="H142" t="s">
        <v>1205</v>
      </c>
      <c r="I142" t="s">
        <v>1206</v>
      </c>
    </row>
    <row r="143" spans="1:9" x14ac:dyDescent="0.3">
      <c r="A143">
        <v>197</v>
      </c>
      <c r="B143">
        <v>4142</v>
      </c>
      <c r="C143" t="s">
        <v>980</v>
      </c>
      <c r="D143" t="s">
        <v>963</v>
      </c>
      <c r="E143" t="s">
        <v>968</v>
      </c>
      <c r="F143">
        <v>98</v>
      </c>
      <c r="G143">
        <v>360</v>
      </c>
      <c r="H143" t="s">
        <v>1207</v>
      </c>
      <c r="I143" t="s">
        <v>1208</v>
      </c>
    </row>
    <row r="144" spans="1:9" x14ac:dyDescent="0.3">
      <c r="A144">
        <v>540</v>
      </c>
      <c r="B144">
        <v>9770</v>
      </c>
      <c r="C144" t="s">
        <v>971</v>
      </c>
      <c r="D144" t="s">
        <v>967</v>
      </c>
      <c r="E144" t="s">
        <v>968</v>
      </c>
      <c r="F144">
        <v>431</v>
      </c>
      <c r="G144">
        <v>934</v>
      </c>
      <c r="H144" t="s">
        <v>1209</v>
      </c>
      <c r="I144" t="s">
        <v>434</v>
      </c>
    </row>
    <row r="145" spans="1:9" x14ac:dyDescent="0.3">
      <c r="A145">
        <v>178</v>
      </c>
      <c r="B145">
        <v>2593</v>
      </c>
      <c r="C145" t="s">
        <v>1003</v>
      </c>
      <c r="D145" t="s">
        <v>967</v>
      </c>
      <c r="E145" t="s">
        <v>968</v>
      </c>
      <c r="F145">
        <v>745</v>
      </c>
      <c r="G145">
        <v>1383</v>
      </c>
      <c r="H145" t="s">
        <v>1210</v>
      </c>
      <c r="I145" t="s">
        <v>1211</v>
      </c>
    </row>
    <row r="146" spans="1:9" x14ac:dyDescent="0.3">
      <c r="A146">
        <v>202</v>
      </c>
      <c r="B146">
        <v>9807</v>
      </c>
      <c r="C146" t="s">
        <v>974</v>
      </c>
      <c r="D146" t="s">
        <v>967</v>
      </c>
      <c r="E146" t="s">
        <v>968</v>
      </c>
      <c r="F146">
        <v>871</v>
      </c>
      <c r="G146">
        <v>1274</v>
      </c>
      <c r="H146" t="s">
        <v>1206</v>
      </c>
      <c r="I146" t="s">
        <v>1024</v>
      </c>
    </row>
    <row r="147" spans="1:9" x14ac:dyDescent="0.3">
      <c r="A147">
        <v>632</v>
      </c>
      <c r="B147">
        <v>2525</v>
      </c>
      <c r="C147" t="s">
        <v>986</v>
      </c>
      <c r="D147" t="s">
        <v>963</v>
      </c>
      <c r="E147" t="s">
        <v>964</v>
      </c>
      <c r="F147">
        <v>67</v>
      </c>
      <c r="G147">
        <v>193</v>
      </c>
      <c r="H147" t="s">
        <v>82</v>
      </c>
      <c r="I147" t="s">
        <v>1212</v>
      </c>
    </row>
    <row r="148" spans="1:9" x14ac:dyDescent="0.3">
      <c r="A148">
        <v>25</v>
      </c>
      <c r="B148">
        <v>1724</v>
      </c>
      <c r="C148" t="s">
        <v>974</v>
      </c>
      <c r="D148" t="s">
        <v>963</v>
      </c>
      <c r="E148" t="s">
        <v>968</v>
      </c>
      <c r="F148">
        <v>431</v>
      </c>
      <c r="G148">
        <v>702</v>
      </c>
      <c r="H148" t="s">
        <v>1213</v>
      </c>
      <c r="I148" t="s">
        <v>1214</v>
      </c>
    </row>
    <row r="149" spans="1:9" x14ac:dyDescent="0.3">
      <c r="A149">
        <v>990</v>
      </c>
      <c r="B149">
        <v>7146</v>
      </c>
      <c r="C149" t="s">
        <v>1003</v>
      </c>
      <c r="D149" t="s">
        <v>967</v>
      </c>
      <c r="E149" t="s">
        <v>964</v>
      </c>
      <c r="F149">
        <v>178</v>
      </c>
      <c r="G149">
        <v>646</v>
      </c>
      <c r="H149" t="s">
        <v>1215</v>
      </c>
      <c r="I149" t="s">
        <v>1216</v>
      </c>
    </row>
    <row r="150" spans="1:9" x14ac:dyDescent="0.3">
      <c r="A150">
        <v>913</v>
      </c>
      <c r="B150">
        <v>563</v>
      </c>
      <c r="C150" t="s">
        <v>974</v>
      </c>
      <c r="D150" t="s">
        <v>963</v>
      </c>
      <c r="E150" t="s">
        <v>968</v>
      </c>
      <c r="F150">
        <v>180</v>
      </c>
      <c r="G150">
        <v>755</v>
      </c>
      <c r="H150" t="s">
        <v>1217</v>
      </c>
      <c r="I150" t="s">
        <v>1218</v>
      </c>
    </row>
    <row r="151" spans="1:9" x14ac:dyDescent="0.3">
      <c r="A151">
        <v>371</v>
      </c>
      <c r="B151">
        <v>7771</v>
      </c>
      <c r="C151" t="s">
        <v>1014</v>
      </c>
      <c r="D151" t="s">
        <v>963</v>
      </c>
      <c r="E151" t="s">
        <v>968</v>
      </c>
      <c r="F151">
        <v>280</v>
      </c>
      <c r="G151">
        <v>990</v>
      </c>
      <c r="H151" t="s">
        <v>584</v>
      </c>
      <c r="I151" t="s">
        <v>1219</v>
      </c>
    </row>
    <row r="152" spans="1:9" x14ac:dyDescent="0.3">
      <c r="A152">
        <v>514</v>
      </c>
      <c r="B152">
        <v>4789</v>
      </c>
      <c r="C152" t="s">
        <v>988</v>
      </c>
      <c r="D152" t="s">
        <v>963</v>
      </c>
      <c r="E152" t="s">
        <v>968</v>
      </c>
      <c r="F152">
        <v>263</v>
      </c>
      <c r="G152">
        <v>965</v>
      </c>
      <c r="H152" t="s">
        <v>1220</v>
      </c>
      <c r="I152" t="s">
        <v>380</v>
      </c>
    </row>
    <row r="153" spans="1:9" x14ac:dyDescent="0.3">
      <c r="A153">
        <v>707</v>
      </c>
      <c r="B153">
        <v>3221</v>
      </c>
      <c r="C153" t="s">
        <v>991</v>
      </c>
      <c r="D153" t="s">
        <v>963</v>
      </c>
      <c r="E153" t="s">
        <v>964</v>
      </c>
      <c r="F153">
        <v>187</v>
      </c>
      <c r="G153">
        <v>931</v>
      </c>
      <c r="H153" t="s">
        <v>1221</v>
      </c>
      <c r="I153" t="s">
        <v>1222</v>
      </c>
    </row>
    <row r="154" spans="1:9" x14ac:dyDescent="0.3">
      <c r="A154">
        <v>473</v>
      </c>
      <c r="B154">
        <v>5197</v>
      </c>
      <c r="C154" t="s">
        <v>1014</v>
      </c>
      <c r="D154" t="s">
        <v>967</v>
      </c>
      <c r="E154" t="s">
        <v>964</v>
      </c>
      <c r="F154">
        <v>94</v>
      </c>
      <c r="G154">
        <v>361</v>
      </c>
      <c r="H154" t="s">
        <v>1223</v>
      </c>
      <c r="I154" t="s">
        <v>1224</v>
      </c>
    </row>
    <row r="155" spans="1:9" x14ac:dyDescent="0.3">
      <c r="A155">
        <v>847</v>
      </c>
      <c r="B155">
        <v>8183</v>
      </c>
      <c r="C155" t="s">
        <v>983</v>
      </c>
      <c r="D155" t="s">
        <v>967</v>
      </c>
      <c r="E155" t="s">
        <v>968</v>
      </c>
      <c r="F155">
        <v>906</v>
      </c>
      <c r="G155">
        <v>1297</v>
      </c>
      <c r="H155" t="s">
        <v>1225</v>
      </c>
      <c r="I155" t="s">
        <v>1226</v>
      </c>
    </row>
    <row r="156" spans="1:9" x14ac:dyDescent="0.3">
      <c r="A156">
        <v>815</v>
      </c>
      <c r="B156">
        <v>1126</v>
      </c>
      <c r="C156" t="s">
        <v>962</v>
      </c>
      <c r="D156" t="s">
        <v>967</v>
      </c>
      <c r="E156" t="s">
        <v>964</v>
      </c>
      <c r="F156">
        <v>71</v>
      </c>
      <c r="G156">
        <v>130</v>
      </c>
      <c r="H156" t="s">
        <v>1227</v>
      </c>
      <c r="I156" t="s">
        <v>1228</v>
      </c>
    </row>
    <row r="157" spans="1:9" x14ac:dyDescent="0.3">
      <c r="A157">
        <v>928</v>
      </c>
      <c r="B157">
        <v>4899</v>
      </c>
      <c r="C157" t="s">
        <v>988</v>
      </c>
      <c r="D157" t="s">
        <v>967</v>
      </c>
      <c r="E157" t="s">
        <v>968</v>
      </c>
      <c r="F157">
        <v>253</v>
      </c>
      <c r="G157">
        <v>904</v>
      </c>
      <c r="H157" t="s">
        <v>489</v>
      </c>
      <c r="I157" t="s">
        <v>489</v>
      </c>
    </row>
    <row r="158" spans="1:9" x14ac:dyDescent="0.3">
      <c r="A158">
        <v>210</v>
      </c>
      <c r="B158">
        <v>4732</v>
      </c>
      <c r="C158" t="s">
        <v>974</v>
      </c>
      <c r="D158" t="s">
        <v>967</v>
      </c>
      <c r="E158" t="s">
        <v>968</v>
      </c>
      <c r="F158">
        <v>591</v>
      </c>
      <c r="G158">
        <v>1433</v>
      </c>
      <c r="H158" t="s">
        <v>1229</v>
      </c>
      <c r="I158" t="s">
        <v>276</v>
      </c>
    </row>
    <row r="159" spans="1:9" x14ac:dyDescent="0.3">
      <c r="A159">
        <v>793</v>
      </c>
      <c r="B159">
        <v>4103</v>
      </c>
      <c r="C159" t="s">
        <v>991</v>
      </c>
      <c r="D159" t="s">
        <v>963</v>
      </c>
      <c r="E159" t="s">
        <v>964</v>
      </c>
      <c r="F159">
        <v>399</v>
      </c>
      <c r="G159">
        <v>835</v>
      </c>
      <c r="H159" t="s">
        <v>168</v>
      </c>
      <c r="I159" t="s">
        <v>119</v>
      </c>
    </row>
    <row r="160" spans="1:9" x14ac:dyDescent="0.3">
      <c r="A160">
        <v>872</v>
      </c>
      <c r="B160">
        <v>7861</v>
      </c>
      <c r="C160" t="s">
        <v>991</v>
      </c>
      <c r="D160" t="s">
        <v>967</v>
      </c>
      <c r="E160" t="s">
        <v>968</v>
      </c>
      <c r="F160">
        <v>91</v>
      </c>
      <c r="G160">
        <v>242</v>
      </c>
      <c r="H160" t="s">
        <v>1230</v>
      </c>
      <c r="I160" t="s">
        <v>1104</v>
      </c>
    </row>
    <row r="161" spans="1:9" x14ac:dyDescent="0.3">
      <c r="A161">
        <v>298</v>
      </c>
      <c r="B161">
        <v>7764</v>
      </c>
      <c r="C161" t="s">
        <v>988</v>
      </c>
      <c r="D161" t="s">
        <v>967</v>
      </c>
      <c r="E161" t="s">
        <v>964</v>
      </c>
      <c r="F161">
        <v>717</v>
      </c>
      <c r="G161">
        <v>1297</v>
      </c>
      <c r="H161" t="s">
        <v>1231</v>
      </c>
      <c r="I161" t="s">
        <v>1232</v>
      </c>
    </row>
    <row r="162" spans="1:9" x14ac:dyDescent="0.3">
      <c r="A162">
        <v>941</v>
      </c>
      <c r="B162">
        <v>5345</v>
      </c>
      <c r="C162" t="s">
        <v>980</v>
      </c>
      <c r="D162" t="s">
        <v>967</v>
      </c>
      <c r="E162" t="s">
        <v>964</v>
      </c>
      <c r="F162">
        <v>735</v>
      </c>
      <c r="G162">
        <v>1181</v>
      </c>
      <c r="H162" t="s">
        <v>1233</v>
      </c>
      <c r="I162" t="s">
        <v>1234</v>
      </c>
    </row>
    <row r="163" spans="1:9" x14ac:dyDescent="0.3">
      <c r="A163">
        <v>731</v>
      </c>
      <c r="B163">
        <v>6191</v>
      </c>
      <c r="C163" t="s">
        <v>988</v>
      </c>
      <c r="D163" t="s">
        <v>963</v>
      </c>
      <c r="E163" t="s">
        <v>968</v>
      </c>
      <c r="F163">
        <v>970</v>
      </c>
      <c r="G163">
        <v>1242</v>
      </c>
      <c r="H163" t="s">
        <v>1235</v>
      </c>
      <c r="I163" t="s">
        <v>1236</v>
      </c>
    </row>
    <row r="164" spans="1:9" x14ac:dyDescent="0.3">
      <c r="A164">
        <v>500</v>
      </c>
      <c r="B164">
        <v>310</v>
      </c>
      <c r="C164" t="s">
        <v>1014</v>
      </c>
      <c r="D164" t="s">
        <v>963</v>
      </c>
      <c r="E164" t="s">
        <v>964</v>
      </c>
      <c r="F164">
        <v>80</v>
      </c>
      <c r="G164">
        <v>236</v>
      </c>
      <c r="H164" t="s">
        <v>1237</v>
      </c>
      <c r="I164" t="s">
        <v>1238</v>
      </c>
    </row>
    <row r="165" spans="1:9" x14ac:dyDescent="0.3">
      <c r="A165">
        <v>142</v>
      </c>
      <c r="B165">
        <v>3095</v>
      </c>
      <c r="C165" t="s">
        <v>1014</v>
      </c>
      <c r="D165" t="s">
        <v>963</v>
      </c>
      <c r="E165" t="s">
        <v>968</v>
      </c>
      <c r="F165">
        <v>550</v>
      </c>
      <c r="G165">
        <v>1171</v>
      </c>
      <c r="H165" t="s">
        <v>1232</v>
      </c>
      <c r="I165" t="s">
        <v>1239</v>
      </c>
    </row>
    <row r="166" spans="1:9" x14ac:dyDescent="0.3">
      <c r="A166">
        <v>787</v>
      </c>
      <c r="B166">
        <v>2159</v>
      </c>
      <c r="C166" t="s">
        <v>1014</v>
      </c>
      <c r="D166" t="s">
        <v>967</v>
      </c>
      <c r="E166" t="s">
        <v>968</v>
      </c>
      <c r="F166">
        <v>187</v>
      </c>
      <c r="G166">
        <v>864</v>
      </c>
      <c r="H166" t="s">
        <v>87</v>
      </c>
      <c r="I166" t="s">
        <v>1184</v>
      </c>
    </row>
    <row r="167" spans="1:9" x14ac:dyDescent="0.3">
      <c r="A167">
        <v>749</v>
      </c>
      <c r="B167">
        <v>3569</v>
      </c>
      <c r="C167" t="s">
        <v>991</v>
      </c>
      <c r="D167" t="s">
        <v>967</v>
      </c>
      <c r="E167" t="s">
        <v>968</v>
      </c>
      <c r="F167">
        <v>262</v>
      </c>
      <c r="G167">
        <v>875</v>
      </c>
      <c r="H167" t="s">
        <v>1240</v>
      </c>
      <c r="I167" t="s">
        <v>207</v>
      </c>
    </row>
    <row r="168" spans="1:9" x14ac:dyDescent="0.3">
      <c r="A168">
        <v>304</v>
      </c>
      <c r="B168">
        <v>5958</v>
      </c>
      <c r="C168" t="s">
        <v>980</v>
      </c>
      <c r="D168" t="s">
        <v>963</v>
      </c>
      <c r="E168" t="s">
        <v>964</v>
      </c>
      <c r="F168">
        <v>540</v>
      </c>
      <c r="G168">
        <v>1172</v>
      </c>
      <c r="H168" t="s">
        <v>1241</v>
      </c>
      <c r="I168" t="s">
        <v>1242</v>
      </c>
    </row>
    <row r="169" spans="1:9" x14ac:dyDescent="0.3">
      <c r="A169">
        <v>30</v>
      </c>
      <c r="B169">
        <v>1275</v>
      </c>
      <c r="C169" t="s">
        <v>983</v>
      </c>
      <c r="D169" t="s">
        <v>963</v>
      </c>
      <c r="E169" t="s">
        <v>964</v>
      </c>
      <c r="F169">
        <v>581</v>
      </c>
      <c r="G169">
        <v>1422</v>
      </c>
      <c r="H169" t="s">
        <v>1243</v>
      </c>
      <c r="I169" t="s">
        <v>333</v>
      </c>
    </row>
    <row r="170" spans="1:9" x14ac:dyDescent="0.3">
      <c r="A170">
        <v>477</v>
      </c>
      <c r="B170">
        <v>6357</v>
      </c>
      <c r="C170" t="s">
        <v>983</v>
      </c>
      <c r="D170" t="s">
        <v>967</v>
      </c>
      <c r="E170" t="s">
        <v>964</v>
      </c>
      <c r="F170">
        <v>840</v>
      </c>
      <c r="G170">
        <v>1061</v>
      </c>
      <c r="H170" t="s">
        <v>39</v>
      </c>
      <c r="I170" t="s">
        <v>1244</v>
      </c>
    </row>
    <row r="171" spans="1:9" x14ac:dyDescent="0.3">
      <c r="A171">
        <v>52</v>
      </c>
      <c r="B171">
        <v>4551</v>
      </c>
      <c r="C171" t="s">
        <v>988</v>
      </c>
      <c r="D171" t="s">
        <v>963</v>
      </c>
      <c r="E171" t="s">
        <v>968</v>
      </c>
      <c r="F171">
        <v>873</v>
      </c>
      <c r="G171">
        <v>1199</v>
      </c>
      <c r="H171" t="s">
        <v>1245</v>
      </c>
      <c r="I171" t="s">
        <v>1246</v>
      </c>
    </row>
    <row r="172" spans="1:9" x14ac:dyDescent="0.3">
      <c r="A172">
        <v>73</v>
      </c>
      <c r="B172">
        <v>4252</v>
      </c>
      <c r="C172" t="s">
        <v>974</v>
      </c>
      <c r="D172" t="s">
        <v>963</v>
      </c>
      <c r="E172" t="s">
        <v>968</v>
      </c>
      <c r="F172">
        <v>315</v>
      </c>
      <c r="G172">
        <v>937</v>
      </c>
      <c r="H172" t="s">
        <v>17</v>
      </c>
      <c r="I172" t="s">
        <v>1247</v>
      </c>
    </row>
    <row r="173" spans="1:9" x14ac:dyDescent="0.3">
      <c r="A173">
        <v>691</v>
      </c>
      <c r="B173">
        <v>2096</v>
      </c>
      <c r="C173" t="s">
        <v>986</v>
      </c>
      <c r="D173" t="s">
        <v>963</v>
      </c>
      <c r="E173" t="s">
        <v>964</v>
      </c>
      <c r="F173">
        <v>955</v>
      </c>
      <c r="G173">
        <v>1369</v>
      </c>
      <c r="H173" t="s">
        <v>1248</v>
      </c>
      <c r="I173" t="s">
        <v>1249</v>
      </c>
    </row>
    <row r="174" spans="1:9" x14ac:dyDescent="0.3">
      <c r="A174">
        <v>786</v>
      </c>
      <c r="B174">
        <v>5209</v>
      </c>
      <c r="C174" t="s">
        <v>962</v>
      </c>
      <c r="D174" t="s">
        <v>967</v>
      </c>
      <c r="E174" t="s">
        <v>968</v>
      </c>
      <c r="F174">
        <v>372</v>
      </c>
      <c r="G174">
        <v>679</v>
      </c>
      <c r="H174" t="s">
        <v>1250</v>
      </c>
      <c r="I174" t="s">
        <v>1251</v>
      </c>
    </row>
    <row r="175" spans="1:9" x14ac:dyDescent="0.3">
      <c r="A175">
        <v>68</v>
      </c>
      <c r="B175">
        <v>9271</v>
      </c>
      <c r="C175" t="s">
        <v>1014</v>
      </c>
      <c r="D175" t="s">
        <v>963</v>
      </c>
      <c r="E175" t="s">
        <v>968</v>
      </c>
      <c r="F175">
        <v>182</v>
      </c>
      <c r="G175">
        <v>726</v>
      </c>
      <c r="H175" t="s">
        <v>1008</v>
      </c>
      <c r="I175" t="s">
        <v>1252</v>
      </c>
    </row>
    <row r="176" spans="1:9" x14ac:dyDescent="0.3">
      <c r="A176">
        <v>630</v>
      </c>
      <c r="B176">
        <v>6772</v>
      </c>
      <c r="C176" t="s">
        <v>988</v>
      </c>
      <c r="D176" t="s">
        <v>963</v>
      </c>
      <c r="E176" t="s">
        <v>964</v>
      </c>
      <c r="F176">
        <v>868</v>
      </c>
      <c r="G176">
        <v>1320</v>
      </c>
      <c r="H176" t="s">
        <v>1253</v>
      </c>
      <c r="I176" t="s">
        <v>12</v>
      </c>
    </row>
    <row r="177" spans="1:9" x14ac:dyDescent="0.3">
      <c r="A177">
        <v>357</v>
      </c>
      <c r="B177">
        <v>4628</v>
      </c>
      <c r="C177" t="s">
        <v>962</v>
      </c>
      <c r="D177" t="s">
        <v>967</v>
      </c>
      <c r="E177" t="s">
        <v>968</v>
      </c>
      <c r="F177">
        <v>777</v>
      </c>
      <c r="G177">
        <v>1113</v>
      </c>
      <c r="H177" t="s">
        <v>1254</v>
      </c>
      <c r="I177" t="s">
        <v>1255</v>
      </c>
    </row>
    <row r="178" spans="1:9" x14ac:dyDescent="0.3">
      <c r="A178">
        <v>455</v>
      </c>
      <c r="B178">
        <v>3853</v>
      </c>
      <c r="C178" t="s">
        <v>1003</v>
      </c>
      <c r="D178" t="s">
        <v>967</v>
      </c>
      <c r="E178" t="s">
        <v>964</v>
      </c>
      <c r="F178">
        <v>172</v>
      </c>
      <c r="G178">
        <v>580</v>
      </c>
      <c r="H178" t="s">
        <v>1256</v>
      </c>
      <c r="I178" t="s">
        <v>305</v>
      </c>
    </row>
    <row r="179" spans="1:9" x14ac:dyDescent="0.3">
      <c r="A179">
        <v>947</v>
      </c>
      <c r="B179">
        <v>515</v>
      </c>
      <c r="C179" t="s">
        <v>983</v>
      </c>
      <c r="D179" t="s">
        <v>967</v>
      </c>
      <c r="E179" t="s">
        <v>968</v>
      </c>
      <c r="F179">
        <v>665</v>
      </c>
      <c r="G179">
        <v>1257</v>
      </c>
      <c r="H179" t="s">
        <v>1257</v>
      </c>
      <c r="I179" t="s">
        <v>1258</v>
      </c>
    </row>
    <row r="180" spans="1:9" x14ac:dyDescent="0.3">
      <c r="A180">
        <v>589</v>
      </c>
      <c r="B180">
        <v>7513</v>
      </c>
      <c r="C180" t="s">
        <v>1014</v>
      </c>
      <c r="D180" t="s">
        <v>967</v>
      </c>
      <c r="E180" t="s">
        <v>968</v>
      </c>
      <c r="F180">
        <v>516</v>
      </c>
      <c r="G180">
        <v>1084</v>
      </c>
      <c r="H180" t="s">
        <v>1259</v>
      </c>
      <c r="I180" t="s">
        <v>1260</v>
      </c>
    </row>
    <row r="181" spans="1:9" x14ac:dyDescent="0.3">
      <c r="A181">
        <v>863</v>
      </c>
      <c r="B181">
        <v>9030</v>
      </c>
      <c r="C181" t="s">
        <v>991</v>
      </c>
      <c r="D181" t="s">
        <v>967</v>
      </c>
      <c r="E181" t="s">
        <v>964</v>
      </c>
      <c r="F181">
        <v>412</v>
      </c>
      <c r="G181">
        <v>872</v>
      </c>
      <c r="H181" t="s">
        <v>1261</v>
      </c>
      <c r="I181" t="s">
        <v>1262</v>
      </c>
    </row>
    <row r="182" spans="1:9" x14ac:dyDescent="0.3">
      <c r="A182">
        <v>668</v>
      </c>
      <c r="B182">
        <v>2378</v>
      </c>
      <c r="C182" t="s">
        <v>971</v>
      </c>
      <c r="D182" t="s">
        <v>963</v>
      </c>
      <c r="E182" t="s">
        <v>968</v>
      </c>
      <c r="F182">
        <v>938</v>
      </c>
      <c r="G182">
        <v>1067</v>
      </c>
      <c r="H182" t="s">
        <v>1263</v>
      </c>
      <c r="I182" t="s">
        <v>1217</v>
      </c>
    </row>
    <row r="183" spans="1:9" x14ac:dyDescent="0.3">
      <c r="A183">
        <v>206</v>
      </c>
      <c r="B183">
        <v>5894</v>
      </c>
      <c r="C183" t="s">
        <v>971</v>
      </c>
      <c r="D183" t="s">
        <v>967</v>
      </c>
      <c r="E183" t="s">
        <v>968</v>
      </c>
      <c r="F183">
        <v>854</v>
      </c>
      <c r="G183">
        <v>1251</v>
      </c>
      <c r="H183" t="s">
        <v>1264</v>
      </c>
      <c r="I183" t="s">
        <v>157</v>
      </c>
    </row>
    <row r="184" spans="1:9" x14ac:dyDescent="0.3">
      <c r="A184">
        <v>835</v>
      </c>
      <c r="B184">
        <v>7587</v>
      </c>
      <c r="C184" t="s">
        <v>971</v>
      </c>
      <c r="D184" t="s">
        <v>967</v>
      </c>
      <c r="E184" t="s">
        <v>964</v>
      </c>
      <c r="F184">
        <v>638</v>
      </c>
      <c r="G184">
        <v>1314</v>
      </c>
      <c r="H184" t="s">
        <v>1265</v>
      </c>
      <c r="I184" t="s">
        <v>1062</v>
      </c>
    </row>
    <row r="185" spans="1:9" x14ac:dyDescent="0.3">
      <c r="A185">
        <v>315</v>
      </c>
      <c r="B185">
        <v>1424</v>
      </c>
      <c r="C185" t="s">
        <v>980</v>
      </c>
      <c r="D185" t="s">
        <v>963</v>
      </c>
      <c r="E185" t="s">
        <v>968</v>
      </c>
      <c r="F185">
        <v>230</v>
      </c>
      <c r="G185">
        <v>638</v>
      </c>
      <c r="H185" t="s">
        <v>1266</v>
      </c>
      <c r="I185" t="s">
        <v>1267</v>
      </c>
    </row>
    <row r="186" spans="1:9" x14ac:dyDescent="0.3">
      <c r="A186">
        <v>553</v>
      </c>
      <c r="B186">
        <v>5214</v>
      </c>
      <c r="C186" t="s">
        <v>1014</v>
      </c>
      <c r="D186" t="s">
        <v>963</v>
      </c>
      <c r="E186" t="s">
        <v>964</v>
      </c>
      <c r="F186">
        <v>245</v>
      </c>
      <c r="G186">
        <v>611</v>
      </c>
      <c r="H186" t="s">
        <v>1268</v>
      </c>
      <c r="I186" t="s">
        <v>1269</v>
      </c>
    </row>
    <row r="187" spans="1:9" x14ac:dyDescent="0.3">
      <c r="A187">
        <v>861</v>
      </c>
      <c r="B187">
        <v>8249</v>
      </c>
      <c r="C187" t="s">
        <v>971</v>
      </c>
      <c r="D187" t="s">
        <v>967</v>
      </c>
      <c r="E187" t="s">
        <v>964</v>
      </c>
      <c r="F187">
        <v>916</v>
      </c>
      <c r="G187">
        <v>1255</v>
      </c>
      <c r="H187" t="s">
        <v>272</v>
      </c>
      <c r="I187" t="s">
        <v>1270</v>
      </c>
    </row>
    <row r="188" spans="1:9" x14ac:dyDescent="0.3">
      <c r="A188">
        <v>279</v>
      </c>
      <c r="B188">
        <v>3172</v>
      </c>
      <c r="C188" t="s">
        <v>1003</v>
      </c>
      <c r="D188" t="s">
        <v>967</v>
      </c>
      <c r="E188" t="s">
        <v>964</v>
      </c>
      <c r="F188">
        <v>84</v>
      </c>
      <c r="G188">
        <v>464</v>
      </c>
      <c r="H188" t="s">
        <v>489</v>
      </c>
      <c r="I188" t="s">
        <v>724</v>
      </c>
    </row>
    <row r="189" spans="1:9" x14ac:dyDescent="0.3">
      <c r="A189">
        <v>75</v>
      </c>
      <c r="B189">
        <v>5489</v>
      </c>
      <c r="C189" t="s">
        <v>983</v>
      </c>
      <c r="D189" t="s">
        <v>963</v>
      </c>
      <c r="E189" t="s">
        <v>964</v>
      </c>
      <c r="F189">
        <v>869</v>
      </c>
      <c r="G189">
        <v>1317</v>
      </c>
      <c r="H189" t="s">
        <v>1191</v>
      </c>
      <c r="I189" t="s">
        <v>1271</v>
      </c>
    </row>
    <row r="190" spans="1:9" x14ac:dyDescent="0.3">
      <c r="A190">
        <v>895</v>
      </c>
      <c r="B190">
        <v>2037</v>
      </c>
      <c r="C190" t="s">
        <v>1014</v>
      </c>
      <c r="D190" t="s">
        <v>967</v>
      </c>
      <c r="E190" t="s">
        <v>968</v>
      </c>
      <c r="F190">
        <v>271</v>
      </c>
      <c r="G190">
        <v>704</v>
      </c>
      <c r="H190" t="s">
        <v>1272</v>
      </c>
      <c r="I190" t="s">
        <v>1273</v>
      </c>
    </row>
    <row r="191" spans="1:9" x14ac:dyDescent="0.3">
      <c r="A191">
        <v>866</v>
      </c>
      <c r="B191">
        <v>2401</v>
      </c>
      <c r="C191" t="s">
        <v>971</v>
      </c>
      <c r="D191" t="s">
        <v>967</v>
      </c>
      <c r="E191" t="s">
        <v>964</v>
      </c>
      <c r="F191">
        <v>691</v>
      </c>
      <c r="G191">
        <v>1260</v>
      </c>
      <c r="H191" t="s">
        <v>95</v>
      </c>
      <c r="I191" t="s">
        <v>1274</v>
      </c>
    </row>
    <row r="192" spans="1:9" x14ac:dyDescent="0.3">
      <c r="A192">
        <v>792</v>
      </c>
      <c r="B192">
        <v>1303</v>
      </c>
      <c r="C192" t="s">
        <v>1014</v>
      </c>
      <c r="D192" t="s">
        <v>963</v>
      </c>
      <c r="E192" t="s">
        <v>964</v>
      </c>
      <c r="F192">
        <v>808</v>
      </c>
      <c r="G192">
        <v>1257</v>
      </c>
      <c r="H192" t="s">
        <v>1275</v>
      </c>
      <c r="I192" t="s">
        <v>1276</v>
      </c>
    </row>
    <row r="193" spans="1:9" x14ac:dyDescent="0.3">
      <c r="A193">
        <v>191</v>
      </c>
      <c r="B193">
        <v>6798</v>
      </c>
      <c r="C193" t="s">
        <v>974</v>
      </c>
      <c r="D193" t="s">
        <v>967</v>
      </c>
      <c r="E193" t="s">
        <v>968</v>
      </c>
      <c r="F193">
        <v>997</v>
      </c>
      <c r="G193">
        <v>1382</v>
      </c>
      <c r="H193" t="s">
        <v>1277</v>
      </c>
      <c r="I193" t="s">
        <v>1278</v>
      </c>
    </row>
    <row r="194" spans="1:9" x14ac:dyDescent="0.3">
      <c r="A194">
        <v>59</v>
      </c>
      <c r="B194">
        <v>9917</v>
      </c>
      <c r="C194" t="s">
        <v>1003</v>
      </c>
      <c r="D194" t="s">
        <v>967</v>
      </c>
      <c r="E194" t="s">
        <v>964</v>
      </c>
      <c r="F194">
        <v>329</v>
      </c>
      <c r="G194">
        <v>977</v>
      </c>
      <c r="H194" t="s">
        <v>1279</v>
      </c>
      <c r="I194" t="s">
        <v>1280</v>
      </c>
    </row>
    <row r="195" spans="1:9" x14ac:dyDescent="0.3">
      <c r="A195">
        <v>748</v>
      </c>
      <c r="B195">
        <v>2969</v>
      </c>
      <c r="C195" t="s">
        <v>974</v>
      </c>
      <c r="D195" t="s">
        <v>963</v>
      </c>
      <c r="E195" t="s">
        <v>964</v>
      </c>
      <c r="F195">
        <v>600</v>
      </c>
      <c r="G195">
        <v>1048</v>
      </c>
      <c r="H195" t="s">
        <v>1281</v>
      </c>
      <c r="I195" t="s">
        <v>1282</v>
      </c>
    </row>
    <row r="196" spans="1:9" x14ac:dyDescent="0.3">
      <c r="A196">
        <v>693</v>
      </c>
      <c r="B196">
        <v>8737</v>
      </c>
      <c r="C196" t="s">
        <v>974</v>
      </c>
      <c r="D196" t="s">
        <v>967</v>
      </c>
      <c r="E196" t="s">
        <v>968</v>
      </c>
      <c r="F196">
        <v>715</v>
      </c>
      <c r="G196">
        <v>1271</v>
      </c>
      <c r="H196" t="s">
        <v>207</v>
      </c>
      <c r="I196" t="s">
        <v>1024</v>
      </c>
    </row>
    <row r="197" spans="1:9" x14ac:dyDescent="0.3">
      <c r="A197">
        <v>955</v>
      </c>
      <c r="B197">
        <v>2104</v>
      </c>
      <c r="C197" t="s">
        <v>974</v>
      </c>
      <c r="D197" t="s">
        <v>967</v>
      </c>
      <c r="E197" t="s">
        <v>968</v>
      </c>
      <c r="F197">
        <v>957</v>
      </c>
      <c r="G197">
        <v>1007</v>
      </c>
      <c r="H197" t="s">
        <v>1283</v>
      </c>
      <c r="I197" t="s">
        <v>1284</v>
      </c>
    </row>
    <row r="198" spans="1:9" x14ac:dyDescent="0.3">
      <c r="A198">
        <v>538</v>
      </c>
      <c r="B198">
        <v>1702</v>
      </c>
      <c r="C198" t="s">
        <v>986</v>
      </c>
      <c r="D198" t="s">
        <v>967</v>
      </c>
      <c r="E198" t="s">
        <v>968</v>
      </c>
      <c r="F198">
        <v>484</v>
      </c>
      <c r="G198">
        <v>863</v>
      </c>
      <c r="H198" t="s">
        <v>282</v>
      </c>
      <c r="I198" t="s">
        <v>1285</v>
      </c>
    </row>
    <row r="199" spans="1:9" x14ac:dyDescent="0.3">
      <c r="A199">
        <v>169</v>
      </c>
      <c r="B199">
        <v>8933</v>
      </c>
      <c r="C199" t="s">
        <v>977</v>
      </c>
      <c r="D199" t="s">
        <v>967</v>
      </c>
      <c r="E199" t="s">
        <v>968</v>
      </c>
      <c r="F199">
        <v>576</v>
      </c>
      <c r="G199">
        <v>1077</v>
      </c>
      <c r="H199" t="s">
        <v>1286</v>
      </c>
      <c r="I199" t="s">
        <v>1287</v>
      </c>
    </row>
    <row r="200" spans="1:9" x14ac:dyDescent="0.3">
      <c r="A200">
        <v>924</v>
      </c>
      <c r="B200">
        <v>3624</v>
      </c>
      <c r="C200" t="s">
        <v>1003</v>
      </c>
      <c r="D200" t="s">
        <v>967</v>
      </c>
      <c r="E200" t="s">
        <v>964</v>
      </c>
      <c r="F200">
        <v>606</v>
      </c>
      <c r="G200">
        <v>1021</v>
      </c>
      <c r="H200" t="s">
        <v>1288</v>
      </c>
      <c r="I200" t="s">
        <v>1289</v>
      </c>
    </row>
    <row r="201" spans="1:9" x14ac:dyDescent="0.3">
      <c r="A201">
        <v>579</v>
      </c>
      <c r="B201">
        <v>4892</v>
      </c>
      <c r="C201" t="s">
        <v>974</v>
      </c>
      <c r="D201" t="s">
        <v>963</v>
      </c>
      <c r="E201" t="s">
        <v>968</v>
      </c>
      <c r="F201">
        <v>913</v>
      </c>
      <c r="G201">
        <v>1385</v>
      </c>
      <c r="H201" t="s">
        <v>1290</v>
      </c>
      <c r="I201" t="s">
        <v>1291</v>
      </c>
    </row>
  </sheetData>
  <mergeCells count="1">
    <mergeCell ref="M6:R6"/>
  </mergeCells>
  <pageMargins left="0.7" right="0.7" top="0.75" bottom="0.75" header="0.3" footer="0.3"/>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FE5EE-298E-4F0C-A577-2DDABD94AFD7}">
  <dimension ref="A1:L168"/>
  <sheetViews>
    <sheetView workbookViewId="0">
      <selection activeCell="H8" sqref="H8"/>
    </sheetView>
  </sheetViews>
  <sheetFormatPr defaultRowHeight="14.4" x14ac:dyDescent="0.3"/>
  <cols>
    <col min="1" max="1" width="17.109375" bestFit="1" customWidth="1"/>
    <col min="2" max="2" width="18" bestFit="1" customWidth="1"/>
    <col min="3" max="3" width="13.88671875" bestFit="1" customWidth="1"/>
    <col min="8" max="8" width="15" bestFit="1" customWidth="1"/>
    <col min="9" max="9" width="24" bestFit="1" customWidth="1"/>
    <col min="12" max="12" width="13.6640625" customWidth="1"/>
  </cols>
  <sheetData>
    <row r="1" spans="1:12" x14ac:dyDescent="0.3">
      <c r="A1" t="s">
        <v>740</v>
      </c>
      <c r="B1" t="s">
        <v>741</v>
      </c>
      <c r="C1" t="s">
        <v>742</v>
      </c>
    </row>
    <row r="2" spans="1:12" x14ac:dyDescent="0.3">
      <c r="A2">
        <v>582</v>
      </c>
      <c r="B2">
        <v>690</v>
      </c>
      <c r="C2">
        <v>690</v>
      </c>
    </row>
    <row r="3" spans="1:12" x14ac:dyDescent="0.3">
      <c r="A3">
        <v>396</v>
      </c>
      <c r="B3">
        <v>933</v>
      </c>
      <c r="C3">
        <v>933</v>
      </c>
    </row>
    <row r="4" spans="1:12" x14ac:dyDescent="0.3">
      <c r="A4">
        <v>545</v>
      </c>
      <c r="B4">
        <v>261</v>
      </c>
      <c r="C4">
        <v>261</v>
      </c>
    </row>
    <row r="5" spans="1:12" ht="15.6" x14ac:dyDescent="0.3">
      <c r="A5">
        <v>770</v>
      </c>
      <c r="B5">
        <v>445</v>
      </c>
      <c r="C5">
        <v>445</v>
      </c>
      <c r="G5" s="14" t="s">
        <v>17969</v>
      </c>
      <c r="H5" s="17"/>
      <c r="I5" s="17"/>
      <c r="J5" s="17"/>
      <c r="K5" s="17"/>
      <c r="L5" s="17"/>
    </row>
    <row r="6" spans="1:12" x14ac:dyDescent="0.3">
      <c r="A6">
        <v>991</v>
      </c>
      <c r="B6">
        <v>722</v>
      </c>
      <c r="C6">
        <v>722</v>
      </c>
    </row>
    <row r="7" spans="1:12" x14ac:dyDescent="0.3">
      <c r="A7">
        <v>437</v>
      </c>
      <c r="B7">
        <v>129</v>
      </c>
      <c r="C7">
        <v>129</v>
      </c>
      <c r="H7" s="4" t="s">
        <v>1544</v>
      </c>
      <c r="I7" t="s">
        <v>1543</v>
      </c>
    </row>
    <row r="8" spans="1:12" x14ac:dyDescent="0.3">
      <c r="A8">
        <v>805</v>
      </c>
      <c r="B8">
        <v>489</v>
      </c>
      <c r="C8">
        <v>489</v>
      </c>
      <c r="H8" s="5">
        <v>999</v>
      </c>
      <c r="I8">
        <v>1</v>
      </c>
    </row>
    <row r="9" spans="1:12" x14ac:dyDescent="0.3">
      <c r="A9">
        <v>803</v>
      </c>
      <c r="B9">
        <v>165</v>
      </c>
      <c r="C9">
        <v>165</v>
      </c>
      <c r="H9" s="5">
        <v>993</v>
      </c>
      <c r="I9">
        <v>1</v>
      </c>
    </row>
    <row r="10" spans="1:12" x14ac:dyDescent="0.3">
      <c r="A10">
        <v>295</v>
      </c>
      <c r="B10">
        <v>164</v>
      </c>
      <c r="C10">
        <v>164</v>
      </c>
      <c r="H10" s="5">
        <v>991</v>
      </c>
      <c r="I10">
        <v>1</v>
      </c>
    </row>
    <row r="11" spans="1:12" x14ac:dyDescent="0.3">
      <c r="A11">
        <v>804</v>
      </c>
      <c r="B11">
        <v>364</v>
      </c>
      <c r="C11">
        <v>364</v>
      </c>
      <c r="H11" s="5">
        <v>988</v>
      </c>
      <c r="I11">
        <v>1</v>
      </c>
    </row>
    <row r="12" spans="1:12" x14ac:dyDescent="0.3">
      <c r="A12">
        <v>54</v>
      </c>
      <c r="B12">
        <v>469</v>
      </c>
      <c r="C12">
        <v>469</v>
      </c>
      <c r="H12" s="5">
        <v>984</v>
      </c>
      <c r="I12">
        <v>1</v>
      </c>
    </row>
    <row r="13" spans="1:12" x14ac:dyDescent="0.3">
      <c r="A13">
        <v>853</v>
      </c>
      <c r="B13">
        <v>158</v>
      </c>
      <c r="C13">
        <v>158</v>
      </c>
    </row>
    <row r="14" spans="1:12" x14ac:dyDescent="0.3">
      <c r="A14">
        <v>163</v>
      </c>
      <c r="B14">
        <v>634</v>
      </c>
      <c r="C14">
        <v>634</v>
      </c>
    </row>
    <row r="15" spans="1:12" x14ac:dyDescent="0.3">
      <c r="A15">
        <v>993</v>
      </c>
      <c r="B15">
        <v>577</v>
      </c>
      <c r="C15">
        <v>577</v>
      </c>
    </row>
    <row r="16" spans="1:12" x14ac:dyDescent="0.3">
      <c r="A16">
        <v>891</v>
      </c>
      <c r="B16">
        <v>907</v>
      </c>
      <c r="C16">
        <v>907</v>
      </c>
    </row>
    <row r="17" spans="1:3" x14ac:dyDescent="0.3">
      <c r="A17">
        <v>950</v>
      </c>
      <c r="B17">
        <v>870</v>
      </c>
      <c r="C17">
        <v>870</v>
      </c>
    </row>
    <row r="18" spans="1:3" x14ac:dyDescent="0.3">
      <c r="A18">
        <v>292</v>
      </c>
      <c r="B18">
        <v>982</v>
      </c>
      <c r="C18">
        <v>982</v>
      </c>
    </row>
    <row r="19" spans="1:3" x14ac:dyDescent="0.3">
      <c r="A19">
        <v>90</v>
      </c>
      <c r="B19">
        <v>351</v>
      </c>
      <c r="C19">
        <v>351</v>
      </c>
    </row>
    <row r="20" spans="1:3" x14ac:dyDescent="0.3">
      <c r="A20">
        <v>49</v>
      </c>
      <c r="B20">
        <v>328</v>
      </c>
      <c r="C20">
        <v>328</v>
      </c>
    </row>
    <row r="21" spans="1:3" x14ac:dyDescent="0.3">
      <c r="A21">
        <v>100</v>
      </c>
      <c r="B21">
        <v>242</v>
      </c>
      <c r="C21">
        <v>242</v>
      </c>
    </row>
    <row r="22" spans="1:3" x14ac:dyDescent="0.3">
      <c r="A22">
        <v>405</v>
      </c>
      <c r="B22">
        <v>421</v>
      </c>
      <c r="C22">
        <v>421</v>
      </c>
    </row>
    <row r="23" spans="1:3" x14ac:dyDescent="0.3">
      <c r="A23">
        <v>584</v>
      </c>
      <c r="B23">
        <v>6</v>
      </c>
      <c r="C23">
        <v>6</v>
      </c>
    </row>
    <row r="24" spans="1:3" x14ac:dyDescent="0.3">
      <c r="A24">
        <v>326</v>
      </c>
      <c r="B24">
        <v>384</v>
      </c>
      <c r="C24">
        <v>384</v>
      </c>
    </row>
    <row r="25" spans="1:3" x14ac:dyDescent="0.3">
      <c r="A25">
        <v>600</v>
      </c>
      <c r="B25">
        <v>892</v>
      </c>
      <c r="C25">
        <v>892</v>
      </c>
    </row>
    <row r="26" spans="1:3" x14ac:dyDescent="0.3">
      <c r="A26">
        <v>26</v>
      </c>
      <c r="B26">
        <v>558</v>
      </c>
      <c r="C26">
        <v>558</v>
      </c>
    </row>
    <row r="27" spans="1:3" x14ac:dyDescent="0.3">
      <c r="A27">
        <v>876</v>
      </c>
      <c r="B27">
        <v>155</v>
      </c>
      <c r="C27">
        <v>155</v>
      </c>
    </row>
    <row r="28" spans="1:3" x14ac:dyDescent="0.3">
      <c r="A28">
        <v>605</v>
      </c>
      <c r="B28">
        <v>945</v>
      </c>
      <c r="C28">
        <v>945</v>
      </c>
    </row>
    <row r="29" spans="1:3" x14ac:dyDescent="0.3">
      <c r="A29">
        <v>864</v>
      </c>
      <c r="B29">
        <v>719</v>
      </c>
      <c r="C29">
        <v>719</v>
      </c>
    </row>
    <row r="30" spans="1:3" x14ac:dyDescent="0.3">
      <c r="A30">
        <v>886</v>
      </c>
      <c r="B30">
        <v>493</v>
      </c>
      <c r="C30">
        <v>493</v>
      </c>
    </row>
    <row r="31" spans="1:3" x14ac:dyDescent="0.3">
      <c r="A31">
        <v>365</v>
      </c>
      <c r="B31">
        <v>998</v>
      </c>
      <c r="C31">
        <v>998</v>
      </c>
    </row>
    <row r="32" spans="1:3" x14ac:dyDescent="0.3">
      <c r="A32">
        <v>946</v>
      </c>
      <c r="B32">
        <v>968</v>
      </c>
      <c r="C32">
        <v>968</v>
      </c>
    </row>
    <row r="33" spans="1:3" x14ac:dyDescent="0.3">
      <c r="A33">
        <v>152</v>
      </c>
      <c r="B33">
        <v>738</v>
      </c>
      <c r="C33">
        <v>738</v>
      </c>
    </row>
    <row r="34" spans="1:3" x14ac:dyDescent="0.3">
      <c r="A34">
        <v>789</v>
      </c>
      <c r="B34">
        <v>912</v>
      </c>
      <c r="C34">
        <v>912</v>
      </c>
    </row>
    <row r="35" spans="1:3" x14ac:dyDescent="0.3">
      <c r="A35">
        <v>148</v>
      </c>
      <c r="B35">
        <v>782</v>
      </c>
      <c r="C35">
        <v>782</v>
      </c>
    </row>
    <row r="36" spans="1:3" x14ac:dyDescent="0.3">
      <c r="A36">
        <v>7</v>
      </c>
      <c r="B36">
        <v>140</v>
      </c>
      <c r="C36">
        <v>140</v>
      </c>
    </row>
    <row r="37" spans="1:3" x14ac:dyDescent="0.3">
      <c r="A37">
        <v>249</v>
      </c>
      <c r="B37">
        <v>284</v>
      </c>
      <c r="C37">
        <v>284</v>
      </c>
    </row>
    <row r="38" spans="1:3" x14ac:dyDescent="0.3">
      <c r="A38">
        <v>273</v>
      </c>
      <c r="B38">
        <v>199</v>
      </c>
      <c r="C38">
        <v>199</v>
      </c>
    </row>
    <row r="39" spans="1:3" x14ac:dyDescent="0.3">
      <c r="A39">
        <v>234</v>
      </c>
      <c r="B39">
        <v>908</v>
      </c>
      <c r="C39">
        <v>908</v>
      </c>
    </row>
    <row r="40" spans="1:3" x14ac:dyDescent="0.3">
      <c r="A40">
        <v>844</v>
      </c>
      <c r="B40">
        <v>594</v>
      </c>
      <c r="C40">
        <v>594</v>
      </c>
    </row>
    <row r="41" spans="1:3" x14ac:dyDescent="0.3">
      <c r="A41">
        <v>368</v>
      </c>
      <c r="B41">
        <v>542</v>
      </c>
      <c r="C41">
        <v>542</v>
      </c>
    </row>
    <row r="42" spans="1:3" x14ac:dyDescent="0.3">
      <c r="A42">
        <v>372</v>
      </c>
      <c r="B42">
        <v>586</v>
      </c>
      <c r="C42">
        <v>586</v>
      </c>
    </row>
    <row r="43" spans="1:3" x14ac:dyDescent="0.3">
      <c r="A43">
        <v>528</v>
      </c>
      <c r="B43">
        <v>581</v>
      </c>
      <c r="C43">
        <v>581</v>
      </c>
    </row>
    <row r="44" spans="1:3" x14ac:dyDescent="0.3">
      <c r="A44">
        <v>143</v>
      </c>
      <c r="B44">
        <v>336</v>
      </c>
      <c r="C44">
        <v>336</v>
      </c>
    </row>
    <row r="45" spans="1:3" x14ac:dyDescent="0.3">
      <c r="A45">
        <v>429</v>
      </c>
      <c r="B45">
        <v>504</v>
      </c>
      <c r="C45">
        <v>504</v>
      </c>
    </row>
    <row r="46" spans="1:3" x14ac:dyDescent="0.3">
      <c r="A46">
        <v>47</v>
      </c>
      <c r="B46">
        <v>346</v>
      </c>
      <c r="C46">
        <v>346</v>
      </c>
    </row>
    <row r="47" spans="1:3" x14ac:dyDescent="0.3">
      <c r="A47">
        <v>790</v>
      </c>
      <c r="B47">
        <v>135</v>
      </c>
      <c r="C47">
        <v>135</v>
      </c>
    </row>
    <row r="48" spans="1:3" x14ac:dyDescent="0.3">
      <c r="A48">
        <v>427</v>
      </c>
      <c r="B48">
        <v>822</v>
      </c>
      <c r="C48">
        <v>822</v>
      </c>
    </row>
    <row r="49" spans="1:3" x14ac:dyDescent="0.3">
      <c r="A49">
        <v>906</v>
      </c>
      <c r="B49">
        <v>95</v>
      </c>
      <c r="C49">
        <v>95</v>
      </c>
    </row>
    <row r="50" spans="1:3" x14ac:dyDescent="0.3">
      <c r="A50">
        <v>750</v>
      </c>
      <c r="B50">
        <v>597</v>
      </c>
      <c r="C50">
        <v>597</v>
      </c>
    </row>
    <row r="51" spans="1:3" x14ac:dyDescent="0.3">
      <c r="A51">
        <v>31</v>
      </c>
      <c r="B51">
        <v>905</v>
      </c>
      <c r="C51">
        <v>905</v>
      </c>
    </row>
    <row r="52" spans="1:3" x14ac:dyDescent="0.3">
      <c r="A52">
        <v>733</v>
      </c>
      <c r="B52">
        <v>250</v>
      </c>
      <c r="C52">
        <v>250</v>
      </c>
    </row>
    <row r="53" spans="1:3" x14ac:dyDescent="0.3">
      <c r="A53">
        <v>624</v>
      </c>
      <c r="B53">
        <v>400</v>
      </c>
      <c r="C53">
        <v>400</v>
      </c>
    </row>
    <row r="54" spans="1:3" x14ac:dyDescent="0.3">
      <c r="A54">
        <v>112</v>
      </c>
      <c r="B54">
        <v>97</v>
      </c>
      <c r="C54">
        <v>97</v>
      </c>
    </row>
    <row r="55" spans="1:3" x14ac:dyDescent="0.3">
      <c r="A55">
        <v>256</v>
      </c>
      <c r="B55">
        <v>12</v>
      </c>
      <c r="C55">
        <v>12</v>
      </c>
    </row>
    <row r="56" spans="1:3" x14ac:dyDescent="0.3">
      <c r="A56">
        <v>848</v>
      </c>
      <c r="B56">
        <v>353</v>
      </c>
      <c r="C56">
        <v>353</v>
      </c>
    </row>
    <row r="57" spans="1:3" x14ac:dyDescent="0.3">
      <c r="A57">
        <v>102</v>
      </c>
      <c r="B57">
        <v>856</v>
      </c>
      <c r="C57">
        <v>856</v>
      </c>
    </row>
    <row r="58" spans="1:3" x14ac:dyDescent="0.3">
      <c r="A58">
        <v>361</v>
      </c>
      <c r="B58">
        <v>1</v>
      </c>
      <c r="C58">
        <v>1</v>
      </c>
    </row>
    <row r="59" spans="1:3" x14ac:dyDescent="0.3">
      <c r="A59">
        <v>962</v>
      </c>
      <c r="B59">
        <v>390</v>
      </c>
      <c r="C59">
        <v>390</v>
      </c>
    </row>
    <row r="60" spans="1:3" x14ac:dyDescent="0.3">
      <c r="A60">
        <v>443</v>
      </c>
      <c r="B60">
        <v>446</v>
      </c>
      <c r="C60">
        <v>446</v>
      </c>
    </row>
    <row r="61" spans="1:3" x14ac:dyDescent="0.3">
      <c r="A61">
        <v>395</v>
      </c>
      <c r="B61">
        <v>708</v>
      </c>
      <c r="C61">
        <v>708</v>
      </c>
    </row>
    <row r="62" spans="1:3" x14ac:dyDescent="0.3">
      <c r="A62">
        <v>344</v>
      </c>
      <c r="B62">
        <v>227</v>
      </c>
      <c r="C62">
        <v>227</v>
      </c>
    </row>
    <row r="63" spans="1:3" x14ac:dyDescent="0.3">
      <c r="A63">
        <v>48</v>
      </c>
      <c r="B63">
        <v>595</v>
      </c>
      <c r="C63">
        <v>595</v>
      </c>
    </row>
    <row r="64" spans="1:3" x14ac:dyDescent="0.3">
      <c r="A64">
        <v>362</v>
      </c>
      <c r="B64">
        <v>211</v>
      </c>
      <c r="C64">
        <v>211</v>
      </c>
    </row>
    <row r="65" spans="1:3" x14ac:dyDescent="0.3">
      <c r="A65">
        <v>88</v>
      </c>
      <c r="B65">
        <v>650</v>
      </c>
      <c r="C65">
        <v>650</v>
      </c>
    </row>
    <row r="66" spans="1:3" x14ac:dyDescent="0.3">
      <c r="A66">
        <v>289</v>
      </c>
      <c r="B66">
        <v>45</v>
      </c>
      <c r="C66">
        <v>45</v>
      </c>
    </row>
    <row r="67" spans="1:3" x14ac:dyDescent="0.3">
      <c r="A67">
        <v>704</v>
      </c>
      <c r="B67">
        <v>201</v>
      </c>
      <c r="C67">
        <v>201</v>
      </c>
    </row>
    <row r="68" spans="1:3" x14ac:dyDescent="0.3">
      <c r="A68">
        <v>903</v>
      </c>
      <c r="B68">
        <v>564</v>
      </c>
      <c r="C68">
        <v>564</v>
      </c>
    </row>
    <row r="69" spans="1:3" x14ac:dyDescent="0.3">
      <c r="A69">
        <v>501</v>
      </c>
      <c r="B69">
        <v>57</v>
      </c>
      <c r="C69">
        <v>57</v>
      </c>
    </row>
    <row r="70" spans="1:3" x14ac:dyDescent="0.3">
      <c r="A70">
        <v>812</v>
      </c>
      <c r="B70">
        <v>128</v>
      </c>
      <c r="C70">
        <v>128</v>
      </c>
    </row>
    <row r="71" spans="1:3" x14ac:dyDescent="0.3">
      <c r="A71">
        <v>953</v>
      </c>
      <c r="B71">
        <v>33</v>
      </c>
      <c r="C71">
        <v>33</v>
      </c>
    </row>
    <row r="72" spans="1:3" x14ac:dyDescent="0.3">
      <c r="A72">
        <v>830</v>
      </c>
      <c r="B72">
        <v>936</v>
      </c>
      <c r="C72">
        <v>936</v>
      </c>
    </row>
    <row r="73" spans="1:3" x14ac:dyDescent="0.3">
      <c r="A73">
        <v>656</v>
      </c>
      <c r="B73">
        <v>762</v>
      </c>
      <c r="C73">
        <v>762</v>
      </c>
    </row>
    <row r="74" spans="1:3" x14ac:dyDescent="0.3">
      <c r="A74">
        <v>935</v>
      </c>
      <c r="B74">
        <v>838</v>
      </c>
      <c r="C74">
        <v>838</v>
      </c>
    </row>
    <row r="75" spans="1:3" x14ac:dyDescent="0.3">
      <c r="A75">
        <v>698</v>
      </c>
      <c r="B75">
        <v>818</v>
      </c>
      <c r="C75">
        <v>818</v>
      </c>
    </row>
    <row r="76" spans="1:3" x14ac:dyDescent="0.3">
      <c r="A76">
        <v>294</v>
      </c>
      <c r="B76">
        <v>780</v>
      </c>
      <c r="C76">
        <v>780</v>
      </c>
    </row>
    <row r="77" spans="1:3" x14ac:dyDescent="0.3">
      <c r="A77">
        <v>535</v>
      </c>
      <c r="B77">
        <v>40</v>
      </c>
      <c r="C77">
        <v>40</v>
      </c>
    </row>
    <row r="78" spans="1:3" x14ac:dyDescent="0.3">
      <c r="A78">
        <v>468</v>
      </c>
      <c r="B78">
        <v>678</v>
      </c>
      <c r="C78">
        <v>678</v>
      </c>
    </row>
    <row r="79" spans="1:3" x14ac:dyDescent="0.3">
      <c r="A79">
        <v>798</v>
      </c>
      <c r="B79">
        <v>703</v>
      </c>
      <c r="C79">
        <v>703</v>
      </c>
    </row>
    <row r="80" spans="1:3" x14ac:dyDescent="0.3">
      <c r="A80">
        <v>497</v>
      </c>
      <c r="B80">
        <v>180</v>
      </c>
      <c r="C80">
        <v>180</v>
      </c>
    </row>
    <row r="81" spans="1:3" x14ac:dyDescent="0.3">
      <c r="A81">
        <v>841</v>
      </c>
      <c r="B81">
        <v>214</v>
      </c>
      <c r="C81">
        <v>214</v>
      </c>
    </row>
    <row r="82" spans="1:3" x14ac:dyDescent="0.3">
      <c r="A82">
        <v>521</v>
      </c>
      <c r="B82">
        <v>408</v>
      </c>
      <c r="C82">
        <v>408</v>
      </c>
    </row>
    <row r="83" spans="1:3" x14ac:dyDescent="0.3">
      <c r="A83">
        <v>2</v>
      </c>
      <c r="B83">
        <v>902</v>
      </c>
      <c r="C83">
        <v>902</v>
      </c>
    </row>
    <row r="84" spans="1:3" x14ac:dyDescent="0.3">
      <c r="A84">
        <v>637</v>
      </c>
      <c r="B84">
        <v>763</v>
      </c>
      <c r="C84">
        <v>763</v>
      </c>
    </row>
    <row r="85" spans="1:3" x14ac:dyDescent="0.3">
      <c r="A85">
        <v>407</v>
      </c>
      <c r="B85">
        <v>168</v>
      </c>
      <c r="C85">
        <v>168</v>
      </c>
    </row>
    <row r="86" spans="1:3" x14ac:dyDescent="0.3">
      <c r="A86">
        <v>87</v>
      </c>
      <c r="B86">
        <v>723</v>
      </c>
      <c r="C86">
        <v>723</v>
      </c>
    </row>
    <row r="87" spans="1:3" x14ac:dyDescent="0.3">
      <c r="A87">
        <v>894</v>
      </c>
      <c r="B87">
        <v>438</v>
      </c>
      <c r="C87">
        <v>438</v>
      </c>
    </row>
    <row r="88" spans="1:3" x14ac:dyDescent="0.3">
      <c r="A88">
        <v>311</v>
      </c>
      <c r="B88">
        <v>246</v>
      </c>
      <c r="C88">
        <v>246</v>
      </c>
    </row>
    <row r="89" spans="1:3" x14ac:dyDescent="0.3">
      <c r="A89">
        <v>888</v>
      </c>
      <c r="B89">
        <v>105</v>
      </c>
      <c r="C89">
        <v>105</v>
      </c>
    </row>
    <row r="90" spans="1:3" x14ac:dyDescent="0.3">
      <c r="A90">
        <v>734</v>
      </c>
      <c r="B90">
        <v>172</v>
      </c>
      <c r="C90">
        <v>172</v>
      </c>
    </row>
    <row r="91" spans="1:3" x14ac:dyDescent="0.3">
      <c r="A91">
        <v>640</v>
      </c>
      <c r="B91">
        <v>775</v>
      </c>
      <c r="C91">
        <v>775</v>
      </c>
    </row>
    <row r="92" spans="1:3" x14ac:dyDescent="0.3">
      <c r="A92">
        <v>189</v>
      </c>
      <c r="B92">
        <v>333</v>
      </c>
      <c r="C92">
        <v>333</v>
      </c>
    </row>
    <row r="93" spans="1:3" x14ac:dyDescent="0.3">
      <c r="A93">
        <v>685</v>
      </c>
      <c r="B93">
        <v>548</v>
      </c>
      <c r="C93">
        <v>548</v>
      </c>
    </row>
    <row r="94" spans="1:3" x14ac:dyDescent="0.3">
      <c r="A94">
        <v>617</v>
      </c>
      <c r="B94">
        <v>665</v>
      </c>
      <c r="C94">
        <v>665</v>
      </c>
    </row>
    <row r="95" spans="1:3" x14ac:dyDescent="0.3">
      <c r="A95">
        <v>508</v>
      </c>
      <c r="B95">
        <v>305</v>
      </c>
      <c r="C95">
        <v>305</v>
      </c>
    </row>
    <row r="96" spans="1:3" x14ac:dyDescent="0.3">
      <c r="A96">
        <v>406</v>
      </c>
      <c r="B96">
        <v>938</v>
      </c>
      <c r="C96">
        <v>938</v>
      </c>
    </row>
    <row r="97" spans="1:3" x14ac:dyDescent="0.3">
      <c r="A97">
        <v>132</v>
      </c>
      <c r="B97">
        <v>714</v>
      </c>
      <c r="C97">
        <v>714</v>
      </c>
    </row>
    <row r="98" spans="1:3" x14ac:dyDescent="0.3">
      <c r="A98">
        <v>785</v>
      </c>
      <c r="B98">
        <v>251</v>
      </c>
      <c r="C98">
        <v>251</v>
      </c>
    </row>
    <row r="99" spans="1:3" x14ac:dyDescent="0.3">
      <c r="A99">
        <v>113</v>
      </c>
      <c r="B99">
        <v>330</v>
      </c>
      <c r="C99">
        <v>330</v>
      </c>
    </row>
    <row r="100" spans="1:3" x14ac:dyDescent="0.3">
      <c r="A100">
        <v>951</v>
      </c>
      <c r="B100">
        <v>69</v>
      </c>
      <c r="C100">
        <v>69</v>
      </c>
    </row>
    <row r="101" spans="1:3" x14ac:dyDescent="0.3">
      <c r="A101">
        <v>984</v>
      </c>
      <c r="B101">
        <v>974</v>
      </c>
      <c r="C101">
        <v>974</v>
      </c>
    </row>
    <row r="102" spans="1:3" x14ac:dyDescent="0.3">
      <c r="A102">
        <v>881</v>
      </c>
      <c r="B102">
        <v>526</v>
      </c>
      <c r="C102">
        <v>526</v>
      </c>
    </row>
    <row r="103" spans="1:3" x14ac:dyDescent="0.3">
      <c r="A103">
        <v>883</v>
      </c>
      <c r="B103">
        <v>510</v>
      </c>
      <c r="C103">
        <v>510</v>
      </c>
    </row>
    <row r="104" spans="1:3" x14ac:dyDescent="0.3">
      <c r="A104">
        <v>735</v>
      </c>
      <c r="B104">
        <v>444</v>
      </c>
      <c r="C104">
        <v>444</v>
      </c>
    </row>
    <row r="105" spans="1:3" x14ac:dyDescent="0.3">
      <c r="A105">
        <v>120</v>
      </c>
      <c r="B105">
        <v>503</v>
      </c>
      <c r="C105">
        <v>503</v>
      </c>
    </row>
    <row r="106" spans="1:3" x14ac:dyDescent="0.3">
      <c r="A106">
        <v>92</v>
      </c>
      <c r="B106">
        <v>109</v>
      </c>
      <c r="C106">
        <v>109</v>
      </c>
    </row>
    <row r="107" spans="1:3" x14ac:dyDescent="0.3">
      <c r="A107">
        <v>618</v>
      </c>
      <c r="B107">
        <v>823</v>
      </c>
      <c r="C107">
        <v>823</v>
      </c>
    </row>
    <row r="108" spans="1:3" x14ac:dyDescent="0.3">
      <c r="A108">
        <v>768</v>
      </c>
      <c r="B108">
        <v>147</v>
      </c>
      <c r="C108">
        <v>147</v>
      </c>
    </row>
    <row r="109" spans="1:3" x14ac:dyDescent="0.3">
      <c r="A109">
        <v>619</v>
      </c>
      <c r="B109">
        <v>625</v>
      </c>
      <c r="C109">
        <v>625</v>
      </c>
    </row>
    <row r="110" spans="1:3" x14ac:dyDescent="0.3">
      <c r="A110">
        <v>393</v>
      </c>
      <c r="B110">
        <v>695</v>
      </c>
      <c r="C110">
        <v>695</v>
      </c>
    </row>
    <row r="111" spans="1:3" x14ac:dyDescent="0.3">
      <c r="A111">
        <v>329</v>
      </c>
      <c r="B111">
        <v>82</v>
      </c>
      <c r="C111">
        <v>82</v>
      </c>
    </row>
    <row r="112" spans="1:3" x14ac:dyDescent="0.3">
      <c r="A112">
        <v>839</v>
      </c>
      <c r="B112">
        <v>397</v>
      </c>
      <c r="C112">
        <v>397</v>
      </c>
    </row>
    <row r="113" spans="1:3" x14ac:dyDescent="0.3">
      <c r="A113">
        <v>658</v>
      </c>
      <c r="B113">
        <v>306</v>
      </c>
      <c r="C113">
        <v>306</v>
      </c>
    </row>
    <row r="114" spans="1:3" x14ac:dyDescent="0.3">
      <c r="A114">
        <v>302</v>
      </c>
      <c r="B114">
        <v>536</v>
      </c>
      <c r="C114">
        <v>536</v>
      </c>
    </row>
    <row r="115" spans="1:3" x14ac:dyDescent="0.3">
      <c r="A115">
        <v>959</v>
      </c>
      <c r="B115">
        <v>20</v>
      </c>
      <c r="C115">
        <v>20</v>
      </c>
    </row>
    <row r="116" spans="1:3" x14ac:dyDescent="0.3">
      <c r="A116">
        <v>467</v>
      </c>
      <c r="B116">
        <v>515</v>
      </c>
      <c r="C116">
        <v>515</v>
      </c>
    </row>
    <row r="117" spans="1:3" x14ac:dyDescent="0.3">
      <c r="A117">
        <v>642</v>
      </c>
      <c r="B117">
        <v>332</v>
      </c>
      <c r="C117">
        <v>332</v>
      </c>
    </row>
    <row r="118" spans="1:3" x14ac:dyDescent="0.3">
      <c r="A118">
        <v>472</v>
      </c>
      <c r="B118">
        <v>127</v>
      </c>
      <c r="C118">
        <v>127</v>
      </c>
    </row>
    <row r="119" spans="1:3" x14ac:dyDescent="0.3">
      <c r="A119">
        <v>700</v>
      </c>
      <c r="B119">
        <v>958</v>
      </c>
      <c r="C119">
        <v>958</v>
      </c>
    </row>
    <row r="120" spans="1:3" x14ac:dyDescent="0.3">
      <c r="A120">
        <v>676</v>
      </c>
      <c r="B120">
        <v>977</v>
      </c>
      <c r="C120">
        <v>977</v>
      </c>
    </row>
    <row r="121" spans="1:3" x14ac:dyDescent="0.3">
      <c r="A121">
        <v>602</v>
      </c>
      <c r="B121">
        <v>460</v>
      </c>
      <c r="C121">
        <v>460</v>
      </c>
    </row>
    <row r="122" spans="1:3" x14ac:dyDescent="0.3">
      <c r="A122">
        <v>175</v>
      </c>
      <c r="B122">
        <v>659</v>
      </c>
      <c r="C122">
        <v>659</v>
      </c>
    </row>
    <row r="123" spans="1:3" x14ac:dyDescent="0.3">
      <c r="A123">
        <v>679</v>
      </c>
      <c r="B123">
        <v>197</v>
      </c>
      <c r="C123">
        <v>197</v>
      </c>
    </row>
    <row r="124" spans="1:3" x14ac:dyDescent="0.3">
      <c r="A124">
        <v>412</v>
      </c>
      <c r="B124">
        <v>540</v>
      </c>
      <c r="C124">
        <v>540</v>
      </c>
    </row>
    <row r="125" spans="1:3" x14ac:dyDescent="0.3">
      <c r="A125">
        <v>486</v>
      </c>
      <c r="B125">
        <v>178</v>
      </c>
      <c r="C125">
        <v>178</v>
      </c>
    </row>
    <row r="126" spans="1:3" x14ac:dyDescent="0.3">
      <c r="A126">
        <v>899</v>
      </c>
      <c r="B126">
        <v>202</v>
      </c>
      <c r="C126">
        <v>202</v>
      </c>
    </row>
    <row r="127" spans="1:3" x14ac:dyDescent="0.3">
      <c r="A127">
        <v>123</v>
      </c>
      <c r="B127">
        <v>632</v>
      </c>
      <c r="C127">
        <v>632</v>
      </c>
    </row>
    <row r="128" spans="1:3" x14ac:dyDescent="0.3">
      <c r="A128">
        <v>433</v>
      </c>
      <c r="B128">
        <v>990</v>
      </c>
      <c r="C128">
        <v>990</v>
      </c>
    </row>
    <row r="129" spans="1:3" x14ac:dyDescent="0.3">
      <c r="A129">
        <v>244</v>
      </c>
      <c r="B129">
        <v>913</v>
      </c>
      <c r="C129">
        <v>913</v>
      </c>
    </row>
    <row r="130" spans="1:3" x14ac:dyDescent="0.3">
      <c r="A130">
        <v>999</v>
      </c>
      <c r="B130">
        <v>707</v>
      </c>
      <c r="C130">
        <v>707</v>
      </c>
    </row>
    <row r="131" spans="1:3" x14ac:dyDescent="0.3">
      <c r="A131">
        <v>746</v>
      </c>
      <c r="B131">
        <v>847</v>
      </c>
      <c r="C131">
        <v>847</v>
      </c>
    </row>
    <row r="132" spans="1:3" x14ac:dyDescent="0.3">
      <c r="A132">
        <v>287</v>
      </c>
      <c r="B132">
        <v>815</v>
      </c>
      <c r="C132">
        <v>815</v>
      </c>
    </row>
    <row r="133" spans="1:3" x14ac:dyDescent="0.3">
      <c r="A133">
        <v>310</v>
      </c>
      <c r="B133">
        <v>928</v>
      </c>
      <c r="C133">
        <v>928</v>
      </c>
    </row>
    <row r="134" spans="1:3" x14ac:dyDescent="0.3">
      <c r="A134">
        <v>889</v>
      </c>
      <c r="B134">
        <v>210</v>
      </c>
      <c r="C134">
        <v>210</v>
      </c>
    </row>
    <row r="135" spans="1:3" x14ac:dyDescent="0.3">
      <c r="A135">
        <v>512</v>
      </c>
      <c r="B135">
        <v>793</v>
      </c>
      <c r="C135">
        <v>793</v>
      </c>
    </row>
    <row r="136" spans="1:3" x14ac:dyDescent="0.3">
      <c r="A136">
        <v>670</v>
      </c>
      <c r="B136">
        <v>298</v>
      </c>
      <c r="C136">
        <v>298</v>
      </c>
    </row>
    <row r="137" spans="1:3" x14ac:dyDescent="0.3">
      <c r="A137">
        <v>238</v>
      </c>
      <c r="B137">
        <v>941</v>
      </c>
      <c r="C137">
        <v>941</v>
      </c>
    </row>
    <row r="138" spans="1:3" x14ac:dyDescent="0.3">
      <c r="A138">
        <v>398</v>
      </c>
      <c r="B138">
        <v>500</v>
      </c>
      <c r="C138">
        <v>500</v>
      </c>
    </row>
    <row r="139" spans="1:3" x14ac:dyDescent="0.3">
      <c r="A139">
        <v>193</v>
      </c>
      <c r="B139">
        <v>787</v>
      </c>
      <c r="C139">
        <v>787</v>
      </c>
    </row>
    <row r="140" spans="1:3" x14ac:dyDescent="0.3">
      <c r="A140">
        <v>811</v>
      </c>
      <c r="B140">
        <v>30</v>
      </c>
      <c r="C140">
        <v>30</v>
      </c>
    </row>
    <row r="141" spans="1:3" x14ac:dyDescent="0.3">
      <c r="A141">
        <v>615</v>
      </c>
      <c r="B141">
        <v>477</v>
      </c>
      <c r="C141">
        <v>477</v>
      </c>
    </row>
    <row r="142" spans="1:3" x14ac:dyDescent="0.3">
      <c r="A142">
        <v>18</v>
      </c>
      <c r="B142">
        <v>52</v>
      </c>
      <c r="C142">
        <v>52</v>
      </c>
    </row>
    <row r="143" spans="1:3" x14ac:dyDescent="0.3">
      <c r="A143">
        <v>114</v>
      </c>
      <c r="B143">
        <v>73</v>
      </c>
      <c r="C143">
        <v>73</v>
      </c>
    </row>
    <row r="144" spans="1:3" x14ac:dyDescent="0.3">
      <c r="A144">
        <v>340</v>
      </c>
      <c r="B144">
        <v>691</v>
      </c>
      <c r="C144">
        <v>691</v>
      </c>
    </row>
    <row r="145" spans="1:3" x14ac:dyDescent="0.3">
      <c r="A145">
        <v>649</v>
      </c>
      <c r="B145">
        <v>786</v>
      </c>
      <c r="C145">
        <v>786</v>
      </c>
    </row>
    <row r="146" spans="1:3" x14ac:dyDescent="0.3">
      <c r="A146">
        <v>778</v>
      </c>
      <c r="B146">
        <v>68</v>
      </c>
      <c r="C146">
        <v>68</v>
      </c>
    </row>
    <row r="147" spans="1:3" x14ac:dyDescent="0.3">
      <c r="A147">
        <v>885</v>
      </c>
      <c r="B147">
        <v>630</v>
      </c>
      <c r="C147">
        <v>630</v>
      </c>
    </row>
    <row r="148" spans="1:3" x14ac:dyDescent="0.3">
      <c r="A148">
        <v>288</v>
      </c>
      <c r="B148">
        <v>455</v>
      </c>
      <c r="C148">
        <v>455</v>
      </c>
    </row>
    <row r="149" spans="1:3" x14ac:dyDescent="0.3">
      <c r="A149">
        <v>898</v>
      </c>
      <c r="B149">
        <v>947</v>
      </c>
      <c r="C149">
        <v>947</v>
      </c>
    </row>
    <row r="150" spans="1:3" x14ac:dyDescent="0.3">
      <c r="A150">
        <v>473</v>
      </c>
      <c r="B150">
        <v>589</v>
      </c>
      <c r="C150">
        <v>589</v>
      </c>
    </row>
    <row r="151" spans="1:3" x14ac:dyDescent="0.3">
      <c r="A151">
        <v>23</v>
      </c>
      <c r="B151">
        <v>863</v>
      </c>
      <c r="C151">
        <v>863</v>
      </c>
    </row>
    <row r="152" spans="1:3" x14ac:dyDescent="0.3">
      <c r="A152">
        <v>505</v>
      </c>
      <c r="B152">
        <v>668</v>
      </c>
      <c r="C152">
        <v>668</v>
      </c>
    </row>
    <row r="153" spans="1:3" x14ac:dyDescent="0.3">
      <c r="A153">
        <v>401</v>
      </c>
      <c r="B153">
        <v>206</v>
      </c>
      <c r="C153">
        <v>206</v>
      </c>
    </row>
    <row r="154" spans="1:3" x14ac:dyDescent="0.3">
      <c r="A154">
        <v>988</v>
      </c>
      <c r="B154">
        <v>835</v>
      </c>
      <c r="C154">
        <v>835</v>
      </c>
    </row>
    <row r="155" spans="1:3" x14ac:dyDescent="0.3">
      <c r="A155">
        <v>432</v>
      </c>
      <c r="B155">
        <v>553</v>
      </c>
      <c r="C155">
        <v>553</v>
      </c>
    </row>
    <row r="156" spans="1:3" x14ac:dyDescent="0.3">
      <c r="A156">
        <v>948</v>
      </c>
      <c r="B156">
        <v>861</v>
      </c>
      <c r="C156">
        <v>861</v>
      </c>
    </row>
    <row r="157" spans="1:3" x14ac:dyDescent="0.3">
      <c r="A157">
        <v>821</v>
      </c>
      <c r="B157">
        <v>279</v>
      </c>
      <c r="C157">
        <v>279</v>
      </c>
    </row>
    <row r="158" spans="1:3" x14ac:dyDescent="0.3">
      <c r="A158">
        <v>435</v>
      </c>
      <c r="B158">
        <v>75</v>
      </c>
      <c r="C158">
        <v>75</v>
      </c>
    </row>
    <row r="159" spans="1:3" x14ac:dyDescent="0.3">
      <c r="A159">
        <v>11</v>
      </c>
      <c r="B159">
        <v>895</v>
      </c>
      <c r="C159">
        <v>895</v>
      </c>
    </row>
    <row r="160" spans="1:3" x14ac:dyDescent="0.3">
      <c r="A160">
        <v>204</v>
      </c>
      <c r="B160">
        <v>866</v>
      </c>
      <c r="C160">
        <v>866</v>
      </c>
    </row>
    <row r="161" spans="1:3" x14ac:dyDescent="0.3">
      <c r="A161">
        <v>179</v>
      </c>
      <c r="B161">
        <v>191</v>
      </c>
      <c r="C161">
        <v>191</v>
      </c>
    </row>
    <row r="162" spans="1:3" x14ac:dyDescent="0.3">
      <c r="A162">
        <v>431</v>
      </c>
      <c r="B162">
        <v>748</v>
      </c>
      <c r="C162">
        <v>748</v>
      </c>
    </row>
    <row r="163" spans="1:3" x14ac:dyDescent="0.3">
      <c r="A163">
        <v>865</v>
      </c>
      <c r="B163">
        <v>693</v>
      </c>
      <c r="C163">
        <v>693</v>
      </c>
    </row>
    <row r="164" spans="1:3" x14ac:dyDescent="0.3">
      <c r="A164">
        <v>874</v>
      </c>
      <c r="B164">
        <v>955</v>
      </c>
      <c r="C164">
        <v>955</v>
      </c>
    </row>
    <row r="165" spans="1:3" x14ac:dyDescent="0.3">
      <c r="A165">
        <v>513</v>
      </c>
      <c r="B165">
        <v>538</v>
      </c>
      <c r="C165">
        <v>538</v>
      </c>
    </row>
    <row r="166" spans="1:3" x14ac:dyDescent="0.3">
      <c r="A166">
        <v>814</v>
      </c>
      <c r="B166">
        <v>169</v>
      </c>
      <c r="C166">
        <v>169</v>
      </c>
    </row>
    <row r="167" spans="1:3" x14ac:dyDescent="0.3">
      <c r="A167">
        <v>236</v>
      </c>
      <c r="B167">
        <v>924</v>
      </c>
      <c r="C167">
        <v>924</v>
      </c>
    </row>
    <row r="168" spans="1:3" x14ac:dyDescent="0.3">
      <c r="A168">
        <v>957</v>
      </c>
      <c r="B168">
        <v>579</v>
      </c>
      <c r="C168">
        <v>579</v>
      </c>
    </row>
  </sheetData>
  <mergeCells count="1">
    <mergeCell ref="G5:L5"/>
  </mergeCells>
  <pageMargins left="0.7" right="0.7" top="0.75" bottom="0.75" header="0.3" footer="0.3"/>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45D1C-D71A-4780-A4E4-F22F2B4F11C1}">
  <dimension ref="A1:I204"/>
  <sheetViews>
    <sheetView workbookViewId="0">
      <selection activeCell="G2" sqref="G2"/>
    </sheetView>
  </sheetViews>
  <sheetFormatPr defaultRowHeight="14.4" x14ac:dyDescent="0.3"/>
  <cols>
    <col min="1" max="1" width="8.44140625" bestFit="1" customWidth="1"/>
    <col min="2" max="2" width="7.33203125" bestFit="1" customWidth="1"/>
    <col min="3" max="3" width="20.6640625" bestFit="1" customWidth="1"/>
    <col min="4" max="4" width="14.33203125" bestFit="1" customWidth="1"/>
    <col min="5" max="5" width="11.5546875" bestFit="1" customWidth="1"/>
    <col min="6" max="6" width="13.5546875" bestFit="1" customWidth="1"/>
    <col min="7" max="7" width="14.6640625" bestFit="1" customWidth="1"/>
    <col min="8" max="8" width="39.88671875" bestFit="1" customWidth="1"/>
    <col min="9" max="9" width="41.109375" bestFit="1" customWidth="1"/>
  </cols>
  <sheetData>
    <row r="1" spans="1:9" x14ac:dyDescent="0.3">
      <c r="C1" s="7" t="s">
        <v>1581</v>
      </c>
    </row>
    <row r="2" spans="1:9" ht="25.5" customHeight="1" x14ac:dyDescent="0.35">
      <c r="A2" s="18" t="s">
        <v>1545</v>
      </c>
      <c r="B2" s="19"/>
      <c r="C2" s="19"/>
      <c r="D2" s="19"/>
      <c r="E2" s="19"/>
      <c r="F2" s="19"/>
    </row>
    <row r="4" spans="1:9" x14ac:dyDescent="0.3">
      <c r="A4" t="s">
        <v>746</v>
      </c>
      <c r="B4" t="s">
        <v>0</v>
      </c>
      <c r="C4" t="s">
        <v>955</v>
      </c>
      <c r="D4" t="s">
        <v>956</v>
      </c>
      <c r="E4" t="s">
        <v>957</v>
      </c>
      <c r="F4" t="s">
        <v>958</v>
      </c>
      <c r="G4" t="s">
        <v>959</v>
      </c>
      <c r="H4" t="s">
        <v>960</v>
      </c>
      <c r="I4" t="s">
        <v>961</v>
      </c>
    </row>
    <row r="5" spans="1:9" x14ac:dyDescent="0.3">
      <c r="A5">
        <v>690</v>
      </c>
      <c r="B5">
        <v>230</v>
      </c>
      <c r="C5" t="s">
        <v>962</v>
      </c>
      <c r="D5" t="s">
        <v>963</v>
      </c>
      <c r="E5" t="s">
        <v>964</v>
      </c>
      <c r="F5">
        <v>553</v>
      </c>
      <c r="G5">
        <v>1210</v>
      </c>
      <c r="H5" t="s">
        <v>965</v>
      </c>
      <c r="I5" t="s">
        <v>966</v>
      </c>
    </row>
    <row r="6" spans="1:9" x14ac:dyDescent="0.3">
      <c r="A6">
        <v>933</v>
      </c>
      <c r="B6">
        <v>3189</v>
      </c>
      <c r="C6" t="s">
        <v>962</v>
      </c>
      <c r="D6" t="s">
        <v>967</v>
      </c>
      <c r="E6" t="s">
        <v>968</v>
      </c>
      <c r="F6">
        <v>810</v>
      </c>
      <c r="G6">
        <v>1114</v>
      </c>
      <c r="H6" t="s">
        <v>969</v>
      </c>
      <c r="I6" t="s">
        <v>970</v>
      </c>
    </row>
    <row r="7" spans="1:9" x14ac:dyDescent="0.3">
      <c r="A7">
        <v>261</v>
      </c>
      <c r="B7">
        <v>2216</v>
      </c>
      <c r="C7" t="s">
        <v>971</v>
      </c>
      <c r="D7" t="s">
        <v>963</v>
      </c>
      <c r="E7" t="s">
        <v>968</v>
      </c>
      <c r="F7">
        <v>994</v>
      </c>
      <c r="G7">
        <v>1020</v>
      </c>
      <c r="H7" t="s">
        <v>972</v>
      </c>
      <c r="I7" t="s">
        <v>973</v>
      </c>
    </row>
    <row r="8" spans="1:9" x14ac:dyDescent="0.3">
      <c r="A8">
        <v>445</v>
      </c>
      <c r="B8">
        <v>1904</v>
      </c>
      <c r="C8" t="s">
        <v>974</v>
      </c>
      <c r="D8" t="s">
        <v>963</v>
      </c>
      <c r="E8" t="s">
        <v>968</v>
      </c>
      <c r="F8">
        <v>598</v>
      </c>
      <c r="G8">
        <v>1351</v>
      </c>
      <c r="H8" t="s">
        <v>975</v>
      </c>
      <c r="I8" t="s">
        <v>976</v>
      </c>
    </row>
    <row r="9" spans="1:9" x14ac:dyDescent="0.3">
      <c r="A9">
        <v>722</v>
      </c>
      <c r="B9">
        <v>7342</v>
      </c>
      <c r="C9" t="s">
        <v>977</v>
      </c>
      <c r="D9" t="s">
        <v>967</v>
      </c>
      <c r="E9" t="s">
        <v>968</v>
      </c>
      <c r="F9">
        <v>412</v>
      </c>
      <c r="G9">
        <v>566</v>
      </c>
      <c r="H9" t="s">
        <v>978</v>
      </c>
      <c r="I9" t="s">
        <v>979</v>
      </c>
    </row>
    <row r="10" spans="1:9" x14ac:dyDescent="0.3">
      <c r="A10">
        <v>129</v>
      </c>
      <c r="B10">
        <v>7633</v>
      </c>
      <c r="C10" t="s">
        <v>980</v>
      </c>
      <c r="D10" t="s">
        <v>963</v>
      </c>
      <c r="E10" t="s">
        <v>964</v>
      </c>
      <c r="F10">
        <v>379</v>
      </c>
      <c r="G10">
        <v>590</v>
      </c>
      <c r="H10" t="s">
        <v>981</v>
      </c>
      <c r="I10" t="s">
        <v>982</v>
      </c>
    </row>
    <row r="11" spans="1:9" x14ac:dyDescent="0.3">
      <c r="A11">
        <v>489</v>
      </c>
      <c r="B11">
        <v>2154</v>
      </c>
      <c r="C11" t="s">
        <v>983</v>
      </c>
      <c r="D11" t="s">
        <v>963</v>
      </c>
      <c r="E11" t="s">
        <v>964</v>
      </c>
      <c r="F11">
        <v>892</v>
      </c>
      <c r="G11">
        <v>1407</v>
      </c>
      <c r="H11" t="s">
        <v>984</v>
      </c>
      <c r="I11" t="s">
        <v>985</v>
      </c>
    </row>
    <row r="12" spans="1:9" x14ac:dyDescent="0.3">
      <c r="A12">
        <v>165</v>
      </c>
      <c r="B12">
        <v>5543</v>
      </c>
      <c r="C12" t="s">
        <v>986</v>
      </c>
      <c r="D12" t="s">
        <v>963</v>
      </c>
      <c r="E12" t="s">
        <v>964</v>
      </c>
      <c r="F12">
        <v>347</v>
      </c>
      <c r="G12">
        <v>786</v>
      </c>
      <c r="H12" t="s">
        <v>987</v>
      </c>
      <c r="I12" t="s">
        <v>616</v>
      </c>
    </row>
    <row r="13" spans="1:9" x14ac:dyDescent="0.3">
      <c r="A13">
        <v>164</v>
      </c>
      <c r="B13">
        <v>2332</v>
      </c>
      <c r="C13" t="s">
        <v>988</v>
      </c>
      <c r="D13" t="s">
        <v>967</v>
      </c>
      <c r="E13" t="s">
        <v>968</v>
      </c>
      <c r="F13">
        <v>457</v>
      </c>
      <c r="G13">
        <v>855</v>
      </c>
      <c r="H13" t="s">
        <v>989</v>
      </c>
      <c r="I13" t="s">
        <v>990</v>
      </c>
    </row>
    <row r="14" spans="1:9" x14ac:dyDescent="0.3">
      <c r="A14">
        <v>364</v>
      </c>
      <c r="B14">
        <v>4094</v>
      </c>
      <c r="C14" t="s">
        <v>991</v>
      </c>
      <c r="D14" t="s">
        <v>967</v>
      </c>
      <c r="E14" t="s">
        <v>968</v>
      </c>
      <c r="F14">
        <v>957</v>
      </c>
      <c r="G14">
        <v>1182</v>
      </c>
      <c r="H14" t="s">
        <v>992</v>
      </c>
      <c r="I14" t="s">
        <v>993</v>
      </c>
    </row>
    <row r="15" spans="1:9" x14ac:dyDescent="0.3">
      <c r="A15">
        <v>469</v>
      </c>
      <c r="B15">
        <v>3042</v>
      </c>
      <c r="C15" t="s">
        <v>977</v>
      </c>
      <c r="D15" t="s">
        <v>967</v>
      </c>
      <c r="E15" t="s">
        <v>964</v>
      </c>
      <c r="F15">
        <v>23</v>
      </c>
      <c r="G15">
        <v>25</v>
      </c>
      <c r="H15" t="s">
        <v>994</v>
      </c>
      <c r="I15" t="s">
        <v>995</v>
      </c>
    </row>
    <row r="16" spans="1:9" x14ac:dyDescent="0.3">
      <c r="A16">
        <v>158</v>
      </c>
      <c r="B16">
        <v>2220</v>
      </c>
      <c r="C16" t="s">
        <v>962</v>
      </c>
      <c r="D16" t="s">
        <v>963</v>
      </c>
      <c r="E16" t="s">
        <v>968</v>
      </c>
      <c r="F16">
        <v>479</v>
      </c>
      <c r="G16">
        <v>861</v>
      </c>
      <c r="H16" t="s">
        <v>17</v>
      </c>
      <c r="I16" t="s">
        <v>996</v>
      </c>
    </row>
    <row r="17" spans="1:9" x14ac:dyDescent="0.3">
      <c r="A17">
        <v>337</v>
      </c>
      <c r="B17">
        <v>4988</v>
      </c>
      <c r="C17" t="s">
        <v>977</v>
      </c>
      <c r="D17" t="s">
        <v>963</v>
      </c>
      <c r="E17" t="s">
        <v>968</v>
      </c>
      <c r="F17">
        <v>305</v>
      </c>
      <c r="G17">
        <v>834</v>
      </c>
      <c r="H17" t="s">
        <v>997</v>
      </c>
      <c r="I17" t="s">
        <v>998</v>
      </c>
    </row>
    <row r="18" spans="1:9" x14ac:dyDescent="0.3">
      <c r="A18">
        <v>634</v>
      </c>
      <c r="B18">
        <v>175</v>
      </c>
      <c r="C18" t="s">
        <v>962</v>
      </c>
      <c r="D18" t="s">
        <v>967</v>
      </c>
      <c r="E18" t="s">
        <v>968</v>
      </c>
      <c r="F18">
        <v>939</v>
      </c>
      <c r="G18">
        <v>1446</v>
      </c>
      <c r="H18" t="s">
        <v>999</v>
      </c>
      <c r="I18" t="s">
        <v>1000</v>
      </c>
    </row>
    <row r="19" spans="1:9" x14ac:dyDescent="0.3">
      <c r="A19">
        <v>577</v>
      </c>
      <c r="B19">
        <v>4233</v>
      </c>
      <c r="C19" t="s">
        <v>983</v>
      </c>
      <c r="D19" t="s">
        <v>963</v>
      </c>
      <c r="E19" t="s">
        <v>964</v>
      </c>
      <c r="F19">
        <v>679</v>
      </c>
      <c r="G19">
        <v>1455</v>
      </c>
      <c r="H19" t="s">
        <v>1001</v>
      </c>
      <c r="I19" t="s">
        <v>17</v>
      </c>
    </row>
    <row r="20" spans="1:9" x14ac:dyDescent="0.3">
      <c r="A20">
        <v>907</v>
      </c>
      <c r="B20">
        <v>4351</v>
      </c>
      <c r="C20" t="s">
        <v>977</v>
      </c>
      <c r="D20" t="s">
        <v>967</v>
      </c>
      <c r="E20" t="s">
        <v>968</v>
      </c>
      <c r="F20">
        <v>803</v>
      </c>
      <c r="G20">
        <v>1020</v>
      </c>
      <c r="H20" t="s">
        <v>1002</v>
      </c>
      <c r="I20" t="s">
        <v>607</v>
      </c>
    </row>
    <row r="21" spans="1:9" x14ac:dyDescent="0.3">
      <c r="A21">
        <v>870</v>
      </c>
      <c r="B21">
        <v>5578</v>
      </c>
      <c r="C21" t="s">
        <v>1003</v>
      </c>
      <c r="D21" t="s">
        <v>963</v>
      </c>
      <c r="E21" t="s">
        <v>964</v>
      </c>
      <c r="F21">
        <v>783</v>
      </c>
      <c r="G21">
        <v>1042</v>
      </c>
      <c r="H21" t="s">
        <v>1004</v>
      </c>
      <c r="I21" t="s">
        <v>1005</v>
      </c>
    </row>
    <row r="22" spans="1:9" x14ac:dyDescent="0.3">
      <c r="A22">
        <v>982</v>
      </c>
      <c r="B22">
        <v>4523</v>
      </c>
      <c r="C22" t="s">
        <v>986</v>
      </c>
      <c r="D22" t="s">
        <v>963</v>
      </c>
      <c r="E22" t="s">
        <v>964</v>
      </c>
      <c r="F22">
        <v>432</v>
      </c>
      <c r="G22">
        <v>915</v>
      </c>
      <c r="H22" t="s">
        <v>17</v>
      </c>
      <c r="I22" t="s">
        <v>1006</v>
      </c>
    </row>
    <row r="23" spans="1:9" x14ac:dyDescent="0.3">
      <c r="A23">
        <v>351</v>
      </c>
      <c r="B23">
        <v>2972</v>
      </c>
      <c r="C23" t="s">
        <v>986</v>
      </c>
      <c r="D23" t="s">
        <v>963</v>
      </c>
      <c r="E23" t="s">
        <v>964</v>
      </c>
      <c r="F23">
        <v>776</v>
      </c>
      <c r="G23">
        <v>1053</v>
      </c>
      <c r="H23" t="s">
        <v>1007</v>
      </c>
      <c r="I23" t="s">
        <v>1008</v>
      </c>
    </row>
    <row r="24" spans="1:9" x14ac:dyDescent="0.3">
      <c r="A24">
        <v>328</v>
      </c>
      <c r="B24">
        <v>6153</v>
      </c>
      <c r="C24" t="s">
        <v>962</v>
      </c>
      <c r="D24" t="s">
        <v>963</v>
      </c>
      <c r="E24" t="s">
        <v>968</v>
      </c>
      <c r="F24">
        <v>710</v>
      </c>
      <c r="G24">
        <v>1066</v>
      </c>
      <c r="H24" t="s">
        <v>1009</v>
      </c>
      <c r="I24" t="s">
        <v>1010</v>
      </c>
    </row>
    <row r="25" spans="1:9" x14ac:dyDescent="0.3">
      <c r="A25">
        <v>242</v>
      </c>
      <c r="B25">
        <v>4852</v>
      </c>
      <c r="C25" t="s">
        <v>1003</v>
      </c>
      <c r="D25" t="s">
        <v>963</v>
      </c>
      <c r="E25" t="s">
        <v>964</v>
      </c>
      <c r="F25">
        <v>959</v>
      </c>
      <c r="G25">
        <v>1253</v>
      </c>
      <c r="H25" t="s">
        <v>1011</v>
      </c>
      <c r="I25" t="s">
        <v>1012</v>
      </c>
    </row>
    <row r="26" spans="1:9" x14ac:dyDescent="0.3">
      <c r="A26">
        <v>421</v>
      </c>
      <c r="B26">
        <v>8106</v>
      </c>
      <c r="C26" t="s">
        <v>991</v>
      </c>
      <c r="D26" t="s">
        <v>967</v>
      </c>
      <c r="E26" t="s">
        <v>964</v>
      </c>
      <c r="F26">
        <v>147</v>
      </c>
      <c r="G26">
        <v>535</v>
      </c>
      <c r="H26" t="s">
        <v>17</v>
      </c>
      <c r="I26" t="s">
        <v>1013</v>
      </c>
    </row>
    <row r="27" spans="1:9" x14ac:dyDescent="0.3">
      <c r="A27">
        <v>6</v>
      </c>
      <c r="B27">
        <v>3917</v>
      </c>
      <c r="C27" t="s">
        <v>1014</v>
      </c>
      <c r="D27" t="s">
        <v>967</v>
      </c>
      <c r="E27" t="s">
        <v>968</v>
      </c>
      <c r="F27">
        <v>613</v>
      </c>
      <c r="G27">
        <v>1256</v>
      </c>
      <c r="H27" t="s">
        <v>17</v>
      </c>
      <c r="I27" t="s">
        <v>420</v>
      </c>
    </row>
    <row r="28" spans="1:9" x14ac:dyDescent="0.3">
      <c r="A28">
        <v>384</v>
      </c>
      <c r="B28">
        <v>9377</v>
      </c>
      <c r="C28" t="s">
        <v>971</v>
      </c>
      <c r="D28" t="s">
        <v>963</v>
      </c>
      <c r="E28" t="s">
        <v>964</v>
      </c>
      <c r="F28">
        <v>590</v>
      </c>
      <c r="G28">
        <v>1033</v>
      </c>
      <c r="H28" t="s">
        <v>1015</v>
      </c>
      <c r="I28" t="s">
        <v>1016</v>
      </c>
    </row>
    <row r="29" spans="1:9" x14ac:dyDescent="0.3">
      <c r="A29">
        <v>286</v>
      </c>
      <c r="B29">
        <v>5387</v>
      </c>
      <c r="C29" t="s">
        <v>977</v>
      </c>
      <c r="D29" t="s">
        <v>963</v>
      </c>
      <c r="E29" t="s">
        <v>964</v>
      </c>
      <c r="F29">
        <v>193</v>
      </c>
      <c r="G29">
        <v>817</v>
      </c>
      <c r="H29" t="s">
        <v>1017</v>
      </c>
      <c r="I29" t="s">
        <v>1018</v>
      </c>
    </row>
    <row r="30" spans="1:9" x14ac:dyDescent="0.3">
      <c r="A30">
        <v>892</v>
      </c>
      <c r="B30">
        <v>6513</v>
      </c>
      <c r="C30" t="s">
        <v>971</v>
      </c>
      <c r="D30" t="s">
        <v>963</v>
      </c>
      <c r="E30" t="s">
        <v>964</v>
      </c>
      <c r="F30">
        <v>879</v>
      </c>
      <c r="G30">
        <v>1037</v>
      </c>
      <c r="H30" t="s">
        <v>1019</v>
      </c>
      <c r="I30" t="s">
        <v>1020</v>
      </c>
    </row>
    <row r="31" spans="1:9" x14ac:dyDescent="0.3">
      <c r="A31">
        <v>558</v>
      </c>
      <c r="B31">
        <v>3965</v>
      </c>
      <c r="C31" t="s">
        <v>986</v>
      </c>
      <c r="D31" t="s">
        <v>963</v>
      </c>
      <c r="E31" t="s">
        <v>964</v>
      </c>
      <c r="F31">
        <v>275</v>
      </c>
      <c r="G31">
        <v>951</v>
      </c>
      <c r="H31" t="s">
        <v>1021</v>
      </c>
      <c r="I31" t="s">
        <v>1022</v>
      </c>
    </row>
    <row r="32" spans="1:9" x14ac:dyDescent="0.3">
      <c r="A32">
        <v>481</v>
      </c>
      <c r="B32">
        <v>8893</v>
      </c>
      <c r="C32" t="s">
        <v>1003</v>
      </c>
      <c r="D32" t="s">
        <v>967</v>
      </c>
      <c r="E32" t="s">
        <v>964</v>
      </c>
      <c r="F32">
        <v>319</v>
      </c>
      <c r="G32">
        <v>770</v>
      </c>
      <c r="H32" t="s">
        <v>489</v>
      </c>
      <c r="I32" t="s">
        <v>1023</v>
      </c>
    </row>
    <row r="33" spans="1:9" x14ac:dyDescent="0.3">
      <c r="A33">
        <v>155</v>
      </c>
      <c r="B33">
        <v>1897</v>
      </c>
      <c r="C33" t="s">
        <v>988</v>
      </c>
      <c r="D33" t="s">
        <v>963</v>
      </c>
      <c r="E33" t="s">
        <v>968</v>
      </c>
      <c r="F33">
        <v>52</v>
      </c>
      <c r="G33">
        <v>293</v>
      </c>
      <c r="H33" t="s">
        <v>17</v>
      </c>
      <c r="I33" t="s">
        <v>1024</v>
      </c>
    </row>
    <row r="34" spans="1:9" x14ac:dyDescent="0.3">
      <c r="A34">
        <v>771</v>
      </c>
      <c r="B34">
        <v>390</v>
      </c>
      <c r="C34" t="s">
        <v>977</v>
      </c>
      <c r="D34" t="s">
        <v>963</v>
      </c>
      <c r="E34" t="s">
        <v>964</v>
      </c>
      <c r="F34">
        <v>702</v>
      </c>
      <c r="G34">
        <v>1414</v>
      </c>
      <c r="H34" t="s">
        <v>1025</v>
      </c>
      <c r="I34" t="s">
        <v>1026</v>
      </c>
    </row>
    <row r="35" spans="1:9" x14ac:dyDescent="0.3">
      <c r="A35">
        <v>945</v>
      </c>
      <c r="B35">
        <v>3633</v>
      </c>
      <c r="C35" t="s">
        <v>962</v>
      </c>
      <c r="D35" t="s">
        <v>963</v>
      </c>
      <c r="E35" t="s">
        <v>968</v>
      </c>
      <c r="F35">
        <v>299</v>
      </c>
      <c r="G35">
        <v>524</v>
      </c>
      <c r="H35" t="s">
        <v>1027</v>
      </c>
      <c r="I35" t="s">
        <v>1028</v>
      </c>
    </row>
    <row r="36" spans="1:9" x14ac:dyDescent="0.3">
      <c r="A36">
        <v>719</v>
      </c>
      <c r="B36">
        <v>7828</v>
      </c>
      <c r="C36" t="s">
        <v>1014</v>
      </c>
      <c r="D36" t="s">
        <v>963</v>
      </c>
      <c r="E36" t="s">
        <v>964</v>
      </c>
      <c r="F36">
        <v>930</v>
      </c>
      <c r="G36">
        <v>1183</v>
      </c>
      <c r="H36" t="s">
        <v>1029</v>
      </c>
      <c r="I36" t="s">
        <v>1030</v>
      </c>
    </row>
    <row r="37" spans="1:9" x14ac:dyDescent="0.3">
      <c r="A37">
        <v>493</v>
      </c>
      <c r="B37">
        <v>2241</v>
      </c>
      <c r="C37" t="s">
        <v>974</v>
      </c>
      <c r="D37" t="s">
        <v>963</v>
      </c>
      <c r="E37" t="s">
        <v>964</v>
      </c>
      <c r="F37">
        <v>314</v>
      </c>
      <c r="G37">
        <v>566</v>
      </c>
      <c r="H37" t="s">
        <v>1031</v>
      </c>
      <c r="I37" t="s">
        <v>1032</v>
      </c>
    </row>
    <row r="38" spans="1:9" x14ac:dyDescent="0.3">
      <c r="A38">
        <v>998</v>
      </c>
      <c r="B38">
        <v>896</v>
      </c>
      <c r="C38" t="s">
        <v>988</v>
      </c>
      <c r="D38" t="s">
        <v>967</v>
      </c>
      <c r="E38" t="s">
        <v>968</v>
      </c>
      <c r="F38">
        <v>109</v>
      </c>
      <c r="G38">
        <v>961</v>
      </c>
      <c r="H38" t="s">
        <v>1033</v>
      </c>
      <c r="I38" t="s">
        <v>1034</v>
      </c>
    </row>
    <row r="39" spans="1:9" x14ac:dyDescent="0.3">
      <c r="A39">
        <v>968</v>
      </c>
      <c r="B39">
        <v>6361</v>
      </c>
      <c r="C39" t="s">
        <v>980</v>
      </c>
      <c r="D39" t="s">
        <v>963</v>
      </c>
      <c r="E39" t="s">
        <v>964</v>
      </c>
      <c r="F39">
        <v>24</v>
      </c>
      <c r="G39">
        <v>54</v>
      </c>
      <c r="H39" t="s">
        <v>1035</v>
      </c>
      <c r="I39" t="s">
        <v>256</v>
      </c>
    </row>
    <row r="40" spans="1:9" x14ac:dyDescent="0.3">
      <c r="A40">
        <v>738</v>
      </c>
      <c r="B40">
        <v>6713</v>
      </c>
      <c r="C40" t="s">
        <v>977</v>
      </c>
      <c r="D40" t="s">
        <v>963</v>
      </c>
      <c r="E40" t="s">
        <v>968</v>
      </c>
      <c r="F40">
        <v>545</v>
      </c>
      <c r="G40">
        <v>1044</v>
      </c>
      <c r="H40" t="s">
        <v>1036</v>
      </c>
      <c r="I40" t="s">
        <v>1037</v>
      </c>
    </row>
    <row r="41" spans="1:9" x14ac:dyDescent="0.3">
      <c r="A41">
        <v>912</v>
      </c>
      <c r="B41">
        <v>4283</v>
      </c>
      <c r="C41" t="s">
        <v>983</v>
      </c>
      <c r="D41" t="s">
        <v>967</v>
      </c>
      <c r="E41" t="s">
        <v>964</v>
      </c>
      <c r="F41">
        <v>505</v>
      </c>
      <c r="G41">
        <v>1082</v>
      </c>
      <c r="H41" t="s">
        <v>1038</v>
      </c>
      <c r="I41" t="s">
        <v>1039</v>
      </c>
    </row>
    <row r="42" spans="1:9" x14ac:dyDescent="0.3">
      <c r="A42">
        <v>782</v>
      </c>
      <c r="B42">
        <v>9486</v>
      </c>
      <c r="C42" t="s">
        <v>977</v>
      </c>
      <c r="D42" t="s">
        <v>967</v>
      </c>
      <c r="E42" t="s">
        <v>964</v>
      </c>
      <c r="F42">
        <v>182</v>
      </c>
      <c r="G42">
        <v>871</v>
      </c>
      <c r="H42" t="s">
        <v>1040</v>
      </c>
      <c r="I42" t="s">
        <v>1041</v>
      </c>
    </row>
    <row r="43" spans="1:9" x14ac:dyDescent="0.3">
      <c r="A43">
        <v>140</v>
      </c>
      <c r="B43">
        <v>308</v>
      </c>
      <c r="C43" t="s">
        <v>971</v>
      </c>
      <c r="D43" t="s">
        <v>967</v>
      </c>
      <c r="E43" t="s">
        <v>964</v>
      </c>
      <c r="F43">
        <v>226</v>
      </c>
      <c r="G43">
        <v>970</v>
      </c>
      <c r="H43" t="s">
        <v>1042</v>
      </c>
      <c r="I43" t="s">
        <v>1043</v>
      </c>
    </row>
    <row r="44" spans="1:9" x14ac:dyDescent="0.3">
      <c r="A44">
        <v>702</v>
      </c>
      <c r="B44">
        <v>8927</v>
      </c>
      <c r="C44" t="s">
        <v>974</v>
      </c>
      <c r="D44" t="s">
        <v>967</v>
      </c>
      <c r="E44" t="s">
        <v>964</v>
      </c>
      <c r="F44">
        <v>111</v>
      </c>
      <c r="G44">
        <v>617</v>
      </c>
      <c r="H44" t="s">
        <v>1044</v>
      </c>
      <c r="I44" t="s">
        <v>1045</v>
      </c>
    </row>
    <row r="45" spans="1:9" x14ac:dyDescent="0.3">
      <c r="A45">
        <v>284</v>
      </c>
      <c r="B45">
        <v>249</v>
      </c>
      <c r="C45" t="s">
        <v>988</v>
      </c>
      <c r="D45" t="s">
        <v>967</v>
      </c>
      <c r="E45" t="s">
        <v>968</v>
      </c>
      <c r="F45">
        <v>145</v>
      </c>
      <c r="G45">
        <v>814</v>
      </c>
      <c r="H45" t="s">
        <v>1046</v>
      </c>
      <c r="I45" t="s">
        <v>17</v>
      </c>
    </row>
    <row r="46" spans="1:9" x14ac:dyDescent="0.3">
      <c r="A46">
        <v>199</v>
      </c>
      <c r="B46">
        <v>2620</v>
      </c>
      <c r="C46" t="s">
        <v>977</v>
      </c>
      <c r="D46" t="s">
        <v>963</v>
      </c>
      <c r="E46" t="s">
        <v>964</v>
      </c>
      <c r="F46">
        <v>829</v>
      </c>
      <c r="G46">
        <v>1145</v>
      </c>
      <c r="H46" t="s">
        <v>1047</v>
      </c>
      <c r="I46" t="s">
        <v>1048</v>
      </c>
    </row>
    <row r="47" spans="1:9" x14ac:dyDescent="0.3">
      <c r="A47">
        <v>228</v>
      </c>
      <c r="B47">
        <v>1164</v>
      </c>
      <c r="C47" t="s">
        <v>977</v>
      </c>
      <c r="D47" t="s">
        <v>963</v>
      </c>
      <c r="E47" t="s">
        <v>964</v>
      </c>
      <c r="F47">
        <v>269</v>
      </c>
      <c r="G47">
        <v>902</v>
      </c>
      <c r="H47" t="s">
        <v>17</v>
      </c>
      <c r="I47" t="s">
        <v>1049</v>
      </c>
    </row>
    <row r="48" spans="1:9" x14ac:dyDescent="0.3">
      <c r="A48">
        <v>908</v>
      </c>
      <c r="B48">
        <v>4711</v>
      </c>
      <c r="C48" t="s">
        <v>988</v>
      </c>
      <c r="D48" t="s">
        <v>967</v>
      </c>
      <c r="E48" t="s">
        <v>964</v>
      </c>
      <c r="F48">
        <v>660</v>
      </c>
      <c r="G48">
        <v>1470</v>
      </c>
      <c r="H48" t="s">
        <v>1050</v>
      </c>
      <c r="I48" t="s">
        <v>1051</v>
      </c>
    </row>
    <row r="49" spans="1:9" x14ac:dyDescent="0.3">
      <c r="A49">
        <v>594</v>
      </c>
      <c r="B49">
        <v>4053</v>
      </c>
      <c r="C49" t="s">
        <v>974</v>
      </c>
      <c r="D49" t="s">
        <v>963</v>
      </c>
      <c r="E49" t="s">
        <v>964</v>
      </c>
      <c r="F49">
        <v>484</v>
      </c>
      <c r="G49">
        <v>568</v>
      </c>
      <c r="H49" t="s">
        <v>434</v>
      </c>
      <c r="I49" t="s">
        <v>1052</v>
      </c>
    </row>
    <row r="50" spans="1:9" x14ac:dyDescent="0.3">
      <c r="A50">
        <v>542</v>
      </c>
      <c r="B50">
        <v>4272</v>
      </c>
      <c r="C50" t="s">
        <v>980</v>
      </c>
      <c r="D50" t="s">
        <v>967</v>
      </c>
      <c r="E50" t="s">
        <v>964</v>
      </c>
      <c r="F50">
        <v>100</v>
      </c>
      <c r="G50">
        <v>487</v>
      </c>
      <c r="H50" t="s">
        <v>335</v>
      </c>
      <c r="I50" t="s">
        <v>1053</v>
      </c>
    </row>
    <row r="51" spans="1:9" x14ac:dyDescent="0.3">
      <c r="A51">
        <v>586</v>
      </c>
      <c r="B51">
        <v>7005</v>
      </c>
      <c r="C51" t="s">
        <v>1003</v>
      </c>
      <c r="D51" t="s">
        <v>963</v>
      </c>
      <c r="E51" t="s">
        <v>968</v>
      </c>
      <c r="F51">
        <v>711</v>
      </c>
      <c r="G51">
        <v>1197</v>
      </c>
      <c r="H51" t="s">
        <v>1054</v>
      </c>
      <c r="I51" t="s">
        <v>1055</v>
      </c>
    </row>
    <row r="52" spans="1:9" x14ac:dyDescent="0.3">
      <c r="A52">
        <v>636</v>
      </c>
      <c r="B52">
        <v>2308</v>
      </c>
      <c r="C52" t="s">
        <v>974</v>
      </c>
      <c r="D52" t="s">
        <v>967</v>
      </c>
      <c r="E52" t="s">
        <v>964</v>
      </c>
      <c r="F52">
        <v>325</v>
      </c>
      <c r="G52">
        <v>994</v>
      </c>
      <c r="H52" t="s">
        <v>1056</v>
      </c>
      <c r="I52" t="s">
        <v>1057</v>
      </c>
    </row>
    <row r="53" spans="1:9" x14ac:dyDescent="0.3">
      <c r="A53">
        <v>581</v>
      </c>
      <c r="B53">
        <v>5150</v>
      </c>
      <c r="C53" t="s">
        <v>991</v>
      </c>
      <c r="D53" t="s">
        <v>963</v>
      </c>
      <c r="E53" t="s">
        <v>964</v>
      </c>
      <c r="F53">
        <v>209</v>
      </c>
      <c r="G53">
        <v>933</v>
      </c>
      <c r="H53" t="s">
        <v>1058</v>
      </c>
      <c r="I53" t="s">
        <v>1059</v>
      </c>
    </row>
    <row r="54" spans="1:9" x14ac:dyDescent="0.3">
      <c r="A54">
        <v>336</v>
      </c>
      <c r="B54">
        <v>693</v>
      </c>
      <c r="C54" t="s">
        <v>1003</v>
      </c>
      <c r="D54" t="s">
        <v>967</v>
      </c>
      <c r="E54" t="s">
        <v>968</v>
      </c>
      <c r="F54">
        <v>996</v>
      </c>
      <c r="G54">
        <v>1168</v>
      </c>
      <c r="H54" t="s">
        <v>17</v>
      </c>
      <c r="I54" t="s">
        <v>1060</v>
      </c>
    </row>
    <row r="55" spans="1:9" x14ac:dyDescent="0.3">
      <c r="A55">
        <v>504</v>
      </c>
      <c r="B55">
        <v>9598</v>
      </c>
      <c r="C55" t="s">
        <v>971</v>
      </c>
      <c r="D55" t="s">
        <v>967</v>
      </c>
      <c r="E55" t="s">
        <v>964</v>
      </c>
      <c r="F55">
        <v>420</v>
      </c>
      <c r="G55">
        <v>561</v>
      </c>
      <c r="H55" t="s">
        <v>1061</v>
      </c>
      <c r="I55" t="s">
        <v>1062</v>
      </c>
    </row>
    <row r="56" spans="1:9" x14ac:dyDescent="0.3">
      <c r="A56">
        <v>346</v>
      </c>
      <c r="B56">
        <v>8103</v>
      </c>
      <c r="C56" t="s">
        <v>986</v>
      </c>
      <c r="D56" t="s">
        <v>967</v>
      </c>
      <c r="E56" t="s">
        <v>968</v>
      </c>
      <c r="F56">
        <v>182</v>
      </c>
      <c r="G56">
        <v>850</v>
      </c>
      <c r="H56" t="s">
        <v>1063</v>
      </c>
      <c r="I56" t="s">
        <v>1064</v>
      </c>
    </row>
    <row r="57" spans="1:9" x14ac:dyDescent="0.3">
      <c r="A57">
        <v>135</v>
      </c>
      <c r="B57">
        <v>8894</v>
      </c>
      <c r="C57" t="s">
        <v>1003</v>
      </c>
      <c r="D57" t="s">
        <v>963</v>
      </c>
      <c r="E57" t="s">
        <v>968</v>
      </c>
      <c r="F57">
        <v>901</v>
      </c>
      <c r="G57">
        <v>1393</v>
      </c>
      <c r="H57" t="s">
        <v>1065</v>
      </c>
      <c r="I57" t="s">
        <v>1066</v>
      </c>
    </row>
    <row r="58" spans="1:9" x14ac:dyDescent="0.3">
      <c r="A58">
        <v>822</v>
      </c>
      <c r="B58">
        <v>114</v>
      </c>
      <c r="C58" t="s">
        <v>1003</v>
      </c>
      <c r="D58" t="s">
        <v>967</v>
      </c>
      <c r="E58" t="s">
        <v>964</v>
      </c>
      <c r="F58">
        <v>88</v>
      </c>
      <c r="G58">
        <v>426</v>
      </c>
      <c r="H58" t="s">
        <v>1067</v>
      </c>
      <c r="I58" t="s">
        <v>1068</v>
      </c>
    </row>
    <row r="59" spans="1:9" x14ac:dyDescent="0.3">
      <c r="A59">
        <v>95</v>
      </c>
      <c r="B59">
        <v>6546</v>
      </c>
      <c r="C59" t="s">
        <v>977</v>
      </c>
      <c r="D59" t="s">
        <v>963</v>
      </c>
      <c r="E59" t="s">
        <v>964</v>
      </c>
      <c r="F59">
        <v>660</v>
      </c>
      <c r="G59">
        <v>1208</v>
      </c>
      <c r="H59" t="s">
        <v>1069</v>
      </c>
      <c r="I59" t="s">
        <v>1070</v>
      </c>
    </row>
    <row r="60" spans="1:9" x14ac:dyDescent="0.3">
      <c r="A60">
        <v>597</v>
      </c>
      <c r="B60">
        <v>3571</v>
      </c>
      <c r="C60" t="s">
        <v>971</v>
      </c>
      <c r="D60" t="s">
        <v>963</v>
      </c>
      <c r="E60" t="s">
        <v>964</v>
      </c>
      <c r="F60">
        <v>267</v>
      </c>
      <c r="G60">
        <v>925</v>
      </c>
      <c r="H60" t="s">
        <v>1071</v>
      </c>
      <c r="I60" t="s">
        <v>1072</v>
      </c>
    </row>
    <row r="61" spans="1:9" x14ac:dyDescent="0.3">
      <c r="A61">
        <v>340</v>
      </c>
      <c r="B61">
        <v>7316</v>
      </c>
      <c r="C61" t="s">
        <v>983</v>
      </c>
      <c r="D61" t="s">
        <v>967</v>
      </c>
      <c r="E61" t="s">
        <v>968</v>
      </c>
      <c r="F61">
        <v>905</v>
      </c>
      <c r="G61">
        <v>1392</v>
      </c>
      <c r="H61" t="s">
        <v>1073</v>
      </c>
      <c r="I61" t="s">
        <v>1074</v>
      </c>
    </row>
    <row r="62" spans="1:9" x14ac:dyDescent="0.3">
      <c r="A62">
        <v>905</v>
      </c>
      <c r="B62">
        <v>2478</v>
      </c>
      <c r="C62" t="s">
        <v>971</v>
      </c>
      <c r="D62" t="s">
        <v>963</v>
      </c>
      <c r="E62" t="s">
        <v>968</v>
      </c>
      <c r="F62">
        <v>799</v>
      </c>
      <c r="G62">
        <v>1425</v>
      </c>
      <c r="H62" t="s">
        <v>1075</v>
      </c>
      <c r="I62" t="s">
        <v>1076</v>
      </c>
    </row>
    <row r="63" spans="1:9" x14ac:dyDescent="0.3">
      <c r="A63">
        <v>250</v>
      </c>
      <c r="B63">
        <v>1215</v>
      </c>
      <c r="C63" t="s">
        <v>1003</v>
      </c>
      <c r="D63" t="s">
        <v>967</v>
      </c>
      <c r="E63" t="s">
        <v>968</v>
      </c>
      <c r="F63">
        <v>773</v>
      </c>
      <c r="G63">
        <v>1225</v>
      </c>
      <c r="H63" t="s">
        <v>686</v>
      </c>
      <c r="I63" t="s">
        <v>521</v>
      </c>
    </row>
    <row r="64" spans="1:9" x14ac:dyDescent="0.3">
      <c r="A64">
        <v>400</v>
      </c>
      <c r="B64">
        <v>5402</v>
      </c>
      <c r="C64" t="s">
        <v>971</v>
      </c>
      <c r="D64" t="s">
        <v>963</v>
      </c>
      <c r="E64" t="s">
        <v>968</v>
      </c>
      <c r="F64">
        <v>78</v>
      </c>
      <c r="G64">
        <v>403</v>
      </c>
      <c r="H64" t="s">
        <v>1077</v>
      </c>
      <c r="I64" t="s">
        <v>1078</v>
      </c>
    </row>
    <row r="65" spans="1:9" x14ac:dyDescent="0.3">
      <c r="A65">
        <v>877</v>
      </c>
      <c r="B65">
        <v>1647</v>
      </c>
      <c r="C65" t="s">
        <v>986</v>
      </c>
      <c r="D65" t="s">
        <v>963</v>
      </c>
      <c r="E65" t="s">
        <v>968</v>
      </c>
      <c r="F65">
        <v>791</v>
      </c>
      <c r="G65">
        <v>1169</v>
      </c>
      <c r="H65" t="s">
        <v>1079</v>
      </c>
      <c r="I65" t="s">
        <v>1080</v>
      </c>
    </row>
    <row r="66" spans="1:9" x14ac:dyDescent="0.3">
      <c r="A66">
        <v>97</v>
      </c>
      <c r="B66">
        <v>9423</v>
      </c>
      <c r="C66" t="s">
        <v>1003</v>
      </c>
      <c r="D66" t="s">
        <v>963</v>
      </c>
      <c r="E66" t="s">
        <v>968</v>
      </c>
      <c r="F66">
        <v>603</v>
      </c>
      <c r="G66">
        <v>1167</v>
      </c>
      <c r="H66" t="s">
        <v>1081</v>
      </c>
      <c r="I66" t="s">
        <v>987</v>
      </c>
    </row>
    <row r="67" spans="1:9" x14ac:dyDescent="0.3">
      <c r="A67">
        <v>12</v>
      </c>
      <c r="B67">
        <v>6404</v>
      </c>
      <c r="C67" t="s">
        <v>1003</v>
      </c>
      <c r="D67" t="s">
        <v>963</v>
      </c>
      <c r="E67" t="s">
        <v>964</v>
      </c>
      <c r="F67">
        <v>360</v>
      </c>
      <c r="G67">
        <v>565</v>
      </c>
      <c r="H67" t="s">
        <v>1082</v>
      </c>
      <c r="I67" t="s">
        <v>1083</v>
      </c>
    </row>
    <row r="68" spans="1:9" x14ac:dyDescent="0.3">
      <c r="A68">
        <v>353</v>
      </c>
      <c r="B68">
        <v>6767</v>
      </c>
      <c r="C68" t="s">
        <v>983</v>
      </c>
      <c r="D68" t="s">
        <v>963</v>
      </c>
      <c r="E68" t="s">
        <v>968</v>
      </c>
      <c r="F68">
        <v>84</v>
      </c>
      <c r="G68">
        <v>354</v>
      </c>
      <c r="H68" t="s">
        <v>1084</v>
      </c>
      <c r="I68" t="s">
        <v>1085</v>
      </c>
    </row>
    <row r="69" spans="1:9" x14ac:dyDescent="0.3">
      <c r="A69">
        <v>856</v>
      </c>
      <c r="B69">
        <v>1278</v>
      </c>
      <c r="C69" t="s">
        <v>991</v>
      </c>
      <c r="D69" t="s">
        <v>963</v>
      </c>
      <c r="E69" t="s">
        <v>964</v>
      </c>
      <c r="F69">
        <v>880</v>
      </c>
      <c r="G69">
        <v>1178</v>
      </c>
      <c r="H69" t="s">
        <v>1086</v>
      </c>
      <c r="I69" t="s">
        <v>1087</v>
      </c>
    </row>
    <row r="70" spans="1:9" x14ac:dyDescent="0.3">
      <c r="A70">
        <v>1</v>
      </c>
      <c r="B70">
        <v>1334</v>
      </c>
      <c r="C70" t="s">
        <v>1014</v>
      </c>
      <c r="D70" t="s">
        <v>967</v>
      </c>
      <c r="E70" t="s">
        <v>968</v>
      </c>
      <c r="F70">
        <v>947</v>
      </c>
      <c r="G70">
        <v>1385</v>
      </c>
      <c r="H70" t="s">
        <v>1088</v>
      </c>
      <c r="I70" t="s">
        <v>1089</v>
      </c>
    </row>
    <row r="71" spans="1:9" x14ac:dyDescent="0.3">
      <c r="A71">
        <v>390</v>
      </c>
      <c r="B71">
        <v>8887</v>
      </c>
      <c r="C71" t="s">
        <v>991</v>
      </c>
      <c r="D71" t="s">
        <v>963</v>
      </c>
      <c r="E71" t="s">
        <v>964</v>
      </c>
      <c r="F71">
        <v>234</v>
      </c>
      <c r="G71">
        <v>780</v>
      </c>
      <c r="H71" t="s">
        <v>1090</v>
      </c>
      <c r="I71" t="s">
        <v>1091</v>
      </c>
    </row>
    <row r="72" spans="1:9" x14ac:dyDescent="0.3">
      <c r="A72">
        <v>446</v>
      </c>
      <c r="B72">
        <v>9858</v>
      </c>
      <c r="C72" t="s">
        <v>980</v>
      </c>
      <c r="D72" t="s">
        <v>963</v>
      </c>
      <c r="E72" t="s">
        <v>968</v>
      </c>
      <c r="F72">
        <v>931</v>
      </c>
      <c r="G72">
        <v>1247</v>
      </c>
      <c r="H72" t="s">
        <v>454</v>
      </c>
      <c r="I72" t="s">
        <v>1092</v>
      </c>
    </row>
    <row r="73" spans="1:9" x14ac:dyDescent="0.3">
      <c r="A73">
        <v>32</v>
      </c>
      <c r="B73">
        <v>9636</v>
      </c>
      <c r="C73" t="s">
        <v>1014</v>
      </c>
      <c r="D73" t="s">
        <v>963</v>
      </c>
      <c r="E73" t="s">
        <v>968</v>
      </c>
      <c r="F73">
        <v>478</v>
      </c>
      <c r="G73">
        <v>705</v>
      </c>
      <c r="H73" t="s">
        <v>1093</v>
      </c>
      <c r="I73" t="s">
        <v>1094</v>
      </c>
    </row>
    <row r="74" spans="1:9" x14ac:dyDescent="0.3">
      <c r="A74">
        <v>420</v>
      </c>
      <c r="B74">
        <v>9943</v>
      </c>
      <c r="C74" t="s">
        <v>986</v>
      </c>
      <c r="D74" t="s">
        <v>963</v>
      </c>
      <c r="E74" t="s">
        <v>968</v>
      </c>
      <c r="F74">
        <v>638</v>
      </c>
      <c r="G74">
        <v>1130</v>
      </c>
      <c r="H74" t="s">
        <v>1095</v>
      </c>
      <c r="I74" t="s">
        <v>166</v>
      </c>
    </row>
    <row r="75" spans="1:9" x14ac:dyDescent="0.3">
      <c r="A75">
        <v>708</v>
      </c>
      <c r="B75">
        <v>1246</v>
      </c>
      <c r="C75" t="s">
        <v>986</v>
      </c>
      <c r="D75" t="s">
        <v>963</v>
      </c>
      <c r="E75" t="s">
        <v>968</v>
      </c>
      <c r="F75">
        <v>50</v>
      </c>
      <c r="G75">
        <v>72</v>
      </c>
      <c r="H75" t="s">
        <v>1096</v>
      </c>
      <c r="I75" t="s">
        <v>1097</v>
      </c>
    </row>
    <row r="76" spans="1:9" x14ac:dyDescent="0.3">
      <c r="A76">
        <v>227</v>
      </c>
      <c r="B76">
        <v>4527</v>
      </c>
      <c r="C76" t="s">
        <v>986</v>
      </c>
      <c r="D76" t="s">
        <v>967</v>
      </c>
      <c r="E76" t="s">
        <v>964</v>
      </c>
      <c r="F76">
        <v>477</v>
      </c>
      <c r="G76">
        <v>564</v>
      </c>
      <c r="H76" t="s">
        <v>1098</v>
      </c>
      <c r="I76" t="s">
        <v>1099</v>
      </c>
    </row>
    <row r="77" spans="1:9" x14ac:dyDescent="0.3">
      <c r="A77">
        <v>595</v>
      </c>
      <c r="B77">
        <v>3782</v>
      </c>
      <c r="C77" t="s">
        <v>983</v>
      </c>
      <c r="D77" t="s">
        <v>967</v>
      </c>
      <c r="E77" t="s">
        <v>964</v>
      </c>
      <c r="F77">
        <v>879</v>
      </c>
      <c r="G77">
        <v>1040</v>
      </c>
      <c r="H77" t="s">
        <v>1100</v>
      </c>
      <c r="I77" t="s">
        <v>1101</v>
      </c>
    </row>
    <row r="78" spans="1:9" x14ac:dyDescent="0.3">
      <c r="A78">
        <v>211</v>
      </c>
      <c r="B78">
        <v>6225</v>
      </c>
      <c r="C78" t="s">
        <v>977</v>
      </c>
      <c r="D78" t="s">
        <v>963</v>
      </c>
      <c r="E78" t="s">
        <v>968</v>
      </c>
      <c r="F78">
        <v>912</v>
      </c>
      <c r="G78">
        <v>1220</v>
      </c>
      <c r="H78" t="s">
        <v>1102</v>
      </c>
      <c r="I78" t="s">
        <v>1103</v>
      </c>
    </row>
    <row r="79" spans="1:9" x14ac:dyDescent="0.3">
      <c r="A79">
        <v>650</v>
      </c>
      <c r="B79">
        <v>2257</v>
      </c>
      <c r="C79" t="s">
        <v>980</v>
      </c>
      <c r="D79" t="s">
        <v>967</v>
      </c>
      <c r="E79" t="s">
        <v>964</v>
      </c>
      <c r="F79">
        <v>868</v>
      </c>
      <c r="G79">
        <v>1141</v>
      </c>
      <c r="H79" t="s">
        <v>1104</v>
      </c>
      <c r="I79" t="s">
        <v>1105</v>
      </c>
    </row>
    <row r="80" spans="1:9" x14ac:dyDescent="0.3">
      <c r="A80">
        <v>45</v>
      </c>
      <c r="B80">
        <v>9177</v>
      </c>
      <c r="C80" t="s">
        <v>962</v>
      </c>
      <c r="D80" t="s">
        <v>963</v>
      </c>
      <c r="E80" t="s">
        <v>968</v>
      </c>
      <c r="F80">
        <v>889</v>
      </c>
      <c r="G80">
        <v>1050</v>
      </c>
      <c r="H80" t="s">
        <v>1106</v>
      </c>
      <c r="I80" t="s">
        <v>1107</v>
      </c>
    </row>
    <row r="81" spans="1:9" x14ac:dyDescent="0.3">
      <c r="A81">
        <v>201</v>
      </c>
      <c r="B81">
        <v>8703</v>
      </c>
      <c r="C81" t="s">
        <v>974</v>
      </c>
      <c r="D81" t="s">
        <v>963</v>
      </c>
      <c r="E81" t="s">
        <v>964</v>
      </c>
      <c r="F81">
        <v>482</v>
      </c>
      <c r="G81">
        <v>850</v>
      </c>
      <c r="H81" t="s">
        <v>1108</v>
      </c>
      <c r="I81" t="s">
        <v>1109</v>
      </c>
    </row>
    <row r="82" spans="1:9" x14ac:dyDescent="0.3">
      <c r="A82">
        <v>564</v>
      </c>
      <c r="B82">
        <v>3514</v>
      </c>
      <c r="C82" t="s">
        <v>962</v>
      </c>
      <c r="D82" t="s">
        <v>967</v>
      </c>
      <c r="E82" t="s">
        <v>968</v>
      </c>
      <c r="F82">
        <v>683</v>
      </c>
      <c r="G82">
        <v>1275</v>
      </c>
      <c r="H82" t="s">
        <v>1110</v>
      </c>
      <c r="I82" t="s">
        <v>1111</v>
      </c>
    </row>
    <row r="83" spans="1:9" x14ac:dyDescent="0.3">
      <c r="A83">
        <v>138</v>
      </c>
      <c r="B83">
        <v>3089</v>
      </c>
      <c r="C83" t="s">
        <v>974</v>
      </c>
      <c r="D83" t="s">
        <v>963</v>
      </c>
      <c r="E83" t="s">
        <v>964</v>
      </c>
      <c r="F83">
        <v>382</v>
      </c>
      <c r="G83">
        <v>714</v>
      </c>
      <c r="H83" t="s">
        <v>1112</v>
      </c>
      <c r="I83" t="s">
        <v>29</v>
      </c>
    </row>
    <row r="84" spans="1:9" x14ac:dyDescent="0.3">
      <c r="A84">
        <v>57</v>
      </c>
      <c r="B84">
        <v>7253</v>
      </c>
      <c r="C84" t="s">
        <v>1003</v>
      </c>
      <c r="D84" t="s">
        <v>963</v>
      </c>
      <c r="E84" t="s">
        <v>964</v>
      </c>
      <c r="F84">
        <v>753</v>
      </c>
      <c r="G84">
        <v>1027</v>
      </c>
      <c r="H84" t="s">
        <v>1113</v>
      </c>
      <c r="I84" t="s">
        <v>1114</v>
      </c>
    </row>
    <row r="85" spans="1:9" x14ac:dyDescent="0.3">
      <c r="A85">
        <v>128</v>
      </c>
      <c r="B85">
        <v>8786</v>
      </c>
      <c r="C85" t="s">
        <v>1014</v>
      </c>
      <c r="D85" t="s">
        <v>967</v>
      </c>
      <c r="E85" t="s">
        <v>968</v>
      </c>
      <c r="F85">
        <v>718</v>
      </c>
      <c r="G85">
        <v>1486</v>
      </c>
      <c r="H85" t="s">
        <v>105</v>
      </c>
      <c r="I85" t="s">
        <v>1115</v>
      </c>
    </row>
    <row r="86" spans="1:9" x14ac:dyDescent="0.3">
      <c r="A86">
        <v>33</v>
      </c>
      <c r="B86">
        <v>1211</v>
      </c>
      <c r="C86" t="s">
        <v>986</v>
      </c>
      <c r="D86" t="s">
        <v>963</v>
      </c>
      <c r="E86" t="s">
        <v>968</v>
      </c>
      <c r="F86">
        <v>577</v>
      </c>
      <c r="G86">
        <v>1312</v>
      </c>
      <c r="H86" t="s">
        <v>1116</v>
      </c>
      <c r="I86" t="s">
        <v>1117</v>
      </c>
    </row>
    <row r="87" spans="1:9" x14ac:dyDescent="0.3">
      <c r="A87">
        <v>936</v>
      </c>
      <c r="B87">
        <v>359</v>
      </c>
      <c r="C87" t="s">
        <v>977</v>
      </c>
      <c r="D87" t="s">
        <v>967</v>
      </c>
      <c r="E87" t="s">
        <v>968</v>
      </c>
      <c r="F87">
        <v>607</v>
      </c>
      <c r="G87">
        <v>1007</v>
      </c>
      <c r="H87" t="s">
        <v>1118</v>
      </c>
      <c r="I87" t="s">
        <v>1119</v>
      </c>
    </row>
    <row r="88" spans="1:9" x14ac:dyDescent="0.3">
      <c r="A88">
        <v>762</v>
      </c>
      <c r="B88">
        <v>2066</v>
      </c>
      <c r="C88" t="s">
        <v>991</v>
      </c>
      <c r="D88" t="s">
        <v>967</v>
      </c>
      <c r="E88" t="s">
        <v>964</v>
      </c>
      <c r="F88">
        <v>242</v>
      </c>
      <c r="G88">
        <v>926</v>
      </c>
      <c r="H88" t="s">
        <v>1120</v>
      </c>
      <c r="I88" t="s">
        <v>465</v>
      </c>
    </row>
    <row r="89" spans="1:9" x14ac:dyDescent="0.3">
      <c r="A89">
        <v>838</v>
      </c>
      <c r="B89">
        <v>4322</v>
      </c>
      <c r="C89" t="s">
        <v>986</v>
      </c>
      <c r="D89" t="s">
        <v>967</v>
      </c>
      <c r="E89" t="s">
        <v>968</v>
      </c>
      <c r="F89">
        <v>593</v>
      </c>
      <c r="G89">
        <v>1036</v>
      </c>
      <c r="H89" t="s">
        <v>30</v>
      </c>
      <c r="I89" t="s">
        <v>1121</v>
      </c>
    </row>
    <row r="90" spans="1:9" x14ac:dyDescent="0.3">
      <c r="A90">
        <v>215</v>
      </c>
      <c r="B90">
        <v>7773</v>
      </c>
      <c r="C90" t="s">
        <v>977</v>
      </c>
      <c r="D90" t="s">
        <v>963</v>
      </c>
      <c r="E90" t="s">
        <v>968</v>
      </c>
      <c r="F90">
        <v>812</v>
      </c>
      <c r="G90">
        <v>1161</v>
      </c>
      <c r="H90" t="s">
        <v>1122</v>
      </c>
      <c r="I90" t="s">
        <v>1123</v>
      </c>
    </row>
    <row r="91" spans="1:9" x14ac:dyDescent="0.3">
      <c r="A91">
        <v>818</v>
      </c>
      <c r="B91">
        <v>6746</v>
      </c>
      <c r="C91" t="s">
        <v>988</v>
      </c>
      <c r="D91" t="s">
        <v>963</v>
      </c>
      <c r="E91" t="s">
        <v>968</v>
      </c>
      <c r="F91">
        <v>833</v>
      </c>
      <c r="G91">
        <v>1016</v>
      </c>
      <c r="H91" t="s">
        <v>139</v>
      </c>
      <c r="I91" t="s">
        <v>1124</v>
      </c>
    </row>
    <row r="92" spans="1:9" x14ac:dyDescent="0.3">
      <c r="A92">
        <v>780</v>
      </c>
      <c r="B92">
        <v>6732</v>
      </c>
      <c r="C92" t="s">
        <v>962</v>
      </c>
      <c r="D92" t="s">
        <v>967</v>
      </c>
      <c r="E92" t="s">
        <v>968</v>
      </c>
      <c r="F92">
        <v>872</v>
      </c>
      <c r="G92">
        <v>1058</v>
      </c>
      <c r="H92" t="s">
        <v>1125</v>
      </c>
      <c r="I92" t="s">
        <v>276</v>
      </c>
    </row>
    <row r="93" spans="1:9" x14ac:dyDescent="0.3">
      <c r="A93">
        <v>40</v>
      </c>
      <c r="B93">
        <v>805</v>
      </c>
      <c r="C93" t="s">
        <v>1014</v>
      </c>
      <c r="D93" t="s">
        <v>963</v>
      </c>
      <c r="E93" t="s">
        <v>964</v>
      </c>
      <c r="F93">
        <v>483</v>
      </c>
      <c r="G93">
        <v>648</v>
      </c>
      <c r="H93" t="s">
        <v>1062</v>
      </c>
      <c r="I93" t="s">
        <v>1126</v>
      </c>
    </row>
    <row r="94" spans="1:9" x14ac:dyDescent="0.3">
      <c r="A94">
        <v>366</v>
      </c>
      <c r="B94">
        <v>7540</v>
      </c>
      <c r="C94" t="s">
        <v>983</v>
      </c>
      <c r="D94" t="s">
        <v>967</v>
      </c>
      <c r="E94" t="s">
        <v>964</v>
      </c>
      <c r="F94">
        <v>679</v>
      </c>
      <c r="G94">
        <v>1015</v>
      </c>
      <c r="H94" t="s">
        <v>1127</v>
      </c>
      <c r="I94" t="s">
        <v>1128</v>
      </c>
    </row>
    <row r="95" spans="1:9" x14ac:dyDescent="0.3">
      <c r="A95">
        <v>678</v>
      </c>
      <c r="B95">
        <v>5269</v>
      </c>
      <c r="C95" t="s">
        <v>988</v>
      </c>
      <c r="D95" t="s">
        <v>967</v>
      </c>
      <c r="E95" t="s">
        <v>968</v>
      </c>
      <c r="F95">
        <v>318</v>
      </c>
      <c r="G95">
        <v>938</v>
      </c>
      <c r="H95" t="s">
        <v>1129</v>
      </c>
      <c r="I95" t="s">
        <v>36</v>
      </c>
    </row>
    <row r="96" spans="1:9" x14ac:dyDescent="0.3">
      <c r="A96">
        <v>703</v>
      </c>
      <c r="B96">
        <v>8404</v>
      </c>
      <c r="C96" t="s">
        <v>974</v>
      </c>
      <c r="D96" t="s">
        <v>963</v>
      </c>
      <c r="E96" t="s">
        <v>968</v>
      </c>
      <c r="F96">
        <v>329</v>
      </c>
      <c r="G96">
        <v>597</v>
      </c>
      <c r="H96" t="s">
        <v>1130</v>
      </c>
      <c r="I96" t="s">
        <v>1131</v>
      </c>
    </row>
    <row r="97" spans="1:9" x14ac:dyDescent="0.3">
      <c r="A97">
        <v>180</v>
      </c>
      <c r="B97">
        <v>519</v>
      </c>
      <c r="C97" t="s">
        <v>971</v>
      </c>
      <c r="D97" t="s">
        <v>963</v>
      </c>
      <c r="E97" t="s">
        <v>964</v>
      </c>
      <c r="F97">
        <v>588</v>
      </c>
      <c r="G97">
        <v>1182</v>
      </c>
      <c r="H97" t="s">
        <v>325</v>
      </c>
      <c r="I97" t="s">
        <v>1132</v>
      </c>
    </row>
    <row r="98" spans="1:9" x14ac:dyDescent="0.3">
      <c r="A98">
        <v>214</v>
      </c>
      <c r="B98">
        <v>4060</v>
      </c>
      <c r="C98" t="s">
        <v>980</v>
      </c>
      <c r="D98" t="s">
        <v>967</v>
      </c>
      <c r="E98" t="s">
        <v>964</v>
      </c>
      <c r="F98">
        <v>442</v>
      </c>
      <c r="G98">
        <v>713</v>
      </c>
      <c r="H98" t="s">
        <v>1133</v>
      </c>
      <c r="I98" t="s">
        <v>1134</v>
      </c>
    </row>
    <row r="99" spans="1:9" x14ac:dyDescent="0.3">
      <c r="A99">
        <v>408</v>
      </c>
      <c r="B99">
        <v>8860</v>
      </c>
      <c r="C99" t="s">
        <v>988</v>
      </c>
      <c r="D99" t="s">
        <v>963</v>
      </c>
      <c r="E99" t="s">
        <v>968</v>
      </c>
      <c r="F99">
        <v>216</v>
      </c>
      <c r="G99">
        <v>939</v>
      </c>
      <c r="H99" t="s">
        <v>1024</v>
      </c>
      <c r="I99" t="s">
        <v>1135</v>
      </c>
    </row>
    <row r="100" spans="1:9" x14ac:dyDescent="0.3">
      <c r="A100">
        <v>902</v>
      </c>
      <c r="B100">
        <v>7164</v>
      </c>
      <c r="C100" t="s">
        <v>1003</v>
      </c>
      <c r="D100" t="s">
        <v>963</v>
      </c>
      <c r="E100" t="s">
        <v>968</v>
      </c>
      <c r="F100">
        <v>946</v>
      </c>
      <c r="G100">
        <v>1082</v>
      </c>
      <c r="H100" t="s">
        <v>1136</v>
      </c>
      <c r="I100" t="s">
        <v>1137</v>
      </c>
    </row>
    <row r="101" spans="1:9" x14ac:dyDescent="0.3">
      <c r="A101">
        <v>763</v>
      </c>
      <c r="B101">
        <v>9792</v>
      </c>
      <c r="C101" t="s">
        <v>971</v>
      </c>
      <c r="D101" t="s">
        <v>967</v>
      </c>
      <c r="E101" t="s">
        <v>968</v>
      </c>
      <c r="F101">
        <v>796</v>
      </c>
      <c r="G101">
        <v>1347</v>
      </c>
      <c r="H101" t="s">
        <v>1008</v>
      </c>
      <c r="I101" t="s">
        <v>30</v>
      </c>
    </row>
    <row r="102" spans="1:9" x14ac:dyDescent="0.3">
      <c r="A102">
        <v>168</v>
      </c>
      <c r="B102">
        <v>9934</v>
      </c>
      <c r="C102" t="s">
        <v>1014</v>
      </c>
      <c r="D102" t="s">
        <v>963</v>
      </c>
      <c r="E102" t="s">
        <v>964</v>
      </c>
      <c r="F102">
        <v>26</v>
      </c>
      <c r="G102">
        <v>47</v>
      </c>
      <c r="H102" t="s">
        <v>1138</v>
      </c>
      <c r="I102" t="s">
        <v>1139</v>
      </c>
    </row>
    <row r="103" spans="1:9" x14ac:dyDescent="0.3">
      <c r="A103">
        <v>723</v>
      </c>
      <c r="B103">
        <v>1980</v>
      </c>
      <c r="C103" t="s">
        <v>991</v>
      </c>
      <c r="D103" t="s">
        <v>963</v>
      </c>
      <c r="E103" t="s">
        <v>968</v>
      </c>
      <c r="F103">
        <v>490</v>
      </c>
      <c r="G103">
        <v>762</v>
      </c>
      <c r="H103" t="s">
        <v>1140</v>
      </c>
      <c r="I103" t="s">
        <v>1141</v>
      </c>
    </row>
    <row r="104" spans="1:9" x14ac:dyDescent="0.3">
      <c r="A104">
        <v>438</v>
      </c>
      <c r="B104">
        <v>9251</v>
      </c>
      <c r="C104" t="s">
        <v>974</v>
      </c>
      <c r="D104" t="s">
        <v>963</v>
      </c>
      <c r="E104" t="s">
        <v>964</v>
      </c>
      <c r="F104">
        <v>430</v>
      </c>
      <c r="G104">
        <v>642</v>
      </c>
      <c r="H104" t="s">
        <v>1142</v>
      </c>
      <c r="I104" t="s">
        <v>1143</v>
      </c>
    </row>
    <row r="105" spans="1:9" x14ac:dyDescent="0.3">
      <c r="A105">
        <v>162</v>
      </c>
      <c r="B105">
        <v>6717</v>
      </c>
      <c r="C105" t="s">
        <v>1014</v>
      </c>
      <c r="D105" t="s">
        <v>963</v>
      </c>
      <c r="E105" t="s">
        <v>968</v>
      </c>
      <c r="F105">
        <v>209</v>
      </c>
      <c r="G105">
        <v>665</v>
      </c>
      <c r="H105" t="s">
        <v>1144</v>
      </c>
      <c r="I105" t="s">
        <v>1145</v>
      </c>
    </row>
    <row r="106" spans="1:9" x14ac:dyDescent="0.3">
      <c r="A106">
        <v>246</v>
      </c>
      <c r="B106">
        <v>3622</v>
      </c>
      <c r="C106" t="s">
        <v>991</v>
      </c>
      <c r="D106" t="s">
        <v>967</v>
      </c>
      <c r="E106" t="s">
        <v>968</v>
      </c>
      <c r="F106">
        <v>379</v>
      </c>
      <c r="G106">
        <v>963</v>
      </c>
      <c r="H106" t="s">
        <v>1146</v>
      </c>
      <c r="I106" t="s">
        <v>1147</v>
      </c>
    </row>
    <row r="107" spans="1:9" x14ac:dyDescent="0.3">
      <c r="A107">
        <v>105</v>
      </c>
      <c r="B107">
        <v>8808</v>
      </c>
      <c r="C107" t="s">
        <v>986</v>
      </c>
      <c r="D107" t="s">
        <v>963</v>
      </c>
      <c r="E107" t="s">
        <v>964</v>
      </c>
      <c r="F107">
        <v>949</v>
      </c>
      <c r="G107">
        <v>1419</v>
      </c>
      <c r="H107" t="s">
        <v>1148</v>
      </c>
      <c r="I107" t="s">
        <v>1149</v>
      </c>
    </row>
    <row r="108" spans="1:9" x14ac:dyDescent="0.3">
      <c r="A108">
        <v>308</v>
      </c>
      <c r="B108">
        <v>4920</v>
      </c>
      <c r="C108" t="s">
        <v>977</v>
      </c>
      <c r="D108" t="s">
        <v>963</v>
      </c>
      <c r="E108" t="s">
        <v>968</v>
      </c>
      <c r="F108">
        <v>438</v>
      </c>
      <c r="G108">
        <v>656</v>
      </c>
      <c r="H108" t="s">
        <v>1150</v>
      </c>
      <c r="I108" t="s">
        <v>1124</v>
      </c>
    </row>
    <row r="109" spans="1:9" x14ac:dyDescent="0.3">
      <c r="A109">
        <v>172</v>
      </c>
      <c r="B109">
        <v>3140</v>
      </c>
      <c r="C109" t="s">
        <v>980</v>
      </c>
      <c r="D109" t="s">
        <v>967</v>
      </c>
      <c r="E109" t="s">
        <v>968</v>
      </c>
      <c r="F109">
        <v>726</v>
      </c>
      <c r="G109">
        <v>1381</v>
      </c>
      <c r="H109" t="s">
        <v>1151</v>
      </c>
      <c r="I109" t="s">
        <v>1152</v>
      </c>
    </row>
    <row r="110" spans="1:9" x14ac:dyDescent="0.3">
      <c r="A110">
        <v>775</v>
      </c>
      <c r="B110">
        <v>8104</v>
      </c>
      <c r="C110" t="s">
        <v>974</v>
      </c>
      <c r="D110" t="s">
        <v>963</v>
      </c>
      <c r="E110" t="s">
        <v>968</v>
      </c>
      <c r="F110">
        <v>451</v>
      </c>
      <c r="G110">
        <v>713</v>
      </c>
      <c r="H110" t="s">
        <v>420</v>
      </c>
      <c r="I110" t="s">
        <v>1153</v>
      </c>
    </row>
    <row r="111" spans="1:9" x14ac:dyDescent="0.3">
      <c r="A111">
        <v>333</v>
      </c>
      <c r="B111">
        <v>2208</v>
      </c>
      <c r="C111" t="s">
        <v>971</v>
      </c>
      <c r="D111" t="s">
        <v>963</v>
      </c>
      <c r="E111" t="s">
        <v>964</v>
      </c>
      <c r="F111">
        <v>812</v>
      </c>
      <c r="G111">
        <v>1104</v>
      </c>
      <c r="H111" t="s">
        <v>1154</v>
      </c>
      <c r="I111" t="s">
        <v>1155</v>
      </c>
    </row>
    <row r="112" spans="1:9" x14ac:dyDescent="0.3">
      <c r="A112">
        <v>548</v>
      </c>
      <c r="B112">
        <v>7043</v>
      </c>
      <c r="C112" t="s">
        <v>962</v>
      </c>
      <c r="D112" t="s">
        <v>967</v>
      </c>
      <c r="E112" t="s">
        <v>964</v>
      </c>
      <c r="F112">
        <v>240</v>
      </c>
      <c r="G112">
        <v>571</v>
      </c>
      <c r="H112" t="s">
        <v>1156</v>
      </c>
      <c r="I112" t="s">
        <v>1157</v>
      </c>
    </row>
    <row r="113" spans="1:9" x14ac:dyDescent="0.3">
      <c r="A113">
        <v>665</v>
      </c>
      <c r="B113">
        <v>7485</v>
      </c>
      <c r="C113" t="s">
        <v>1014</v>
      </c>
      <c r="D113" t="s">
        <v>963</v>
      </c>
      <c r="E113" t="s">
        <v>964</v>
      </c>
      <c r="F113">
        <v>982</v>
      </c>
      <c r="G113">
        <v>1405</v>
      </c>
      <c r="H113" t="s">
        <v>1158</v>
      </c>
      <c r="I113" t="s">
        <v>1159</v>
      </c>
    </row>
    <row r="114" spans="1:9" x14ac:dyDescent="0.3">
      <c r="A114">
        <v>305</v>
      </c>
      <c r="B114">
        <v>1748</v>
      </c>
      <c r="C114" t="s">
        <v>991</v>
      </c>
      <c r="D114" t="s">
        <v>963</v>
      </c>
      <c r="E114" t="s">
        <v>968</v>
      </c>
      <c r="F114">
        <v>954</v>
      </c>
      <c r="G114">
        <v>1473</v>
      </c>
      <c r="H114" t="s">
        <v>1160</v>
      </c>
      <c r="I114" t="s">
        <v>1161</v>
      </c>
    </row>
    <row r="115" spans="1:9" x14ac:dyDescent="0.3">
      <c r="A115">
        <v>938</v>
      </c>
      <c r="B115">
        <v>9968</v>
      </c>
      <c r="C115" t="s">
        <v>988</v>
      </c>
      <c r="D115" t="s">
        <v>963</v>
      </c>
      <c r="E115" t="s">
        <v>964</v>
      </c>
      <c r="F115">
        <v>35</v>
      </c>
      <c r="G115">
        <v>20</v>
      </c>
      <c r="H115" t="s">
        <v>631</v>
      </c>
      <c r="I115" t="s">
        <v>1162</v>
      </c>
    </row>
    <row r="116" spans="1:9" x14ac:dyDescent="0.3">
      <c r="A116">
        <v>714</v>
      </c>
      <c r="B116">
        <v>5330</v>
      </c>
      <c r="C116" t="s">
        <v>977</v>
      </c>
      <c r="D116" t="s">
        <v>963</v>
      </c>
      <c r="E116" t="s">
        <v>968</v>
      </c>
      <c r="F116">
        <v>148</v>
      </c>
      <c r="G116">
        <v>835</v>
      </c>
      <c r="H116" t="s">
        <v>1163</v>
      </c>
      <c r="I116" t="s">
        <v>1164</v>
      </c>
    </row>
    <row r="117" spans="1:9" x14ac:dyDescent="0.3">
      <c r="A117">
        <v>251</v>
      </c>
      <c r="B117">
        <v>2183</v>
      </c>
      <c r="C117" t="s">
        <v>980</v>
      </c>
      <c r="D117" t="s">
        <v>967</v>
      </c>
      <c r="E117" t="s">
        <v>964</v>
      </c>
      <c r="F117">
        <v>422</v>
      </c>
      <c r="G117">
        <v>651</v>
      </c>
      <c r="H117" t="s">
        <v>1165</v>
      </c>
      <c r="I117" t="s">
        <v>1166</v>
      </c>
    </row>
    <row r="118" spans="1:9" x14ac:dyDescent="0.3">
      <c r="A118">
        <v>330</v>
      </c>
      <c r="B118">
        <v>2182</v>
      </c>
      <c r="C118" t="s">
        <v>974</v>
      </c>
      <c r="D118" t="s">
        <v>963</v>
      </c>
      <c r="E118" t="s">
        <v>968</v>
      </c>
      <c r="F118">
        <v>275</v>
      </c>
      <c r="G118">
        <v>653</v>
      </c>
      <c r="H118" t="s">
        <v>1167</v>
      </c>
      <c r="I118" t="s">
        <v>1168</v>
      </c>
    </row>
    <row r="119" spans="1:9" x14ac:dyDescent="0.3">
      <c r="A119">
        <v>69</v>
      </c>
      <c r="B119">
        <v>1087</v>
      </c>
      <c r="C119" t="s">
        <v>962</v>
      </c>
      <c r="D119" t="s">
        <v>963</v>
      </c>
      <c r="E119" t="s">
        <v>964</v>
      </c>
      <c r="F119">
        <v>367</v>
      </c>
      <c r="G119">
        <v>740</v>
      </c>
      <c r="H119" t="s">
        <v>305</v>
      </c>
      <c r="I119" t="s">
        <v>678</v>
      </c>
    </row>
    <row r="120" spans="1:9" x14ac:dyDescent="0.3">
      <c r="A120">
        <v>969</v>
      </c>
      <c r="B120">
        <v>4296</v>
      </c>
      <c r="C120" t="s">
        <v>986</v>
      </c>
      <c r="D120" t="s">
        <v>967</v>
      </c>
      <c r="E120" t="s">
        <v>968</v>
      </c>
      <c r="F120">
        <v>507</v>
      </c>
      <c r="G120">
        <v>1334</v>
      </c>
      <c r="H120" t="s">
        <v>1169</v>
      </c>
      <c r="I120" t="s">
        <v>1170</v>
      </c>
    </row>
    <row r="121" spans="1:9" x14ac:dyDescent="0.3">
      <c r="A121">
        <v>974</v>
      </c>
      <c r="B121">
        <v>9784</v>
      </c>
      <c r="C121" t="s">
        <v>991</v>
      </c>
      <c r="D121" t="s">
        <v>967</v>
      </c>
      <c r="E121" t="s">
        <v>964</v>
      </c>
      <c r="F121">
        <v>442</v>
      </c>
      <c r="G121">
        <v>770</v>
      </c>
      <c r="H121" t="s">
        <v>434</v>
      </c>
      <c r="I121" t="s">
        <v>1171</v>
      </c>
    </row>
    <row r="122" spans="1:9" x14ac:dyDescent="0.3">
      <c r="A122">
        <v>526</v>
      </c>
      <c r="B122">
        <v>6210</v>
      </c>
      <c r="C122" t="s">
        <v>1014</v>
      </c>
      <c r="D122" t="s">
        <v>967</v>
      </c>
      <c r="E122" t="s">
        <v>964</v>
      </c>
      <c r="F122">
        <v>510</v>
      </c>
      <c r="G122">
        <v>1205</v>
      </c>
      <c r="H122" t="s">
        <v>1172</v>
      </c>
      <c r="I122" t="s">
        <v>1173</v>
      </c>
    </row>
    <row r="123" spans="1:9" x14ac:dyDescent="0.3">
      <c r="A123">
        <v>510</v>
      </c>
      <c r="B123">
        <v>5781</v>
      </c>
      <c r="C123" t="s">
        <v>983</v>
      </c>
      <c r="D123" t="s">
        <v>967</v>
      </c>
      <c r="E123" t="s">
        <v>964</v>
      </c>
      <c r="F123">
        <v>117</v>
      </c>
      <c r="G123">
        <v>716</v>
      </c>
      <c r="H123" t="s">
        <v>282</v>
      </c>
      <c r="I123" t="s">
        <v>1174</v>
      </c>
    </row>
    <row r="124" spans="1:9" x14ac:dyDescent="0.3">
      <c r="A124">
        <v>444</v>
      </c>
      <c r="B124">
        <v>8306</v>
      </c>
      <c r="C124" t="s">
        <v>1003</v>
      </c>
      <c r="D124" t="s">
        <v>963</v>
      </c>
      <c r="E124" t="s">
        <v>968</v>
      </c>
      <c r="F124">
        <v>973</v>
      </c>
      <c r="G124">
        <v>1250</v>
      </c>
      <c r="H124" t="s">
        <v>1175</v>
      </c>
      <c r="I124" t="s">
        <v>1176</v>
      </c>
    </row>
    <row r="125" spans="1:9" x14ac:dyDescent="0.3">
      <c r="A125">
        <v>503</v>
      </c>
      <c r="B125">
        <v>3270</v>
      </c>
      <c r="C125" t="s">
        <v>980</v>
      </c>
      <c r="D125" t="s">
        <v>963</v>
      </c>
      <c r="E125" t="s">
        <v>964</v>
      </c>
      <c r="F125">
        <v>243</v>
      </c>
      <c r="G125">
        <v>935</v>
      </c>
      <c r="H125" t="s">
        <v>1177</v>
      </c>
      <c r="I125" t="s">
        <v>521</v>
      </c>
    </row>
    <row r="126" spans="1:9" x14ac:dyDescent="0.3">
      <c r="A126">
        <v>109</v>
      </c>
      <c r="B126">
        <v>6787</v>
      </c>
      <c r="C126" t="s">
        <v>971</v>
      </c>
      <c r="D126" t="s">
        <v>963</v>
      </c>
      <c r="E126" t="s">
        <v>968</v>
      </c>
      <c r="F126">
        <v>715</v>
      </c>
      <c r="G126">
        <v>1185</v>
      </c>
      <c r="H126" t="s">
        <v>305</v>
      </c>
      <c r="I126" t="s">
        <v>1178</v>
      </c>
    </row>
    <row r="127" spans="1:9" x14ac:dyDescent="0.3">
      <c r="A127">
        <v>823</v>
      </c>
      <c r="B127">
        <v>3733</v>
      </c>
      <c r="C127" t="s">
        <v>962</v>
      </c>
      <c r="D127" t="s">
        <v>963</v>
      </c>
      <c r="E127" t="s">
        <v>968</v>
      </c>
      <c r="F127">
        <v>571</v>
      </c>
      <c r="G127">
        <v>1031</v>
      </c>
      <c r="H127" t="s">
        <v>173</v>
      </c>
      <c r="I127" t="s">
        <v>1179</v>
      </c>
    </row>
    <row r="128" spans="1:9" x14ac:dyDescent="0.3">
      <c r="A128">
        <v>147</v>
      </c>
      <c r="B128">
        <v>207</v>
      </c>
      <c r="C128" t="s">
        <v>986</v>
      </c>
      <c r="D128" t="s">
        <v>963</v>
      </c>
      <c r="E128" t="s">
        <v>968</v>
      </c>
      <c r="F128">
        <v>369</v>
      </c>
      <c r="G128">
        <v>646</v>
      </c>
      <c r="H128" t="s">
        <v>284</v>
      </c>
      <c r="I128" t="s">
        <v>1180</v>
      </c>
    </row>
    <row r="129" spans="1:9" x14ac:dyDescent="0.3">
      <c r="A129">
        <v>625</v>
      </c>
      <c r="B129">
        <v>3</v>
      </c>
      <c r="C129" t="s">
        <v>986</v>
      </c>
      <c r="D129" t="s">
        <v>967</v>
      </c>
      <c r="E129" t="s">
        <v>964</v>
      </c>
      <c r="F129">
        <v>318</v>
      </c>
      <c r="G129">
        <v>980</v>
      </c>
      <c r="H129" t="s">
        <v>1181</v>
      </c>
      <c r="I129" t="s">
        <v>1182</v>
      </c>
    </row>
    <row r="130" spans="1:9" x14ac:dyDescent="0.3">
      <c r="A130">
        <v>695</v>
      </c>
      <c r="B130">
        <v>1896</v>
      </c>
      <c r="C130" t="s">
        <v>980</v>
      </c>
      <c r="D130" t="s">
        <v>963</v>
      </c>
      <c r="E130" t="s">
        <v>964</v>
      </c>
      <c r="F130">
        <v>266</v>
      </c>
      <c r="G130">
        <v>833</v>
      </c>
      <c r="H130" t="s">
        <v>305</v>
      </c>
      <c r="I130" t="s">
        <v>1183</v>
      </c>
    </row>
    <row r="131" spans="1:9" x14ac:dyDescent="0.3">
      <c r="A131">
        <v>983</v>
      </c>
      <c r="B131">
        <v>9631</v>
      </c>
      <c r="C131" t="s">
        <v>974</v>
      </c>
      <c r="D131" t="s">
        <v>967</v>
      </c>
      <c r="E131" t="s">
        <v>964</v>
      </c>
      <c r="F131">
        <v>60</v>
      </c>
      <c r="G131">
        <v>166</v>
      </c>
      <c r="H131" t="s">
        <v>1184</v>
      </c>
      <c r="I131" t="s">
        <v>1185</v>
      </c>
    </row>
    <row r="132" spans="1:9" x14ac:dyDescent="0.3">
      <c r="A132">
        <v>82</v>
      </c>
      <c r="B132">
        <v>3132</v>
      </c>
      <c r="C132" t="s">
        <v>971</v>
      </c>
      <c r="D132" t="s">
        <v>967</v>
      </c>
      <c r="E132" t="s">
        <v>968</v>
      </c>
      <c r="F132">
        <v>121</v>
      </c>
      <c r="G132">
        <v>557</v>
      </c>
      <c r="H132" t="s">
        <v>1186</v>
      </c>
      <c r="I132" t="s">
        <v>1187</v>
      </c>
    </row>
    <row r="133" spans="1:9" x14ac:dyDescent="0.3">
      <c r="A133">
        <v>397</v>
      </c>
      <c r="B133">
        <v>1202</v>
      </c>
      <c r="C133" t="s">
        <v>991</v>
      </c>
      <c r="D133" t="s">
        <v>967</v>
      </c>
      <c r="E133" t="s">
        <v>968</v>
      </c>
      <c r="F133">
        <v>876</v>
      </c>
      <c r="G133">
        <v>1045</v>
      </c>
      <c r="H133" t="s">
        <v>1188</v>
      </c>
      <c r="I133" t="s">
        <v>1189</v>
      </c>
    </row>
    <row r="134" spans="1:9" x14ac:dyDescent="0.3">
      <c r="A134">
        <v>599</v>
      </c>
      <c r="B134">
        <v>8834</v>
      </c>
      <c r="C134" t="s">
        <v>986</v>
      </c>
      <c r="D134" t="s">
        <v>963</v>
      </c>
      <c r="E134" t="s">
        <v>964</v>
      </c>
      <c r="F134">
        <v>946</v>
      </c>
      <c r="G134">
        <v>1100</v>
      </c>
      <c r="H134" t="s">
        <v>168</v>
      </c>
      <c r="I134" t="s">
        <v>355</v>
      </c>
    </row>
    <row r="135" spans="1:9" x14ac:dyDescent="0.3">
      <c r="A135">
        <v>306</v>
      </c>
      <c r="B135">
        <v>1201</v>
      </c>
      <c r="C135" t="s">
        <v>988</v>
      </c>
      <c r="D135" t="s">
        <v>963</v>
      </c>
      <c r="E135" t="s">
        <v>964</v>
      </c>
      <c r="F135">
        <v>654</v>
      </c>
      <c r="G135">
        <v>1150</v>
      </c>
      <c r="H135" t="s">
        <v>190</v>
      </c>
      <c r="I135" t="s">
        <v>1190</v>
      </c>
    </row>
    <row r="136" spans="1:9" x14ac:dyDescent="0.3">
      <c r="A136">
        <v>536</v>
      </c>
      <c r="B136">
        <v>2573</v>
      </c>
      <c r="C136" t="s">
        <v>1003</v>
      </c>
      <c r="D136" t="s">
        <v>963</v>
      </c>
      <c r="E136" t="s">
        <v>968</v>
      </c>
      <c r="F136">
        <v>74</v>
      </c>
      <c r="G136">
        <v>281</v>
      </c>
      <c r="H136" t="s">
        <v>1191</v>
      </c>
      <c r="I136" t="s">
        <v>701</v>
      </c>
    </row>
    <row r="137" spans="1:9" x14ac:dyDescent="0.3">
      <c r="A137">
        <v>20</v>
      </c>
      <c r="B137">
        <v>6759</v>
      </c>
      <c r="C137" t="s">
        <v>1003</v>
      </c>
      <c r="D137" t="s">
        <v>963</v>
      </c>
      <c r="E137" t="s">
        <v>964</v>
      </c>
      <c r="F137">
        <v>630</v>
      </c>
      <c r="G137">
        <v>1062</v>
      </c>
      <c r="H137" t="s">
        <v>1192</v>
      </c>
      <c r="I137" t="s">
        <v>1193</v>
      </c>
    </row>
    <row r="138" spans="1:9" x14ac:dyDescent="0.3">
      <c r="A138">
        <v>515</v>
      </c>
      <c r="B138">
        <v>2601</v>
      </c>
      <c r="C138" t="s">
        <v>962</v>
      </c>
      <c r="D138" t="s">
        <v>963</v>
      </c>
      <c r="E138" t="s">
        <v>968</v>
      </c>
      <c r="F138">
        <v>782</v>
      </c>
      <c r="G138">
        <v>1425</v>
      </c>
      <c r="H138" t="s">
        <v>1194</v>
      </c>
      <c r="I138" t="s">
        <v>1195</v>
      </c>
    </row>
    <row r="139" spans="1:9" x14ac:dyDescent="0.3">
      <c r="A139">
        <v>332</v>
      </c>
      <c r="B139">
        <v>2656</v>
      </c>
      <c r="C139" t="s">
        <v>971</v>
      </c>
      <c r="D139" t="s">
        <v>967</v>
      </c>
      <c r="E139" t="s">
        <v>964</v>
      </c>
      <c r="F139">
        <v>45</v>
      </c>
      <c r="G139">
        <v>39</v>
      </c>
      <c r="H139" t="s">
        <v>1196</v>
      </c>
      <c r="I139" t="s">
        <v>1197</v>
      </c>
    </row>
    <row r="140" spans="1:9" x14ac:dyDescent="0.3">
      <c r="A140">
        <v>127</v>
      </c>
      <c r="B140">
        <v>9645</v>
      </c>
      <c r="C140" t="s">
        <v>971</v>
      </c>
      <c r="D140" t="s">
        <v>967</v>
      </c>
      <c r="E140" t="s">
        <v>968</v>
      </c>
      <c r="F140">
        <v>916</v>
      </c>
      <c r="G140">
        <v>1143</v>
      </c>
      <c r="H140" t="s">
        <v>1198</v>
      </c>
      <c r="I140" t="s">
        <v>1199</v>
      </c>
    </row>
    <row r="141" spans="1:9" x14ac:dyDescent="0.3">
      <c r="A141">
        <v>958</v>
      </c>
      <c r="B141">
        <v>584</v>
      </c>
      <c r="C141" t="s">
        <v>988</v>
      </c>
      <c r="D141" t="s">
        <v>967</v>
      </c>
      <c r="E141" t="s">
        <v>968</v>
      </c>
      <c r="F141">
        <v>274</v>
      </c>
      <c r="G141">
        <v>669</v>
      </c>
      <c r="H141" t="s">
        <v>1200</v>
      </c>
      <c r="I141" t="s">
        <v>1201</v>
      </c>
    </row>
    <row r="142" spans="1:9" x14ac:dyDescent="0.3">
      <c r="A142">
        <v>42</v>
      </c>
      <c r="B142">
        <v>2121</v>
      </c>
      <c r="C142" t="s">
        <v>1014</v>
      </c>
      <c r="D142" t="s">
        <v>963</v>
      </c>
      <c r="E142" t="s">
        <v>964</v>
      </c>
      <c r="F142">
        <v>987</v>
      </c>
      <c r="G142">
        <v>1134</v>
      </c>
      <c r="H142" t="s">
        <v>1202</v>
      </c>
      <c r="I142" t="s">
        <v>1203</v>
      </c>
    </row>
    <row r="143" spans="1:9" x14ac:dyDescent="0.3">
      <c r="A143">
        <v>977</v>
      </c>
      <c r="B143">
        <v>2142</v>
      </c>
      <c r="C143" t="s">
        <v>1014</v>
      </c>
      <c r="D143" t="s">
        <v>967</v>
      </c>
      <c r="E143" t="s">
        <v>964</v>
      </c>
      <c r="F143">
        <v>434</v>
      </c>
      <c r="G143">
        <v>558</v>
      </c>
      <c r="H143" t="s">
        <v>1204</v>
      </c>
      <c r="I143" t="s">
        <v>1009</v>
      </c>
    </row>
    <row r="144" spans="1:9" x14ac:dyDescent="0.3">
      <c r="A144">
        <v>460</v>
      </c>
      <c r="B144">
        <v>2396</v>
      </c>
      <c r="C144" t="s">
        <v>977</v>
      </c>
      <c r="D144" t="s">
        <v>967</v>
      </c>
      <c r="E144" t="s">
        <v>968</v>
      </c>
      <c r="F144">
        <v>897</v>
      </c>
      <c r="G144">
        <v>1313</v>
      </c>
      <c r="H144" t="s">
        <v>316</v>
      </c>
      <c r="I144" t="s">
        <v>1078</v>
      </c>
    </row>
    <row r="145" spans="1:9" x14ac:dyDescent="0.3">
      <c r="A145">
        <v>659</v>
      </c>
      <c r="B145">
        <v>8747</v>
      </c>
      <c r="C145" t="s">
        <v>991</v>
      </c>
      <c r="D145" t="s">
        <v>967</v>
      </c>
      <c r="E145" t="s">
        <v>964</v>
      </c>
      <c r="F145">
        <v>442</v>
      </c>
      <c r="G145">
        <v>595</v>
      </c>
      <c r="H145" t="s">
        <v>1205</v>
      </c>
      <c r="I145" t="s">
        <v>1206</v>
      </c>
    </row>
    <row r="146" spans="1:9" x14ac:dyDescent="0.3">
      <c r="A146">
        <v>197</v>
      </c>
      <c r="B146">
        <v>4142</v>
      </c>
      <c r="C146" t="s">
        <v>980</v>
      </c>
      <c r="D146" t="s">
        <v>963</v>
      </c>
      <c r="E146" t="s">
        <v>968</v>
      </c>
      <c r="F146">
        <v>98</v>
      </c>
      <c r="G146">
        <v>360</v>
      </c>
      <c r="H146" t="s">
        <v>1207</v>
      </c>
      <c r="I146" t="s">
        <v>1208</v>
      </c>
    </row>
    <row r="147" spans="1:9" x14ac:dyDescent="0.3">
      <c r="A147">
        <v>540</v>
      </c>
      <c r="B147">
        <v>9770</v>
      </c>
      <c r="C147" t="s">
        <v>971</v>
      </c>
      <c r="D147" t="s">
        <v>967</v>
      </c>
      <c r="E147" t="s">
        <v>968</v>
      </c>
      <c r="F147">
        <v>431</v>
      </c>
      <c r="G147">
        <v>934</v>
      </c>
      <c r="H147" t="s">
        <v>1209</v>
      </c>
      <c r="I147" t="s">
        <v>434</v>
      </c>
    </row>
    <row r="148" spans="1:9" x14ac:dyDescent="0.3">
      <c r="A148">
        <v>178</v>
      </c>
      <c r="B148">
        <v>2593</v>
      </c>
      <c r="C148" t="s">
        <v>1003</v>
      </c>
      <c r="D148" t="s">
        <v>967</v>
      </c>
      <c r="E148" t="s">
        <v>968</v>
      </c>
      <c r="F148">
        <v>745</v>
      </c>
      <c r="G148">
        <v>1383</v>
      </c>
      <c r="H148" t="s">
        <v>1210</v>
      </c>
      <c r="I148" t="s">
        <v>1211</v>
      </c>
    </row>
    <row r="149" spans="1:9" x14ac:dyDescent="0.3">
      <c r="A149">
        <v>202</v>
      </c>
      <c r="B149">
        <v>9807</v>
      </c>
      <c r="C149" t="s">
        <v>974</v>
      </c>
      <c r="D149" t="s">
        <v>967</v>
      </c>
      <c r="E149" t="s">
        <v>968</v>
      </c>
      <c r="F149">
        <v>871</v>
      </c>
      <c r="G149">
        <v>1274</v>
      </c>
      <c r="H149" t="s">
        <v>1206</v>
      </c>
      <c r="I149" t="s">
        <v>1024</v>
      </c>
    </row>
    <row r="150" spans="1:9" x14ac:dyDescent="0.3">
      <c r="A150">
        <v>632</v>
      </c>
      <c r="B150">
        <v>2525</v>
      </c>
      <c r="C150" t="s">
        <v>986</v>
      </c>
      <c r="D150" t="s">
        <v>963</v>
      </c>
      <c r="E150" t="s">
        <v>964</v>
      </c>
      <c r="F150">
        <v>67</v>
      </c>
      <c r="G150">
        <v>193</v>
      </c>
      <c r="H150" t="s">
        <v>82</v>
      </c>
      <c r="I150" t="s">
        <v>1212</v>
      </c>
    </row>
    <row r="151" spans="1:9" x14ac:dyDescent="0.3">
      <c r="A151">
        <v>25</v>
      </c>
      <c r="B151">
        <v>1724</v>
      </c>
      <c r="C151" t="s">
        <v>974</v>
      </c>
      <c r="D151" t="s">
        <v>963</v>
      </c>
      <c r="E151" t="s">
        <v>968</v>
      </c>
      <c r="F151">
        <v>431</v>
      </c>
      <c r="G151">
        <v>702</v>
      </c>
      <c r="H151" t="s">
        <v>1213</v>
      </c>
      <c r="I151" t="s">
        <v>1214</v>
      </c>
    </row>
    <row r="152" spans="1:9" x14ac:dyDescent="0.3">
      <c r="A152">
        <v>990</v>
      </c>
      <c r="B152">
        <v>7146</v>
      </c>
      <c r="C152" t="s">
        <v>1003</v>
      </c>
      <c r="D152" t="s">
        <v>967</v>
      </c>
      <c r="E152" t="s">
        <v>964</v>
      </c>
      <c r="F152">
        <v>178</v>
      </c>
      <c r="G152">
        <v>646</v>
      </c>
      <c r="H152" t="s">
        <v>1215</v>
      </c>
      <c r="I152" t="s">
        <v>1216</v>
      </c>
    </row>
    <row r="153" spans="1:9" x14ac:dyDescent="0.3">
      <c r="A153">
        <v>913</v>
      </c>
      <c r="B153">
        <v>563</v>
      </c>
      <c r="C153" t="s">
        <v>974</v>
      </c>
      <c r="D153" t="s">
        <v>963</v>
      </c>
      <c r="E153" t="s">
        <v>968</v>
      </c>
      <c r="F153">
        <v>180</v>
      </c>
      <c r="G153">
        <v>755</v>
      </c>
      <c r="H153" t="s">
        <v>1217</v>
      </c>
      <c r="I153" t="s">
        <v>1218</v>
      </c>
    </row>
    <row r="154" spans="1:9" x14ac:dyDescent="0.3">
      <c r="A154">
        <v>371</v>
      </c>
      <c r="B154">
        <v>7771</v>
      </c>
      <c r="C154" t="s">
        <v>1014</v>
      </c>
      <c r="D154" t="s">
        <v>963</v>
      </c>
      <c r="E154" t="s">
        <v>968</v>
      </c>
      <c r="F154">
        <v>280</v>
      </c>
      <c r="G154">
        <v>990</v>
      </c>
      <c r="H154" t="s">
        <v>584</v>
      </c>
      <c r="I154" t="s">
        <v>1219</v>
      </c>
    </row>
    <row r="155" spans="1:9" x14ac:dyDescent="0.3">
      <c r="A155">
        <v>514</v>
      </c>
      <c r="B155">
        <v>4789</v>
      </c>
      <c r="C155" t="s">
        <v>988</v>
      </c>
      <c r="D155" t="s">
        <v>963</v>
      </c>
      <c r="E155" t="s">
        <v>968</v>
      </c>
      <c r="F155">
        <v>263</v>
      </c>
      <c r="G155">
        <v>965</v>
      </c>
      <c r="H155" t="s">
        <v>1220</v>
      </c>
      <c r="I155" t="s">
        <v>380</v>
      </c>
    </row>
    <row r="156" spans="1:9" x14ac:dyDescent="0.3">
      <c r="A156">
        <v>707</v>
      </c>
      <c r="B156">
        <v>3221</v>
      </c>
      <c r="C156" t="s">
        <v>991</v>
      </c>
      <c r="D156" t="s">
        <v>963</v>
      </c>
      <c r="E156" t="s">
        <v>964</v>
      </c>
      <c r="F156">
        <v>187</v>
      </c>
      <c r="G156">
        <v>931</v>
      </c>
      <c r="H156" t="s">
        <v>1221</v>
      </c>
      <c r="I156" t="s">
        <v>1222</v>
      </c>
    </row>
    <row r="157" spans="1:9" x14ac:dyDescent="0.3">
      <c r="A157">
        <v>473</v>
      </c>
      <c r="B157">
        <v>5197</v>
      </c>
      <c r="C157" t="s">
        <v>1014</v>
      </c>
      <c r="D157" t="s">
        <v>967</v>
      </c>
      <c r="E157" t="s">
        <v>964</v>
      </c>
      <c r="F157">
        <v>94</v>
      </c>
      <c r="G157">
        <v>361</v>
      </c>
      <c r="H157" t="s">
        <v>1223</v>
      </c>
      <c r="I157" t="s">
        <v>1224</v>
      </c>
    </row>
    <row r="158" spans="1:9" x14ac:dyDescent="0.3">
      <c r="A158">
        <v>847</v>
      </c>
      <c r="B158">
        <v>8183</v>
      </c>
      <c r="C158" t="s">
        <v>983</v>
      </c>
      <c r="D158" t="s">
        <v>967</v>
      </c>
      <c r="E158" t="s">
        <v>968</v>
      </c>
      <c r="F158">
        <v>906</v>
      </c>
      <c r="G158">
        <v>1297</v>
      </c>
      <c r="H158" t="s">
        <v>1225</v>
      </c>
      <c r="I158" t="s">
        <v>1226</v>
      </c>
    </row>
    <row r="159" spans="1:9" x14ac:dyDescent="0.3">
      <c r="A159">
        <v>815</v>
      </c>
      <c r="B159">
        <v>1126</v>
      </c>
      <c r="C159" t="s">
        <v>962</v>
      </c>
      <c r="D159" t="s">
        <v>967</v>
      </c>
      <c r="E159" t="s">
        <v>964</v>
      </c>
      <c r="F159">
        <v>71</v>
      </c>
      <c r="G159">
        <v>130</v>
      </c>
      <c r="H159" t="s">
        <v>1227</v>
      </c>
      <c r="I159" t="s">
        <v>1228</v>
      </c>
    </row>
    <row r="160" spans="1:9" x14ac:dyDescent="0.3">
      <c r="A160">
        <v>928</v>
      </c>
      <c r="B160">
        <v>4899</v>
      </c>
      <c r="C160" t="s">
        <v>988</v>
      </c>
      <c r="D160" t="s">
        <v>967</v>
      </c>
      <c r="E160" t="s">
        <v>968</v>
      </c>
      <c r="F160">
        <v>253</v>
      </c>
      <c r="G160">
        <v>904</v>
      </c>
      <c r="H160" t="s">
        <v>489</v>
      </c>
      <c r="I160" t="s">
        <v>489</v>
      </c>
    </row>
    <row r="161" spans="1:9" x14ac:dyDescent="0.3">
      <c r="A161">
        <v>210</v>
      </c>
      <c r="B161">
        <v>4732</v>
      </c>
      <c r="C161" t="s">
        <v>974</v>
      </c>
      <c r="D161" t="s">
        <v>967</v>
      </c>
      <c r="E161" t="s">
        <v>968</v>
      </c>
      <c r="F161">
        <v>591</v>
      </c>
      <c r="G161">
        <v>1433</v>
      </c>
      <c r="H161" t="s">
        <v>1229</v>
      </c>
      <c r="I161" t="s">
        <v>276</v>
      </c>
    </row>
    <row r="162" spans="1:9" x14ac:dyDescent="0.3">
      <c r="A162">
        <v>793</v>
      </c>
      <c r="B162">
        <v>4103</v>
      </c>
      <c r="C162" t="s">
        <v>991</v>
      </c>
      <c r="D162" t="s">
        <v>963</v>
      </c>
      <c r="E162" t="s">
        <v>964</v>
      </c>
      <c r="F162">
        <v>399</v>
      </c>
      <c r="G162">
        <v>835</v>
      </c>
      <c r="H162" t="s">
        <v>168</v>
      </c>
      <c r="I162" t="s">
        <v>119</v>
      </c>
    </row>
    <row r="163" spans="1:9" x14ac:dyDescent="0.3">
      <c r="A163">
        <v>872</v>
      </c>
      <c r="B163">
        <v>7861</v>
      </c>
      <c r="C163" t="s">
        <v>991</v>
      </c>
      <c r="D163" t="s">
        <v>967</v>
      </c>
      <c r="E163" t="s">
        <v>968</v>
      </c>
      <c r="F163">
        <v>91</v>
      </c>
      <c r="G163">
        <v>242</v>
      </c>
      <c r="H163" t="s">
        <v>1230</v>
      </c>
      <c r="I163" t="s">
        <v>1104</v>
      </c>
    </row>
    <row r="164" spans="1:9" x14ac:dyDescent="0.3">
      <c r="A164">
        <v>298</v>
      </c>
      <c r="B164">
        <v>7764</v>
      </c>
      <c r="C164" t="s">
        <v>988</v>
      </c>
      <c r="D164" t="s">
        <v>967</v>
      </c>
      <c r="E164" t="s">
        <v>964</v>
      </c>
      <c r="F164">
        <v>717</v>
      </c>
      <c r="G164">
        <v>1297</v>
      </c>
      <c r="H164" t="s">
        <v>1231</v>
      </c>
      <c r="I164" t="s">
        <v>1232</v>
      </c>
    </row>
    <row r="165" spans="1:9" x14ac:dyDescent="0.3">
      <c r="A165">
        <v>941</v>
      </c>
      <c r="B165">
        <v>5345</v>
      </c>
      <c r="C165" t="s">
        <v>980</v>
      </c>
      <c r="D165" t="s">
        <v>967</v>
      </c>
      <c r="E165" t="s">
        <v>964</v>
      </c>
      <c r="F165">
        <v>735</v>
      </c>
      <c r="G165">
        <v>1181</v>
      </c>
      <c r="H165" t="s">
        <v>1233</v>
      </c>
      <c r="I165" t="s">
        <v>1234</v>
      </c>
    </row>
    <row r="166" spans="1:9" x14ac:dyDescent="0.3">
      <c r="A166">
        <v>731</v>
      </c>
      <c r="B166">
        <v>6191</v>
      </c>
      <c r="C166" t="s">
        <v>988</v>
      </c>
      <c r="D166" t="s">
        <v>963</v>
      </c>
      <c r="E166" t="s">
        <v>968</v>
      </c>
      <c r="F166">
        <v>970</v>
      </c>
      <c r="G166">
        <v>1242</v>
      </c>
      <c r="H166" t="s">
        <v>1235</v>
      </c>
      <c r="I166" t="s">
        <v>1236</v>
      </c>
    </row>
    <row r="167" spans="1:9" x14ac:dyDescent="0.3">
      <c r="A167">
        <v>500</v>
      </c>
      <c r="B167">
        <v>310</v>
      </c>
      <c r="C167" t="s">
        <v>1014</v>
      </c>
      <c r="D167" t="s">
        <v>963</v>
      </c>
      <c r="E167" t="s">
        <v>964</v>
      </c>
      <c r="F167">
        <v>80</v>
      </c>
      <c r="G167">
        <v>236</v>
      </c>
      <c r="H167" t="s">
        <v>1237</v>
      </c>
      <c r="I167" t="s">
        <v>1238</v>
      </c>
    </row>
    <row r="168" spans="1:9" x14ac:dyDescent="0.3">
      <c r="A168">
        <v>142</v>
      </c>
      <c r="B168">
        <v>3095</v>
      </c>
      <c r="C168" t="s">
        <v>1014</v>
      </c>
      <c r="D168" t="s">
        <v>963</v>
      </c>
      <c r="E168" t="s">
        <v>968</v>
      </c>
      <c r="F168">
        <v>550</v>
      </c>
      <c r="G168">
        <v>1171</v>
      </c>
      <c r="H168" t="s">
        <v>1232</v>
      </c>
      <c r="I168" t="s">
        <v>1239</v>
      </c>
    </row>
    <row r="169" spans="1:9" x14ac:dyDescent="0.3">
      <c r="A169">
        <v>787</v>
      </c>
      <c r="B169">
        <v>2159</v>
      </c>
      <c r="C169" t="s">
        <v>1014</v>
      </c>
      <c r="D169" t="s">
        <v>967</v>
      </c>
      <c r="E169" t="s">
        <v>968</v>
      </c>
      <c r="F169">
        <v>187</v>
      </c>
      <c r="G169">
        <v>864</v>
      </c>
      <c r="H169" t="s">
        <v>87</v>
      </c>
      <c r="I169" t="s">
        <v>1184</v>
      </c>
    </row>
    <row r="170" spans="1:9" x14ac:dyDescent="0.3">
      <c r="A170">
        <v>749</v>
      </c>
      <c r="B170">
        <v>3569</v>
      </c>
      <c r="C170" t="s">
        <v>991</v>
      </c>
      <c r="D170" t="s">
        <v>967</v>
      </c>
      <c r="E170" t="s">
        <v>968</v>
      </c>
      <c r="F170">
        <v>262</v>
      </c>
      <c r="G170">
        <v>875</v>
      </c>
      <c r="H170" t="s">
        <v>1240</v>
      </c>
      <c r="I170" t="s">
        <v>207</v>
      </c>
    </row>
    <row r="171" spans="1:9" x14ac:dyDescent="0.3">
      <c r="A171">
        <v>304</v>
      </c>
      <c r="B171">
        <v>5958</v>
      </c>
      <c r="C171" t="s">
        <v>980</v>
      </c>
      <c r="D171" t="s">
        <v>963</v>
      </c>
      <c r="E171" t="s">
        <v>964</v>
      </c>
      <c r="F171">
        <v>540</v>
      </c>
      <c r="G171">
        <v>1172</v>
      </c>
      <c r="H171" t="s">
        <v>1241</v>
      </c>
      <c r="I171" t="s">
        <v>1242</v>
      </c>
    </row>
    <row r="172" spans="1:9" x14ac:dyDescent="0.3">
      <c r="A172">
        <v>30</v>
      </c>
      <c r="B172">
        <v>1275</v>
      </c>
      <c r="C172" t="s">
        <v>983</v>
      </c>
      <c r="D172" t="s">
        <v>963</v>
      </c>
      <c r="E172" t="s">
        <v>964</v>
      </c>
      <c r="F172">
        <v>581</v>
      </c>
      <c r="G172">
        <v>1422</v>
      </c>
      <c r="H172" t="s">
        <v>1243</v>
      </c>
      <c r="I172" t="s">
        <v>333</v>
      </c>
    </row>
    <row r="173" spans="1:9" x14ac:dyDescent="0.3">
      <c r="A173">
        <v>477</v>
      </c>
      <c r="B173">
        <v>6357</v>
      </c>
      <c r="C173" t="s">
        <v>983</v>
      </c>
      <c r="D173" t="s">
        <v>967</v>
      </c>
      <c r="E173" t="s">
        <v>964</v>
      </c>
      <c r="F173">
        <v>840</v>
      </c>
      <c r="G173">
        <v>1061</v>
      </c>
      <c r="H173" t="s">
        <v>39</v>
      </c>
      <c r="I173" t="s">
        <v>1244</v>
      </c>
    </row>
    <row r="174" spans="1:9" x14ac:dyDescent="0.3">
      <c r="A174">
        <v>52</v>
      </c>
      <c r="B174">
        <v>4551</v>
      </c>
      <c r="C174" t="s">
        <v>988</v>
      </c>
      <c r="D174" t="s">
        <v>963</v>
      </c>
      <c r="E174" t="s">
        <v>968</v>
      </c>
      <c r="F174">
        <v>873</v>
      </c>
      <c r="G174">
        <v>1199</v>
      </c>
      <c r="H174" t="s">
        <v>1245</v>
      </c>
      <c r="I174" t="s">
        <v>1246</v>
      </c>
    </row>
    <row r="175" spans="1:9" x14ac:dyDescent="0.3">
      <c r="A175">
        <v>73</v>
      </c>
      <c r="B175">
        <v>4252</v>
      </c>
      <c r="C175" t="s">
        <v>974</v>
      </c>
      <c r="D175" t="s">
        <v>963</v>
      </c>
      <c r="E175" t="s">
        <v>968</v>
      </c>
      <c r="F175">
        <v>315</v>
      </c>
      <c r="G175">
        <v>937</v>
      </c>
      <c r="H175" t="s">
        <v>17</v>
      </c>
      <c r="I175" t="s">
        <v>1247</v>
      </c>
    </row>
    <row r="176" spans="1:9" x14ac:dyDescent="0.3">
      <c r="A176">
        <v>691</v>
      </c>
      <c r="B176">
        <v>2096</v>
      </c>
      <c r="C176" t="s">
        <v>986</v>
      </c>
      <c r="D176" t="s">
        <v>963</v>
      </c>
      <c r="E176" t="s">
        <v>964</v>
      </c>
      <c r="F176">
        <v>955</v>
      </c>
      <c r="G176">
        <v>1369</v>
      </c>
      <c r="H176" t="s">
        <v>1248</v>
      </c>
      <c r="I176" t="s">
        <v>1249</v>
      </c>
    </row>
    <row r="177" spans="1:9" x14ac:dyDescent="0.3">
      <c r="A177">
        <v>786</v>
      </c>
      <c r="B177">
        <v>5209</v>
      </c>
      <c r="C177" t="s">
        <v>962</v>
      </c>
      <c r="D177" t="s">
        <v>967</v>
      </c>
      <c r="E177" t="s">
        <v>968</v>
      </c>
      <c r="F177">
        <v>372</v>
      </c>
      <c r="G177">
        <v>679</v>
      </c>
      <c r="H177" t="s">
        <v>1250</v>
      </c>
      <c r="I177" t="s">
        <v>1251</v>
      </c>
    </row>
    <row r="178" spans="1:9" x14ac:dyDescent="0.3">
      <c r="A178">
        <v>68</v>
      </c>
      <c r="B178">
        <v>9271</v>
      </c>
      <c r="C178" t="s">
        <v>1014</v>
      </c>
      <c r="D178" t="s">
        <v>963</v>
      </c>
      <c r="E178" t="s">
        <v>968</v>
      </c>
      <c r="F178">
        <v>182</v>
      </c>
      <c r="G178">
        <v>726</v>
      </c>
      <c r="H178" t="s">
        <v>1008</v>
      </c>
      <c r="I178" t="s">
        <v>1252</v>
      </c>
    </row>
    <row r="179" spans="1:9" x14ac:dyDescent="0.3">
      <c r="A179">
        <v>630</v>
      </c>
      <c r="B179">
        <v>6772</v>
      </c>
      <c r="C179" t="s">
        <v>988</v>
      </c>
      <c r="D179" t="s">
        <v>963</v>
      </c>
      <c r="E179" t="s">
        <v>964</v>
      </c>
      <c r="F179">
        <v>868</v>
      </c>
      <c r="G179">
        <v>1320</v>
      </c>
      <c r="H179" t="s">
        <v>1253</v>
      </c>
      <c r="I179" t="s">
        <v>12</v>
      </c>
    </row>
    <row r="180" spans="1:9" x14ac:dyDescent="0.3">
      <c r="A180">
        <v>357</v>
      </c>
      <c r="B180">
        <v>4628</v>
      </c>
      <c r="C180" t="s">
        <v>962</v>
      </c>
      <c r="D180" t="s">
        <v>967</v>
      </c>
      <c r="E180" t="s">
        <v>968</v>
      </c>
      <c r="F180">
        <v>777</v>
      </c>
      <c r="G180">
        <v>1113</v>
      </c>
      <c r="H180" t="s">
        <v>1254</v>
      </c>
      <c r="I180" t="s">
        <v>1255</v>
      </c>
    </row>
    <row r="181" spans="1:9" x14ac:dyDescent="0.3">
      <c r="A181">
        <v>455</v>
      </c>
      <c r="B181">
        <v>3853</v>
      </c>
      <c r="C181" t="s">
        <v>1003</v>
      </c>
      <c r="D181" t="s">
        <v>967</v>
      </c>
      <c r="E181" t="s">
        <v>964</v>
      </c>
      <c r="F181">
        <v>172</v>
      </c>
      <c r="G181">
        <v>580</v>
      </c>
      <c r="H181" t="s">
        <v>1256</v>
      </c>
      <c r="I181" t="s">
        <v>305</v>
      </c>
    </row>
    <row r="182" spans="1:9" x14ac:dyDescent="0.3">
      <c r="A182">
        <v>947</v>
      </c>
      <c r="B182">
        <v>515</v>
      </c>
      <c r="C182" t="s">
        <v>983</v>
      </c>
      <c r="D182" t="s">
        <v>967</v>
      </c>
      <c r="E182" t="s">
        <v>968</v>
      </c>
      <c r="F182">
        <v>665</v>
      </c>
      <c r="G182">
        <v>1257</v>
      </c>
      <c r="H182" t="s">
        <v>1257</v>
      </c>
      <c r="I182" t="s">
        <v>1258</v>
      </c>
    </row>
    <row r="183" spans="1:9" x14ac:dyDescent="0.3">
      <c r="A183">
        <v>589</v>
      </c>
      <c r="B183">
        <v>7513</v>
      </c>
      <c r="C183" t="s">
        <v>1014</v>
      </c>
      <c r="D183" t="s">
        <v>967</v>
      </c>
      <c r="E183" t="s">
        <v>968</v>
      </c>
      <c r="F183">
        <v>516</v>
      </c>
      <c r="G183">
        <v>1084</v>
      </c>
      <c r="H183" t="s">
        <v>1259</v>
      </c>
      <c r="I183" t="s">
        <v>1260</v>
      </c>
    </row>
    <row r="184" spans="1:9" x14ac:dyDescent="0.3">
      <c r="A184">
        <v>863</v>
      </c>
      <c r="B184">
        <v>9030</v>
      </c>
      <c r="C184" t="s">
        <v>991</v>
      </c>
      <c r="D184" t="s">
        <v>967</v>
      </c>
      <c r="E184" t="s">
        <v>964</v>
      </c>
      <c r="F184">
        <v>412</v>
      </c>
      <c r="G184">
        <v>872</v>
      </c>
      <c r="H184" t="s">
        <v>1261</v>
      </c>
      <c r="I184" t="s">
        <v>1262</v>
      </c>
    </row>
    <row r="185" spans="1:9" x14ac:dyDescent="0.3">
      <c r="A185">
        <v>668</v>
      </c>
      <c r="B185">
        <v>2378</v>
      </c>
      <c r="C185" t="s">
        <v>971</v>
      </c>
      <c r="D185" t="s">
        <v>963</v>
      </c>
      <c r="E185" t="s">
        <v>968</v>
      </c>
      <c r="F185">
        <v>938</v>
      </c>
      <c r="G185">
        <v>1067</v>
      </c>
      <c r="H185" t="s">
        <v>1263</v>
      </c>
      <c r="I185" t="s">
        <v>1217</v>
      </c>
    </row>
    <row r="186" spans="1:9" x14ac:dyDescent="0.3">
      <c r="A186">
        <v>206</v>
      </c>
      <c r="B186">
        <v>5894</v>
      </c>
      <c r="C186" t="s">
        <v>971</v>
      </c>
      <c r="D186" t="s">
        <v>967</v>
      </c>
      <c r="E186" t="s">
        <v>968</v>
      </c>
      <c r="F186">
        <v>854</v>
      </c>
      <c r="G186">
        <v>1251</v>
      </c>
      <c r="H186" t="s">
        <v>1264</v>
      </c>
      <c r="I186" t="s">
        <v>157</v>
      </c>
    </row>
    <row r="187" spans="1:9" x14ac:dyDescent="0.3">
      <c r="A187">
        <v>835</v>
      </c>
      <c r="B187">
        <v>7587</v>
      </c>
      <c r="C187" t="s">
        <v>971</v>
      </c>
      <c r="D187" t="s">
        <v>967</v>
      </c>
      <c r="E187" t="s">
        <v>964</v>
      </c>
      <c r="F187">
        <v>638</v>
      </c>
      <c r="G187">
        <v>1314</v>
      </c>
      <c r="H187" t="s">
        <v>1265</v>
      </c>
      <c r="I187" t="s">
        <v>1062</v>
      </c>
    </row>
    <row r="188" spans="1:9" x14ac:dyDescent="0.3">
      <c r="A188">
        <v>315</v>
      </c>
      <c r="B188">
        <v>1424</v>
      </c>
      <c r="C188" t="s">
        <v>980</v>
      </c>
      <c r="D188" t="s">
        <v>963</v>
      </c>
      <c r="E188" t="s">
        <v>968</v>
      </c>
      <c r="F188">
        <v>230</v>
      </c>
      <c r="G188">
        <v>638</v>
      </c>
      <c r="H188" t="s">
        <v>1266</v>
      </c>
      <c r="I188" t="s">
        <v>1267</v>
      </c>
    </row>
    <row r="189" spans="1:9" x14ac:dyDescent="0.3">
      <c r="A189">
        <v>553</v>
      </c>
      <c r="B189">
        <v>5214</v>
      </c>
      <c r="C189" t="s">
        <v>1014</v>
      </c>
      <c r="D189" t="s">
        <v>963</v>
      </c>
      <c r="E189" t="s">
        <v>964</v>
      </c>
      <c r="F189">
        <v>245</v>
      </c>
      <c r="G189">
        <v>611</v>
      </c>
      <c r="H189" t="s">
        <v>1268</v>
      </c>
      <c r="I189" t="s">
        <v>1269</v>
      </c>
    </row>
    <row r="190" spans="1:9" x14ac:dyDescent="0.3">
      <c r="A190">
        <v>861</v>
      </c>
      <c r="B190">
        <v>8249</v>
      </c>
      <c r="C190" t="s">
        <v>971</v>
      </c>
      <c r="D190" t="s">
        <v>967</v>
      </c>
      <c r="E190" t="s">
        <v>964</v>
      </c>
      <c r="F190">
        <v>916</v>
      </c>
      <c r="G190">
        <v>1255</v>
      </c>
      <c r="H190" t="s">
        <v>272</v>
      </c>
      <c r="I190" t="s">
        <v>1270</v>
      </c>
    </row>
    <row r="191" spans="1:9" x14ac:dyDescent="0.3">
      <c r="A191">
        <v>279</v>
      </c>
      <c r="B191">
        <v>3172</v>
      </c>
      <c r="C191" t="s">
        <v>1003</v>
      </c>
      <c r="D191" t="s">
        <v>967</v>
      </c>
      <c r="E191" t="s">
        <v>964</v>
      </c>
      <c r="F191">
        <v>84</v>
      </c>
      <c r="G191">
        <v>464</v>
      </c>
      <c r="H191" t="s">
        <v>489</v>
      </c>
      <c r="I191" t="s">
        <v>724</v>
      </c>
    </row>
    <row r="192" spans="1:9" x14ac:dyDescent="0.3">
      <c r="A192">
        <v>75</v>
      </c>
      <c r="B192">
        <v>5489</v>
      </c>
      <c r="C192" t="s">
        <v>983</v>
      </c>
      <c r="D192" t="s">
        <v>963</v>
      </c>
      <c r="E192" t="s">
        <v>964</v>
      </c>
      <c r="F192">
        <v>869</v>
      </c>
      <c r="G192">
        <v>1317</v>
      </c>
      <c r="H192" t="s">
        <v>1191</v>
      </c>
      <c r="I192" t="s">
        <v>1271</v>
      </c>
    </row>
    <row r="193" spans="1:9" x14ac:dyDescent="0.3">
      <c r="A193">
        <v>895</v>
      </c>
      <c r="B193">
        <v>2037</v>
      </c>
      <c r="C193" t="s">
        <v>1014</v>
      </c>
      <c r="D193" t="s">
        <v>967</v>
      </c>
      <c r="E193" t="s">
        <v>968</v>
      </c>
      <c r="F193">
        <v>271</v>
      </c>
      <c r="G193">
        <v>704</v>
      </c>
      <c r="H193" t="s">
        <v>1272</v>
      </c>
      <c r="I193" t="s">
        <v>1273</v>
      </c>
    </row>
    <row r="194" spans="1:9" x14ac:dyDescent="0.3">
      <c r="A194">
        <v>866</v>
      </c>
      <c r="B194">
        <v>2401</v>
      </c>
      <c r="C194" t="s">
        <v>971</v>
      </c>
      <c r="D194" t="s">
        <v>967</v>
      </c>
      <c r="E194" t="s">
        <v>964</v>
      </c>
      <c r="F194">
        <v>691</v>
      </c>
      <c r="G194">
        <v>1260</v>
      </c>
      <c r="H194" t="s">
        <v>95</v>
      </c>
      <c r="I194" t="s">
        <v>1274</v>
      </c>
    </row>
    <row r="195" spans="1:9" x14ac:dyDescent="0.3">
      <c r="A195">
        <v>792</v>
      </c>
      <c r="B195">
        <v>1303</v>
      </c>
      <c r="C195" t="s">
        <v>1014</v>
      </c>
      <c r="D195" t="s">
        <v>963</v>
      </c>
      <c r="E195" t="s">
        <v>964</v>
      </c>
      <c r="F195">
        <v>808</v>
      </c>
      <c r="G195">
        <v>1257</v>
      </c>
      <c r="H195" t="s">
        <v>1275</v>
      </c>
      <c r="I195" t="s">
        <v>1276</v>
      </c>
    </row>
    <row r="196" spans="1:9" x14ac:dyDescent="0.3">
      <c r="A196">
        <v>191</v>
      </c>
      <c r="B196">
        <v>6798</v>
      </c>
      <c r="C196" t="s">
        <v>974</v>
      </c>
      <c r="D196" t="s">
        <v>967</v>
      </c>
      <c r="E196" t="s">
        <v>968</v>
      </c>
      <c r="F196">
        <v>997</v>
      </c>
      <c r="G196">
        <v>1382</v>
      </c>
      <c r="H196" t="s">
        <v>1277</v>
      </c>
      <c r="I196" t="s">
        <v>1278</v>
      </c>
    </row>
    <row r="197" spans="1:9" x14ac:dyDescent="0.3">
      <c r="A197">
        <v>59</v>
      </c>
      <c r="B197">
        <v>9917</v>
      </c>
      <c r="C197" t="s">
        <v>1003</v>
      </c>
      <c r="D197" t="s">
        <v>967</v>
      </c>
      <c r="E197" t="s">
        <v>964</v>
      </c>
      <c r="F197">
        <v>329</v>
      </c>
      <c r="G197">
        <v>977</v>
      </c>
      <c r="H197" t="s">
        <v>1279</v>
      </c>
      <c r="I197" t="s">
        <v>1280</v>
      </c>
    </row>
    <row r="198" spans="1:9" x14ac:dyDescent="0.3">
      <c r="A198">
        <v>748</v>
      </c>
      <c r="B198">
        <v>2969</v>
      </c>
      <c r="C198" t="s">
        <v>974</v>
      </c>
      <c r="D198" t="s">
        <v>963</v>
      </c>
      <c r="E198" t="s">
        <v>964</v>
      </c>
      <c r="F198">
        <v>600</v>
      </c>
      <c r="G198">
        <v>1048</v>
      </c>
      <c r="H198" t="s">
        <v>1281</v>
      </c>
      <c r="I198" t="s">
        <v>1282</v>
      </c>
    </row>
    <row r="199" spans="1:9" x14ac:dyDescent="0.3">
      <c r="A199">
        <v>693</v>
      </c>
      <c r="B199">
        <v>8737</v>
      </c>
      <c r="C199" t="s">
        <v>974</v>
      </c>
      <c r="D199" t="s">
        <v>967</v>
      </c>
      <c r="E199" t="s">
        <v>968</v>
      </c>
      <c r="F199">
        <v>715</v>
      </c>
      <c r="G199">
        <v>1271</v>
      </c>
      <c r="H199" t="s">
        <v>207</v>
      </c>
      <c r="I199" t="s">
        <v>1024</v>
      </c>
    </row>
    <row r="200" spans="1:9" x14ac:dyDescent="0.3">
      <c r="A200">
        <v>955</v>
      </c>
      <c r="B200">
        <v>2104</v>
      </c>
      <c r="C200" t="s">
        <v>974</v>
      </c>
      <c r="D200" t="s">
        <v>967</v>
      </c>
      <c r="E200" t="s">
        <v>968</v>
      </c>
      <c r="F200">
        <v>957</v>
      </c>
      <c r="G200">
        <v>1007</v>
      </c>
      <c r="H200" t="s">
        <v>1283</v>
      </c>
      <c r="I200" t="s">
        <v>1284</v>
      </c>
    </row>
    <row r="201" spans="1:9" x14ac:dyDescent="0.3">
      <c r="A201">
        <v>538</v>
      </c>
      <c r="B201">
        <v>1702</v>
      </c>
      <c r="C201" t="s">
        <v>986</v>
      </c>
      <c r="D201" t="s">
        <v>967</v>
      </c>
      <c r="E201" t="s">
        <v>968</v>
      </c>
      <c r="F201">
        <v>484</v>
      </c>
      <c r="G201">
        <v>863</v>
      </c>
      <c r="H201" t="s">
        <v>282</v>
      </c>
      <c r="I201" t="s">
        <v>1285</v>
      </c>
    </row>
    <row r="202" spans="1:9" x14ac:dyDescent="0.3">
      <c r="A202">
        <v>169</v>
      </c>
      <c r="B202">
        <v>8933</v>
      </c>
      <c r="C202" t="s">
        <v>977</v>
      </c>
      <c r="D202" t="s">
        <v>967</v>
      </c>
      <c r="E202" t="s">
        <v>968</v>
      </c>
      <c r="F202">
        <v>576</v>
      </c>
      <c r="G202">
        <v>1077</v>
      </c>
      <c r="H202" t="s">
        <v>1286</v>
      </c>
      <c r="I202" t="s">
        <v>1287</v>
      </c>
    </row>
    <row r="203" spans="1:9" x14ac:dyDescent="0.3">
      <c r="A203">
        <v>924</v>
      </c>
      <c r="B203">
        <v>3624</v>
      </c>
      <c r="C203" t="s">
        <v>1003</v>
      </c>
      <c r="D203" t="s">
        <v>967</v>
      </c>
      <c r="E203" t="s">
        <v>964</v>
      </c>
      <c r="F203">
        <v>606</v>
      </c>
      <c r="G203">
        <v>1021</v>
      </c>
      <c r="H203" t="s">
        <v>1288</v>
      </c>
      <c r="I203" t="s">
        <v>1289</v>
      </c>
    </row>
    <row r="204" spans="1:9" x14ac:dyDescent="0.3">
      <c r="A204">
        <v>579</v>
      </c>
      <c r="B204">
        <v>4892</v>
      </c>
      <c r="C204" t="s">
        <v>974</v>
      </c>
      <c r="D204" t="s">
        <v>963</v>
      </c>
      <c r="E204" t="s">
        <v>968</v>
      </c>
      <c r="F204">
        <v>913</v>
      </c>
      <c r="G204">
        <v>1385</v>
      </c>
      <c r="H204" t="s">
        <v>1290</v>
      </c>
      <c r="I204" t="s">
        <v>1291</v>
      </c>
    </row>
  </sheetData>
  <mergeCells count="1">
    <mergeCell ref="A2:F2"/>
  </mergeCells>
  <conditionalFormatting sqref="F1 F3:F1048576">
    <cfRule type="cellIs" dxfId="0" priority="1" operator="greaterThan">
      <formula>500</formula>
    </cfRule>
  </conditionalFormatting>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866C4-0F5C-4AD2-955C-C732740FFC1E}">
  <dimension ref="A1:M201"/>
  <sheetViews>
    <sheetView topLeftCell="B1" zoomScale="96" zoomScaleNormal="96" workbookViewId="0">
      <selection activeCell="I6" sqref="I6:K6"/>
    </sheetView>
  </sheetViews>
  <sheetFormatPr defaultRowHeight="14.4" x14ac:dyDescent="0.3"/>
  <cols>
    <col min="1" max="1" width="6.77734375" customWidth="1"/>
    <col min="2" max="2" width="10.5546875" bestFit="1" customWidth="1"/>
    <col min="3" max="3" width="28.33203125" bestFit="1" customWidth="1"/>
    <col min="4" max="4" width="38.33203125" bestFit="1" customWidth="1"/>
    <col min="5" max="5" width="12.33203125" customWidth="1"/>
    <col min="6" max="6" width="13.77734375" customWidth="1"/>
    <col min="8" max="8" width="13.88671875" bestFit="1" customWidth="1"/>
    <col min="9" max="9" width="9.33203125" customWidth="1"/>
    <col min="10" max="10" width="15.21875" customWidth="1"/>
    <col min="11" max="11" width="26.44140625" customWidth="1"/>
    <col min="12" max="12" width="19.109375" customWidth="1"/>
    <col min="13" max="13" width="17.5546875" customWidth="1"/>
  </cols>
  <sheetData>
    <row r="1" spans="1:13" s="7" customFormat="1" x14ac:dyDescent="0.3">
      <c r="A1" s="7" t="s">
        <v>371</v>
      </c>
      <c r="B1" s="7" t="s">
        <v>372</v>
      </c>
      <c r="C1" s="7" t="s">
        <v>373</v>
      </c>
      <c r="D1" s="7" t="s">
        <v>374</v>
      </c>
      <c r="E1" s="7" t="s">
        <v>375</v>
      </c>
      <c r="F1" s="7" t="s">
        <v>376</v>
      </c>
    </row>
    <row r="2" spans="1:13" x14ac:dyDescent="0.3">
      <c r="A2">
        <v>582</v>
      </c>
      <c r="B2" t="s">
        <v>377</v>
      </c>
      <c r="C2" t="s">
        <v>1499</v>
      </c>
      <c r="D2" t="s">
        <v>378</v>
      </c>
      <c r="E2" t="s">
        <v>379</v>
      </c>
      <c r="F2">
        <v>2754220306</v>
      </c>
    </row>
    <row r="3" spans="1:13" x14ac:dyDescent="0.3">
      <c r="A3">
        <v>396</v>
      </c>
      <c r="B3" t="s">
        <v>50</v>
      </c>
      <c r="C3" t="s">
        <v>1500</v>
      </c>
      <c r="D3" t="s">
        <v>380</v>
      </c>
      <c r="E3" t="s">
        <v>381</v>
      </c>
      <c r="F3">
        <v>4171197971</v>
      </c>
    </row>
    <row r="4" spans="1:13" ht="18" x14ac:dyDescent="0.35">
      <c r="A4">
        <v>545</v>
      </c>
      <c r="B4" t="s">
        <v>382</v>
      </c>
      <c r="C4" t="s">
        <v>1501</v>
      </c>
      <c r="D4" t="s">
        <v>17</v>
      </c>
      <c r="E4" t="s">
        <v>383</v>
      </c>
      <c r="F4">
        <v>8354987185</v>
      </c>
      <c r="H4" s="20" t="s">
        <v>1582</v>
      </c>
      <c r="I4" s="17"/>
      <c r="J4" s="17"/>
      <c r="K4" s="17"/>
      <c r="L4" s="17"/>
    </row>
    <row r="5" spans="1:13" x14ac:dyDescent="0.3">
      <c r="A5">
        <v>770</v>
      </c>
      <c r="B5" t="s">
        <v>277</v>
      </c>
      <c r="C5" t="s">
        <v>1502</v>
      </c>
      <c r="D5" t="s">
        <v>384</v>
      </c>
      <c r="E5" t="s">
        <v>385</v>
      </c>
      <c r="F5">
        <v>6348759218</v>
      </c>
    </row>
    <row r="6" spans="1:13" x14ac:dyDescent="0.3">
      <c r="A6">
        <v>991</v>
      </c>
      <c r="B6" t="s">
        <v>386</v>
      </c>
      <c r="C6" t="s">
        <v>1503</v>
      </c>
      <c r="D6" t="s">
        <v>387</v>
      </c>
      <c r="E6" t="s">
        <v>388</v>
      </c>
      <c r="F6">
        <v>5096424869</v>
      </c>
      <c r="I6" s="17" t="s">
        <v>398</v>
      </c>
      <c r="J6" s="17"/>
      <c r="K6" s="17"/>
    </row>
    <row r="7" spans="1:13" x14ac:dyDescent="0.3">
      <c r="A7">
        <v>437</v>
      </c>
      <c r="B7" t="s">
        <v>389</v>
      </c>
      <c r="C7" t="s">
        <v>1504</v>
      </c>
      <c r="D7" t="s">
        <v>390</v>
      </c>
      <c r="E7" t="s">
        <v>391</v>
      </c>
      <c r="F7">
        <v>2378946703</v>
      </c>
    </row>
    <row r="8" spans="1:13" x14ac:dyDescent="0.3">
      <c r="A8">
        <v>805</v>
      </c>
      <c r="B8" t="s">
        <v>72</v>
      </c>
      <c r="C8" t="s">
        <v>1505</v>
      </c>
      <c r="D8" t="s">
        <v>392</v>
      </c>
      <c r="E8" t="s">
        <v>393</v>
      </c>
      <c r="F8">
        <v>8374022176</v>
      </c>
      <c r="I8" t="s">
        <v>371</v>
      </c>
      <c r="J8" t="s">
        <v>373</v>
      </c>
      <c r="K8" t="s">
        <v>374</v>
      </c>
      <c r="L8" t="s">
        <v>375</v>
      </c>
      <c r="M8" t="s">
        <v>376</v>
      </c>
    </row>
    <row r="9" spans="1:13" x14ac:dyDescent="0.3">
      <c r="A9">
        <v>803</v>
      </c>
      <c r="B9" t="s">
        <v>394</v>
      </c>
      <c r="C9" t="s">
        <v>1506</v>
      </c>
      <c r="D9" t="s">
        <v>395</v>
      </c>
      <c r="E9" t="s">
        <v>385</v>
      </c>
      <c r="F9">
        <v>5698225463</v>
      </c>
      <c r="I9">
        <f>INDEX(A:A, MATCH(I6, B:B, 0))</f>
        <v>804</v>
      </c>
      <c r="J9" t="str">
        <f>INDEX(C:C, MATCH(I6, B:B, 0))</f>
        <v>Market Analyst</v>
      </c>
      <c r="K9" t="str">
        <f>INDEX(D:D, MATCH(I6, B:B, 0))</f>
        <v>400 Block of LEAVENWORTH ST</v>
      </c>
      <c r="L9" t="str">
        <f>INDEX(E:E, MATCH(I6, B:B, 0))</f>
        <v>HI</v>
      </c>
      <c r="M9">
        <f>INDEX(F:F, MATCH(I6, B:B, 0))</f>
        <v>5155277679</v>
      </c>
    </row>
    <row r="10" spans="1:13" x14ac:dyDescent="0.3">
      <c r="A10">
        <v>295</v>
      </c>
      <c r="B10" t="s">
        <v>396</v>
      </c>
      <c r="C10" t="s">
        <v>1507</v>
      </c>
      <c r="D10" t="s">
        <v>397</v>
      </c>
      <c r="E10" t="s">
        <v>388</v>
      </c>
      <c r="F10">
        <v>1948808609</v>
      </c>
    </row>
    <row r="11" spans="1:13" x14ac:dyDescent="0.3">
      <c r="A11">
        <v>804</v>
      </c>
      <c r="B11" t="s">
        <v>398</v>
      </c>
      <c r="C11" t="s">
        <v>1499</v>
      </c>
      <c r="D11" t="s">
        <v>39</v>
      </c>
      <c r="E11" t="s">
        <v>399</v>
      </c>
      <c r="F11">
        <v>5155277679</v>
      </c>
    </row>
    <row r="12" spans="1:13" x14ac:dyDescent="0.3">
      <c r="A12">
        <v>54</v>
      </c>
      <c r="B12" t="s">
        <v>400</v>
      </c>
      <c r="C12" t="s">
        <v>1508</v>
      </c>
      <c r="D12" t="s">
        <v>401</v>
      </c>
      <c r="E12" t="s">
        <v>402</v>
      </c>
      <c r="F12">
        <v>8682770474</v>
      </c>
    </row>
    <row r="13" spans="1:13" x14ac:dyDescent="0.3">
      <c r="A13">
        <v>853</v>
      </c>
      <c r="B13" t="s">
        <v>403</v>
      </c>
      <c r="C13" t="s">
        <v>1509</v>
      </c>
      <c r="D13" t="s">
        <v>404</v>
      </c>
      <c r="E13" t="s">
        <v>405</v>
      </c>
      <c r="F13">
        <v>9334728554</v>
      </c>
    </row>
    <row r="14" spans="1:13" x14ac:dyDescent="0.3">
      <c r="A14">
        <v>902</v>
      </c>
      <c r="B14" t="s">
        <v>406</v>
      </c>
      <c r="C14" t="s">
        <v>1510</v>
      </c>
      <c r="D14" t="s">
        <v>407</v>
      </c>
      <c r="E14" t="s">
        <v>408</v>
      </c>
      <c r="F14">
        <v>8568849220</v>
      </c>
    </row>
    <row r="15" spans="1:13" x14ac:dyDescent="0.3">
      <c r="A15">
        <v>163</v>
      </c>
      <c r="B15" t="s">
        <v>409</v>
      </c>
      <c r="C15" t="s">
        <v>1511</v>
      </c>
      <c r="D15" t="s">
        <v>410</v>
      </c>
      <c r="E15" t="s">
        <v>411</v>
      </c>
      <c r="F15">
        <v>6993831591</v>
      </c>
    </row>
    <row r="16" spans="1:13" x14ac:dyDescent="0.3">
      <c r="A16">
        <v>993</v>
      </c>
      <c r="B16" t="s">
        <v>412</v>
      </c>
      <c r="C16" t="s">
        <v>1503</v>
      </c>
      <c r="D16" t="s">
        <v>413</v>
      </c>
      <c r="E16" t="s">
        <v>379</v>
      </c>
      <c r="F16">
        <v>3028920870</v>
      </c>
    </row>
    <row r="17" spans="1:6" x14ac:dyDescent="0.3">
      <c r="A17">
        <v>891</v>
      </c>
      <c r="B17" t="s">
        <v>414</v>
      </c>
      <c r="C17" t="s">
        <v>1512</v>
      </c>
      <c r="D17" t="s">
        <v>415</v>
      </c>
      <c r="E17" t="s">
        <v>416</v>
      </c>
      <c r="F17">
        <v>8786356477</v>
      </c>
    </row>
    <row r="18" spans="1:6" x14ac:dyDescent="0.3">
      <c r="A18">
        <v>950</v>
      </c>
      <c r="B18" t="s">
        <v>417</v>
      </c>
      <c r="C18" t="s">
        <v>1513</v>
      </c>
      <c r="D18" t="s">
        <v>418</v>
      </c>
      <c r="E18" t="s">
        <v>388</v>
      </c>
      <c r="F18">
        <v>5614057152</v>
      </c>
    </row>
    <row r="19" spans="1:6" x14ac:dyDescent="0.3">
      <c r="A19">
        <v>292</v>
      </c>
      <c r="B19" t="s">
        <v>419</v>
      </c>
      <c r="C19" t="s">
        <v>1508</v>
      </c>
      <c r="D19" t="s">
        <v>420</v>
      </c>
      <c r="E19" t="s">
        <v>388</v>
      </c>
      <c r="F19">
        <v>7483616892</v>
      </c>
    </row>
    <row r="20" spans="1:6" x14ac:dyDescent="0.3">
      <c r="A20">
        <v>90</v>
      </c>
      <c r="B20" t="s">
        <v>421</v>
      </c>
      <c r="C20" t="s">
        <v>422</v>
      </c>
      <c r="D20" t="s">
        <v>423</v>
      </c>
      <c r="E20" t="s">
        <v>424</v>
      </c>
      <c r="F20">
        <v>2812376384</v>
      </c>
    </row>
    <row r="21" spans="1:6" x14ac:dyDescent="0.3">
      <c r="A21">
        <v>49</v>
      </c>
      <c r="B21" t="s">
        <v>425</v>
      </c>
      <c r="C21" t="s">
        <v>1500</v>
      </c>
      <c r="D21" t="s">
        <v>426</v>
      </c>
      <c r="E21" t="s">
        <v>381</v>
      </c>
      <c r="F21">
        <v>5956508519</v>
      </c>
    </row>
    <row r="22" spans="1:6" x14ac:dyDescent="0.3">
      <c r="A22">
        <v>100</v>
      </c>
      <c r="B22" t="s">
        <v>427</v>
      </c>
      <c r="C22" t="s">
        <v>1506</v>
      </c>
      <c r="D22" t="s">
        <v>428</v>
      </c>
      <c r="E22" t="s">
        <v>429</v>
      </c>
      <c r="F22">
        <v>5847136625</v>
      </c>
    </row>
    <row r="23" spans="1:6" x14ac:dyDescent="0.3">
      <c r="A23">
        <v>405</v>
      </c>
      <c r="B23" t="s">
        <v>430</v>
      </c>
      <c r="C23" t="s">
        <v>1512</v>
      </c>
      <c r="D23" t="s">
        <v>431</v>
      </c>
      <c r="E23" t="s">
        <v>432</v>
      </c>
      <c r="F23">
        <v>4048218701</v>
      </c>
    </row>
    <row r="24" spans="1:6" x14ac:dyDescent="0.3">
      <c r="A24">
        <v>584</v>
      </c>
      <c r="B24" t="s">
        <v>433</v>
      </c>
      <c r="C24" t="s">
        <v>1514</v>
      </c>
      <c r="D24" t="s">
        <v>434</v>
      </c>
      <c r="E24" t="s">
        <v>435</v>
      </c>
      <c r="F24">
        <v>1646327916</v>
      </c>
    </row>
    <row r="25" spans="1:6" x14ac:dyDescent="0.3">
      <c r="A25">
        <v>326</v>
      </c>
      <c r="B25" t="s">
        <v>421</v>
      </c>
      <c r="C25" t="s">
        <v>1515</v>
      </c>
      <c r="D25" t="s">
        <v>276</v>
      </c>
      <c r="E25" t="s">
        <v>436</v>
      </c>
      <c r="F25">
        <v>2898450180</v>
      </c>
    </row>
    <row r="26" spans="1:6" x14ac:dyDescent="0.3">
      <c r="A26">
        <v>95</v>
      </c>
      <c r="B26" t="s">
        <v>437</v>
      </c>
      <c r="C26" t="s">
        <v>1508</v>
      </c>
      <c r="D26" t="s">
        <v>438</v>
      </c>
      <c r="E26" t="s">
        <v>388</v>
      </c>
      <c r="F26">
        <v>1977102732</v>
      </c>
    </row>
    <row r="27" spans="1:6" x14ac:dyDescent="0.3">
      <c r="A27">
        <v>600</v>
      </c>
      <c r="B27" t="s">
        <v>439</v>
      </c>
      <c r="C27" t="s">
        <v>1516</v>
      </c>
      <c r="D27" t="s">
        <v>440</v>
      </c>
      <c r="E27" t="s">
        <v>441</v>
      </c>
      <c r="F27">
        <v>1551452510</v>
      </c>
    </row>
    <row r="28" spans="1:6" x14ac:dyDescent="0.3">
      <c r="A28">
        <v>26</v>
      </c>
      <c r="B28" t="s">
        <v>442</v>
      </c>
      <c r="C28" t="s">
        <v>1507</v>
      </c>
      <c r="D28" t="s">
        <v>443</v>
      </c>
      <c r="E28" t="s">
        <v>444</v>
      </c>
      <c r="F28">
        <v>5544881818</v>
      </c>
    </row>
    <row r="29" spans="1:6" x14ac:dyDescent="0.3">
      <c r="A29">
        <v>515</v>
      </c>
      <c r="B29" t="s">
        <v>445</v>
      </c>
      <c r="C29" t="s">
        <v>446</v>
      </c>
      <c r="D29" t="s">
        <v>447</v>
      </c>
      <c r="E29" t="s">
        <v>391</v>
      </c>
      <c r="F29">
        <v>6808482203</v>
      </c>
    </row>
    <row r="30" spans="1:6" x14ac:dyDescent="0.3">
      <c r="A30">
        <v>876</v>
      </c>
      <c r="B30" t="s">
        <v>448</v>
      </c>
      <c r="C30" t="s">
        <v>1503</v>
      </c>
      <c r="D30" t="s">
        <v>449</v>
      </c>
      <c r="E30" t="s">
        <v>436</v>
      </c>
      <c r="F30">
        <v>6818183906</v>
      </c>
    </row>
    <row r="31" spans="1:6" x14ac:dyDescent="0.3">
      <c r="A31">
        <v>691</v>
      </c>
      <c r="B31" t="s">
        <v>377</v>
      </c>
      <c r="C31" t="s">
        <v>1507</v>
      </c>
      <c r="D31" t="s">
        <v>450</v>
      </c>
      <c r="E31" t="s">
        <v>402</v>
      </c>
      <c r="F31">
        <v>1052447026</v>
      </c>
    </row>
    <row r="32" spans="1:6" x14ac:dyDescent="0.3">
      <c r="A32">
        <v>605</v>
      </c>
      <c r="B32" t="s">
        <v>451</v>
      </c>
      <c r="C32" t="s">
        <v>1517</v>
      </c>
      <c r="D32" t="s">
        <v>452</v>
      </c>
      <c r="E32" t="s">
        <v>453</v>
      </c>
      <c r="F32">
        <v>1926409080</v>
      </c>
    </row>
    <row r="33" spans="1:6" x14ac:dyDescent="0.3">
      <c r="A33">
        <v>864</v>
      </c>
      <c r="B33" t="s">
        <v>74</v>
      </c>
      <c r="C33" t="s">
        <v>1518</v>
      </c>
      <c r="D33" t="s">
        <v>454</v>
      </c>
      <c r="E33" t="s">
        <v>399</v>
      </c>
      <c r="F33">
        <v>7332778584</v>
      </c>
    </row>
    <row r="34" spans="1:6" x14ac:dyDescent="0.3">
      <c r="A34">
        <v>886</v>
      </c>
      <c r="B34" t="s">
        <v>455</v>
      </c>
      <c r="C34" t="s">
        <v>1500</v>
      </c>
      <c r="D34" t="s">
        <v>456</v>
      </c>
      <c r="E34" t="s">
        <v>391</v>
      </c>
      <c r="F34">
        <v>1374706667</v>
      </c>
    </row>
    <row r="35" spans="1:6" x14ac:dyDescent="0.3">
      <c r="A35">
        <v>365</v>
      </c>
      <c r="B35" t="s">
        <v>457</v>
      </c>
      <c r="C35" t="s">
        <v>1516</v>
      </c>
      <c r="D35" t="s">
        <v>168</v>
      </c>
      <c r="E35" t="s">
        <v>458</v>
      </c>
      <c r="F35">
        <v>2176301525</v>
      </c>
    </row>
    <row r="36" spans="1:6" x14ac:dyDescent="0.3">
      <c r="A36">
        <v>946</v>
      </c>
      <c r="B36" t="s">
        <v>421</v>
      </c>
      <c r="C36" t="s">
        <v>1519</v>
      </c>
      <c r="D36" t="s">
        <v>459</v>
      </c>
      <c r="E36" t="s">
        <v>416</v>
      </c>
      <c r="F36">
        <v>1590827102</v>
      </c>
    </row>
    <row r="37" spans="1:6" x14ac:dyDescent="0.3">
      <c r="A37">
        <v>152</v>
      </c>
      <c r="B37" t="s">
        <v>460</v>
      </c>
      <c r="C37" t="s">
        <v>446</v>
      </c>
      <c r="D37" t="s">
        <v>461</v>
      </c>
      <c r="E37" t="s">
        <v>436</v>
      </c>
      <c r="F37">
        <v>1705805447</v>
      </c>
    </row>
    <row r="38" spans="1:6" x14ac:dyDescent="0.3">
      <c r="A38">
        <v>789</v>
      </c>
      <c r="B38" t="s">
        <v>462</v>
      </c>
      <c r="C38" t="s">
        <v>1504</v>
      </c>
      <c r="D38" t="s">
        <v>463</v>
      </c>
      <c r="E38" t="s">
        <v>385</v>
      </c>
      <c r="F38">
        <v>7412005788</v>
      </c>
    </row>
    <row r="39" spans="1:6" x14ac:dyDescent="0.3">
      <c r="A39">
        <v>148</v>
      </c>
      <c r="B39" t="s">
        <v>464</v>
      </c>
      <c r="C39" t="s">
        <v>1502</v>
      </c>
      <c r="D39" t="s">
        <v>465</v>
      </c>
      <c r="E39" t="s">
        <v>432</v>
      </c>
      <c r="F39">
        <v>4924177596</v>
      </c>
    </row>
    <row r="40" spans="1:6" x14ac:dyDescent="0.3">
      <c r="A40">
        <v>7</v>
      </c>
      <c r="B40" t="s">
        <v>466</v>
      </c>
      <c r="C40" t="s">
        <v>1501</v>
      </c>
      <c r="D40" t="s">
        <v>467</v>
      </c>
      <c r="E40" t="s">
        <v>468</v>
      </c>
      <c r="F40">
        <v>9744154055</v>
      </c>
    </row>
    <row r="41" spans="1:6" x14ac:dyDescent="0.3">
      <c r="A41">
        <v>982</v>
      </c>
      <c r="B41" t="s">
        <v>469</v>
      </c>
      <c r="C41" t="s">
        <v>1514</v>
      </c>
      <c r="D41" t="s">
        <v>470</v>
      </c>
      <c r="E41" t="s">
        <v>381</v>
      </c>
      <c r="F41">
        <v>5862720266</v>
      </c>
    </row>
    <row r="42" spans="1:6" x14ac:dyDescent="0.3">
      <c r="A42">
        <v>249</v>
      </c>
      <c r="B42" t="s">
        <v>471</v>
      </c>
      <c r="C42" t="s">
        <v>422</v>
      </c>
      <c r="D42" t="s">
        <v>472</v>
      </c>
      <c r="E42" t="s">
        <v>379</v>
      </c>
      <c r="F42">
        <v>6264685114</v>
      </c>
    </row>
    <row r="43" spans="1:6" x14ac:dyDescent="0.3">
      <c r="A43">
        <v>273</v>
      </c>
      <c r="B43" t="s">
        <v>357</v>
      </c>
      <c r="C43" t="s">
        <v>1503</v>
      </c>
      <c r="D43" t="s">
        <v>473</v>
      </c>
      <c r="E43" t="s">
        <v>436</v>
      </c>
      <c r="F43">
        <v>6650624462</v>
      </c>
    </row>
    <row r="44" spans="1:6" x14ac:dyDescent="0.3">
      <c r="A44">
        <v>172</v>
      </c>
      <c r="B44" t="s">
        <v>474</v>
      </c>
      <c r="C44" t="s">
        <v>1506</v>
      </c>
      <c r="D44" t="s">
        <v>475</v>
      </c>
      <c r="E44" t="s">
        <v>379</v>
      </c>
      <c r="F44">
        <v>7889923764</v>
      </c>
    </row>
    <row r="45" spans="1:6" x14ac:dyDescent="0.3">
      <c r="A45">
        <v>234</v>
      </c>
      <c r="B45" t="s">
        <v>476</v>
      </c>
      <c r="C45" t="s">
        <v>1504</v>
      </c>
      <c r="D45" t="s">
        <v>477</v>
      </c>
      <c r="E45" t="s">
        <v>424</v>
      </c>
      <c r="F45">
        <v>4666975381</v>
      </c>
    </row>
    <row r="46" spans="1:6" x14ac:dyDescent="0.3">
      <c r="A46">
        <v>844</v>
      </c>
      <c r="B46" t="s">
        <v>478</v>
      </c>
      <c r="C46" t="s">
        <v>1518</v>
      </c>
      <c r="D46" t="s">
        <v>479</v>
      </c>
      <c r="E46" t="s">
        <v>411</v>
      </c>
      <c r="F46">
        <v>1860620006</v>
      </c>
    </row>
    <row r="47" spans="1:6" x14ac:dyDescent="0.3">
      <c r="A47">
        <v>368</v>
      </c>
      <c r="B47" t="s">
        <v>480</v>
      </c>
      <c r="C47" t="s">
        <v>1506</v>
      </c>
      <c r="D47" t="s">
        <v>481</v>
      </c>
      <c r="E47" t="s">
        <v>379</v>
      </c>
      <c r="F47">
        <v>1015130737</v>
      </c>
    </row>
    <row r="48" spans="1:6" x14ac:dyDescent="0.3">
      <c r="A48">
        <v>372</v>
      </c>
      <c r="B48" t="s">
        <v>44</v>
      </c>
      <c r="C48" t="s">
        <v>1501</v>
      </c>
      <c r="D48" t="s">
        <v>482</v>
      </c>
      <c r="E48" t="s">
        <v>381</v>
      </c>
      <c r="F48">
        <v>3355369287</v>
      </c>
    </row>
    <row r="49" spans="1:6" x14ac:dyDescent="0.3">
      <c r="A49">
        <v>82</v>
      </c>
      <c r="B49" t="s">
        <v>483</v>
      </c>
      <c r="C49" t="s">
        <v>1515</v>
      </c>
      <c r="D49" t="s">
        <v>434</v>
      </c>
      <c r="E49" t="s">
        <v>484</v>
      </c>
      <c r="F49">
        <v>7381630742</v>
      </c>
    </row>
    <row r="50" spans="1:6" x14ac:dyDescent="0.3">
      <c r="A50">
        <v>528</v>
      </c>
      <c r="B50" t="s">
        <v>485</v>
      </c>
      <c r="C50" t="s">
        <v>1499</v>
      </c>
      <c r="D50" t="s">
        <v>290</v>
      </c>
      <c r="E50" t="s">
        <v>468</v>
      </c>
      <c r="F50">
        <v>3343867513</v>
      </c>
    </row>
    <row r="51" spans="1:6" x14ac:dyDescent="0.3">
      <c r="A51">
        <v>143</v>
      </c>
      <c r="B51" t="s">
        <v>271</v>
      </c>
      <c r="C51" t="s">
        <v>1512</v>
      </c>
      <c r="D51" t="s">
        <v>486</v>
      </c>
      <c r="E51" t="s">
        <v>383</v>
      </c>
      <c r="F51">
        <v>1484052991</v>
      </c>
    </row>
    <row r="52" spans="1:6" x14ac:dyDescent="0.3">
      <c r="A52">
        <v>429</v>
      </c>
      <c r="B52" t="s">
        <v>487</v>
      </c>
      <c r="C52" t="s">
        <v>1502</v>
      </c>
      <c r="D52" t="s">
        <v>488</v>
      </c>
      <c r="E52" t="s">
        <v>402</v>
      </c>
      <c r="F52">
        <v>5158272401</v>
      </c>
    </row>
    <row r="53" spans="1:6" x14ac:dyDescent="0.3">
      <c r="A53">
        <v>47</v>
      </c>
      <c r="B53" t="s">
        <v>79</v>
      </c>
      <c r="C53" t="s">
        <v>1500</v>
      </c>
      <c r="D53" t="s">
        <v>489</v>
      </c>
      <c r="E53" t="s">
        <v>490</v>
      </c>
      <c r="F53">
        <v>6223189308</v>
      </c>
    </row>
    <row r="54" spans="1:6" x14ac:dyDescent="0.3">
      <c r="A54">
        <v>790</v>
      </c>
      <c r="B54" t="s">
        <v>363</v>
      </c>
      <c r="C54" t="s">
        <v>1519</v>
      </c>
      <c r="D54" t="s">
        <v>491</v>
      </c>
      <c r="E54" t="s">
        <v>381</v>
      </c>
      <c r="F54">
        <v>1246424250</v>
      </c>
    </row>
    <row r="55" spans="1:6" x14ac:dyDescent="0.3">
      <c r="A55">
        <v>427</v>
      </c>
      <c r="B55" t="s">
        <v>492</v>
      </c>
      <c r="C55" t="s">
        <v>1503</v>
      </c>
      <c r="D55" t="s">
        <v>493</v>
      </c>
      <c r="E55" t="s">
        <v>424</v>
      </c>
      <c r="F55">
        <v>4239981168</v>
      </c>
    </row>
    <row r="56" spans="1:6" x14ac:dyDescent="0.3">
      <c r="A56">
        <v>906</v>
      </c>
      <c r="B56" t="s">
        <v>494</v>
      </c>
      <c r="C56" t="s">
        <v>1517</v>
      </c>
      <c r="D56" t="s">
        <v>420</v>
      </c>
      <c r="E56" t="s">
        <v>495</v>
      </c>
      <c r="F56">
        <v>3882423236</v>
      </c>
    </row>
    <row r="57" spans="1:6" x14ac:dyDescent="0.3">
      <c r="A57">
        <v>750</v>
      </c>
      <c r="B57" t="s">
        <v>496</v>
      </c>
      <c r="C57" t="s">
        <v>1516</v>
      </c>
      <c r="D57" t="s">
        <v>497</v>
      </c>
      <c r="E57" t="s">
        <v>498</v>
      </c>
      <c r="F57">
        <v>9166200177</v>
      </c>
    </row>
    <row r="58" spans="1:6" x14ac:dyDescent="0.3">
      <c r="A58">
        <v>913</v>
      </c>
      <c r="B58" t="s">
        <v>499</v>
      </c>
      <c r="C58" t="s">
        <v>1520</v>
      </c>
      <c r="D58" t="s">
        <v>500</v>
      </c>
      <c r="E58" t="s">
        <v>388</v>
      </c>
      <c r="F58">
        <v>5137511014</v>
      </c>
    </row>
    <row r="59" spans="1:6" x14ac:dyDescent="0.3">
      <c r="A59">
        <v>31</v>
      </c>
      <c r="B59" t="s">
        <v>501</v>
      </c>
      <c r="C59" t="s">
        <v>1517</v>
      </c>
      <c r="D59" t="s">
        <v>502</v>
      </c>
      <c r="E59" t="s">
        <v>503</v>
      </c>
      <c r="F59">
        <v>9741124956</v>
      </c>
    </row>
    <row r="60" spans="1:6" x14ac:dyDescent="0.3">
      <c r="A60">
        <v>733</v>
      </c>
      <c r="B60" t="s">
        <v>504</v>
      </c>
      <c r="C60" t="s">
        <v>1514</v>
      </c>
      <c r="D60" t="s">
        <v>505</v>
      </c>
      <c r="E60" t="s">
        <v>506</v>
      </c>
      <c r="F60">
        <v>1055293942</v>
      </c>
    </row>
    <row r="61" spans="1:6" x14ac:dyDescent="0.3">
      <c r="A61">
        <v>624</v>
      </c>
      <c r="B61" t="s">
        <v>337</v>
      </c>
      <c r="C61" t="s">
        <v>1518</v>
      </c>
      <c r="D61" t="s">
        <v>507</v>
      </c>
      <c r="E61" t="s">
        <v>424</v>
      </c>
      <c r="F61">
        <v>2774587967</v>
      </c>
    </row>
    <row r="62" spans="1:6" x14ac:dyDescent="0.3">
      <c r="A62">
        <v>199</v>
      </c>
      <c r="B62" t="s">
        <v>244</v>
      </c>
      <c r="C62" t="s">
        <v>446</v>
      </c>
      <c r="D62" t="s">
        <v>508</v>
      </c>
      <c r="E62" t="s">
        <v>509</v>
      </c>
      <c r="F62">
        <v>6383939014</v>
      </c>
    </row>
    <row r="63" spans="1:6" x14ac:dyDescent="0.3">
      <c r="A63">
        <v>112</v>
      </c>
      <c r="B63" t="s">
        <v>510</v>
      </c>
      <c r="C63" t="s">
        <v>1507</v>
      </c>
      <c r="D63" t="s">
        <v>207</v>
      </c>
      <c r="E63" t="s">
        <v>383</v>
      </c>
      <c r="F63">
        <v>8157564947</v>
      </c>
    </row>
    <row r="64" spans="1:6" x14ac:dyDescent="0.3">
      <c r="A64">
        <v>256</v>
      </c>
      <c r="B64" t="s">
        <v>60</v>
      </c>
      <c r="C64" t="s">
        <v>1516</v>
      </c>
      <c r="D64" t="s">
        <v>511</v>
      </c>
      <c r="E64" t="s">
        <v>512</v>
      </c>
      <c r="F64">
        <v>2513725051</v>
      </c>
    </row>
    <row r="65" spans="1:6" x14ac:dyDescent="0.3">
      <c r="A65">
        <v>848</v>
      </c>
      <c r="B65" t="s">
        <v>513</v>
      </c>
      <c r="C65" t="s">
        <v>446</v>
      </c>
      <c r="D65" t="s">
        <v>514</v>
      </c>
      <c r="E65" t="s">
        <v>458</v>
      </c>
      <c r="F65">
        <v>6829482368</v>
      </c>
    </row>
    <row r="66" spans="1:6" x14ac:dyDescent="0.3">
      <c r="A66">
        <v>102</v>
      </c>
      <c r="B66" t="s">
        <v>72</v>
      </c>
      <c r="C66" t="s">
        <v>446</v>
      </c>
      <c r="D66" t="s">
        <v>515</v>
      </c>
      <c r="E66" t="s">
        <v>411</v>
      </c>
      <c r="F66">
        <v>3746956671</v>
      </c>
    </row>
    <row r="67" spans="1:6" x14ac:dyDescent="0.3">
      <c r="A67">
        <v>361</v>
      </c>
      <c r="B67" t="s">
        <v>516</v>
      </c>
      <c r="C67" t="s">
        <v>1499</v>
      </c>
      <c r="D67" t="s">
        <v>517</v>
      </c>
      <c r="E67" t="s">
        <v>436</v>
      </c>
      <c r="F67">
        <v>3968979172</v>
      </c>
    </row>
    <row r="68" spans="1:6" x14ac:dyDescent="0.3">
      <c r="A68">
        <v>962</v>
      </c>
      <c r="B68" t="s">
        <v>518</v>
      </c>
      <c r="C68" t="s">
        <v>1510</v>
      </c>
      <c r="D68" t="s">
        <v>519</v>
      </c>
      <c r="E68" t="s">
        <v>399</v>
      </c>
      <c r="F68">
        <v>3932448384</v>
      </c>
    </row>
    <row r="69" spans="1:6" x14ac:dyDescent="0.3">
      <c r="A69">
        <v>443</v>
      </c>
      <c r="B69" t="s">
        <v>520</v>
      </c>
      <c r="C69" t="s">
        <v>1509</v>
      </c>
      <c r="D69" t="s">
        <v>521</v>
      </c>
      <c r="E69" t="s">
        <v>408</v>
      </c>
      <c r="F69">
        <v>2852248623</v>
      </c>
    </row>
    <row r="70" spans="1:6" x14ac:dyDescent="0.3">
      <c r="A70">
        <v>977</v>
      </c>
      <c r="B70" t="s">
        <v>522</v>
      </c>
      <c r="C70" t="s">
        <v>1521</v>
      </c>
      <c r="D70" t="s">
        <v>489</v>
      </c>
      <c r="E70" t="s">
        <v>435</v>
      </c>
      <c r="F70">
        <v>2448301670</v>
      </c>
    </row>
    <row r="71" spans="1:6" x14ac:dyDescent="0.3">
      <c r="A71">
        <v>936</v>
      </c>
      <c r="B71" t="s">
        <v>210</v>
      </c>
      <c r="C71" t="s">
        <v>1499</v>
      </c>
      <c r="D71" t="s">
        <v>523</v>
      </c>
      <c r="E71" t="s">
        <v>524</v>
      </c>
      <c r="F71">
        <v>3017545245</v>
      </c>
    </row>
    <row r="72" spans="1:6" x14ac:dyDescent="0.3">
      <c r="A72">
        <v>395</v>
      </c>
      <c r="B72" t="s">
        <v>525</v>
      </c>
      <c r="C72" t="s">
        <v>1512</v>
      </c>
      <c r="D72" t="s">
        <v>526</v>
      </c>
      <c r="E72" t="s">
        <v>379</v>
      </c>
      <c r="F72">
        <v>3061127061</v>
      </c>
    </row>
    <row r="73" spans="1:6" x14ac:dyDescent="0.3">
      <c r="A73">
        <v>344</v>
      </c>
      <c r="B73" t="s">
        <v>96</v>
      </c>
      <c r="C73" t="s">
        <v>1522</v>
      </c>
      <c r="D73" t="s">
        <v>527</v>
      </c>
      <c r="E73" t="s">
        <v>528</v>
      </c>
      <c r="F73">
        <v>6894953031</v>
      </c>
    </row>
    <row r="74" spans="1:6" x14ac:dyDescent="0.3">
      <c r="A74">
        <v>48</v>
      </c>
      <c r="B74" t="s">
        <v>529</v>
      </c>
      <c r="C74" t="s">
        <v>1513</v>
      </c>
      <c r="D74" t="s">
        <v>530</v>
      </c>
      <c r="E74" t="s">
        <v>458</v>
      </c>
      <c r="F74">
        <v>3072705157</v>
      </c>
    </row>
    <row r="75" spans="1:6" x14ac:dyDescent="0.3">
      <c r="A75">
        <v>362</v>
      </c>
      <c r="B75" t="s">
        <v>531</v>
      </c>
      <c r="C75" t="s">
        <v>1500</v>
      </c>
      <c r="D75" t="s">
        <v>532</v>
      </c>
      <c r="E75" t="s">
        <v>391</v>
      </c>
      <c r="F75">
        <v>7245809798</v>
      </c>
    </row>
    <row r="76" spans="1:6" x14ac:dyDescent="0.3">
      <c r="A76">
        <v>88</v>
      </c>
      <c r="B76" t="s">
        <v>533</v>
      </c>
      <c r="C76" t="s">
        <v>1517</v>
      </c>
      <c r="D76" t="s">
        <v>534</v>
      </c>
      <c r="E76" t="s">
        <v>436</v>
      </c>
      <c r="F76">
        <v>8271644418</v>
      </c>
    </row>
    <row r="77" spans="1:6" x14ac:dyDescent="0.3">
      <c r="A77">
        <v>289</v>
      </c>
      <c r="B77" t="s">
        <v>81</v>
      </c>
      <c r="C77" t="s">
        <v>1500</v>
      </c>
      <c r="D77" t="s">
        <v>535</v>
      </c>
      <c r="E77" t="s">
        <v>536</v>
      </c>
      <c r="F77">
        <v>3201665520</v>
      </c>
    </row>
    <row r="78" spans="1:6" x14ac:dyDescent="0.3">
      <c r="A78">
        <v>704</v>
      </c>
      <c r="B78" t="s">
        <v>537</v>
      </c>
      <c r="C78" t="s">
        <v>1507</v>
      </c>
      <c r="D78" t="s">
        <v>538</v>
      </c>
      <c r="E78" t="s">
        <v>458</v>
      </c>
      <c r="F78">
        <v>3426056035</v>
      </c>
    </row>
    <row r="79" spans="1:6" x14ac:dyDescent="0.3">
      <c r="A79">
        <v>903</v>
      </c>
      <c r="B79" t="s">
        <v>102</v>
      </c>
      <c r="C79" t="s">
        <v>1518</v>
      </c>
      <c r="D79" t="s">
        <v>539</v>
      </c>
      <c r="E79" t="s">
        <v>536</v>
      </c>
      <c r="F79">
        <v>1233066378</v>
      </c>
    </row>
    <row r="80" spans="1:6" x14ac:dyDescent="0.3">
      <c r="A80">
        <v>315</v>
      </c>
      <c r="B80" t="s">
        <v>98</v>
      </c>
      <c r="C80" t="s">
        <v>1500</v>
      </c>
      <c r="D80" t="s">
        <v>17</v>
      </c>
      <c r="E80" t="s">
        <v>495</v>
      </c>
      <c r="F80">
        <v>6263485134</v>
      </c>
    </row>
    <row r="81" spans="1:6" x14ac:dyDescent="0.3">
      <c r="A81">
        <v>501</v>
      </c>
      <c r="B81" t="s">
        <v>540</v>
      </c>
      <c r="C81" t="s">
        <v>1509</v>
      </c>
      <c r="D81" t="s">
        <v>541</v>
      </c>
      <c r="E81" t="s">
        <v>436</v>
      </c>
      <c r="F81">
        <v>1354925878</v>
      </c>
    </row>
    <row r="82" spans="1:6" x14ac:dyDescent="0.3">
      <c r="A82">
        <v>812</v>
      </c>
      <c r="B82" t="s">
        <v>542</v>
      </c>
      <c r="C82" t="s">
        <v>1499</v>
      </c>
      <c r="D82" t="s">
        <v>543</v>
      </c>
      <c r="E82" t="s">
        <v>391</v>
      </c>
      <c r="F82">
        <v>6143377957</v>
      </c>
    </row>
    <row r="83" spans="1:6" x14ac:dyDescent="0.3">
      <c r="A83">
        <v>953</v>
      </c>
      <c r="B83" t="s">
        <v>18</v>
      </c>
      <c r="C83" t="s">
        <v>1522</v>
      </c>
      <c r="D83" t="s">
        <v>544</v>
      </c>
      <c r="E83" t="s">
        <v>383</v>
      </c>
      <c r="F83">
        <v>1029837290</v>
      </c>
    </row>
    <row r="84" spans="1:6" x14ac:dyDescent="0.3">
      <c r="A84">
        <v>830</v>
      </c>
      <c r="B84" t="s">
        <v>471</v>
      </c>
      <c r="C84" t="s">
        <v>545</v>
      </c>
      <c r="D84" t="s">
        <v>546</v>
      </c>
      <c r="E84" t="s">
        <v>381</v>
      </c>
      <c r="F84">
        <v>9313787148</v>
      </c>
    </row>
    <row r="85" spans="1:6" x14ac:dyDescent="0.3">
      <c r="A85">
        <v>656</v>
      </c>
      <c r="B85" t="s">
        <v>547</v>
      </c>
      <c r="C85" t="s">
        <v>1515</v>
      </c>
      <c r="D85" t="s">
        <v>548</v>
      </c>
      <c r="E85" t="s">
        <v>509</v>
      </c>
      <c r="F85">
        <v>9053980373</v>
      </c>
    </row>
    <row r="86" spans="1:6" x14ac:dyDescent="0.3">
      <c r="A86">
        <v>935</v>
      </c>
      <c r="B86" t="s">
        <v>549</v>
      </c>
      <c r="C86" t="s">
        <v>1516</v>
      </c>
      <c r="D86" t="s">
        <v>550</v>
      </c>
      <c r="E86" t="s">
        <v>453</v>
      </c>
      <c r="F86">
        <v>2836649349</v>
      </c>
    </row>
    <row r="87" spans="1:6" x14ac:dyDescent="0.3">
      <c r="A87">
        <v>762</v>
      </c>
      <c r="B87" t="s">
        <v>551</v>
      </c>
      <c r="C87" t="s">
        <v>1499</v>
      </c>
      <c r="D87" t="s">
        <v>552</v>
      </c>
      <c r="E87" t="s">
        <v>405</v>
      </c>
      <c r="F87">
        <v>1786274009</v>
      </c>
    </row>
    <row r="88" spans="1:6" x14ac:dyDescent="0.3">
      <c r="A88">
        <v>698</v>
      </c>
      <c r="B88" t="s">
        <v>79</v>
      </c>
      <c r="C88" t="s">
        <v>1506</v>
      </c>
      <c r="D88" t="s">
        <v>553</v>
      </c>
      <c r="E88" t="s">
        <v>435</v>
      </c>
      <c r="F88">
        <v>1300453861</v>
      </c>
    </row>
    <row r="89" spans="1:6" x14ac:dyDescent="0.3">
      <c r="A89">
        <v>294</v>
      </c>
      <c r="B89" t="s">
        <v>554</v>
      </c>
      <c r="C89" t="s">
        <v>1520</v>
      </c>
      <c r="D89" t="s">
        <v>447</v>
      </c>
      <c r="E89" t="s">
        <v>506</v>
      </c>
      <c r="F89">
        <v>6518015418</v>
      </c>
    </row>
    <row r="90" spans="1:6" x14ac:dyDescent="0.3">
      <c r="A90">
        <v>535</v>
      </c>
      <c r="B90" t="s">
        <v>189</v>
      </c>
      <c r="C90" t="s">
        <v>1501</v>
      </c>
      <c r="D90" t="s">
        <v>555</v>
      </c>
      <c r="E90" t="s">
        <v>424</v>
      </c>
      <c r="F90">
        <v>7774474168</v>
      </c>
    </row>
    <row r="91" spans="1:6" x14ac:dyDescent="0.3">
      <c r="A91">
        <v>357</v>
      </c>
      <c r="B91" t="s">
        <v>556</v>
      </c>
      <c r="C91" t="s">
        <v>1522</v>
      </c>
      <c r="D91" t="s">
        <v>557</v>
      </c>
      <c r="E91" t="s">
        <v>528</v>
      </c>
      <c r="F91">
        <v>5796916149</v>
      </c>
    </row>
    <row r="92" spans="1:6" x14ac:dyDescent="0.3">
      <c r="A92">
        <v>468</v>
      </c>
      <c r="B92" t="s">
        <v>558</v>
      </c>
      <c r="C92" t="s">
        <v>1502</v>
      </c>
      <c r="D92" t="s">
        <v>559</v>
      </c>
      <c r="E92" t="s">
        <v>560</v>
      </c>
      <c r="F92">
        <v>2618359567</v>
      </c>
    </row>
    <row r="93" spans="1:6" x14ac:dyDescent="0.3">
      <c r="A93">
        <v>798</v>
      </c>
      <c r="B93" t="s">
        <v>561</v>
      </c>
      <c r="C93" t="s">
        <v>1514</v>
      </c>
      <c r="D93" t="s">
        <v>562</v>
      </c>
      <c r="E93" t="s">
        <v>509</v>
      </c>
      <c r="F93">
        <v>2073271791</v>
      </c>
    </row>
    <row r="94" spans="1:6" x14ac:dyDescent="0.3">
      <c r="A94">
        <v>497</v>
      </c>
      <c r="B94" t="s">
        <v>563</v>
      </c>
      <c r="C94" t="s">
        <v>446</v>
      </c>
      <c r="D94" t="s">
        <v>564</v>
      </c>
      <c r="E94" t="s">
        <v>405</v>
      </c>
      <c r="F94">
        <v>8030257579</v>
      </c>
    </row>
    <row r="95" spans="1:6" x14ac:dyDescent="0.3">
      <c r="A95">
        <v>841</v>
      </c>
      <c r="B95" t="s">
        <v>565</v>
      </c>
      <c r="C95" t="s">
        <v>1508</v>
      </c>
      <c r="D95" t="s">
        <v>566</v>
      </c>
      <c r="E95" t="s">
        <v>405</v>
      </c>
      <c r="F95">
        <v>1610528704</v>
      </c>
    </row>
    <row r="96" spans="1:6" x14ac:dyDescent="0.3">
      <c r="A96">
        <v>521</v>
      </c>
      <c r="B96" t="s">
        <v>567</v>
      </c>
      <c r="C96" t="s">
        <v>1511</v>
      </c>
      <c r="D96" t="s">
        <v>568</v>
      </c>
      <c r="E96" t="s">
        <v>393</v>
      </c>
      <c r="F96">
        <v>4105997340</v>
      </c>
    </row>
    <row r="97" spans="1:6" x14ac:dyDescent="0.3">
      <c r="A97">
        <v>2</v>
      </c>
      <c r="B97" t="s">
        <v>569</v>
      </c>
      <c r="C97" t="s">
        <v>1501</v>
      </c>
      <c r="D97" t="s">
        <v>570</v>
      </c>
      <c r="E97" t="s">
        <v>468</v>
      </c>
      <c r="F97">
        <v>9250747856</v>
      </c>
    </row>
    <row r="98" spans="1:6" x14ac:dyDescent="0.3">
      <c r="A98">
        <v>637</v>
      </c>
      <c r="B98" t="s">
        <v>551</v>
      </c>
      <c r="C98" t="s">
        <v>1513</v>
      </c>
      <c r="D98" t="s">
        <v>571</v>
      </c>
      <c r="E98" t="s">
        <v>572</v>
      </c>
      <c r="F98">
        <v>8907221376</v>
      </c>
    </row>
    <row r="99" spans="1:6" x14ac:dyDescent="0.3">
      <c r="A99">
        <v>407</v>
      </c>
      <c r="B99" t="s">
        <v>573</v>
      </c>
      <c r="C99" t="s">
        <v>1503</v>
      </c>
      <c r="D99" t="s">
        <v>574</v>
      </c>
      <c r="E99" t="s">
        <v>490</v>
      </c>
      <c r="F99">
        <v>5519170607</v>
      </c>
    </row>
    <row r="100" spans="1:6" x14ac:dyDescent="0.3">
      <c r="A100">
        <v>87</v>
      </c>
      <c r="B100" t="s">
        <v>398</v>
      </c>
      <c r="C100" t="s">
        <v>1503</v>
      </c>
      <c r="D100" t="s">
        <v>17</v>
      </c>
      <c r="E100" t="s">
        <v>458</v>
      </c>
      <c r="F100">
        <v>4444871583</v>
      </c>
    </row>
    <row r="101" spans="1:6" x14ac:dyDescent="0.3">
      <c r="A101">
        <v>894</v>
      </c>
      <c r="B101" t="s">
        <v>575</v>
      </c>
      <c r="C101" t="s">
        <v>1513</v>
      </c>
      <c r="D101" t="s">
        <v>576</v>
      </c>
      <c r="E101" t="s">
        <v>388</v>
      </c>
      <c r="F101">
        <v>9892285623</v>
      </c>
    </row>
    <row r="102" spans="1:6" x14ac:dyDescent="0.3">
      <c r="A102">
        <v>708</v>
      </c>
      <c r="B102" t="s">
        <v>417</v>
      </c>
      <c r="C102" t="s">
        <v>1513</v>
      </c>
      <c r="D102" t="s">
        <v>259</v>
      </c>
      <c r="E102" t="s">
        <v>405</v>
      </c>
      <c r="F102">
        <v>6155699440</v>
      </c>
    </row>
    <row r="103" spans="1:6" x14ac:dyDescent="0.3">
      <c r="A103">
        <v>311</v>
      </c>
      <c r="B103" t="s">
        <v>577</v>
      </c>
      <c r="C103" t="s">
        <v>1508</v>
      </c>
      <c r="D103" t="s">
        <v>578</v>
      </c>
      <c r="E103" t="s">
        <v>405</v>
      </c>
      <c r="F103">
        <v>2539275235</v>
      </c>
    </row>
    <row r="104" spans="1:6" x14ac:dyDescent="0.3">
      <c r="A104">
        <v>888</v>
      </c>
      <c r="B104" t="s">
        <v>579</v>
      </c>
      <c r="C104" t="s">
        <v>446</v>
      </c>
      <c r="D104" t="s">
        <v>434</v>
      </c>
      <c r="E104" t="s">
        <v>405</v>
      </c>
      <c r="F104">
        <v>4534991454</v>
      </c>
    </row>
    <row r="105" spans="1:6" x14ac:dyDescent="0.3">
      <c r="A105">
        <v>678</v>
      </c>
      <c r="B105" t="s">
        <v>580</v>
      </c>
      <c r="C105" t="s">
        <v>1519</v>
      </c>
      <c r="D105" t="s">
        <v>119</v>
      </c>
      <c r="E105" t="s">
        <v>435</v>
      </c>
      <c r="F105">
        <v>9411155106</v>
      </c>
    </row>
    <row r="106" spans="1:6" x14ac:dyDescent="0.3">
      <c r="A106">
        <v>734</v>
      </c>
      <c r="B106" t="s">
        <v>581</v>
      </c>
      <c r="C106" t="s">
        <v>422</v>
      </c>
      <c r="D106" t="s">
        <v>582</v>
      </c>
      <c r="E106" t="s">
        <v>416</v>
      </c>
      <c r="F106">
        <v>1161903173</v>
      </c>
    </row>
    <row r="107" spans="1:6" x14ac:dyDescent="0.3">
      <c r="A107">
        <v>640</v>
      </c>
      <c r="B107" t="s">
        <v>583</v>
      </c>
      <c r="C107" t="s">
        <v>1513</v>
      </c>
      <c r="D107" t="s">
        <v>584</v>
      </c>
      <c r="E107" t="s">
        <v>436</v>
      </c>
      <c r="F107">
        <v>7858706884</v>
      </c>
    </row>
    <row r="108" spans="1:6" x14ac:dyDescent="0.3">
      <c r="A108">
        <v>189</v>
      </c>
      <c r="B108" t="s">
        <v>585</v>
      </c>
      <c r="C108" t="s">
        <v>1521</v>
      </c>
      <c r="D108" t="s">
        <v>586</v>
      </c>
      <c r="E108" t="s">
        <v>453</v>
      </c>
      <c r="F108">
        <v>1967221186</v>
      </c>
    </row>
    <row r="109" spans="1:6" x14ac:dyDescent="0.3">
      <c r="A109">
        <v>685</v>
      </c>
      <c r="B109" t="s">
        <v>587</v>
      </c>
      <c r="C109" t="s">
        <v>1506</v>
      </c>
      <c r="D109" t="s">
        <v>588</v>
      </c>
      <c r="E109" t="s">
        <v>506</v>
      </c>
      <c r="F109">
        <v>9336147887</v>
      </c>
    </row>
    <row r="110" spans="1:6" x14ac:dyDescent="0.3">
      <c r="A110">
        <v>617</v>
      </c>
      <c r="B110" t="s">
        <v>178</v>
      </c>
      <c r="C110" t="s">
        <v>1518</v>
      </c>
      <c r="D110" t="s">
        <v>589</v>
      </c>
      <c r="E110" t="s">
        <v>528</v>
      </c>
      <c r="F110">
        <v>8437782692</v>
      </c>
    </row>
    <row r="111" spans="1:6" x14ac:dyDescent="0.3">
      <c r="A111">
        <v>508</v>
      </c>
      <c r="B111" t="s">
        <v>590</v>
      </c>
      <c r="C111" t="s">
        <v>446</v>
      </c>
      <c r="D111" t="s">
        <v>591</v>
      </c>
      <c r="E111" t="s">
        <v>592</v>
      </c>
      <c r="F111">
        <v>4162410124</v>
      </c>
    </row>
    <row r="112" spans="1:6" x14ac:dyDescent="0.3">
      <c r="A112">
        <v>406</v>
      </c>
      <c r="B112" t="s">
        <v>448</v>
      </c>
      <c r="C112" t="s">
        <v>1515</v>
      </c>
      <c r="D112" t="s">
        <v>593</v>
      </c>
      <c r="E112" t="s">
        <v>524</v>
      </c>
      <c r="F112">
        <v>3864558057</v>
      </c>
    </row>
    <row r="113" spans="1:6" x14ac:dyDescent="0.3">
      <c r="A113">
        <v>132</v>
      </c>
      <c r="B113" t="s">
        <v>594</v>
      </c>
      <c r="C113" t="s">
        <v>1516</v>
      </c>
      <c r="D113" t="s">
        <v>595</v>
      </c>
      <c r="E113" t="s">
        <v>435</v>
      </c>
      <c r="F113">
        <v>2019622576</v>
      </c>
    </row>
    <row r="114" spans="1:6" x14ac:dyDescent="0.3">
      <c r="A114">
        <v>785</v>
      </c>
      <c r="B114" t="s">
        <v>596</v>
      </c>
      <c r="C114" t="s">
        <v>1499</v>
      </c>
      <c r="D114" t="s">
        <v>597</v>
      </c>
      <c r="E114" t="s">
        <v>436</v>
      </c>
      <c r="F114">
        <v>1837040341</v>
      </c>
    </row>
    <row r="115" spans="1:6" x14ac:dyDescent="0.3">
      <c r="A115">
        <v>113</v>
      </c>
      <c r="B115" t="s">
        <v>598</v>
      </c>
      <c r="C115" t="s">
        <v>1517</v>
      </c>
      <c r="D115" t="s">
        <v>599</v>
      </c>
      <c r="E115" t="s">
        <v>600</v>
      </c>
      <c r="F115">
        <v>4235755436</v>
      </c>
    </row>
    <row r="116" spans="1:6" x14ac:dyDescent="0.3">
      <c r="A116">
        <v>951</v>
      </c>
      <c r="B116" t="s">
        <v>285</v>
      </c>
      <c r="C116" t="s">
        <v>1499</v>
      </c>
      <c r="D116" t="s">
        <v>601</v>
      </c>
      <c r="E116" t="s">
        <v>429</v>
      </c>
      <c r="F116">
        <v>4933964760</v>
      </c>
    </row>
    <row r="117" spans="1:6" x14ac:dyDescent="0.3">
      <c r="A117">
        <v>169</v>
      </c>
      <c r="B117" t="s">
        <v>602</v>
      </c>
      <c r="C117" t="s">
        <v>1510</v>
      </c>
      <c r="D117" t="s">
        <v>603</v>
      </c>
      <c r="E117" t="s">
        <v>495</v>
      </c>
      <c r="F117">
        <v>9986862728</v>
      </c>
    </row>
    <row r="118" spans="1:6" x14ac:dyDescent="0.3">
      <c r="A118">
        <v>984</v>
      </c>
      <c r="B118" t="s">
        <v>604</v>
      </c>
      <c r="C118" t="s">
        <v>1510</v>
      </c>
      <c r="D118" t="s">
        <v>605</v>
      </c>
      <c r="E118" t="s">
        <v>393</v>
      </c>
      <c r="F118">
        <v>2460523574</v>
      </c>
    </row>
    <row r="119" spans="1:6" x14ac:dyDescent="0.3">
      <c r="A119">
        <v>881</v>
      </c>
      <c r="B119" t="s">
        <v>606</v>
      </c>
      <c r="C119" t="s">
        <v>1514</v>
      </c>
      <c r="D119" t="s">
        <v>607</v>
      </c>
      <c r="E119" t="s">
        <v>441</v>
      </c>
      <c r="F119">
        <v>3243646644</v>
      </c>
    </row>
    <row r="120" spans="1:6" x14ac:dyDescent="0.3">
      <c r="A120">
        <v>883</v>
      </c>
      <c r="B120" t="s">
        <v>608</v>
      </c>
      <c r="C120" t="s">
        <v>1506</v>
      </c>
      <c r="D120" t="s">
        <v>609</v>
      </c>
      <c r="E120" t="s">
        <v>610</v>
      </c>
      <c r="F120">
        <v>4932358514</v>
      </c>
    </row>
    <row r="121" spans="1:6" x14ac:dyDescent="0.3">
      <c r="A121">
        <v>735</v>
      </c>
      <c r="B121" t="s">
        <v>437</v>
      </c>
      <c r="C121" t="s">
        <v>1504</v>
      </c>
      <c r="D121" t="s">
        <v>611</v>
      </c>
      <c r="E121" t="s">
        <v>416</v>
      </c>
      <c r="F121">
        <v>1419382893</v>
      </c>
    </row>
    <row r="122" spans="1:6" x14ac:dyDescent="0.3">
      <c r="A122">
        <v>120</v>
      </c>
      <c r="B122" t="s">
        <v>612</v>
      </c>
      <c r="C122" t="s">
        <v>1501</v>
      </c>
      <c r="D122" t="s">
        <v>613</v>
      </c>
      <c r="E122" t="s">
        <v>614</v>
      </c>
      <c r="F122">
        <v>6456637698</v>
      </c>
    </row>
    <row r="123" spans="1:6" x14ac:dyDescent="0.3">
      <c r="A123">
        <v>92</v>
      </c>
      <c r="B123" t="s">
        <v>615</v>
      </c>
      <c r="C123" t="s">
        <v>1521</v>
      </c>
      <c r="D123" t="s">
        <v>616</v>
      </c>
      <c r="E123" t="s">
        <v>379</v>
      </c>
      <c r="F123">
        <v>4615496293</v>
      </c>
    </row>
    <row r="124" spans="1:6" x14ac:dyDescent="0.3">
      <c r="A124">
        <v>618</v>
      </c>
      <c r="B124" t="s">
        <v>580</v>
      </c>
      <c r="C124" t="s">
        <v>1514</v>
      </c>
      <c r="D124" t="s">
        <v>617</v>
      </c>
      <c r="E124" t="s">
        <v>528</v>
      </c>
      <c r="F124">
        <v>6419268208</v>
      </c>
    </row>
    <row r="125" spans="1:6" x14ac:dyDescent="0.3">
      <c r="A125">
        <v>768</v>
      </c>
      <c r="B125" t="s">
        <v>618</v>
      </c>
      <c r="C125" t="s">
        <v>1501</v>
      </c>
      <c r="D125" t="s">
        <v>619</v>
      </c>
      <c r="E125" t="s">
        <v>379</v>
      </c>
      <c r="F125">
        <v>3258758083</v>
      </c>
    </row>
    <row r="126" spans="1:6" x14ac:dyDescent="0.3">
      <c r="A126">
        <v>619</v>
      </c>
      <c r="B126" t="s">
        <v>620</v>
      </c>
      <c r="C126" t="s">
        <v>1504</v>
      </c>
      <c r="D126" t="s">
        <v>621</v>
      </c>
      <c r="E126" t="s">
        <v>458</v>
      </c>
      <c r="F126">
        <v>9823103962</v>
      </c>
    </row>
    <row r="127" spans="1:6" x14ac:dyDescent="0.3">
      <c r="A127">
        <v>393</v>
      </c>
      <c r="B127" t="s">
        <v>174</v>
      </c>
      <c r="C127" t="s">
        <v>1514</v>
      </c>
      <c r="D127" t="s">
        <v>622</v>
      </c>
      <c r="E127" t="s">
        <v>379</v>
      </c>
      <c r="F127">
        <v>5931525319</v>
      </c>
    </row>
    <row r="128" spans="1:6" x14ac:dyDescent="0.3">
      <c r="A128">
        <v>127</v>
      </c>
      <c r="B128" t="s">
        <v>174</v>
      </c>
      <c r="C128" t="s">
        <v>422</v>
      </c>
      <c r="D128" t="s">
        <v>623</v>
      </c>
      <c r="E128" t="s">
        <v>424</v>
      </c>
      <c r="F128">
        <v>5199096406</v>
      </c>
    </row>
    <row r="129" spans="1:6" x14ac:dyDescent="0.3">
      <c r="A129">
        <v>329</v>
      </c>
      <c r="B129" t="s">
        <v>624</v>
      </c>
      <c r="C129" t="s">
        <v>1520</v>
      </c>
      <c r="D129" t="s">
        <v>625</v>
      </c>
      <c r="E129" t="s">
        <v>424</v>
      </c>
      <c r="F129">
        <v>4926013012</v>
      </c>
    </row>
    <row r="130" spans="1:6" x14ac:dyDescent="0.3">
      <c r="A130">
        <v>839</v>
      </c>
      <c r="B130" t="s">
        <v>626</v>
      </c>
      <c r="C130" t="s">
        <v>422</v>
      </c>
      <c r="D130" t="s">
        <v>627</v>
      </c>
      <c r="E130" t="s">
        <v>528</v>
      </c>
      <c r="F130">
        <v>1385206446</v>
      </c>
    </row>
    <row r="131" spans="1:6" x14ac:dyDescent="0.3">
      <c r="A131">
        <v>787</v>
      </c>
      <c r="B131" t="s">
        <v>615</v>
      </c>
      <c r="C131" t="s">
        <v>1512</v>
      </c>
      <c r="D131" t="s">
        <v>628</v>
      </c>
      <c r="E131" t="s">
        <v>536</v>
      </c>
      <c r="F131">
        <v>7592482439</v>
      </c>
    </row>
    <row r="132" spans="1:6" x14ac:dyDescent="0.3">
      <c r="A132">
        <v>658</v>
      </c>
      <c r="B132" t="s">
        <v>182</v>
      </c>
      <c r="C132" t="s">
        <v>1514</v>
      </c>
      <c r="D132" t="s">
        <v>629</v>
      </c>
      <c r="E132" t="s">
        <v>528</v>
      </c>
      <c r="F132">
        <v>1575826863</v>
      </c>
    </row>
    <row r="133" spans="1:6" x14ac:dyDescent="0.3">
      <c r="A133">
        <v>302</v>
      </c>
      <c r="B133" t="s">
        <v>630</v>
      </c>
      <c r="C133" t="s">
        <v>1520</v>
      </c>
      <c r="D133" t="s">
        <v>631</v>
      </c>
      <c r="E133" t="s">
        <v>424</v>
      </c>
      <c r="F133">
        <v>4826890428</v>
      </c>
    </row>
    <row r="134" spans="1:6" x14ac:dyDescent="0.3">
      <c r="A134">
        <v>959</v>
      </c>
      <c r="B134" t="s">
        <v>632</v>
      </c>
      <c r="C134" t="s">
        <v>1509</v>
      </c>
      <c r="D134" t="s">
        <v>633</v>
      </c>
      <c r="E134" t="s">
        <v>490</v>
      </c>
      <c r="F134">
        <v>1171287473</v>
      </c>
    </row>
    <row r="135" spans="1:6" x14ac:dyDescent="0.3">
      <c r="A135">
        <v>467</v>
      </c>
      <c r="B135" t="s">
        <v>634</v>
      </c>
      <c r="C135" t="s">
        <v>1504</v>
      </c>
      <c r="D135" t="s">
        <v>635</v>
      </c>
      <c r="E135" t="s">
        <v>528</v>
      </c>
      <c r="F135">
        <v>3594123975</v>
      </c>
    </row>
    <row r="136" spans="1:6" x14ac:dyDescent="0.3">
      <c r="A136">
        <v>642</v>
      </c>
      <c r="B136" t="s">
        <v>636</v>
      </c>
      <c r="C136" t="s">
        <v>1504</v>
      </c>
      <c r="D136" t="s">
        <v>637</v>
      </c>
      <c r="E136" t="s">
        <v>436</v>
      </c>
      <c r="F136">
        <v>7051750919</v>
      </c>
    </row>
    <row r="137" spans="1:6" x14ac:dyDescent="0.3">
      <c r="A137">
        <v>472</v>
      </c>
      <c r="B137" t="s">
        <v>638</v>
      </c>
      <c r="C137" t="s">
        <v>1502</v>
      </c>
      <c r="D137" t="s">
        <v>639</v>
      </c>
      <c r="E137" t="s">
        <v>592</v>
      </c>
      <c r="F137">
        <v>6886408134</v>
      </c>
    </row>
    <row r="138" spans="1:6" x14ac:dyDescent="0.3">
      <c r="A138">
        <v>700</v>
      </c>
      <c r="B138" t="s">
        <v>640</v>
      </c>
      <c r="C138" t="s">
        <v>1507</v>
      </c>
      <c r="D138" t="s">
        <v>641</v>
      </c>
      <c r="E138" t="s">
        <v>506</v>
      </c>
      <c r="F138">
        <v>7077868681</v>
      </c>
    </row>
    <row r="139" spans="1:6" x14ac:dyDescent="0.3">
      <c r="A139">
        <v>305</v>
      </c>
      <c r="B139" t="s">
        <v>42</v>
      </c>
      <c r="C139" t="s">
        <v>1516</v>
      </c>
      <c r="D139" t="s">
        <v>642</v>
      </c>
      <c r="E139" t="s">
        <v>388</v>
      </c>
      <c r="F139">
        <v>4425132485</v>
      </c>
    </row>
    <row r="140" spans="1:6" x14ac:dyDescent="0.3">
      <c r="A140">
        <v>676</v>
      </c>
      <c r="B140" t="s">
        <v>643</v>
      </c>
      <c r="C140" t="s">
        <v>1505</v>
      </c>
      <c r="D140" t="s">
        <v>644</v>
      </c>
      <c r="E140" t="s">
        <v>645</v>
      </c>
      <c r="F140">
        <v>3975638935</v>
      </c>
    </row>
    <row r="141" spans="1:6" x14ac:dyDescent="0.3">
      <c r="A141">
        <v>602</v>
      </c>
      <c r="B141" t="s">
        <v>646</v>
      </c>
      <c r="C141" t="s">
        <v>1519</v>
      </c>
      <c r="D141" t="s">
        <v>647</v>
      </c>
      <c r="E141" t="s">
        <v>503</v>
      </c>
      <c r="F141">
        <v>8049380718</v>
      </c>
    </row>
    <row r="142" spans="1:6" x14ac:dyDescent="0.3">
      <c r="A142">
        <v>175</v>
      </c>
      <c r="B142" t="s">
        <v>648</v>
      </c>
      <c r="C142" t="s">
        <v>1509</v>
      </c>
      <c r="D142" t="s">
        <v>649</v>
      </c>
      <c r="E142" t="s">
        <v>424</v>
      </c>
      <c r="F142">
        <v>6417574125</v>
      </c>
    </row>
    <row r="143" spans="1:6" x14ac:dyDescent="0.3">
      <c r="A143">
        <v>679</v>
      </c>
      <c r="B143" t="s">
        <v>291</v>
      </c>
      <c r="C143" t="s">
        <v>446</v>
      </c>
      <c r="D143" t="s">
        <v>489</v>
      </c>
      <c r="E143" t="s">
        <v>381</v>
      </c>
      <c r="F143">
        <v>2458047806</v>
      </c>
    </row>
    <row r="144" spans="1:6" x14ac:dyDescent="0.3">
      <c r="A144">
        <v>412</v>
      </c>
      <c r="B144" t="s">
        <v>483</v>
      </c>
      <c r="C144" t="s">
        <v>1504</v>
      </c>
      <c r="D144" t="s">
        <v>650</v>
      </c>
      <c r="E144" t="s">
        <v>383</v>
      </c>
      <c r="F144">
        <v>4345935028</v>
      </c>
    </row>
    <row r="145" spans="1:6" x14ac:dyDescent="0.3">
      <c r="A145">
        <v>486</v>
      </c>
      <c r="B145" t="s">
        <v>651</v>
      </c>
      <c r="C145" t="s">
        <v>446</v>
      </c>
      <c r="D145" t="s">
        <v>652</v>
      </c>
      <c r="E145" t="s">
        <v>506</v>
      </c>
      <c r="F145">
        <v>4167720507</v>
      </c>
    </row>
    <row r="146" spans="1:6" x14ac:dyDescent="0.3">
      <c r="A146">
        <v>899</v>
      </c>
      <c r="B146" t="s">
        <v>653</v>
      </c>
      <c r="C146" t="s">
        <v>422</v>
      </c>
      <c r="D146" t="s">
        <v>654</v>
      </c>
      <c r="E146" t="s">
        <v>436</v>
      </c>
      <c r="F146">
        <v>4565205218</v>
      </c>
    </row>
    <row r="147" spans="1:6" x14ac:dyDescent="0.3">
      <c r="A147">
        <v>123</v>
      </c>
      <c r="B147" t="s">
        <v>655</v>
      </c>
      <c r="C147" t="s">
        <v>1509</v>
      </c>
      <c r="D147" t="s">
        <v>121</v>
      </c>
      <c r="E147" t="s">
        <v>388</v>
      </c>
      <c r="F147">
        <v>1029848581</v>
      </c>
    </row>
    <row r="148" spans="1:6" x14ac:dyDescent="0.3">
      <c r="A148">
        <v>180</v>
      </c>
      <c r="B148" t="s">
        <v>365</v>
      </c>
      <c r="C148" t="s">
        <v>1509</v>
      </c>
      <c r="D148" t="s">
        <v>656</v>
      </c>
      <c r="E148" t="s">
        <v>506</v>
      </c>
      <c r="F148">
        <v>6076587686</v>
      </c>
    </row>
    <row r="149" spans="1:6" x14ac:dyDescent="0.3">
      <c r="A149">
        <v>433</v>
      </c>
      <c r="B149" t="s">
        <v>365</v>
      </c>
      <c r="C149" t="s">
        <v>1502</v>
      </c>
      <c r="D149" t="s">
        <v>657</v>
      </c>
      <c r="E149" t="s">
        <v>658</v>
      </c>
      <c r="F149">
        <v>4382867697</v>
      </c>
    </row>
    <row r="150" spans="1:6" x14ac:dyDescent="0.3">
      <c r="A150">
        <v>244</v>
      </c>
      <c r="B150" t="s">
        <v>659</v>
      </c>
      <c r="C150" t="s">
        <v>1502</v>
      </c>
      <c r="D150" t="s">
        <v>660</v>
      </c>
      <c r="E150" t="s">
        <v>528</v>
      </c>
      <c r="F150">
        <v>8529787345</v>
      </c>
    </row>
    <row r="151" spans="1:6" x14ac:dyDescent="0.3">
      <c r="A151">
        <v>147</v>
      </c>
      <c r="B151" t="s">
        <v>122</v>
      </c>
      <c r="C151" t="s">
        <v>1513</v>
      </c>
      <c r="D151" t="s">
        <v>661</v>
      </c>
      <c r="E151" t="s">
        <v>435</v>
      </c>
      <c r="F151">
        <v>2933328030</v>
      </c>
    </row>
    <row r="152" spans="1:6" x14ac:dyDescent="0.3">
      <c r="A152">
        <v>634</v>
      </c>
      <c r="B152" t="s">
        <v>455</v>
      </c>
      <c r="C152" t="s">
        <v>1504</v>
      </c>
      <c r="D152" t="s">
        <v>662</v>
      </c>
      <c r="E152" t="s">
        <v>429</v>
      </c>
      <c r="F152">
        <v>1549574380</v>
      </c>
    </row>
    <row r="153" spans="1:6" x14ac:dyDescent="0.3">
      <c r="A153">
        <v>999</v>
      </c>
      <c r="B153" t="s">
        <v>663</v>
      </c>
      <c r="C153" t="s">
        <v>1512</v>
      </c>
      <c r="D153" t="s">
        <v>623</v>
      </c>
      <c r="E153" t="s">
        <v>600</v>
      </c>
      <c r="F153">
        <v>5348595059</v>
      </c>
    </row>
    <row r="154" spans="1:6" x14ac:dyDescent="0.3">
      <c r="A154">
        <v>477</v>
      </c>
      <c r="B154" t="s">
        <v>664</v>
      </c>
      <c r="C154" t="s">
        <v>1512</v>
      </c>
      <c r="D154" t="s">
        <v>665</v>
      </c>
      <c r="E154" t="s">
        <v>592</v>
      </c>
      <c r="F154">
        <v>8326159645</v>
      </c>
    </row>
    <row r="155" spans="1:6" x14ac:dyDescent="0.3">
      <c r="A155">
        <v>746</v>
      </c>
      <c r="B155" t="s">
        <v>100</v>
      </c>
      <c r="C155" t="s">
        <v>1518</v>
      </c>
      <c r="D155" t="s">
        <v>666</v>
      </c>
      <c r="E155" t="s">
        <v>528</v>
      </c>
      <c r="F155">
        <v>4303568430</v>
      </c>
    </row>
    <row r="156" spans="1:6" x14ac:dyDescent="0.3">
      <c r="A156">
        <v>287</v>
      </c>
      <c r="B156" t="s">
        <v>667</v>
      </c>
      <c r="C156" t="s">
        <v>446</v>
      </c>
      <c r="D156" t="s">
        <v>668</v>
      </c>
      <c r="E156" t="s">
        <v>669</v>
      </c>
      <c r="F156">
        <v>4386754323</v>
      </c>
    </row>
    <row r="157" spans="1:6" x14ac:dyDescent="0.3">
      <c r="A157">
        <v>310</v>
      </c>
      <c r="B157" t="s">
        <v>670</v>
      </c>
      <c r="C157" t="s">
        <v>1522</v>
      </c>
      <c r="D157" t="s">
        <v>671</v>
      </c>
      <c r="E157" t="s">
        <v>424</v>
      </c>
      <c r="F157">
        <v>8824594477</v>
      </c>
    </row>
    <row r="158" spans="1:6" x14ac:dyDescent="0.3">
      <c r="A158">
        <v>889</v>
      </c>
      <c r="B158" t="s">
        <v>672</v>
      </c>
      <c r="C158" t="s">
        <v>1502</v>
      </c>
      <c r="D158" t="s">
        <v>673</v>
      </c>
      <c r="E158" t="s">
        <v>432</v>
      </c>
      <c r="F158">
        <v>1096489886</v>
      </c>
    </row>
    <row r="159" spans="1:6" x14ac:dyDescent="0.3">
      <c r="A159">
        <v>512</v>
      </c>
      <c r="B159" t="s">
        <v>674</v>
      </c>
      <c r="C159" t="s">
        <v>1517</v>
      </c>
      <c r="D159" t="s">
        <v>675</v>
      </c>
      <c r="E159" t="s">
        <v>391</v>
      </c>
      <c r="F159">
        <v>3305516916</v>
      </c>
    </row>
    <row r="160" spans="1:6" x14ac:dyDescent="0.3">
      <c r="A160">
        <v>693</v>
      </c>
      <c r="B160" t="s">
        <v>676</v>
      </c>
      <c r="C160" t="s">
        <v>1503</v>
      </c>
      <c r="D160" t="s">
        <v>677</v>
      </c>
      <c r="E160" t="s">
        <v>524</v>
      </c>
      <c r="F160">
        <v>6982317596</v>
      </c>
    </row>
    <row r="161" spans="1:6" x14ac:dyDescent="0.3">
      <c r="A161">
        <v>670</v>
      </c>
      <c r="B161" t="s">
        <v>330</v>
      </c>
      <c r="C161" t="s">
        <v>1509</v>
      </c>
      <c r="D161" t="s">
        <v>678</v>
      </c>
      <c r="E161" t="s">
        <v>495</v>
      </c>
      <c r="F161">
        <v>6215794970</v>
      </c>
    </row>
    <row r="162" spans="1:6" x14ac:dyDescent="0.3">
      <c r="A162">
        <v>238</v>
      </c>
      <c r="B162" t="s">
        <v>679</v>
      </c>
      <c r="C162" t="s">
        <v>1505</v>
      </c>
      <c r="D162" t="s">
        <v>680</v>
      </c>
      <c r="E162" t="s">
        <v>391</v>
      </c>
      <c r="F162">
        <v>2452732341</v>
      </c>
    </row>
    <row r="163" spans="1:6" x14ac:dyDescent="0.3">
      <c r="A163">
        <v>400</v>
      </c>
      <c r="B163" t="s">
        <v>681</v>
      </c>
      <c r="C163" t="s">
        <v>1505</v>
      </c>
      <c r="D163" t="s">
        <v>682</v>
      </c>
      <c r="E163" t="s">
        <v>683</v>
      </c>
      <c r="F163">
        <v>1402030924</v>
      </c>
    </row>
    <row r="164" spans="1:6" x14ac:dyDescent="0.3">
      <c r="A164">
        <v>398</v>
      </c>
      <c r="B164" t="s">
        <v>684</v>
      </c>
      <c r="C164" t="s">
        <v>1520</v>
      </c>
      <c r="D164" t="s">
        <v>685</v>
      </c>
      <c r="E164" t="s">
        <v>388</v>
      </c>
      <c r="F164">
        <v>1812999737</v>
      </c>
    </row>
    <row r="165" spans="1:6" x14ac:dyDescent="0.3">
      <c r="A165">
        <v>955</v>
      </c>
      <c r="B165" t="s">
        <v>226</v>
      </c>
      <c r="C165" t="s">
        <v>446</v>
      </c>
      <c r="D165" t="s">
        <v>686</v>
      </c>
      <c r="E165" t="s">
        <v>528</v>
      </c>
      <c r="F165">
        <v>6234964560</v>
      </c>
    </row>
    <row r="166" spans="1:6" x14ac:dyDescent="0.3">
      <c r="A166">
        <v>193</v>
      </c>
      <c r="B166" t="s">
        <v>687</v>
      </c>
      <c r="C166" t="s">
        <v>1502</v>
      </c>
      <c r="D166" t="s">
        <v>688</v>
      </c>
      <c r="E166" t="s">
        <v>436</v>
      </c>
      <c r="F166">
        <v>2906446799</v>
      </c>
    </row>
    <row r="167" spans="1:6" x14ac:dyDescent="0.3">
      <c r="A167">
        <v>33</v>
      </c>
      <c r="B167" t="s">
        <v>320</v>
      </c>
      <c r="C167" t="s">
        <v>1518</v>
      </c>
      <c r="D167" t="s">
        <v>689</v>
      </c>
      <c r="E167" t="s">
        <v>381</v>
      </c>
      <c r="F167">
        <v>6522949251</v>
      </c>
    </row>
    <row r="168" spans="1:6" x14ac:dyDescent="0.3">
      <c r="A168">
        <v>786</v>
      </c>
      <c r="B168" t="s">
        <v>655</v>
      </c>
      <c r="C168" t="s">
        <v>1515</v>
      </c>
      <c r="D168" t="s">
        <v>515</v>
      </c>
      <c r="E168" t="s">
        <v>383</v>
      </c>
      <c r="F168">
        <v>3669773727</v>
      </c>
    </row>
    <row r="169" spans="1:6" x14ac:dyDescent="0.3">
      <c r="A169">
        <v>811</v>
      </c>
      <c r="B169" t="s">
        <v>690</v>
      </c>
      <c r="C169" t="s">
        <v>1501</v>
      </c>
      <c r="D169" t="s">
        <v>691</v>
      </c>
      <c r="E169" t="s">
        <v>405</v>
      </c>
      <c r="F169">
        <v>3993420544</v>
      </c>
    </row>
    <row r="170" spans="1:6" x14ac:dyDescent="0.3">
      <c r="A170">
        <v>615</v>
      </c>
      <c r="B170" t="s">
        <v>692</v>
      </c>
      <c r="C170" t="s">
        <v>446</v>
      </c>
      <c r="D170" t="s">
        <v>693</v>
      </c>
      <c r="E170" t="s">
        <v>435</v>
      </c>
      <c r="F170">
        <v>5372626672</v>
      </c>
    </row>
    <row r="171" spans="1:6" x14ac:dyDescent="0.3">
      <c r="A171">
        <v>18</v>
      </c>
      <c r="B171" t="s">
        <v>131</v>
      </c>
      <c r="C171" t="s">
        <v>1504</v>
      </c>
      <c r="D171" t="s">
        <v>678</v>
      </c>
      <c r="E171" t="s">
        <v>509</v>
      </c>
      <c r="F171">
        <v>8311555346</v>
      </c>
    </row>
    <row r="172" spans="1:6" x14ac:dyDescent="0.3">
      <c r="A172">
        <v>114</v>
      </c>
      <c r="B172" t="s">
        <v>694</v>
      </c>
      <c r="C172" t="s">
        <v>1502</v>
      </c>
      <c r="D172" t="s">
        <v>695</v>
      </c>
      <c r="E172" t="s">
        <v>536</v>
      </c>
      <c r="F172">
        <v>7612488075</v>
      </c>
    </row>
    <row r="173" spans="1:6" x14ac:dyDescent="0.3">
      <c r="A173">
        <v>340</v>
      </c>
      <c r="B173" t="s">
        <v>172</v>
      </c>
      <c r="C173" t="s">
        <v>1517</v>
      </c>
      <c r="D173" t="s">
        <v>696</v>
      </c>
      <c r="E173" t="s">
        <v>388</v>
      </c>
      <c r="F173">
        <v>6431033790</v>
      </c>
    </row>
    <row r="174" spans="1:6" x14ac:dyDescent="0.3">
      <c r="A174">
        <v>649</v>
      </c>
      <c r="B174" t="s">
        <v>697</v>
      </c>
      <c r="C174" t="s">
        <v>1500</v>
      </c>
      <c r="D174" t="s">
        <v>698</v>
      </c>
      <c r="E174" t="s">
        <v>512</v>
      </c>
      <c r="F174">
        <v>7665617991</v>
      </c>
    </row>
    <row r="175" spans="1:6" x14ac:dyDescent="0.3">
      <c r="A175">
        <v>778</v>
      </c>
      <c r="B175" t="s">
        <v>699</v>
      </c>
      <c r="C175" t="s">
        <v>1499</v>
      </c>
      <c r="D175" t="s">
        <v>700</v>
      </c>
      <c r="E175" t="s">
        <v>379</v>
      </c>
      <c r="F175">
        <v>4815198694</v>
      </c>
    </row>
    <row r="176" spans="1:6" x14ac:dyDescent="0.3">
      <c r="A176">
        <v>885</v>
      </c>
      <c r="B176" t="s">
        <v>442</v>
      </c>
      <c r="C176" t="s">
        <v>1510</v>
      </c>
      <c r="D176" t="s">
        <v>701</v>
      </c>
      <c r="E176" t="s">
        <v>441</v>
      </c>
      <c r="F176">
        <v>9875605267</v>
      </c>
    </row>
    <row r="177" spans="1:6" x14ac:dyDescent="0.3">
      <c r="A177">
        <v>69</v>
      </c>
      <c r="B177" t="s">
        <v>702</v>
      </c>
      <c r="C177" t="s">
        <v>1499</v>
      </c>
      <c r="D177" t="s">
        <v>703</v>
      </c>
      <c r="E177" t="s">
        <v>408</v>
      </c>
      <c r="F177">
        <v>5913610613</v>
      </c>
    </row>
    <row r="178" spans="1:6" x14ac:dyDescent="0.3">
      <c r="A178">
        <v>288</v>
      </c>
      <c r="B178" t="s">
        <v>704</v>
      </c>
      <c r="C178" t="s">
        <v>1511</v>
      </c>
      <c r="D178" t="s">
        <v>705</v>
      </c>
      <c r="E178" t="s">
        <v>399</v>
      </c>
      <c r="F178">
        <v>7009589164</v>
      </c>
    </row>
    <row r="179" spans="1:6" x14ac:dyDescent="0.3">
      <c r="A179">
        <v>898</v>
      </c>
      <c r="B179" t="s">
        <v>94</v>
      </c>
      <c r="C179" t="s">
        <v>1512</v>
      </c>
      <c r="D179" t="s">
        <v>706</v>
      </c>
      <c r="E179" t="s">
        <v>495</v>
      </c>
      <c r="F179">
        <v>3097734889</v>
      </c>
    </row>
    <row r="180" spans="1:6" x14ac:dyDescent="0.3">
      <c r="A180">
        <v>473</v>
      </c>
      <c r="B180" t="s">
        <v>707</v>
      </c>
      <c r="C180" t="s">
        <v>1513</v>
      </c>
      <c r="D180" t="s">
        <v>708</v>
      </c>
      <c r="E180" t="s">
        <v>495</v>
      </c>
      <c r="F180">
        <v>3349318383</v>
      </c>
    </row>
    <row r="181" spans="1:6" x14ac:dyDescent="0.3">
      <c r="A181">
        <v>23</v>
      </c>
      <c r="B181" t="s">
        <v>709</v>
      </c>
      <c r="C181" t="s">
        <v>1508</v>
      </c>
      <c r="D181" t="s">
        <v>710</v>
      </c>
      <c r="E181" t="s">
        <v>379</v>
      </c>
      <c r="F181">
        <v>2261795235</v>
      </c>
    </row>
    <row r="182" spans="1:6" x14ac:dyDescent="0.3">
      <c r="A182">
        <v>505</v>
      </c>
      <c r="B182" t="s">
        <v>711</v>
      </c>
      <c r="C182" t="s">
        <v>1506</v>
      </c>
      <c r="D182" t="s">
        <v>712</v>
      </c>
      <c r="E182" t="s">
        <v>444</v>
      </c>
      <c r="F182">
        <v>8692599127</v>
      </c>
    </row>
    <row r="183" spans="1:6" x14ac:dyDescent="0.3">
      <c r="A183">
        <v>401</v>
      </c>
      <c r="B183" t="s">
        <v>713</v>
      </c>
      <c r="C183" t="s">
        <v>1501</v>
      </c>
      <c r="D183" t="s">
        <v>714</v>
      </c>
      <c r="E183" t="s">
        <v>429</v>
      </c>
      <c r="F183">
        <v>3288511772</v>
      </c>
    </row>
    <row r="184" spans="1:6" x14ac:dyDescent="0.3">
      <c r="A184">
        <v>988</v>
      </c>
      <c r="B184" t="s">
        <v>715</v>
      </c>
      <c r="C184" t="s">
        <v>1507</v>
      </c>
      <c r="D184" t="s">
        <v>716</v>
      </c>
      <c r="E184" t="s">
        <v>717</v>
      </c>
      <c r="F184">
        <v>9918649402</v>
      </c>
    </row>
    <row r="185" spans="1:6" x14ac:dyDescent="0.3">
      <c r="A185">
        <v>493</v>
      </c>
      <c r="B185" t="s">
        <v>718</v>
      </c>
      <c r="C185" t="s">
        <v>1501</v>
      </c>
      <c r="D185" t="s">
        <v>719</v>
      </c>
      <c r="E185" t="s">
        <v>411</v>
      </c>
      <c r="F185">
        <v>5243247634</v>
      </c>
    </row>
    <row r="186" spans="1:6" x14ac:dyDescent="0.3">
      <c r="A186">
        <v>432</v>
      </c>
      <c r="B186" t="s">
        <v>720</v>
      </c>
      <c r="C186" t="s">
        <v>1500</v>
      </c>
      <c r="D186" t="s">
        <v>721</v>
      </c>
      <c r="E186" t="s">
        <v>393</v>
      </c>
      <c r="F186">
        <v>1058029786</v>
      </c>
    </row>
    <row r="187" spans="1:6" x14ac:dyDescent="0.3">
      <c r="A187">
        <v>948</v>
      </c>
      <c r="B187" t="s">
        <v>634</v>
      </c>
      <c r="C187" t="s">
        <v>1500</v>
      </c>
      <c r="D187" t="s">
        <v>722</v>
      </c>
      <c r="E187" t="s">
        <v>528</v>
      </c>
      <c r="F187">
        <v>2276744816</v>
      </c>
    </row>
    <row r="188" spans="1:6" x14ac:dyDescent="0.3">
      <c r="A188">
        <v>821</v>
      </c>
      <c r="B188" t="s">
        <v>723</v>
      </c>
      <c r="C188" t="s">
        <v>1511</v>
      </c>
      <c r="D188" t="s">
        <v>724</v>
      </c>
      <c r="E188" t="s">
        <v>528</v>
      </c>
      <c r="F188">
        <v>6595878396</v>
      </c>
    </row>
    <row r="189" spans="1:6" x14ac:dyDescent="0.3">
      <c r="A189">
        <v>435</v>
      </c>
      <c r="B189" t="s">
        <v>725</v>
      </c>
      <c r="C189" t="s">
        <v>1514</v>
      </c>
      <c r="D189" t="s">
        <v>17</v>
      </c>
      <c r="E189" t="s">
        <v>383</v>
      </c>
      <c r="F189">
        <v>9703448223</v>
      </c>
    </row>
    <row r="190" spans="1:6" x14ac:dyDescent="0.3">
      <c r="A190">
        <v>11</v>
      </c>
      <c r="B190" t="s">
        <v>354</v>
      </c>
      <c r="C190" t="s">
        <v>422</v>
      </c>
      <c r="D190" t="s">
        <v>726</v>
      </c>
      <c r="E190" t="s">
        <v>727</v>
      </c>
      <c r="F190">
        <v>7945949825</v>
      </c>
    </row>
    <row r="191" spans="1:6" x14ac:dyDescent="0.3">
      <c r="A191">
        <v>204</v>
      </c>
      <c r="B191" t="s">
        <v>728</v>
      </c>
      <c r="C191" t="s">
        <v>1517</v>
      </c>
      <c r="D191" t="s">
        <v>17</v>
      </c>
      <c r="E191" t="s">
        <v>379</v>
      </c>
      <c r="F191">
        <v>4209429743</v>
      </c>
    </row>
    <row r="192" spans="1:6" x14ac:dyDescent="0.3">
      <c r="A192">
        <v>332</v>
      </c>
      <c r="B192" t="s">
        <v>264</v>
      </c>
      <c r="C192" t="s">
        <v>1505</v>
      </c>
      <c r="D192" t="s">
        <v>17</v>
      </c>
      <c r="E192" t="s">
        <v>441</v>
      </c>
      <c r="F192">
        <v>9621041593</v>
      </c>
    </row>
    <row r="193" spans="1:6" x14ac:dyDescent="0.3">
      <c r="A193">
        <v>179</v>
      </c>
      <c r="B193" t="s">
        <v>549</v>
      </c>
      <c r="C193" t="s">
        <v>1510</v>
      </c>
      <c r="D193" t="s">
        <v>729</v>
      </c>
      <c r="E193" t="s">
        <v>379</v>
      </c>
      <c r="F193">
        <v>9768020592</v>
      </c>
    </row>
    <row r="194" spans="1:6" x14ac:dyDescent="0.3">
      <c r="A194">
        <v>503</v>
      </c>
      <c r="B194" t="s">
        <v>730</v>
      </c>
      <c r="C194" t="s">
        <v>1517</v>
      </c>
      <c r="D194" t="s">
        <v>731</v>
      </c>
      <c r="E194" t="s">
        <v>453</v>
      </c>
      <c r="F194">
        <v>1791431137</v>
      </c>
    </row>
    <row r="195" spans="1:6" x14ac:dyDescent="0.3">
      <c r="A195">
        <v>431</v>
      </c>
      <c r="B195" t="s">
        <v>653</v>
      </c>
      <c r="C195" t="s">
        <v>1521</v>
      </c>
      <c r="D195" t="s">
        <v>732</v>
      </c>
      <c r="E195" t="s">
        <v>381</v>
      </c>
      <c r="F195">
        <v>7461936580</v>
      </c>
    </row>
    <row r="196" spans="1:6" x14ac:dyDescent="0.3">
      <c r="A196">
        <v>865</v>
      </c>
      <c r="B196" t="s">
        <v>733</v>
      </c>
      <c r="C196" t="s">
        <v>1517</v>
      </c>
      <c r="D196" t="s">
        <v>734</v>
      </c>
      <c r="E196" t="s">
        <v>645</v>
      </c>
      <c r="F196">
        <v>6828905297</v>
      </c>
    </row>
    <row r="197" spans="1:6" x14ac:dyDescent="0.3">
      <c r="A197">
        <v>874</v>
      </c>
      <c r="B197" t="s">
        <v>257</v>
      </c>
      <c r="C197" t="s">
        <v>1512</v>
      </c>
      <c r="D197" t="s">
        <v>735</v>
      </c>
      <c r="E197" t="s">
        <v>411</v>
      </c>
      <c r="F197">
        <v>2273691148</v>
      </c>
    </row>
    <row r="198" spans="1:6" x14ac:dyDescent="0.3">
      <c r="A198">
        <v>513</v>
      </c>
      <c r="B198" t="s">
        <v>70</v>
      </c>
      <c r="C198" t="s">
        <v>1515</v>
      </c>
      <c r="D198" t="s">
        <v>731</v>
      </c>
      <c r="E198" t="s">
        <v>436</v>
      </c>
      <c r="F198">
        <v>5144195389</v>
      </c>
    </row>
    <row r="199" spans="1:6" x14ac:dyDescent="0.3">
      <c r="A199">
        <v>814</v>
      </c>
      <c r="B199" t="s">
        <v>581</v>
      </c>
      <c r="C199" t="s">
        <v>545</v>
      </c>
      <c r="D199" t="s">
        <v>736</v>
      </c>
      <c r="E199" t="s">
        <v>391</v>
      </c>
      <c r="F199">
        <v>7057705428</v>
      </c>
    </row>
    <row r="200" spans="1:6" x14ac:dyDescent="0.3">
      <c r="A200">
        <v>236</v>
      </c>
      <c r="B200" t="s">
        <v>540</v>
      </c>
      <c r="C200" t="s">
        <v>446</v>
      </c>
      <c r="D200" t="s">
        <v>737</v>
      </c>
      <c r="E200" t="s">
        <v>379</v>
      </c>
      <c r="F200">
        <v>2261152495</v>
      </c>
    </row>
    <row r="201" spans="1:6" x14ac:dyDescent="0.3">
      <c r="A201">
        <v>957</v>
      </c>
      <c r="B201" t="s">
        <v>738</v>
      </c>
      <c r="C201" t="s">
        <v>1512</v>
      </c>
      <c r="D201" t="s">
        <v>739</v>
      </c>
      <c r="E201" t="s">
        <v>424</v>
      </c>
      <c r="F201">
        <v>1160558300</v>
      </c>
    </row>
  </sheetData>
  <mergeCells count="2">
    <mergeCell ref="H4:L4"/>
    <mergeCell ref="I6:K6"/>
  </mergeCells>
  <dataValidations count="1">
    <dataValidation type="list" allowBlank="1" showInputMessage="1" showErrorMessage="1" sqref="I6:K6" xr:uid="{B034AB99-4048-422C-9B66-B513433B6D94}">
      <formula1>$B:$B</formula1>
    </dataValidation>
  </dataValidation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280D9-DE7E-4865-AF5A-7951FF829734}">
  <dimension ref="A1:O201"/>
  <sheetViews>
    <sheetView topLeftCell="E1" workbookViewId="0">
      <selection activeCell="L4" sqref="L4"/>
    </sheetView>
  </sheetViews>
  <sheetFormatPr defaultRowHeight="14.4" x14ac:dyDescent="0.3"/>
  <cols>
    <col min="1" max="1" width="35.88671875" bestFit="1" customWidth="1"/>
    <col min="2" max="2" width="7.6640625" customWidth="1"/>
    <col min="3" max="3" width="7.77734375" customWidth="1"/>
    <col min="4" max="4" width="10.6640625" customWidth="1"/>
    <col min="5" max="5" width="16" customWidth="1"/>
    <col min="6" max="6" width="15.77734375" customWidth="1"/>
    <col min="7" max="7" width="16.44140625" bestFit="1" customWidth="1"/>
    <col min="8" max="8" width="15.6640625" customWidth="1"/>
    <col min="9" max="9" width="10.109375" customWidth="1"/>
    <col min="11" max="11" width="14.21875" bestFit="1" customWidth="1"/>
    <col min="12" max="12" width="18.77734375" bestFit="1" customWidth="1"/>
    <col min="13" max="13" width="15.5546875" bestFit="1" customWidth="1"/>
    <col min="14" max="15" width="12" bestFit="1" customWidth="1"/>
  </cols>
  <sheetData>
    <row r="1" spans="1:15" x14ac:dyDescent="0.3">
      <c r="A1" t="s">
        <v>745</v>
      </c>
      <c r="B1" t="s">
        <v>0</v>
      </c>
      <c r="C1" t="s">
        <v>746</v>
      </c>
      <c r="D1" t="s">
        <v>747</v>
      </c>
      <c r="E1" t="s">
        <v>748</v>
      </c>
      <c r="F1" t="s">
        <v>749</v>
      </c>
      <c r="G1" t="s">
        <v>750</v>
      </c>
      <c r="H1" t="s">
        <v>4</v>
      </c>
      <c r="I1" t="s">
        <v>1591</v>
      </c>
    </row>
    <row r="2" spans="1:15" x14ac:dyDescent="0.3">
      <c r="A2" t="s">
        <v>751</v>
      </c>
      <c r="B2">
        <v>230</v>
      </c>
      <c r="C2">
        <v>690</v>
      </c>
      <c r="D2">
        <v>49302</v>
      </c>
      <c r="E2" t="s">
        <v>752</v>
      </c>
      <c r="F2" t="s">
        <v>753</v>
      </c>
      <c r="G2" s="1">
        <v>41991</v>
      </c>
      <c r="H2" t="str">
        <f>VLOOKUP(B2, Customer!$A:$E, 5, FALSE)</f>
        <v>Internal Goods</v>
      </c>
      <c r="M2" s="7" t="s">
        <v>1583</v>
      </c>
    </row>
    <row r="3" spans="1:15" x14ac:dyDescent="0.3">
      <c r="A3" t="s">
        <v>754</v>
      </c>
      <c r="B3">
        <v>3189</v>
      </c>
      <c r="C3">
        <v>933</v>
      </c>
      <c r="D3">
        <v>78698</v>
      </c>
      <c r="E3" t="s">
        <v>752</v>
      </c>
      <c r="F3" t="s">
        <v>753</v>
      </c>
      <c r="G3" s="1">
        <v>35621</v>
      </c>
      <c r="H3" t="str">
        <f>VLOOKUP(B3, Customer!$A:$E, 5, FALSE)</f>
        <v>Wholesale</v>
      </c>
    </row>
    <row r="4" spans="1:15" x14ac:dyDescent="0.3">
      <c r="A4" t="s">
        <v>755</v>
      </c>
      <c r="B4">
        <v>2216</v>
      </c>
      <c r="C4">
        <v>261</v>
      </c>
      <c r="D4">
        <v>69417</v>
      </c>
      <c r="E4" t="s">
        <v>756</v>
      </c>
      <c r="F4" t="s">
        <v>753</v>
      </c>
      <c r="G4" t="s">
        <v>1523</v>
      </c>
      <c r="H4" t="str">
        <f>VLOOKUP(B4, Customer!$A:$E, 5, FALSE)</f>
        <v>Retail</v>
      </c>
      <c r="L4" s="4" t="s">
        <v>1547</v>
      </c>
      <c r="M4" s="4" t="s">
        <v>1548</v>
      </c>
    </row>
    <row r="5" spans="1:15" x14ac:dyDescent="0.3">
      <c r="A5" t="s">
        <v>757</v>
      </c>
      <c r="B5">
        <v>1904</v>
      </c>
      <c r="C5">
        <v>445</v>
      </c>
      <c r="D5">
        <v>39655</v>
      </c>
      <c r="E5" t="s">
        <v>756</v>
      </c>
      <c r="F5" t="s">
        <v>758</v>
      </c>
      <c r="G5" t="s">
        <v>1523</v>
      </c>
      <c r="H5" t="str">
        <f>VLOOKUP(B5, Customer!$A:$E, 5, FALSE)</f>
        <v>Internal Goods</v>
      </c>
      <c r="L5" s="4" t="s">
        <v>1533</v>
      </c>
      <c r="M5" t="s">
        <v>753</v>
      </c>
      <c r="N5" t="s">
        <v>758</v>
      </c>
      <c r="O5" t="s">
        <v>1534</v>
      </c>
    </row>
    <row r="6" spans="1:15" x14ac:dyDescent="0.3">
      <c r="A6" t="s">
        <v>759</v>
      </c>
      <c r="B6">
        <v>7342</v>
      </c>
      <c r="C6">
        <v>722</v>
      </c>
      <c r="D6">
        <v>87400</v>
      </c>
      <c r="E6" t="s">
        <v>756</v>
      </c>
      <c r="F6" t="s">
        <v>758</v>
      </c>
      <c r="G6" t="s">
        <v>1523</v>
      </c>
      <c r="H6" t="str">
        <f>VLOOKUP(B6, Customer!$A:$E, 5, FALSE)</f>
        <v>Wholesale</v>
      </c>
      <c r="L6" s="5" t="s">
        <v>8</v>
      </c>
      <c r="M6">
        <v>52922.314285714288</v>
      </c>
      <c r="N6">
        <v>47515.36363636364</v>
      </c>
      <c r="O6">
        <v>50298.352941176468</v>
      </c>
    </row>
    <row r="7" spans="1:15" x14ac:dyDescent="0.3">
      <c r="A7" t="s">
        <v>760</v>
      </c>
      <c r="B7">
        <v>7633</v>
      </c>
      <c r="C7">
        <v>129</v>
      </c>
      <c r="D7">
        <v>56881</v>
      </c>
      <c r="E7" t="s">
        <v>752</v>
      </c>
      <c r="F7" t="s">
        <v>753</v>
      </c>
      <c r="G7" s="1">
        <v>26238</v>
      </c>
      <c r="H7" t="str">
        <f>VLOOKUP(B7, Customer!$A:$E, 5, FALSE)</f>
        <v>Internal Goods</v>
      </c>
      <c r="L7" s="5" t="s">
        <v>14</v>
      </c>
      <c r="M7">
        <v>39482.4375</v>
      </c>
      <c r="N7">
        <v>53075.282608695656</v>
      </c>
      <c r="O7">
        <v>47498.730769230766</v>
      </c>
    </row>
    <row r="8" spans="1:15" x14ac:dyDescent="0.3">
      <c r="A8" t="s">
        <v>761</v>
      </c>
      <c r="B8">
        <v>2154</v>
      </c>
      <c r="C8">
        <v>489</v>
      </c>
      <c r="D8">
        <v>99239</v>
      </c>
      <c r="E8" t="s">
        <v>756</v>
      </c>
      <c r="F8" t="s">
        <v>758</v>
      </c>
      <c r="G8" t="s">
        <v>1523</v>
      </c>
      <c r="H8" t="str">
        <f>VLOOKUP(B8, Customer!$A:$E, 5, FALSE)</f>
        <v>Wholesale</v>
      </c>
      <c r="L8" s="5" t="s">
        <v>11</v>
      </c>
      <c r="M8">
        <v>41408.555555555555</v>
      </c>
      <c r="N8">
        <v>46144.037037037036</v>
      </c>
      <c r="O8">
        <v>43776.296296296299</v>
      </c>
    </row>
    <row r="9" spans="1:15" x14ac:dyDescent="0.3">
      <c r="A9" t="s">
        <v>762</v>
      </c>
      <c r="B9">
        <v>5543</v>
      </c>
      <c r="C9">
        <v>165</v>
      </c>
      <c r="D9">
        <v>23921</v>
      </c>
      <c r="E9" t="s">
        <v>756</v>
      </c>
      <c r="F9" t="s">
        <v>758</v>
      </c>
      <c r="G9" t="s">
        <v>1523</v>
      </c>
      <c r="H9" t="str">
        <f>VLOOKUP(B9, Customer!$A:$E, 5, FALSE)</f>
        <v>Wholesale</v>
      </c>
      <c r="L9" s="5" t="s">
        <v>1534</v>
      </c>
      <c r="M9">
        <v>45039.893617021276</v>
      </c>
      <c r="N9">
        <v>49578.858490566039</v>
      </c>
      <c r="O9">
        <v>47445.544999999998</v>
      </c>
    </row>
    <row r="10" spans="1:15" x14ac:dyDescent="0.3">
      <c r="A10" t="s">
        <v>763</v>
      </c>
      <c r="B10">
        <v>2332</v>
      </c>
      <c r="C10">
        <v>164</v>
      </c>
      <c r="D10">
        <v>67599</v>
      </c>
      <c r="E10" t="s">
        <v>756</v>
      </c>
      <c r="F10" t="s">
        <v>753</v>
      </c>
      <c r="G10" t="s">
        <v>1523</v>
      </c>
      <c r="H10" t="str">
        <f>VLOOKUP(B10, Customer!$A:$E, 5, FALSE)</f>
        <v>Retail</v>
      </c>
    </row>
    <row r="11" spans="1:15" x14ac:dyDescent="0.3">
      <c r="A11" t="s">
        <v>764</v>
      </c>
      <c r="B11">
        <v>4094</v>
      </c>
      <c r="C11">
        <v>364</v>
      </c>
      <c r="D11">
        <v>3725</v>
      </c>
      <c r="E11" t="s">
        <v>756</v>
      </c>
      <c r="F11" t="s">
        <v>758</v>
      </c>
      <c r="G11" t="s">
        <v>1523</v>
      </c>
      <c r="H11" t="str">
        <f>VLOOKUP(B11, Customer!$A:$E, 5, FALSE)</f>
        <v>Internal Goods</v>
      </c>
    </row>
    <row r="12" spans="1:15" x14ac:dyDescent="0.3">
      <c r="A12" t="s">
        <v>765</v>
      </c>
      <c r="B12">
        <v>3042</v>
      </c>
      <c r="C12">
        <v>469</v>
      </c>
      <c r="D12">
        <v>95516</v>
      </c>
      <c r="E12" t="s">
        <v>752</v>
      </c>
      <c r="F12" t="s">
        <v>758</v>
      </c>
      <c r="G12" s="1">
        <v>33373</v>
      </c>
      <c r="H12" t="str">
        <f>VLOOKUP(B12, Customer!$A:$E, 5, FALSE)</f>
        <v>Wholesale</v>
      </c>
    </row>
    <row r="13" spans="1:15" x14ac:dyDescent="0.3">
      <c r="A13" t="s">
        <v>766</v>
      </c>
      <c r="B13">
        <v>2220</v>
      </c>
      <c r="C13">
        <v>158</v>
      </c>
      <c r="D13">
        <v>62528</v>
      </c>
      <c r="E13" t="s">
        <v>752</v>
      </c>
      <c r="F13" t="s">
        <v>758</v>
      </c>
      <c r="G13" s="1">
        <v>27941</v>
      </c>
      <c r="H13" t="str">
        <f>VLOOKUP(B13, Customer!$A:$E, 5, FALSE)</f>
        <v>Wholesale</v>
      </c>
    </row>
    <row r="14" spans="1:15" x14ac:dyDescent="0.3">
      <c r="A14" t="s">
        <v>767</v>
      </c>
      <c r="B14">
        <v>4988</v>
      </c>
      <c r="C14">
        <v>337</v>
      </c>
      <c r="D14">
        <v>21021</v>
      </c>
      <c r="E14" t="s">
        <v>756</v>
      </c>
      <c r="F14" t="s">
        <v>753</v>
      </c>
      <c r="G14" t="s">
        <v>1523</v>
      </c>
      <c r="H14" t="str">
        <f>VLOOKUP(B14, Customer!$A:$E, 5, FALSE)</f>
        <v>Wholesale</v>
      </c>
    </row>
    <row r="15" spans="1:15" x14ac:dyDescent="0.3">
      <c r="A15" t="s">
        <v>768</v>
      </c>
      <c r="B15">
        <v>175</v>
      </c>
      <c r="C15">
        <v>634</v>
      </c>
      <c r="D15">
        <v>99492</v>
      </c>
      <c r="E15" t="s">
        <v>756</v>
      </c>
      <c r="F15" t="s">
        <v>753</v>
      </c>
      <c r="G15" t="s">
        <v>1523</v>
      </c>
      <c r="H15" t="str">
        <f>VLOOKUP(B15, Customer!$A:$E, 5, FALSE)</f>
        <v>Wholesale</v>
      </c>
    </row>
    <row r="16" spans="1:15" x14ac:dyDescent="0.3">
      <c r="A16" t="s">
        <v>769</v>
      </c>
      <c r="B16">
        <v>4233</v>
      </c>
      <c r="C16">
        <v>577</v>
      </c>
      <c r="D16">
        <v>60282</v>
      </c>
      <c r="E16" t="s">
        <v>752</v>
      </c>
      <c r="F16" t="s">
        <v>753</v>
      </c>
      <c r="G16" s="1">
        <v>31998</v>
      </c>
      <c r="H16" t="str">
        <f>VLOOKUP(B16, Customer!$A:$E, 5, FALSE)</f>
        <v>Internal Goods</v>
      </c>
    </row>
    <row r="17" spans="1:8" x14ac:dyDescent="0.3">
      <c r="A17" t="s">
        <v>770</v>
      </c>
      <c r="B17">
        <v>4351</v>
      </c>
      <c r="C17">
        <v>907</v>
      </c>
      <c r="D17">
        <v>20357</v>
      </c>
      <c r="E17" t="s">
        <v>756</v>
      </c>
      <c r="F17" t="s">
        <v>753</v>
      </c>
      <c r="G17" t="s">
        <v>1523</v>
      </c>
      <c r="H17" t="str">
        <f>VLOOKUP(B17, Customer!$A:$E, 5, FALSE)</f>
        <v>Internal Goods</v>
      </c>
    </row>
    <row r="18" spans="1:8" x14ac:dyDescent="0.3">
      <c r="A18" t="s">
        <v>771</v>
      </c>
      <c r="B18">
        <v>5578</v>
      </c>
      <c r="C18">
        <v>870</v>
      </c>
      <c r="D18">
        <v>24053</v>
      </c>
      <c r="E18" t="s">
        <v>756</v>
      </c>
      <c r="F18" t="s">
        <v>753</v>
      </c>
      <c r="G18" t="s">
        <v>1523</v>
      </c>
      <c r="H18" t="str">
        <f>VLOOKUP(B18, Customer!$A:$E, 5, FALSE)</f>
        <v>Wholesale</v>
      </c>
    </row>
    <row r="19" spans="1:8" x14ac:dyDescent="0.3">
      <c r="A19" t="s">
        <v>772</v>
      </c>
      <c r="B19">
        <v>4523</v>
      </c>
      <c r="C19">
        <v>982</v>
      </c>
      <c r="D19">
        <v>50958</v>
      </c>
      <c r="E19" t="s">
        <v>756</v>
      </c>
      <c r="F19" t="s">
        <v>753</v>
      </c>
      <c r="G19" t="s">
        <v>1523</v>
      </c>
      <c r="H19" t="str">
        <f>VLOOKUP(B19, Customer!$A:$E, 5, FALSE)</f>
        <v>Wholesale</v>
      </c>
    </row>
    <row r="20" spans="1:8" x14ac:dyDescent="0.3">
      <c r="A20" t="s">
        <v>773</v>
      </c>
      <c r="B20">
        <v>2972</v>
      </c>
      <c r="C20">
        <v>351</v>
      </c>
      <c r="D20">
        <v>68227</v>
      </c>
      <c r="E20" t="s">
        <v>752</v>
      </c>
      <c r="F20" t="s">
        <v>753</v>
      </c>
      <c r="G20" s="1">
        <v>28312</v>
      </c>
      <c r="H20" t="str">
        <f>VLOOKUP(B20, Customer!$A:$E, 5, FALSE)</f>
        <v>Wholesale</v>
      </c>
    </row>
    <row r="21" spans="1:8" x14ac:dyDescent="0.3">
      <c r="A21" t="s">
        <v>774</v>
      </c>
      <c r="B21">
        <v>6153</v>
      </c>
      <c r="C21">
        <v>328</v>
      </c>
      <c r="D21">
        <v>77861</v>
      </c>
      <c r="E21" t="s">
        <v>752</v>
      </c>
      <c r="F21" t="s">
        <v>753</v>
      </c>
      <c r="G21" s="1">
        <v>35681</v>
      </c>
      <c r="H21" t="str">
        <f>VLOOKUP(B21, Customer!$A:$E, 5, FALSE)</f>
        <v>Retail</v>
      </c>
    </row>
    <row r="22" spans="1:8" x14ac:dyDescent="0.3">
      <c r="A22" t="s">
        <v>775</v>
      </c>
      <c r="B22">
        <v>4852</v>
      </c>
      <c r="C22">
        <v>242</v>
      </c>
      <c r="D22">
        <v>48315</v>
      </c>
      <c r="E22" t="s">
        <v>756</v>
      </c>
      <c r="F22" t="s">
        <v>753</v>
      </c>
      <c r="G22" t="s">
        <v>1523</v>
      </c>
      <c r="H22" t="str">
        <f>VLOOKUP(B22, Customer!$A:$E, 5, FALSE)</f>
        <v>Internal Goods</v>
      </c>
    </row>
    <row r="23" spans="1:8" x14ac:dyDescent="0.3">
      <c r="A23" t="s">
        <v>776</v>
      </c>
      <c r="B23">
        <v>8106</v>
      </c>
      <c r="C23">
        <v>421</v>
      </c>
      <c r="D23">
        <v>83002</v>
      </c>
      <c r="E23" t="s">
        <v>752</v>
      </c>
      <c r="F23" t="s">
        <v>753</v>
      </c>
      <c r="G23" s="1">
        <v>36224</v>
      </c>
      <c r="H23" t="str">
        <f>VLOOKUP(B23, Customer!$A:$E, 5, FALSE)</f>
        <v>Retail</v>
      </c>
    </row>
    <row r="24" spans="1:8" x14ac:dyDescent="0.3">
      <c r="A24" t="s">
        <v>777</v>
      </c>
      <c r="B24">
        <v>3917</v>
      </c>
      <c r="C24">
        <v>6</v>
      </c>
      <c r="D24">
        <v>47650</v>
      </c>
      <c r="E24" t="s">
        <v>752</v>
      </c>
      <c r="F24" t="s">
        <v>758</v>
      </c>
      <c r="G24" s="1">
        <v>28437</v>
      </c>
      <c r="H24" t="str">
        <f>VLOOKUP(B24, Customer!$A:$E, 5, FALSE)</f>
        <v>Internal Goods</v>
      </c>
    </row>
    <row r="25" spans="1:8" x14ac:dyDescent="0.3">
      <c r="A25" t="s">
        <v>778</v>
      </c>
      <c r="B25">
        <v>9377</v>
      </c>
      <c r="C25">
        <v>384</v>
      </c>
      <c r="D25">
        <v>19386</v>
      </c>
      <c r="E25" t="s">
        <v>756</v>
      </c>
      <c r="F25" t="s">
        <v>758</v>
      </c>
      <c r="G25" t="s">
        <v>1523</v>
      </c>
      <c r="H25" t="str">
        <f>VLOOKUP(B25, Customer!$A:$E, 5, FALSE)</f>
        <v>Internal Goods</v>
      </c>
    </row>
    <row r="26" spans="1:8" x14ac:dyDescent="0.3">
      <c r="A26" t="s">
        <v>779</v>
      </c>
      <c r="B26">
        <v>5387</v>
      </c>
      <c r="C26">
        <v>286</v>
      </c>
      <c r="D26">
        <v>39432</v>
      </c>
      <c r="E26" t="s">
        <v>752</v>
      </c>
      <c r="F26" t="s">
        <v>758</v>
      </c>
      <c r="G26" s="1">
        <v>38610</v>
      </c>
      <c r="H26" t="str">
        <f>VLOOKUP(B26, Customer!$A:$E, 5, FALSE)</f>
        <v>Retail</v>
      </c>
    </row>
    <row r="27" spans="1:8" x14ac:dyDescent="0.3">
      <c r="A27" t="s">
        <v>780</v>
      </c>
      <c r="B27">
        <v>6513</v>
      </c>
      <c r="C27">
        <v>892</v>
      </c>
      <c r="D27">
        <v>1421</v>
      </c>
      <c r="E27" t="s">
        <v>752</v>
      </c>
      <c r="F27" t="s">
        <v>758</v>
      </c>
      <c r="G27" s="1">
        <v>43811</v>
      </c>
      <c r="H27" t="str">
        <f>VLOOKUP(B27, Customer!$A:$E, 5, FALSE)</f>
        <v>Retail</v>
      </c>
    </row>
    <row r="28" spans="1:8" x14ac:dyDescent="0.3">
      <c r="A28" t="s">
        <v>781</v>
      </c>
      <c r="B28">
        <v>3965</v>
      </c>
      <c r="C28">
        <v>558</v>
      </c>
      <c r="D28">
        <v>16113</v>
      </c>
      <c r="E28" t="s">
        <v>752</v>
      </c>
      <c r="F28" t="s">
        <v>758</v>
      </c>
      <c r="G28" s="1">
        <v>41593</v>
      </c>
      <c r="H28" t="str">
        <f>VLOOKUP(B28, Customer!$A:$E, 5, FALSE)</f>
        <v>Retail</v>
      </c>
    </row>
    <row r="29" spans="1:8" x14ac:dyDescent="0.3">
      <c r="A29" t="s">
        <v>782</v>
      </c>
      <c r="B29">
        <v>8893</v>
      </c>
      <c r="C29">
        <v>481</v>
      </c>
      <c r="D29">
        <v>52318</v>
      </c>
      <c r="E29" t="s">
        <v>756</v>
      </c>
      <c r="F29" t="s">
        <v>753</v>
      </c>
      <c r="G29" t="s">
        <v>1523</v>
      </c>
      <c r="H29" t="str">
        <f>VLOOKUP(B29, Customer!$A:$E, 5, FALSE)</f>
        <v>Retail</v>
      </c>
    </row>
    <row r="30" spans="1:8" x14ac:dyDescent="0.3">
      <c r="A30" t="s">
        <v>783</v>
      </c>
      <c r="B30">
        <v>1897</v>
      </c>
      <c r="C30">
        <v>155</v>
      </c>
      <c r="D30">
        <v>7389</v>
      </c>
      <c r="E30" t="s">
        <v>756</v>
      </c>
      <c r="F30" t="s">
        <v>753</v>
      </c>
      <c r="G30" t="s">
        <v>1523</v>
      </c>
      <c r="H30" t="str">
        <f>VLOOKUP(B30, Customer!$A:$E, 5, FALSE)</f>
        <v>Wholesale</v>
      </c>
    </row>
    <row r="31" spans="1:8" x14ac:dyDescent="0.3">
      <c r="A31" t="s">
        <v>784</v>
      </c>
      <c r="B31">
        <v>390</v>
      </c>
      <c r="C31">
        <v>771</v>
      </c>
      <c r="D31">
        <v>86040</v>
      </c>
      <c r="E31" t="s">
        <v>752</v>
      </c>
      <c r="F31" t="s">
        <v>758</v>
      </c>
      <c r="G31" s="1">
        <v>41593</v>
      </c>
      <c r="H31" t="str">
        <f>VLOOKUP(B31, Customer!$A:$E, 5, FALSE)</f>
        <v>Retail</v>
      </c>
    </row>
    <row r="32" spans="1:8" x14ac:dyDescent="0.3">
      <c r="A32" t="s">
        <v>785</v>
      </c>
      <c r="B32">
        <v>3633</v>
      </c>
      <c r="C32">
        <v>945</v>
      </c>
      <c r="D32">
        <v>56148</v>
      </c>
      <c r="E32" t="s">
        <v>752</v>
      </c>
      <c r="F32" t="s">
        <v>758</v>
      </c>
      <c r="G32" s="1">
        <v>37113</v>
      </c>
      <c r="H32" t="str">
        <f>VLOOKUP(B32, Customer!$A:$E, 5, FALSE)</f>
        <v>Internal Goods</v>
      </c>
    </row>
    <row r="33" spans="1:8" x14ac:dyDescent="0.3">
      <c r="A33" t="s">
        <v>786</v>
      </c>
      <c r="B33">
        <v>7828</v>
      </c>
      <c r="C33">
        <v>719</v>
      </c>
      <c r="D33">
        <v>894</v>
      </c>
      <c r="E33" t="s">
        <v>752</v>
      </c>
      <c r="F33" t="s">
        <v>753</v>
      </c>
      <c r="G33" s="1">
        <v>38915</v>
      </c>
      <c r="H33" t="str">
        <f>VLOOKUP(B33, Customer!$A:$E, 5, FALSE)</f>
        <v>Internal Goods</v>
      </c>
    </row>
    <row r="34" spans="1:8" x14ac:dyDescent="0.3">
      <c r="A34" t="s">
        <v>787</v>
      </c>
      <c r="B34">
        <v>2241</v>
      </c>
      <c r="C34">
        <v>493</v>
      </c>
      <c r="D34">
        <v>35634</v>
      </c>
      <c r="E34" t="s">
        <v>756</v>
      </c>
      <c r="F34" t="s">
        <v>758</v>
      </c>
      <c r="G34" t="s">
        <v>1523</v>
      </c>
      <c r="H34" t="str">
        <f>VLOOKUP(B34, Customer!$A:$E, 5, FALSE)</f>
        <v>Internal Goods</v>
      </c>
    </row>
    <row r="35" spans="1:8" x14ac:dyDescent="0.3">
      <c r="A35" t="s">
        <v>788</v>
      </c>
      <c r="B35">
        <v>896</v>
      </c>
      <c r="C35">
        <v>998</v>
      </c>
      <c r="D35">
        <v>28701</v>
      </c>
      <c r="E35" t="s">
        <v>752</v>
      </c>
      <c r="F35" t="s">
        <v>753</v>
      </c>
      <c r="G35" s="1">
        <v>41593</v>
      </c>
      <c r="H35" t="str">
        <f>VLOOKUP(B35, Customer!$A:$E, 5, FALSE)</f>
        <v>Internal Goods</v>
      </c>
    </row>
    <row r="36" spans="1:8" x14ac:dyDescent="0.3">
      <c r="A36" t="s">
        <v>789</v>
      </c>
      <c r="B36">
        <v>6361</v>
      </c>
      <c r="C36">
        <v>968</v>
      </c>
      <c r="D36">
        <v>90380</v>
      </c>
      <c r="E36" t="s">
        <v>752</v>
      </c>
      <c r="F36" t="s">
        <v>753</v>
      </c>
      <c r="G36" s="1">
        <v>34183</v>
      </c>
      <c r="H36" t="str">
        <f>VLOOKUP(B36, Customer!$A:$E, 5, FALSE)</f>
        <v>Internal Goods</v>
      </c>
    </row>
    <row r="37" spans="1:8" x14ac:dyDescent="0.3">
      <c r="A37" t="s">
        <v>790</v>
      </c>
      <c r="B37">
        <v>6713</v>
      </c>
      <c r="C37">
        <v>738</v>
      </c>
      <c r="D37">
        <v>21813</v>
      </c>
      <c r="E37" t="s">
        <v>756</v>
      </c>
      <c r="F37" t="s">
        <v>758</v>
      </c>
      <c r="G37" t="s">
        <v>1523</v>
      </c>
      <c r="H37" t="str">
        <f>VLOOKUP(B37, Customer!$A:$E, 5, FALSE)</f>
        <v>Retail</v>
      </c>
    </row>
    <row r="38" spans="1:8" x14ac:dyDescent="0.3">
      <c r="A38" t="s">
        <v>791</v>
      </c>
      <c r="B38">
        <v>4283</v>
      </c>
      <c r="C38">
        <v>912</v>
      </c>
      <c r="D38">
        <v>36312</v>
      </c>
      <c r="E38" t="s">
        <v>756</v>
      </c>
      <c r="F38" t="s">
        <v>753</v>
      </c>
      <c r="G38" t="s">
        <v>1523</v>
      </c>
      <c r="H38" t="str">
        <f>VLOOKUP(B38, Customer!$A:$E, 5, FALSE)</f>
        <v>Wholesale</v>
      </c>
    </row>
    <row r="39" spans="1:8" x14ac:dyDescent="0.3">
      <c r="A39" t="s">
        <v>792</v>
      </c>
      <c r="B39">
        <v>9486</v>
      </c>
      <c r="C39">
        <v>782</v>
      </c>
      <c r="D39">
        <v>24856</v>
      </c>
      <c r="E39" t="s">
        <v>752</v>
      </c>
      <c r="F39" t="s">
        <v>753</v>
      </c>
      <c r="G39" s="1">
        <v>37549</v>
      </c>
      <c r="H39" t="str">
        <f>VLOOKUP(B39, Customer!$A:$E, 5, FALSE)</f>
        <v>Wholesale</v>
      </c>
    </row>
    <row r="40" spans="1:8" x14ac:dyDescent="0.3">
      <c r="A40" t="s">
        <v>793</v>
      </c>
      <c r="B40">
        <v>308</v>
      </c>
      <c r="C40">
        <v>140</v>
      </c>
      <c r="D40">
        <v>39234</v>
      </c>
      <c r="E40" t="s">
        <v>752</v>
      </c>
      <c r="F40" t="s">
        <v>753</v>
      </c>
      <c r="G40" s="1">
        <v>38915</v>
      </c>
      <c r="H40" t="str">
        <f>VLOOKUP(B40, Customer!$A:$E, 5, FALSE)</f>
        <v>Retail</v>
      </c>
    </row>
    <row r="41" spans="1:8" x14ac:dyDescent="0.3">
      <c r="A41" t="s">
        <v>794</v>
      </c>
      <c r="B41">
        <v>8927</v>
      </c>
      <c r="C41">
        <v>702</v>
      </c>
      <c r="D41">
        <v>74222</v>
      </c>
      <c r="E41" t="s">
        <v>752</v>
      </c>
      <c r="F41" t="s">
        <v>758</v>
      </c>
      <c r="G41" s="1">
        <v>38311</v>
      </c>
      <c r="H41" t="str">
        <f>VLOOKUP(B41, Customer!$A:$E, 5, FALSE)</f>
        <v>Wholesale</v>
      </c>
    </row>
    <row r="42" spans="1:8" x14ac:dyDescent="0.3">
      <c r="A42" t="s">
        <v>795</v>
      </c>
      <c r="B42">
        <v>249</v>
      </c>
      <c r="C42">
        <v>284</v>
      </c>
      <c r="D42">
        <v>47260</v>
      </c>
      <c r="E42" t="s">
        <v>752</v>
      </c>
      <c r="F42" t="s">
        <v>753</v>
      </c>
      <c r="G42" s="1">
        <v>30018</v>
      </c>
      <c r="H42" t="str">
        <f>VLOOKUP(B42, Customer!$A:$E, 5, FALSE)</f>
        <v>Retail</v>
      </c>
    </row>
    <row r="43" spans="1:8" x14ac:dyDescent="0.3">
      <c r="A43" t="s">
        <v>796</v>
      </c>
      <c r="B43">
        <v>2620</v>
      </c>
      <c r="C43">
        <v>199</v>
      </c>
      <c r="D43">
        <v>45432</v>
      </c>
      <c r="E43" t="s">
        <v>756</v>
      </c>
      <c r="F43" t="s">
        <v>758</v>
      </c>
      <c r="G43" t="s">
        <v>1523</v>
      </c>
      <c r="H43" t="str">
        <f>VLOOKUP(B43, Customer!$A:$E, 5, FALSE)</f>
        <v>Retail</v>
      </c>
    </row>
    <row r="44" spans="1:8" x14ac:dyDescent="0.3">
      <c r="A44" t="s">
        <v>797</v>
      </c>
      <c r="B44">
        <v>1164</v>
      </c>
      <c r="C44">
        <v>228</v>
      </c>
      <c r="D44">
        <v>30192</v>
      </c>
      <c r="E44" t="s">
        <v>752</v>
      </c>
      <c r="F44" t="s">
        <v>758</v>
      </c>
      <c r="G44" s="1">
        <v>34433</v>
      </c>
      <c r="H44" t="str">
        <f>VLOOKUP(B44, Customer!$A:$E, 5, FALSE)</f>
        <v>Internal Goods</v>
      </c>
    </row>
    <row r="45" spans="1:8" x14ac:dyDescent="0.3">
      <c r="A45" t="s">
        <v>798</v>
      </c>
      <c r="B45">
        <v>4711</v>
      </c>
      <c r="C45">
        <v>908</v>
      </c>
      <c r="D45">
        <v>53868</v>
      </c>
      <c r="E45" t="s">
        <v>756</v>
      </c>
      <c r="F45" t="s">
        <v>753</v>
      </c>
      <c r="G45" t="s">
        <v>1523</v>
      </c>
      <c r="H45" t="str">
        <f>VLOOKUP(B45, Customer!$A:$E, 5, FALSE)</f>
        <v>Internal Goods</v>
      </c>
    </row>
    <row r="46" spans="1:8" x14ac:dyDescent="0.3">
      <c r="A46" t="s">
        <v>799</v>
      </c>
      <c r="B46">
        <v>4053</v>
      </c>
      <c r="C46">
        <v>594</v>
      </c>
      <c r="D46">
        <v>9691</v>
      </c>
      <c r="E46" t="s">
        <v>756</v>
      </c>
      <c r="F46" t="s">
        <v>753</v>
      </c>
      <c r="G46" t="s">
        <v>1523</v>
      </c>
      <c r="H46" t="str">
        <f>VLOOKUP(B46, Customer!$A:$E, 5, FALSE)</f>
        <v>Retail</v>
      </c>
    </row>
    <row r="47" spans="1:8" x14ac:dyDescent="0.3">
      <c r="A47" t="s">
        <v>800</v>
      </c>
      <c r="B47">
        <v>4272</v>
      </c>
      <c r="C47">
        <v>542</v>
      </c>
      <c r="D47">
        <v>39001</v>
      </c>
      <c r="E47" t="s">
        <v>756</v>
      </c>
      <c r="F47" t="s">
        <v>758</v>
      </c>
      <c r="G47" t="s">
        <v>1523</v>
      </c>
      <c r="H47" t="str">
        <f>VLOOKUP(B47, Customer!$A:$E, 5, FALSE)</f>
        <v>Retail</v>
      </c>
    </row>
    <row r="48" spans="1:8" x14ac:dyDescent="0.3">
      <c r="A48" t="s">
        <v>801</v>
      </c>
      <c r="B48">
        <v>7005</v>
      </c>
      <c r="C48">
        <v>586</v>
      </c>
      <c r="D48">
        <v>70814</v>
      </c>
      <c r="E48" t="s">
        <v>756</v>
      </c>
      <c r="F48" t="s">
        <v>753</v>
      </c>
      <c r="G48" t="s">
        <v>1523</v>
      </c>
      <c r="H48" t="str">
        <f>VLOOKUP(B48, Customer!$A:$E, 5, FALSE)</f>
        <v>Retail</v>
      </c>
    </row>
    <row r="49" spans="1:8" x14ac:dyDescent="0.3">
      <c r="A49" t="s">
        <v>802</v>
      </c>
      <c r="B49">
        <v>2308</v>
      </c>
      <c r="C49">
        <v>636</v>
      </c>
      <c r="D49">
        <v>13740</v>
      </c>
      <c r="E49" t="s">
        <v>752</v>
      </c>
      <c r="F49" t="s">
        <v>758</v>
      </c>
      <c r="G49" s="1">
        <v>39669</v>
      </c>
      <c r="H49" t="str">
        <f>VLOOKUP(B49, Customer!$A:$E, 5, FALSE)</f>
        <v>Internal Goods</v>
      </c>
    </row>
    <row r="50" spans="1:8" x14ac:dyDescent="0.3">
      <c r="A50" t="s">
        <v>803</v>
      </c>
      <c r="B50">
        <v>5150</v>
      </c>
      <c r="C50">
        <v>581</v>
      </c>
      <c r="D50">
        <v>33435</v>
      </c>
      <c r="E50" t="s">
        <v>756</v>
      </c>
      <c r="F50" t="s">
        <v>753</v>
      </c>
      <c r="G50" t="s">
        <v>1523</v>
      </c>
      <c r="H50" t="str">
        <f>VLOOKUP(B50, Customer!$A:$E, 5, FALSE)</f>
        <v>Wholesale</v>
      </c>
    </row>
    <row r="51" spans="1:8" x14ac:dyDescent="0.3">
      <c r="A51" t="s">
        <v>804</v>
      </c>
      <c r="B51">
        <v>693</v>
      </c>
      <c r="C51">
        <v>336</v>
      </c>
      <c r="D51">
        <v>73589</v>
      </c>
      <c r="E51" t="s">
        <v>756</v>
      </c>
      <c r="F51" t="s">
        <v>753</v>
      </c>
      <c r="G51" t="s">
        <v>1523</v>
      </c>
      <c r="H51" t="str">
        <f>VLOOKUP(B51, Customer!$A:$E, 5, FALSE)</f>
        <v>Internal Goods</v>
      </c>
    </row>
    <row r="52" spans="1:8" x14ac:dyDescent="0.3">
      <c r="A52" t="s">
        <v>805</v>
      </c>
      <c r="B52">
        <v>9598</v>
      </c>
      <c r="C52">
        <v>504</v>
      </c>
      <c r="D52">
        <v>18598</v>
      </c>
      <c r="E52" t="s">
        <v>752</v>
      </c>
      <c r="F52" t="s">
        <v>758</v>
      </c>
      <c r="G52" s="1">
        <v>30239</v>
      </c>
      <c r="H52" t="str">
        <f>VLOOKUP(B52, Customer!$A:$E, 5, FALSE)</f>
        <v>Internal Goods</v>
      </c>
    </row>
    <row r="53" spans="1:8" x14ac:dyDescent="0.3">
      <c r="A53" t="s">
        <v>806</v>
      </c>
      <c r="B53">
        <v>8103</v>
      </c>
      <c r="C53">
        <v>346</v>
      </c>
      <c r="D53">
        <v>23003</v>
      </c>
      <c r="E53" t="s">
        <v>752</v>
      </c>
      <c r="F53" t="s">
        <v>753</v>
      </c>
      <c r="G53" s="1">
        <v>39275</v>
      </c>
      <c r="H53" t="str">
        <f>VLOOKUP(B53, Customer!$A:$E, 5, FALSE)</f>
        <v>Retail</v>
      </c>
    </row>
    <row r="54" spans="1:8" x14ac:dyDescent="0.3">
      <c r="A54" t="s">
        <v>807</v>
      </c>
      <c r="B54">
        <v>8894</v>
      </c>
      <c r="C54">
        <v>135</v>
      </c>
      <c r="D54">
        <v>80901</v>
      </c>
      <c r="E54" t="s">
        <v>756</v>
      </c>
      <c r="F54" t="s">
        <v>753</v>
      </c>
      <c r="G54" t="s">
        <v>1523</v>
      </c>
      <c r="H54" t="str">
        <f>VLOOKUP(B54, Customer!$A:$E, 5, FALSE)</f>
        <v>Wholesale</v>
      </c>
    </row>
    <row r="55" spans="1:8" x14ac:dyDescent="0.3">
      <c r="A55" t="s">
        <v>808</v>
      </c>
      <c r="B55">
        <v>114</v>
      </c>
      <c r="C55">
        <v>822</v>
      </c>
      <c r="D55">
        <v>69113</v>
      </c>
      <c r="E55" t="s">
        <v>752</v>
      </c>
      <c r="F55" t="s">
        <v>758</v>
      </c>
      <c r="G55" s="1">
        <v>33434</v>
      </c>
      <c r="H55" t="str">
        <f>VLOOKUP(B55, Customer!$A:$E, 5, FALSE)</f>
        <v>Internal Goods</v>
      </c>
    </row>
    <row r="56" spans="1:8" x14ac:dyDescent="0.3">
      <c r="A56" t="s">
        <v>809</v>
      </c>
      <c r="B56">
        <v>6546</v>
      </c>
      <c r="C56">
        <v>95</v>
      </c>
      <c r="D56">
        <v>26060</v>
      </c>
      <c r="E56" t="s">
        <v>756</v>
      </c>
      <c r="F56" t="s">
        <v>758</v>
      </c>
      <c r="G56" t="s">
        <v>1523</v>
      </c>
      <c r="H56" t="str">
        <f>VLOOKUP(B56, Customer!$A:$E, 5, FALSE)</f>
        <v>Wholesale</v>
      </c>
    </row>
    <row r="57" spans="1:8" x14ac:dyDescent="0.3">
      <c r="A57" t="s">
        <v>810</v>
      </c>
      <c r="B57">
        <v>3571</v>
      </c>
      <c r="C57">
        <v>597</v>
      </c>
      <c r="D57">
        <v>25677</v>
      </c>
      <c r="E57" t="s">
        <v>756</v>
      </c>
      <c r="F57" t="s">
        <v>753</v>
      </c>
      <c r="G57" t="s">
        <v>1523</v>
      </c>
      <c r="H57" t="str">
        <f>VLOOKUP(B57, Customer!$A:$E, 5, FALSE)</f>
        <v>Retail</v>
      </c>
    </row>
    <row r="58" spans="1:8" x14ac:dyDescent="0.3">
      <c r="A58" t="s">
        <v>811</v>
      </c>
      <c r="B58">
        <v>7316</v>
      </c>
      <c r="C58">
        <v>340</v>
      </c>
      <c r="D58">
        <v>62912</v>
      </c>
      <c r="E58" t="s">
        <v>756</v>
      </c>
      <c r="F58" t="s">
        <v>758</v>
      </c>
      <c r="G58" t="s">
        <v>1523</v>
      </c>
      <c r="H58" t="str">
        <f>VLOOKUP(B58, Customer!$A:$E, 5, FALSE)</f>
        <v>Retail</v>
      </c>
    </row>
    <row r="59" spans="1:8" x14ac:dyDescent="0.3">
      <c r="A59" t="s">
        <v>812</v>
      </c>
      <c r="B59">
        <v>2478</v>
      </c>
      <c r="C59">
        <v>905</v>
      </c>
      <c r="D59">
        <v>77649</v>
      </c>
      <c r="E59" t="s">
        <v>752</v>
      </c>
      <c r="F59" t="s">
        <v>753</v>
      </c>
      <c r="G59" s="1">
        <v>30589</v>
      </c>
      <c r="H59" t="str">
        <f>VLOOKUP(B59, Customer!$A:$E, 5, FALSE)</f>
        <v>Internal Goods</v>
      </c>
    </row>
    <row r="60" spans="1:8" x14ac:dyDescent="0.3">
      <c r="A60" t="s">
        <v>813</v>
      </c>
      <c r="B60">
        <v>1215</v>
      </c>
      <c r="C60">
        <v>250</v>
      </c>
      <c r="D60">
        <v>73561</v>
      </c>
      <c r="E60" t="s">
        <v>752</v>
      </c>
      <c r="F60" t="s">
        <v>758</v>
      </c>
      <c r="G60" s="1">
        <v>39012</v>
      </c>
      <c r="H60" t="str">
        <f>VLOOKUP(B60, Customer!$A:$E, 5, FALSE)</f>
        <v>Internal Goods</v>
      </c>
    </row>
    <row r="61" spans="1:8" x14ac:dyDescent="0.3">
      <c r="A61" t="s">
        <v>814</v>
      </c>
      <c r="B61">
        <v>5402</v>
      </c>
      <c r="C61">
        <v>400</v>
      </c>
      <c r="D61">
        <v>50357</v>
      </c>
      <c r="E61" t="s">
        <v>756</v>
      </c>
      <c r="F61" t="s">
        <v>758</v>
      </c>
      <c r="G61" t="s">
        <v>1523</v>
      </c>
      <c r="H61" t="str">
        <f>VLOOKUP(B61, Customer!$A:$E, 5, FALSE)</f>
        <v>Retail</v>
      </c>
    </row>
    <row r="62" spans="1:8" x14ac:dyDescent="0.3">
      <c r="A62" t="s">
        <v>815</v>
      </c>
      <c r="B62">
        <v>1647</v>
      </c>
      <c r="C62">
        <v>877</v>
      </c>
      <c r="D62">
        <v>61325</v>
      </c>
      <c r="E62" t="s">
        <v>752</v>
      </c>
      <c r="F62" t="s">
        <v>753</v>
      </c>
      <c r="G62" s="1">
        <v>36607</v>
      </c>
      <c r="H62" t="str">
        <f>VLOOKUP(B62, Customer!$A:$E, 5, FALSE)</f>
        <v>Internal Goods</v>
      </c>
    </row>
    <row r="63" spans="1:8" x14ac:dyDescent="0.3">
      <c r="A63" t="s">
        <v>816</v>
      </c>
      <c r="B63">
        <v>9423</v>
      </c>
      <c r="C63">
        <v>97</v>
      </c>
      <c r="D63">
        <v>76658</v>
      </c>
      <c r="E63" t="s">
        <v>756</v>
      </c>
      <c r="F63" t="s">
        <v>758</v>
      </c>
      <c r="G63" t="s">
        <v>1523</v>
      </c>
      <c r="H63" t="str">
        <f>VLOOKUP(B63, Customer!$A:$E, 5, FALSE)</f>
        <v>Retail</v>
      </c>
    </row>
    <row r="64" spans="1:8" x14ac:dyDescent="0.3">
      <c r="A64" t="s">
        <v>817</v>
      </c>
      <c r="B64">
        <v>6404</v>
      </c>
      <c r="C64">
        <v>12</v>
      </c>
      <c r="D64">
        <v>35525</v>
      </c>
      <c r="E64" t="s">
        <v>756</v>
      </c>
      <c r="F64" t="s">
        <v>758</v>
      </c>
      <c r="G64" t="s">
        <v>1523</v>
      </c>
      <c r="H64" t="str">
        <f>VLOOKUP(B64, Customer!$A:$E, 5, FALSE)</f>
        <v>Internal Goods</v>
      </c>
    </row>
    <row r="65" spans="1:8" x14ac:dyDescent="0.3">
      <c r="A65" t="s">
        <v>818</v>
      </c>
      <c r="B65">
        <v>6767</v>
      </c>
      <c r="C65">
        <v>353</v>
      </c>
      <c r="D65">
        <v>12462</v>
      </c>
      <c r="E65" t="s">
        <v>752</v>
      </c>
      <c r="F65" t="s">
        <v>758</v>
      </c>
      <c r="G65" s="1">
        <v>41186</v>
      </c>
      <c r="H65" t="str">
        <f>VLOOKUP(B65, Customer!$A:$E, 5, FALSE)</f>
        <v>Wholesale</v>
      </c>
    </row>
    <row r="66" spans="1:8" x14ac:dyDescent="0.3">
      <c r="A66" t="s">
        <v>819</v>
      </c>
      <c r="B66">
        <v>1278</v>
      </c>
      <c r="C66">
        <v>856</v>
      </c>
      <c r="D66">
        <v>27105</v>
      </c>
      <c r="E66" t="s">
        <v>752</v>
      </c>
      <c r="F66" t="s">
        <v>758</v>
      </c>
      <c r="G66" s="1">
        <v>28437</v>
      </c>
      <c r="H66" t="str">
        <f>VLOOKUP(B66, Customer!$A:$E, 5, FALSE)</f>
        <v>Wholesale</v>
      </c>
    </row>
    <row r="67" spans="1:8" x14ac:dyDescent="0.3">
      <c r="A67" t="s">
        <v>820</v>
      </c>
      <c r="B67">
        <v>1334</v>
      </c>
      <c r="C67">
        <v>1</v>
      </c>
      <c r="D67">
        <v>99604</v>
      </c>
      <c r="E67" t="s">
        <v>752</v>
      </c>
      <c r="F67" t="s">
        <v>758</v>
      </c>
      <c r="G67" s="1">
        <v>40512</v>
      </c>
      <c r="H67" t="str">
        <f>VLOOKUP(B67, Customer!$A:$E, 5, FALSE)</f>
        <v>Internal Goods</v>
      </c>
    </row>
    <row r="68" spans="1:8" x14ac:dyDescent="0.3">
      <c r="A68" t="s">
        <v>821</v>
      </c>
      <c r="B68">
        <v>8887</v>
      </c>
      <c r="C68">
        <v>390</v>
      </c>
      <c r="D68">
        <v>90449</v>
      </c>
      <c r="E68" t="s">
        <v>752</v>
      </c>
      <c r="F68" t="s">
        <v>753</v>
      </c>
      <c r="G68" s="1">
        <v>39881</v>
      </c>
      <c r="H68" t="str">
        <f>VLOOKUP(B68, Customer!$A:$E, 5, FALSE)</f>
        <v>Retail</v>
      </c>
    </row>
    <row r="69" spans="1:8" x14ac:dyDescent="0.3">
      <c r="A69" t="s">
        <v>822</v>
      </c>
      <c r="B69">
        <v>9858</v>
      </c>
      <c r="C69">
        <v>446</v>
      </c>
      <c r="D69">
        <v>9520</v>
      </c>
      <c r="E69" t="s">
        <v>756</v>
      </c>
      <c r="F69" t="s">
        <v>758</v>
      </c>
      <c r="G69" t="s">
        <v>1523</v>
      </c>
      <c r="H69" t="str">
        <f>VLOOKUP(B69, Customer!$A:$E, 5, FALSE)</f>
        <v>Wholesale</v>
      </c>
    </row>
    <row r="70" spans="1:8" x14ac:dyDescent="0.3">
      <c r="A70" t="s">
        <v>823</v>
      </c>
      <c r="B70">
        <v>9636</v>
      </c>
      <c r="C70">
        <v>32</v>
      </c>
      <c r="D70">
        <v>42210</v>
      </c>
      <c r="E70" t="s">
        <v>756</v>
      </c>
      <c r="F70" t="s">
        <v>753</v>
      </c>
      <c r="G70" t="s">
        <v>1523</v>
      </c>
      <c r="H70" t="str">
        <f>VLOOKUP(B70, Customer!$A:$E, 5, FALSE)</f>
        <v>Wholesale</v>
      </c>
    </row>
    <row r="71" spans="1:8" x14ac:dyDescent="0.3">
      <c r="A71" t="s">
        <v>824</v>
      </c>
      <c r="B71">
        <v>9943</v>
      </c>
      <c r="C71">
        <v>420</v>
      </c>
      <c r="D71">
        <v>21639</v>
      </c>
      <c r="E71" t="s">
        <v>756</v>
      </c>
      <c r="F71" t="s">
        <v>758</v>
      </c>
      <c r="G71" t="s">
        <v>1523</v>
      </c>
      <c r="H71" t="str">
        <f>VLOOKUP(B71, Customer!$A:$E, 5, FALSE)</f>
        <v>Internal Goods</v>
      </c>
    </row>
    <row r="72" spans="1:8" x14ac:dyDescent="0.3">
      <c r="A72" t="s">
        <v>825</v>
      </c>
      <c r="B72">
        <v>1246</v>
      </c>
      <c r="C72">
        <v>708</v>
      </c>
      <c r="D72">
        <v>58736</v>
      </c>
      <c r="E72" t="s">
        <v>752</v>
      </c>
      <c r="F72" t="s">
        <v>758</v>
      </c>
      <c r="G72" s="1">
        <v>43677</v>
      </c>
      <c r="H72" t="str">
        <f>VLOOKUP(B72, Customer!$A:$E, 5, FALSE)</f>
        <v>Retail</v>
      </c>
    </row>
    <row r="73" spans="1:8" x14ac:dyDescent="0.3">
      <c r="A73" t="s">
        <v>826</v>
      </c>
      <c r="B73">
        <v>4527</v>
      </c>
      <c r="C73">
        <v>227</v>
      </c>
      <c r="D73">
        <v>3951</v>
      </c>
      <c r="E73" t="s">
        <v>752</v>
      </c>
      <c r="F73" t="s">
        <v>753</v>
      </c>
      <c r="G73" s="1">
        <v>37261</v>
      </c>
      <c r="H73" t="str">
        <f>VLOOKUP(B73, Customer!$A:$E, 5, FALSE)</f>
        <v>Wholesale</v>
      </c>
    </row>
    <row r="74" spans="1:8" x14ac:dyDescent="0.3">
      <c r="A74" t="s">
        <v>827</v>
      </c>
      <c r="B74">
        <v>3782</v>
      </c>
      <c r="C74">
        <v>595</v>
      </c>
      <c r="D74">
        <v>69479</v>
      </c>
      <c r="E74" t="s">
        <v>756</v>
      </c>
      <c r="F74" t="s">
        <v>753</v>
      </c>
      <c r="G74" t="s">
        <v>1523</v>
      </c>
      <c r="H74" t="str">
        <f>VLOOKUP(B74, Customer!$A:$E, 5, FALSE)</f>
        <v>Retail</v>
      </c>
    </row>
    <row r="75" spans="1:8" x14ac:dyDescent="0.3">
      <c r="A75" t="s">
        <v>828</v>
      </c>
      <c r="B75">
        <v>6225</v>
      </c>
      <c r="C75">
        <v>211</v>
      </c>
      <c r="D75">
        <v>10366</v>
      </c>
      <c r="E75" t="s">
        <v>752</v>
      </c>
      <c r="F75" t="s">
        <v>758</v>
      </c>
      <c r="G75" s="1">
        <v>39074</v>
      </c>
      <c r="H75" t="str">
        <f>VLOOKUP(B75, Customer!$A:$E, 5, FALSE)</f>
        <v>Internal Goods</v>
      </c>
    </row>
    <row r="76" spans="1:8" x14ac:dyDescent="0.3">
      <c r="A76" t="s">
        <v>829</v>
      </c>
      <c r="B76">
        <v>2257</v>
      </c>
      <c r="C76">
        <v>650</v>
      </c>
      <c r="D76">
        <v>10001</v>
      </c>
      <c r="E76" t="s">
        <v>756</v>
      </c>
      <c r="F76" t="s">
        <v>753</v>
      </c>
      <c r="G76" t="s">
        <v>1523</v>
      </c>
      <c r="H76" t="str">
        <f>VLOOKUP(B76, Customer!$A:$E, 5, FALSE)</f>
        <v>Retail</v>
      </c>
    </row>
    <row r="77" spans="1:8" x14ac:dyDescent="0.3">
      <c r="A77" t="s">
        <v>830</v>
      </c>
      <c r="B77">
        <v>9177</v>
      </c>
      <c r="C77">
        <v>45</v>
      </c>
      <c r="D77">
        <v>15307</v>
      </c>
      <c r="E77" t="s">
        <v>752</v>
      </c>
      <c r="F77" t="s">
        <v>753</v>
      </c>
      <c r="G77" s="1">
        <v>35186</v>
      </c>
      <c r="H77" t="str">
        <f>VLOOKUP(B77, Customer!$A:$E, 5, FALSE)</f>
        <v>Wholesale</v>
      </c>
    </row>
    <row r="78" spans="1:8" x14ac:dyDescent="0.3">
      <c r="A78" t="s">
        <v>831</v>
      </c>
      <c r="B78">
        <v>8703</v>
      </c>
      <c r="C78">
        <v>201</v>
      </c>
      <c r="D78">
        <v>68923</v>
      </c>
      <c r="E78" t="s">
        <v>756</v>
      </c>
      <c r="F78" t="s">
        <v>753</v>
      </c>
      <c r="G78" t="s">
        <v>1523</v>
      </c>
      <c r="H78" t="str">
        <f>VLOOKUP(B78, Customer!$A:$E, 5, FALSE)</f>
        <v>Internal Goods</v>
      </c>
    </row>
    <row r="79" spans="1:8" x14ac:dyDescent="0.3">
      <c r="A79" t="s">
        <v>832</v>
      </c>
      <c r="B79">
        <v>3514</v>
      </c>
      <c r="C79">
        <v>564</v>
      </c>
      <c r="D79">
        <v>59651</v>
      </c>
      <c r="E79" t="s">
        <v>752</v>
      </c>
      <c r="F79" t="s">
        <v>758</v>
      </c>
      <c r="G79" s="1">
        <v>38255</v>
      </c>
      <c r="H79" t="str">
        <f>VLOOKUP(B79, Customer!$A:$E, 5, FALSE)</f>
        <v>Wholesale</v>
      </c>
    </row>
    <row r="80" spans="1:8" x14ac:dyDescent="0.3">
      <c r="A80" t="s">
        <v>833</v>
      </c>
      <c r="B80">
        <v>3089</v>
      </c>
      <c r="C80">
        <v>138</v>
      </c>
      <c r="D80">
        <v>78953</v>
      </c>
      <c r="E80" t="s">
        <v>756</v>
      </c>
      <c r="F80" t="s">
        <v>753</v>
      </c>
      <c r="G80" t="s">
        <v>1523</v>
      </c>
      <c r="H80" t="str">
        <f>VLOOKUP(B80, Customer!$A:$E, 5, FALSE)</f>
        <v>Internal Goods</v>
      </c>
    </row>
    <row r="81" spans="1:8" x14ac:dyDescent="0.3">
      <c r="A81" t="s">
        <v>834</v>
      </c>
      <c r="B81">
        <v>7253</v>
      </c>
      <c r="C81">
        <v>57</v>
      </c>
      <c r="D81">
        <v>89420</v>
      </c>
      <c r="E81" t="s">
        <v>752</v>
      </c>
      <c r="F81" t="s">
        <v>758</v>
      </c>
      <c r="G81" s="1">
        <v>38048</v>
      </c>
      <c r="H81" t="str">
        <f>VLOOKUP(B81, Customer!$A:$E, 5, FALSE)</f>
        <v>Internal Goods</v>
      </c>
    </row>
    <row r="82" spans="1:8" x14ac:dyDescent="0.3">
      <c r="A82" t="s">
        <v>835</v>
      </c>
      <c r="B82">
        <v>8786</v>
      </c>
      <c r="C82">
        <v>128</v>
      </c>
      <c r="D82">
        <v>50374</v>
      </c>
      <c r="E82" t="s">
        <v>756</v>
      </c>
      <c r="F82" t="s">
        <v>753</v>
      </c>
      <c r="G82" t="s">
        <v>1523</v>
      </c>
      <c r="H82" t="str">
        <f>VLOOKUP(B82, Customer!$A:$E, 5, FALSE)</f>
        <v>Internal Goods</v>
      </c>
    </row>
    <row r="83" spans="1:8" x14ac:dyDescent="0.3">
      <c r="A83" t="s">
        <v>836</v>
      </c>
      <c r="B83">
        <v>1211</v>
      </c>
      <c r="C83">
        <v>33</v>
      </c>
      <c r="D83">
        <v>83102</v>
      </c>
      <c r="E83" t="s">
        <v>756</v>
      </c>
      <c r="F83" t="s">
        <v>758</v>
      </c>
      <c r="G83" t="s">
        <v>1523</v>
      </c>
      <c r="H83" t="str">
        <f>VLOOKUP(B83, Customer!$A:$E, 5, FALSE)</f>
        <v>Internal Goods</v>
      </c>
    </row>
    <row r="84" spans="1:8" x14ac:dyDescent="0.3">
      <c r="A84" t="s">
        <v>837</v>
      </c>
      <c r="B84">
        <v>359</v>
      </c>
      <c r="C84">
        <v>936</v>
      </c>
      <c r="D84">
        <v>62151</v>
      </c>
      <c r="E84" t="s">
        <v>756</v>
      </c>
      <c r="F84" t="s">
        <v>758</v>
      </c>
      <c r="G84" t="s">
        <v>1523</v>
      </c>
      <c r="H84" t="str">
        <f>VLOOKUP(B84, Customer!$A:$E, 5, FALSE)</f>
        <v>Internal Goods</v>
      </c>
    </row>
    <row r="85" spans="1:8" x14ac:dyDescent="0.3">
      <c r="A85" t="s">
        <v>838</v>
      </c>
      <c r="B85">
        <v>2066</v>
      </c>
      <c r="C85">
        <v>762</v>
      </c>
      <c r="D85">
        <v>84665</v>
      </c>
      <c r="E85" t="s">
        <v>756</v>
      </c>
      <c r="F85" t="s">
        <v>758</v>
      </c>
      <c r="G85" t="s">
        <v>1523</v>
      </c>
      <c r="H85" t="str">
        <f>VLOOKUP(B85, Customer!$A:$E, 5, FALSE)</f>
        <v>Retail</v>
      </c>
    </row>
    <row r="86" spans="1:8" x14ac:dyDescent="0.3">
      <c r="A86" t="s">
        <v>839</v>
      </c>
      <c r="B86">
        <v>4322</v>
      </c>
      <c r="C86">
        <v>838</v>
      </c>
      <c r="D86">
        <v>1760</v>
      </c>
      <c r="E86" t="s">
        <v>752</v>
      </c>
      <c r="F86" t="s">
        <v>758</v>
      </c>
      <c r="G86" s="1">
        <v>34934</v>
      </c>
      <c r="H86" t="str">
        <f>VLOOKUP(B86, Customer!$A:$E, 5, FALSE)</f>
        <v>Internal Goods</v>
      </c>
    </row>
    <row r="87" spans="1:8" x14ac:dyDescent="0.3">
      <c r="A87" t="s">
        <v>840</v>
      </c>
      <c r="B87">
        <v>7773</v>
      </c>
      <c r="C87">
        <v>215</v>
      </c>
      <c r="D87">
        <v>30239</v>
      </c>
      <c r="E87" t="s">
        <v>752</v>
      </c>
      <c r="F87" t="s">
        <v>758</v>
      </c>
      <c r="G87" s="1">
        <v>31078</v>
      </c>
      <c r="H87" t="str">
        <f>VLOOKUP(B87, Customer!$A:$E, 5, FALSE)</f>
        <v>Internal Goods</v>
      </c>
    </row>
    <row r="88" spans="1:8" x14ac:dyDescent="0.3">
      <c r="A88" t="s">
        <v>841</v>
      </c>
      <c r="B88">
        <v>6746</v>
      </c>
      <c r="C88">
        <v>818</v>
      </c>
      <c r="D88">
        <v>20194</v>
      </c>
      <c r="E88" t="s">
        <v>752</v>
      </c>
      <c r="F88" t="s">
        <v>758</v>
      </c>
      <c r="G88" s="1">
        <v>39010</v>
      </c>
      <c r="H88" t="str">
        <f>VLOOKUP(B88, Customer!$A:$E, 5, FALSE)</f>
        <v>Wholesale</v>
      </c>
    </row>
    <row r="89" spans="1:8" x14ac:dyDescent="0.3">
      <c r="A89" t="s">
        <v>842</v>
      </c>
      <c r="B89">
        <v>6732</v>
      </c>
      <c r="C89">
        <v>780</v>
      </c>
      <c r="D89">
        <v>58470</v>
      </c>
      <c r="E89" t="s">
        <v>752</v>
      </c>
      <c r="F89" t="s">
        <v>758</v>
      </c>
      <c r="G89" s="1">
        <v>32798</v>
      </c>
      <c r="H89" t="str">
        <f>VLOOKUP(B89, Customer!$A:$E, 5, FALSE)</f>
        <v>Internal Goods</v>
      </c>
    </row>
    <row r="90" spans="1:8" x14ac:dyDescent="0.3">
      <c r="A90" t="s">
        <v>843</v>
      </c>
      <c r="B90">
        <v>805</v>
      </c>
      <c r="C90">
        <v>40</v>
      </c>
      <c r="D90">
        <v>91926</v>
      </c>
      <c r="E90" t="s">
        <v>756</v>
      </c>
      <c r="F90" t="s">
        <v>758</v>
      </c>
      <c r="G90" t="s">
        <v>1523</v>
      </c>
      <c r="H90" t="str">
        <f>VLOOKUP(B90, Customer!$A:$E, 5, FALSE)</f>
        <v>Retail</v>
      </c>
    </row>
    <row r="91" spans="1:8" x14ac:dyDescent="0.3">
      <c r="A91" t="s">
        <v>844</v>
      </c>
      <c r="B91">
        <v>7540</v>
      </c>
      <c r="C91">
        <v>366</v>
      </c>
      <c r="D91">
        <v>34797</v>
      </c>
      <c r="E91" t="s">
        <v>752</v>
      </c>
      <c r="F91" t="s">
        <v>758</v>
      </c>
      <c r="G91" s="1">
        <v>29296</v>
      </c>
      <c r="H91" t="str">
        <f>VLOOKUP(B91, Customer!$A:$E, 5, FALSE)</f>
        <v>Retail</v>
      </c>
    </row>
    <row r="92" spans="1:8" x14ac:dyDescent="0.3">
      <c r="A92" t="s">
        <v>845</v>
      </c>
      <c r="B92">
        <v>5269</v>
      </c>
      <c r="C92">
        <v>678</v>
      </c>
      <c r="D92">
        <v>19346</v>
      </c>
      <c r="E92" t="s">
        <v>756</v>
      </c>
      <c r="F92" t="s">
        <v>758</v>
      </c>
      <c r="G92" t="s">
        <v>1523</v>
      </c>
      <c r="H92" t="str">
        <f>VLOOKUP(B92, Customer!$A:$E, 5, FALSE)</f>
        <v>Retail</v>
      </c>
    </row>
    <row r="93" spans="1:8" x14ac:dyDescent="0.3">
      <c r="A93" t="s">
        <v>846</v>
      </c>
      <c r="B93">
        <v>8404</v>
      </c>
      <c r="C93">
        <v>703</v>
      </c>
      <c r="D93">
        <v>35185</v>
      </c>
      <c r="E93" t="s">
        <v>756</v>
      </c>
      <c r="F93" t="s">
        <v>758</v>
      </c>
      <c r="G93" t="s">
        <v>1523</v>
      </c>
      <c r="H93" t="str">
        <f>VLOOKUP(B93, Customer!$A:$E, 5, FALSE)</f>
        <v>Wholesale</v>
      </c>
    </row>
    <row r="94" spans="1:8" x14ac:dyDescent="0.3">
      <c r="A94" t="s">
        <v>847</v>
      </c>
      <c r="B94">
        <v>519</v>
      </c>
      <c r="C94">
        <v>180</v>
      </c>
      <c r="D94">
        <v>7068</v>
      </c>
      <c r="E94" t="s">
        <v>756</v>
      </c>
      <c r="F94" t="s">
        <v>753</v>
      </c>
      <c r="G94" t="s">
        <v>1523</v>
      </c>
      <c r="H94" t="str">
        <f>VLOOKUP(B94, Customer!$A:$E, 5, FALSE)</f>
        <v>Retail</v>
      </c>
    </row>
    <row r="95" spans="1:8" x14ac:dyDescent="0.3">
      <c r="A95" t="s">
        <v>848</v>
      </c>
      <c r="B95">
        <v>4060</v>
      </c>
      <c r="C95">
        <v>214</v>
      </c>
      <c r="D95">
        <v>96496</v>
      </c>
      <c r="E95" t="s">
        <v>752</v>
      </c>
      <c r="F95" t="s">
        <v>753</v>
      </c>
      <c r="G95" s="1">
        <v>31998</v>
      </c>
      <c r="H95" t="str">
        <f>VLOOKUP(B95, Customer!$A:$E, 5, FALSE)</f>
        <v>Wholesale</v>
      </c>
    </row>
    <row r="96" spans="1:8" x14ac:dyDescent="0.3">
      <c r="A96" t="s">
        <v>849</v>
      </c>
      <c r="B96">
        <v>8860</v>
      </c>
      <c r="C96">
        <v>408</v>
      </c>
      <c r="D96">
        <v>2988</v>
      </c>
      <c r="E96" t="s">
        <v>752</v>
      </c>
      <c r="F96" t="s">
        <v>753</v>
      </c>
      <c r="G96" s="1">
        <v>33127</v>
      </c>
      <c r="H96" t="str">
        <f>VLOOKUP(B96, Customer!$A:$E, 5, FALSE)</f>
        <v>Retail</v>
      </c>
    </row>
    <row r="97" spans="1:8" x14ac:dyDescent="0.3">
      <c r="A97" t="s">
        <v>850</v>
      </c>
      <c r="B97">
        <v>7164</v>
      </c>
      <c r="C97">
        <v>902</v>
      </c>
      <c r="D97">
        <v>83253</v>
      </c>
      <c r="E97" t="s">
        <v>752</v>
      </c>
      <c r="F97" t="s">
        <v>758</v>
      </c>
      <c r="G97" s="1">
        <v>32768</v>
      </c>
      <c r="H97" t="str">
        <f>VLOOKUP(B97, Customer!$A:$E, 5, FALSE)</f>
        <v>Retail</v>
      </c>
    </row>
    <row r="98" spans="1:8" x14ac:dyDescent="0.3">
      <c r="A98" t="s">
        <v>851</v>
      </c>
      <c r="B98">
        <v>9792</v>
      </c>
      <c r="C98">
        <v>763</v>
      </c>
      <c r="D98">
        <v>87828</v>
      </c>
      <c r="E98" t="s">
        <v>752</v>
      </c>
      <c r="F98" t="s">
        <v>758</v>
      </c>
      <c r="G98" s="1">
        <v>41891</v>
      </c>
      <c r="H98" t="str">
        <f>VLOOKUP(B98, Customer!$A:$E, 5, FALSE)</f>
        <v>Retail</v>
      </c>
    </row>
    <row r="99" spans="1:8" x14ac:dyDescent="0.3">
      <c r="A99" s="2" t="s">
        <v>852</v>
      </c>
      <c r="B99">
        <v>9934</v>
      </c>
      <c r="C99">
        <v>168</v>
      </c>
      <c r="D99">
        <v>17035</v>
      </c>
      <c r="E99" t="s">
        <v>752</v>
      </c>
      <c r="F99" t="s">
        <v>758</v>
      </c>
      <c r="G99" s="1">
        <v>35593</v>
      </c>
      <c r="H99" t="str">
        <f>VLOOKUP(B99, Customer!$A:$E, 5, FALSE)</f>
        <v>Retail</v>
      </c>
    </row>
    <row r="100" spans="1:8" x14ac:dyDescent="0.3">
      <c r="A100" t="s">
        <v>853</v>
      </c>
      <c r="B100">
        <v>1980</v>
      </c>
      <c r="C100">
        <v>723</v>
      </c>
      <c r="D100">
        <v>426</v>
      </c>
      <c r="E100" t="s">
        <v>756</v>
      </c>
      <c r="F100" t="s">
        <v>758</v>
      </c>
      <c r="G100" t="s">
        <v>1523</v>
      </c>
      <c r="H100" t="str">
        <f>VLOOKUP(B100, Customer!$A:$E, 5, FALSE)</f>
        <v>Retail</v>
      </c>
    </row>
    <row r="101" spans="1:8" x14ac:dyDescent="0.3">
      <c r="A101" t="s">
        <v>854</v>
      </c>
      <c r="B101">
        <v>9251</v>
      </c>
      <c r="C101">
        <v>438</v>
      </c>
      <c r="D101">
        <v>20238</v>
      </c>
      <c r="E101" t="s">
        <v>752</v>
      </c>
      <c r="F101" t="s">
        <v>758</v>
      </c>
      <c r="G101" s="1">
        <v>28214</v>
      </c>
      <c r="H101" t="str">
        <f>VLOOKUP(B101, Customer!$A:$E, 5, FALSE)</f>
        <v>Retail</v>
      </c>
    </row>
    <row r="102" spans="1:8" x14ac:dyDescent="0.3">
      <c r="A102" t="s">
        <v>855</v>
      </c>
      <c r="B102">
        <v>6717</v>
      </c>
      <c r="C102">
        <v>162</v>
      </c>
      <c r="D102">
        <v>68331</v>
      </c>
      <c r="E102" t="s">
        <v>752</v>
      </c>
      <c r="F102" t="s">
        <v>753</v>
      </c>
      <c r="G102" s="1">
        <v>30253</v>
      </c>
      <c r="H102" t="str">
        <f>VLOOKUP(B102, Customer!$A:$E, 5, FALSE)</f>
        <v>Internal Goods</v>
      </c>
    </row>
    <row r="103" spans="1:8" x14ac:dyDescent="0.3">
      <c r="A103" t="s">
        <v>856</v>
      </c>
      <c r="B103">
        <v>3622</v>
      </c>
      <c r="C103">
        <v>246</v>
      </c>
      <c r="D103">
        <v>86132</v>
      </c>
      <c r="E103" t="s">
        <v>752</v>
      </c>
      <c r="F103" t="s">
        <v>753</v>
      </c>
      <c r="G103" s="1">
        <v>43525</v>
      </c>
      <c r="H103" t="str">
        <f>VLOOKUP(B103, Customer!$A:$E, 5, FALSE)</f>
        <v>Internal Goods</v>
      </c>
    </row>
    <row r="104" spans="1:8" x14ac:dyDescent="0.3">
      <c r="A104" t="s">
        <v>857</v>
      </c>
      <c r="B104">
        <v>8808</v>
      </c>
      <c r="C104">
        <v>105</v>
      </c>
      <c r="D104">
        <v>766</v>
      </c>
      <c r="E104" t="s">
        <v>756</v>
      </c>
      <c r="F104" t="s">
        <v>753</v>
      </c>
      <c r="G104" t="s">
        <v>1523</v>
      </c>
      <c r="H104" t="str">
        <f>VLOOKUP(B104, Customer!$A:$E, 5, FALSE)</f>
        <v>Retail</v>
      </c>
    </row>
    <row r="105" spans="1:8" x14ac:dyDescent="0.3">
      <c r="A105" t="s">
        <v>858</v>
      </c>
      <c r="B105">
        <v>4920</v>
      </c>
      <c r="C105">
        <v>308</v>
      </c>
      <c r="D105">
        <v>13169</v>
      </c>
      <c r="E105" t="s">
        <v>756</v>
      </c>
      <c r="F105" t="s">
        <v>758</v>
      </c>
      <c r="G105" t="s">
        <v>1523</v>
      </c>
      <c r="H105" t="str">
        <f>VLOOKUP(B105, Customer!$A:$E, 5, FALSE)</f>
        <v>Retail</v>
      </c>
    </row>
    <row r="106" spans="1:8" x14ac:dyDescent="0.3">
      <c r="A106" t="s">
        <v>859</v>
      </c>
      <c r="B106">
        <v>3140</v>
      </c>
      <c r="C106">
        <v>172</v>
      </c>
      <c r="D106">
        <v>48657</v>
      </c>
      <c r="E106" t="s">
        <v>752</v>
      </c>
      <c r="F106" t="s">
        <v>758</v>
      </c>
      <c r="G106" s="1">
        <v>38286</v>
      </c>
      <c r="H106" t="str">
        <f>VLOOKUP(B106, Customer!$A:$E, 5, FALSE)</f>
        <v>Wholesale</v>
      </c>
    </row>
    <row r="107" spans="1:8" x14ac:dyDescent="0.3">
      <c r="A107" t="s">
        <v>860</v>
      </c>
      <c r="B107">
        <v>8104</v>
      </c>
      <c r="C107">
        <v>775</v>
      </c>
      <c r="D107">
        <v>88037</v>
      </c>
      <c r="E107" t="s">
        <v>756</v>
      </c>
      <c r="F107" t="s">
        <v>753</v>
      </c>
      <c r="G107" t="s">
        <v>1523</v>
      </c>
      <c r="H107" t="str">
        <f>VLOOKUP(B107, Customer!$A:$E, 5, FALSE)</f>
        <v>Wholesale</v>
      </c>
    </row>
    <row r="108" spans="1:8" x14ac:dyDescent="0.3">
      <c r="A108" t="s">
        <v>861</v>
      </c>
      <c r="B108">
        <v>2208</v>
      </c>
      <c r="C108">
        <v>333</v>
      </c>
      <c r="D108">
        <v>21972</v>
      </c>
      <c r="E108" t="s">
        <v>752</v>
      </c>
      <c r="F108" t="s">
        <v>753</v>
      </c>
      <c r="G108" s="1">
        <v>41497</v>
      </c>
      <c r="H108" t="str">
        <f>VLOOKUP(B108, Customer!$A:$E, 5, FALSE)</f>
        <v>Retail</v>
      </c>
    </row>
    <row r="109" spans="1:8" x14ac:dyDescent="0.3">
      <c r="A109" t="s">
        <v>862</v>
      </c>
      <c r="B109">
        <v>7043</v>
      </c>
      <c r="C109">
        <v>548</v>
      </c>
      <c r="D109">
        <v>87886</v>
      </c>
      <c r="E109" t="s">
        <v>756</v>
      </c>
      <c r="F109" t="s">
        <v>758</v>
      </c>
      <c r="G109" t="s">
        <v>1523</v>
      </c>
      <c r="H109" t="str">
        <f>VLOOKUP(B109, Customer!$A:$E, 5, FALSE)</f>
        <v>Retail</v>
      </c>
    </row>
    <row r="110" spans="1:8" x14ac:dyDescent="0.3">
      <c r="A110" t="s">
        <v>863</v>
      </c>
      <c r="B110">
        <v>7485</v>
      </c>
      <c r="C110">
        <v>665</v>
      </c>
      <c r="D110">
        <v>3244</v>
      </c>
      <c r="E110" t="s">
        <v>752</v>
      </c>
      <c r="F110" t="s">
        <v>753</v>
      </c>
      <c r="G110" s="1">
        <v>40295</v>
      </c>
      <c r="H110" t="str">
        <f>VLOOKUP(B110, Customer!$A:$E, 5, FALSE)</f>
        <v>Retail</v>
      </c>
    </row>
    <row r="111" spans="1:8" x14ac:dyDescent="0.3">
      <c r="A111" t="s">
        <v>864</v>
      </c>
      <c r="B111">
        <v>1748</v>
      </c>
      <c r="C111">
        <v>305</v>
      </c>
      <c r="D111">
        <v>32031</v>
      </c>
      <c r="E111" t="s">
        <v>752</v>
      </c>
      <c r="F111" t="s">
        <v>758</v>
      </c>
      <c r="G111" s="1">
        <v>33909</v>
      </c>
      <c r="H111" t="str">
        <f>VLOOKUP(B111, Customer!$A:$E, 5, FALSE)</f>
        <v>Internal Goods</v>
      </c>
    </row>
    <row r="112" spans="1:8" x14ac:dyDescent="0.3">
      <c r="A112" t="s">
        <v>865</v>
      </c>
      <c r="B112">
        <v>9968</v>
      </c>
      <c r="C112">
        <v>938</v>
      </c>
      <c r="D112">
        <v>51284</v>
      </c>
      <c r="E112" t="s">
        <v>756</v>
      </c>
      <c r="F112" t="s">
        <v>753</v>
      </c>
      <c r="G112" t="s">
        <v>1523</v>
      </c>
      <c r="H112" t="str">
        <f>VLOOKUP(B112, Customer!$A:$E, 5, FALSE)</f>
        <v>Retail</v>
      </c>
    </row>
    <row r="113" spans="1:8" x14ac:dyDescent="0.3">
      <c r="A113" t="s">
        <v>866</v>
      </c>
      <c r="B113">
        <v>5330</v>
      </c>
      <c r="C113">
        <v>714</v>
      </c>
      <c r="D113">
        <v>23055</v>
      </c>
      <c r="E113" t="s">
        <v>752</v>
      </c>
      <c r="F113" t="s">
        <v>753</v>
      </c>
      <c r="G113" s="1">
        <v>40702</v>
      </c>
      <c r="H113" t="str">
        <f>VLOOKUP(B113, Customer!$A:$E, 5, FALSE)</f>
        <v>Retail</v>
      </c>
    </row>
    <row r="114" spans="1:8" x14ac:dyDescent="0.3">
      <c r="A114" s="2" t="s">
        <v>867</v>
      </c>
      <c r="B114">
        <v>2183</v>
      </c>
      <c r="C114">
        <v>251</v>
      </c>
      <c r="D114">
        <v>94926</v>
      </c>
      <c r="E114" t="s">
        <v>752</v>
      </c>
      <c r="F114" t="s">
        <v>753</v>
      </c>
      <c r="G114" s="1">
        <v>37957</v>
      </c>
      <c r="H114" t="str">
        <f>VLOOKUP(B114, Customer!$A:$E, 5, FALSE)</f>
        <v>Internal Goods</v>
      </c>
    </row>
    <row r="115" spans="1:8" x14ac:dyDescent="0.3">
      <c r="A115" t="s">
        <v>868</v>
      </c>
      <c r="B115">
        <v>2182</v>
      </c>
      <c r="C115">
        <v>330</v>
      </c>
      <c r="D115">
        <v>312</v>
      </c>
      <c r="E115" t="s">
        <v>756</v>
      </c>
      <c r="F115" t="s">
        <v>758</v>
      </c>
      <c r="G115" t="s">
        <v>1523</v>
      </c>
      <c r="H115" t="str">
        <f>VLOOKUP(B115, Customer!$A:$E, 5, FALSE)</f>
        <v>Retail</v>
      </c>
    </row>
    <row r="116" spans="1:8" x14ac:dyDescent="0.3">
      <c r="A116" t="s">
        <v>869</v>
      </c>
      <c r="B116">
        <v>1087</v>
      </c>
      <c r="C116">
        <v>69</v>
      </c>
      <c r="D116">
        <v>45852</v>
      </c>
      <c r="E116" t="s">
        <v>752</v>
      </c>
      <c r="F116" t="s">
        <v>758</v>
      </c>
      <c r="G116" s="1">
        <v>43342</v>
      </c>
      <c r="H116" t="str">
        <f>VLOOKUP(B116, Customer!$A:$E, 5, FALSE)</f>
        <v>Wholesale</v>
      </c>
    </row>
    <row r="117" spans="1:8" x14ac:dyDescent="0.3">
      <c r="A117" t="s">
        <v>870</v>
      </c>
      <c r="B117">
        <v>4296</v>
      </c>
      <c r="C117">
        <v>969</v>
      </c>
      <c r="D117">
        <v>77063</v>
      </c>
      <c r="E117" t="s">
        <v>752</v>
      </c>
      <c r="F117" t="s">
        <v>753</v>
      </c>
      <c r="G117" s="1">
        <v>41342</v>
      </c>
      <c r="H117" t="str">
        <f>VLOOKUP(B117, Customer!$A:$E, 5, FALSE)</f>
        <v>Internal Goods</v>
      </c>
    </row>
    <row r="118" spans="1:8" x14ac:dyDescent="0.3">
      <c r="A118" t="s">
        <v>871</v>
      </c>
      <c r="B118">
        <v>9784</v>
      </c>
      <c r="C118">
        <v>974</v>
      </c>
      <c r="D118">
        <v>44299</v>
      </c>
      <c r="E118" t="s">
        <v>752</v>
      </c>
      <c r="F118" t="s">
        <v>758</v>
      </c>
      <c r="G118" s="1">
        <v>41446</v>
      </c>
      <c r="H118" t="str">
        <f>VLOOKUP(B118, Customer!$A:$E, 5, FALSE)</f>
        <v>Internal Goods</v>
      </c>
    </row>
    <row r="119" spans="1:8" x14ac:dyDescent="0.3">
      <c r="A119" t="s">
        <v>872</v>
      </c>
      <c r="B119">
        <v>6210</v>
      </c>
      <c r="C119">
        <v>526</v>
      </c>
      <c r="D119">
        <v>67123</v>
      </c>
      <c r="E119" t="s">
        <v>752</v>
      </c>
      <c r="F119" t="s">
        <v>758</v>
      </c>
      <c r="G119" s="1">
        <v>33422</v>
      </c>
      <c r="H119" t="str">
        <f>VLOOKUP(B119, Customer!$A:$E, 5, FALSE)</f>
        <v>Retail</v>
      </c>
    </row>
    <row r="120" spans="1:8" x14ac:dyDescent="0.3">
      <c r="A120" t="s">
        <v>873</v>
      </c>
      <c r="B120">
        <v>5781</v>
      </c>
      <c r="C120">
        <v>510</v>
      </c>
      <c r="D120">
        <v>51104</v>
      </c>
      <c r="E120" t="s">
        <v>756</v>
      </c>
      <c r="F120" t="s">
        <v>758</v>
      </c>
      <c r="G120" t="s">
        <v>1523</v>
      </c>
      <c r="H120" t="str">
        <f>VLOOKUP(B120, Customer!$A:$E, 5, FALSE)</f>
        <v>Retail</v>
      </c>
    </row>
    <row r="121" spans="1:8" x14ac:dyDescent="0.3">
      <c r="A121" t="s">
        <v>874</v>
      </c>
      <c r="B121">
        <v>8306</v>
      </c>
      <c r="C121">
        <v>444</v>
      </c>
      <c r="D121">
        <v>35369</v>
      </c>
      <c r="E121" t="s">
        <v>756</v>
      </c>
      <c r="F121" t="s">
        <v>753</v>
      </c>
      <c r="G121" t="s">
        <v>1523</v>
      </c>
      <c r="H121" t="str">
        <f>VLOOKUP(B121, Customer!$A:$E, 5, FALSE)</f>
        <v>Retail</v>
      </c>
    </row>
    <row r="122" spans="1:8" x14ac:dyDescent="0.3">
      <c r="A122" t="s">
        <v>875</v>
      </c>
      <c r="B122">
        <v>3270</v>
      </c>
      <c r="C122">
        <v>503</v>
      </c>
      <c r="D122">
        <v>559</v>
      </c>
      <c r="E122" t="s">
        <v>752</v>
      </c>
      <c r="F122" t="s">
        <v>753</v>
      </c>
      <c r="G122" s="1">
        <v>27174</v>
      </c>
      <c r="H122" t="str">
        <f>VLOOKUP(B122, Customer!$A:$E, 5, FALSE)</f>
        <v>Retail</v>
      </c>
    </row>
    <row r="123" spans="1:8" x14ac:dyDescent="0.3">
      <c r="A123" t="s">
        <v>876</v>
      </c>
      <c r="B123">
        <v>6787</v>
      </c>
      <c r="C123">
        <v>109</v>
      </c>
      <c r="D123">
        <v>13394</v>
      </c>
      <c r="E123" t="s">
        <v>756</v>
      </c>
      <c r="F123" t="s">
        <v>753</v>
      </c>
      <c r="G123" t="s">
        <v>1523</v>
      </c>
      <c r="H123" t="str">
        <f>VLOOKUP(B123, Customer!$A:$E, 5, FALSE)</f>
        <v>Wholesale</v>
      </c>
    </row>
    <row r="124" spans="1:8" x14ac:dyDescent="0.3">
      <c r="A124" t="s">
        <v>877</v>
      </c>
      <c r="B124">
        <v>3733</v>
      </c>
      <c r="C124">
        <v>823</v>
      </c>
      <c r="D124">
        <v>51472</v>
      </c>
      <c r="E124" t="s">
        <v>752</v>
      </c>
      <c r="F124" t="s">
        <v>753</v>
      </c>
      <c r="G124" s="1">
        <v>27534</v>
      </c>
      <c r="H124" t="str">
        <f>VLOOKUP(B124, Customer!$A:$E, 5, FALSE)</f>
        <v>Internal Goods</v>
      </c>
    </row>
    <row r="125" spans="1:8" x14ac:dyDescent="0.3">
      <c r="A125" t="s">
        <v>878</v>
      </c>
      <c r="B125">
        <v>207</v>
      </c>
      <c r="C125">
        <v>147</v>
      </c>
      <c r="D125">
        <v>99367</v>
      </c>
      <c r="E125" t="s">
        <v>752</v>
      </c>
      <c r="F125" t="s">
        <v>758</v>
      </c>
      <c r="G125" s="1">
        <v>38610</v>
      </c>
      <c r="H125" t="str">
        <f>VLOOKUP(B125, Customer!$A:$E, 5, FALSE)</f>
        <v>Retail</v>
      </c>
    </row>
    <row r="126" spans="1:8" x14ac:dyDescent="0.3">
      <c r="A126" t="s">
        <v>879</v>
      </c>
      <c r="B126">
        <v>3</v>
      </c>
      <c r="C126">
        <v>625</v>
      </c>
      <c r="D126">
        <v>98982</v>
      </c>
      <c r="E126" t="s">
        <v>756</v>
      </c>
      <c r="F126" t="s">
        <v>753</v>
      </c>
      <c r="G126" t="s">
        <v>1523</v>
      </c>
      <c r="H126" t="str">
        <f>VLOOKUP(B126, Customer!$A:$E, 5, FALSE)</f>
        <v>Internal Goods</v>
      </c>
    </row>
    <row r="127" spans="1:8" x14ac:dyDescent="0.3">
      <c r="A127" t="s">
        <v>880</v>
      </c>
      <c r="B127">
        <v>1896</v>
      </c>
      <c r="C127">
        <v>695</v>
      </c>
      <c r="D127">
        <v>47111</v>
      </c>
      <c r="E127" t="s">
        <v>756</v>
      </c>
      <c r="F127" t="s">
        <v>758</v>
      </c>
      <c r="G127" t="s">
        <v>1523</v>
      </c>
      <c r="H127" t="str">
        <f>VLOOKUP(B127, Customer!$A:$E, 5, FALSE)</f>
        <v>Retail</v>
      </c>
    </row>
    <row r="128" spans="1:8" x14ac:dyDescent="0.3">
      <c r="A128" t="s">
        <v>881</v>
      </c>
      <c r="B128">
        <v>9631</v>
      </c>
      <c r="C128">
        <v>983</v>
      </c>
      <c r="D128">
        <v>87420</v>
      </c>
      <c r="E128" t="s">
        <v>756</v>
      </c>
      <c r="F128" t="s">
        <v>758</v>
      </c>
      <c r="G128" t="s">
        <v>1523</v>
      </c>
      <c r="H128" t="str">
        <f>VLOOKUP(B128, Customer!$A:$E, 5, FALSE)</f>
        <v>Retail</v>
      </c>
    </row>
    <row r="129" spans="1:8" x14ac:dyDescent="0.3">
      <c r="A129" t="s">
        <v>882</v>
      </c>
      <c r="B129">
        <v>3132</v>
      </c>
      <c r="C129">
        <v>82</v>
      </c>
      <c r="D129">
        <v>59376</v>
      </c>
      <c r="E129" t="s">
        <v>756</v>
      </c>
      <c r="F129" t="s">
        <v>758</v>
      </c>
      <c r="G129" t="s">
        <v>1523</v>
      </c>
      <c r="H129" t="str">
        <f>VLOOKUP(B129, Customer!$A:$E, 5, FALSE)</f>
        <v>Retail</v>
      </c>
    </row>
    <row r="130" spans="1:8" x14ac:dyDescent="0.3">
      <c r="A130" t="s">
        <v>883</v>
      </c>
      <c r="B130">
        <v>1202</v>
      </c>
      <c r="C130">
        <v>397</v>
      </c>
      <c r="D130">
        <v>41003</v>
      </c>
      <c r="E130" t="s">
        <v>756</v>
      </c>
      <c r="F130" t="s">
        <v>753</v>
      </c>
      <c r="G130" t="s">
        <v>1523</v>
      </c>
      <c r="H130" t="str">
        <f>VLOOKUP(B130, Customer!$A:$E, 5, FALSE)</f>
        <v>Internal Goods</v>
      </c>
    </row>
    <row r="131" spans="1:8" x14ac:dyDescent="0.3">
      <c r="A131" t="s">
        <v>884</v>
      </c>
      <c r="B131">
        <v>8834</v>
      </c>
      <c r="C131">
        <v>599</v>
      </c>
      <c r="D131">
        <v>58511</v>
      </c>
      <c r="E131" t="s">
        <v>756</v>
      </c>
      <c r="F131" t="s">
        <v>753</v>
      </c>
      <c r="G131" t="s">
        <v>1523</v>
      </c>
      <c r="H131" t="str">
        <f>VLOOKUP(B131, Customer!$A:$E, 5, FALSE)</f>
        <v>Internal Goods</v>
      </c>
    </row>
    <row r="132" spans="1:8" x14ac:dyDescent="0.3">
      <c r="A132" t="s">
        <v>885</v>
      </c>
      <c r="B132">
        <v>1201</v>
      </c>
      <c r="C132">
        <v>306</v>
      </c>
      <c r="D132">
        <v>52868</v>
      </c>
      <c r="E132" t="s">
        <v>752</v>
      </c>
      <c r="F132" t="s">
        <v>758</v>
      </c>
      <c r="G132" s="1">
        <v>30519</v>
      </c>
      <c r="H132" t="str">
        <f>VLOOKUP(B132, Customer!$A:$E, 5, FALSE)</f>
        <v>Internal Goods</v>
      </c>
    </row>
    <row r="133" spans="1:8" x14ac:dyDescent="0.3">
      <c r="A133" t="s">
        <v>886</v>
      </c>
      <c r="B133">
        <v>2573</v>
      </c>
      <c r="C133">
        <v>536</v>
      </c>
      <c r="D133">
        <v>8206</v>
      </c>
      <c r="E133" t="s">
        <v>752</v>
      </c>
      <c r="F133" t="s">
        <v>753</v>
      </c>
      <c r="G133" s="1">
        <v>42634</v>
      </c>
      <c r="H133" t="str">
        <f>VLOOKUP(B133, Customer!$A:$E, 5, FALSE)</f>
        <v>Internal Goods</v>
      </c>
    </row>
    <row r="134" spans="1:8" x14ac:dyDescent="0.3">
      <c r="A134" t="s">
        <v>887</v>
      </c>
      <c r="B134">
        <v>6759</v>
      </c>
      <c r="C134">
        <v>20</v>
      </c>
      <c r="D134">
        <v>48873</v>
      </c>
      <c r="E134" t="s">
        <v>756</v>
      </c>
      <c r="F134" t="s">
        <v>753</v>
      </c>
      <c r="G134" t="s">
        <v>1523</v>
      </c>
      <c r="H134" t="str">
        <f>VLOOKUP(B134, Customer!$A:$E, 5, FALSE)</f>
        <v>Internal Goods</v>
      </c>
    </row>
    <row r="135" spans="1:8" x14ac:dyDescent="0.3">
      <c r="A135" t="s">
        <v>888</v>
      </c>
      <c r="B135">
        <v>2601</v>
      </c>
      <c r="C135">
        <v>515</v>
      </c>
      <c r="D135">
        <v>22214</v>
      </c>
      <c r="E135" t="s">
        <v>756</v>
      </c>
      <c r="F135" t="s">
        <v>753</v>
      </c>
      <c r="G135" t="s">
        <v>1523</v>
      </c>
      <c r="H135" t="str">
        <f>VLOOKUP(B135, Customer!$A:$E, 5, FALSE)</f>
        <v>Wholesale</v>
      </c>
    </row>
    <row r="136" spans="1:8" x14ac:dyDescent="0.3">
      <c r="A136" t="s">
        <v>889</v>
      </c>
      <c r="B136">
        <v>2656</v>
      </c>
      <c r="C136">
        <v>332</v>
      </c>
      <c r="D136">
        <v>806</v>
      </c>
      <c r="E136" t="s">
        <v>756</v>
      </c>
      <c r="F136" t="s">
        <v>758</v>
      </c>
      <c r="G136" t="s">
        <v>1523</v>
      </c>
      <c r="H136" t="str">
        <f>VLOOKUP(B136, Customer!$A:$E, 5, FALSE)</f>
        <v>Wholesale</v>
      </c>
    </row>
    <row r="137" spans="1:8" x14ac:dyDescent="0.3">
      <c r="A137" t="s">
        <v>890</v>
      </c>
      <c r="B137">
        <v>9645</v>
      </c>
      <c r="C137">
        <v>127</v>
      </c>
      <c r="D137">
        <v>27590</v>
      </c>
      <c r="E137" t="s">
        <v>752</v>
      </c>
      <c r="F137" t="s">
        <v>753</v>
      </c>
      <c r="G137" s="1">
        <v>38726</v>
      </c>
      <c r="H137" t="str">
        <f>VLOOKUP(B137, Customer!$A:$E, 5, FALSE)</f>
        <v>Wholesale</v>
      </c>
    </row>
    <row r="138" spans="1:8" x14ac:dyDescent="0.3">
      <c r="A138" t="s">
        <v>891</v>
      </c>
      <c r="B138">
        <v>584</v>
      </c>
      <c r="C138">
        <v>958</v>
      </c>
      <c r="D138">
        <v>5769</v>
      </c>
      <c r="E138" t="s">
        <v>756</v>
      </c>
      <c r="F138" t="s">
        <v>753</v>
      </c>
      <c r="G138" t="s">
        <v>1523</v>
      </c>
      <c r="H138" t="str">
        <f>VLOOKUP(B138, Customer!$A:$E, 5, FALSE)</f>
        <v>Wholesale</v>
      </c>
    </row>
    <row r="139" spans="1:8" x14ac:dyDescent="0.3">
      <c r="A139" t="s">
        <v>892</v>
      </c>
      <c r="B139">
        <v>2121</v>
      </c>
      <c r="C139">
        <v>42</v>
      </c>
      <c r="D139">
        <v>38290</v>
      </c>
      <c r="E139" t="s">
        <v>752</v>
      </c>
      <c r="F139" t="s">
        <v>758</v>
      </c>
      <c r="G139" s="1">
        <v>29110</v>
      </c>
      <c r="H139" t="str">
        <f>VLOOKUP(B139, Customer!$A:$E, 5, FALSE)</f>
        <v>Wholesale</v>
      </c>
    </row>
    <row r="140" spans="1:8" x14ac:dyDescent="0.3">
      <c r="A140" t="s">
        <v>893</v>
      </c>
      <c r="B140">
        <v>2142</v>
      </c>
      <c r="C140">
        <v>977</v>
      </c>
      <c r="D140">
        <v>44807</v>
      </c>
      <c r="E140" t="s">
        <v>752</v>
      </c>
      <c r="F140" t="s">
        <v>753</v>
      </c>
      <c r="G140" s="1">
        <v>37549</v>
      </c>
      <c r="H140" t="str">
        <f>VLOOKUP(B140, Customer!$A:$E, 5, FALSE)</f>
        <v>Internal Goods</v>
      </c>
    </row>
    <row r="141" spans="1:8" x14ac:dyDescent="0.3">
      <c r="A141" t="s">
        <v>894</v>
      </c>
      <c r="B141">
        <v>2396</v>
      </c>
      <c r="C141">
        <v>460</v>
      </c>
      <c r="D141">
        <v>11223</v>
      </c>
      <c r="E141" t="s">
        <v>752</v>
      </c>
      <c r="F141" t="s">
        <v>758</v>
      </c>
      <c r="G141" s="1">
        <v>38610</v>
      </c>
      <c r="H141" t="str">
        <f>VLOOKUP(B141, Customer!$A:$E, 5, FALSE)</f>
        <v>Retail</v>
      </c>
    </row>
    <row r="142" spans="1:8" x14ac:dyDescent="0.3">
      <c r="A142" t="s">
        <v>895</v>
      </c>
      <c r="B142">
        <v>8747</v>
      </c>
      <c r="C142">
        <v>659</v>
      </c>
      <c r="D142">
        <v>85889</v>
      </c>
      <c r="E142" t="s">
        <v>752</v>
      </c>
      <c r="F142" t="s">
        <v>758</v>
      </c>
      <c r="G142" s="1">
        <v>36049</v>
      </c>
      <c r="H142" t="str">
        <f>VLOOKUP(B142, Customer!$A:$E, 5, FALSE)</f>
        <v>Retail</v>
      </c>
    </row>
    <row r="143" spans="1:8" x14ac:dyDescent="0.3">
      <c r="A143" t="s">
        <v>896</v>
      </c>
      <c r="B143">
        <v>4142</v>
      </c>
      <c r="C143">
        <v>197</v>
      </c>
      <c r="D143">
        <v>57138</v>
      </c>
      <c r="E143" t="s">
        <v>752</v>
      </c>
      <c r="F143" t="s">
        <v>758</v>
      </c>
      <c r="G143" s="1">
        <v>32743</v>
      </c>
      <c r="H143" t="str">
        <f>VLOOKUP(B143, Customer!$A:$E, 5, FALSE)</f>
        <v>Retail</v>
      </c>
    </row>
    <row r="144" spans="1:8" x14ac:dyDescent="0.3">
      <c r="A144" t="s">
        <v>897</v>
      </c>
      <c r="B144">
        <v>9770</v>
      </c>
      <c r="C144">
        <v>540</v>
      </c>
      <c r="D144">
        <v>987</v>
      </c>
      <c r="E144" t="s">
        <v>752</v>
      </c>
      <c r="F144" t="s">
        <v>758</v>
      </c>
      <c r="G144" s="1">
        <v>28437</v>
      </c>
      <c r="H144" t="str">
        <f>VLOOKUP(B144, Customer!$A:$E, 5, FALSE)</f>
        <v>Wholesale</v>
      </c>
    </row>
    <row r="145" spans="1:8" x14ac:dyDescent="0.3">
      <c r="A145" t="s">
        <v>898</v>
      </c>
      <c r="B145">
        <v>2593</v>
      </c>
      <c r="C145">
        <v>178</v>
      </c>
      <c r="D145">
        <v>80179</v>
      </c>
      <c r="E145" t="s">
        <v>752</v>
      </c>
      <c r="F145" t="s">
        <v>758</v>
      </c>
      <c r="G145" s="1">
        <v>39839</v>
      </c>
      <c r="H145" t="str">
        <f>VLOOKUP(B145, Customer!$A:$E, 5, FALSE)</f>
        <v>Wholesale</v>
      </c>
    </row>
    <row r="146" spans="1:8" x14ac:dyDescent="0.3">
      <c r="A146" t="s">
        <v>899</v>
      </c>
      <c r="B146">
        <v>9807</v>
      </c>
      <c r="C146">
        <v>202</v>
      </c>
      <c r="D146">
        <v>63810</v>
      </c>
      <c r="E146" t="s">
        <v>752</v>
      </c>
      <c r="F146" t="s">
        <v>753</v>
      </c>
      <c r="G146" s="1">
        <v>37106</v>
      </c>
      <c r="H146" t="str">
        <f>VLOOKUP(B146, Customer!$A:$E, 5, FALSE)</f>
        <v>Retail</v>
      </c>
    </row>
    <row r="147" spans="1:8" x14ac:dyDescent="0.3">
      <c r="A147" t="s">
        <v>900</v>
      </c>
      <c r="B147">
        <v>2525</v>
      </c>
      <c r="C147">
        <v>632</v>
      </c>
      <c r="D147">
        <v>22261</v>
      </c>
      <c r="E147" t="s">
        <v>752</v>
      </c>
      <c r="F147" t="s">
        <v>753</v>
      </c>
      <c r="G147" s="1">
        <v>33963</v>
      </c>
      <c r="H147" t="str">
        <f>VLOOKUP(B147, Customer!$A:$E, 5, FALSE)</f>
        <v>Internal Goods</v>
      </c>
    </row>
    <row r="148" spans="1:8" x14ac:dyDescent="0.3">
      <c r="A148" t="s">
        <v>901</v>
      </c>
      <c r="B148">
        <v>1724</v>
      </c>
      <c r="C148">
        <v>25</v>
      </c>
      <c r="D148">
        <v>37286</v>
      </c>
      <c r="E148" t="s">
        <v>752</v>
      </c>
      <c r="F148" t="s">
        <v>753</v>
      </c>
      <c r="G148" s="1">
        <v>38124</v>
      </c>
      <c r="H148" t="str">
        <f>VLOOKUP(B148, Customer!$A:$E, 5, FALSE)</f>
        <v>Internal Goods</v>
      </c>
    </row>
    <row r="149" spans="1:8" x14ac:dyDescent="0.3">
      <c r="A149" t="s">
        <v>902</v>
      </c>
      <c r="B149">
        <v>7146</v>
      </c>
      <c r="C149">
        <v>990</v>
      </c>
      <c r="D149">
        <v>73874</v>
      </c>
      <c r="E149" t="s">
        <v>752</v>
      </c>
      <c r="F149" t="s">
        <v>753</v>
      </c>
      <c r="G149" s="1">
        <v>37953</v>
      </c>
      <c r="H149" t="str">
        <f>VLOOKUP(B149, Customer!$A:$E, 5, FALSE)</f>
        <v>Wholesale</v>
      </c>
    </row>
    <row r="150" spans="1:8" x14ac:dyDescent="0.3">
      <c r="A150" t="s">
        <v>903</v>
      </c>
      <c r="B150">
        <v>563</v>
      </c>
      <c r="C150">
        <v>913</v>
      </c>
      <c r="D150">
        <v>20187</v>
      </c>
      <c r="E150" t="s">
        <v>756</v>
      </c>
      <c r="F150" t="s">
        <v>758</v>
      </c>
      <c r="G150" t="s">
        <v>1523</v>
      </c>
      <c r="H150" t="str">
        <f>VLOOKUP(B150, Customer!$A:$E, 5, FALSE)</f>
        <v>Retail</v>
      </c>
    </row>
    <row r="151" spans="1:8" x14ac:dyDescent="0.3">
      <c r="A151" t="s">
        <v>904</v>
      </c>
      <c r="B151">
        <v>7771</v>
      </c>
      <c r="C151">
        <v>371</v>
      </c>
      <c r="D151">
        <v>51038</v>
      </c>
      <c r="E151" t="s">
        <v>756</v>
      </c>
      <c r="F151" t="s">
        <v>758</v>
      </c>
      <c r="G151" t="s">
        <v>1523</v>
      </c>
      <c r="H151" t="str">
        <f>VLOOKUP(B151, Customer!$A:$E, 5, FALSE)</f>
        <v>Retail</v>
      </c>
    </row>
    <row r="152" spans="1:8" x14ac:dyDescent="0.3">
      <c r="A152" t="s">
        <v>905</v>
      </c>
      <c r="B152">
        <v>4789</v>
      </c>
      <c r="C152">
        <v>514</v>
      </c>
      <c r="D152">
        <v>89846</v>
      </c>
      <c r="E152" t="s">
        <v>756</v>
      </c>
      <c r="F152" t="s">
        <v>758</v>
      </c>
      <c r="G152" t="s">
        <v>1523</v>
      </c>
      <c r="H152" t="str">
        <f>VLOOKUP(B152, Customer!$A:$E, 5, FALSE)</f>
        <v>Internal Goods</v>
      </c>
    </row>
    <row r="153" spans="1:8" x14ac:dyDescent="0.3">
      <c r="A153" t="s">
        <v>906</v>
      </c>
      <c r="B153">
        <v>3221</v>
      </c>
      <c r="C153">
        <v>707</v>
      </c>
      <c r="D153">
        <v>59967</v>
      </c>
      <c r="E153" t="s">
        <v>756</v>
      </c>
      <c r="F153" t="s">
        <v>753</v>
      </c>
      <c r="G153" t="s">
        <v>1523</v>
      </c>
      <c r="H153" t="str">
        <f>VLOOKUP(B153, Customer!$A:$E, 5, FALSE)</f>
        <v>Retail</v>
      </c>
    </row>
    <row r="154" spans="1:8" x14ac:dyDescent="0.3">
      <c r="A154" t="s">
        <v>907</v>
      </c>
      <c r="B154">
        <v>5197</v>
      </c>
      <c r="C154">
        <v>473</v>
      </c>
      <c r="D154">
        <v>59474</v>
      </c>
      <c r="E154" t="s">
        <v>752</v>
      </c>
      <c r="F154" t="s">
        <v>758</v>
      </c>
      <c r="G154" s="1">
        <v>40925</v>
      </c>
      <c r="H154" t="str">
        <f>VLOOKUP(B154, Customer!$A:$E, 5, FALSE)</f>
        <v>Internal Goods</v>
      </c>
    </row>
    <row r="155" spans="1:8" x14ac:dyDescent="0.3">
      <c r="A155" t="s">
        <v>908</v>
      </c>
      <c r="B155">
        <v>8183</v>
      </c>
      <c r="C155">
        <v>847</v>
      </c>
      <c r="D155">
        <v>77342</v>
      </c>
      <c r="E155" t="s">
        <v>756</v>
      </c>
      <c r="F155" t="s">
        <v>758</v>
      </c>
      <c r="G155" t="s">
        <v>1523</v>
      </c>
      <c r="H155" t="str">
        <f>VLOOKUP(B155, Customer!$A:$E, 5, FALSE)</f>
        <v>Retail</v>
      </c>
    </row>
    <row r="156" spans="1:8" x14ac:dyDescent="0.3">
      <c r="A156" t="s">
        <v>909</v>
      </c>
      <c r="B156">
        <v>1126</v>
      </c>
      <c r="C156">
        <v>815</v>
      </c>
      <c r="D156">
        <v>57460</v>
      </c>
      <c r="E156" t="s">
        <v>752</v>
      </c>
      <c r="F156" t="s">
        <v>758</v>
      </c>
      <c r="G156" s="1">
        <v>40239</v>
      </c>
      <c r="H156" t="str">
        <f>VLOOKUP(B156, Customer!$A:$E, 5, FALSE)</f>
        <v>Wholesale</v>
      </c>
    </row>
    <row r="157" spans="1:8" x14ac:dyDescent="0.3">
      <c r="A157" t="s">
        <v>910</v>
      </c>
      <c r="B157">
        <v>4899</v>
      </c>
      <c r="C157">
        <v>928</v>
      </c>
      <c r="D157">
        <v>74930</v>
      </c>
      <c r="E157" t="s">
        <v>756</v>
      </c>
      <c r="F157" t="s">
        <v>758</v>
      </c>
      <c r="G157" t="s">
        <v>1523</v>
      </c>
      <c r="H157" t="str">
        <f>VLOOKUP(B157, Customer!$A:$E, 5, FALSE)</f>
        <v>Internal Goods</v>
      </c>
    </row>
    <row r="158" spans="1:8" x14ac:dyDescent="0.3">
      <c r="A158" t="s">
        <v>911</v>
      </c>
      <c r="B158">
        <v>4732</v>
      </c>
      <c r="C158">
        <v>210</v>
      </c>
      <c r="D158">
        <v>89389</v>
      </c>
      <c r="E158" t="s">
        <v>756</v>
      </c>
      <c r="F158" t="s">
        <v>758</v>
      </c>
      <c r="G158" t="s">
        <v>1523</v>
      </c>
      <c r="H158" t="str">
        <f>VLOOKUP(B158, Customer!$A:$E, 5, FALSE)</f>
        <v>Internal Goods</v>
      </c>
    </row>
    <row r="159" spans="1:8" x14ac:dyDescent="0.3">
      <c r="A159" t="s">
        <v>912</v>
      </c>
      <c r="B159">
        <v>4103</v>
      </c>
      <c r="C159">
        <v>793</v>
      </c>
      <c r="D159">
        <v>86767</v>
      </c>
      <c r="E159" t="s">
        <v>756</v>
      </c>
      <c r="F159" t="s">
        <v>758</v>
      </c>
      <c r="G159" t="s">
        <v>1523</v>
      </c>
      <c r="H159" t="str">
        <f>VLOOKUP(B159, Customer!$A:$E, 5, FALSE)</f>
        <v>Internal Goods</v>
      </c>
    </row>
    <row r="160" spans="1:8" x14ac:dyDescent="0.3">
      <c r="A160" t="s">
        <v>913</v>
      </c>
      <c r="B160">
        <v>7861</v>
      </c>
      <c r="C160">
        <v>872</v>
      </c>
      <c r="D160">
        <v>42257</v>
      </c>
      <c r="E160" t="s">
        <v>752</v>
      </c>
      <c r="F160" t="s">
        <v>758</v>
      </c>
      <c r="G160" s="1">
        <v>39585</v>
      </c>
      <c r="H160" t="str">
        <f>VLOOKUP(B160, Customer!$A:$E, 5, FALSE)</f>
        <v>Wholesale</v>
      </c>
    </row>
    <row r="161" spans="1:8" x14ac:dyDescent="0.3">
      <c r="A161" t="s">
        <v>914</v>
      </c>
      <c r="B161">
        <v>7764</v>
      </c>
      <c r="C161">
        <v>298</v>
      </c>
      <c r="D161">
        <v>28987</v>
      </c>
      <c r="E161" t="s">
        <v>756</v>
      </c>
      <c r="F161" t="s">
        <v>758</v>
      </c>
      <c r="G161" t="s">
        <v>1523</v>
      </c>
      <c r="H161" t="str">
        <f>VLOOKUP(B161, Customer!$A:$E, 5, FALSE)</f>
        <v>Wholesale</v>
      </c>
    </row>
    <row r="162" spans="1:8" x14ac:dyDescent="0.3">
      <c r="A162" t="s">
        <v>915</v>
      </c>
      <c r="B162">
        <v>5345</v>
      </c>
      <c r="C162">
        <v>941</v>
      </c>
      <c r="D162">
        <v>38952</v>
      </c>
      <c r="E162" t="s">
        <v>752</v>
      </c>
      <c r="F162" t="s">
        <v>758</v>
      </c>
      <c r="G162" s="1">
        <v>40418</v>
      </c>
      <c r="H162" t="str">
        <f>VLOOKUP(B162, Customer!$A:$E, 5, FALSE)</f>
        <v>Wholesale</v>
      </c>
    </row>
    <row r="163" spans="1:8" x14ac:dyDescent="0.3">
      <c r="A163" t="s">
        <v>916</v>
      </c>
      <c r="B163">
        <v>6191</v>
      </c>
      <c r="C163">
        <v>731</v>
      </c>
      <c r="D163">
        <v>50635</v>
      </c>
      <c r="E163" t="s">
        <v>756</v>
      </c>
      <c r="F163" t="s">
        <v>758</v>
      </c>
      <c r="G163" t="s">
        <v>1523</v>
      </c>
      <c r="H163" t="str">
        <f>VLOOKUP(B163, Customer!$A:$E, 5, FALSE)</f>
        <v>Retail</v>
      </c>
    </row>
    <row r="164" spans="1:8" x14ac:dyDescent="0.3">
      <c r="A164" t="s">
        <v>917</v>
      </c>
      <c r="B164">
        <v>310</v>
      </c>
      <c r="C164">
        <v>500</v>
      </c>
      <c r="D164">
        <v>32800</v>
      </c>
      <c r="E164" t="s">
        <v>756</v>
      </c>
      <c r="F164" t="s">
        <v>758</v>
      </c>
      <c r="G164" t="s">
        <v>1523</v>
      </c>
      <c r="H164" t="str">
        <f>VLOOKUP(B164, Customer!$A:$E, 5, FALSE)</f>
        <v>Internal Goods</v>
      </c>
    </row>
    <row r="165" spans="1:8" x14ac:dyDescent="0.3">
      <c r="A165" t="s">
        <v>918</v>
      </c>
      <c r="B165">
        <v>3095</v>
      </c>
      <c r="C165">
        <v>142</v>
      </c>
      <c r="D165">
        <v>67478</v>
      </c>
      <c r="E165" t="s">
        <v>756</v>
      </c>
      <c r="F165" t="s">
        <v>753</v>
      </c>
      <c r="G165" t="s">
        <v>1523</v>
      </c>
      <c r="H165" t="str">
        <f>VLOOKUP(B165, Customer!$A:$E, 5, FALSE)</f>
        <v>Retail</v>
      </c>
    </row>
    <row r="166" spans="1:8" x14ac:dyDescent="0.3">
      <c r="A166" t="s">
        <v>919</v>
      </c>
      <c r="B166">
        <v>2159</v>
      </c>
      <c r="C166">
        <v>787</v>
      </c>
      <c r="D166">
        <v>24449</v>
      </c>
      <c r="E166" t="s">
        <v>752</v>
      </c>
      <c r="F166" t="s">
        <v>758</v>
      </c>
      <c r="G166" s="1">
        <v>40719</v>
      </c>
      <c r="H166" t="str">
        <f>VLOOKUP(B166, Customer!$A:$E, 5, FALSE)</f>
        <v>Retail</v>
      </c>
    </row>
    <row r="167" spans="1:8" x14ac:dyDescent="0.3">
      <c r="A167" t="s">
        <v>920</v>
      </c>
      <c r="B167">
        <v>3569</v>
      </c>
      <c r="C167">
        <v>749</v>
      </c>
      <c r="D167">
        <v>3119</v>
      </c>
      <c r="E167" t="s">
        <v>752</v>
      </c>
      <c r="F167" t="s">
        <v>753</v>
      </c>
      <c r="G167" s="1">
        <v>41822</v>
      </c>
      <c r="H167" t="str">
        <f>VLOOKUP(B167, Customer!$A:$E, 5, FALSE)</f>
        <v>Retail</v>
      </c>
    </row>
    <row r="168" spans="1:8" x14ac:dyDescent="0.3">
      <c r="A168" t="s">
        <v>921</v>
      </c>
      <c r="B168">
        <v>5958</v>
      </c>
      <c r="C168">
        <v>304</v>
      </c>
      <c r="D168">
        <v>13693</v>
      </c>
      <c r="E168" t="s">
        <v>752</v>
      </c>
      <c r="F168" t="s">
        <v>758</v>
      </c>
      <c r="G168" s="1">
        <v>38255</v>
      </c>
      <c r="H168" t="str">
        <f>VLOOKUP(B168, Customer!$A:$E, 5, FALSE)</f>
        <v>Retail</v>
      </c>
    </row>
    <row r="169" spans="1:8" x14ac:dyDescent="0.3">
      <c r="A169" t="s">
        <v>922</v>
      </c>
      <c r="B169">
        <v>1275</v>
      </c>
      <c r="C169">
        <v>30</v>
      </c>
      <c r="D169">
        <v>80796</v>
      </c>
      <c r="E169" t="s">
        <v>752</v>
      </c>
      <c r="F169" t="s">
        <v>758</v>
      </c>
      <c r="G169" s="1">
        <v>40246</v>
      </c>
      <c r="H169" t="str">
        <f>VLOOKUP(B169, Customer!$A:$E, 5, FALSE)</f>
        <v>Retail</v>
      </c>
    </row>
    <row r="170" spans="1:8" x14ac:dyDescent="0.3">
      <c r="A170" t="s">
        <v>923</v>
      </c>
      <c r="B170">
        <v>6357</v>
      </c>
      <c r="C170">
        <v>477</v>
      </c>
      <c r="D170">
        <v>19804</v>
      </c>
      <c r="E170" t="s">
        <v>756</v>
      </c>
      <c r="F170" t="s">
        <v>758</v>
      </c>
      <c r="G170" t="s">
        <v>1523</v>
      </c>
      <c r="H170" t="str">
        <f>VLOOKUP(B170, Customer!$A:$E, 5, FALSE)</f>
        <v>Retail</v>
      </c>
    </row>
    <row r="171" spans="1:8" x14ac:dyDescent="0.3">
      <c r="A171" t="s">
        <v>924</v>
      </c>
      <c r="B171">
        <v>4551</v>
      </c>
      <c r="C171">
        <v>52</v>
      </c>
      <c r="D171">
        <v>75766</v>
      </c>
      <c r="E171" t="s">
        <v>756</v>
      </c>
      <c r="F171" t="s">
        <v>753</v>
      </c>
      <c r="G171" t="s">
        <v>1523</v>
      </c>
      <c r="H171" t="str">
        <f>VLOOKUP(B171, Customer!$A:$E, 5, FALSE)</f>
        <v>Wholesale</v>
      </c>
    </row>
    <row r="172" spans="1:8" x14ac:dyDescent="0.3">
      <c r="A172" t="s">
        <v>925</v>
      </c>
      <c r="B172">
        <v>4252</v>
      </c>
      <c r="C172">
        <v>73</v>
      </c>
      <c r="D172">
        <v>74338</v>
      </c>
      <c r="E172" t="s">
        <v>756</v>
      </c>
      <c r="F172" t="s">
        <v>758</v>
      </c>
      <c r="G172" t="s">
        <v>1523</v>
      </c>
      <c r="H172" t="str">
        <f>VLOOKUP(B172, Customer!$A:$E, 5, FALSE)</f>
        <v>Internal Goods</v>
      </c>
    </row>
    <row r="173" spans="1:8" x14ac:dyDescent="0.3">
      <c r="A173" t="s">
        <v>926</v>
      </c>
      <c r="B173">
        <v>2096</v>
      </c>
      <c r="C173">
        <v>691</v>
      </c>
      <c r="D173">
        <v>73423</v>
      </c>
      <c r="E173" t="s">
        <v>752</v>
      </c>
      <c r="F173" t="s">
        <v>753</v>
      </c>
      <c r="G173" s="1">
        <v>41141</v>
      </c>
      <c r="H173" t="str">
        <f>VLOOKUP(B173, Customer!$A:$E, 5, FALSE)</f>
        <v>Internal Goods</v>
      </c>
    </row>
    <row r="174" spans="1:8" x14ac:dyDescent="0.3">
      <c r="A174" t="s">
        <v>927</v>
      </c>
      <c r="B174">
        <v>5209</v>
      </c>
      <c r="C174">
        <v>786</v>
      </c>
      <c r="D174">
        <v>91842</v>
      </c>
      <c r="E174" t="s">
        <v>752</v>
      </c>
      <c r="F174" t="s">
        <v>758</v>
      </c>
      <c r="G174" s="1">
        <v>28003</v>
      </c>
      <c r="H174" t="str">
        <f>VLOOKUP(B174, Customer!$A:$E, 5, FALSE)</f>
        <v>Retail</v>
      </c>
    </row>
    <row r="175" spans="1:8" x14ac:dyDescent="0.3">
      <c r="A175" t="s">
        <v>928</v>
      </c>
      <c r="B175">
        <v>9271</v>
      </c>
      <c r="C175">
        <v>68</v>
      </c>
      <c r="D175">
        <v>81148</v>
      </c>
      <c r="E175" t="s">
        <v>756</v>
      </c>
      <c r="F175" t="s">
        <v>758</v>
      </c>
      <c r="G175" t="s">
        <v>1523</v>
      </c>
      <c r="H175" t="str">
        <f>VLOOKUP(B175, Customer!$A:$E, 5, FALSE)</f>
        <v>Retail</v>
      </c>
    </row>
    <row r="176" spans="1:8" x14ac:dyDescent="0.3">
      <c r="A176" t="s">
        <v>929</v>
      </c>
      <c r="B176">
        <v>6772</v>
      </c>
      <c r="C176">
        <v>630</v>
      </c>
      <c r="D176">
        <v>96963</v>
      </c>
      <c r="E176" t="s">
        <v>752</v>
      </c>
      <c r="F176" t="s">
        <v>758</v>
      </c>
      <c r="G176" s="1">
        <v>40085</v>
      </c>
      <c r="H176" t="str">
        <f>VLOOKUP(B176, Customer!$A:$E, 5, FALSE)</f>
        <v>Wholesale</v>
      </c>
    </row>
    <row r="177" spans="1:8" x14ac:dyDescent="0.3">
      <c r="A177" t="s">
        <v>930</v>
      </c>
      <c r="B177">
        <v>4628</v>
      </c>
      <c r="C177">
        <v>357</v>
      </c>
      <c r="D177">
        <v>88092</v>
      </c>
      <c r="E177" t="s">
        <v>756</v>
      </c>
      <c r="F177" t="s">
        <v>758</v>
      </c>
      <c r="G177" t="s">
        <v>1523</v>
      </c>
      <c r="H177" t="str">
        <f>VLOOKUP(B177, Customer!$A:$E, 5, FALSE)</f>
        <v>Retail</v>
      </c>
    </row>
    <row r="178" spans="1:8" x14ac:dyDescent="0.3">
      <c r="A178" t="s">
        <v>931</v>
      </c>
      <c r="B178">
        <v>3853</v>
      </c>
      <c r="C178">
        <v>455</v>
      </c>
      <c r="D178">
        <v>66397</v>
      </c>
      <c r="E178" t="s">
        <v>756</v>
      </c>
      <c r="F178" t="s">
        <v>753</v>
      </c>
      <c r="G178" t="s">
        <v>1523</v>
      </c>
      <c r="H178" t="str">
        <f>VLOOKUP(B178, Customer!$A:$E, 5, FALSE)</f>
        <v>Retail</v>
      </c>
    </row>
    <row r="179" spans="1:8" x14ac:dyDescent="0.3">
      <c r="A179" t="s">
        <v>932</v>
      </c>
      <c r="B179">
        <v>515</v>
      </c>
      <c r="C179">
        <v>947</v>
      </c>
      <c r="D179">
        <v>1714</v>
      </c>
      <c r="E179" t="s">
        <v>752</v>
      </c>
      <c r="F179" t="s">
        <v>753</v>
      </c>
      <c r="G179" s="1">
        <v>31897</v>
      </c>
      <c r="H179" t="str">
        <f>VLOOKUP(B179, Customer!$A:$E, 5, FALSE)</f>
        <v>Wholesale</v>
      </c>
    </row>
    <row r="180" spans="1:8" x14ac:dyDescent="0.3">
      <c r="A180" t="s">
        <v>933</v>
      </c>
      <c r="B180">
        <v>7513</v>
      </c>
      <c r="C180">
        <v>589</v>
      </c>
      <c r="D180">
        <v>5059</v>
      </c>
      <c r="E180" t="s">
        <v>756</v>
      </c>
      <c r="F180" t="s">
        <v>753</v>
      </c>
      <c r="G180" t="s">
        <v>1523</v>
      </c>
      <c r="H180" t="str">
        <f>VLOOKUP(B180, Customer!$A:$E, 5, FALSE)</f>
        <v>Wholesale</v>
      </c>
    </row>
    <row r="181" spans="1:8" x14ac:dyDescent="0.3">
      <c r="A181" t="s">
        <v>934</v>
      </c>
      <c r="B181">
        <v>9030</v>
      </c>
      <c r="C181">
        <v>863</v>
      </c>
      <c r="D181">
        <v>66582</v>
      </c>
      <c r="E181" t="s">
        <v>756</v>
      </c>
      <c r="F181" t="s">
        <v>753</v>
      </c>
      <c r="G181" t="s">
        <v>1523</v>
      </c>
      <c r="H181" t="str">
        <f>VLOOKUP(B181, Customer!$A:$E, 5, FALSE)</f>
        <v>Internal Goods</v>
      </c>
    </row>
    <row r="182" spans="1:8" x14ac:dyDescent="0.3">
      <c r="A182" t="s">
        <v>935</v>
      </c>
      <c r="B182">
        <v>2378</v>
      </c>
      <c r="C182">
        <v>668</v>
      </c>
      <c r="D182">
        <v>42143</v>
      </c>
      <c r="E182" t="s">
        <v>752</v>
      </c>
      <c r="F182" t="s">
        <v>753</v>
      </c>
      <c r="G182" s="1">
        <v>26466</v>
      </c>
      <c r="H182" t="str">
        <f>VLOOKUP(B182, Customer!$A:$E, 5, FALSE)</f>
        <v>Internal Goods</v>
      </c>
    </row>
    <row r="183" spans="1:8" x14ac:dyDescent="0.3">
      <c r="A183" t="s">
        <v>936</v>
      </c>
      <c r="B183">
        <v>5894</v>
      </c>
      <c r="C183">
        <v>206</v>
      </c>
      <c r="D183">
        <v>27741</v>
      </c>
      <c r="E183" t="s">
        <v>756</v>
      </c>
      <c r="F183" t="s">
        <v>758</v>
      </c>
      <c r="G183" t="s">
        <v>1523</v>
      </c>
      <c r="H183" t="str">
        <f>VLOOKUP(B183, Customer!$A:$E, 5, FALSE)</f>
        <v>Internal Goods</v>
      </c>
    </row>
    <row r="184" spans="1:8" x14ac:dyDescent="0.3">
      <c r="A184" t="s">
        <v>937</v>
      </c>
      <c r="B184">
        <v>7587</v>
      </c>
      <c r="C184">
        <v>835</v>
      </c>
      <c r="D184">
        <v>696</v>
      </c>
      <c r="E184" t="s">
        <v>756</v>
      </c>
      <c r="F184" t="s">
        <v>753</v>
      </c>
      <c r="G184" t="s">
        <v>1523</v>
      </c>
      <c r="H184" t="str">
        <f>VLOOKUP(B184, Customer!$A:$E, 5, FALSE)</f>
        <v>Internal Goods</v>
      </c>
    </row>
    <row r="185" spans="1:8" x14ac:dyDescent="0.3">
      <c r="A185" t="s">
        <v>938</v>
      </c>
      <c r="B185">
        <v>1424</v>
      </c>
      <c r="C185">
        <v>315</v>
      </c>
      <c r="D185">
        <v>37660</v>
      </c>
      <c r="E185" t="s">
        <v>756</v>
      </c>
      <c r="F185" t="s">
        <v>753</v>
      </c>
      <c r="G185" t="s">
        <v>1523</v>
      </c>
      <c r="H185" t="str">
        <f>VLOOKUP(B185, Customer!$A:$E, 5, FALSE)</f>
        <v>Retail</v>
      </c>
    </row>
    <row r="186" spans="1:8" x14ac:dyDescent="0.3">
      <c r="A186" t="s">
        <v>939</v>
      </c>
      <c r="B186">
        <v>5214</v>
      </c>
      <c r="C186">
        <v>553</v>
      </c>
      <c r="D186">
        <v>16299</v>
      </c>
      <c r="E186" t="s">
        <v>756</v>
      </c>
      <c r="F186" t="s">
        <v>753</v>
      </c>
      <c r="G186" t="s">
        <v>1523</v>
      </c>
      <c r="H186" t="str">
        <f>VLOOKUP(B186, Customer!$A:$E, 5, FALSE)</f>
        <v>Retail</v>
      </c>
    </row>
    <row r="187" spans="1:8" x14ac:dyDescent="0.3">
      <c r="A187" t="s">
        <v>940</v>
      </c>
      <c r="B187">
        <v>8249</v>
      </c>
      <c r="C187">
        <v>861</v>
      </c>
      <c r="D187">
        <v>16690</v>
      </c>
      <c r="E187" t="s">
        <v>752</v>
      </c>
      <c r="F187" t="s">
        <v>753</v>
      </c>
      <c r="G187" s="1">
        <v>35321</v>
      </c>
      <c r="H187" t="str">
        <f>VLOOKUP(B187, Customer!$A:$E, 5, FALSE)</f>
        <v>Retail</v>
      </c>
    </row>
    <row r="188" spans="1:8" x14ac:dyDescent="0.3">
      <c r="A188" t="s">
        <v>941</v>
      </c>
      <c r="B188">
        <v>3172</v>
      </c>
      <c r="C188">
        <v>279</v>
      </c>
      <c r="D188">
        <v>21003</v>
      </c>
      <c r="E188" t="s">
        <v>756</v>
      </c>
      <c r="F188" t="s">
        <v>753</v>
      </c>
      <c r="G188" t="s">
        <v>1523</v>
      </c>
      <c r="H188" t="str">
        <f>VLOOKUP(B188, Customer!$A:$E, 5, FALSE)</f>
        <v>Internal Goods</v>
      </c>
    </row>
    <row r="189" spans="1:8" x14ac:dyDescent="0.3">
      <c r="A189" s="2" t="s">
        <v>942</v>
      </c>
      <c r="B189">
        <v>5489</v>
      </c>
      <c r="C189">
        <v>75</v>
      </c>
      <c r="D189">
        <v>93642</v>
      </c>
      <c r="E189" t="s">
        <v>752</v>
      </c>
      <c r="F189" t="s">
        <v>758</v>
      </c>
      <c r="G189" s="1">
        <v>37507</v>
      </c>
      <c r="H189" t="str">
        <f>VLOOKUP(B189, Customer!$A:$E, 5, FALSE)</f>
        <v>Retail</v>
      </c>
    </row>
    <row r="190" spans="1:8" x14ac:dyDescent="0.3">
      <c r="A190" t="s">
        <v>943</v>
      </c>
      <c r="B190">
        <v>2037</v>
      </c>
      <c r="C190">
        <v>895</v>
      </c>
      <c r="D190">
        <v>34832</v>
      </c>
      <c r="E190" t="s">
        <v>756</v>
      </c>
      <c r="F190" t="s">
        <v>758</v>
      </c>
      <c r="G190" t="s">
        <v>1523</v>
      </c>
      <c r="H190" t="str">
        <f>VLOOKUP(B190, Customer!$A:$E, 5, FALSE)</f>
        <v>Wholesale</v>
      </c>
    </row>
    <row r="191" spans="1:8" x14ac:dyDescent="0.3">
      <c r="A191" s="2" t="s">
        <v>944</v>
      </c>
      <c r="B191">
        <v>2401</v>
      </c>
      <c r="C191">
        <v>866</v>
      </c>
      <c r="D191">
        <v>59176</v>
      </c>
      <c r="E191" t="s">
        <v>752</v>
      </c>
      <c r="F191" t="s">
        <v>758</v>
      </c>
      <c r="G191" s="1">
        <v>34700</v>
      </c>
      <c r="H191" t="str">
        <f>VLOOKUP(B191, Customer!$A:$E, 5, FALSE)</f>
        <v>Wholesale</v>
      </c>
    </row>
    <row r="192" spans="1:8" x14ac:dyDescent="0.3">
      <c r="A192" t="s">
        <v>945</v>
      </c>
      <c r="B192">
        <v>1303</v>
      </c>
      <c r="C192">
        <v>792</v>
      </c>
      <c r="D192">
        <v>3846</v>
      </c>
      <c r="E192" t="s">
        <v>756</v>
      </c>
      <c r="F192" t="s">
        <v>758</v>
      </c>
      <c r="G192" t="s">
        <v>1523</v>
      </c>
      <c r="H192" t="str">
        <f>VLOOKUP(B192, Customer!$A:$E, 5, FALSE)</f>
        <v>Internal Goods</v>
      </c>
    </row>
    <row r="193" spans="1:8" x14ac:dyDescent="0.3">
      <c r="A193" s="2" t="s">
        <v>946</v>
      </c>
      <c r="B193">
        <v>6798</v>
      </c>
      <c r="C193">
        <v>191</v>
      </c>
      <c r="D193">
        <v>17651</v>
      </c>
      <c r="E193" t="s">
        <v>752</v>
      </c>
      <c r="F193" t="s">
        <v>753</v>
      </c>
      <c r="G193" s="1">
        <v>32798</v>
      </c>
      <c r="H193" t="str">
        <f>VLOOKUP(B193, Customer!$A:$E, 5, FALSE)</f>
        <v>Internal Goods</v>
      </c>
    </row>
    <row r="194" spans="1:8" x14ac:dyDescent="0.3">
      <c r="A194" t="s">
        <v>947</v>
      </c>
      <c r="B194">
        <v>9917</v>
      </c>
      <c r="C194">
        <v>59</v>
      </c>
      <c r="D194">
        <v>2282</v>
      </c>
      <c r="E194" t="s">
        <v>756</v>
      </c>
      <c r="F194" t="s">
        <v>753</v>
      </c>
      <c r="G194" t="s">
        <v>1523</v>
      </c>
      <c r="H194" t="str">
        <f>VLOOKUP(B194, Customer!$A:$E, 5, FALSE)</f>
        <v>Wholesale</v>
      </c>
    </row>
    <row r="195" spans="1:8" x14ac:dyDescent="0.3">
      <c r="A195" t="s">
        <v>948</v>
      </c>
      <c r="B195">
        <v>2969</v>
      </c>
      <c r="C195">
        <v>748</v>
      </c>
      <c r="D195">
        <v>49908</v>
      </c>
      <c r="E195" t="s">
        <v>756</v>
      </c>
      <c r="F195" t="s">
        <v>753</v>
      </c>
      <c r="G195" t="s">
        <v>1523</v>
      </c>
      <c r="H195" t="str">
        <f>VLOOKUP(B195, Customer!$A:$E, 5, FALSE)</f>
        <v>Retail</v>
      </c>
    </row>
    <row r="196" spans="1:8" x14ac:dyDescent="0.3">
      <c r="A196" t="s">
        <v>949</v>
      </c>
      <c r="B196">
        <v>8737</v>
      </c>
      <c r="C196">
        <v>693</v>
      </c>
      <c r="D196">
        <v>68886</v>
      </c>
      <c r="E196" t="s">
        <v>756</v>
      </c>
      <c r="F196" t="s">
        <v>758</v>
      </c>
      <c r="G196" t="s">
        <v>1523</v>
      </c>
      <c r="H196" t="str">
        <f>VLOOKUP(B196, Customer!$A:$E, 5, FALSE)</f>
        <v>Retail</v>
      </c>
    </row>
    <row r="197" spans="1:8" x14ac:dyDescent="0.3">
      <c r="A197" t="s">
        <v>950</v>
      </c>
      <c r="B197">
        <v>2104</v>
      </c>
      <c r="C197">
        <v>955</v>
      </c>
      <c r="D197">
        <v>41456</v>
      </c>
      <c r="E197" t="s">
        <v>752</v>
      </c>
      <c r="F197" t="s">
        <v>753</v>
      </c>
      <c r="G197" s="1">
        <v>33965</v>
      </c>
      <c r="H197" t="str">
        <f>VLOOKUP(B197, Customer!$A:$E, 5, FALSE)</f>
        <v>Wholesale</v>
      </c>
    </row>
    <row r="198" spans="1:8" x14ac:dyDescent="0.3">
      <c r="A198" t="s">
        <v>951</v>
      </c>
      <c r="B198">
        <v>1702</v>
      </c>
      <c r="C198">
        <v>538</v>
      </c>
      <c r="D198">
        <v>39488</v>
      </c>
      <c r="E198" t="s">
        <v>756</v>
      </c>
      <c r="F198" t="s">
        <v>758</v>
      </c>
      <c r="G198" t="s">
        <v>1523</v>
      </c>
      <c r="H198" t="str">
        <f>VLOOKUP(B198, Customer!$A:$E, 5, FALSE)</f>
        <v>Wholesale</v>
      </c>
    </row>
    <row r="199" spans="1:8" x14ac:dyDescent="0.3">
      <c r="A199" t="s">
        <v>952</v>
      </c>
      <c r="B199">
        <v>8933</v>
      </c>
      <c r="C199">
        <v>169</v>
      </c>
      <c r="D199">
        <v>75362</v>
      </c>
      <c r="E199" t="s">
        <v>752</v>
      </c>
      <c r="F199" t="s">
        <v>758</v>
      </c>
      <c r="G199" s="1">
        <v>42971</v>
      </c>
      <c r="H199" t="str">
        <f>VLOOKUP(B199, Customer!$A:$E, 5, FALSE)</f>
        <v>Retail</v>
      </c>
    </row>
    <row r="200" spans="1:8" x14ac:dyDescent="0.3">
      <c r="A200" t="s">
        <v>953</v>
      </c>
      <c r="B200">
        <v>3624</v>
      </c>
      <c r="C200">
        <v>924</v>
      </c>
      <c r="D200">
        <v>73137</v>
      </c>
      <c r="E200" t="s">
        <v>752</v>
      </c>
      <c r="F200" t="s">
        <v>753</v>
      </c>
      <c r="G200" s="1">
        <v>42083</v>
      </c>
      <c r="H200" t="str">
        <f>VLOOKUP(B200, Customer!$A:$E, 5, FALSE)</f>
        <v>Internal Goods</v>
      </c>
    </row>
    <row r="201" spans="1:8" x14ac:dyDescent="0.3">
      <c r="A201" t="s">
        <v>954</v>
      </c>
      <c r="B201">
        <v>4892</v>
      </c>
      <c r="C201">
        <v>579</v>
      </c>
      <c r="D201">
        <v>77570</v>
      </c>
      <c r="E201" t="s">
        <v>756</v>
      </c>
      <c r="F201" t="s">
        <v>753</v>
      </c>
      <c r="G201" t="s">
        <v>1523</v>
      </c>
      <c r="H201" t="str">
        <f>VLOOKUP(B201, Customer!$A:$E, 5, FALSE)</f>
        <v>Wholesale</v>
      </c>
    </row>
  </sheetData>
  <pageMargins left="0.7" right="0.7" top="0.75" bottom="0.75" header="0.3" footer="0.3"/>
  <drawing r:id="rId2"/>
  <tableParts count="2">
    <tablePart r:id="rId3"/>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3139-D555-4DA2-87ED-E2E7281C4D1D}">
  <dimension ref="A1:V201"/>
  <sheetViews>
    <sheetView workbookViewId="0">
      <selection activeCell="G2" sqref="G2"/>
    </sheetView>
  </sheetViews>
  <sheetFormatPr defaultRowHeight="14.4" x14ac:dyDescent="0.3"/>
  <cols>
    <col min="2" max="2" width="9.88671875" customWidth="1"/>
    <col min="3" max="3" width="18.33203125" customWidth="1"/>
    <col min="4" max="4" width="13.5546875" customWidth="1"/>
    <col min="5" max="5" width="10.88671875" customWidth="1"/>
    <col min="6" max="6" width="12.77734375" customWidth="1"/>
    <col min="7" max="7" width="19.5546875" customWidth="1"/>
    <col min="8" max="8" width="13.6640625" customWidth="1"/>
    <col min="9" max="9" width="34.6640625" customWidth="1"/>
    <col min="10" max="10" width="26.5546875" customWidth="1"/>
    <col min="12" max="12" width="3.33203125" customWidth="1"/>
    <col min="15" max="15" width="12.5546875" bestFit="1" customWidth="1"/>
    <col min="16" max="16" width="20.77734375" bestFit="1" customWidth="1"/>
    <col min="18" max="18" width="21.5546875" bestFit="1" customWidth="1"/>
    <col min="19" max="19" width="13.88671875" bestFit="1" customWidth="1"/>
    <col min="20" max="20" width="20.77734375" bestFit="1" customWidth="1"/>
    <col min="21" max="21" width="18.77734375" bestFit="1" customWidth="1"/>
    <col min="22" max="22" width="17.6640625" bestFit="1" customWidth="1"/>
  </cols>
  <sheetData>
    <row r="1" spans="1:16" x14ac:dyDescent="0.3">
      <c r="A1" t="s">
        <v>746</v>
      </c>
      <c r="B1" t="s">
        <v>0</v>
      </c>
      <c r="C1" t="s">
        <v>955</v>
      </c>
      <c r="D1" t="s">
        <v>956</v>
      </c>
      <c r="E1" t="s">
        <v>957</v>
      </c>
      <c r="F1" t="s">
        <v>958</v>
      </c>
      <c r="G1" t="s">
        <v>1549</v>
      </c>
      <c r="H1" t="s">
        <v>959</v>
      </c>
      <c r="I1" t="s">
        <v>960</v>
      </c>
      <c r="J1" t="s">
        <v>961</v>
      </c>
      <c r="O1" s="7" t="s">
        <v>17970</v>
      </c>
    </row>
    <row r="2" spans="1:16" x14ac:dyDescent="0.3">
      <c r="A2">
        <v>690</v>
      </c>
      <c r="B2">
        <v>230</v>
      </c>
      <c r="C2" t="s">
        <v>962</v>
      </c>
      <c r="D2" t="s">
        <v>963</v>
      </c>
      <c r="E2" t="s">
        <v>964</v>
      </c>
      <c r="F2">
        <v>553</v>
      </c>
      <c r="G2" t="str">
        <f>IF(F2&gt;=500, "Heavy", "Light")</f>
        <v>Heavy</v>
      </c>
      <c r="H2">
        <v>1210</v>
      </c>
      <c r="I2" t="s">
        <v>965</v>
      </c>
      <c r="J2" t="s">
        <v>966</v>
      </c>
    </row>
    <row r="3" spans="1:16" x14ac:dyDescent="0.3">
      <c r="A3">
        <v>933</v>
      </c>
      <c r="B3">
        <v>3189</v>
      </c>
      <c r="C3" t="s">
        <v>962</v>
      </c>
      <c r="D3" t="s">
        <v>967</v>
      </c>
      <c r="E3" t="s">
        <v>968</v>
      </c>
      <c r="F3">
        <v>810</v>
      </c>
      <c r="G3" t="str">
        <f t="shared" ref="G3:G66" si="0">IF(F3&gt;=500, "Heavy", "Light")</f>
        <v>Heavy</v>
      </c>
      <c r="H3">
        <v>1114</v>
      </c>
      <c r="I3" t="s">
        <v>969</v>
      </c>
      <c r="J3" t="s">
        <v>970</v>
      </c>
    </row>
    <row r="4" spans="1:16" x14ac:dyDescent="0.3">
      <c r="A4">
        <v>261</v>
      </c>
      <c r="B4">
        <v>2216</v>
      </c>
      <c r="C4" t="s">
        <v>971</v>
      </c>
      <c r="D4" t="s">
        <v>963</v>
      </c>
      <c r="E4" t="s">
        <v>968</v>
      </c>
      <c r="F4">
        <v>994</v>
      </c>
      <c r="G4" t="str">
        <f t="shared" si="0"/>
        <v>Heavy</v>
      </c>
      <c r="H4">
        <v>1020</v>
      </c>
      <c r="I4" t="s">
        <v>972</v>
      </c>
      <c r="J4" t="s">
        <v>973</v>
      </c>
    </row>
    <row r="5" spans="1:16" x14ac:dyDescent="0.3">
      <c r="A5">
        <v>445</v>
      </c>
      <c r="B5">
        <v>1904</v>
      </c>
      <c r="C5" t="s">
        <v>974</v>
      </c>
      <c r="D5" t="s">
        <v>963</v>
      </c>
      <c r="E5" t="s">
        <v>968</v>
      </c>
      <c r="F5">
        <v>598</v>
      </c>
      <c r="G5" t="str">
        <f t="shared" si="0"/>
        <v>Heavy</v>
      </c>
      <c r="H5">
        <v>1351</v>
      </c>
      <c r="I5" t="s">
        <v>975</v>
      </c>
      <c r="J5" t="s">
        <v>976</v>
      </c>
    </row>
    <row r="6" spans="1:16" x14ac:dyDescent="0.3">
      <c r="A6">
        <v>722</v>
      </c>
      <c r="B6">
        <v>7342</v>
      </c>
      <c r="C6" t="s">
        <v>977</v>
      </c>
      <c r="D6" t="s">
        <v>967</v>
      </c>
      <c r="E6" t="s">
        <v>968</v>
      </c>
      <c r="F6">
        <v>412</v>
      </c>
      <c r="G6" t="str">
        <f t="shared" si="0"/>
        <v>Light</v>
      </c>
      <c r="H6">
        <v>566</v>
      </c>
      <c r="I6" t="s">
        <v>978</v>
      </c>
      <c r="J6" t="s">
        <v>979</v>
      </c>
    </row>
    <row r="7" spans="1:16" x14ac:dyDescent="0.3">
      <c r="A7">
        <v>129</v>
      </c>
      <c r="B7">
        <v>7633</v>
      </c>
      <c r="C7" t="s">
        <v>980</v>
      </c>
      <c r="D7" t="s">
        <v>963</v>
      </c>
      <c r="E7" t="s">
        <v>964</v>
      </c>
      <c r="F7">
        <v>379</v>
      </c>
      <c r="G7" t="str">
        <f t="shared" si="0"/>
        <v>Light</v>
      </c>
      <c r="H7">
        <v>590</v>
      </c>
      <c r="I7" t="s">
        <v>981</v>
      </c>
      <c r="J7" t="s">
        <v>982</v>
      </c>
    </row>
    <row r="8" spans="1:16" x14ac:dyDescent="0.3">
      <c r="A8">
        <v>489</v>
      </c>
      <c r="B8">
        <v>2154</v>
      </c>
      <c r="C8" t="s">
        <v>983</v>
      </c>
      <c r="D8" t="s">
        <v>963</v>
      </c>
      <c r="E8" t="s">
        <v>964</v>
      </c>
      <c r="F8">
        <v>892</v>
      </c>
      <c r="G8" t="str">
        <f t="shared" si="0"/>
        <v>Heavy</v>
      </c>
      <c r="H8">
        <v>1407</v>
      </c>
      <c r="I8" t="s">
        <v>984</v>
      </c>
      <c r="J8" t="s">
        <v>985</v>
      </c>
      <c r="O8" s="4" t="s">
        <v>1533</v>
      </c>
      <c r="P8" t="s">
        <v>1535</v>
      </c>
    </row>
    <row r="9" spans="1:16" x14ac:dyDescent="0.3">
      <c r="A9">
        <v>165</v>
      </c>
      <c r="B9">
        <v>5543</v>
      </c>
      <c r="C9" t="s">
        <v>986</v>
      </c>
      <c r="D9" t="s">
        <v>963</v>
      </c>
      <c r="E9" t="s">
        <v>964</v>
      </c>
      <c r="F9">
        <v>347</v>
      </c>
      <c r="G9" t="str">
        <f t="shared" si="0"/>
        <v>Light</v>
      </c>
      <c r="H9">
        <v>786</v>
      </c>
      <c r="I9" t="s">
        <v>987</v>
      </c>
      <c r="J9" t="s">
        <v>616</v>
      </c>
      <c r="O9" s="5" t="s">
        <v>1567</v>
      </c>
      <c r="P9" s="9">
        <v>776.34653465346537</v>
      </c>
    </row>
    <row r="10" spans="1:16" x14ac:dyDescent="0.3">
      <c r="A10">
        <v>164</v>
      </c>
      <c r="B10">
        <v>2332</v>
      </c>
      <c r="C10" t="s">
        <v>988</v>
      </c>
      <c r="D10" t="s">
        <v>967</v>
      </c>
      <c r="E10" t="s">
        <v>968</v>
      </c>
      <c r="F10">
        <v>457</v>
      </c>
      <c r="G10" t="str">
        <f t="shared" si="0"/>
        <v>Light</v>
      </c>
      <c r="H10">
        <v>855</v>
      </c>
      <c r="I10" t="s">
        <v>989</v>
      </c>
      <c r="J10" t="s">
        <v>990</v>
      </c>
      <c r="O10" s="5" t="s">
        <v>1568</v>
      </c>
      <c r="P10" s="9">
        <v>262.54545454545456</v>
      </c>
    </row>
    <row r="11" spans="1:16" x14ac:dyDescent="0.3">
      <c r="A11">
        <v>364</v>
      </c>
      <c r="B11">
        <v>4094</v>
      </c>
      <c r="C11" t="s">
        <v>991</v>
      </c>
      <c r="D11" t="s">
        <v>967</v>
      </c>
      <c r="E11" t="s">
        <v>968</v>
      </c>
      <c r="F11">
        <v>957</v>
      </c>
      <c r="G11" t="str">
        <f t="shared" si="0"/>
        <v>Heavy</v>
      </c>
      <c r="H11">
        <v>1182</v>
      </c>
      <c r="I11" t="s">
        <v>992</v>
      </c>
      <c r="J11" t="s">
        <v>993</v>
      </c>
      <c r="O11" s="5" t="s">
        <v>1534</v>
      </c>
      <c r="P11" s="9">
        <v>522.01499999999999</v>
      </c>
    </row>
    <row r="12" spans="1:16" x14ac:dyDescent="0.3">
      <c r="A12">
        <v>469</v>
      </c>
      <c r="B12">
        <v>3042</v>
      </c>
      <c r="C12" t="s">
        <v>977</v>
      </c>
      <c r="D12" t="s">
        <v>967</v>
      </c>
      <c r="E12" t="s">
        <v>964</v>
      </c>
      <c r="F12">
        <v>23</v>
      </c>
      <c r="G12" t="str">
        <f t="shared" si="0"/>
        <v>Light</v>
      </c>
      <c r="H12">
        <v>25</v>
      </c>
      <c r="I12" t="s">
        <v>994</v>
      </c>
      <c r="J12" t="s">
        <v>995</v>
      </c>
    </row>
    <row r="13" spans="1:16" x14ac:dyDescent="0.3">
      <c r="A13">
        <v>158</v>
      </c>
      <c r="B13">
        <v>2220</v>
      </c>
      <c r="C13" t="s">
        <v>962</v>
      </c>
      <c r="D13" t="s">
        <v>963</v>
      </c>
      <c r="E13" t="s">
        <v>968</v>
      </c>
      <c r="F13">
        <v>479</v>
      </c>
      <c r="G13" t="str">
        <f t="shared" si="0"/>
        <v>Light</v>
      </c>
      <c r="H13">
        <v>861</v>
      </c>
      <c r="I13" t="s">
        <v>17</v>
      </c>
      <c r="J13" t="s">
        <v>996</v>
      </c>
    </row>
    <row r="14" spans="1:16" x14ac:dyDescent="0.3">
      <c r="A14">
        <v>337</v>
      </c>
      <c r="B14">
        <v>4988</v>
      </c>
      <c r="C14" t="s">
        <v>977</v>
      </c>
      <c r="D14" t="s">
        <v>963</v>
      </c>
      <c r="E14" t="s">
        <v>968</v>
      </c>
      <c r="F14">
        <v>305</v>
      </c>
      <c r="G14" t="str">
        <f t="shared" si="0"/>
        <v>Light</v>
      </c>
      <c r="H14">
        <v>834</v>
      </c>
      <c r="I14" t="s">
        <v>997</v>
      </c>
      <c r="J14" t="s">
        <v>998</v>
      </c>
    </row>
    <row r="15" spans="1:16" x14ac:dyDescent="0.3">
      <c r="A15">
        <v>634</v>
      </c>
      <c r="B15">
        <v>175</v>
      </c>
      <c r="C15" t="s">
        <v>962</v>
      </c>
      <c r="D15" t="s">
        <v>967</v>
      </c>
      <c r="E15" t="s">
        <v>968</v>
      </c>
      <c r="F15">
        <v>939</v>
      </c>
      <c r="G15" t="str">
        <f t="shared" si="0"/>
        <v>Heavy</v>
      </c>
      <c r="H15">
        <v>1446</v>
      </c>
      <c r="I15" t="s">
        <v>999</v>
      </c>
      <c r="J15" t="s">
        <v>1000</v>
      </c>
    </row>
    <row r="16" spans="1:16" x14ac:dyDescent="0.3">
      <c r="A16">
        <v>577</v>
      </c>
      <c r="B16">
        <v>4233</v>
      </c>
      <c r="C16" t="s">
        <v>983</v>
      </c>
      <c r="D16" t="s">
        <v>963</v>
      </c>
      <c r="E16" t="s">
        <v>964</v>
      </c>
      <c r="F16">
        <v>679</v>
      </c>
      <c r="G16" t="str">
        <f t="shared" si="0"/>
        <v>Heavy</v>
      </c>
      <c r="H16">
        <v>1455</v>
      </c>
      <c r="I16" t="s">
        <v>1001</v>
      </c>
      <c r="J16" t="s">
        <v>17</v>
      </c>
    </row>
    <row r="17" spans="1:22" x14ac:dyDescent="0.3">
      <c r="A17">
        <v>907</v>
      </c>
      <c r="B17">
        <v>4351</v>
      </c>
      <c r="C17" t="s">
        <v>977</v>
      </c>
      <c r="D17" t="s">
        <v>967</v>
      </c>
      <c r="E17" t="s">
        <v>968</v>
      </c>
      <c r="F17">
        <v>803</v>
      </c>
      <c r="G17" t="str">
        <f t="shared" si="0"/>
        <v>Heavy</v>
      </c>
      <c r="H17">
        <v>1020</v>
      </c>
      <c r="I17" t="s">
        <v>1002</v>
      </c>
      <c r="J17" t="s">
        <v>607</v>
      </c>
    </row>
    <row r="18" spans="1:22" x14ac:dyDescent="0.3">
      <c r="A18">
        <v>870</v>
      </c>
      <c r="B18">
        <v>5578</v>
      </c>
      <c r="C18" t="s">
        <v>1003</v>
      </c>
      <c r="D18" t="s">
        <v>963</v>
      </c>
      <c r="E18" t="s">
        <v>964</v>
      </c>
      <c r="F18">
        <v>783</v>
      </c>
      <c r="G18" t="str">
        <f t="shared" si="0"/>
        <v>Heavy</v>
      </c>
      <c r="H18">
        <v>1042</v>
      </c>
      <c r="I18" t="s">
        <v>1004</v>
      </c>
      <c r="J18" t="s">
        <v>1005</v>
      </c>
    </row>
    <row r="19" spans="1:22" x14ac:dyDescent="0.3">
      <c r="A19">
        <v>982</v>
      </c>
      <c r="B19">
        <v>4523</v>
      </c>
      <c r="C19" t="s">
        <v>986</v>
      </c>
      <c r="D19" t="s">
        <v>963</v>
      </c>
      <c r="E19" t="s">
        <v>964</v>
      </c>
      <c r="F19">
        <v>432</v>
      </c>
      <c r="G19" t="str">
        <f t="shared" si="0"/>
        <v>Light</v>
      </c>
      <c r="H19">
        <v>915</v>
      </c>
      <c r="I19" t="s">
        <v>17</v>
      </c>
      <c r="J19" t="s">
        <v>1006</v>
      </c>
    </row>
    <row r="20" spans="1:22" x14ac:dyDescent="0.3">
      <c r="A20">
        <v>351</v>
      </c>
      <c r="B20">
        <v>2972</v>
      </c>
      <c r="C20" t="s">
        <v>986</v>
      </c>
      <c r="D20" t="s">
        <v>963</v>
      </c>
      <c r="E20" t="s">
        <v>964</v>
      </c>
      <c r="F20">
        <v>776</v>
      </c>
      <c r="G20" t="str">
        <f t="shared" si="0"/>
        <v>Heavy</v>
      </c>
      <c r="H20">
        <v>1053</v>
      </c>
      <c r="I20" t="s">
        <v>1007</v>
      </c>
      <c r="J20" t="s">
        <v>1008</v>
      </c>
    </row>
    <row r="21" spans="1:22" x14ac:dyDescent="0.3">
      <c r="A21">
        <v>328</v>
      </c>
      <c r="B21">
        <v>6153</v>
      </c>
      <c r="C21" t="s">
        <v>962</v>
      </c>
      <c r="D21" t="s">
        <v>963</v>
      </c>
      <c r="E21" t="s">
        <v>968</v>
      </c>
      <c r="F21">
        <v>710</v>
      </c>
      <c r="G21" t="str">
        <f t="shared" si="0"/>
        <v>Heavy</v>
      </c>
      <c r="H21">
        <v>1066</v>
      </c>
      <c r="I21" t="s">
        <v>1009</v>
      </c>
      <c r="J21" t="s">
        <v>1010</v>
      </c>
    </row>
    <row r="22" spans="1:22" x14ac:dyDescent="0.3">
      <c r="A22">
        <v>242</v>
      </c>
      <c r="B22">
        <v>4852</v>
      </c>
      <c r="C22" t="s">
        <v>1003</v>
      </c>
      <c r="D22" t="s">
        <v>963</v>
      </c>
      <c r="E22" t="s">
        <v>964</v>
      </c>
      <c r="F22">
        <v>959</v>
      </c>
      <c r="G22" t="str">
        <f t="shared" si="0"/>
        <v>Heavy</v>
      </c>
      <c r="H22">
        <v>1253</v>
      </c>
      <c r="I22" t="s">
        <v>1011</v>
      </c>
      <c r="J22" t="s">
        <v>1012</v>
      </c>
    </row>
    <row r="23" spans="1:22" x14ac:dyDescent="0.3">
      <c r="A23">
        <v>421</v>
      </c>
      <c r="B23">
        <v>8106</v>
      </c>
      <c r="C23" t="s">
        <v>991</v>
      </c>
      <c r="D23" t="s">
        <v>967</v>
      </c>
      <c r="E23" t="s">
        <v>964</v>
      </c>
      <c r="F23">
        <v>147</v>
      </c>
      <c r="G23" t="str">
        <f t="shared" si="0"/>
        <v>Light</v>
      </c>
      <c r="H23">
        <v>535</v>
      </c>
      <c r="I23" t="s">
        <v>17</v>
      </c>
      <c r="J23" t="s">
        <v>1013</v>
      </c>
    </row>
    <row r="24" spans="1:22" x14ac:dyDescent="0.3">
      <c r="A24">
        <v>6</v>
      </c>
      <c r="B24">
        <v>3917</v>
      </c>
      <c r="C24" t="s">
        <v>1014</v>
      </c>
      <c r="D24" t="s">
        <v>967</v>
      </c>
      <c r="E24" t="s">
        <v>968</v>
      </c>
      <c r="F24">
        <v>613</v>
      </c>
      <c r="G24" t="str">
        <f t="shared" si="0"/>
        <v>Heavy</v>
      </c>
      <c r="H24">
        <v>1256</v>
      </c>
      <c r="I24" t="s">
        <v>17</v>
      </c>
      <c r="J24" t="s">
        <v>420</v>
      </c>
    </row>
    <row r="25" spans="1:22" x14ac:dyDescent="0.3">
      <c r="A25">
        <v>384</v>
      </c>
      <c r="B25">
        <v>9377</v>
      </c>
      <c r="C25" t="s">
        <v>971</v>
      </c>
      <c r="D25" t="s">
        <v>963</v>
      </c>
      <c r="E25" t="s">
        <v>964</v>
      </c>
      <c r="F25">
        <v>590</v>
      </c>
      <c r="G25" t="str">
        <f t="shared" si="0"/>
        <v>Heavy</v>
      </c>
      <c r="H25">
        <v>1033</v>
      </c>
      <c r="I25" t="s">
        <v>1015</v>
      </c>
      <c r="J25" t="s">
        <v>1016</v>
      </c>
    </row>
    <row r="26" spans="1:22" x14ac:dyDescent="0.3">
      <c r="A26">
        <v>286</v>
      </c>
      <c r="B26">
        <v>5387</v>
      </c>
      <c r="C26" t="s">
        <v>977</v>
      </c>
      <c r="D26" t="s">
        <v>963</v>
      </c>
      <c r="E26" t="s">
        <v>964</v>
      </c>
      <c r="F26">
        <v>193</v>
      </c>
      <c r="G26" t="str">
        <f t="shared" si="0"/>
        <v>Light</v>
      </c>
      <c r="H26">
        <v>817</v>
      </c>
      <c r="I26" t="s">
        <v>1017</v>
      </c>
      <c r="J26" t="s">
        <v>1018</v>
      </c>
    </row>
    <row r="27" spans="1:22" x14ac:dyDescent="0.3">
      <c r="A27">
        <v>892</v>
      </c>
      <c r="B27">
        <v>6513</v>
      </c>
      <c r="C27" t="s">
        <v>971</v>
      </c>
      <c r="D27" t="s">
        <v>963</v>
      </c>
      <c r="E27" t="s">
        <v>964</v>
      </c>
      <c r="F27">
        <v>879</v>
      </c>
      <c r="G27" t="str">
        <f t="shared" si="0"/>
        <v>Heavy</v>
      </c>
      <c r="H27">
        <v>1037</v>
      </c>
      <c r="I27" t="s">
        <v>1019</v>
      </c>
      <c r="J27" t="s">
        <v>1020</v>
      </c>
    </row>
    <row r="28" spans="1:22" x14ac:dyDescent="0.3">
      <c r="A28">
        <v>558</v>
      </c>
      <c r="B28">
        <v>3965</v>
      </c>
      <c r="C28" t="s">
        <v>986</v>
      </c>
      <c r="D28" t="s">
        <v>963</v>
      </c>
      <c r="E28" t="s">
        <v>964</v>
      </c>
      <c r="F28">
        <v>275</v>
      </c>
      <c r="G28" t="str">
        <f t="shared" si="0"/>
        <v>Light</v>
      </c>
      <c r="H28">
        <v>951</v>
      </c>
      <c r="I28" t="s">
        <v>1021</v>
      </c>
      <c r="J28" t="s">
        <v>1022</v>
      </c>
    </row>
    <row r="29" spans="1:22" x14ac:dyDescent="0.3">
      <c r="A29">
        <v>481</v>
      </c>
      <c r="B29">
        <v>8893</v>
      </c>
      <c r="C29" t="s">
        <v>1003</v>
      </c>
      <c r="D29" t="s">
        <v>967</v>
      </c>
      <c r="E29" t="s">
        <v>964</v>
      </c>
      <c r="F29">
        <v>319</v>
      </c>
      <c r="G29" t="str">
        <f t="shared" si="0"/>
        <v>Light</v>
      </c>
      <c r="H29">
        <v>770</v>
      </c>
      <c r="I29" t="s">
        <v>489</v>
      </c>
      <c r="J29" t="s">
        <v>1023</v>
      </c>
    </row>
    <row r="30" spans="1:22" x14ac:dyDescent="0.3">
      <c r="A30">
        <v>155</v>
      </c>
      <c r="B30">
        <v>1897</v>
      </c>
      <c r="C30" t="s">
        <v>988</v>
      </c>
      <c r="D30" t="s">
        <v>963</v>
      </c>
      <c r="E30" t="s">
        <v>968</v>
      </c>
      <c r="F30">
        <v>52</v>
      </c>
      <c r="G30" t="str">
        <f t="shared" si="0"/>
        <v>Light</v>
      </c>
      <c r="H30">
        <v>293</v>
      </c>
      <c r="I30" t="s">
        <v>17</v>
      </c>
      <c r="J30" t="s">
        <v>1024</v>
      </c>
      <c r="M30" s="7"/>
      <c r="R30" s="4" t="s">
        <v>1533</v>
      </c>
      <c r="S30" t="s">
        <v>1569</v>
      </c>
      <c r="T30" t="s">
        <v>1535</v>
      </c>
      <c r="U30" t="s">
        <v>1571</v>
      </c>
      <c r="V30" t="s">
        <v>1570</v>
      </c>
    </row>
    <row r="31" spans="1:22" x14ac:dyDescent="0.3">
      <c r="A31">
        <v>771</v>
      </c>
      <c r="B31">
        <v>390</v>
      </c>
      <c r="C31" t="s">
        <v>977</v>
      </c>
      <c r="D31" t="s">
        <v>963</v>
      </c>
      <c r="E31" t="s">
        <v>964</v>
      </c>
      <c r="F31">
        <v>702</v>
      </c>
      <c r="G31" t="str">
        <f t="shared" si="0"/>
        <v>Heavy</v>
      </c>
      <c r="H31">
        <v>1414</v>
      </c>
      <c r="I31" t="s">
        <v>1025</v>
      </c>
      <c r="J31" t="s">
        <v>1026</v>
      </c>
      <c r="R31" s="5" t="s">
        <v>1014</v>
      </c>
      <c r="S31" s="21">
        <v>22</v>
      </c>
      <c r="T31" s="21">
        <v>478.63636363636363</v>
      </c>
      <c r="U31" s="21">
        <v>19681</v>
      </c>
      <c r="V31" s="21">
        <v>10530</v>
      </c>
    </row>
    <row r="32" spans="1:22" x14ac:dyDescent="0.3">
      <c r="A32">
        <v>945</v>
      </c>
      <c r="B32">
        <v>3633</v>
      </c>
      <c r="C32" t="s">
        <v>962</v>
      </c>
      <c r="D32" t="s">
        <v>963</v>
      </c>
      <c r="E32" t="s">
        <v>968</v>
      </c>
      <c r="F32">
        <v>299</v>
      </c>
      <c r="G32" t="str">
        <f t="shared" si="0"/>
        <v>Light</v>
      </c>
      <c r="H32">
        <v>524</v>
      </c>
      <c r="I32" t="s">
        <v>1027</v>
      </c>
      <c r="J32" t="s">
        <v>1028</v>
      </c>
      <c r="R32" s="11" t="s">
        <v>1567</v>
      </c>
      <c r="S32" s="21">
        <v>10</v>
      </c>
      <c r="T32" s="21">
        <v>756.1</v>
      </c>
      <c r="U32" s="21">
        <v>12566</v>
      </c>
      <c r="V32" s="21">
        <v>7561</v>
      </c>
    </row>
    <row r="33" spans="1:22" x14ac:dyDescent="0.3">
      <c r="A33">
        <v>719</v>
      </c>
      <c r="B33">
        <v>7828</v>
      </c>
      <c r="C33" t="s">
        <v>1014</v>
      </c>
      <c r="D33" t="s">
        <v>963</v>
      </c>
      <c r="E33" t="s">
        <v>964</v>
      </c>
      <c r="F33">
        <v>930</v>
      </c>
      <c r="G33" t="str">
        <f t="shared" si="0"/>
        <v>Heavy</v>
      </c>
      <c r="H33">
        <v>1183</v>
      </c>
      <c r="I33" t="s">
        <v>1029</v>
      </c>
      <c r="J33" t="s">
        <v>1030</v>
      </c>
      <c r="R33" s="11" t="s">
        <v>1568</v>
      </c>
      <c r="S33" s="21">
        <v>12</v>
      </c>
      <c r="T33" s="21">
        <v>247.41666666666666</v>
      </c>
      <c r="U33" s="21">
        <v>7115</v>
      </c>
      <c r="V33" s="21">
        <v>2969</v>
      </c>
    </row>
    <row r="34" spans="1:22" x14ac:dyDescent="0.3">
      <c r="A34">
        <v>493</v>
      </c>
      <c r="B34">
        <v>2241</v>
      </c>
      <c r="C34" t="s">
        <v>974</v>
      </c>
      <c r="D34" t="s">
        <v>963</v>
      </c>
      <c r="E34" t="s">
        <v>964</v>
      </c>
      <c r="F34">
        <v>314</v>
      </c>
      <c r="G34" t="str">
        <f t="shared" si="0"/>
        <v>Light</v>
      </c>
      <c r="H34">
        <v>566</v>
      </c>
      <c r="I34" t="s">
        <v>1031</v>
      </c>
      <c r="J34" t="s">
        <v>1032</v>
      </c>
      <c r="R34" s="5" t="s">
        <v>991</v>
      </c>
      <c r="S34" s="21">
        <v>17</v>
      </c>
      <c r="T34" s="21">
        <v>447.23529411764707</v>
      </c>
      <c r="U34" s="21">
        <v>14897</v>
      </c>
      <c r="V34" s="21">
        <v>7603</v>
      </c>
    </row>
    <row r="35" spans="1:22" x14ac:dyDescent="0.3">
      <c r="A35">
        <v>998</v>
      </c>
      <c r="B35">
        <v>896</v>
      </c>
      <c r="C35" t="s">
        <v>988</v>
      </c>
      <c r="D35" t="s">
        <v>967</v>
      </c>
      <c r="E35" t="s">
        <v>968</v>
      </c>
      <c r="F35">
        <v>109</v>
      </c>
      <c r="G35" t="str">
        <f t="shared" si="0"/>
        <v>Light</v>
      </c>
      <c r="H35">
        <v>961</v>
      </c>
      <c r="I35" t="s">
        <v>1033</v>
      </c>
      <c r="J35" t="s">
        <v>1034</v>
      </c>
      <c r="R35" s="11" t="s">
        <v>1567</v>
      </c>
      <c r="S35" s="21">
        <v>4</v>
      </c>
      <c r="T35" s="21">
        <v>916.75</v>
      </c>
      <c r="U35" s="21">
        <v>4878</v>
      </c>
      <c r="V35" s="21">
        <v>3667</v>
      </c>
    </row>
    <row r="36" spans="1:22" x14ac:dyDescent="0.3">
      <c r="A36">
        <v>968</v>
      </c>
      <c r="B36">
        <v>6361</v>
      </c>
      <c r="C36" t="s">
        <v>980</v>
      </c>
      <c r="D36" t="s">
        <v>963</v>
      </c>
      <c r="E36" t="s">
        <v>964</v>
      </c>
      <c r="F36">
        <v>24</v>
      </c>
      <c r="G36" t="str">
        <f t="shared" si="0"/>
        <v>Light</v>
      </c>
      <c r="H36">
        <v>54</v>
      </c>
      <c r="I36" t="s">
        <v>1035</v>
      </c>
      <c r="J36" t="s">
        <v>256</v>
      </c>
      <c r="R36" s="11" t="s">
        <v>1568</v>
      </c>
      <c r="S36" s="21">
        <v>13</v>
      </c>
      <c r="T36" s="21">
        <v>302.76923076923077</v>
      </c>
      <c r="U36" s="21">
        <v>10019</v>
      </c>
      <c r="V36" s="21">
        <v>3936</v>
      </c>
    </row>
    <row r="37" spans="1:22" x14ac:dyDescent="0.3">
      <c r="A37">
        <v>738</v>
      </c>
      <c r="B37">
        <v>6713</v>
      </c>
      <c r="C37" t="s">
        <v>977</v>
      </c>
      <c r="D37" t="s">
        <v>963</v>
      </c>
      <c r="E37" t="s">
        <v>968</v>
      </c>
      <c r="F37">
        <v>545</v>
      </c>
      <c r="G37" t="str">
        <f t="shared" si="0"/>
        <v>Heavy</v>
      </c>
      <c r="H37">
        <v>1044</v>
      </c>
      <c r="I37" t="s">
        <v>1036</v>
      </c>
      <c r="J37" t="s">
        <v>1037</v>
      </c>
      <c r="R37" s="5" t="s">
        <v>1003</v>
      </c>
      <c r="S37" s="21">
        <v>21</v>
      </c>
      <c r="T37" s="21">
        <v>570.61904761904759</v>
      </c>
      <c r="U37" s="21">
        <v>19979</v>
      </c>
      <c r="V37" s="21">
        <v>11983</v>
      </c>
    </row>
    <row r="38" spans="1:22" x14ac:dyDescent="0.3">
      <c r="A38">
        <v>912</v>
      </c>
      <c r="B38">
        <v>4283</v>
      </c>
      <c r="C38" t="s">
        <v>983</v>
      </c>
      <c r="D38" t="s">
        <v>967</v>
      </c>
      <c r="E38" t="s">
        <v>964</v>
      </c>
      <c r="F38">
        <v>505</v>
      </c>
      <c r="G38" t="str">
        <f t="shared" si="0"/>
        <v>Heavy</v>
      </c>
      <c r="H38">
        <v>1082</v>
      </c>
      <c r="I38" t="s">
        <v>1038</v>
      </c>
      <c r="J38" t="s">
        <v>1039</v>
      </c>
      <c r="R38" s="11" t="s">
        <v>1567</v>
      </c>
      <c r="S38" s="21">
        <v>13</v>
      </c>
      <c r="T38" s="21">
        <v>798.38461538461536</v>
      </c>
      <c r="U38" s="21">
        <v>15270</v>
      </c>
      <c r="V38" s="21">
        <v>10379</v>
      </c>
    </row>
    <row r="39" spans="1:22" x14ac:dyDescent="0.3">
      <c r="A39">
        <v>782</v>
      </c>
      <c r="B39">
        <v>9486</v>
      </c>
      <c r="C39" t="s">
        <v>977</v>
      </c>
      <c r="D39" t="s">
        <v>967</v>
      </c>
      <c r="E39" t="s">
        <v>964</v>
      </c>
      <c r="F39">
        <v>182</v>
      </c>
      <c r="G39" t="str">
        <f t="shared" si="0"/>
        <v>Light</v>
      </c>
      <c r="H39">
        <v>871</v>
      </c>
      <c r="I39" t="s">
        <v>1040</v>
      </c>
      <c r="J39" t="s">
        <v>1041</v>
      </c>
      <c r="R39" s="11" t="s">
        <v>1568</v>
      </c>
      <c r="S39" s="21">
        <v>8</v>
      </c>
      <c r="T39" s="21">
        <v>200.5</v>
      </c>
      <c r="U39" s="21">
        <v>4709</v>
      </c>
      <c r="V39" s="21">
        <v>1604</v>
      </c>
    </row>
    <row r="40" spans="1:22" x14ac:dyDescent="0.3">
      <c r="A40">
        <v>140</v>
      </c>
      <c r="B40">
        <v>308</v>
      </c>
      <c r="C40" t="s">
        <v>971</v>
      </c>
      <c r="D40" t="s">
        <v>967</v>
      </c>
      <c r="E40" t="s">
        <v>964</v>
      </c>
      <c r="F40">
        <v>226</v>
      </c>
      <c r="G40" t="str">
        <f t="shared" si="0"/>
        <v>Light</v>
      </c>
      <c r="H40">
        <v>970</v>
      </c>
      <c r="I40" t="s">
        <v>1042</v>
      </c>
      <c r="J40" t="s">
        <v>1043</v>
      </c>
      <c r="R40" s="5" t="s">
        <v>977</v>
      </c>
      <c r="S40" s="21">
        <v>18</v>
      </c>
      <c r="T40" s="21">
        <v>517.38888888888891</v>
      </c>
      <c r="U40" s="21">
        <v>17115</v>
      </c>
      <c r="V40" s="21">
        <v>9313</v>
      </c>
    </row>
    <row r="41" spans="1:22" x14ac:dyDescent="0.3">
      <c r="A41">
        <v>702</v>
      </c>
      <c r="B41">
        <v>8927</v>
      </c>
      <c r="C41" t="s">
        <v>974</v>
      </c>
      <c r="D41" t="s">
        <v>967</v>
      </c>
      <c r="E41" t="s">
        <v>964</v>
      </c>
      <c r="F41">
        <v>111</v>
      </c>
      <c r="G41" t="str">
        <f t="shared" si="0"/>
        <v>Light</v>
      </c>
      <c r="H41">
        <v>617</v>
      </c>
      <c r="I41" t="s">
        <v>1044</v>
      </c>
      <c r="J41" t="s">
        <v>1045</v>
      </c>
      <c r="R41" s="11" t="s">
        <v>1567</v>
      </c>
      <c r="S41" s="21">
        <v>10</v>
      </c>
      <c r="T41" s="21">
        <v>734.3</v>
      </c>
      <c r="U41" s="21">
        <v>11609</v>
      </c>
      <c r="V41" s="21">
        <v>7343</v>
      </c>
    </row>
    <row r="42" spans="1:22" x14ac:dyDescent="0.3">
      <c r="A42">
        <v>284</v>
      </c>
      <c r="B42">
        <v>249</v>
      </c>
      <c r="C42" t="s">
        <v>988</v>
      </c>
      <c r="D42" t="s">
        <v>967</v>
      </c>
      <c r="E42" t="s">
        <v>968</v>
      </c>
      <c r="F42">
        <v>145</v>
      </c>
      <c r="G42" t="str">
        <f t="shared" si="0"/>
        <v>Light</v>
      </c>
      <c r="H42">
        <v>814</v>
      </c>
      <c r="I42" t="s">
        <v>1046</v>
      </c>
      <c r="J42" t="s">
        <v>17</v>
      </c>
      <c r="R42" s="11" t="s">
        <v>1568</v>
      </c>
      <c r="S42" s="21">
        <v>8</v>
      </c>
      <c r="T42" s="21">
        <v>246.25</v>
      </c>
      <c r="U42" s="21">
        <v>5506</v>
      </c>
      <c r="V42" s="21">
        <v>1970</v>
      </c>
    </row>
    <row r="43" spans="1:22" x14ac:dyDescent="0.3">
      <c r="A43">
        <v>199</v>
      </c>
      <c r="B43">
        <v>2620</v>
      </c>
      <c r="C43" t="s">
        <v>977</v>
      </c>
      <c r="D43" t="s">
        <v>963</v>
      </c>
      <c r="E43" t="s">
        <v>964</v>
      </c>
      <c r="F43">
        <v>829</v>
      </c>
      <c r="G43" t="str">
        <f t="shared" si="0"/>
        <v>Heavy</v>
      </c>
      <c r="H43">
        <v>1145</v>
      </c>
      <c r="I43" t="s">
        <v>1047</v>
      </c>
      <c r="J43" t="s">
        <v>1048</v>
      </c>
      <c r="R43" s="5" t="s">
        <v>983</v>
      </c>
      <c r="S43" s="21">
        <v>13</v>
      </c>
      <c r="T43" s="21">
        <v>661.61538461538464</v>
      </c>
      <c r="U43" s="21">
        <v>14815</v>
      </c>
      <c r="V43" s="21">
        <v>8601</v>
      </c>
    </row>
    <row r="44" spans="1:22" x14ac:dyDescent="0.3">
      <c r="A44">
        <v>228</v>
      </c>
      <c r="B44">
        <v>1164</v>
      </c>
      <c r="C44" t="s">
        <v>977</v>
      </c>
      <c r="D44" t="s">
        <v>963</v>
      </c>
      <c r="E44" t="s">
        <v>964</v>
      </c>
      <c r="F44">
        <v>269</v>
      </c>
      <c r="G44" t="str">
        <f t="shared" si="0"/>
        <v>Light</v>
      </c>
      <c r="H44">
        <v>902</v>
      </c>
      <c r="I44" t="s">
        <v>17</v>
      </c>
      <c r="J44" t="s">
        <v>1049</v>
      </c>
      <c r="R44" s="11" t="s">
        <v>1567</v>
      </c>
      <c r="S44" s="21">
        <v>11</v>
      </c>
      <c r="T44" s="21">
        <v>763.63636363636363</v>
      </c>
      <c r="U44" s="21">
        <v>13745</v>
      </c>
      <c r="V44" s="21">
        <v>8400</v>
      </c>
    </row>
    <row r="45" spans="1:22" x14ac:dyDescent="0.3">
      <c r="A45">
        <v>908</v>
      </c>
      <c r="B45">
        <v>4711</v>
      </c>
      <c r="C45" t="s">
        <v>988</v>
      </c>
      <c r="D45" t="s">
        <v>967</v>
      </c>
      <c r="E45" t="s">
        <v>964</v>
      </c>
      <c r="F45">
        <v>660</v>
      </c>
      <c r="G45" t="str">
        <f t="shared" si="0"/>
        <v>Heavy</v>
      </c>
      <c r="H45">
        <v>1470</v>
      </c>
      <c r="I45" t="s">
        <v>1050</v>
      </c>
      <c r="J45" t="s">
        <v>1051</v>
      </c>
      <c r="R45" s="11" t="s">
        <v>1568</v>
      </c>
      <c r="S45" s="21">
        <v>2</v>
      </c>
      <c r="T45" s="21">
        <v>100.5</v>
      </c>
      <c r="U45" s="21">
        <v>1070</v>
      </c>
      <c r="V45" s="21">
        <v>201</v>
      </c>
    </row>
    <row r="46" spans="1:22" x14ac:dyDescent="0.3">
      <c r="A46">
        <v>594</v>
      </c>
      <c r="B46">
        <v>4053</v>
      </c>
      <c r="C46" t="s">
        <v>974</v>
      </c>
      <c r="D46" t="s">
        <v>963</v>
      </c>
      <c r="E46" t="s">
        <v>964</v>
      </c>
      <c r="F46">
        <v>484</v>
      </c>
      <c r="G46" t="str">
        <f t="shared" si="0"/>
        <v>Light</v>
      </c>
      <c r="H46">
        <v>568</v>
      </c>
      <c r="I46" t="s">
        <v>434</v>
      </c>
      <c r="J46" t="s">
        <v>1052</v>
      </c>
      <c r="R46" s="5" t="s">
        <v>980</v>
      </c>
      <c r="S46" s="21">
        <v>14</v>
      </c>
      <c r="T46" s="21">
        <v>428.85714285714283</v>
      </c>
      <c r="U46" s="21">
        <v>11383</v>
      </c>
      <c r="V46" s="21">
        <v>6004</v>
      </c>
    </row>
    <row r="47" spans="1:22" x14ac:dyDescent="0.3">
      <c r="A47">
        <v>542</v>
      </c>
      <c r="B47">
        <v>4272</v>
      </c>
      <c r="C47" t="s">
        <v>980</v>
      </c>
      <c r="D47" t="s">
        <v>967</v>
      </c>
      <c r="E47" t="s">
        <v>964</v>
      </c>
      <c r="F47">
        <v>100</v>
      </c>
      <c r="G47" t="str">
        <f t="shared" si="0"/>
        <v>Light</v>
      </c>
      <c r="H47">
        <v>487</v>
      </c>
      <c r="I47" t="s">
        <v>335</v>
      </c>
      <c r="J47" t="s">
        <v>1053</v>
      </c>
      <c r="R47" s="11" t="s">
        <v>1567</v>
      </c>
      <c r="S47" s="21">
        <v>5</v>
      </c>
      <c r="T47" s="21">
        <v>760</v>
      </c>
      <c r="U47" s="21">
        <v>6122</v>
      </c>
      <c r="V47" s="21">
        <v>3800</v>
      </c>
    </row>
    <row r="48" spans="1:22" x14ac:dyDescent="0.3">
      <c r="A48">
        <v>586</v>
      </c>
      <c r="B48">
        <v>7005</v>
      </c>
      <c r="C48" t="s">
        <v>1003</v>
      </c>
      <c r="D48" t="s">
        <v>963</v>
      </c>
      <c r="E48" t="s">
        <v>968</v>
      </c>
      <c r="F48">
        <v>711</v>
      </c>
      <c r="G48" t="str">
        <f t="shared" si="0"/>
        <v>Heavy</v>
      </c>
      <c r="H48">
        <v>1197</v>
      </c>
      <c r="I48" t="s">
        <v>1054</v>
      </c>
      <c r="J48" t="s">
        <v>1055</v>
      </c>
      <c r="R48" s="11" t="s">
        <v>1568</v>
      </c>
      <c r="S48" s="21">
        <v>9</v>
      </c>
      <c r="T48" s="21">
        <v>244.88888888888889</v>
      </c>
      <c r="U48" s="21">
        <v>5261</v>
      </c>
      <c r="V48" s="21">
        <v>2204</v>
      </c>
    </row>
    <row r="49" spans="1:22" x14ac:dyDescent="0.3">
      <c r="A49">
        <v>636</v>
      </c>
      <c r="B49">
        <v>2308</v>
      </c>
      <c r="C49" t="s">
        <v>974</v>
      </c>
      <c r="D49" t="s">
        <v>967</v>
      </c>
      <c r="E49" t="s">
        <v>964</v>
      </c>
      <c r="F49">
        <v>325</v>
      </c>
      <c r="G49" t="str">
        <f t="shared" si="0"/>
        <v>Light</v>
      </c>
      <c r="H49">
        <v>994</v>
      </c>
      <c r="I49" t="s">
        <v>1056</v>
      </c>
      <c r="J49" t="s">
        <v>1057</v>
      </c>
      <c r="R49" s="5" t="s">
        <v>988</v>
      </c>
      <c r="S49" s="21">
        <v>17</v>
      </c>
      <c r="T49" s="21">
        <v>452.76470588235293</v>
      </c>
      <c r="U49" s="21">
        <v>16052</v>
      </c>
      <c r="V49" s="21">
        <v>7697</v>
      </c>
    </row>
    <row r="50" spans="1:22" x14ac:dyDescent="0.3">
      <c r="A50">
        <v>581</v>
      </c>
      <c r="B50">
        <v>5150</v>
      </c>
      <c r="C50" t="s">
        <v>991</v>
      </c>
      <c r="D50" t="s">
        <v>963</v>
      </c>
      <c r="E50" t="s">
        <v>964</v>
      </c>
      <c r="F50">
        <v>209</v>
      </c>
      <c r="G50" t="str">
        <f t="shared" si="0"/>
        <v>Light</v>
      </c>
      <c r="H50">
        <v>933</v>
      </c>
      <c r="I50" t="s">
        <v>1058</v>
      </c>
      <c r="J50" t="s">
        <v>1059</v>
      </c>
      <c r="R50" s="11" t="s">
        <v>1567</v>
      </c>
      <c r="S50" s="21">
        <v>7</v>
      </c>
      <c r="T50" s="21">
        <v>796.42857142857144</v>
      </c>
      <c r="U50" s="21">
        <v>8694</v>
      </c>
      <c r="V50" s="21">
        <v>5575</v>
      </c>
    </row>
    <row r="51" spans="1:22" x14ac:dyDescent="0.3">
      <c r="A51">
        <v>336</v>
      </c>
      <c r="B51">
        <v>693</v>
      </c>
      <c r="C51" t="s">
        <v>1003</v>
      </c>
      <c r="D51" t="s">
        <v>967</v>
      </c>
      <c r="E51" t="s">
        <v>968</v>
      </c>
      <c r="F51">
        <v>996</v>
      </c>
      <c r="G51" t="str">
        <f t="shared" si="0"/>
        <v>Heavy</v>
      </c>
      <c r="H51">
        <v>1168</v>
      </c>
      <c r="I51" t="s">
        <v>17</v>
      </c>
      <c r="J51" t="s">
        <v>1060</v>
      </c>
      <c r="R51" s="11" t="s">
        <v>1568</v>
      </c>
      <c r="S51" s="21">
        <v>10</v>
      </c>
      <c r="T51" s="21">
        <v>212.2</v>
      </c>
      <c r="U51" s="21">
        <v>7358</v>
      </c>
      <c r="V51" s="21">
        <v>2122</v>
      </c>
    </row>
    <row r="52" spans="1:22" x14ac:dyDescent="0.3">
      <c r="A52">
        <v>504</v>
      </c>
      <c r="B52">
        <v>9598</v>
      </c>
      <c r="C52" t="s">
        <v>971</v>
      </c>
      <c r="D52" t="s">
        <v>967</v>
      </c>
      <c r="E52" t="s">
        <v>964</v>
      </c>
      <c r="F52">
        <v>420</v>
      </c>
      <c r="G52" t="str">
        <f t="shared" si="0"/>
        <v>Light</v>
      </c>
      <c r="H52">
        <v>561</v>
      </c>
      <c r="I52" t="s">
        <v>1061</v>
      </c>
      <c r="J52" t="s">
        <v>1062</v>
      </c>
      <c r="R52" s="5" t="s">
        <v>962</v>
      </c>
      <c r="S52" s="21">
        <v>16</v>
      </c>
      <c r="T52" s="21">
        <v>588.375</v>
      </c>
      <c r="U52" s="21">
        <v>15293</v>
      </c>
      <c r="V52" s="21">
        <v>9414</v>
      </c>
    </row>
    <row r="53" spans="1:22" x14ac:dyDescent="0.3">
      <c r="A53">
        <v>346</v>
      </c>
      <c r="B53">
        <v>8103</v>
      </c>
      <c r="C53" t="s">
        <v>986</v>
      </c>
      <c r="D53" t="s">
        <v>967</v>
      </c>
      <c r="E53" t="s">
        <v>968</v>
      </c>
      <c r="F53">
        <v>182</v>
      </c>
      <c r="G53" t="str">
        <f t="shared" si="0"/>
        <v>Light</v>
      </c>
      <c r="H53">
        <v>850</v>
      </c>
      <c r="I53" t="s">
        <v>1063</v>
      </c>
      <c r="J53" t="s">
        <v>1064</v>
      </c>
      <c r="R53" s="11" t="s">
        <v>1567</v>
      </c>
      <c r="S53" s="21">
        <v>10</v>
      </c>
      <c r="T53" s="21">
        <v>758.6</v>
      </c>
      <c r="U53" s="21">
        <v>11788</v>
      </c>
      <c r="V53" s="21">
        <v>7586</v>
      </c>
    </row>
    <row r="54" spans="1:22" x14ac:dyDescent="0.3">
      <c r="A54">
        <v>135</v>
      </c>
      <c r="B54">
        <v>8894</v>
      </c>
      <c r="C54" t="s">
        <v>1003</v>
      </c>
      <c r="D54" t="s">
        <v>963</v>
      </c>
      <c r="E54" t="s">
        <v>968</v>
      </c>
      <c r="F54">
        <v>901</v>
      </c>
      <c r="G54" t="str">
        <f t="shared" si="0"/>
        <v>Heavy</v>
      </c>
      <c r="H54">
        <v>1393</v>
      </c>
      <c r="I54" t="s">
        <v>1065</v>
      </c>
      <c r="J54" t="s">
        <v>1066</v>
      </c>
      <c r="R54" s="11" t="s">
        <v>1568</v>
      </c>
      <c r="S54" s="21">
        <v>6</v>
      </c>
      <c r="T54" s="21">
        <v>304.66666666666669</v>
      </c>
      <c r="U54" s="21">
        <v>3505</v>
      </c>
      <c r="V54" s="21">
        <v>1828</v>
      </c>
    </row>
    <row r="55" spans="1:22" x14ac:dyDescent="0.3">
      <c r="A55">
        <v>822</v>
      </c>
      <c r="B55">
        <v>114</v>
      </c>
      <c r="C55" t="s">
        <v>1003</v>
      </c>
      <c r="D55" t="s">
        <v>967</v>
      </c>
      <c r="E55" t="s">
        <v>964</v>
      </c>
      <c r="F55">
        <v>88</v>
      </c>
      <c r="G55" t="str">
        <f t="shared" si="0"/>
        <v>Light</v>
      </c>
      <c r="H55">
        <v>426</v>
      </c>
      <c r="I55" t="s">
        <v>1067</v>
      </c>
      <c r="J55" t="s">
        <v>1068</v>
      </c>
      <c r="R55" s="5" t="s">
        <v>974</v>
      </c>
      <c r="S55" s="21">
        <v>22</v>
      </c>
      <c r="T55" s="21">
        <v>491.40909090909093</v>
      </c>
      <c r="U55" s="21">
        <v>19625</v>
      </c>
      <c r="V55" s="21">
        <v>10811</v>
      </c>
    </row>
    <row r="56" spans="1:22" x14ac:dyDescent="0.3">
      <c r="A56">
        <v>95</v>
      </c>
      <c r="B56">
        <v>6546</v>
      </c>
      <c r="C56" t="s">
        <v>977</v>
      </c>
      <c r="D56" t="s">
        <v>963</v>
      </c>
      <c r="E56" t="s">
        <v>964</v>
      </c>
      <c r="F56">
        <v>660</v>
      </c>
      <c r="G56" t="str">
        <f t="shared" si="0"/>
        <v>Heavy</v>
      </c>
      <c r="H56">
        <v>1208</v>
      </c>
      <c r="I56" t="s">
        <v>1069</v>
      </c>
      <c r="J56" t="s">
        <v>1070</v>
      </c>
      <c r="R56" s="11" t="s">
        <v>1567</v>
      </c>
      <c r="S56" s="21">
        <v>8</v>
      </c>
      <c r="T56" s="21">
        <v>780.25</v>
      </c>
      <c r="U56" s="21">
        <v>10151</v>
      </c>
      <c r="V56" s="21">
        <v>6242</v>
      </c>
    </row>
    <row r="57" spans="1:22" x14ac:dyDescent="0.3">
      <c r="A57">
        <v>597</v>
      </c>
      <c r="B57">
        <v>3571</v>
      </c>
      <c r="C57" t="s">
        <v>971</v>
      </c>
      <c r="D57" t="s">
        <v>963</v>
      </c>
      <c r="E57" t="s">
        <v>964</v>
      </c>
      <c r="F57">
        <v>267</v>
      </c>
      <c r="G57" t="str">
        <f t="shared" si="0"/>
        <v>Light</v>
      </c>
      <c r="H57">
        <v>925</v>
      </c>
      <c r="I57" t="s">
        <v>1071</v>
      </c>
      <c r="J57" t="s">
        <v>1072</v>
      </c>
      <c r="R57" s="11" t="s">
        <v>1568</v>
      </c>
      <c r="S57" s="21">
        <v>14</v>
      </c>
      <c r="T57" s="21">
        <v>326.35714285714283</v>
      </c>
      <c r="U57" s="21">
        <v>9474</v>
      </c>
      <c r="V57" s="21">
        <v>4569</v>
      </c>
    </row>
    <row r="58" spans="1:22" x14ac:dyDescent="0.3">
      <c r="A58">
        <v>340</v>
      </c>
      <c r="B58">
        <v>7316</v>
      </c>
      <c r="C58" t="s">
        <v>983</v>
      </c>
      <c r="D58" t="s">
        <v>967</v>
      </c>
      <c r="E58" t="s">
        <v>968</v>
      </c>
      <c r="F58">
        <v>905</v>
      </c>
      <c r="G58" t="str">
        <f t="shared" si="0"/>
        <v>Heavy</v>
      </c>
      <c r="H58">
        <v>1392</v>
      </c>
      <c r="I58" t="s">
        <v>1073</v>
      </c>
      <c r="J58" t="s">
        <v>1074</v>
      </c>
      <c r="R58" s="5" t="s">
        <v>986</v>
      </c>
      <c r="S58" s="21">
        <v>19</v>
      </c>
      <c r="T58" s="21">
        <v>512.26315789473688</v>
      </c>
      <c r="U58" s="21">
        <v>17742</v>
      </c>
      <c r="V58" s="21">
        <v>9733</v>
      </c>
    </row>
    <row r="59" spans="1:22" x14ac:dyDescent="0.3">
      <c r="A59">
        <v>905</v>
      </c>
      <c r="B59">
        <v>2478</v>
      </c>
      <c r="C59" t="s">
        <v>971</v>
      </c>
      <c r="D59" t="s">
        <v>963</v>
      </c>
      <c r="E59" t="s">
        <v>968</v>
      </c>
      <c r="F59">
        <v>799</v>
      </c>
      <c r="G59" t="str">
        <f t="shared" si="0"/>
        <v>Heavy</v>
      </c>
      <c r="H59">
        <v>1425</v>
      </c>
      <c r="I59" t="s">
        <v>1075</v>
      </c>
      <c r="J59" t="s">
        <v>1076</v>
      </c>
      <c r="R59" s="11" t="s">
        <v>1567</v>
      </c>
      <c r="S59" s="21">
        <v>9</v>
      </c>
      <c r="T59" s="21">
        <v>748</v>
      </c>
      <c r="U59" s="21">
        <v>10922</v>
      </c>
      <c r="V59" s="21">
        <v>6732</v>
      </c>
    </row>
    <row r="60" spans="1:22" x14ac:dyDescent="0.3">
      <c r="A60">
        <v>250</v>
      </c>
      <c r="B60">
        <v>1215</v>
      </c>
      <c r="C60" t="s">
        <v>1003</v>
      </c>
      <c r="D60" t="s">
        <v>967</v>
      </c>
      <c r="E60" t="s">
        <v>968</v>
      </c>
      <c r="F60">
        <v>773</v>
      </c>
      <c r="G60" t="str">
        <f t="shared" si="0"/>
        <v>Heavy</v>
      </c>
      <c r="H60">
        <v>1225</v>
      </c>
      <c r="I60" t="s">
        <v>686</v>
      </c>
      <c r="J60" t="s">
        <v>521</v>
      </c>
      <c r="R60" s="11" t="s">
        <v>1568</v>
      </c>
      <c r="S60" s="21">
        <v>10</v>
      </c>
      <c r="T60" s="21">
        <v>300.10000000000002</v>
      </c>
      <c r="U60" s="21">
        <v>6820</v>
      </c>
      <c r="V60" s="21">
        <v>3001</v>
      </c>
    </row>
    <row r="61" spans="1:22" x14ac:dyDescent="0.3">
      <c r="A61">
        <v>400</v>
      </c>
      <c r="B61">
        <v>5402</v>
      </c>
      <c r="C61" t="s">
        <v>971</v>
      </c>
      <c r="D61" t="s">
        <v>963</v>
      </c>
      <c r="E61" t="s">
        <v>968</v>
      </c>
      <c r="F61">
        <v>78</v>
      </c>
      <c r="G61" t="str">
        <f t="shared" si="0"/>
        <v>Light</v>
      </c>
      <c r="H61">
        <v>403</v>
      </c>
      <c r="I61" t="s">
        <v>1077</v>
      </c>
      <c r="J61" t="s">
        <v>1078</v>
      </c>
      <c r="R61" s="5" t="s">
        <v>971</v>
      </c>
      <c r="S61" s="21">
        <v>21</v>
      </c>
      <c r="T61" s="21">
        <v>605.42857142857144</v>
      </c>
      <c r="U61" s="21">
        <v>21012</v>
      </c>
      <c r="V61" s="21">
        <v>12714</v>
      </c>
    </row>
    <row r="62" spans="1:22" x14ac:dyDescent="0.3">
      <c r="A62">
        <v>877</v>
      </c>
      <c r="B62">
        <v>1647</v>
      </c>
      <c r="C62" t="s">
        <v>986</v>
      </c>
      <c r="D62" t="s">
        <v>963</v>
      </c>
      <c r="E62" t="s">
        <v>968</v>
      </c>
      <c r="F62">
        <v>791</v>
      </c>
      <c r="G62" t="str">
        <f t="shared" si="0"/>
        <v>Heavy</v>
      </c>
      <c r="H62">
        <v>1169</v>
      </c>
      <c r="I62" t="s">
        <v>1079</v>
      </c>
      <c r="J62" t="s">
        <v>1080</v>
      </c>
      <c r="R62" s="11" t="s">
        <v>1567</v>
      </c>
      <c r="S62" s="21">
        <v>14</v>
      </c>
      <c r="T62" s="21">
        <v>794.71428571428567</v>
      </c>
      <c r="U62" s="21">
        <v>16623</v>
      </c>
      <c r="V62" s="21">
        <v>11126</v>
      </c>
    </row>
    <row r="63" spans="1:22" x14ac:dyDescent="0.3">
      <c r="A63">
        <v>97</v>
      </c>
      <c r="B63">
        <v>9423</v>
      </c>
      <c r="C63" t="s">
        <v>1003</v>
      </c>
      <c r="D63" t="s">
        <v>963</v>
      </c>
      <c r="E63" t="s">
        <v>968</v>
      </c>
      <c r="F63">
        <v>603</v>
      </c>
      <c r="G63" t="str">
        <f t="shared" si="0"/>
        <v>Heavy</v>
      </c>
      <c r="H63">
        <v>1167</v>
      </c>
      <c r="I63" t="s">
        <v>1081</v>
      </c>
      <c r="J63" t="s">
        <v>987</v>
      </c>
      <c r="R63" s="11" t="s">
        <v>1568</v>
      </c>
      <c r="S63" s="21">
        <v>7</v>
      </c>
      <c r="T63" s="21">
        <v>226.85714285714286</v>
      </c>
      <c r="U63" s="21">
        <v>4389</v>
      </c>
      <c r="V63" s="21">
        <v>1588</v>
      </c>
    </row>
    <row r="64" spans="1:22" x14ac:dyDescent="0.3">
      <c r="A64">
        <v>12</v>
      </c>
      <c r="B64">
        <v>6404</v>
      </c>
      <c r="C64" t="s">
        <v>1003</v>
      </c>
      <c r="D64" t="s">
        <v>963</v>
      </c>
      <c r="E64" t="s">
        <v>964</v>
      </c>
      <c r="F64">
        <v>360</v>
      </c>
      <c r="G64" t="str">
        <f t="shared" si="0"/>
        <v>Light</v>
      </c>
      <c r="H64">
        <v>565</v>
      </c>
      <c r="I64" t="s">
        <v>1082</v>
      </c>
      <c r="J64" t="s">
        <v>1083</v>
      </c>
      <c r="R64" s="5" t="s">
        <v>1534</v>
      </c>
      <c r="S64" s="21">
        <v>200</v>
      </c>
      <c r="T64" s="21">
        <v>522.01499999999999</v>
      </c>
      <c r="U64" s="21">
        <v>187594</v>
      </c>
      <c r="V64" s="21">
        <v>104403</v>
      </c>
    </row>
    <row r="65" spans="1:10" x14ac:dyDescent="0.3">
      <c r="A65">
        <v>353</v>
      </c>
      <c r="B65">
        <v>6767</v>
      </c>
      <c r="C65" t="s">
        <v>983</v>
      </c>
      <c r="D65" t="s">
        <v>963</v>
      </c>
      <c r="E65" t="s">
        <v>968</v>
      </c>
      <c r="F65">
        <v>84</v>
      </c>
      <c r="G65" t="str">
        <f t="shared" si="0"/>
        <v>Light</v>
      </c>
      <c r="H65">
        <v>354</v>
      </c>
      <c r="I65" t="s">
        <v>1084</v>
      </c>
      <c r="J65" t="s">
        <v>1085</v>
      </c>
    </row>
    <row r="66" spans="1:10" x14ac:dyDescent="0.3">
      <c r="A66">
        <v>856</v>
      </c>
      <c r="B66">
        <v>1278</v>
      </c>
      <c r="C66" t="s">
        <v>991</v>
      </c>
      <c r="D66" t="s">
        <v>963</v>
      </c>
      <c r="E66" t="s">
        <v>964</v>
      </c>
      <c r="F66">
        <v>880</v>
      </c>
      <c r="G66" t="str">
        <f t="shared" si="0"/>
        <v>Heavy</v>
      </c>
      <c r="H66">
        <v>1178</v>
      </c>
      <c r="I66" t="s">
        <v>1086</v>
      </c>
      <c r="J66" t="s">
        <v>1087</v>
      </c>
    </row>
    <row r="67" spans="1:10" x14ac:dyDescent="0.3">
      <c r="A67">
        <v>1</v>
      </c>
      <c r="B67">
        <v>1334</v>
      </c>
      <c r="C67" t="s">
        <v>1014</v>
      </c>
      <c r="D67" t="s">
        <v>967</v>
      </c>
      <c r="E67" t="s">
        <v>968</v>
      </c>
      <c r="F67">
        <v>947</v>
      </c>
      <c r="G67" t="str">
        <f t="shared" ref="G67:G130" si="1">IF(F67&gt;=500, "Heavy", "Light")</f>
        <v>Heavy</v>
      </c>
      <c r="H67">
        <v>1385</v>
      </c>
      <c r="I67" t="s">
        <v>1088</v>
      </c>
      <c r="J67" t="s">
        <v>1089</v>
      </c>
    </row>
    <row r="68" spans="1:10" x14ac:dyDescent="0.3">
      <c r="A68">
        <v>390</v>
      </c>
      <c r="B68">
        <v>8887</v>
      </c>
      <c r="C68" t="s">
        <v>991</v>
      </c>
      <c r="D68" t="s">
        <v>963</v>
      </c>
      <c r="E68" t="s">
        <v>964</v>
      </c>
      <c r="F68">
        <v>234</v>
      </c>
      <c r="G68" t="str">
        <f t="shared" si="1"/>
        <v>Light</v>
      </c>
      <c r="H68">
        <v>780</v>
      </c>
      <c r="I68" t="s">
        <v>1090</v>
      </c>
      <c r="J68" t="s">
        <v>1091</v>
      </c>
    </row>
    <row r="69" spans="1:10" x14ac:dyDescent="0.3">
      <c r="A69">
        <v>446</v>
      </c>
      <c r="B69">
        <v>9858</v>
      </c>
      <c r="C69" t="s">
        <v>980</v>
      </c>
      <c r="D69" t="s">
        <v>963</v>
      </c>
      <c r="E69" t="s">
        <v>968</v>
      </c>
      <c r="F69">
        <v>931</v>
      </c>
      <c r="G69" t="str">
        <f t="shared" si="1"/>
        <v>Heavy</v>
      </c>
      <c r="H69">
        <v>1247</v>
      </c>
      <c r="I69" t="s">
        <v>454</v>
      </c>
      <c r="J69" t="s">
        <v>1092</v>
      </c>
    </row>
    <row r="70" spans="1:10" x14ac:dyDescent="0.3">
      <c r="A70">
        <v>32</v>
      </c>
      <c r="B70">
        <v>9636</v>
      </c>
      <c r="C70" t="s">
        <v>1014</v>
      </c>
      <c r="D70" t="s">
        <v>963</v>
      </c>
      <c r="E70" t="s">
        <v>968</v>
      </c>
      <c r="F70">
        <v>478</v>
      </c>
      <c r="G70" t="str">
        <f t="shared" si="1"/>
        <v>Light</v>
      </c>
      <c r="H70">
        <v>705</v>
      </c>
      <c r="I70" t="s">
        <v>1093</v>
      </c>
      <c r="J70" t="s">
        <v>1094</v>
      </c>
    </row>
    <row r="71" spans="1:10" x14ac:dyDescent="0.3">
      <c r="A71">
        <v>420</v>
      </c>
      <c r="B71">
        <v>9943</v>
      </c>
      <c r="C71" t="s">
        <v>986</v>
      </c>
      <c r="D71" t="s">
        <v>963</v>
      </c>
      <c r="E71" t="s">
        <v>968</v>
      </c>
      <c r="F71">
        <v>638</v>
      </c>
      <c r="G71" t="str">
        <f t="shared" si="1"/>
        <v>Heavy</v>
      </c>
      <c r="H71">
        <v>1130</v>
      </c>
      <c r="I71" t="s">
        <v>1095</v>
      </c>
      <c r="J71" t="s">
        <v>166</v>
      </c>
    </row>
    <row r="72" spans="1:10" x14ac:dyDescent="0.3">
      <c r="A72">
        <v>708</v>
      </c>
      <c r="B72">
        <v>1246</v>
      </c>
      <c r="C72" t="s">
        <v>986</v>
      </c>
      <c r="D72" t="s">
        <v>963</v>
      </c>
      <c r="E72" t="s">
        <v>968</v>
      </c>
      <c r="F72">
        <v>50</v>
      </c>
      <c r="G72" t="str">
        <f t="shared" si="1"/>
        <v>Light</v>
      </c>
      <c r="H72">
        <v>72</v>
      </c>
      <c r="I72" t="s">
        <v>1096</v>
      </c>
      <c r="J72" t="s">
        <v>1097</v>
      </c>
    </row>
    <row r="73" spans="1:10" x14ac:dyDescent="0.3">
      <c r="A73">
        <v>227</v>
      </c>
      <c r="B73">
        <v>4527</v>
      </c>
      <c r="C73" t="s">
        <v>986</v>
      </c>
      <c r="D73" t="s">
        <v>967</v>
      </c>
      <c r="E73" t="s">
        <v>964</v>
      </c>
      <c r="F73">
        <v>477</v>
      </c>
      <c r="G73" t="str">
        <f t="shared" si="1"/>
        <v>Light</v>
      </c>
      <c r="H73">
        <v>564</v>
      </c>
      <c r="I73" t="s">
        <v>1098</v>
      </c>
      <c r="J73" t="s">
        <v>1099</v>
      </c>
    </row>
    <row r="74" spans="1:10" x14ac:dyDescent="0.3">
      <c r="A74">
        <v>595</v>
      </c>
      <c r="B74">
        <v>3782</v>
      </c>
      <c r="C74" t="s">
        <v>983</v>
      </c>
      <c r="D74" t="s">
        <v>967</v>
      </c>
      <c r="E74" t="s">
        <v>964</v>
      </c>
      <c r="F74">
        <v>879</v>
      </c>
      <c r="G74" t="str">
        <f t="shared" si="1"/>
        <v>Heavy</v>
      </c>
      <c r="H74">
        <v>1040</v>
      </c>
      <c r="I74" t="s">
        <v>1100</v>
      </c>
      <c r="J74" t="s">
        <v>1101</v>
      </c>
    </row>
    <row r="75" spans="1:10" x14ac:dyDescent="0.3">
      <c r="A75">
        <v>211</v>
      </c>
      <c r="B75">
        <v>6225</v>
      </c>
      <c r="C75" t="s">
        <v>977</v>
      </c>
      <c r="D75" t="s">
        <v>963</v>
      </c>
      <c r="E75" t="s">
        <v>968</v>
      </c>
      <c r="F75">
        <v>912</v>
      </c>
      <c r="G75" t="str">
        <f t="shared" si="1"/>
        <v>Heavy</v>
      </c>
      <c r="H75">
        <v>1220</v>
      </c>
      <c r="I75" t="s">
        <v>1102</v>
      </c>
      <c r="J75" t="s">
        <v>1103</v>
      </c>
    </row>
    <row r="76" spans="1:10" x14ac:dyDescent="0.3">
      <c r="A76">
        <v>650</v>
      </c>
      <c r="B76">
        <v>2257</v>
      </c>
      <c r="C76" t="s">
        <v>980</v>
      </c>
      <c r="D76" t="s">
        <v>967</v>
      </c>
      <c r="E76" t="s">
        <v>964</v>
      </c>
      <c r="F76">
        <v>868</v>
      </c>
      <c r="G76" t="str">
        <f t="shared" si="1"/>
        <v>Heavy</v>
      </c>
      <c r="H76">
        <v>1141</v>
      </c>
      <c r="I76" t="s">
        <v>1104</v>
      </c>
      <c r="J76" t="s">
        <v>1105</v>
      </c>
    </row>
    <row r="77" spans="1:10" x14ac:dyDescent="0.3">
      <c r="A77">
        <v>45</v>
      </c>
      <c r="B77">
        <v>9177</v>
      </c>
      <c r="C77" t="s">
        <v>962</v>
      </c>
      <c r="D77" t="s">
        <v>963</v>
      </c>
      <c r="E77" t="s">
        <v>968</v>
      </c>
      <c r="F77">
        <v>889</v>
      </c>
      <c r="G77" t="str">
        <f t="shared" si="1"/>
        <v>Heavy</v>
      </c>
      <c r="H77">
        <v>1050</v>
      </c>
      <c r="I77" t="s">
        <v>1106</v>
      </c>
      <c r="J77" t="s">
        <v>1107</v>
      </c>
    </row>
    <row r="78" spans="1:10" x14ac:dyDescent="0.3">
      <c r="A78">
        <v>201</v>
      </c>
      <c r="B78">
        <v>8703</v>
      </c>
      <c r="C78" t="s">
        <v>974</v>
      </c>
      <c r="D78" t="s">
        <v>963</v>
      </c>
      <c r="E78" t="s">
        <v>964</v>
      </c>
      <c r="F78">
        <v>482</v>
      </c>
      <c r="G78" t="str">
        <f t="shared" si="1"/>
        <v>Light</v>
      </c>
      <c r="H78">
        <v>850</v>
      </c>
      <c r="I78" t="s">
        <v>1108</v>
      </c>
      <c r="J78" t="s">
        <v>1109</v>
      </c>
    </row>
    <row r="79" spans="1:10" x14ac:dyDescent="0.3">
      <c r="A79">
        <v>564</v>
      </c>
      <c r="B79">
        <v>3514</v>
      </c>
      <c r="C79" t="s">
        <v>962</v>
      </c>
      <c r="D79" t="s">
        <v>967</v>
      </c>
      <c r="E79" t="s">
        <v>968</v>
      </c>
      <c r="F79">
        <v>683</v>
      </c>
      <c r="G79" t="str">
        <f t="shared" si="1"/>
        <v>Heavy</v>
      </c>
      <c r="H79">
        <v>1275</v>
      </c>
      <c r="I79" t="s">
        <v>1110</v>
      </c>
      <c r="J79" t="s">
        <v>1111</v>
      </c>
    </row>
    <row r="80" spans="1:10" x14ac:dyDescent="0.3">
      <c r="A80">
        <v>138</v>
      </c>
      <c r="B80">
        <v>3089</v>
      </c>
      <c r="C80" t="s">
        <v>974</v>
      </c>
      <c r="D80" t="s">
        <v>963</v>
      </c>
      <c r="E80" t="s">
        <v>964</v>
      </c>
      <c r="F80">
        <v>382</v>
      </c>
      <c r="G80" t="str">
        <f t="shared" si="1"/>
        <v>Light</v>
      </c>
      <c r="H80">
        <v>714</v>
      </c>
      <c r="I80" t="s">
        <v>1112</v>
      </c>
      <c r="J80" t="s">
        <v>29</v>
      </c>
    </row>
    <row r="81" spans="1:10" x14ac:dyDescent="0.3">
      <c r="A81">
        <v>57</v>
      </c>
      <c r="B81">
        <v>7253</v>
      </c>
      <c r="C81" t="s">
        <v>1003</v>
      </c>
      <c r="D81" t="s">
        <v>963</v>
      </c>
      <c r="E81" t="s">
        <v>964</v>
      </c>
      <c r="F81">
        <v>753</v>
      </c>
      <c r="G81" t="str">
        <f t="shared" si="1"/>
        <v>Heavy</v>
      </c>
      <c r="H81">
        <v>1027</v>
      </c>
      <c r="I81" t="s">
        <v>1113</v>
      </c>
      <c r="J81" t="s">
        <v>1114</v>
      </c>
    </row>
    <row r="82" spans="1:10" x14ac:dyDescent="0.3">
      <c r="A82">
        <v>128</v>
      </c>
      <c r="B82">
        <v>8786</v>
      </c>
      <c r="C82" t="s">
        <v>1014</v>
      </c>
      <c r="D82" t="s">
        <v>967</v>
      </c>
      <c r="E82" t="s">
        <v>968</v>
      </c>
      <c r="F82">
        <v>718</v>
      </c>
      <c r="G82" t="str">
        <f t="shared" si="1"/>
        <v>Heavy</v>
      </c>
      <c r="H82">
        <v>1486</v>
      </c>
      <c r="I82" t="s">
        <v>105</v>
      </c>
      <c r="J82" t="s">
        <v>1115</v>
      </c>
    </row>
    <row r="83" spans="1:10" x14ac:dyDescent="0.3">
      <c r="A83">
        <v>33</v>
      </c>
      <c r="B83">
        <v>1211</v>
      </c>
      <c r="C83" t="s">
        <v>986</v>
      </c>
      <c r="D83" t="s">
        <v>963</v>
      </c>
      <c r="E83" t="s">
        <v>968</v>
      </c>
      <c r="F83">
        <v>577</v>
      </c>
      <c r="G83" t="str">
        <f t="shared" si="1"/>
        <v>Heavy</v>
      </c>
      <c r="H83">
        <v>1312</v>
      </c>
      <c r="I83" t="s">
        <v>1116</v>
      </c>
      <c r="J83" t="s">
        <v>1117</v>
      </c>
    </row>
    <row r="84" spans="1:10" x14ac:dyDescent="0.3">
      <c r="A84">
        <v>936</v>
      </c>
      <c r="B84">
        <v>359</v>
      </c>
      <c r="C84" t="s">
        <v>977</v>
      </c>
      <c r="D84" t="s">
        <v>967</v>
      </c>
      <c r="E84" t="s">
        <v>968</v>
      </c>
      <c r="F84">
        <v>607</v>
      </c>
      <c r="G84" t="str">
        <f t="shared" si="1"/>
        <v>Heavy</v>
      </c>
      <c r="H84">
        <v>1007</v>
      </c>
      <c r="I84" t="s">
        <v>1118</v>
      </c>
      <c r="J84" t="s">
        <v>1119</v>
      </c>
    </row>
    <row r="85" spans="1:10" x14ac:dyDescent="0.3">
      <c r="A85">
        <v>762</v>
      </c>
      <c r="B85">
        <v>2066</v>
      </c>
      <c r="C85" t="s">
        <v>991</v>
      </c>
      <c r="D85" t="s">
        <v>967</v>
      </c>
      <c r="E85" t="s">
        <v>964</v>
      </c>
      <c r="F85">
        <v>242</v>
      </c>
      <c r="G85" t="str">
        <f t="shared" si="1"/>
        <v>Light</v>
      </c>
      <c r="H85">
        <v>926</v>
      </c>
      <c r="I85" t="s">
        <v>1120</v>
      </c>
      <c r="J85" t="s">
        <v>465</v>
      </c>
    </row>
    <row r="86" spans="1:10" x14ac:dyDescent="0.3">
      <c r="A86">
        <v>838</v>
      </c>
      <c r="B86">
        <v>4322</v>
      </c>
      <c r="C86" t="s">
        <v>986</v>
      </c>
      <c r="D86" t="s">
        <v>967</v>
      </c>
      <c r="E86" t="s">
        <v>968</v>
      </c>
      <c r="F86">
        <v>593</v>
      </c>
      <c r="G86" t="str">
        <f t="shared" si="1"/>
        <v>Heavy</v>
      </c>
      <c r="H86">
        <v>1036</v>
      </c>
      <c r="I86" t="s">
        <v>30</v>
      </c>
      <c r="J86" t="s">
        <v>1121</v>
      </c>
    </row>
    <row r="87" spans="1:10" x14ac:dyDescent="0.3">
      <c r="A87">
        <v>215</v>
      </c>
      <c r="B87">
        <v>7773</v>
      </c>
      <c r="C87" t="s">
        <v>977</v>
      </c>
      <c r="D87" t="s">
        <v>963</v>
      </c>
      <c r="E87" t="s">
        <v>968</v>
      </c>
      <c r="F87">
        <v>812</v>
      </c>
      <c r="G87" t="str">
        <f t="shared" si="1"/>
        <v>Heavy</v>
      </c>
      <c r="H87">
        <v>1161</v>
      </c>
      <c r="I87" t="s">
        <v>1122</v>
      </c>
      <c r="J87" t="s">
        <v>1123</v>
      </c>
    </row>
    <row r="88" spans="1:10" x14ac:dyDescent="0.3">
      <c r="A88">
        <v>818</v>
      </c>
      <c r="B88">
        <v>6746</v>
      </c>
      <c r="C88" t="s">
        <v>988</v>
      </c>
      <c r="D88" t="s">
        <v>963</v>
      </c>
      <c r="E88" t="s">
        <v>968</v>
      </c>
      <c r="F88">
        <v>833</v>
      </c>
      <c r="G88" t="str">
        <f t="shared" si="1"/>
        <v>Heavy</v>
      </c>
      <c r="H88">
        <v>1016</v>
      </c>
      <c r="I88" t="s">
        <v>139</v>
      </c>
      <c r="J88" t="s">
        <v>1124</v>
      </c>
    </row>
    <row r="89" spans="1:10" x14ac:dyDescent="0.3">
      <c r="A89">
        <v>780</v>
      </c>
      <c r="B89">
        <v>6732</v>
      </c>
      <c r="C89" t="s">
        <v>962</v>
      </c>
      <c r="D89" t="s">
        <v>967</v>
      </c>
      <c r="E89" t="s">
        <v>968</v>
      </c>
      <c r="F89">
        <v>872</v>
      </c>
      <c r="G89" t="str">
        <f t="shared" si="1"/>
        <v>Heavy</v>
      </c>
      <c r="H89">
        <v>1058</v>
      </c>
      <c r="I89" t="s">
        <v>1125</v>
      </c>
      <c r="J89" t="s">
        <v>276</v>
      </c>
    </row>
    <row r="90" spans="1:10" x14ac:dyDescent="0.3">
      <c r="A90">
        <v>40</v>
      </c>
      <c r="B90">
        <v>805</v>
      </c>
      <c r="C90" t="s">
        <v>1014</v>
      </c>
      <c r="D90" t="s">
        <v>963</v>
      </c>
      <c r="E90" t="s">
        <v>964</v>
      </c>
      <c r="F90">
        <v>483</v>
      </c>
      <c r="G90" t="str">
        <f t="shared" si="1"/>
        <v>Light</v>
      </c>
      <c r="H90">
        <v>648</v>
      </c>
      <c r="I90" t="s">
        <v>1062</v>
      </c>
      <c r="J90" t="s">
        <v>1126</v>
      </c>
    </row>
    <row r="91" spans="1:10" x14ac:dyDescent="0.3">
      <c r="A91">
        <v>366</v>
      </c>
      <c r="B91">
        <v>7540</v>
      </c>
      <c r="C91" t="s">
        <v>983</v>
      </c>
      <c r="D91" t="s">
        <v>967</v>
      </c>
      <c r="E91" t="s">
        <v>964</v>
      </c>
      <c r="F91">
        <v>679</v>
      </c>
      <c r="G91" t="str">
        <f t="shared" si="1"/>
        <v>Heavy</v>
      </c>
      <c r="H91">
        <v>1015</v>
      </c>
      <c r="I91" t="s">
        <v>1127</v>
      </c>
      <c r="J91" t="s">
        <v>1128</v>
      </c>
    </row>
    <row r="92" spans="1:10" x14ac:dyDescent="0.3">
      <c r="A92">
        <v>678</v>
      </c>
      <c r="B92">
        <v>5269</v>
      </c>
      <c r="C92" t="s">
        <v>988</v>
      </c>
      <c r="D92" t="s">
        <v>967</v>
      </c>
      <c r="E92" t="s">
        <v>968</v>
      </c>
      <c r="F92">
        <v>318</v>
      </c>
      <c r="G92" t="str">
        <f t="shared" si="1"/>
        <v>Light</v>
      </c>
      <c r="H92">
        <v>938</v>
      </c>
      <c r="I92" t="s">
        <v>1129</v>
      </c>
      <c r="J92" t="s">
        <v>36</v>
      </c>
    </row>
    <row r="93" spans="1:10" x14ac:dyDescent="0.3">
      <c r="A93">
        <v>703</v>
      </c>
      <c r="B93">
        <v>8404</v>
      </c>
      <c r="C93" t="s">
        <v>974</v>
      </c>
      <c r="D93" t="s">
        <v>963</v>
      </c>
      <c r="E93" t="s">
        <v>968</v>
      </c>
      <c r="F93">
        <v>329</v>
      </c>
      <c r="G93" t="str">
        <f t="shared" si="1"/>
        <v>Light</v>
      </c>
      <c r="H93">
        <v>597</v>
      </c>
      <c r="I93" t="s">
        <v>1130</v>
      </c>
      <c r="J93" t="s">
        <v>1131</v>
      </c>
    </row>
    <row r="94" spans="1:10" x14ac:dyDescent="0.3">
      <c r="A94">
        <v>180</v>
      </c>
      <c r="B94">
        <v>519</v>
      </c>
      <c r="C94" t="s">
        <v>971</v>
      </c>
      <c r="D94" t="s">
        <v>963</v>
      </c>
      <c r="E94" t="s">
        <v>964</v>
      </c>
      <c r="F94">
        <v>588</v>
      </c>
      <c r="G94" t="str">
        <f t="shared" si="1"/>
        <v>Heavy</v>
      </c>
      <c r="H94">
        <v>1182</v>
      </c>
      <c r="I94" t="s">
        <v>325</v>
      </c>
      <c r="J94" t="s">
        <v>1132</v>
      </c>
    </row>
    <row r="95" spans="1:10" x14ac:dyDescent="0.3">
      <c r="A95">
        <v>214</v>
      </c>
      <c r="B95">
        <v>4060</v>
      </c>
      <c r="C95" t="s">
        <v>980</v>
      </c>
      <c r="D95" t="s">
        <v>967</v>
      </c>
      <c r="E95" t="s">
        <v>964</v>
      </c>
      <c r="F95">
        <v>442</v>
      </c>
      <c r="G95" t="str">
        <f t="shared" si="1"/>
        <v>Light</v>
      </c>
      <c r="H95">
        <v>713</v>
      </c>
      <c r="I95" t="s">
        <v>1133</v>
      </c>
      <c r="J95" t="s">
        <v>1134</v>
      </c>
    </row>
    <row r="96" spans="1:10" x14ac:dyDescent="0.3">
      <c r="A96">
        <v>408</v>
      </c>
      <c r="B96">
        <v>8860</v>
      </c>
      <c r="C96" t="s">
        <v>988</v>
      </c>
      <c r="D96" t="s">
        <v>963</v>
      </c>
      <c r="E96" t="s">
        <v>968</v>
      </c>
      <c r="F96">
        <v>216</v>
      </c>
      <c r="G96" t="str">
        <f t="shared" si="1"/>
        <v>Light</v>
      </c>
      <c r="H96">
        <v>939</v>
      </c>
      <c r="I96" t="s">
        <v>1024</v>
      </c>
      <c r="J96" t="s">
        <v>1135</v>
      </c>
    </row>
    <row r="97" spans="1:10" x14ac:dyDescent="0.3">
      <c r="A97">
        <v>902</v>
      </c>
      <c r="B97">
        <v>7164</v>
      </c>
      <c r="C97" t="s">
        <v>1003</v>
      </c>
      <c r="D97" t="s">
        <v>963</v>
      </c>
      <c r="E97" t="s">
        <v>968</v>
      </c>
      <c r="F97">
        <v>946</v>
      </c>
      <c r="G97" t="str">
        <f t="shared" si="1"/>
        <v>Heavy</v>
      </c>
      <c r="H97">
        <v>1082</v>
      </c>
      <c r="I97" t="s">
        <v>1136</v>
      </c>
      <c r="J97" t="s">
        <v>1137</v>
      </c>
    </row>
    <row r="98" spans="1:10" x14ac:dyDescent="0.3">
      <c r="A98">
        <v>763</v>
      </c>
      <c r="B98">
        <v>9792</v>
      </c>
      <c r="C98" t="s">
        <v>971</v>
      </c>
      <c r="D98" t="s">
        <v>967</v>
      </c>
      <c r="E98" t="s">
        <v>968</v>
      </c>
      <c r="F98">
        <v>796</v>
      </c>
      <c r="G98" t="str">
        <f t="shared" si="1"/>
        <v>Heavy</v>
      </c>
      <c r="H98">
        <v>1347</v>
      </c>
      <c r="I98" t="s">
        <v>1008</v>
      </c>
      <c r="J98" t="s">
        <v>30</v>
      </c>
    </row>
    <row r="99" spans="1:10" x14ac:dyDescent="0.3">
      <c r="A99">
        <v>168</v>
      </c>
      <c r="B99">
        <v>9934</v>
      </c>
      <c r="C99" t="s">
        <v>1014</v>
      </c>
      <c r="D99" t="s">
        <v>963</v>
      </c>
      <c r="E99" t="s">
        <v>964</v>
      </c>
      <c r="F99">
        <v>26</v>
      </c>
      <c r="G99" t="str">
        <f t="shared" si="1"/>
        <v>Light</v>
      </c>
      <c r="H99">
        <v>47</v>
      </c>
      <c r="I99" t="s">
        <v>1138</v>
      </c>
      <c r="J99" t="s">
        <v>1139</v>
      </c>
    </row>
    <row r="100" spans="1:10" x14ac:dyDescent="0.3">
      <c r="A100">
        <v>723</v>
      </c>
      <c r="B100">
        <v>1980</v>
      </c>
      <c r="C100" t="s">
        <v>991</v>
      </c>
      <c r="D100" t="s">
        <v>963</v>
      </c>
      <c r="E100" t="s">
        <v>968</v>
      </c>
      <c r="F100">
        <v>490</v>
      </c>
      <c r="G100" t="str">
        <f t="shared" si="1"/>
        <v>Light</v>
      </c>
      <c r="H100">
        <v>762</v>
      </c>
      <c r="I100" t="s">
        <v>1140</v>
      </c>
      <c r="J100" t="s">
        <v>1141</v>
      </c>
    </row>
    <row r="101" spans="1:10" x14ac:dyDescent="0.3">
      <c r="A101">
        <v>438</v>
      </c>
      <c r="B101">
        <v>9251</v>
      </c>
      <c r="C101" t="s">
        <v>974</v>
      </c>
      <c r="D101" t="s">
        <v>963</v>
      </c>
      <c r="E101" t="s">
        <v>964</v>
      </c>
      <c r="F101">
        <v>430</v>
      </c>
      <c r="G101" t="str">
        <f t="shared" si="1"/>
        <v>Light</v>
      </c>
      <c r="H101">
        <v>642</v>
      </c>
      <c r="I101" t="s">
        <v>1142</v>
      </c>
      <c r="J101" t="s">
        <v>1143</v>
      </c>
    </row>
    <row r="102" spans="1:10" x14ac:dyDescent="0.3">
      <c r="A102">
        <v>162</v>
      </c>
      <c r="B102">
        <v>6717</v>
      </c>
      <c r="C102" t="s">
        <v>1014</v>
      </c>
      <c r="D102" t="s">
        <v>963</v>
      </c>
      <c r="E102" t="s">
        <v>968</v>
      </c>
      <c r="F102">
        <v>209</v>
      </c>
      <c r="G102" t="str">
        <f t="shared" si="1"/>
        <v>Light</v>
      </c>
      <c r="H102">
        <v>665</v>
      </c>
      <c r="I102" t="s">
        <v>1144</v>
      </c>
      <c r="J102" t="s">
        <v>1145</v>
      </c>
    </row>
    <row r="103" spans="1:10" x14ac:dyDescent="0.3">
      <c r="A103">
        <v>246</v>
      </c>
      <c r="B103">
        <v>3622</v>
      </c>
      <c r="C103" t="s">
        <v>991</v>
      </c>
      <c r="D103" t="s">
        <v>967</v>
      </c>
      <c r="E103" t="s">
        <v>968</v>
      </c>
      <c r="F103">
        <v>379</v>
      </c>
      <c r="G103" t="str">
        <f t="shared" si="1"/>
        <v>Light</v>
      </c>
      <c r="H103">
        <v>963</v>
      </c>
      <c r="I103" t="s">
        <v>1146</v>
      </c>
      <c r="J103" t="s">
        <v>1147</v>
      </c>
    </row>
    <row r="104" spans="1:10" x14ac:dyDescent="0.3">
      <c r="A104">
        <v>105</v>
      </c>
      <c r="B104">
        <v>8808</v>
      </c>
      <c r="C104" t="s">
        <v>986</v>
      </c>
      <c r="D104" t="s">
        <v>963</v>
      </c>
      <c r="E104" t="s">
        <v>964</v>
      </c>
      <c r="F104">
        <v>949</v>
      </c>
      <c r="G104" t="str">
        <f t="shared" si="1"/>
        <v>Heavy</v>
      </c>
      <c r="H104">
        <v>1419</v>
      </c>
      <c r="I104" t="s">
        <v>1148</v>
      </c>
      <c r="J104" t="s">
        <v>1149</v>
      </c>
    </row>
    <row r="105" spans="1:10" x14ac:dyDescent="0.3">
      <c r="A105">
        <v>308</v>
      </c>
      <c r="B105">
        <v>4920</v>
      </c>
      <c r="C105" t="s">
        <v>977</v>
      </c>
      <c r="D105" t="s">
        <v>963</v>
      </c>
      <c r="E105" t="s">
        <v>968</v>
      </c>
      <c r="F105">
        <v>438</v>
      </c>
      <c r="G105" t="str">
        <f t="shared" si="1"/>
        <v>Light</v>
      </c>
      <c r="H105">
        <v>656</v>
      </c>
      <c r="I105" t="s">
        <v>1150</v>
      </c>
      <c r="J105" t="s">
        <v>1124</v>
      </c>
    </row>
    <row r="106" spans="1:10" x14ac:dyDescent="0.3">
      <c r="A106">
        <v>172</v>
      </c>
      <c r="B106">
        <v>3140</v>
      </c>
      <c r="C106" t="s">
        <v>980</v>
      </c>
      <c r="D106" t="s">
        <v>967</v>
      </c>
      <c r="E106" t="s">
        <v>968</v>
      </c>
      <c r="F106">
        <v>726</v>
      </c>
      <c r="G106" t="str">
        <f t="shared" si="1"/>
        <v>Heavy</v>
      </c>
      <c r="H106">
        <v>1381</v>
      </c>
      <c r="I106" t="s">
        <v>1151</v>
      </c>
      <c r="J106" t="s">
        <v>1152</v>
      </c>
    </row>
    <row r="107" spans="1:10" x14ac:dyDescent="0.3">
      <c r="A107">
        <v>775</v>
      </c>
      <c r="B107">
        <v>8104</v>
      </c>
      <c r="C107" t="s">
        <v>974</v>
      </c>
      <c r="D107" t="s">
        <v>963</v>
      </c>
      <c r="E107" t="s">
        <v>968</v>
      </c>
      <c r="F107">
        <v>451</v>
      </c>
      <c r="G107" t="str">
        <f t="shared" si="1"/>
        <v>Light</v>
      </c>
      <c r="H107">
        <v>713</v>
      </c>
      <c r="I107" t="s">
        <v>420</v>
      </c>
      <c r="J107" t="s">
        <v>1153</v>
      </c>
    </row>
    <row r="108" spans="1:10" x14ac:dyDescent="0.3">
      <c r="A108">
        <v>333</v>
      </c>
      <c r="B108">
        <v>2208</v>
      </c>
      <c r="C108" t="s">
        <v>971</v>
      </c>
      <c r="D108" t="s">
        <v>963</v>
      </c>
      <c r="E108" t="s">
        <v>964</v>
      </c>
      <c r="F108">
        <v>812</v>
      </c>
      <c r="G108" t="str">
        <f t="shared" si="1"/>
        <v>Heavy</v>
      </c>
      <c r="H108">
        <v>1104</v>
      </c>
      <c r="I108" t="s">
        <v>1154</v>
      </c>
      <c r="J108" t="s">
        <v>1155</v>
      </c>
    </row>
    <row r="109" spans="1:10" x14ac:dyDescent="0.3">
      <c r="A109">
        <v>548</v>
      </c>
      <c r="B109">
        <v>7043</v>
      </c>
      <c r="C109" t="s">
        <v>962</v>
      </c>
      <c r="D109" t="s">
        <v>967</v>
      </c>
      <c r="E109" t="s">
        <v>964</v>
      </c>
      <c r="F109">
        <v>240</v>
      </c>
      <c r="G109" t="str">
        <f t="shared" si="1"/>
        <v>Light</v>
      </c>
      <c r="H109">
        <v>571</v>
      </c>
      <c r="I109" t="s">
        <v>1156</v>
      </c>
      <c r="J109" t="s">
        <v>1157</v>
      </c>
    </row>
    <row r="110" spans="1:10" x14ac:dyDescent="0.3">
      <c r="A110">
        <v>665</v>
      </c>
      <c r="B110">
        <v>7485</v>
      </c>
      <c r="C110" t="s">
        <v>1014</v>
      </c>
      <c r="D110" t="s">
        <v>963</v>
      </c>
      <c r="E110" t="s">
        <v>964</v>
      </c>
      <c r="F110">
        <v>982</v>
      </c>
      <c r="G110" t="str">
        <f t="shared" si="1"/>
        <v>Heavy</v>
      </c>
      <c r="H110">
        <v>1405</v>
      </c>
      <c r="I110" t="s">
        <v>1158</v>
      </c>
      <c r="J110" t="s">
        <v>1159</v>
      </c>
    </row>
    <row r="111" spans="1:10" x14ac:dyDescent="0.3">
      <c r="A111">
        <v>305</v>
      </c>
      <c r="B111">
        <v>1748</v>
      </c>
      <c r="C111" t="s">
        <v>991</v>
      </c>
      <c r="D111" t="s">
        <v>963</v>
      </c>
      <c r="E111" t="s">
        <v>968</v>
      </c>
      <c r="F111">
        <v>954</v>
      </c>
      <c r="G111" t="str">
        <f t="shared" si="1"/>
        <v>Heavy</v>
      </c>
      <c r="H111">
        <v>1473</v>
      </c>
      <c r="I111" t="s">
        <v>1160</v>
      </c>
      <c r="J111" t="s">
        <v>1161</v>
      </c>
    </row>
    <row r="112" spans="1:10" x14ac:dyDescent="0.3">
      <c r="A112">
        <v>938</v>
      </c>
      <c r="B112">
        <v>9968</v>
      </c>
      <c r="C112" t="s">
        <v>988</v>
      </c>
      <c r="D112" t="s">
        <v>963</v>
      </c>
      <c r="E112" t="s">
        <v>964</v>
      </c>
      <c r="F112">
        <v>35</v>
      </c>
      <c r="G112" t="str">
        <f t="shared" si="1"/>
        <v>Light</v>
      </c>
      <c r="H112">
        <v>20</v>
      </c>
      <c r="I112" t="s">
        <v>631</v>
      </c>
      <c r="J112" t="s">
        <v>1162</v>
      </c>
    </row>
    <row r="113" spans="1:10" x14ac:dyDescent="0.3">
      <c r="A113">
        <v>714</v>
      </c>
      <c r="B113">
        <v>5330</v>
      </c>
      <c r="C113" t="s">
        <v>977</v>
      </c>
      <c r="D113" t="s">
        <v>963</v>
      </c>
      <c r="E113" t="s">
        <v>968</v>
      </c>
      <c r="F113">
        <v>148</v>
      </c>
      <c r="G113" t="str">
        <f t="shared" si="1"/>
        <v>Light</v>
      </c>
      <c r="H113">
        <v>835</v>
      </c>
      <c r="I113" t="s">
        <v>1163</v>
      </c>
      <c r="J113" t="s">
        <v>1164</v>
      </c>
    </row>
    <row r="114" spans="1:10" x14ac:dyDescent="0.3">
      <c r="A114">
        <v>251</v>
      </c>
      <c r="B114">
        <v>2183</v>
      </c>
      <c r="C114" t="s">
        <v>980</v>
      </c>
      <c r="D114" t="s">
        <v>967</v>
      </c>
      <c r="E114" t="s">
        <v>964</v>
      </c>
      <c r="F114">
        <v>422</v>
      </c>
      <c r="G114" t="str">
        <f t="shared" si="1"/>
        <v>Light</v>
      </c>
      <c r="H114">
        <v>651</v>
      </c>
      <c r="I114" t="s">
        <v>1165</v>
      </c>
      <c r="J114" t="s">
        <v>1166</v>
      </c>
    </row>
    <row r="115" spans="1:10" x14ac:dyDescent="0.3">
      <c r="A115">
        <v>330</v>
      </c>
      <c r="B115">
        <v>2182</v>
      </c>
      <c r="C115" t="s">
        <v>974</v>
      </c>
      <c r="D115" t="s">
        <v>963</v>
      </c>
      <c r="E115" t="s">
        <v>968</v>
      </c>
      <c r="F115">
        <v>275</v>
      </c>
      <c r="G115" t="str">
        <f t="shared" si="1"/>
        <v>Light</v>
      </c>
      <c r="H115">
        <v>653</v>
      </c>
      <c r="I115" t="s">
        <v>1167</v>
      </c>
      <c r="J115" t="s">
        <v>1168</v>
      </c>
    </row>
    <row r="116" spans="1:10" x14ac:dyDescent="0.3">
      <c r="A116">
        <v>69</v>
      </c>
      <c r="B116">
        <v>1087</v>
      </c>
      <c r="C116" t="s">
        <v>962</v>
      </c>
      <c r="D116" t="s">
        <v>963</v>
      </c>
      <c r="E116" t="s">
        <v>964</v>
      </c>
      <c r="F116">
        <v>367</v>
      </c>
      <c r="G116" t="str">
        <f t="shared" si="1"/>
        <v>Light</v>
      </c>
      <c r="H116">
        <v>740</v>
      </c>
      <c r="I116" t="s">
        <v>305</v>
      </c>
      <c r="J116" t="s">
        <v>678</v>
      </c>
    </row>
    <row r="117" spans="1:10" x14ac:dyDescent="0.3">
      <c r="A117">
        <v>969</v>
      </c>
      <c r="B117">
        <v>4296</v>
      </c>
      <c r="C117" t="s">
        <v>986</v>
      </c>
      <c r="D117" t="s">
        <v>967</v>
      </c>
      <c r="E117" t="s">
        <v>968</v>
      </c>
      <c r="F117">
        <v>507</v>
      </c>
      <c r="G117" t="str">
        <f t="shared" si="1"/>
        <v>Heavy</v>
      </c>
      <c r="H117">
        <v>1334</v>
      </c>
      <c r="I117" t="s">
        <v>1169</v>
      </c>
      <c r="J117" t="s">
        <v>1170</v>
      </c>
    </row>
    <row r="118" spans="1:10" x14ac:dyDescent="0.3">
      <c r="A118">
        <v>974</v>
      </c>
      <c r="B118">
        <v>9784</v>
      </c>
      <c r="C118" t="s">
        <v>991</v>
      </c>
      <c r="D118" t="s">
        <v>967</v>
      </c>
      <c r="E118" t="s">
        <v>964</v>
      </c>
      <c r="F118">
        <v>442</v>
      </c>
      <c r="G118" t="str">
        <f t="shared" si="1"/>
        <v>Light</v>
      </c>
      <c r="H118">
        <v>770</v>
      </c>
      <c r="I118" t="s">
        <v>434</v>
      </c>
      <c r="J118" t="s">
        <v>1171</v>
      </c>
    </row>
    <row r="119" spans="1:10" x14ac:dyDescent="0.3">
      <c r="A119">
        <v>526</v>
      </c>
      <c r="B119">
        <v>6210</v>
      </c>
      <c r="C119" t="s">
        <v>1014</v>
      </c>
      <c r="D119" t="s">
        <v>967</v>
      </c>
      <c r="E119" t="s">
        <v>964</v>
      </c>
      <c r="F119">
        <v>510</v>
      </c>
      <c r="G119" t="str">
        <f t="shared" si="1"/>
        <v>Heavy</v>
      </c>
      <c r="H119">
        <v>1205</v>
      </c>
      <c r="I119" t="s">
        <v>1172</v>
      </c>
      <c r="J119" t="s">
        <v>1173</v>
      </c>
    </row>
    <row r="120" spans="1:10" x14ac:dyDescent="0.3">
      <c r="A120">
        <v>510</v>
      </c>
      <c r="B120">
        <v>5781</v>
      </c>
      <c r="C120" t="s">
        <v>983</v>
      </c>
      <c r="D120" t="s">
        <v>967</v>
      </c>
      <c r="E120" t="s">
        <v>964</v>
      </c>
      <c r="F120">
        <v>117</v>
      </c>
      <c r="G120" t="str">
        <f t="shared" si="1"/>
        <v>Light</v>
      </c>
      <c r="H120">
        <v>716</v>
      </c>
      <c r="I120" t="s">
        <v>282</v>
      </c>
      <c r="J120" t="s">
        <v>1174</v>
      </c>
    </row>
    <row r="121" spans="1:10" x14ac:dyDescent="0.3">
      <c r="A121">
        <v>444</v>
      </c>
      <c r="B121">
        <v>8306</v>
      </c>
      <c r="C121" t="s">
        <v>1003</v>
      </c>
      <c r="D121" t="s">
        <v>963</v>
      </c>
      <c r="E121" t="s">
        <v>968</v>
      </c>
      <c r="F121">
        <v>973</v>
      </c>
      <c r="G121" t="str">
        <f t="shared" si="1"/>
        <v>Heavy</v>
      </c>
      <c r="H121">
        <v>1250</v>
      </c>
      <c r="I121" t="s">
        <v>1175</v>
      </c>
      <c r="J121" t="s">
        <v>1176</v>
      </c>
    </row>
    <row r="122" spans="1:10" x14ac:dyDescent="0.3">
      <c r="A122">
        <v>503</v>
      </c>
      <c r="B122">
        <v>3270</v>
      </c>
      <c r="C122" t="s">
        <v>980</v>
      </c>
      <c r="D122" t="s">
        <v>963</v>
      </c>
      <c r="E122" t="s">
        <v>964</v>
      </c>
      <c r="F122">
        <v>243</v>
      </c>
      <c r="G122" t="str">
        <f t="shared" si="1"/>
        <v>Light</v>
      </c>
      <c r="H122">
        <v>935</v>
      </c>
      <c r="I122" t="s">
        <v>1177</v>
      </c>
      <c r="J122" t="s">
        <v>521</v>
      </c>
    </row>
    <row r="123" spans="1:10" x14ac:dyDescent="0.3">
      <c r="A123">
        <v>109</v>
      </c>
      <c r="B123">
        <v>6787</v>
      </c>
      <c r="C123" t="s">
        <v>971</v>
      </c>
      <c r="D123" t="s">
        <v>963</v>
      </c>
      <c r="E123" t="s">
        <v>968</v>
      </c>
      <c r="F123">
        <v>715</v>
      </c>
      <c r="G123" t="str">
        <f t="shared" si="1"/>
        <v>Heavy</v>
      </c>
      <c r="H123">
        <v>1185</v>
      </c>
      <c r="I123" t="s">
        <v>305</v>
      </c>
      <c r="J123" t="s">
        <v>1178</v>
      </c>
    </row>
    <row r="124" spans="1:10" x14ac:dyDescent="0.3">
      <c r="A124">
        <v>823</v>
      </c>
      <c r="B124">
        <v>3733</v>
      </c>
      <c r="C124" t="s">
        <v>962</v>
      </c>
      <c r="D124" t="s">
        <v>963</v>
      </c>
      <c r="E124" t="s">
        <v>968</v>
      </c>
      <c r="F124">
        <v>571</v>
      </c>
      <c r="G124" t="str">
        <f t="shared" si="1"/>
        <v>Heavy</v>
      </c>
      <c r="H124">
        <v>1031</v>
      </c>
      <c r="I124" t="s">
        <v>173</v>
      </c>
      <c r="J124" t="s">
        <v>1179</v>
      </c>
    </row>
    <row r="125" spans="1:10" x14ac:dyDescent="0.3">
      <c r="A125">
        <v>147</v>
      </c>
      <c r="B125">
        <v>207</v>
      </c>
      <c r="C125" t="s">
        <v>986</v>
      </c>
      <c r="D125" t="s">
        <v>963</v>
      </c>
      <c r="E125" t="s">
        <v>968</v>
      </c>
      <c r="F125">
        <v>369</v>
      </c>
      <c r="G125" t="str">
        <f t="shared" si="1"/>
        <v>Light</v>
      </c>
      <c r="H125">
        <v>646</v>
      </c>
      <c r="I125" t="s">
        <v>284</v>
      </c>
      <c r="J125" t="s">
        <v>1180</v>
      </c>
    </row>
    <row r="126" spans="1:10" x14ac:dyDescent="0.3">
      <c r="A126">
        <v>625</v>
      </c>
      <c r="B126">
        <v>3</v>
      </c>
      <c r="C126" t="s">
        <v>986</v>
      </c>
      <c r="D126" t="s">
        <v>967</v>
      </c>
      <c r="E126" t="s">
        <v>964</v>
      </c>
      <c r="F126">
        <v>318</v>
      </c>
      <c r="G126" t="str">
        <f t="shared" si="1"/>
        <v>Light</v>
      </c>
      <c r="H126">
        <v>980</v>
      </c>
      <c r="I126" t="s">
        <v>1181</v>
      </c>
      <c r="J126" t="s">
        <v>1182</v>
      </c>
    </row>
    <row r="127" spans="1:10" x14ac:dyDescent="0.3">
      <c r="A127">
        <v>695</v>
      </c>
      <c r="B127">
        <v>1896</v>
      </c>
      <c r="C127" t="s">
        <v>980</v>
      </c>
      <c r="D127" t="s">
        <v>963</v>
      </c>
      <c r="E127" t="s">
        <v>964</v>
      </c>
      <c r="F127">
        <v>266</v>
      </c>
      <c r="G127" t="str">
        <f t="shared" si="1"/>
        <v>Light</v>
      </c>
      <c r="H127">
        <v>833</v>
      </c>
      <c r="I127" t="s">
        <v>305</v>
      </c>
      <c r="J127" t="s">
        <v>1183</v>
      </c>
    </row>
    <row r="128" spans="1:10" x14ac:dyDescent="0.3">
      <c r="A128">
        <v>983</v>
      </c>
      <c r="B128">
        <v>9631</v>
      </c>
      <c r="C128" t="s">
        <v>974</v>
      </c>
      <c r="D128" t="s">
        <v>967</v>
      </c>
      <c r="E128" t="s">
        <v>964</v>
      </c>
      <c r="F128">
        <v>60</v>
      </c>
      <c r="G128" t="str">
        <f t="shared" si="1"/>
        <v>Light</v>
      </c>
      <c r="H128">
        <v>166</v>
      </c>
      <c r="I128" t="s">
        <v>1184</v>
      </c>
      <c r="J128" t="s">
        <v>1185</v>
      </c>
    </row>
    <row r="129" spans="1:10" x14ac:dyDescent="0.3">
      <c r="A129">
        <v>82</v>
      </c>
      <c r="B129">
        <v>3132</v>
      </c>
      <c r="C129" t="s">
        <v>971</v>
      </c>
      <c r="D129" t="s">
        <v>967</v>
      </c>
      <c r="E129" t="s">
        <v>968</v>
      </c>
      <c r="F129">
        <v>121</v>
      </c>
      <c r="G129" t="str">
        <f t="shared" si="1"/>
        <v>Light</v>
      </c>
      <c r="H129">
        <v>557</v>
      </c>
      <c r="I129" t="s">
        <v>1186</v>
      </c>
      <c r="J129" t="s">
        <v>1187</v>
      </c>
    </row>
    <row r="130" spans="1:10" x14ac:dyDescent="0.3">
      <c r="A130">
        <v>397</v>
      </c>
      <c r="B130">
        <v>1202</v>
      </c>
      <c r="C130" t="s">
        <v>991</v>
      </c>
      <c r="D130" t="s">
        <v>967</v>
      </c>
      <c r="E130" t="s">
        <v>968</v>
      </c>
      <c r="F130">
        <v>876</v>
      </c>
      <c r="G130" t="str">
        <f t="shared" si="1"/>
        <v>Heavy</v>
      </c>
      <c r="H130">
        <v>1045</v>
      </c>
      <c r="I130" t="s">
        <v>1188</v>
      </c>
      <c r="J130" t="s">
        <v>1189</v>
      </c>
    </row>
    <row r="131" spans="1:10" x14ac:dyDescent="0.3">
      <c r="A131">
        <v>599</v>
      </c>
      <c r="B131">
        <v>8834</v>
      </c>
      <c r="C131" t="s">
        <v>986</v>
      </c>
      <c r="D131" t="s">
        <v>963</v>
      </c>
      <c r="E131" t="s">
        <v>964</v>
      </c>
      <c r="F131">
        <v>946</v>
      </c>
      <c r="G131" t="str">
        <f t="shared" ref="G131:G194" si="2">IF(F131&gt;=500, "Heavy", "Light")</f>
        <v>Heavy</v>
      </c>
      <c r="H131">
        <v>1100</v>
      </c>
      <c r="I131" t="s">
        <v>168</v>
      </c>
      <c r="J131" t="s">
        <v>355</v>
      </c>
    </row>
    <row r="132" spans="1:10" x14ac:dyDescent="0.3">
      <c r="A132">
        <v>306</v>
      </c>
      <c r="B132">
        <v>1201</v>
      </c>
      <c r="C132" t="s">
        <v>988</v>
      </c>
      <c r="D132" t="s">
        <v>963</v>
      </c>
      <c r="E132" t="s">
        <v>964</v>
      </c>
      <c r="F132">
        <v>654</v>
      </c>
      <c r="G132" t="str">
        <f t="shared" si="2"/>
        <v>Heavy</v>
      </c>
      <c r="H132">
        <v>1150</v>
      </c>
      <c r="I132" t="s">
        <v>190</v>
      </c>
      <c r="J132" t="s">
        <v>1190</v>
      </c>
    </row>
    <row r="133" spans="1:10" x14ac:dyDescent="0.3">
      <c r="A133">
        <v>536</v>
      </c>
      <c r="B133">
        <v>2573</v>
      </c>
      <c r="C133" t="s">
        <v>1003</v>
      </c>
      <c r="D133" t="s">
        <v>963</v>
      </c>
      <c r="E133" t="s">
        <v>968</v>
      </c>
      <c r="F133">
        <v>74</v>
      </c>
      <c r="G133" t="str">
        <f t="shared" si="2"/>
        <v>Light</v>
      </c>
      <c r="H133">
        <v>281</v>
      </c>
      <c r="I133" t="s">
        <v>1191</v>
      </c>
      <c r="J133" t="s">
        <v>701</v>
      </c>
    </row>
    <row r="134" spans="1:10" x14ac:dyDescent="0.3">
      <c r="A134">
        <v>20</v>
      </c>
      <c r="B134">
        <v>6759</v>
      </c>
      <c r="C134" t="s">
        <v>1003</v>
      </c>
      <c r="D134" t="s">
        <v>963</v>
      </c>
      <c r="E134" t="s">
        <v>964</v>
      </c>
      <c r="F134">
        <v>630</v>
      </c>
      <c r="G134" t="str">
        <f t="shared" si="2"/>
        <v>Heavy</v>
      </c>
      <c r="H134">
        <v>1062</v>
      </c>
      <c r="I134" t="s">
        <v>1192</v>
      </c>
      <c r="J134" t="s">
        <v>1193</v>
      </c>
    </row>
    <row r="135" spans="1:10" x14ac:dyDescent="0.3">
      <c r="A135">
        <v>515</v>
      </c>
      <c r="B135">
        <v>2601</v>
      </c>
      <c r="C135" t="s">
        <v>962</v>
      </c>
      <c r="D135" t="s">
        <v>963</v>
      </c>
      <c r="E135" t="s">
        <v>968</v>
      </c>
      <c r="F135">
        <v>782</v>
      </c>
      <c r="G135" t="str">
        <f t="shared" si="2"/>
        <v>Heavy</v>
      </c>
      <c r="H135">
        <v>1425</v>
      </c>
      <c r="I135" t="s">
        <v>1194</v>
      </c>
      <c r="J135" t="s">
        <v>1195</v>
      </c>
    </row>
    <row r="136" spans="1:10" x14ac:dyDescent="0.3">
      <c r="A136">
        <v>332</v>
      </c>
      <c r="B136">
        <v>2656</v>
      </c>
      <c r="C136" t="s">
        <v>971</v>
      </c>
      <c r="D136" t="s">
        <v>967</v>
      </c>
      <c r="E136" t="s">
        <v>964</v>
      </c>
      <c r="F136">
        <v>45</v>
      </c>
      <c r="G136" t="str">
        <f t="shared" si="2"/>
        <v>Light</v>
      </c>
      <c r="H136">
        <v>39</v>
      </c>
      <c r="I136" t="s">
        <v>1196</v>
      </c>
      <c r="J136" t="s">
        <v>1197</v>
      </c>
    </row>
    <row r="137" spans="1:10" x14ac:dyDescent="0.3">
      <c r="A137">
        <v>127</v>
      </c>
      <c r="B137">
        <v>9645</v>
      </c>
      <c r="C137" t="s">
        <v>971</v>
      </c>
      <c r="D137" t="s">
        <v>967</v>
      </c>
      <c r="E137" t="s">
        <v>968</v>
      </c>
      <c r="F137">
        <v>916</v>
      </c>
      <c r="G137" t="str">
        <f t="shared" si="2"/>
        <v>Heavy</v>
      </c>
      <c r="H137">
        <v>1143</v>
      </c>
      <c r="I137" t="s">
        <v>1198</v>
      </c>
      <c r="J137" t="s">
        <v>1199</v>
      </c>
    </row>
    <row r="138" spans="1:10" x14ac:dyDescent="0.3">
      <c r="A138">
        <v>958</v>
      </c>
      <c r="B138">
        <v>584</v>
      </c>
      <c r="C138" t="s">
        <v>988</v>
      </c>
      <c r="D138" t="s">
        <v>967</v>
      </c>
      <c r="E138" t="s">
        <v>968</v>
      </c>
      <c r="F138">
        <v>274</v>
      </c>
      <c r="G138" t="str">
        <f t="shared" si="2"/>
        <v>Light</v>
      </c>
      <c r="H138">
        <v>669</v>
      </c>
      <c r="I138" t="s">
        <v>1200</v>
      </c>
      <c r="J138" t="s">
        <v>1201</v>
      </c>
    </row>
    <row r="139" spans="1:10" x14ac:dyDescent="0.3">
      <c r="A139">
        <v>42</v>
      </c>
      <c r="B139">
        <v>2121</v>
      </c>
      <c r="C139" t="s">
        <v>1014</v>
      </c>
      <c r="D139" t="s">
        <v>963</v>
      </c>
      <c r="E139" t="s">
        <v>964</v>
      </c>
      <c r="F139">
        <v>987</v>
      </c>
      <c r="G139" t="str">
        <f t="shared" si="2"/>
        <v>Heavy</v>
      </c>
      <c r="H139">
        <v>1134</v>
      </c>
      <c r="I139" t="s">
        <v>1202</v>
      </c>
      <c r="J139" t="s">
        <v>1203</v>
      </c>
    </row>
    <row r="140" spans="1:10" x14ac:dyDescent="0.3">
      <c r="A140">
        <v>977</v>
      </c>
      <c r="B140">
        <v>2142</v>
      </c>
      <c r="C140" t="s">
        <v>1014</v>
      </c>
      <c r="D140" t="s">
        <v>967</v>
      </c>
      <c r="E140" t="s">
        <v>964</v>
      </c>
      <c r="F140">
        <v>434</v>
      </c>
      <c r="G140" t="str">
        <f t="shared" si="2"/>
        <v>Light</v>
      </c>
      <c r="H140">
        <v>558</v>
      </c>
      <c r="I140" t="s">
        <v>1204</v>
      </c>
      <c r="J140" t="s">
        <v>1009</v>
      </c>
    </row>
    <row r="141" spans="1:10" x14ac:dyDescent="0.3">
      <c r="A141">
        <v>460</v>
      </c>
      <c r="B141">
        <v>2396</v>
      </c>
      <c r="C141" t="s">
        <v>977</v>
      </c>
      <c r="D141" t="s">
        <v>967</v>
      </c>
      <c r="E141" t="s">
        <v>968</v>
      </c>
      <c r="F141">
        <v>897</v>
      </c>
      <c r="G141" t="str">
        <f t="shared" si="2"/>
        <v>Heavy</v>
      </c>
      <c r="H141">
        <v>1313</v>
      </c>
      <c r="I141" t="s">
        <v>316</v>
      </c>
      <c r="J141" t="s">
        <v>1078</v>
      </c>
    </row>
    <row r="142" spans="1:10" x14ac:dyDescent="0.3">
      <c r="A142">
        <v>659</v>
      </c>
      <c r="B142">
        <v>8747</v>
      </c>
      <c r="C142" t="s">
        <v>991</v>
      </c>
      <c r="D142" t="s">
        <v>967</v>
      </c>
      <c r="E142" t="s">
        <v>964</v>
      </c>
      <c r="F142">
        <v>442</v>
      </c>
      <c r="G142" t="str">
        <f t="shared" si="2"/>
        <v>Light</v>
      </c>
      <c r="H142">
        <v>595</v>
      </c>
      <c r="I142" t="s">
        <v>1205</v>
      </c>
      <c r="J142" t="s">
        <v>1206</v>
      </c>
    </row>
    <row r="143" spans="1:10" x14ac:dyDescent="0.3">
      <c r="A143">
        <v>197</v>
      </c>
      <c r="B143">
        <v>4142</v>
      </c>
      <c r="C143" t="s">
        <v>980</v>
      </c>
      <c r="D143" t="s">
        <v>963</v>
      </c>
      <c r="E143" t="s">
        <v>968</v>
      </c>
      <c r="F143">
        <v>98</v>
      </c>
      <c r="G143" t="str">
        <f t="shared" si="2"/>
        <v>Light</v>
      </c>
      <c r="H143">
        <v>360</v>
      </c>
      <c r="I143" t="s">
        <v>1207</v>
      </c>
      <c r="J143" t="s">
        <v>1208</v>
      </c>
    </row>
    <row r="144" spans="1:10" x14ac:dyDescent="0.3">
      <c r="A144">
        <v>540</v>
      </c>
      <c r="B144">
        <v>9770</v>
      </c>
      <c r="C144" t="s">
        <v>971</v>
      </c>
      <c r="D144" t="s">
        <v>967</v>
      </c>
      <c r="E144" t="s">
        <v>968</v>
      </c>
      <c r="F144">
        <v>431</v>
      </c>
      <c r="G144" t="str">
        <f t="shared" si="2"/>
        <v>Light</v>
      </c>
      <c r="H144">
        <v>934</v>
      </c>
      <c r="I144" t="s">
        <v>1209</v>
      </c>
      <c r="J144" t="s">
        <v>434</v>
      </c>
    </row>
    <row r="145" spans="1:10" x14ac:dyDescent="0.3">
      <c r="A145">
        <v>178</v>
      </c>
      <c r="B145">
        <v>2593</v>
      </c>
      <c r="C145" t="s">
        <v>1003</v>
      </c>
      <c r="D145" t="s">
        <v>967</v>
      </c>
      <c r="E145" t="s">
        <v>968</v>
      </c>
      <c r="F145">
        <v>745</v>
      </c>
      <c r="G145" t="str">
        <f t="shared" si="2"/>
        <v>Heavy</v>
      </c>
      <c r="H145">
        <v>1383</v>
      </c>
      <c r="I145" t="s">
        <v>1210</v>
      </c>
      <c r="J145" t="s">
        <v>1211</v>
      </c>
    </row>
    <row r="146" spans="1:10" x14ac:dyDescent="0.3">
      <c r="A146">
        <v>202</v>
      </c>
      <c r="B146">
        <v>9807</v>
      </c>
      <c r="C146" t="s">
        <v>974</v>
      </c>
      <c r="D146" t="s">
        <v>967</v>
      </c>
      <c r="E146" t="s">
        <v>968</v>
      </c>
      <c r="F146">
        <v>871</v>
      </c>
      <c r="G146" t="str">
        <f t="shared" si="2"/>
        <v>Heavy</v>
      </c>
      <c r="H146">
        <v>1274</v>
      </c>
      <c r="I146" t="s">
        <v>1206</v>
      </c>
      <c r="J146" t="s">
        <v>1024</v>
      </c>
    </row>
    <row r="147" spans="1:10" x14ac:dyDescent="0.3">
      <c r="A147">
        <v>632</v>
      </c>
      <c r="B147">
        <v>2525</v>
      </c>
      <c r="C147" t="s">
        <v>986</v>
      </c>
      <c r="D147" t="s">
        <v>963</v>
      </c>
      <c r="E147" t="s">
        <v>964</v>
      </c>
      <c r="F147">
        <v>67</v>
      </c>
      <c r="G147" t="str">
        <f t="shared" si="2"/>
        <v>Light</v>
      </c>
      <c r="H147">
        <v>193</v>
      </c>
      <c r="I147" t="s">
        <v>82</v>
      </c>
      <c r="J147" t="s">
        <v>1212</v>
      </c>
    </row>
    <row r="148" spans="1:10" x14ac:dyDescent="0.3">
      <c r="A148">
        <v>25</v>
      </c>
      <c r="B148">
        <v>1724</v>
      </c>
      <c r="C148" t="s">
        <v>974</v>
      </c>
      <c r="D148" t="s">
        <v>963</v>
      </c>
      <c r="E148" t="s">
        <v>968</v>
      </c>
      <c r="F148">
        <v>431</v>
      </c>
      <c r="G148" t="str">
        <f t="shared" si="2"/>
        <v>Light</v>
      </c>
      <c r="H148">
        <v>702</v>
      </c>
      <c r="I148" t="s">
        <v>1213</v>
      </c>
      <c r="J148" t="s">
        <v>1214</v>
      </c>
    </row>
    <row r="149" spans="1:10" x14ac:dyDescent="0.3">
      <c r="A149">
        <v>990</v>
      </c>
      <c r="B149">
        <v>7146</v>
      </c>
      <c r="C149" t="s">
        <v>1003</v>
      </c>
      <c r="D149" t="s">
        <v>967</v>
      </c>
      <c r="E149" t="s">
        <v>964</v>
      </c>
      <c r="F149">
        <v>178</v>
      </c>
      <c r="G149" t="str">
        <f t="shared" si="2"/>
        <v>Light</v>
      </c>
      <c r="H149">
        <v>646</v>
      </c>
      <c r="I149" t="s">
        <v>1215</v>
      </c>
      <c r="J149" t="s">
        <v>1216</v>
      </c>
    </row>
    <row r="150" spans="1:10" x14ac:dyDescent="0.3">
      <c r="A150">
        <v>913</v>
      </c>
      <c r="B150">
        <v>563</v>
      </c>
      <c r="C150" t="s">
        <v>974</v>
      </c>
      <c r="D150" t="s">
        <v>963</v>
      </c>
      <c r="E150" t="s">
        <v>968</v>
      </c>
      <c r="F150">
        <v>180</v>
      </c>
      <c r="G150" t="str">
        <f t="shared" si="2"/>
        <v>Light</v>
      </c>
      <c r="H150">
        <v>755</v>
      </c>
      <c r="I150" t="s">
        <v>1217</v>
      </c>
      <c r="J150" t="s">
        <v>1218</v>
      </c>
    </row>
    <row r="151" spans="1:10" x14ac:dyDescent="0.3">
      <c r="A151">
        <v>371</v>
      </c>
      <c r="B151">
        <v>7771</v>
      </c>
      <c r="C151" t="s">
        <v>1014</v>
      </c>
      <c r="D151" t="s">
        <v>963</v>
      </c>
      <c r="E151" t="s">
        <v>968</v>
      </c>
      <c r="F151">
        <v>280</v>
      </c>
      <c r="G151" t="str">
        <f t="shared" si="2"/>
        <v>Light</v>
      </c>
      <c r="H151">
        <v>990</v>
      </c>
      <c r="I151" t="s">
        <v>584</v>
      </c>
      <c r="J151" t="s">
        <v>1219</v>
      </c>
    </row>
    <row r="152" spans="1:10" x14ac:dyDescent="0.3">
      <c r="A152">
        <v>514</v>
      </c>
      <c r="B152">
        <v>4789</v>
      </c>
      <c r="C152" t="s">
        <v>988</v>
      </c>
      <c r="D152" t="s">
        <v>963</v>
      </c>
      <c r="E152" t="s">
        <v>968</v>
      </c>
      <c r="F152">
        <v>263</v>
      </c>
      <c r="G152" t="str">
        <f t="shared" si="2"/>
        <v>Light</v>
      </c>
      <c r="H152">
        <v>965</v>
      </c>
      <c r="I152" t="s">
        <v>1220</v>
      </c>
      <c r="J152" t="s">
        <v>380</v>
      </c>
    </row>
    <row r="153" spans="1:10" x14ac:dyDescent="0.3">
      <c r="A153">
        <v>707</v>
      </c>
      <c r="B153">
        <v>3221</v>
      </c>
      <c r="C153" t="s">
        <v>991</v>
      </c>
      <c r="D153" t="s">
        <v>963</v>
      </c>
      <c r="E153" t="s">
        <v>964</v>
      </c>
      <c r="F153">
        <v>187</v>
      </c>
      <c r="G153" t="str">
        <f t="shared" si="2"/>
        <v>Light</v>
      </c>
      <c r="H153">
        <v>931</v>
      </c>
      <c r="I153" t="s">
        <v>1221</v>
      </c>
      <c r="J153" t="s">
        <v>1222</v>
      </c>
    </row>
    <row r="154" spans="1:10" x14ac:dyDescent="0.3">
      <c r="A154">
        <v>473</v>
      </c>
      <c r="B154">
        <v>5197</v>
      </c>
      <c r="C154" t="s">
        <v>1014</v>
      </c>
      <c r="D154" t="s">
        <v>967</v>
      </c>
      <c r="E154" t="s">
        <v>964</v>
      </c>
      <c r="F154">
        <v>94</v>
      </c>
      <c r="G154" t="str">
        <f t="shared" si="2"/>
        <v>Light</v>
      </c>
      <c r="H154">
        <v>361</v>
      </c>
      <c r="I154" t="s">
        <v>1223</v>
      </c>
      <c r="J154" t="s">
        <v>1224</v>
      </c>
    </row>
    <row r="155" spans="1:10" x14ac:dyDescent="0.3">
      <c r="A155">
        <v>847</v>
      </c>
      <c r="B155">
        <v>8183</v>
      </c>
      <c r="C155" t="s">
        <v>983</v>
      </c>
      <c r="D155" t="s">
        <v>967</v>
      </c>
      <c r="E155" t="s">
        <v>968</v>
      </c>
      <c r="F155">
        <v>906</v>
      </c>
      <c r="G155" t="str">
        <f t="shared" si="2"/>
        <v>Heavy</v>
      </c>
      <c r="H155">
        <v>1297</v>
      </c>
      <c r="I155" t="s">
        <v>1225</v>
      </c>
      <c r="J155" t="s">
        <v>1226</v>
      </c>
    </row>
    <row r="156" spans="1:10" x14ac:dyDescent="0.3">
      <c r="A156">
        <v>815</v>
      </c>
      <c r="B156">
        <v>1126</v>
      </c>
      <c r="C156" t="s">
        <v>962</v>
      </c>
      <c r="D156" t="s">
        <v>967</v>
      </c>
      <c r="E156" t="s">
        <v>964</v>
      </c>
      <c r="F156">
        <v>71</v>
      </c>
      <c r="G156" t="str">
        <f t="shared" si="2"/>
        <v>Light</v>
      </c>
      <c r="H156">
        <v>130</v>
      </c>
      <c r="I156" t="s">
        <v>1227</v>
      </c>
      <c r="J156" t="s">
        <v>1228</v>
      </c>
    </row>
    <row r="157" spans="1:10" x14ac:dyDescent="0.3">
      <c r="A157">
        <v>928</v>
      </c>
      <c r="B157">
        <v>4899</v>
      </c>
      <c r="C157" t="s">
        <v>988</v>
      </c>
      <c r="D157" t="s">
        <v>967</v>
      </c>
      <c r="E157" t="s">
        <v>968</v>
      </c>
      <c r="F157">
        <v>253</v>
      </c>
      <c r="G157" t="str">
        <f t="shared" si="2"/>
        <v>Light</v>
      </c>
      <c r="H157">
        <v>904</v>
      </c>
      <c r="I157" t="s">
        <v>489</v>
      </c>
      <c r="J157" t="s">
        <v>489</v>
      </c>
    </row>
    <row r="158" spans="1:10" x14ac:dyDescent="0.3">
      <c r="A158">
        <v>210</v>
      </c>
      <c r="B158">
        <v>4732</v>
      </c>
      <c r="C158" t="s">
        <v>974</v>
      </c>
      <c r="D158" t="s">
        <v>967</v>
      </c>
      <c r="E158" t="s">
        <v>968</v>
      </c>
      <c r="F158">
        <v>591</v>
      </c>
      <c r="G158" t="str">
        <f t="shared" si="2"/>
        <v>Heavy</v>
      </c>
      <c r="H158">
        <v>1433</v>
      </c>
      <c r="I158" t="s">
        <v>1229</v>
      </c>
      <c r="J158" t="s">
        <v>276</v>
      </c>
    </row>
    <row r="159" spans="1:10" x14ac:dyDescent="0.3">
      <c r="A159">
        <v>793</v>
      </c>
      <c r="B159">
        <v>4103</v>
      </c>
      <c r="C159" t="s">
        <v>991</v>
      </c>
      <c r="D159" t="s">
        <v>963</v>
      </c>
      <c r="E159" t="s">
        <v>964</v>
      </c>
      <c r="F159">
        <v>399</v>
      </c>
      <c r="G159" t="str">
        <f t="shared" si="2"/>
        <v>Light</v>
      </c>
      <c r="H159">
        <v>835</v>
      </c>
      <c r="I159" t="s">
        <v>168</v>
      </c>
      <c r="J159" t="s">
        <v>119</v>
      </c>
    </row>
    <row r="160" spans="1:10" x14ac:dyDescent="0.3">
      <c r="A160">
        <v>872</v>
      </c>
      <c r="B160">
        <v>7861</v>
      </c>
      <c r="C160" t="s">
        <v>991</v>
      </c>
      <c r="D160" t="s">
        <v>967</v>
      </c>
      <c r="E160" t="s">
        <v>968</v>
      </c>
      <c r="F160">
        <v>91</v>
      </c>
      <c r="G160" t="str">
        <f t="shared" si="2"/>
        <v>Light</v>
      </c>
      <c r="H160">
        <v>242</v>
      </c>
      <c r="I160" t="s">
        <v>1230</v>
      </c>
      <c r="J160" t="s">
        <v>1104</v>
      </c>
    </row>
    <row r="161" spans="1:10" x14ac:dyDescent="0.3">
      <c r="A161">
        <v>298</v>
      </c>
      <c r="B161">
        <v>7764</v>
      </c>
      <c r="C161" t="s">
        <v>988</v>
      </c>
      <c r="D161" t="s">
        <v>967</v>
      </c>
      <c r="E161" t="s">
        <v>964</v>
      </c>
      <c r="F161">
        <v>717</v>
      </c>
      <c r="G161" t="str">
        <f t="shared" si="2"/>
        <v>Heavy</v>
      </c>
      <c r="H161">
        <v>1297</v>
      </c>
      <c r="I161" t="s">
        <v>1231</v>
      </c>
      <c r="J161" t="s">
        <v>1232</v>
      </c>
    </row>
    <row r="162" spans="1:10" x14ac:dyDescent="0.3">
      <c r="A162">
        <v>941</v>
      </c>
      <c r="B162">
        <v>5345</v>
      </c>
      <c r="C162" t="s">
        <v>980</v>
      </c>
      <c r="D162" t="s">
        <v>967</v>
      </c>
      <c r="E162" t="s">
        <v>964</v>
      </c>
      <c r="F162">
        <v>735</v>
      </c>
      <c r="G162" t="str">
        <f t="shared" si="2"/>
        <v>Heavy</v>
      </c>
      <c r="H162">
        <v>1181</v>
      </c>
      <c r="I162" t="s">
        <v>1233</v>
      </c>
      <c r="J162" t="s">
        <v>1234</v>
      </c>
    </row>
    <row r="163" spans="1:10" x14ac:dyDescent="0.3">
      <c r="A163">
        <v>731</v>
      </c>
      <c r="B163">
        <v>6191</v>
      </c>
      <c r="C163" t="s">
        <v>988</v>
      </c>
      <c r="D163" t="s">
        <v>963</v>
      </c>
      <c r="E163" t="s">
        <v>968</v>
      </c>
      <c r="F163">
        <v>970</v>
      </c>
      <c r="G163" t="str">
        <f t="shared" si="2"/>
        <v>Heavy</v>
      </c>
      <c r="H163">
        <v>1242</v>
      </c>
      <c r="I163" t="s">
        <v>1235</v>
      </c>
      <c r="J163" t="s">
        <v>1236</v>
      </c>
    </row>
    <row r="164" spans="1:10" x14ac:dyDescent="0.3">
      <c r="A164">
        <v>500</v>
      </c>
      <c r="B164">
        <v>310</v>
      </c>
      <c r="C164" t="s">
        <v>1014</v>
      </c>
      <c r="D164" t="s">
        <v>963</v>
      </c>
      <c r="E164" t="s">
        <v>964</v>
      </c>
      <c r="F164">
        <v>80</v>
      </c>
      <c r="G164" t="str">
        <f t="shared" si="2"/>
        <v>Light</v>
      </c>
      <c r="H164">
        <v>236</v>
      </c>
      <c r="I164" t="s">
        <v>1237</v>
      </c>
      <c r="J164" t="s">
        <v>1238</v>
      </c>
    </row>
    <row r="165" spans="1:10" x14ac:dyDescent="0.3">
      <c r="A165">
        <v>142</v>
      </c>
      <c r="B165">
        <v>3095</v>
      </c>
      <c r="C165" t="s">
        <v>1014</v>
      </c>
      <c r="D165" t="s">
        <v>963</v>
      </c>
      <c r="E165" t="s">
        <v>968</v>
      </c>
      <c r="F165">
        <v>550</v>
      </c>
      <c r="G165" t="str">
        <f t="shared" si="2"/>
        <v>Heavy</v>
      </c>
      <c r="H165">
        <v>1171</v>
      </c>
      <c r="I165" t="s">
        <v>1232</v>
      </c>
      <c r="J165" t="s">
        <v>1239</v>
      </c>
    </row>
    <row r="166" spans="1:10" x14ac:dyDescent="0.3">
      <c r="A166">
        <v>787</v>
      </c>
      <c r="B166">
        <v>2159</v>
      </c>
      <c r="C166" t="s">
        <v>1014</v>
      </c>
      <c r="D166" t="s">
        <v>967</v>
      </c>
      <c r="E166" t="s">
        <v>968</v>
      </c>
      <c r="F166">
        <v>187</v>
      </c>
      <c r="G166" t="str">
        <f t="shared" si="2"/>
        <v>Light</v>
      </c>
      <c r="H166">
        <v>864</v>
      </c>
      <c r="I166" t="s">
        <v>87</v>
      </c>
      <c r="J166" t="s">
        <v>1184</v>
      </c>
    </row>
    <row r="167" spans="1:10" x14ac:dyDescent="0.3">
      <c r="A167">
        <v>749</v>
      </c>
      <c r="B167">
        <v>3569</v>
      </c>
      <c r="C167" t="s">
        <v>991</v>
      </c>
      <c r="D167" t="s">
        <v>967</v>
      </c>
      <c r="E167" t="s">
        <v>968</v>
      </c>
      <c r="F167">
        <v>262</v>
      </c>
      <c r="G167" t="str">
        <f t="shared" si="2"/>
        <v>Light</v>
      </c>
      <c r="H167">
        <v>875</v>
      </c>
      <c r="I167" t="s">
        <v>1240</v>
      </c>
      <c r="J167" t="s">
        <v>207</v>
      </c>
    </row>
    <row r="168" spans="1:10" x14ac:dyDescent="0.3">
      <c r="A168">
        <v>304</v>
      </c>
      <c r="B168">
        <v>5958</v>
      </c>
      <c r="C168" t="s">
        <v>980</v>
      </c>
      <c r="D168" t="s">
        <v>963</v>
      </c>
      <c r="E168" t="s">
        <v>964</v>
      </c>
      <c r="F168">
        <v>540</v>
      </c>
      <c r="G168" t="str">
        <f t="shared" si="2"/>
        <v>Heavy</v>
      </c>
      <c r="H168">
        <v>1172</v>
      </c>
      <c r="I168" t="s">
        <v>1241</v>
      </c>
      <c r="J168" t="s">
        <v>1242</v>
      </c>
    </row>
    <row r="169" spans="1:10" x14ac:dyDescent="0.3">
      <c r="A169">
        <v>30</v>
      </c>
      <c r="B169">
        <v>1275</v>
      </c>
      <c r="C169" t="s">
        <v>983</v>
      </c>
      <c r="D169" t="s">
        <v>963</v>
      </c>
      <c r="E169" t="s">
        <v>964</v>
      </c>
      <c r="F169">
        <v>581</v>
      </c>
      <c r="G169" t="str">
        <f t="shared" si="2"/>
        <v>Heavy</v>
      </c>
      <c r="H169">
        <v>1422</v>
      </c>
      <c r="I169" t="s">
        <v>1243</v>
      </c>
      <c r="J169" t="s">
        <v>333</v>
      </c>
    </row>
    <row r="170" spans="1:10" x14ac:dyDescent="0.3">
      <c r="A170">
        <v>477</v>
      </c>
      <c r="B170">
        <v>6357</v>
      </c>
      <c r="C170" t="s">
        <v>983</v>
      </c>
      <c r="D170" t="s">
        <v>967</v>
      </c>
      <c r="E170" t="s">
        <v>964</v>
      </c>
      <c r="F170">
        <v>840</v>
      </c>
      <c r="G170" t="str">
        <f t="shared" si="2"/>
        <v>Heavy</v>
      </c>
      <c r="H170">
        <v>1061</v>
      </c>
      <c r="I170" t="s">
        <v>39</v>
      </c>
      <c r="J170" t="s">
        <v>1244</v>
      </c>
    </row>
    <row r="171" spans="1:10" x14ac:dyDescent="0.3">
      <c r="A171">
        <v>52</v>
      </c>
      <c r="B171">
        <v>4551</v>
      </c>
      <c r="C171" t="s">
        <v>988</v>
      </c>
      <c r="D171" t="s">
        <v>963</v>
      </c>
      <c r="E171" t="s">
        <v>968</v>
      </c>
      <c r="F171">
        <v>873</v>
      </c>
      <c r="G171" t="str">
        <f t="shared" si="2"/>
        <v>Heavy</v>
      </c>
      <c r="H171">
        <v>1199</v>
      </c>
      <c r="I171" t="s">
        <v>1245</v>
      </c>
      <c r="J171" t="s">
        <v>1246</v>
      </c>
    </row>
    <row r="172" spans="1:10" x14ac:dyDescent="0.3">
      <c r="A172">
        <v>73</v>
      </c>
      <c r="B172">
        <v>4252</v>
      </c>
      <c r="C172" t="s">
        <v>974</v>
      </c>
      <c r="D172" t="s">
        <v>963</v>
      </c>
      <c r="E172" t="s">
        <v>968</v>
      </c>
      <c r="F172">
        <v>315</v>
      </c>
      <c r="G172" t="str">
        <f t="shared" si="2"/>
        <v>Light</v>
      </c>
      <c r="H172">
        <v>937</v>
      </c>
      <c r="I172" t="s">
        <v>17</v>
      </c>
      <c r="J172" t="s">
        <v>1247</v>
      </c>
    </row>
    <row r="173" spans="1:10" x14ac:dyDescent="0.3">
      <c r="A173">
        <v>691</v>
      </c>
      <c r="B173">
        <v>2096</v>
      </c>
      <c r="C173" t="s">
        <v>986</v>
      </c>
      <c r="D173" t="s">
        <v>963</v>
      </c>
      <c r="E173" t="s">
        <v>964</v>
      </c>
      <c r="F173">
        <v>955</v>
      </c>
      <c r="G173" t="str">
        <f t="shared" si="2"/>
        <v>Heavy</v>
      </c>
      <c r="H173">
        <v>1369</v>
      </c>
      <c r="I173" t="s">
        <v>1248</v>
      </c>
      <c r="J173" t="s">
        <v>1249</v>
      </c>
    </row>
    <row r="174" spans="1:10" x14ac:dyDescent="0.3">
      <c r="A174">
        <v>786</v>
      </c>
      <c r="B174">
        <v>5209</v>
      </c>
      <c r="C174" t="s">
        <v>962</v>
      </c>
      <c r="D174" t="s">
        <v>967</v>
      </c>
      <c r="E174" t="s">
        <v>968</v>
      </c>
      <c r="F174">
        <v>372</v>
      </c>
      <c r="G174" t="str">
        <f t="shared" si="2"/>
        <v>Light</v>
      </c>
      <c r="H174">
        <v>679</v>
      </c>
      <c r="I174" t="s">
        <v>1250</v>
      </c>
      <c r="J174" t="s">
        <v>1251</v>
      </c>
    </row>
    <row r="175" spans="1:10" x14ac:dyDescent="0.3">
      <c r="A175">
        <v>68</v>
      </c>
      <c r="B175">
        <v>9271</v>
      </c>
      <c r="C175" t="s">
        <v>1014</v>
      </c>
      <c r="D175" t="s">
        <v>963</v>
      </c>
      <c r="E175" t="s">
        <v>968</v>
      </c>
      <c r="F175">
        <v>182</v>
      </c>
      <c r="G175" t="str">
        <f t="shared" si="2"/>
        <v>Light</v>
      </c>
      <c r="H175">
        <v>726</v>
      </c>
      <c r="I175" t="s">
        <v>1008</v>
      </c>
      <c r="J175" t="s">
        <v>1252</v>
      </c>
    </row>
    <row r="176" spans="1:10" x14ac:dyDescent="0.3">
      <c r="A176">
        <v>630</v>
      </c>
      <c r="B176">
        <v>6772</v>
      </c>
      <c r="C176" t="s">
        <v>988</v>
      </c>
      <c r="D176" t="s">
        <v>963</v>
      </c>
      <c r="E176" t="s">
        <v>964</v>
      </c>
      <c r="F176">
        <v>868</v>
      </c>
      <c r="G176" t="str">
        <f t="shared" si="2"/>
        <v>Heavy</v>
      </c>
      <c r="H176">
        <v>1320</v>
      </c>
      <c r="I176" t="s">
        <v>1253</v>
      </c>
      <c r="J176" t="s">
        <v>12</v>
      </c>
    </row>
    <row r="177" spans="1:10" x14ac:dyDescent="0.3">
      <c r="A177">
        <v>357</v>
      </c>
      <c r="B177">
        <v>4628</v>
      </c>
      <c r="C177" t="s">
        <v>962</v>
      </c>
      <c r="D177" t="s">
        <v>967</v>
      </c>
      <c r="E177" t="s">
        <v>968</v>
      </c>
      <c r="F177">
        <v>777</v>
      </c>
      <c r="G177" t="str">
        <f t="shared" si="2"/>
        <v>Heavy</v>
      </c>
      <c r="H177">
        <v>1113</v>
      </c>
      <c r="I177" t="s">
        <v>1254</v>
      </c>
      <c r="J177" t="s">
        <v>1255</v>
      </c>
    </row>
    <row r="178" spans="1:10" x14ac:dyDescent="0.3">
      <c r="A178">
        <v>455</v>
      </c>
      <c r="B178">
        <v>3853</v>
      </c>
      <c r="C178" t="s">
        <v>1003</v>
      </c>
      <c r="D178" t="s">
        <v>967</v>
      </c>
      <c r="E178" t="s">
        <v>964</v>
      </c>
      <c r="F178">
        <v>172</v>
      </c>
      <c r="G178" t="str">
        <f t="shared" si="2"/>
        <v>Light</v>
      </c>
      <c r="H178">
        <v>580</v>
      </c>
      <c r="I178" t="s">
        <v>1256</v>
      </c>
      <c r="J178" t="s">
        <v>305</v>
      </c>
    </row>
    <row r="179" spans="1:10" x14ac:dyDescent="0.3">
      <c r="A179">
        <v>947</v>
      </c>
      <c r="B179">
        <v>515</v>
      </c>
      <c r="C179" t="s">
        <v>983</v>
      </c>
      <c r="D179" t="s">
        <v>967</v>
      </c>
      <c r="E179" t="s">
        <v>968</v>
      </c>
      <c r="F179">
        <v>665</v>
      </c>
      <c r="G179" t="str">
        <f t="shared" si="2"/>
        <v>Heavy</v>
      </c>
      <c r="H179">
        <v>1257</v>
      </c>
      <c r="I179" t="s">
        <v>1257</v>
      </c>
      <c r="J179" t="s">
        <v>1258</v>
      </c>
    </row>
    <row r="180" spans="1:10" x14ac:dyDescent="0.3">
      <c r="A180">
        <v>589</v>
      </c>
      <c r="B180">
        <v>7513</v>
      </c>
      <c r="C180" t="s">
        <v>1014</v>
      </c>
      <c r="D180" t="s">
        <v>967</v>
      </c>
      <c r="E180" t="s">
        <v>968</v>
      </c>
      <c r="F180">
        <v>516</v>
      </c>
      <c r="G180" t="str">
        <f t="shared" si="2"/>
        <v>Heavy</v>
      </c>
      <c r="H180">
        <v>1084</v>
      </c>
      <c r="I180" t="s">
        <v>1259</v>
      </c>
      <c r="J180" t="s">
        <v>1260</v>
      </c>
    </row>
    <row r="181" spans="1:10" x14ac:dyDescent="0.3">
      <c r="A181">
        <v>863</v>
      </c>
      <c r="B181">
        <v>9030</v>
      </c>
      <c r="C181" t="s">
        <v>991</v>
      </c>
      <c r="D181" t="s">
        <v>967</v>
      </c>
      <c r="E181" t="s">
        <v>964</v>
      </c>
      <c r="F181">
        <v>412</v>
      </c>
      <c r="G181" t="str">
        <f t="shared" si="2"/>
        <v>Light</v>
      </c>
      <c r="H181">
        <v>872</v>
      </c>
      <c r="I181" t="s">
        <v>1261</v>
      </c>
      <c r="J181" t="s">
        <v>1262</v>
      </c>
    </row>
    <row r="182" spans="1:10" x14ac:dyDescent="0.3">
      <c r="A182">
        <v>668</v>
      </c>
      <c r="B182">
        <v>2378</v>
      </c>
      <c r="C182" t="s">
        <v>971</v>
      </c>
      <c r="D182" t="s">
        <v>963</v>
      </c>
      <c r="E182" t="s">
        <v>968</v>
      </c>
      <c r="F182">
        <v>938</v>
      </c>
      <c r="G182" t="str">
        <f t="shared" si="2"/>
        <v>Heavy</v>
      </c>
      <c r="H182">
        <v>1067</v>
      </c>
      <c r="I182" t="s">
        <v>1263</v>
      </c>
      <c r="J182" t="s">
        <v>1217</v>
      </c>
    </row>
    <row r="183" spans="1:10" x14ac:dyDescent="0.3">
      <c r="A183">
        <v>206</v>
      </c>
      <c r="B183">
        <v>5894</v>
      </c>
      <c r="C183" t="s">
        <v>971</v>
      </c>
      <c r="D183" t="s">
        <v>967</v>
      </c>
      <c r="E183" t="s">
        <v>968</v>
      </c>
      <c r="F183">
        <v>854</v>
      </c>
      <c r="G183" t="str">
        <f t="shared" si="2"/>
        <v>Heavy</v>
      </c>
      <c r="H183">
        <v>1251</v>
      </c>
      <c r="I183" t="s">
        <v>1264</v>
      </c>
      <c r="J183" t="s">
        <v>157</v>
      </c>
    </row>
    <row r="184" spans="1:10" x14ac:dyDescent="0.3">
      <c r="A184">
        <v>835</v>
      </c>
      <c r="B184">
        <v>7587</v>
      </c>
      <c r="C184" t="s">
        <v>971</v>
      </c>
      <c r="D184" t="s">
        <v>967</v>
      </c>
      <c r="E184" t="s">
        <v>964</v>
      </c>
      <c r="F184">
        <v>638</v>
      </c>
      <c r="G184" t="str">
        <f t="shared" si="2"/>
        <v>Heavy</v>
      </c>
      <c r="H184">
        <v>1314</v>
      </c>
      <c r="I184" t="s">
        <v>1265</v>
      </c>
      <c r="J184" t="s">
        <v>1062</v>
      </c>
    </row>
    <row r="185" spans="1:10" x14ac:dyDescent="0.3">
      <c r="A185">
        <v>315</v>
      </c>
      <c r="B185">
        <v>1424</v>
      </c>
      <c r="C185" t="s">
        <v>980</v>
      </c>
      <c r="D185" t="s">
        <v>963</v>
      </c>
      <c r="E185" t="s">
        <v>968</v>
      </c>
      <c r="F185">
        <v>230</v>
      </c>
      <c r="G185" t="str">
        <f t="shared" si="2"/>
        <v>Light</v>
      </c>
      <c r="H185">
        <v>638</v>
      </c>
      <c r="I185" t="s">
        <v>1266</v>
      </c>
      <c r="J185" t="s">
        <v>1267</v>
      </c>
    </row>
    <row r="186" spans="1:10" x14ac:dyDescent="0.3">
      <c r="A186">
        <v>553</v>
      </c>
      <c r="B186">
        <v>5214</v>
      </c>
      <c r="C186" t="s">
        <v>1014</v>
      </c>
      <c r="D186" t="s">
        <v>963</v>
      </c>
      <c r="E186" t="s">
        <v>964</v>
      </c>
      <c r="F186">
        <v>245</v>
      </c>
      <c r="G186" t="str">
        <f t="shared" si="2"/>
        <v>Light</v>
      </c>
      <c r="H186">
        <v>611</v>
      </c>
      <c r="I186" t="s">
        <v>1268</v>
      </c>
      <c r="J186" t="s">
        <v>1269</v>
      </c>
    </row>
    <row r="187" spans="1:10" x14ac:dyDescent="0.3">
      <c r="A187">
        <v>861</v>
      </c>
      <c r="B187">
        <v>8249</v>
      </c>
      <c r="C187" t="s">
        <v>971</v>
      </c>
      <c r="D187" t="s">
        <v>967</v>
      </c>
      <c r="E187" t="s">
        <v>964</v>
      </c>
      <c r="F187">
        <v>916</v>
      </c>
      <c r="G187" t="str">
        <f t="shared" si="2"/>
        <v>Heavy</v>
      </c>
      <c r="H187">
        <v>1255</v>
      </c>
      <c r="I187" t="s">
        <v>272</v>
      </c>
      <c r="J187" t="s">
        <v>1270</v>
      </c>
    </row>
    <row r="188" spans="1:10" x14ac:dyDescent="0.3">
      <c r="A188">
        <v>279</v>
      </c>
      <c r="B188">
        <v>3172</v>
      </c>
      <c r="C188" t="s">
        <v>1003</v>
      </c>
      <c r="D188" t="s">
        <v>967</v>
      </c>
      <c r="E188" t="s">
        <v>964</v>
      </c>
      <c r="F188">
        <v>84</v>
      </c>
      <c r="G188" t="str">
        <f t="shared" si="2"/>
        <v>Light</v>
      </c>
      <c r="H188">
        <v>464</v>
      </c>
      <c r="I188" t="s">
        <v>489</v>
      </c>
      <c r="J188" t="s">
        <v>724</v>
      </c>
    </row>
    <row r="189" spans="1:10" x14ac:dyDescent="0.3">
      <c r="A189">
        <v>75</v>
      </c>
      <c r="B189">
        <v>5489</v>
      </c>
      <c r="C189" t="s">
        <v>983</v>
      </c>
      <c r="D189" t="s">
        <v>963</v>
      </c>
      <c r="E189" t="s">
        <v>964</v>
      </c>
      <c r="F189">
        <v>869</v>
      </c>
      <c r="G189" t="str">
        <f t="shared" si="2"/>
        <v>Heavy</v>
      </c>
      <c r="H189">
        <v>1317</v>
      </c>
      <c r="I189" t="s">
        <v>1191</v>
      </c>
      <c r="J189" t="s">
        <v>1271</v>
      </c>
    </row>
    <row r="190" spans="1:10" x14ac:dyDescent="0.3">
      <c r="A190">
        <v>895</v>
      </c>
      <c r="B190">
        <v>2037</v>
      </c>
      <c r="C190" t="s">
        <v>1014</v>
      </c>
      <c r="D190" t="s">
        <v>967</v>
      </c>
      <c r="E190" t="s">
        <v>968</v>
      </c>
      <c r="F190">
        <v>271</v>
      </c>
      <c r="G190" t="str">
        <f t="shared" si="2"/>
        <v>Light</v>
      </c>
      <c r="H190">
        <v>704</v>
      </c>
      <c r="I190" t="s">
        <v>1272</v>
      </c>
      <c r="J190" t="s">
        <v>1273</v>
      </c>
    </row>
    <row r="191" spans="1:10" x14ac:dyDescent="0.3">
      <c r="A191">
        <v>866</v>
      </c>
      <c r="B191">
        <v>2401</v>
      </c>
      <c r="C191" t="s">
        <v>971</v>
      </c>
      <c r="D191" t="s">
        <v>967</v>
      </c>
      <c r="E191" t="s">
        <v>964</v>
      </c>
      <c r="F191">
        <v>691</v>
      </c>
      <c r="G191" t="str">
        <f t="shared" si="2"/>
        <v>Heavy</v>
      </c>
      <c r="H191">
        <v>1260</v>
      </c>
      <c r="I191" t="s">
        <v>95</v>
      </c>
      <c r="J191" t="s">
        <v>1274</v>
      </c>
    </row>
    <row r="192" spans="1:10" x14ac:dyDescent="0.3">
      <c r="A192">
        <v>792</v>
      </c>
      <c r="B192">
        <v>1303</v>
      </c>
      <c r="C192" t="s">
        <v>1014</v>
      </c>
      <c r="D192" t="s">
        <v>963</v>
      </c>
      <c r="E192" t="s">
        <v>964</v>
      </c>
      <c r="F192">
        <v>808</v>
      </c>
      <c r="G192" t="str">
        <f t="shared" si="2"/>
        <v>Heavy</v>
      </c>
      <c r="H192">
        <v>1257</v>
      </c>
      <c r="I192" t="s">
        <v>1275</v>
      </c>
      <c r="J192" t="s">
        <v>1276</v>
      </c>
    </row>
    <row r="193" spans="1:10" x14ac:dyDescent="0.3">
      <c r="A193">
        <v>191</v>
      </c>
      <c r="B193">
        <v>6798</v>
      </c>
      <c r="C193" t="s">
        <v>974</v>
      </c>
      <c r="D193" t="s">
        <v>967</v>
      </c>
      <c r="E193" t="s">
        <v>968</v>
      </c>
      <c r="F193">
        <v>997</v>
      </c>
      <c r="G193" t="str">
        <f t="shared" si="2"/>
        <v>Heavy</v>
      </c>
      <c r="H193">
        <v>1382</v>
      </c>
      <c r="I193" t="s">
        <v>1277</v>
      </c>
      <c r="J193" t="s">
        <v>1278</v>
      </c>
    </row>
    <row r="194" spans="1:10" x14ac:dyDescent="0.3">
      <c r="A194">
        <v>59</v>
      </c>
      <c r="B194">
        <v>9917</v>
      </c>
      <c r="C194" t="s">
        <v>1003</v>
      </c>
      <c r="D194" t="s">
        <v>967</v>
      </c>
      <c r="E194" t="s">
        <v>964</v>
      </c>
      <c r="F194">
        <v>329</v>
      </c>
      <c r="G194" t="str">
        <f t="shared" si="2"/>
        <v>Light</v>
      </c>
      <c r="H194">
        <v>977</v>
      </c>
      <c r="I194" t="s">
        <v>1279</v>
      </c>
      <c r="J194" t="s">
        <v>1280</v>
      </c>
    </row>
    <row r="195" spans="1:10" x14ac:dyDescent="0.3">
      <c r="A195">
        <v>748</v>
      </c>
      <c r="B195">
        <v>2969</v>
      </c>
      <c r="C195" t="s">
        <v>974</v>
      </c>
      <c r="D195" t="s">
        <v>963</v>
      </c>
      <c r="E195" t="s">
        <v>964</v>
      </c>
      <c r="F195">
        <v>600</v>
      </c>
      <c r="G195" t="str">
        <f t="shared" ref="G195:G201" si="3">IF(F195&gt;=500, "Heavy", "Light")</f>
        <v>Heavy</v>
      </c>
      <c r="H195">
        <v>1048</v>
      </c>
      <c r="I195" t="s">
        <v>1281</v>
      </c>
      <c r="J195" t="s">
        <v>1282</v>
      </c>
    </row>
    <row r="196" spans="1:10" x14ac:dyDescent="0.3">
      <c r="A196">
        <v>693</v>
      </c>
      <c r="B196">
        <v>8737</v>
      </c>
      <c r="C196" t="s">
        <v>974</v>
      </c>
      <c r="D196" t="s">
        <v>967</v>
      </c>
      <c r="E196" t="s">
        <v>968</v>
      </c>
      <c r="F196">
        <v>715</v>
      </c>
      <c r="G196" t="str">
        <f t="shared" si="3"/>
        <v>Heavy</v>
      </c>
      <c r="H196">
        <v>1271</v>
      </c>
      <c r="I196" t="s">
        <v>207</v>
      </c>
      <c r="J196" t="s">
        <v>1024</v>
      </c>
    </row>
    <row r="197" spans="1:10" x14ac:dyDescent="0.3">
      <c r="A197">
        <v>955</v>
      </c>
      <c r="B197">
        <v>2104</v>
      </c>
      <c r="C197" t="s">
        <v>974</v>
      </c>
      <c r="D197" t="s">
        <v>967</v>
      </c>
      <c r="E197" t="s">
        <v>968</v>
      </c>
      <c r="F197">
        <v>957</v>
      </c>
      <c r="G197" t="str">
        <f t="shared" si="3"/>
        <v>Heavy</v>
      </c>
      <c r="H197">
        <v>1007</v>
      </c>
      <c r="I197" t="s">
        <v>1283</v>
      </c>
      <c r="J197" t="s">
        <v>1284</v>
      </c>
    </row>
    <row r="198" spans="1:10" x14ac:dyDescent="0.3">
      <c r="A198">
        <v>538</v>
      </c>
      <c r="B198">
        <v>1702</v>
      </c>
      <c r="C198" t="s">
        <v>986</v>
      </c>
      <c r="D198" t="s">
        <v>967</v>
      </c>
      <c r="E198" t="s">
        <v>968</v>
      </c>
      <c r="F198">
        <v>484</v>
      </c>
      <c r="G198" t="str">
        <f t="shared" si="3"/>
        <v>Light</v>
      </c>
      <c r="H198">
        <v>863</v>
      </c>
      <c r="I198" t="s">
        <v>282</v>
      </c>
      <c r="J198" t="s">
        <v>1285</v>
      </c>
    </row>
    <row r="199" spans="1:10" x14ac:dyDescent="0.3">
      <c r="A199">
        <v>169</v>
      </c>
      <c r="B199">
        <v>8933</v>
      </c>
      <c r="C199" t="s">
        <v>977</v>
      </c>
      <c r="D199" t="s">
        <v>967</v>
      </c>
      <c r="E199" t="s">
        <v>968</v>
      </c>
      <c r="F199">
        <v>576</v>
      </c>
      <c r="G199" t="str">
        <f t="shared" si="3"/>
        <v>Heavy</v>
      </c>
      <c r="H199">
        <v>1077</v>
      </c>
      <c r="I199" t="s">
        <v>1286</v>
      </c>
      <c r="J199" t="s">
        <v>1287</v>
      </c>
    </row>
    <row r="200" spans="1:10" x14ac:dyDescent="0.3">
      <c r="A200">
        <v>924</v>
      </c>
      <c r="B200">
        <v>3624</v>
      </c>
      <c r="C200" t="s">
        <v>1003</v>
      </c>
      <c r="D200" t="s">
        <v>967</v>
      </c>
      <c r="E200" t="s">
        <v>964</v>
      </c>
      <c r="F200">
        <v>606</v>
      </c>
      <c r="G200" t="str">
        <f t="shared" si="3"/>
        <v>Heavy</v>
      </c>
      <c r="H200">
        <v>1021</v>
      </c>
      <c r="I200" t="s">
        <v>1288</v>
      </c>
      <c r="J200" t="s">
        <v>1289</v>
      </c>
    </row>
    <row r="201" spans="1:10" x14ac:dyDescent="0.3">
      <c r="A201">
        <v>579</v>
      </c>
      <c r="B201">
        <v>4892</v>
      </c>
      <c r="C201" t="s">
        <v>974</v>
      </c>
      <c r="D201" t="s">
        <v>963</v>
      </c>
      <c r="E201" t="s">
        <v>968</v>
      </c>
      <c r="F201">
        <v>913</v>
      </c>
      <c r="G201" t="str">
        <f t="shared" si="3"/>
        <v>Heavy</v>
      </c>
      <c r="H201">
        <v>1385</v>
      </c>
      <c r="I201" t="s">
        <v>1290</v>
      </c>
      <c r="J201" t="s">
        <v>1291</v>
      </c>
    </row>
  </sheetData>
  <pageMargins left="0.7" right="0.7" top="0.75" bottom="0.75" header="0.3" footer="0.3"/>
  <pageSetup orientation="portrait" r:id="rId3"/>
  <drawing r:id="rId4"/>
  <tableParts count="1">
    <tablePart r:id="rId5"/>
  </tableParts>
  <extLst>
    <ext xmlns:x14="http://schemas.microsoft.com/office/spreadsheetml/2009/9/main" uri="{A8765BA9-456A-4dab-B4F3-ACF838C121DE}">
      <x14:slicerList>
        <x14:slicer r:id="rId6"/>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53CA-C108-4320-B8EB-7C91DF2C5F1A}">
  <dimension ref="A1:G169"/>
  <sheetViews>
    <sheetView workbookViewId="0">
      <selection activeCell="B2" sqref="B2"/>
    </sheetView>
  </sheetViews>
  <sheetFormatPr defaultRowHeight="14.4" x14ac:dyDescent="0.3"/>
  <cols>
    <col min="1" max="1" width="15.88671875" customWidth="1"/>
    <col min="2" max="2" width="14.6640625" customWidth="1"/>
    <col min="3" max="3" width="14.5546875" customWidth="1"/>
    <col min="4" max="4" width="27.33203125" customWidth="1"/>
    <col min="5" max="5" width="12.33203125" customWidth="1"/>
  </cols>
  <sheetData>
    <row r="1" spans="1:7" x14ac:dyDescent="0.3">
      <c r="A1" t="str" cm="1">
        <f t="array" ref="A1:A169">_xlfn.UNIQUE(employee_manages_shipment!A:A)</f>
        <v>Employee_E_ID</v>
      </c>
      <c r="B1" t="s">
        <v>1550</v>
      </c>
      <c r="C1" t="s">
        <v>372</v>
      </c>
      <c r="D1" t="s">
        <v>373</v>
      </c>
      <c r="E1" t="s">
        <v>375</v>
      </c>
      <c r="G1" s="7" t="s">
        <v>1584</v>
      </c>
    </row>
    <row r="2" spans="1:7" x14ac:dyDescent="0.3">
      <c r="A2">
        <v>582</v>
      </c>
      <c r="B2">
        <f>COUNTIF(employee_manages_shipment!A:A, A2)</f>
        <v>1</v>
      </c>
      <c r="C2" t="str">
        <f>VLOOKUP(A2, Employee_Details!A:F, 2, FALSE)</f>
        <v>Harriette</v>
      </c>
      <c r="D2" t="str">
        <f>VLOOKUP(A2, Employee_Details!A:F, 3, FALSE)</f>
        <v>Market Analyst</v>
      </c>
      <c r="E2" t="str">
        <f>VLOOKUP(A2, Employee_Details!A:F, 5, FALSE)</f>
        <v>TX</v>
      </c>
    </row>
    <row r="3" spans="1:7" x14ac:dyDescent="0.3">
      <c r="A3">
        <v>396</v>
      </c>
      <c r="B3">
        <f>COUNTIF(employee_manages_shipment!A:A, A3)</f>
        <v>1</v>
      </c>
      <c r="C3" t="str">
        <f>VLOOKUP(A3, Employee_Details!A:F, 2, FALSE)</f>
        <v>Matthew</v>
      </c>
      <c r="D3" t="str">
        <f>VLOOKUP(A3, Employee_Details!A:F, 3, FALSE)</f>
        <v>Chief Finance Officer</v>
      </c>
      <c r="E3" t="str">
        <f>VLOOKUP(A3, Employee_Details!A:F, 5, FALSE)</f>
        <v>MA</v>
      </c>
    </row>
    <row r="4" spans="1:7" x14ac:dyDescent="0.3">
      <c r="A4">
        <v>545</v>
      </c>
      <c r="B4">
        <f>COUNTIF(employee_manages_shipment!A:A, A4)</f>
        <v>1</v>
      </c>
      <c r="C4" t="str">
        <f>VLOOKUP(A4, Employee_Details!A:F, 2, FALSE)</f>
        <v>Geraldine</v>
      </c>
      <c r="D4" t="str">
        <f>VLOOKUP(A4, Employee_Details!A:F, 3, FALSE)</f>
        <v>Transport Manager</v>
      </c>
      <c r="E4" t="str">
        <f>VLOOKUP(A4, Employee_Details!A:F, 5, FALSE)</f>
        <v>CT</v>
      </c>
    </row>
    <row r="5" spans="1:7" x14ac:dyDescent="0.3">
      <c r="A5">
        <v>770</v>
      </c>
      <c r="B5">
        <f>COUNTIF(employee_manages_shipment!A:A, A5)</f>
        <v>1</v>
      </c>
      <c r="C5" t="str">
        <f>VLOOKUP(A5, Employee_Details!A:F, 2, FALSE)</f>
        <v>Brenda</v>
      </c>
      <c r="D5" t="str">
        <f>VLOOKUP(A5, Employee_Details!A:F, 3, FALSE)</f>
        <v>Warehouse Manager</v>
      </c>
      <c r="E5" t="str">
        <f>VLOOKUP(A5, Employee_Details!A:F, 5, FALSE)</f>
        <v>UT</v>
      </c>
    </row>
    <row r="6" spans="1:7" x14ac:dyDescent="0.3">
      <c r="A6">
        <v>991</v>
      </c>
      <c r="B6">
        <f>COUNTIF(employee_manages_shipment!A:A, A6)</f>
        <v>1</v>
      </c>
      <c r="C6" t="str">
        <f>VLOOKUP(A6, Employee_Details!A:F, 2, FALSE)</f>
        <v>Malie</v>
      </c>
      <c r="D6" t="str">
        <f>VLOOKUP(A6, Employee_Details!A:F, 3, FALSE)</f>
        <v>Branch Manager</v>
      </c>
      <c r="E6" t="str">
        <f>VLOOKUP(A6, Employee_Details!A:F, 5, FALSE)</f>
        <v>OH</v>
      </c>
    </row>
    <row r="7" spans="1:7" x14ac:dyDescent="0.3">
      <c r="A7">
        <v>437</v>
      </c>
      <c r="B7">
        <f>COUNTIF(employee_manages_shipment!A:A, A7)</f>
        <v>1</v>
      </c>
      <c r="C7" t="str">
        <f>VLOOKUP(A7, Employee_Details!A:F, 2, FALSE)</f>
        <v>Fred</v>
      </c>
      <c r="D7" t="str">
        <f>VLOOKUP(A7, Employee_Details!A:F, 3, FALSE)</f>
        <v>Project Director</v>
      </c>
      <c r="E7" t="str">
        <f>VLOOKUP(A7, Employee_Details!A:F, 5, FALSE)</f>
        <v>MO</v>
      </c>
    </row>
    <row r="8" spans="1:7" x14ac:dyDescent="0.3">
      <c r="A8">
        <v>805</v>
      </c>
      <c r="B8">
        <f>COUNTIF(employee_manages_shipment!A:A, A8)</f>
        <v>1</v>
      </c>
      <c r="C8" t="str">
        <f>VLOOKUP(A8, Employee_Details!A:F, 2, FALSE)</f>
        <v>Clay</v>
      </c>
      <c r="D8" t="str">
        <f>VLOOKUP(A8, Employee_Details!A:F, 3, FALSE)</f>
        <v>Hr Manager</v>
      </c>
      <c r="E8" t="str">
        <f>VLOOKUP(A8, Employee_Details!A:F, 5, FALSE)</f>
        <v>SD</v>
      </c>
    </row>
    <row r="9" spans="1:7" x14ac:dyDescent="0.3">
      <c r="A9">
        <v>803</v>
      </c>
      <c r="B9">
        <f>COUNTIF(employee_manages_shipment!A:A, A9)</f>
        <v>1</v>
      </c>
      <c r="C9" t="str">
        <f>VLOOKUP(A9, Employee_Details!A:F, 2, FALSE)</f>
        <v>Alaysha</v>
      </c>
      <c r="D9" t="str">
        <f>VLOOKUP(A9, Employee_Details!A:F, 3, FALSE)</f>
        <v>Material Handling Executive</v>
      </c>
      <c r="E9" t="str">
        <f>VLOOKUP(A9, Employee_Details!A:F, 5, FALSE)</f>
        <v>UT</v>
      </c>
    </row>
    <row r="10" spans="1:7" x14ac:dyDescent="0.3">
      <c r="A10">
        <v>295</v>
      </c>
      <c r="B10">
        <f>COUNTIF(employee_manages_shipment!A:A, A10)</f>
        <v>1</v>
      </c>
      <c r="C10" t="str">
        <f>VLOOKUP(A10, Employee_Details!A:F, 2, FALSE)</f>
        <v>Kelli</v>
      </c>
      <c r="D10" t="str">
        <f>VLOOKUP(A10, Employee_Details!A:F, 3, FALSE)</f>
        <v>Non-Executive Director</v>
      </c>
      <c r="E10" t="str">
        <f>VLOOKUP(A10, Employee_Details!A:F, 5, FALSE)</f>
        <v>OH</v>
      </c>
    </row>
    <row r="11" spans="1:7" x14ac:dyDescent="0.3">
      <c r="A11">
        <v>804</v>
      </c>
      <c r="B11">
        <f>COUNTIF(employee_manages_shipment!A:A, A11)</f>
        <v>1</v>
      </c>
      <c r="C11" t="str">
        <f>VLOOKUP(A11, Employee_Details!A:F, 2, FALSE)</f>
        <v>Ryker</v>
      </c>
      <c r="D11" t="str">
        <f>VLOOKUP(A11, Employee_Details!A:F, 3, FALSE)</f>
        <v>Market Analyst</v>
      </c>
      <c r="E11" t="str">
        <f>VLOOKUP(A11, Employee_Details!A:F, 5, FALSE)</f>
        <v>HI</v>
      </c>
    </row>
    <row r="12" spans="1:7" x14ac:dyDescent="0.3">
      <c r="A12">
        <v>54</v>
      </c>
      <c r="B12">
        <f>COUNTIF(employee_manages_shipment!A:A, A12)</f>
        <v>1</v>
      </c>
      <c r="C12" t="str">
        <f>VLOOKUP(A12, Employee_Details!A:F, 2, FALSE)</f>
        <v>Johnnie</v>
      </c>
      <c r="D12" t="str">
        <f>VLOOKUP(A12, Employee_Details!A:F, 3, FALSE)</f>
        <v>In House Logistics Executive</v>
      </c>
      <c r="E12" t="str">
        <f>VLOOKUP(A12, Employee_Details!A:F, 5, FALSE)</f>
        <v>RI</v>
      </c>
    </row>
    <row r="13" spans="1:7" x14ac:dyDescent="0.3">
      <c r="A13">
        <v>853</v>
      </c>
      <c r="B13">
        <f>COUNTIF(employee_manages_shipment!A:A, A13)</f>
        <v>1</v>
      </c>
      <c r="C13" t="str">
        <f>VLOOKUP(A13, Employee_Details!A:F, 2, FALSE)</f>
        <v>Zykeria</v>
      </c>
      <c r="D13" t="str">
        <f>VLOOKUP(A13, Employee_Details!A:F, 3, FALSE)</f>
        <v>Warehouse In Charge</v>
      </c>
      <c r="E13" t="str">
        <f>VLOOKUP(A13, Employee_Details!A:F, 5, FALSE)</f>
        <v>VA</v>
      </c>
    </row>
    <row r="14" spans="1:7" x14ac:dyDescent="0.3">
      <c r="A14">
        <v>163</v>
      </c>
      <c r="B14">
        <f>COUNTIF(employee_manages_shipment!A:A, A14)</f>
        <v>1</v>
      </c>
      <c r="C14" t="str">
        <f>VLOOKUP(A14, Employee_Details!A:F, 2, FALSE)</f>
        <v>Kathryn</v>
      </c>
      <c r="D14" t="str">
        <f>VLOOKUP(A14, Employee_Details!A:F, 3, FALSE)</f>
        <v>Technical Support Executive</v>
      </c>
      <c r="E14" t="str">
        <f>VLOOKUP(A14, Employee_Details!A:F, 5, FALSE)</f>
        <v>AL</v>
      </c>
    </row>
    <row r="15" spans="1:7" x14ac:dyDescent="0.3">
      <c r="A15">
        <v>993</v>
      </c>
      <c r="B15">
        <f>COUNTIF(employee_manages_shipment!A:A, A15)</f>
        <v>1</v>
      </c>
      <c r="C15" t="str">
        <f>VLOOKUP(A15, Employee_Details!A:F, 2, FALSE)</f>
        <v>Karl</v>
      </c>
      <c r="D15" t="str">
        <f>VLOOKUP(A15, Employee_Details!A:F, 3, FALSE)</f>
        <v>Branch Manager</v>
      </c>
      <c r="E15" t="str">
        <f>VLOOKUP(A15, Employee_Details!A:F, 5, FALSE)</f>
        <v>TX</v>
      </c>
    </row>
    <row r="16" spans="1:7" x14ac:dyDescent="0.3">
      <c r="A16">
        <v>891</v>
      </c>
      <c r="B16">
        <f>COUNTIF(employee_manages_shipment!A:A, A16)</f>
        <v>1</v>
      </c>
      <c r="C16" t="str">
        <f>VLOOKUP(A16, Employee_Details!A:F, 2, FALSE)</f>
        <v>Freda</v>
      </c>
      <c r="D16" t="str">
        <f>VLOOKUP(A16, Employee_Details!A:F, 3, FALSE)</f>
        <v>It Support Executive</v>
      </c>
      <c r="E16" t="str">
        <f>VLOOKUP(A16, Employee_Details!A:F, 5, FALSE)</f>
        <v>NH</v>
      </c>
    </row>
    <row r="17" spans="1:5" x14ac:dyDescent="0.3">
      <c r="A17">
        <v>950</v>
      </c>
      <c r="B17">
        <f>COUNTIF(employee_manages_shipment!A:A, A17)</f>
        <v>1</v>
      </c>
      <c r="C17" t="str">
        <f>VLOOKUP(A17, Employee_Details!A:F, 2, FALSE)</f>
        <v>David</v>
      </c>
      <c r="D17" t="str">
        <f>VLOOKUP(A17, Employee_Details!A:F, 3, FALSE)</f>
        <v>Inventory Manager</v>
      </c>
      <c r="E17" t="str">
        <f>VLOOKUP(A17, Employee_Details!A:F, 5, FALSE)</f>
        <v>OH</v>
      </c>
    </row>
    <row r="18" spans="1:5" x14ac:dyDescent="0.3">
      <c r="A18">
        <v>292</v>
      </c>
      <c r="B18">
        <f>COUNTIF(employee_manages_shipment!A:A, A18)</f>
        <v>1</v>
      </c>
      <c r="C18" t="str">
        <f>VLOOKUP(A18, Employee_Details!A:F, 2, FALSE)</f>
        <v>Winnifred</v>
      </c>
      <c r="D18" t="str">
        <f>VLOOKUP(A18, Employee_Details!A:F, 3, FALSE)</f>
        <v>In House Logistics Executive</v>
      </c>
      <c r="E18" t="str">
        <f>VLOOKUP(A18, Employee_Details!A:F, 5, FALSE)</f>
        <v>OH</v>
      </c>
    </row>
    <row r="19" spans="1:5" x14ac:dyDescent="0.3">
      <c r="A19">
        <v>90</v>
      </c>
      <c r="B19">
        <f>COUNTIF(employee_manages_shipment!A:A, A19)</f>
        <v>1</v>
      </c>
      <c r="C19" t="str">
        <f>VLOOKUP(A19, Employee_Details!A:F, 2, FALSE)</f>
        <v>Bryce</v>
      </c>
      <c r="D19" t="str">
        <f>VLOOKUP(A19, Employee_Details!A:F, 3, FALSE)</f>
        <v>Manager</v>
      </c>
      <c r="E19" t="str">
        <f>VLOOKUP(A19, Employee_Details!A:F, 5, FALSE)</f>
        <v>CA</v>
      </c>
    </row>
    <row r="20" spans="1:5" x14ac:dyDescent="0.3">
      <c r="A20">
        <v>49</v>
      </c>
      <c r="B20">
        <f>COUNTIF(employee_manages_shipment!A:A, A20)</f>
        <v>1</v>
      </c>
      <c r="C20" t="str">
        <f>VLOOKUP(A20, Employee_Details!A:F, 2, FALSE)</f>
        <v>Maeve</v>
      </c>
      <c r="D20" t="str">
        <f>VLOOKUP(A20, Employee_Details!A:F, 3, FALSE)</f>
        <v>Chief Finance Officer</v>
      </c>
      <c r="E20" t="str">
        <f>VLOOKUP(A20, Employee_Details!A:F, 5, FALSE)</f>
        <v>MA</v>
      </c>
    </row>
    <row r="21" spans="1:5" x14ac:dyDescent="0.3">
      <c r="A21">
        <v>100</v>
      </c>
      <c r="B21">
        <f>COUNTIF(employee_manages_shipment!A:A, A21)</f>
        <v>1</v>
      </c>
      <c r="C21" t="str">
        <f>VLOOKUP(A21, Employee_Details!A:F, 2, FALSE)</f>
        <v>Seth</v>
      </c>
      <c r="D21" t="str">
        <f>VLOOKUP(A21, Employee_Details!A:F, 3, FALSE)</f>
        <v>Material Handling Executive</v>
      </c>
      <c r="E21" t="str">
        <f>VLOOKUP(A21, Employee_Details!A:F, 5, FALSE)</f>
        <v>NJ</v>
      </c>
    </row>
    <row r="22" spans="1:5" x14ac:dyDescent="0.3">
      <c r="A22">
        <v>405</v>
      </c>
      <c r="B22">
        <f>COUNTIF(employee_manages_shipment!A:A, A22)</f>
        <v>1</v>
      </c>
      <c r="C22" t="str">
        <f>VLOOKUP(A22, Employee_Details!A:F, 2, FALSE)</f>
        <v>Maria</v>
      </c>
      <c r="D22" t="str">
        <f>VLOOKUP(A22, Employee_Details!A:F, 3, FALSE)</f>
        <v>It Support Executive</v>
      </c>
      <c r="E22" t="str">
        <f>VLOOKUP(A22, Employee_Details!A:F, 5, FALSE)</f>
        <v>OK</v>
      </c>
    </row>
    <row r="23" spans="1:5" x14ac:dyDescent="0.3">
      <c r="A23">
        <v>584</v>
      </c>
      <c r="B23">
        <f>COUNTIF(employee_manages_shipment!A:A, A23)</f>
        <v>1</v>
      </c>
      <c r="C23" t="str">
        <f>VLOOKUP(A23, Employee_Details!A:F, 2, FALSE)</f>
        <v>Taron</v>
      </c>
      <c r="D23" t="str">
        <f>VLOOKUP(A23, Employee_Details!A:F, 3, FALSE)</f>
        <v>Sales Manager</v>
      </c>
      <c r="E23" t="str">
        <f>VLOOKUP(A23, Employee_Details!A:F, 5, FALSE)</f>
        <v>NC</v>
      </c>
    </row>
    <row r="24" spans="1:5" x14ac:dyDescent="0.3">
      <c r="A24">
        <v>326</v>
      </c>
      <c r="B24">
        <f>COUNTIF(employee_manages_shipment!A:A, A24)</f>
        <v>1</v>
      </c>
      <c r="C24" t="str">
        <f>VLOOKUP(A24, Employee_Details!A:F, 2, FALSE)</f>
        <v>Bryce</v>
      </c>
      <c r="D24" t="str">
        <f>VLOOKUP(A24, Employee_Details!A:F, 3, FALSE)</f>
        <v>Block Development Manager</v>
      </c>
      <c r="E24" t="str">
        <f>VLOOKUP(A24, Employee_Details!A:F, 5, FALSE)</f>
        <v>NY</v>
      </c>
    </row>
    <row r="25" spans="1:5" x14ac:dyDescent="0.3">
      <c r="A25">
        <v>600</v>
      </c>
      <c r="B25">
        <f>COUNTIF(employee_manages_shipment!A:A, A25)</f>
        <v>1</v>
      </c>
      <c r="C25" t="str">
        <f>VLOOKUP(A25, Employee_Details!A:F, 2, FALSE)</f>
        <v>Adrienne</v>
      </c>
      <c r="D25" t="str">
        <f>VLOOKUP(A25, Employee_Details!A:F, 3, FALSE)</f>
        <v>Assistant Manager</v>
      </c>
      <c r="E25" t="str">
        <f>VLOOKUP(A25, Employee_Details!A:F, 5, FALSE)</f>
        <v>NM</v>
      </c>
    </row>
    <row r="26" spans="1:5" x14ac:dyDescent="0.3">
      <c r="A26">
        <v>26</v>
      </c>
      <c r="B26">
        <f>COUNTIF(employee_manages_shipment!A:A, A26)</f>
        <v>1</v>
      </c>
      <c r="C26" t="str">
        <f>VLOOKUP(A26, Employee_Details!A:F, 2, FALSE)</f>
        <v>Dawn</v>
      </c>
      <c r="D26" t="str">
        <f>VLOOKUP(A26, Employee_Details!A:F, 3, FALSE)</f>
        <v>Non-Executive Director</v>
      </c>
      <c r="E26" t="str">
        <f>VLOOKUP(A26, Employee_Details!A:F, 5, FALSE)</f>
        <v>PA</v>
      </c>
    </row>
    <row r="27" spans="1:5" x14ac:dyDescent="0.3">
      <c r="A27">
        <v>876</v>
      </c>
      <c r="B27">
        <f>COUNTIF(employee_manages_shipment!A:A, A27)</f>
        <v>1</v>
      </c>
      <c r="C27" t="str">
        <f>VLOOKUP(A27, Employee_Details!A:F, 2, FALSE)</f>
        <v>Ryan</v>
      </c>
      <c r="D27" t="str">
        <f>VLOOKUP(A27, Employee_Details!A:F, 3, FALSE)</f>
        <v>Branch Manager</v>
      </c>
      <c r="E27" t="str">
        <f>VLOOKUP(A27, Employee_Details!A:F, 5, FALSE)</f>
        <v>NY</v>
      </c>
    </row>
    <row r="28" spans="1:5" x14ac:dyDescent="0.3">
      <c r="A28">
        <v>605</v>
      </c>
      <c r="B28">
        <f>COUNTIF(employee_manages_shipment!A:A, A28)</f>
        <v>1</v>
      </c>
      <c r="C28" t="str">
        <f>VLOOKUP(A28, Employee_Details!A:F, 2, FALSE)</f>
        <v>Jana</v>
      </c>
      <c r="D28" t="str">
        <f>VLOOKUP(A28, Employee_Details!A:F, 3, FALSE)</f>
        <v>Office Manager</v>
      </c>
      <c r="E28" t="str">
        <f>VLOOKUP(A28, Employee_Details!A:F, 5, FALSE)</f>
        <v>OR</v>
      </c>
    </row>
    <row r="29" spans="1:5" x14ac:dyDescent="0.3">
      <c r="A29">
        <v>864</v>
      </c>
      <c r="B29">
        <f>COUNTIF(employee_manages_shipment!A:A, A29)</f>
        <v>1</v>
      </c>
      <c r="C29" t="str">
        <f>VLOOKUP(A29, Employee_Details!A:F, 2, FALSE)</f>
        <v>Frances</v>
      </c>
      <c r="D29" t="str">
        <f>VLOOKUP(A29, Employee_Details!A:F, 3, FALSE)</f>
        <v>Engineering Department Manager</v>
      </c>
      <c r="E29" t="str">
        <f>VLOOKUP(A29, Employee_Details!A:F, 5, FALSE)</f>
        <v>HI</v>
      </c>
    </row>
    <row r="30" spans="1:5" x14ac:dyDescent="0.3">
      <c r="A30">
        <v>886</v>
      </c>
      <c r="B30">
        <f>COUNTIF(employee_manages_shipment!A:A, A30)</f>
        <v>1</v>
      </c>
      <c r="C30" t="str">
        <f>VLOOKUP(A30, Employee_Details!A:F, 2, FALSE)</f>
        <v>Tiffani</v>
      </c>
      <c r="D30" t="str">
        <f>VLOOKUP(A30, Employee_Details!A:F, 3, FALSE)</f>
        <v>Chief Finance Officer</v>
      </c>
      <c r="E30" t="str">
        <f>VLOOKUP(A30, Employee_Details!A:F, 5, FALSE)</f>
        <v>MO</v>
      </c>
    </row>
    <row r="31" spans="1:5" x14ac:dyDescent="0.3">
      <c r="A31">
        <v>365</v>
      </c>
      <c r="B31">
        <f>COUNTIF(employee_manages_shipment!A:A, A31)</f>
        <v>1</v>
      </c>
      <c r="C31" t="str">
        <f>VLOOKUP(A31, Employee_Details!A:F, 2, FALSE)</f>
        <v>Cecile</v>
      </c>
      <c r="D31" t="str">
        <f>VLOOKUP(A31, Employee_Details!A:F, 3, FALSE)</f>
        <v>Assistant Manager</v>
      </c>
      <c r="E31" t="str">
        <f>VLOOKUP(A31, Employee_Details!A:F, 5, FALSE)</f>
        <v>CO</v>
      </c>
    </row>
    <row r="32" spans="1:5" x14ac:dyDescent="0.3">
      <c r="A32">
        <v>946</v>
      </c>
      <c r="B32">
        <f>COUNTIF(employee_manages_shipment!A:A, A32)</f>
        <v>1</v>
      </c>
      <c r="C32" t="str">
        <f>VLOOKUP(A32, Employee_Details!A:F, 2, FALSE)</f>
        <v>Bryce</v>
      </c>
      <c r="D32" t="str">
        <f>VLOOKUP(A32, Employee_Details!A:F, 3, FALSE)</f>
        <v>Chief Executive Officer</v>
      </c>
      <c r="E32" t="str">
        <f>VLOOKUP(A32, Employee_Details!A:F, 5, FALSE)</f>
        <v>NH</v>
      </c>
    </row>
    <row r="33" spans="1:5" x14ac:dyDescent="0.3">
      <c r="A33">
        <v>152</v>
      </c>
      <c r="B33">
        <f>COUNTIF(employee_manages_shipment!A:A, A33)</f>
        <v>1</v>
      </c>
      <c r="C33" t="str">
        <f>VLOOKUP(A33, Employee_Details!A:F, 2, FALSE)</f>
        <v>Earle</v>
      </c>
      <c r="D33" t="str">
        <f>VLOOKUP(A33, Employee_Details!A:F, 3, FALSE)</f>
        <v>Delivery Boy</v>
      </c>
      <c r="E33" t="str">
        <f>VLOOKUP(A33, Employee_Details!A:F, 5, FALSE)</f>
        <v>NY</v>
      </c>
    </row>
    <row r="34" spans="1:5" x14ac:dyDescent="0.3">
      <c r="A34">
        <v>789</v>
      </c>
      <c r="B34">
        <f>COUNTIF(employee_manages_shipment!A:A, A34)</f>
        <v>1</v>
      </c>
      <c r="C34" t="str">
        <f>VLOOKUP(A34, Employee_Details!A:F, 2, FALSE)</f>
        <v>Danita</v>
      </c>
      <c r="D34" t="str">
        <f>VLOOKUP(A34, Employee_Details!A:F, 3, FALSE)</f>
        <v>Project Director</v>
      </c>
      <c r="E34" t="str">
        <f>VLOOKUP(A34, Employee_Details!A:F, 5, FALSE)</f>
        <v>UT</v>
      </c>
    </row>
    <row r="35" spans="1:5" x14ac:dyDescent="0.3">
      <c r="A35">
        <v>148</v>
      </c>
      <c r="B35">
        <f>COUNTIF(employee_manages_shipment!A:A, A35)</f>
        <v>1</v>
      </c>
      <c r="C35" t="str">
        <f>VLOOKUP(A35, Employee_Details!A:F, 2, FALSE)</f>
        <v>Raeleigh</v>
      </c>
      <c r="D35" t="str">
        <f>VLOOKUP(A35, Employee_Details!A:F, 3, FALSE)</f>
        <v>Warehouse Manager</v>
      </c>
      <c r="E35" t="str">
        <f>VLOOKUP(A35, Employee_Details!A:F, 5, FALSE)</f>
        <v>OK</v>
      </c>
    </row>
    <row r="36" spans="1:5" x14ac:dyDescent="0.3">
      <c r="A36">
        <v>7</v>
      </c>
      <c r="B36">
        <f>COUNTIF(employee_manages_shipment!A:A, A36)</f>
        <v>1</v>
      </c>
      <c r="C36" t="str">
        <f>VLOOKUP(A36, Employee_Details!A:F, 2, FALSE)</f>
        <v>Guy</v>
      </c>
      <c r="D36" t="str">
        <f>VLOOKUP(A36, Employee_Details!A:F, 3, FALSE)</f>
        <v>Transport Manager</v>
      </c>
      <c r="E36" t="str">
        <f>VLOOKUP(A36, Employee_Details!A:F, 5, FALSE)</f>
        <v>TN</v>
      </c>
    </row>
    <row r="37" spans="1:5" x14ac:dyDescent="0.3">
      <c r="A37">
        <v>249</v>
      </c>
      <c r="B37">
        <f>COUNTIF(employee_manages_shipment!A:A, A37)</f>
        <v>1</v>
      </c>
      <c r="C37" t="str">
        <f>VLOOKUP(A37, Employee_Details!A:F, 2, FALSE)</f>
        <v>Benita</v>
      </c>
      <c r="D37" t="str">
        <f>VLOOKUP(A37, Employee_Details!A:F, 3, FALSE)</f>
        <v>Manager</v>
      </c>
      <c r="E37" t="str">
        <f>VLOOKUP(A37, Employee_Details!A:F, 5, FALSE)</f>
        <v>TX</v>
      </c>
    </row>
    <row r="38" spans="1:5" x14ac:dyDescent="0.3">
      <c r="A38">
        <v>273</v>
      </c>
      <c r="B38">
        <f>COUNTIF(employee_manages_shipment!A:A, A38)</f>
        <v>1</v>
      </c>
      <c r="C38" t="str">
        <f>VLOOKUP(A38, Employee_Details!A:F, 2, FALSE)</f>
        <v>Dianne</v>
      </c>
      <c r="D38" t="str">
        <f>VLOOKUP(A38, Employee_Details!A:F, 3, FALSE)</f>
        <v>Branch Manager</v>
      </c>
      <c r="E38" t="str">
        <f>VLOOKUP(A38, Employee_Details!A:F, 5, FALSE)</f>
        <v>NY</v>
      </c>
    </row>
    <row r="39" spans="1:5" x14ac:dyDescent="0.3">
      <c r="A39">
        <v>234</v>
      </c>
      <c r="B39">
        <f>COUNTIF(employee_manages_shipment!A:A, A39)</f>
        <v>1</v>
      </c>
      <c r="C39" t="str">
        <f>VLOOKUP(A39, Employee_Details!A:F, 2, FALSE)</f>
        <v>Raul</v>
      </c>
      <c r="D39" t="str">
        <f>VLOOKUP(A39, Employee_Details!A:F, 3, FALSE)</f>
        <v>Project Director</v>
      </c>
      <c r="E39" t="str">
        <f>VLOOKUP(A39, Employee_Details!A:F, 5, FALSE)</f>
        <v>CA</v>
      </c>
    </row>
    <row r="40" spans="1:5" x14ac:dyDescent="0.3">
      <c r="A40">
        <v>844</v>
      </c>
      <c r="B40">
        <f>COUNTIF(employee_manages_shipment!A:A, A40)</f>
        <v>1</v>
      </c>
      <c r="C40" t="str">
        <f>VLOOKUP(A40, Employee_Details!A:F, 2, FALSE)</f>
        <v>Raven</v>
      </c>
      <c r="D40" t="str">
        <f>VLOOKUP(A40, Employee_Details!A:F, 3, FALSE)</f>
        <v>Engineering Department Manager</v>
      </c>
      <c r="E40" t="str">
        <f>VLOOKUP(A40, Employee_Details!A:F, 5, FALSE)</f>
        <v>AL</v>
      </c>
    </row>
    <row r="41" spans="1:5" x14ac:dyDescent="0.3">
      <c r="A41">
        <v>368</v>
      </c>
      <c r="B41">
        <f>COUNTIF(employee_manages_shipment!A:A, A41)</f>
        <v>1</v>
      </c>
      <c r="C41" t="str">
        <f>VLOOKUP(A41, Employee_Details!A:F, 2, FALSE)</f>
        <v>Rebecca</v>
      </c>
      <c r="D41" t="str">
        <f>VLOOKUP(A41, Employee_Details!A:F, 3, FALSE)</f>
        <v>Material Handling Executive</v>
      </c>
      <c r="E41" t="str">
        <f>VLOOKUP(A41, Employee_Details!A:F, 5, FALSE)</f>
        <v>TX</v>
      </c>
    </row>
    <row r="42" spans="1:5" x14ac:dyDescent="0.3">
      <c r="A42">
        <v>372</v>
      </c>
      <c r="B42">
        <f>COUNTIF(employee_manages_shipment!A:A, A42)</f>
        <v>1</v>
      </c>
      <c r="C42" t="str">
        <f>VLOOKUP(A42, Employee_Details!A:F, 2, FALSE)</f>
        <v>Rosalind</v>
      </c>
      <c r="D42" t="str">
        <f>VLOOKUP(A42, Employee_Details!A:F, 3, FALSE)</f>
        <v>Transport Manager</v>
      </c>
      <c r="E42" t="str">
        <f>VLOOKUP(A42, Employee_Details!A:F, 5, FALSE)</f>
        <v>MA</v>
      </c>
    </row>
    <row r="43" spans="1:5" x14ac:dyDescent="0.3">
      <c r="A43">
        <v>528</v>
      </c>
      <c r="B43">
        <f>COUNTIF(employee_manages_shipment!A:A, A43)</f>
        <v>1</v>
      </c>
      <c r="C43" t="str">
        <f>VLOOKUP(A43, Employee_Details!A:F, 2, FALSE)</f>
        <v>Michael</v>
      </c>
      <c r="D43" t="str">
        <f>VLOOKUP(A43, Employee_Details!A:F, 3, FALSE)</f>
        <v>Market Analyst</v>
      </c>
      <c r="E43" t="str">
        <f>VLOOKUP(A43, Employee_Details!A:F, 5, FALSE)</f>
        <v>TN</v>
      </c>
    </row>
    <row r="44" spans="1:5" x14ac:dyDescent="0.3">
      <c r="A44">
        <v>143</v>
      </c>
      <c r="B44">
        <f>COUNTIF(employee_manages_shipment!A:A, A44)</f>
        <v>1</v>
      </c>
      <c r="C44" t="str">
        <f>VLOOKUP(A44, Employee_Details!A:F, 2, FALSE)</f>
        <v>Danielle</v>
      </c>
      <c r="D44" t="str">
        <f>VLOOKUP(A44, Employee_Details!A:F, 3, FALSE)</f>
        <v>It Support Executive</v>
      </c>
      <c r="E44" t="str">
        <f>VLOOKUP(A44, Employee_Details!A:F, 5, FALSE)</f>
        <v>CT</v>
      </c>
    </row>
    <row r="45" spans="1:5" x14ac:dyDescent="0.3">
      <c r="A45">
        <v>429</v>
      </c>
      <c r="B45">
        <f>COUNTIF(employee_manages_shipment!A:A, A45)</f>
        <v>1</v>
      </c>
      <c r="C45" t="str">
        <f>VLOOKUP(A45, Employee_Details!A:F, 2, FALSE)</f>
        <v>Heather</v>
      </c>
      <c r="D45" t="str">
        <f>VLOOKUP(A45, Employee_Details!A:F, 3, FALSE)</f>
        <v>Warehouse Manager</v>
      </c>
      <c r="E45" t="str">
        <f>VLOOKUP(A45, Employee_Details!A:F, 5, FALSE)</f>
        <v>RI</v>
      </c>
    </row>
    <row r="46" spans="1:5" x14ac:dyDescent="0.3">
      <c r="A46">
        <v>47</v>
      </c>
      <c r="B46">
        <f>COUNTIF(employee_manages_shipment!A:A, A46)</f>
        <v>1</v>
      </c>
      <c r="C46" t="str">
        <f>VLOOKUP(A46, Employee_Details!A:F, 2, FALSE)</f>
        <v>Kaitlyn</v>
      </c>
      <c r="D46" t="str">
        <f>VLOOKUP(A46, Employee_Details!A:F, 3, FALSE)</f>
        <v>Chief Finance Officer</v>
      </c>
      <c r="E46" t="str">
        <f>VLOOKUP(A46, Employee_Details!A:F, 5, FALSE)</f>
        <v>MS</v>
      </c>
    </row>
    <row r="47" spans="1:5" x14ac:dyDescent="0.3">
      <c r="A47">
        <v>790</v>
      </c>
      <c r="B47">
        <f>COUNTIF(employee_manages_shipment!A:A, A47)</f>
        <v>1</v>
      </c>
      <c r="C47" t="str">
        <f>VLOOKUP(A47, Employee_Details!A:F, 2, FALSE)</f>
        <v>Eileen</v>
      </c>
      <c r="D47" t="str">
        <f>VLOOKUP(A47, Employee_Details!A:F, 3, FALSE)</f>
        <v>Chief Executive Officer</v>
      </c>
      <c r="E47" t="str">
        <f>VLOOKUP(A47, Employee_Details!A:F, 5, FALSE)</f>
        <v>MA</v>
      </c>
    </row>
    <row r="48" spans="1:5" x14ac:dyDescent="0.3">
      <c r="A48">
        <v>427</v>
      </c>
      <c r="B48">
        <f>COUNTIF(employee_manages_shipment!A:A, A48)</f>
        <v>1</v>
      </c>
      <c r="C48" t="str">
        <f>VLOOKUP(A48, Employee_Details!A:F, 2, FALSE)</f>
        <v>Cheyenne</v>
      </c>
      <c r="D48" t="str">
        <f>VLOOKUP(A48, Employee_Details!A:F, 3, FALSE)</f>
        <v>Branch Manager</v>
      </c>
      <c r="E48" t="str">
        <f>VLOOKUP(A48, Employee_Details!A:F, 5, FALSE)</f>
        <v>CA</v>
      </c>
    </row>
    <row r="49" spans="1:5" x14ac:dyDescent="0.3">
      <c r="A49">
        <v>906</v>
      </c>
      <c r="B49">
        <f>COUNTIF(employee_manages_shipment!A:A, A49)</f>
        <v>1</v>
      </c>
      <c r="C49" t="str">
        <f>VLOOKUP(A49, Employee_Details!A:F, 2, FALSE)</f>
        <v>Ely</v>
      </c>
      <c r="D49" t="str">
        <f>VLOOKUP(A49, Employee_Details!A:F, 3, FALSE)</f>
        <v>Office Manager</v>
      </c>
      <c r="E49" t="str">
        <f>VLOOKUP(A49, Employee_Details!A:F, 5, FALSE)</f>
        <v>KS</v>
      </c>
    </row>
    <row r="50" spans="1:5" x14ac:dyDescent="0.3">
      <c r="A50">
        <v>750</v>
      </c>
      <c r="B50">
        <f>COUNTIF(employee_manages_shipment!A:A, A50)</f>
        <v>1</v>
      </c>
      <c r="C50" t="str">
        <f>VLOOKUP(A50, Employee_Details!A:F, 2, FALSE)</f>
        <v>Irby</v>
      </c>
      <c r="D50" t="str">
        <f>VLOOKUP(A50, Employee_Details!A:F, 3, FALSE)</f>
        <v>Assistant Manager</v>
      </c>
      <c r="E50" t="str">
        <f>VLOOKUP(A50, Employee_Details!A:F, 5, FALSE)</f>
        <v>AR</v>
      </c>
    </row>
    <row r="51" spans="1:5" x14ac:dyDescent="0.3">
      <c r="A51">
        <v>31</v>
      </c>
      <c r="B51">
        <f>COUNTIF(employee_manages_shipment!A:A, A51)</f>
        <v>1</v>
      </c>
      <c r="C51" t="str">
        <f>VLOOKUP(A51, Employee_Details!A:F, 2, FALSE)</f>
        <v>Elliana</v>
      </c>
      <c r="D51" t="str">
        <f>VLOOKUP(A51, Employee_Details!A:F, 3, FALSE)</f>
        <v>Office Manager</v>
      </c>
      <c r="E51" t="str">
        <f>VLOOKUP(A51, Employee_Details!A:F, 5, FALSE)</f>
        <v>LA</v>
      </c>
    </row>
    <row r="52" spans="1:5" x14ac:dyDescent="0.3">
      <c r="A52">
        <v>733</v>
      </c>
      <c r="B52">
        <f>COUNTIF(employee_manages_shipment!A:A, A52)</f>
        <v>1</v>
      </c>
      <c r="C52" t="str">
        <f>VLOOKUP(A52, Employee_Details!A:F, 2, FALSE)</f>
        <v>Katrice</v>
      </c>
      <c r="D52" t="str">
        <f>VLOOKUP(A52, Employee_Details!A:F, 3, FALSE)</f>
        <v>Sales Manager</v>
      </c>
      <c r="E52" t="str">
        <f>VLOOKUP(A52, Employee_Details!A:F, 5, FALSE)</f>
        <v>WV</v>
      </c>
    </row>
    <row r="53" spans="1:5" x14ac:dyDescent="0.3">
      <c r="A53">
        <v>624</v>
      </c>
      <c r="B53">
        <f>COUNTIF(employee_manages_shipment!A:A, A53)</f>
        <v>1</v>
      </c>
      <c r="C53" t="str">
        <f>VLOOKUP(A53, Employee_Details!A:F, 2, FALSE)</f>
        <v>Laverne</v>
      </c>
      <c r="D53" t="str">
        <f>VLOOKUP(A53, Employee_Details!A:F, 3, FALSE)</f>
        <v>Engineering Department Manager</v>
      </c>
      <c r="E53" t="str">
        <f>VLOOKUP(A53, Employee_Details!A:F, 5, FALSE)</f>
        <v>CA</v>
      </c>
    </row>
    <row r="54" spans="1:5" x14ac:dyDescent="0.3">
      <c r="A54">
        <v>112</v>
      </c>
      <c r="B54">
        <f>COUNTIF(employee_manages_shipment!A:A, A54)</f>
        <v>1</v>
      </c>
      <c r="C54" t="str">
        <f>VLOOKUP(A54, Employee_Details!A:F, 2, FALSE)</f>
        <v>Kyle</v>
      </c>
      <c r="D54" t="str">
        <f>VLOOKUP(A54, Employee_Details!A:F, 3, FALSE)</f>
        <v>Non-Executive Director</v>
      </c>
      <c r="E54" t="str">
        <f>VLOOKUP(A54, Employee_Details!A:F, 5, FALSE)</f>
        <v>CT</v>
      </c>
    </row>
    <row r="55" spans="1:5" x14ac:dyDescent="0.3">
      <c r="A55">
        <v>256</v>
      </c>
      <c r="B55">
        <f>COUNTIF(employee_manages_shipment!A:A, A55)</f>
        <v>1</v>
      </c>
      <c r="C55" t="str">
        <f>VLOOKUP(A55, Employee_Details!A:F, 2, FALSE)</f>
        <v>Gene</v>
      </c>
      <c r="D55" t="str">
        <f>VLOOKUP(A55, Employee_Details!A:F, 3, FALSE)</f>
        <v>Assistant Manager</v>
      </c>
      <c r="E55" t="str">
        <f>VLOOKUP(A55, Employee_Details!A:F, 5, FALSE)</f>
        <v>ME</v>
      </c>
    </row>
    <row r="56" spans="1:5" x14ac:dyDescent="0.3">
      <c r="A56">
        <v>848</v>
      </c>
      <c r="B56">
        <f>COUNTIF(employee_manages_shipment!A:A, A56)</f>
        <v>1</v>
      </c>
      <c r="C56" t="str">
        <f>VLOOKUP(A56, Employee_Details!A:F, 2, FALSE)</f>
        <v>Marlene</v>
      </c>
      <c r="D56" t="str">
        <f>VLOOKUP(A56, Employee_Details!A:F, 3, FALSE)</f>
        <v>Delivery Boy</v>
      </c>
      <c r="E56" t="str">
        <f>VLOOKUP(A56, Employee_Details!A:F, 5, FALSE)</f>
        <v>CO</v>
      </c>
    </row>
    <row r="57" spans="1:5" x14ac:dyDescent="0.3">
      <c r="A57">
        <v>102</v>
      </c>
      <c r="B57">
        <f>COUNTIF(employee_manages_shipment!A:A, A57)</f>
        <v>1</v>
      </c>
      <c r="C57" t="str">
        <f>VLOOKUP(A57, Employee_Details!A:F, 2, FALSE)</f>
        <v>Clay</v>
      </c>
      <c r="D57" t="str">
        <f>VLOOKUP(A57, Employee_Details!A:F, 3, FALSE)</f>
        <v>Delivery Boy</v>
      </c>
      <c r="E57" t="str">
        <f>VLOOKUP(A57, Employee_Details!A:F, 5, FALSE)</f>
        <v>AL</v>
      </c>
    </row>
    <row r="58" spans="1:5" x14ac:dyDescent="0.3">
      <c r="A58">
        <v>361</v>
      </c>
      <c r="B58">
        <f>COUNTIF(employee_manages_shipment!A:A, A58)</f>
        <v>1</v>
      </c>
      <c r="C58" t="str">
        <f>VLOOKUP(A58, Employee_Details!A:F, 2, FALSE)</f>
        <v>Baldemar</v>
      </c>
      <c r="D58" t="str">
        <f>VLOOKUP(A58, Employee_Details!A:F, 3, FALSE)</f>
        <v>Market Analyst</v>
      </c>
      <c r="E58" t="str">
        <f>VLOOKUP(A58, Employee_Details!A:F, 5, FALSE)</f>
        <v>NY</v>
      </c>
    </row>
    <row r="59" spans="1:5" x14ac:dyDescent="0.3">
      <c r="A59">
        <v>962</v>
      </c>
      <c r="B59">
        <f>COUNTIF(employee_manages_shipment!A:A, A59)</f>
        <v>1</v>
      </c>
      <c r="C59" t="str">
        <f>VLOOKUP(A59, Employee_Details!A:F, 2, FALSE)</f>
        <v>Claudia</v>
      </c>
      <c r="D59" t="str">
        <f>VLOOKUP(A59, Employee_Details!A:F, 3, FALSE)</f>
        <v>Head Of Marketing</v>
      </c>
      <c r="E59" t="str">
        <f>VLOOKUP(A59, Employee_Details!A:F, 5, FALSE)</f>
        <v>HI</v>
      </c>
    </row>
    <row r="60" spans="1:5" x14ac:dyDescent="0.3">
      <c r="A60">
        <v>443</v>
      </c>
      <c r="B60">
        <f>COUNTIF(employee_manages_shipment!A:A, A60)</f>
        <v>1</v>
      </c>
      <c r="C60" t="str">
        <f>VLOOKUP(A60, Employee_Details!A:F, 2, FALSE)</f>
        <v>Arya</v>
      </c>
      <c r="D60" t="str">
        <f>VLOOKUP(A60, Employee_Details!A:F, 3, FALSE)</f>
        <v>Warehouse In Charge</v>
      </c>
      <c r="E60" t="str">
        <f>VLOOKUP(A60, Employee_Details!A:F, 5, FALSE)</f>
        <v>KY</v>
      </c>
    </row>
    <row r="61" spans="1:5" x14ac:dyDescent="0.3">
      <c r="A61">
        <v>395</v>
      </c>
      <c r="B61">
        <f>COUNTIF(employee_manages_shipment!A:A, A61)</f>
        <v>1</v>
      </c>
      <c r="C61" t="str">
        <f>VLOOKUP(A61, Employee_Details!A:F, 2, FALSE)</f>
        <v>Stephanie</v>
      </c>
      <c r="D61" t="str">
        <f>VLOOKUP(A61, Employee_Details!A:F, 3, FALSE)</f>
        <v>It Support Executive</v>
      </c>
      <c r="E61" t="str">
        <f>VLOOKUP(A61, Employee_Details!A:F, 5, FALSE)</f>
        <v>TX</v>
      </c>
    </row>
    <row r="62" spans="1:5" x14ac:dyDescent="0.3">
      <c r="A62">
        <v>344</v>
      </c>
      <c r="B62">
        <f>COUNTIF(employee_manages_shipment!A:A, A62)</f>
        <v>1</v>
      </c>
      <c r="C62" t="str">
        <f>VLOOKUP(A62, Employee_Details!A:F, 2, FALSE)</f>
        <v>Dejon</v>
      </c>
      <c r="D62" t="str">
        <f>VLOOKUP(A62, Employee_Details!A:F, 3, FALSE)</f>
        <v>Executive Director</v>
      </c>
      <c r="E62" t="str">
        <f>VLOOKUP(A62, Employee_Details!A:F, 5, FALSE)</f>
        <v>IL</v>
      </c>
    </row>
    <row r="63" spans="1:5" x14ac:dyDescent="0.3">
      <c r="A63">
        <v>48</v>
      </c>
      <c r="B63">
        <f>COUNTIF(employee_manages_shipment!A:A, A63)</f>
        <v>1</v>
      </c>
      <c r="C63" t="str">
        <f>VLOOKUP(A63, Employee_Details!A:F, 2, FALSE)</f>
        <v>Lawrence</v>
      </c>
      <c r="D63" t="str">
        <f>VLOOKUP(A63, Employee_Details!A:F, 3, FALSE)</f>
        <v>Inventory Manager</v>
      </c>
      <c r="E63" t="str">
        <f>VLOOKUP(A63, Employee_Details!A:F, 5, FALSE)</f>
        <v>CO</v>
      </c>
    </row>
    <row r="64" spans="1:5" x14ac:dyDescent="0.3">
      <c r="A64">
        <v>362</v>
      </c>
      <c r="B64">
        <f>COUNTIF(employee_manages_shipment!A:A, A64)</f>
        <v>1</v>
      </c>
      <c r="C64" t="str">
        <f>VLOOKUP(A64, Employee_Details!A:F, 2, FALSE)</f>
        <v>Felicity</v>
      </c>
      <c r="D64" t="str">
        <f>VLOOKUP(A64, Employee_Details!A:F, 3, FALSE)</f>
        <v>Chief Finance Officer</v>
      </c>
      <c r="E64" t="str">
        <f>VLOOKUP(A64, Employee_Details!A:F, 5, FALSE)</f>
        <v>MO</v>
      </c>
    </row>
    <row r="65" spans="1:5" x14ac:dyDescent="0.3">
      <c r="A65">
        <v>88</v>
      </c>
      <c r="B65">
        <f>COUNTIF(employee_manages_shipment!A:A, A65)</f>
        <v>1</v>
      </c>
      <c r="C65" t="str">
        <f>VLOOKUP(A65, Employee_Details!A:F, 2, FALSE)</f>
        <v>Kim</v>
      </c>
      <c r="D65" t="str">
        <f>VLOOKUP(A65, Employee_Details!A:F, 3, FALSE)</f>
        <v>Office Manager</v>
      </c>
      <c r="E65" t="str">
        <f>VLOOKUP(A65, Employee_Details!A:F, 5, FALSE)</f>
        <v>NY</v>
      </c>
    </row>
    <row r="66" spans="1:5" x14ac:dyDescent="0.3">
      <c r="A66">
        <v>289</v>
      </c>
      <c r="B66">
        <f>COUNTIF(employee_manages_shipment!A:A, A66)</f>
        <v>1</v>
      </c>
      <c r="C66" t="str">
        <f>VLOOKUP(A66, Employee_Details!A:F, 2, FALSE)</f>
        <v>Morgan</v>
      </c>
      <c r="D66" t="str">
        <f>VLOOKUP(A66, Employee_Details!A:F, 3, FALSE)</f>
        <v>Chief Finance Officer</v>
      </c>
      <c r="E66" t="str">
        <f>VLOOKUP(A66, Employee_Details!A:F, 5, FALSE)</f>
        <v>SC</v>
      </c>
    </row>
    <row r="67" spans="1:5" x14ac:dyDescent="0.3">
      <c r="A67">
        <v>704</v>
      </c>
      <c r="B67">
        <f>COUNTIF(employee_manages_shipment!A:A, A67)</f>
        <v>1</v>
      </c>
      <c r="C67" t="str">
        <f>VLOOKUP(A67, Employee_Details!A:F, 2, FALSE)</f>
        <v>Hudson</v>
      </c>
      <c r="D67" t="str">
        <f>VLOOKUP(A67, Employee_Details!A:F, 3, FALSE)</f>
        <v>Non-Executive Director</v>
      </c>
      <c r="E67" t="str">
        <f>VLOOKUP(A67, Employee_Details!A:F, 5, FALSE)</f>
        <v>CO</v>
      </c>
    </row>
    <row r="68" spans="1:5" x14ac:dyDescent="0.3">
      <c r="A68">
        <v>903</v>
      </c>
      <c r="B68">
        <f>COUNTIF(employee_manages_shipment!A:A, A68)</f>
        <v>1</v>
      </c>
      <c r="C68" t="str">
        <f>VLOOKUP(A68, Employee_Details!A:F, 2, FALSE)</f>
        <v>Stacy</v>
      </c>
      <c r="D68" t="str">
        <f>VLOOKUP(A68, Employee_Details!A:F, 3, FALSE)</f>
        <v>Engineering Department Manager</v>
      </c>
      <c r="E68" t="str">
        <f>VLOOKUP(A68, Employee_Details!A:F, 5, FALSE)</f>
        <v>SC</v>
      </c>
    </row>
    <row r="69" spans="1:5" x14ac:dyDescent="0.3">
      <c r="A69">
        <v>501</v>
      </c>
      <c r="B69">
        <f>COUNTIF(employee_manages_shipment!A:A, A69)</f>
        <v>1</v>
      </c>
      <c r="C69" t="str">
        <f>VLOOKUP(A69, Employee_Details!A:F, 2, FALSE)</f>
        <v>Beth</v>
      </c>
      <c r="D69" t="str">
        <f>VLOOKUP(A69, Employee_Details!A:F, 3, FALSE)</f>
        <v>Warehouse In Charge</v>
      </c>
      <c r="E69" t="str">
        <f>VLOOKUP(A69, Employee_Details!A:F, 5, FALSE)</f>
        <v>NY</v>
      </c>
    </row>
    <row r="70" spans="1:5" x14ac:dyDescent="0.3">
      <c r="A70">
        <v>812</v>
      </c>
      <c r="B70">
        <f>COUNTIF(employee_manages_shipment!A:A, A70)</f>
        <v>1</v>
      </c>
      <c r="C70" t="str">
        <f>VLOOKUP(A70, Employee_Details!A:F, 2, FALSE)</f>
        <v>Devon</v>
      </c>
      <c r="D70" t="str">
        <f>VLOOKUP(A70, Employee_Details!A:F, 3, FALSE)</f>
        <v>Market Analyst</v>
      </c>
      <c r="E70" t="str">
        <f>VLOOKUP(A70, Employee_Details!A:F, 5, FALSE)</f>
        <v>MO</v>
      </c>
    </row>
    <row r="71" spans="1:5" x14ac:dyDescent="0.3">
      <c r="A71">
        <v>953</v>
      </c>
      <c r="B71">
        <f>COUNTIF(employee_manages_shipment!A:A, A71)</f>
        <v>1</v>
      </c>
      <c r="C71" t="str">
        <f>VLOOKUP(A71, Employee_Details!A:F, 2, FALSE)</f>
        <v>Jonathan</v>
      </c>
      <c r="D71" t="str">
        <f>VLOOKUP(A71, Employee_Details!A:F, 3, FALSE)</f>
        <v>Executive Director</v>
      </c>
      <c r="E71" t="str">
        <f>VLOOKUP(A71, Employee_Details!A:F, 5, FALSE)</f>
        <v>CT</v>
      </c>
    </row>
    <row r="72" spans="1:5" x14ac:dyDescent="0.3">
      <c r="A72">
        <v>830</v>
      </c>
      <c r="B72">
        <f>COUNTIF(employee_manages_shipment!A:A, A72)</f>
        <v>1</v>
      </c>
      <c r="C72" t="str">
        <f>VLOOKUP(A72, Employee_Details!A:F, 2, FALSE)</f>
        <v>Benita</v>
      </c>
      <c r="D72" t="str">
        <f>VLOOKUP(A72, Employee_Details!A:F, 3, FALSE)</f>
        <v>Director</v>
      </c>
      <c r="E72" t="str">
        <f>VLOOKUP(A72, Employee_Details!A:F, 5, FALSE)</f>
        <v>MA</v>
      </c>
    </row>
    <row r="73" spans="1:5" x14ac:dyDescent="0.3">
      <c r="A73">
        <v>656</v>
      </c>
      <c r="B73">
        <f>COUNTIF(employee_manages_shipment!A:A, A73)</f>
        <v>1</v>
      </c>
      <c r="C73" t="str">
        <f>VLOOKUP(A73, Employee_Details!A:F, 2, FALSE)</f>
        <v>John</v>
      </c>
      <c r="D73" t="str">
        <f>VLOOKUP(A73, Employee_Details!A:F, 3, FALSE)</f>
        <v>Block Development Manager</v>
      </c>
      <c r="E73" t="str">
        <f>VLOOKUP(A73, Employee_Details!A:F, 5, FALSE)</f>
        <v>WA</v>
      </c>
    </row>
    <row r="74" spans="1:5" x14ac:dyDescent="0.3">
      <c r="A74">
        <v>935</v>
      </c>
      <c r="B74">
        <f>COUNTIF(employee_manages_shipment!A:A, A74)</f>
        <v>1</v>
      </c>
      <c r="C74" t="str">
        <f>VLOOKUP(A74, Employee_Details!A:F, 2, FALSE)</f>
        <v>Jan</v>
      </c>
      <c r="D74" t="str">
        <f>VLOOKUP(A74, Employee_Details!A:F, 3, FALSE)</f>
        <v>Assistant Manager</v>
      </c>
      <c r="E74" t="str">
        <f>VLOOKUP(A74, Employee_Details!A:F, 5, FALSE)</f>
        <v>OR</v>
      </c>
    </row>
    <row r="75" spans="1:5" x14ac:dyDescent="0.3">
      <c r="A75">
        <v>698</v>
      </c>
      <c r="B75">
        <f>COUNTIF(employee_manages_shipment!A:A, A75)</f>
        <v>1</v>
      </c>
      <c r="C75" t="str">
        <f>VLOOKUP(A75, Employee_Details!A:F, 2, FALSE)</f>
        <v>Kaitlyn</v>
      </c>
      <c r="D75" t="str">
        <f>VLOOKUP(A75, Employee_Details!A:F, 3, FALSE)</f>
        <v>Material Handling Executive</v>
      </c>
      <c r="E75" t="str">
        <f>VLOOKUP(A75, Employee_Details!A:F, 5, FALSE)</f>
        <v>NC</v>
      </c>
    </row>
    <row r="76" spans="1:5" x14ac:dyDescent="0.3">
      <c r="A76">
        <v>294</v>
      </c>
      <c r="B76">
        <f>COUNTIF(employee_manages_shipment!A:A, A76)</f>
        <v>1</v>
      </c>
      <c r="C76" t="str">
        <f>VLOOKUP(A76, Employee_Details!A:F, 2, FALSE)</f>
        <v>Stephan</v>
      </c>
      <c r="D76" t="str">
        <f>VLOOKUP(A76, Employee_Details!A:F, 3, FALSE)</f>
        <v>Fleet Manager</v>
      </c>
      <c r="E76" t="str">
        <f>VLOOKUP(A76, Employee_Details!A:F, 5, FALSE)</f>
        <v>WV</v>
      </c>
    </row>
    <row r="77" spans="1:5" x14ac:dyDescent="0.3">
      <c r="A77">
        <v>535</v>
      </c>
      <c r="B77">
        <f>COUNTIF(employee_manages_shipment!A:A, A77)</f>
        <v>1</v>
      </c>
      <c r="C77" t="str">
        <f>VLOOKUP(A77, Employee_Details!A:F, 2, FALSE)</f>
        <v>Emma</v>
      </c>
      <c r="D77" t="str">
        <f>VLOOKUP(A77, Employee_Details!A:F, 3, FALSE)</f>
        <v>Transport Manager</v>
      </c>
      <c r="E77" t="str">
        <f>VLOOKUP(A77, Employee_Details!A:F, 5, FALSE)</f>
        <v>CA</v>
      </c>
    </row>
    <row r="78" spans="1:5" x14ac:dyDescent="0.3">
      <c r="A78">
        <v>468</v>
      </c>
      <c r="B78">
        <f>COUNTIF(employee_manages_shipment!A:A, A78)</f>
        <v>1</v>
      </c>
      <c r="C78" t="str">
        <f>VLOOKUP(A78, Employee_Details!A:F, 2, FALSE)</f>
        <v>Pamala</v>
      </c>
      <c r="D78" t="str">
        <f>VLOOKUP(A78, Employee_Details!A:F, 3, FALSE)</f>
        <v>Warehouse Manager</v>
      </c>
      <c r="E78" t="str">
        <f>VLOOKUP(A78, Employee_Details!A:F, 5, FALSE)</f>
        <v>AZ</v>
      </c>
    </row>
    <row r="79" spans="1:5" x14ac:dyDescent="0.3">
      <c r="A79">
        <v>798</v>
      </c>
      <c r="B79">
        <f>COUNTIF(employee_manages_shipment!A:A, A79)</f>
        <v>1</v>
      </c>
      <c r="C79" t="str">
        <f>VLOOKUP(A79, Employee_Details!A:F, 2, FALSE)</f>
        <v>Matt</v>
      </c>
      <c r="D79" t="str">
        <f>VLOOKUP(A79, Employee_Details!A:F, 3, FALSE)</f>
        <v>Sales Manager</v>
      </c>
      <c r="E79" t="str">
        <f>VLOOKUP(A79, Employee_Details!A:F, 5, FALSE)</f>
        <v>WA</v>
      </c>
    </row>
    <row r="80" spans="1:5" x14ac:dyDescent="0.3">
      <c r="A80">
        <v>497</v>
      </c>
      <c r="B80">
        <f>COUNTIF(employee_manages_shipment!A:A, A80)</f>
        <v>1</v>
      </c>
      <c r="C80" t="str">
        <f>VLOOKUP(A80, Employee_Details!A:F, 2, FALSE)</f>
        <v>Kristie</v>
      </c>
      <c r="D80" t="str">
        <f>VLOOKUP(A80, Employee_Details!A:F, 3, FALSE)</f>
        <v>Delivery Boy</v>
      </c>
      <c r="E80" t="str">
        <f>VLOOKUP(A80, Employee_Details!A:F, 5, FALSE)</f>
        <v>VA</v>
      </c>
    </row>
    <row r="81" spans="1:5" x14ac:dyDescent="0.3">
      <c r="A81">
        <v>841</v>
      </c>
      <c r="B81">
        <f>COUNTIF(employee_manages_shipment!A:A, A81)</f>
        <v>1</v>
      </c>
      <c r="C81" t="str">
        <f>VLOOKUP(A81, Employee_Details!A:F, 2, FALSE)</f>
        <v>Lee</v>
      </c>
      <c r="D81" t="str">
        <f>VLOOKUP(A81, Employee_Details!A:F, 3, FALSE)</f>
        <v>In House Logistics Executive</v>
      </c>
      <c r="E81" t="str">
        <f>VLOOKUP(A81, Employee_Details!A:F, 5, FALSE)</f>
        <v>VA</v>
      </c>
    </row>
    <row r="82" spans="1:5" x14ac:dyDescent="0.3">
      <c r="A82">
        <v>521</v>
      </c>
      <c r="B82">
        <f>COUNTIF(employee_manages_shipment!A:A, A82)</f>
        <v>1</v>
      </c>
      <c r="C82" t="str">
        <f>VLOOKUP(A82, Employee_Details!A:F, 2, FALSE)</f>
        <v>Roger</v>
      </c>
      <c r="D82" t="str">
        <f>VLOOKUP(A82, Employee_Details!A:F, 3, FALSE)</f>
        <v>Technical Support Executive</v>
      </c>
      <c r="E82" t="str">
        <f>VLOOKUP(A82, Employee_Details!A:F, 5, FALSE)</f>
        <v>SD</v>
      </c>
    </row>
    <row r="83" spans="1:5" x14ac:dyDescent="0.3">
      <c r="A83">
        <v>2</v>
      </c>
      <c r="B83">
        <f>COUNTIF(employee_manages_shipment!A:A, A83)</f>
        <v>1</v>
      </c>
      <c r="C83" t="str">
        <f>VLOOKUP(A83, Employee_Details!A:F, 2, FALSE)</f>
        <v>Zoya</v>
      </c>
      <c r="D83" t="str">
        <f>VLOOKUP(A83, Employee_Details!A:F, 3, FALSE)</f>
        <v>Transport Manager</v>
      </c>
      <c r="E83" t="str">
        <f>VLOOKUP(A83, Employee_Details!A:F, 5, FALSE)</f>
        <v>TN</v>
      </c>
    </row>
    <row r="84" spans="1:5" x14ac:dyDescent="0.3">
      <c r="A84">
        <v>637</v>
      </c>
      <c r="B84">
        <f>COUNTIF(employee_manages_shipment!A:A, A84)</f>
        <v>1</v>
      </c>
      <c r="C84" t="str">
        <f>VLOOKUP(A84, Employee_Details!A:F, 2, FALSE)</f>
        <v>Robert</v>
      </c>
      <c r="D84" t="str">
        <f>VLOOKUP(A84, Employee_Details!A:F, 3, FALSE)</f>
        <v>Inventory Manager</v>
      </c>
      <c r="E84" t="str">
        <f>VLOOKUP(A84, Employee_Details!A:F, 5, FALSE)</f>
        <v>ID</v>
      </c>
    </row>
    <row r="85" spans="1:5" x14ac:dyDescent="0.3">
      <c r="A85">
        <v>407</v>
      </c>
      <c r="B85">
        <f>COUNTIF(employee_manages_shipment!A:A, A85)</f>
        <v>1</v>
      </c>
      <c r="C85" t="str">
        <f>VLOOKUP(A85, Employee_Details!A:F, 2, FALSE)</f>
        <v>Danny</v>
      </c>
      <c r="D85" t="str">
        <f>VLOOKUP(A85, Employee_Details!A:F, 3, FALSE)</f>
        <v>Branch Manager</v>
      </c>
      <c r="E85" t="str">
        <f>VLOOKUP(A85, Employee_Details!A:F, 5, FALSE)</f>
        <v>MS</v>
      </c>
    </row>
    <row r="86" spans="1:5" x14ac:dyDescent="0.3">
      <c r="A86">
        <v>87</v>
      </c>
      <c r="B86">
        <f>COUNTIF(employee_manages_shipment!A:A, A86)</f>
        <v>1</v>
      </c>
      <c r="C86" t="str">
        <f>VLOOKUP(A86, Employee_Details!A:F, 2, FALSE)</f>
        <v>Ryker</v>
      </c>
      <c r="D86" t="str">
        <f>VLOOKUP(A86, Employee_Details!A:F, 3, FALSE)</f>
        <v>Branch Manager</v>
      </c>
      <c r="E86" t="str">
        <f>VLOOKUP(A86, Employee_Details!A:F, 5, FALSE)</f>
        <v>CO</v>
      </c>
    </row>
    <row r="87" spans="1:5" x14ac:dyDescent="0.3">
      <c r="A87">
        <v>894</v>
      </c>
      <c r="B87">
        <f>COUNTIF(employee_manages_shipment!A:A, A87)</f>
        <v>1</v>
      </c>
      <c r="C87" t="str">
        <f>VLOOKUP(A87, Employee_Details!A:F, 2, FALSE)</f>
        <v>Zelda</v>
      </c>
      <c r="D87" t="str">
        <f>VLOOKUP(A87, Employee_Details!A:F, 3, FALSE)</f>
        <v>Inventory Manager</v>
      </c>
      <c r="E87" t="str">
        <f>VLOOKUP(A87, Employee_Details!A:F, 5, FALSE)</f>
        <v>OH</v>
      </c>
    </row>
    <row r="88" spans="1:5" x14ac:dyDescent="0.3">
      <c r="A88">
        <v>311</v>
      </c>
      <c r="B88">
        <f>COUNTIF(employee_manages_shipment!A:A, A88)</f>
        <v>1</v>
      </c>
      <c r="C88" t="str">
        <f>VLOOKUP(A88, Employee_Details!A:F, 2, FALSE)</f>
        <v>Jacquelin</v>
      </c>
      <c r="D88" t="str">
        <f>VLOOKUP(A88, Employee_Details!A:F, 3, FALSE)</f>
        <v>In House Logistics Executive</v>
      </c>
      <c r="E88" t="str">
        <f>VLOOKUP(A88, Employee_Details!A:F, 5, FALSE)</f>
        <v>VA</v>
      </c>
    </row>
    <row r="89" spans="1:5" x14ac:dyDescent="0.3">
      <c r="A89">
        <v>888</v>
      </c>
      <c r="B89">
        <f>COUNTIF(employee_manages_shipment!A:A, A89)</f>
        <v>1</v>
      </c>
      <c r="C89" t="str">
        <f>VLOOKUP(A89, Employee_Details!A:F, 2, FALSE)</f>
        <v>Ardis</v>
      </c>
      <c r="D89" t="str">
        <f>VLOOKUP(A89, Employee_Details!A:F, 3, FALSE)</f>
        <v>Delivery Boy</v>
      </c>
      <c r="E89" t="str">
        <f>VLOOKUP(A89, Employee_Details!A:F, 5, FALSE)</f>
        <v>VA</v>
      </c>
    </row>
    <row r="90" spans="1:5" x14ac:dyDescent="0.3">
      <c r="A90">
        <v>734</v>
      </c>
      <c r="B90">
        <f>COUNTIF(employee_manages_shipment!A:A, A90)</f>
        <v>1</v>
      </c>
      <c r="C90" t="str">
        <f>VLOOKUP(A90, Employee_Details!A:F, 2, FALSE)</f>
        <v>Alexia</v>
      </c>
      <c r="D90" t="str">
        <f>VLOOKUP(A90, Employee_Details!A:F, 3, FALSE)</f>
        <v>Manager</v>
      </c>
      <c r="E90" t="str">
        <f>VLOOKUP(A90, Employee_Details!A:F, 5, FALSE)</f>
        <v>NH</v>
      </c>
    </row>
    <row r="91" spans="1:5" x14ac:dyDescent="0.3">
      <c r="A91">
        <v>640</v>
      </c>
      <c r="B91">
        <f>COUNTIF(employee_manages_shipment!A:A, A91)</f>
        <v>1</v>
      </c>
      <c r="C91" t="str">
        <f>VLOOKUP(A91, Employee_Details!A:F, 2, FALSE)</f>
        <v>Donnell</v>
      </c>
      <c r="D91" t="str">
        <f>VLOOKUP(A91, Employee_Details!A:F, 3, FALSE)</f>
        <v>Inventory Manager</v>
      </c>
      <c r="E91" t="str">
        <f>VLOOKUP(A91, Employee_Details!A:F, 5, FALSE)</f>
        <v>NY</v>
      </c>
    </row>
    <row r="92" spans="1:5" x14ac:dyDescent="0.3">
      <c r="A92">
        <v>189</v>
      </c>
      <c r="B92">
        <f>COUNTIF(employee_manages_shipment!A:A, A92)</f>
        <v>1</v>
      </c>
      <c r="C92" t="str">
        <f>VLOOKUP(A92, Employee_Details!A:F, 2, FALSE)</f>
        <v>Trent</v>
      </c>
      <c r="D92" t="str">
        <f>VLOOKUP(A92, Employee_Details!A:F, 3, FALSE)</f>
        <v>Marketing Manager</v>
      </c>
      <c r="E92" t="str">
        <f>VLOOKUP(A92, Employee_Details!A:F, 5, FALSE)</f>
        <v>OR</v>
      </c>
    </row>
    <row r="93" spans="1:5" x14ac:dyDescent="0.3">
      <c r="A93">
        <v>685</v>
      </c>
      <c r="B93">
        <f>COUNTIF(employee_manages_shipment!A:A, A93)</f>
        <v>1</v>
      </c>
      <c r="C93" t="str">
        <f>VLOOKUP(A93, Employee_Details!A:F, 2, FALSE)</f>
        <v>Gerald</v>
      </c>
      <c r="D93" t="str">
        <f>VLOOKUP(A93, Employee_Details!A:F, 3, FALSE)</f>
        <v>Material Handling Executive</v>
      </c>
      <c r="E93" t="str">
        <f>VLOOKUP(A93, Employee_Details!A:F, 5, FALSE)</f>
        <v>WV</v>
      </c>
    </row>
    <row r="94" spans="1:5" x14ac:dyDescent="0.3">
      <c r="A94">
        <v>617</v>
      </c>
      <c r="B94">
        <f>COUNTIF(employee_manages_shipment!A:A, A94)</f>
        <v>1</v>
      </c>
      <c r="C94" t="str">
        <f>VLOOKUP(A94, Employee_Details!A:F, 2, FALSE)</f>
        <v>Zakariya</v>
      </c>
      <c r="D94" t="str">
        <f>VLOOKUP(A94, Employee_Details!A:F, 3, FALSE)</f>
        <v>Engineering Department Manager</v>
      </c>
      <c r="E94" t="str">
        <f>VLOOKUP(A94, Employee_Details!A:F, 5, FALSE)</f>
        <v>IL</v>
      </c>
    </row>
    <row r="95" spans="1:5" x14ac:dyDescent="0.3">
      <c r="A95">
        <v>508</v>
      </c>
      <c r="B95">
        <f>COUNTIF(employee_manages_shipment!A:A, A95)</f>
        <v>1</v>
      </c>
      <c r="C95" t="str">
        <f>VLOOKUP(A95, Employee_Details!A:F, 2, FALSE)</f>
        <v>Artie</v>
      </c>
      <c r="D95" t="str">
        <f>VLOOKUP(A95, Employee_Details!A:F, 3, FALSE)</f>
        <v>Delivery Boy</v>
      </c>
      <c r="E95" t="str">
        <f>VLOOKUP(A95, Employee_Details!A:F, 5, FALSE)</f>
        <v>GA</v>
      </c>
    </row>
    <row r="96" spans="1:5" x14ac:dyDescent="0.3">
      <c r="A96">
        <v>406</v>
      </c>
      <c r="B96">
        <f>COUNTIF(employee_manages_shipment!A:A, A96)</f>
        <v>1</v>
      </c>
      <c r="C96" t="str">
        <f>VLOOKUP(A96, Employee_Details!A:F, 2, FALSE)</f>
        <v>Ryan</v>
      </c>
      <c r="D96" t="str">
        <f>VLOOKUP(A96, Employee_Details!A:F, 3, FALSE)</f>
        <v>Block Development Manager</v>
      </c>
      <c r="E96" t="str">
        <f>VLOOKUP(A96, Employee_Details!A:F, 5, FALSE)</f>
        <v>FL</v>
      </c>
    </row>
    <row r="97" spans="1:5" x14ac:dyDescent="0.3">
      <c r="A97">
        <v>132</v>
      </c>
      <c r="B97">
        <f>COUNTIF(employee_manages_shipment!A:A, A97)</f>
        <v>1</v>
      </c>
      <c r="C97" t="str">
        <f>VLOOKUP(A97, Employee_Details!A:F, 2, FALSE)</f>
        <v>Albertha</v>
      </c>
      <c r="D97" t="str">
        <f>VLOOKUP(A97, Employee_Details!A:F, 3, FALSE)</f>
        <v>Assistant Manager</v>
      </c>
      <c r="E97" t="str">
        <f>VLOOKUP(A97, Employee_Details!A:F, 5, FALSE)</f>
        <v>NC</v>
      </c>
    </row>
    <row r="98" spans="1:5" x14ac:dyDescent="0.3">
      <c r="A98">
        <v>785</v>
      </c>
      <c r="B98">
        <f>COUNTIF(employee_manages_shipment!A:A, A98)</f>
        <v>1</v>
      </c>
      <c r="C98" t="str">
        <f>VLOOKUP(A98, Employee_Details!A:F, 2, FALSE)</f>
        <v>Carolyn</v>
      </c>
      <c r="D98" t="str">
        <f>VLOOKUP(A98, Employee_Details!A:F, 3, FALSE)</f>
        <v>Market Analyst</v>
      </c>
      <c r="E98" t="str">
        <f>VLOOKUP(A98, Employee_Details!A:F, 5, FALSE)</f>
        <v>NY</v>
      </c>
    </row>
    <row r="99" spans="1:5" x14ac:dyDescent="0.3">
      <c r="A99">
        <v>113</v>
      </c>
      <c r="B99">
        <f>COUNTIF(employee_manages_shipment!A:A, A99)</f>
        <v>1</v>
      </c>
      <c r="C99" t="str">
        <f>VLOOKUP(A99, Employee_Details!A:F, 2, FALSE)</f>
        <v>Ilana</v>
      </c>
      <c r="D99" t="str">
        <f>VLOOKUP(A99, Employee_Details!A:F, 3, FALSE)</f>
        <v>Office Manager</v>
      </c>
      <c r="E99" t="str">
        <f>VLOOKUP(A99, Employee_Details!A:F, 5, FALSE)</f>
        <v>MI</v>
      </c>
    </row>
    <row r="100" spans="1:5" x14ac:dyDescent="0.3">
      <c r="A100">
        <v>951</v>
      </c>
      <c r="B100">
        <f>COUNTIF(employee_manages_shipment!A:A, A100)</f>
        <v>1</v>
      </c>
      <c r="C100" t="str">
        <f>VLOOKUP(A100, Employee_Details!A:F, 2, FALSE)</f>
        <v>Christa</v>
      </c>
      <c r="D100" t="str">
        <f>VLOOKUP(A100, Employee_Details!A:F, 3, FALSE)</f>
        <v>Market Analyst</v>
      </c>
      <c r="E100" t="str">
        <f>VLOOKUP(A100, Employee_Details!A:F, 5, FALSE)</f>
        <v>NJ</v>
      </c>
    </row>
    <row r="101" spans="1:5" x14ac:dyDescent="0.3">
      <c r="A101">
        <v>984</v>
      </c>
      <c r="B101">
        <f>COUNTIF(employee_manages_shipment!A:A, A101)</f>
        <v>1</v>
      </c>
      <c r="C101" t="str">
        <f>VLOOKUP(A101, Employee_Details!A:F, 2, FALSE)</f>
        <v>Laurence</v>
      </c>
      <c r="D101" t="str">
        <f>VLOOKUP(A101, Employee_Details!A:F, 3, FALSE)</f>
        <v>Head Of Marketing</v>
      </c>
      <c r="E101" t="str">
        <f>VLOOKUP(A101, Employee_Details!A:F, 5, FALSE)</f>
        <v>SD</v>
      </c>
    </row>
    <row r="102" spans="1:5" x14ac:dyDescent="0.3">
      <c r="A102">
        <v>881</v>
      </c>
      <c r="B102">
        <f>COUNTIF(employee_manages_shipment!A:A, A102)</f>
        <v>1</v>
      </c>
      <c r="C102" t="str">
        <f>VLOOKUP(A102, Employee_Details!A:F, 2, FALSE)</f>
        <v>Trevon</v>
      </c>
      <c r="D102" t="str">
        <f>VLOOKUP(A102, Employee_Details!A:F, 3, FALSE)</f>
        <v>Sales Manager</v>
      </c>
      <c r="E102" t="str">
        <f>VLOOKUP(A102, Employee_Details!A:F, 5, FALSE)</f>
        <v>NM</v>
      </c>
    </row>
    <row r="103" spans="1:5" x14ac:dyDescent="0.3">
      <c r="A103">
        <v>883</v>
      </c>
      <c r="B103">
        <f>COUNTIF(employee_manages_shipment!A:A, A103)</f>
        <v>1</v>
      </c>
      <c r="C103" t="str">
        <f>VLOOKUP(A103, Employee_Details!A:F, 2, FALSE)</f>
        <v>Jason</v>
      </c>
      <c r="D103" t="str">
        <f>VLOOKUP(A103, Employee_Details!A:F, 3, FALSE)</f>
        <v>Material Handling Executive</v>
      </c>
      <c r="E103" t="str">
        <f>VLOOKUP(A103, Employee_Details!A:F, 5, FALSE)</f>
        <v>IN</v>
      </c>
    </row>
    <row r="104" spans="1:5" x14ac:dyDescent="0.3">
      <c r="A104">
        <v>735</v>
      </c>
      <c r="B104">
        <f>COUNTIF(employee_manages_shipment!A:A, A104)</f>
        <v>1</v>
      </c>
      <c r="C104" t="str">
        <f>VLOOKUP(A104, Employee_Details!A:F, 2, FALSE)</f>
        <v>Ramona</v>
      </c>
      <c r="D104" t="str">
        <f>VLOOKUP(A104, Employee_Details!A:F, 3, FALSE)</f>
        <v>Project Director</v>
      </c>
      <c r="E104" t="str">
        <f>VLOOKUP(A104, Employee_Details!A:F, 5, FALSE)</f>
        <v>NH</v>
      </c>
    </row>
    <row r="105" spans="1:5" x14ac:dyDescent="0.3">
      <c r="A105">
        <v>120</v>
      </c>
      <c r="B105">
        <f>COUNTIF(employee_manages_shipment!A:A, A105)</f>
        <v>1</v>
      </c>
      <c r="C105" t="str">
        <f>VLOOKUP(A105, Employee_Details!A:F, 2, FALSE)</f>
        <v>Harvey</v>
      </c>
      <c r="D105" t="str">
        <f>VLOOKUP(A105, Employee_Details!A:F, 3, FALSE)</f>
        <v>Transport Manager</v>
      </c>
      <c r="E105" t="str">
        <f>VLOOKUP(A105, Employee_Details!A:F, 5, FALSE)</f>
        <v>DC</v>
      </c>
    </row>
    <row r="106" spans="1:5" x14ac:dyDescent="0.3">
      <c r="A106">
        <v>92</v>
      </c>
      <c r="B106">
        <f>COUNTIF(employee_manages_shipment!A:A, A106)</f>
        <v>1</v>
      </c>
      <c r="C106" t="str">
        <f>VLOOKUP(A106, Employee_Details!A:F, 2, FALSE)</f>
        <v>Ericka</v>
      </c>
      <c r="D106" t="str">
        <f>VLOOKUP(A106, Employee_Details!A:F, 3, FALSE)</f>
        <v>Marketing Manager</v>
      </c>
      <c r="E106" t="str">
        <f>VLOOKUP(A106, Employee_Details!A:F, 5, FALSE)</f>
        <v>TX</v>
      </c>
    </row>
    <row r="107" spans="1:5" x14ac:dyDescent="0.3">
      <c r="A107">
        <v>618</v>
      </c>
      <c r="B107">
        <f>COUNTIF(employee_manages_shipment!A:A, A107)</f>
        <v>1</v>
      </c>
      <c r="C107" t="str">
        <f>VLOOKUP(A107, Employee_Details!A:F, 2, FALSE)</f>
        <v>Scott</v>
      </c>
      <c r="D107" t="str">
        <f>VLOOKUP(A107, Employee_Details!A:F, 3, FALSE)</f>
        <v>Sales Manager</v>
      </c>
      <c r="E107" t="str">
        <f>VLOOKUP(A107, Employee_Details!A:F, 5, FALSE)</f>
        <v>IL</v>
      </c>
    </row>
    <row r="108" spans="1:5" x14ac:dyDescent="0.3">
      <c r="A108">
        <v>768</v>
      </c>
      <c r="B108">
        <f>COUNTIF(employee_manages_shipment!A:A, A108)</f>
        <v>1</v>
      </c>
      <c r="C108" t="str">
        <f>VLOOKUP(A108, Employee_Details!A:F, 2, FALSE)</f>
        <v>Shirley</v>
      </c>
      <c r="D108" t="str">
        <f>VLOOKUP(A108, Employee_Details!A:F, 3, FALSE)</f>
        <v>Transport Manager</v>
      </c>
      <c r="E108" t="str">
        <f>VLOOKUP(A108, Employee_Details!A:F, 5, FALSE)</f>
        <v>TX</v>
      </c>
    </row>
    <row r="109" spans="1:5" x14ac:dyDescent="0.3">
      <c r="A109">
        <v>619</v>
      </c>
      <c r="B109">
        <f>COUNTIF(employee_manages_shipment!A:A, A109)</f>
        <v>1</v>
      </c>
      <c r="C109" t="str">
        <f>VLOOKUP(A109, Employee_Details!A:F, 2, FALSE)</f>
        <v>Nevaeh</v>
      </c>
      <c r="D109" t="str">
        <f>VLOOKUP(A109, Employee_Details!A:F, 3, FALSE)</f>
        <v>Project Director</v>
      </c>
      <c r="E109" t="str">
        <f>VLOOKUP(A109, Employee_Details!A:F, 5, FALSE)</f>
        <v>CO</v>
      </c>
    </row>
    <row r="110" spans="1:5" x14ac:dyDescent="0.3">
      <c r="A110">
        <v>393</v>
      </c>
      <c r="B110">
        <f>COUNTIF(employee_manages_shipment!A:A, A110)</f>
        <v>1</v>
      </c>
      <c r="C110" t="str">
        <f>VLOOKUP(A110, Employee_Details!A:F, 2, FALSE)</f>
        <v>Rayburn</v>
      </c>
      <c r="D110" t="str">
        <f>VLOOKUP(A110, Employee_Details!A:F, 3, FALSE)</f>
        <v>Sales Manager</v>
      </c>
      <c r="E110" t="str">
        <f>VLOOKUP(A110, Employee_Details!A:F, 5, FALSE)</f>
        <v>TX</v>
      </c>
    </row>
    <row r="111" spans="1:5" x14ac:dyDescent="0.3">
      <c r="A111">
        <v>329</v>
      </c>
      <c r="B111">
        <f>COUNTIF(employee_manages_shipment!A:A, A111)</f>
        <v>1</v>
      </c>
      <c r="C111" t="str">
        <f>VLOOKUP(A111, Employee_Details!A:F, 2, FALSE)</f>
        <v>Sharyn</v>
      </c>
      <c r="D111" t="str">
        <f>VLOOKUP(A111, Employee_Details!A:F, 3, FALSE)</f>
        <v>Fleet Manager</v>
      </c>
      <c r="E111" t="str">
        <f>VLOOKUP(A111, Employee_Details!A:F, 5, FALSE)</f>
        <v>CA</v>
      </c>
    </row>
    <row r="112" spans="1:5" x14ac:dyDescent="0.3">
      <c r="A112">
        <v>839</v>
      </c>
      <c r="B112">
        <f>COUNTIF(employee_manages_shipment!A:A, A112)</f>
        <v>1</v>
      </c>
      <c r="C112" t="str">
        <f>VLOOKUP(A112, Employee_Details!A:F, 2, FALSE)</f>
        <v>Leslie</v>
      </c>
      <c r="D112" t="str">
        <f>VLOOKUP(A112, Employee_Details!A:F, 3, FALSE)</f>
        <v>Manager</v>
      </c>
      <c r="E112" t="str">
        <f>VLOOKUP(A112, Employee_Details!A:F, 5, FALSE)</f>
        <v>IL</v>
      </c>
    </row>
    <row r="113" spans="1:5" x14ac:dyDescent="0.3">
      <c r="A113">
        <v>658</v>
      </c>
      <c r="B113">
        <f>COUNTIF(employee_manages_shipment!A:A, A113)</f>
        <v>1</v>
      </c>
      <c r="C113" t="str">
        <f>VLOOKUP(A113, Employee_Details!A:F, 2, FALSE)</f>
        <v>Curtis</v>
      </c>
      <c r="D113" t="str">
        <f>VLOOKUP(A113, Employee_Details!A:F, 3, FALSE)</f>
        <v>Sales Manager</v>
      </c>
      <c r="E113" t="str">
        <f>VLOOKUP(A113, Employee_Details!A:F, 5, FALSE)</f>
        <v>IL</v>
      </c>
    </row>
    <row r="114" spans="1:5" x14ac:dyDescent="0.3">
      <c r="A114">
        <v>302</v>
      </c>
      <c r="B114">
        <f>COUNTIF(employee_manages_shipment!A:A, A114)</f>
        <v>1</v>
      </c>
      <c r="C114" t="str">
        <f>VLOOKUP(A114, Employee_Details!A:F, 2, FALSE)</f>
        <v>Alessia</v>
      </c>
      <c r="D114" t="str">
        <f>VLOOKUP(A114, Employee_Details!A:F, 3, FALSE)</f>
        <v>Fleet Manager</v>
      </c>
      <c r="E114" t="str">
        <f>VLOOKUP(A114, Employee_Details!A:F, 5, FALSE)</f>
        <v>CA</v>
      </c>
    </row>
    <row r="115" spans="1:5" x14ac:dyDescent="0.3">
      <c r="A115">
        <v>959</v>
      </c>
      <c r="B115">
        <f>COUNTIF(employee_manages_shipment!A:A, A115)</f>
        <v>1</v>
      </c>
      <c r="C115" t="str">
        <f>VLOOKUP(A115, Employee_Details!A:F, 2, FALSE)</f>
        <v>Bridgett</v>
      </c>
      <c r="D115" t="str">
        <f>VLOOKUP(A115, Employee_Details!A:F, 3, FALSE)</f>
        <v>Warehouse In Charge</v>
      </c>
      <c r="E115" t="str">
        <f>VLOOKUP(A115, Employee_Details!A:F, 5, FALSE)</f>
        <v>MS</v>
      </c>
    </row>
    <row r="116" spans="1:5" x14ac:dyDescent="0.3">
      <c r="A116">
        <v>467</v>
      </c>
      <c r="B116">
        <f>COUNTIF(employee_manages_shipment!A:A, A116)</f>
        <v>1</v>
      </c>
      <c r="C116" t="str">
        <f>VLOOKUP(A116, Employee_Details!A:F, 2, FALSE)</f>
        <v>Kelly</v>
      </c>
      <c r="D116" t="str">
        <f>VLOOKUP(A116, Employee_Details!A:F, 3, FALSE)</f>
        <v>Project Director</v>
      </c>
      <c r="E116" t="str">
        <f>VLOOKUP(A116, Employee_Details!A:F, 5, FALSE)</f>
        <v>IL</v>
      </c>
    </row>
    <row r="117" spans="1:5" x14ac:dyDescent="0.3">
      <c r="A117">
        <v>642</v>
      </c>
      <c r="B117">
        <f>COUNTIF(employee_manages_shipment!A:A, A117)</f>
        <v>1</v>
      </c>
      <c r="C117" t="str">
        <f>VLOOKUP(A117, Employee_Details!A:F, 2, FALSE)</f>
        <v>Francis</v>
      </c>
      <c r="D117" t="str">
        <f>VLOOKUP(A117, Employee_Details!A:F, 3, FALSE)</f>
        <v>Project Director</v>
      </c>
      <c r="E117" t="str">
        <f>VLOOKUP(A117, Employee_Details!A:F, 5, FALSE)</f>
        <v>NY</v>
      </c>
    </row>
    <row r="118" spans="1:5" x14ac:dyDescent="0.3">
      <c r="A118">
        <v>472</v>
      </c>
      <c r="B118">
        <f>COUNTIF(employee_manages_shipment!A:A, A118)</f>
        <v>1</v>
      </c>
      <c r="C118" t="str">
        <f>VLOOKUP(A118, Employee_Details!A:F, 2, FALSE)</f>
        <v>Stephania</v>
      </c>
      <c r="D118" t="str">
        <f>VLOOKUP(A118, Employee_Details!A:F, 3, FALSE)</f>
        <v>Warehouse Manager</v>
      </c>
      <c r="E118" t="str">
        <f>VLOOKUP(A118, Employee_Details!A:F, 5, FALSE)</f>
        <v>GA</v>
      </c>
    </row>
    <row r="119" spans="1:5" x14ac:dyDescent="0.3">
      <c r="A119">
        <v>700</v>
      </c>
      <c r="B119">
        <f>COUNTIF(employee_manages_shipment!A:A, A119)</f>
        <v>1</v>
      </c>
      <c r="C119" t="str">
        <f>VLOOKUP(A119, Employee_Details!A:F, 2, FALSE)</f>
        <v>Zella</v>
      </c>
      <c r="D119" t="str">
        <f>VLOOKUP(A119, Employee_Details!A:F, 3, FALSE)</f>
        <v>Non-Executive Director</v>
      </c>
      <c r="E119" t="str">
        <f>VLOOKUP(A119, Employee_Details!A:F, 5, FALSE)</f>
        <v>WV</v>
      </c>
    </row>
    <row r="120" spans="1:5" x14ac:dyDescent="0.3">
      <c r="A120">
        <v>676</v>
      </c>
      <c r="B120">
        <f>COUNTIF(employee_manages_shipment!A:A, A120)</f>
        <v>1</v>
      </c>
      <c r="C120" t="str">
        <f>VLOOKUP(A120, Employee_Details!A:F, 2, FALSE)</f>
        <v>Bernard</v>
      </c>
      <c r="D120" t="str">
        <f>VLOOKUP(A120, Employee_Details!A:F, 3, FALSE)</f>
        <v>Hr Manager</v>
      </c>
      <c r="E120" t="str">
        <f>VLOOKUP(A120, Employee_Details!A:F, 5, FALSE)</f>
        <v>MN</v>
      </c>
    </row>
    <row r="121" spans="1:5" x14ac:dyDescent="0.3">
      <c r="A121">
        <v>602</v>
      </c>
      <c r="B121">
        <f>COUNTIF(employee_manages_shipment!A:A, A121)</f>
        <v>1</v>
      </c>
      <c r="C121" t="str">
        <f>VLOOKUP(A121, Employee_Details!A:F, 2, FALSE)</f>
        <v>Parth</v>
      </c>
      <c r="D121" t="str">
        <f>VLOOKUP(A121, Employee_Details!A:F, 3, FALSE)</f>
        <v>Chief Executive Officer</v>
      </c>
      <c r="E121" t="str">
        <f>VLOOKUP(A121, Employee_Details!A:F, 5, FALSE)</f>
        <v>LA</v>
      </c>
    </row>
    <row r="122" spans="1:5" x14ac:dyDescent="0.3">
      <c r="A122">
        <v>175</v>
      </c>
      <c r="B122">
        <f>COUNTIF(employee_manages_shipment!A:A, A122)</f>
        <v>1</v>
      </c>
      <c r="C122" t="str">
        <f>VLOOKUP(A122, Employee_Details!A:F, 2, FALSE)</f>
        <v>Arlene</v>
      </c>
      <c r="D122" t="str">
        <f>VLOOKUP(A122, Employee_Details!A:F, 3, FALSE)</f>
        <v>Warehouse In Charge</v>
      </c>
      <c r="E122" t="str">
        <f>VLOOKUP(A122, Employee_Details!A:F, 5, FALSE)</f>
        <v>CA</v>
      </c>
    </row>
    <row r="123" spans="1:5" x14ac:dyDescent="0.3">
      <c r="A123">
        <v>679</v>
      </c>
      <c r="B123">
        <f>COUNTIF(employee_manages_shipment!A:A, A123)</f>
        <v>1</v>
      </c>
      <c r="C123" t="str">
        <f>VLOOKUP(A123, Employee_Details!A:F, 2, FALSE)</f>
        <v>Ronnie</v>
      </c>
      <c r="D123" t="str">
        <f>VLOOKUP(A123, Employee_Details!A:F, 3, FALSE)</f>
        <v>Delivery Boy</v>
      </c>
      <c r="E123" t="str">
        <f>VLOOKUP(A123, Employee_Details!A:F, 5, FALSE)</f>
        <v>MA</v>
      </c>
    </row>
    <row r="124" spans="1:5" x14ac:dyDescent="0.3">
      <c r="A124">
        <v>412</v>
      </c>
      <c r="B124">
        <f>COUNTIF(employee_manages_shipment!A:A, A124)</f>
        <v>1</v>
      </c>
      <c r="C124" t="str">
        <f>VLOOKUP(A124, Employee_Details!A:F, 2, FALSE)</f>
        <v>Anne</v>
      </c>
      <c r="D124" t="str">
        <f>VLOOKUP(A124, Employee_Details!A:F, 3, FALSE)</f>
        <v>Project Director</v>
      </c>
      <c r="E124" t="str">
        <f>VLOOKUP(A124, Employee_Details!A:F, 5, FALSE)</f>
        <v>CT</v>
      </c>
    </row>
    <row r="125" spans="1:5" x14ac:dyDescent="0.3">
      <c r="A125">
        <v>486</v>
      </c>
      <c r="B125">
        <f>COUNTIF(employee_manages_shipment!A:A, A125)</f>
        <v>1</v>
      </c>
      <c r="C125" t="str">
        <f>VLOOKUP(A125, Employee_Details!A:F, 2, FALSE)</f>
        <v>Kathleen</v>
      </c>
      <c r="D125" t="str">
        <f>VLOOKUP(A125, Employee_Details!A:F, 3, FALSE)</f>
        <v>Delivery Boy</v>
      </c>
      <c r="E125" t="str">
        <f>VLOOKUP(A125, Employee_Details!A:F, 5, FALSE)</f>
        <v>WV</v>
      </c>
    </row>
    <row r="126" spans="1:5" x14ac:dyDescent="0.3">
      <c r="A126">
        <v>899</v>
      </c>
      <c r="B126">
        <f>COUNTIF(employee_manages_shipment!A:A, A126)</f>
        <v>1</v>
      </c>
      <c r="C126" t="str">
        <f>VLOOKUP(A126, Employee_Details!A:F, 2, FALSE)</f>
        <v>Jalen</v>
      </c>
      <c r="D126" t="str">
        <f>VLOOKUP(A126, Employee_Details!A:F, 3, FALSE)</f>
        <v>Manager</v>
      </c>
      <c r="E126" t="str">
        <f>VLOOKUP(A126, Employee_Details!A:F, 5, FALSE)</f>
        <v>NY</v>
      </c>
    </row>
    <row r="127" spans="1:5" x14ac:dyDescent="0.3">
      <c r="A127">
        <v>123</v>
      </c>
      <c r="B127">
        <f>COUNTIF(employee_manages_shipment!A:A, A127)</f>
        <v>1</v>
      </c>
      <c r="C127" t="str">
        <f>VLOOKUP(A127, Employee_Details!A:F, 2, FALSE)</f>
        <v>Jensen</v>
      </c>
      <c r="D127" t="str">
        <f>VLOOKUP(A127, Employee_Details!A:F, 3, FALSE)</f>
        <v>Warehouse In Charge</v>
      </c>
      <c r="E127" t="str">
        <f>VLOOKUP(A127, Employee_Details!A:F, 5, FALSE)</f>
        <v>OH</v>
      </c>
    </row>
    <row r="128" spans="1:5" x14ac:dyDescent="0.3">
      <c r="A128">
        <v>433</v>
      </c>
      <c r="B128">
        <f>COUNTIF(employee_manages_shipment!A:A, A128)</f>
        <v>1</v>
      </c>
      <c r="C128" t="str">
        <f>VLOOKUP(A128, Employee_Details!A:F, 2, FALSE)</f>
        <v>Stanley</v>
      </c>
      <c r="D128" t="str">
        <f>VLOOKUP(A128, Employee_Details!A:F, 3, FALSE)</f>
        <v>Warehouse Manager</v>
      </c>
      <c r="E128" t="str">
        <f>VLOOKUP(A128, Employee_Details!A:F, 5, FALSE)</f>
        <v>MD</v>
      </c>
    </row>
    <row r="129" spans="1:5" x14ac:dyDescent="0.3">
      <c r="A129">
        <v>244</v>
      </c>
      <c r="B129">
        <f>COUNTIF(employee_manages_shipment!A:A, A129)</f>
        <v>1</v>
      </c>
      <c r="C129" t="str">
        <f>VLOOKUP(A129, Employee_Details!A:F, 2, FALSE)</f>
        <v>Pamela</v>
      </c>
      <c r="D129" t="str">
        <f>VLOOKUP(A129, Employee_Details!A:F, 3, FALSE)</f>
        <v>Warehouse Manager</v>
      </c>
      <c r="E129" t="str">
        <f>VLOOKUP(A129, Employee_Details!A:F, 5, FALSE)</f>
        <v>IL</v>
      </c>
    </row>
    <row r="130" spans="1:5" x14ac:dyDescent="0.3">
      <c r="A130">
        <v>999</v>
      </c>
      <c r="B130">
        <f>COUNTIF(employee_manages_shipment!A:A, A130)</f>
        <v>1</v>
      </c>
      <c r="C130" t="str">
        <f>VLOOKUP(A130, Employee_Details!A:F, 2, FALSE)</f>
        <v>Ora</v>
      </c>
      <c r="D130" t="str">
        <f>VLOOKUP(A130, Employee_Details!A:F, 3, FALSE)</f>
        <v>It Support Executive</v>
      </c>
      <c r="E130" t="str">
        <f>VLOOKUP(A130, Employee_Details!A:F, 5, FALSE)</f>
        <v>MI</v>
      </c>
    </row>
    <row r="131" spans="1:5" x14ac:dyDescent="0.3">
      <c r="A131">
        <v>746</v>
      </c>
      <c r="B131">
        <f>COUNTIF(employee_manages_shipment!A:A, A131)</f>
        <v>1</v>
      </c>
      <c r="C131" t="str">
        <f>VLOOKUP(A131, Employee_Details!A:F, 2, FALSE)</f>
        <v>Todd</v>
      </c>
      <c r="D131" t="str">
        <f>VLOOKUP(A131, Employee_Details!A:F, 3, FALSE)</f>
        <v>Engineering Department Manager</v>
      </c>
      <c r="E131" t="str">
        <f>VLOOKUP(A131, Employee_Details!A:F, 5, FALSE)</f>
        <v>IL</v>
      </c>
    </row>
    <row r="132" spans="1:5" x14ac:dyDescent="0.3">
      <c r="A132">
        <v>287</v>
      </c>
      <c r="B132">
        <f>COUNTIF(employee_manages_shipment!A:A, A132)</f>
        <v>1</v>
      </c>
      <c r="C132" t="str">
        <f>VLOOKUP(A132, Employee_Details!A:F, 2, FALSE)</f>
        <v>Frederick</v>
      </c>
      <c r="D132" t="str">
        <f>VLOOKUP(A132, Employee_Details!A:F, 3, FALSE)</f>
        <v>Delivery Boy</v>
      </c>
      <c r="E132" t="str">
        <f>VLOOKUP(A132, Employee_Details!A:F, 5, FALSE)</f>
        <v>DE</v>
      </c>
    </row>
    <row r="133" spans="1:5" x14ac:dyDescent="0.3">
      <c r="A133">
        <v>310</v>
      </c>
      <c r="B133">
        <f>COUNTIF(employee_manages_shipment!A:A, A133)</f>
        <v>1</v>
      </c>
      <c r="C133" t="str">
        <f>VLOOKUP(A133, Employee_Details!A:F, 2, FALSE)</f>
        <v>Makala</v>
      </c>
      <c r="D133" t="str">
        <f>VLOOKUP(A133, Employee_Details!A:F, 3, FALSE)</f>
        <v>Executive Director</v>
      </c>
      <c r="E133" t="str">
        <f>VLOOKUP(A133, Employee_Details!A:F, 5, FALSE)</f>
        <v>CA</v>
      </c>
    </row>
    <row r="134" spans="1:5" x14ac:dyDescent="0.3">
      <c r="A134">
        <v>889</v>
      </c>
      <c r="B134">
        <f>COUNTIF(employee_manages_shipment!A:A, A134)</f>
        <v>1</v>
      </c>
      <c r="C134" t="str">
        <f>VLOOKUP(A134, Employee_Details!A:F, 2, FALSE)</f>
        <v>Wayne</v>
      </c>
      <c r="D134" t="str">
        <f>VLOOKUP(A134, Employee_Details!A:F, 3, FALSE)</f>
        <v>Warehouse Manager</v>
      </c>
      <c r="E134" t="str">
        <f>VLOOKUP(A134, Employee_Details!A:F, 5, FALSE)</f>
        <v>OK</v>
      </c>
    </row>
    <row r="135" spans="1:5" x14ac:dyDescent="0.3">
      <c r="A135">
        <v>512</v>
      </c>
      <c r="B135">
        <f>COUNTIF(employee_manages_shipment!A:A, A135)</f>
        <v>1</v>
      </c>
      <c r="C135" t="str">
        <f>VLOOKUP(A135, Employee_Details!A:F, 2, FALSE)</f>
        <v>Bart</v>
      </c>
      <c r="D135" t="str">
        <f>VLOOKUP(A135, Employee_Details!A:F, 3, FALSE)</f>
        <v>Office Manager</v>
      </c>
      <c r="E135" t="str">
        <f>VLOOKUP(A135, Employee_Details!A:F, 5, FALSE)</f>
        <v>MO</v>
      </c>
    </row>
    <row r="136" spans="1:5" x14ac:dyDescent="0.3">
      <c r="A136">
        <v>670</v>
      </c>
      <c r="B136">
        <f>COUNTIF(employee_manages_shipment!A:A, A136)</f>
        <v>1</v>
      </c>
      <c r="C136" t="str">
        <f>VLOOKUP(A136, Employee_Details!A:F, 2, FALSE)</f>
        <v>Christina</v>
      </c>
      <c r="D136" t="str">
        <f>VLOOKUP(A136, Employee_Details!A:F, 3, FALSE)</f>
        <v>Warehouse In Charge</v>
      </c>
      <c r="E136" t="str">
        <f>VLOOKUP(A136, Employee_Details!A:F, 5, FALSE)</f>
        <v>KS</v>
      </c>
    </row>
    <row r="137" spans="1:5" x14ac:dyDescent="0.3">
      <c r="A137">
        <v>238</v>
      </c>
      <c r="B137">
        <f>COUNTIF(employee_manages_shipment!A:A, A137)</f>
        <v>1</v>
      </c>
      <c r="C137" t="str">
        <f>VLOOKUP(A137, Employee_Details!A:F, 2, FALSE)</f>
        <v>Edith</v>
      </c>
      <c r="D137" t="str">
        <f>VLOOKUP(A137, Employee_Details!A:F, 3, FALSE)</f>
        <v>Hr Manager</v>
      </c>
      <c r="E137" t="str">
        <f>VLOOKUP(A137, Employee_Details!A:F, 5, FALSE)</f>
        <v>MO</v>
      </c>
    </row>
    <row r="138" spans="1:5" x14ac:dyDescent="0.3">
      <c r="A138">
        <v>398</v>
      </c>
      <c r="B138">
        <f>COUNTIF(employee_manages_shipment!A:A, A138)</f>
        <v>1</v>
      </c>
      <c r="C138" t="str">
        <f>VLOOKUP(A138, Employee_Details!A:F, 2, FALSE)</f>
        <v>Loren</v>
      </c>
      <c r="D138" t="str">
        <f>VLOOKUP(A138, Employee_Details!A:F, 3, FALSE)</f>
        <v>Fleet Manager</v>
      </c>
      <c r="E138" t="str">
        <f>VLOOKUP(A138, Employee_Details!A:F, 5, FALSE)</f>
        <v>OH</v>
      </c>
    </row>
    <row r="139" spans="1:5" x14ac:dyDescent="0.3">
      <c r="A139">
        <v>193</v>
      </c>
      <c r="B139">
        <f>COUNTIF(employee_manages_shipment!A:A, A139)</f>
        <v>1</v>
      </c>
      <c r="C139" t="str">
        <f>VLOOKUP(A139, Employee_Details!A:F, 2, FALSE)</f>
        <v>Coleman</v>
      </c>
      <c r="D139" t="str">
        <f>VLOOKUP(A139, Employee_Details!A:F, 3, FALSE)</f>
        <v>Warehouse Manager</v>
      </c>
      <c r="E139" t="str">
        <f>VLOOKUP(A139, Employee_Details!A:F, 5, FALSE)</f>
        <v>NY</v>
      </c>
    </row>
    <row r="140" spans="1:5" x14ac:dyDescent="0.3">
      <c r="A140">
        <v>811</v>
      </c>
      <c r="B140">
        <f>COUNTIF(employee_manages_shipment!A:A, A140)</f>
        <v>1</v>
      </c>
      <c r="C140" t="str">
        <f>VLOOKUP(A140, Employee_Details!A:F, 2, FALSE)</f>
        <v>Cristina</v>
      </c>
      <c r="D140" t="str">
        <f>VLOOKUP(A140, Employee_Details!A:F, 3, FALSE)</f>
        <v>Transport Manager</v>
      </c>
      <c r="E140" t="str">
        <f>VLOOKUP(A140, Employee_Details!A:F, 5, FALSE)</f>
        <v>VA</v>
      </c>
    </row>
    <row r="141" spans="1:5" x14ac:dyDescent="0.3">
      <c r="A141">
        <v>615</v>
      </c>
      <c r="B141">
        <f>COUNTIF(employee_manages_shipment!A:A, A141)</f>
        <v>1</v>
      </c>
      <c r="C141" t="str">
        <f>VLOOKUP(A141, Employee_Details!A:F, 2, FALSE)</f>
        <v>Annamaria</v>
      </c>
      <c r="D141" t="str">
        <f>VLOOKUP(A141, Employee_Details!A:F, 3, FALSE)</f>
        <v>Delivery Boy</v>
      </c>
      <c r="E141" t="str">
        <f>VLOOKUP(A141, Employee_Details!A:F, 5, FALSE)</f>
        <v>NC</v>
      </c>
    </row>
    <row r="142" spans="1:5" x14ac:dyDescent="0.3">
      <c r="A142">
        <v>18</v>
      </c>
      <c r="B142">
        <f>COUNTIF(employee_manages_shipment!A:A, A142)</f>
        <v>1</v>
      </c>
      <c r="C142" t="str">
        <f>VLOOKUP(A142, Employee_Details!A:F, 2, FALSE)</f>
        <v>Jennie</v>
      </c>
      <c r="D142" t="str">
        <f>VLOOKUP(A142, Employee_Details!A:F, 3, FALSE)</f>
        <v>Project Director</v>
      </c>
      <c r="E142" t="str">
        <f>VLOOKUP(A142, Employee_Details!A:F, 5, FALSE)</f>
        <v>WA</v>
      </c>
    </row>
    <row r="143" spans="1:5" x14ac:dyDescent="0.3">
      <c r="A143">
        <v>114</v>
      </c>
      <c r="B143">
        <f>COUNTIF(employee_manages_shipment!A:A, A143)</f>
        <v>1</v>
      </c>
      <c r="C143" t="str">
        <f>VLOOKUP(A143, Employee_Details!A:F, 2, FALSE)</f>
        <v>Eldon</v>
      </c>
      <c r="D143" t="str">
        <f>VLOOKUP(A143, Employee_Details!A:F, 3, FALSE)</f>
        <v>Warehouse Manager</v>
      </c>
      <c r="E143" t="str">
        <f>VLOOKUP(A143, Employee_Details!A:F, 5, FALSE)</f>
        <v>SC</v>
      </c>
    </row>
    <row r="144" spans="1:5" x14ac:dyDescent="0.3">
      <c r="A144">
        <v>340</v>
      </c>
      <c r="B144">
        <f>COUNTIF(employee_manages_shipment!A:A, A144)</f>
        <v>1</v>
      </c>
      <c r="C144" t="str">
        <f>VLOOKUP(A144, Employee_Details!A:F, 2, FALSE)</f>
        <v>Tammi</v>
      </c>
      <c r="D144" t="str">
        <f>VLOOKUP(A144, Employee_Details!A:F, 3, FALSE)</f>
        <v>Office Manager</v>
      </c>
      <c r="E144" t="str">
        <f>VLOOKUP(A144, Employee_Details!A:F, 5, FALSE)</f>
        <v>OH</v>
      </c>
    </row>
    <row r="145" spans="1:5" x14ac:dyDescent="0.3">
      <c r="A145">
        <v>649</v>
      </c>
      <c r="B145">
        <f>COUNTIF(employee_manages_shipment!A:A, A145)</f>
        <v>1</v>
      </c>
      <c r="C145" t="str">
        <f>VLOOKUP(A145, Employee_Details!A:F, 2, FALSE)</f>
        <v>Elise</v>
      </c>
      <c r="D145" t="str">
        <f>VLOOKUP(A145, Employee_Details!A:F, 3, FALSE)</f>
        <v>Chief Finance Officer</v>
      </c>
      <c r="E145" t="str">
        <f>VLOOKUP(A145, Employee_Details!A:F, 5, FALSE)</f>
        <v>ME</v>
      </c>
    </row>
    <row r="146" spans="1:5" x14ac:dyDescent="0.3">
      <c r="A146">
        <v>778</v>
      </c>
      <c r="B146">
        <f>COUNTIF(employee_manages_shipment!A:A, A146)</f>
        <v>1</v>
      </c>
      <c r="C146" t="str">
        <f>VLOOKUP(A146, Employee_Details!A:F, 2, FALSE)</f>
        <v>Twanna</v>
      </c>
      <c r="D146" t="str">
        <f>VLOOKUP(A146, Employee_Details!A:F, 3, FALSE)</f>
        <v>Market Analyst</v>
      </c>
      <c r="E146" t="str">
        <f>VLOOKUP(A146, Employee_Details!A:F, 5, FALSE)</f>
        <v>TX</v>
      </c>
    </row>
    <row r="147" spans="1:5" x14ac:dyDescent="0.3">
      <c r="A147">
        <v>885</v>
      </c>
      <c r="B147">
        <f>COUNTIF(employee_manages_shipment!A:A, A147)</f>
        <v>1</v>
      </c>
      <c r="C147" t="str">
        <f>VLOOKUP(A147, Employee_Details!A:F, 2, FALSE)</f>
        <v>Dawn</v>
      </c>
      <c r="D147" t="str">
        <f>VLOOKUP(A147, Employee_Details!A:F, 3, FALSE)</f>
        <v>Head Of Marketing</v>
      </c>
      <c r="E147" t="str">
        <f>VLOOKUP(A147, Employee_Details!A:F, 5, FALSE)</f>
        <v>NM</v>
      </c>
    </row>
    <row r="148" spans="1:5" x14ac:dyDescent="0.3">
      <c r="A148">
        <v>288</v>
      </c>
      <c r="B148">
        <f>COUNTIF(employee_manages_shipment!A:A, A148)</f>
        <v>1</v>
      </c>
      <c r="C148" t="str">
        <f>VLOOKUP(A148, Employee_Details!A:F, 2, FALSE)</f>
        <v>Joao</v>
      </c>
      <c r="D148" t="str">
        <f>VLOOKUP(A148, Employee_Details!A:F, 3, FALSE)</f>
        <v>Technical Support Executive</v>
      </c>
      <c r="E148" t="str">
        <f>VLOOKUP(A148, Employee_Details!A:F, 5, FALSE)</f>
        <v>HI</v>
      </c>
    </row>
    <row r="149" spans="1:5" x14ac:dyDescent="0.3">
      <c r="A149">
        <v>898</v>
      </c>
      <c r="B149">
        <f>COUNTIF(employee_manages_shipment!A:A, A149)</f>
        <v>1</v>
      </c>
      <c r="C149" t="str">
        <f>VLOOKUP(A149, Employee_Details!A:F, 2, FALSE)</f>
        <v>Muriel</v>
      </c>
      <c r="D149" t="str">
        <f>VLOOKUP(A149, Employee_Details!A:F, 3, FALSE)</f>
        <v>It Support Executive</v>
      </c>
      <c r="E149" t="str">
        <f>VLOOKUP(A149, Employee_Details!A:F, 5, FALSE)</f>
        <v>KS</v>
      </c>
    </row>
    <row r="150" spans="1:5" x14ac:dyDescent="0.3">
      <c r="A150">
        <v>473</v>
      </c>
      <c r="B150">
        <f>COUNTIF(employee_manages_shipment!A:A, A150)</f>
        <v>1</v>
      </c>
      <c r="C150" t="str">
        <f>VLOOKUP(A150, Employee_Details!A:F, 2, FALSE)</f>
        <v>Valeria</v>
      </c>
      <c r="D150" t="str">
        <f>VLOOKUP(A150, Employee_Details!A:F, 3, FALSE)</f>
        <v>Inventory Manager</v>
      </c>
      <c r="E150" t="str">
        <f>VLOOKUP(A150, Employee_Details!A:F, 5, FALSE)</f>
        <v>KS</v>
      </c>
    </row>
    <row r="151" spans="1:5" x14ac:dyDescent="0.3">
      <c r="A151">
        <v>23</v>
      </c>
      <c r="B151">
        <f>COUNTIF(employee_manages_shipment!A:A, A151)</f>
        <v>1</v>
      </c>
      <c r="C151" t="str">
        <f>VLOOKUP(A151, Employee_Details!A:F, 2, FALSE)</f>
        <v>Yasmeen</v>
      </c>
      <c r="D151" t="str">
        <f>VLOOKUP(A151, Employee_Details!A:F, 3, FALSE)</f>
        <v>In House Logistics Executive</v>
      </c>
      <c r="E151" t="str">
        <f>VLOOKUP(A151, Employee_Details!A:F, 5, FALSE)</f>
        <v>TX</v>
      </c>
    </row>
    <row r="152" spans="1:5" x14ac:dyDescent="0.3">
      <c r="A152">
        <v>505</v>
      </c>
      <c r="B152">
        <f>COUNTIF(employee_manages_shipment!A:A, A152)</f>
        <v>1</v>
      </c>
      <c r="C152" t="str">
        <f>VLOOKUP(A152, Employee_Details!A:F, 2, FALSE)</f>
        <v>Cecilia</v>
      </c>
      <c r="D152" t="str">
        <f>VLOOKUP(A152, Employee_Details!A:F, 3, FALSE)</f>
        <v>Material Handling Executive</v>
      </c>
      <c r="E152" t="str">
        <f>VLOOKUP(A152, Employee_Details!A:F, 5, FALSE)</f>
        <v>PA</v>
      </c>
    </row>
    <row r="153" spans="1:5" x14ac:dyDescent="0.3">
      <c r="A153">
        <v>401</v>
      </c>
      <c r="B153">
        <f>COUNTIF(employee_manages_shipment!A:A, A153)</f>
        <v>1</v>
      </c>
      <c r="C153" t="str">
        <f>VLOOKUP(A153, Employee_Details!A:F, 2, FALSE)</f>
        <v>Brent</v>
      </c>
      <c r="D153" t="str">
        <f>VLOOKUP(A153, Employee_Details!A:F, 3, FALSE)</f>
        <v>Transport Manager</v>
      </c>
      <c r="E153" t="str">
        <f>VLOOKUP(A153, Employee_Details!A:F, 5, FALSE)</f>
        <v>NJ</v>
      </c>
    </row>
    <row r="154" spans="1:5" x14ac:dyDescent="0.3">
      <c r="A154">
        <v>988</v>
      </c>
      <c r="B154">
        <f>COUNTIF(employee_manages_shipment!A:A, A154)</f>
        <v>1</v>
      </c>
      <c r="C154" t="str">
        <f>VLOOKUP(A154, Employee_Details!A:F, 2, FALSE)</f>
        <v>Gray</v>
      </c>
      <c r="D154" t="str">
        <f>VLOOKUP(A154, Employee_Details!A:F, 3, FALSE)</f>
        <v>Non-Executive Director</v>
      </c>
      <c r="E154" t="str">
        <f>VLOOKUP(A154, Employee_Details!A:F, 5, FALSE)</f>
        <v>VT</v>
      </c>
    </row>
    <row r="155" spans="1:5" x14ac:dyDescent="0.3">
      <c r="A155">
        <v>432</v>
      </c>
      <c r="B155">
        <f>COUNTIF(employee_manages_shipment!A:A, A155)</f>
        <v>1</v>
      </c>
      <c r="C155" t="str">
        <f>VLOOKUP(A155, Employee_Details!A:F, 2, FALSE)</f>
        <v>Jasmine</v>
      </c>
      <c r="D155" t="str">
        <f>VLOOKUP(A155, Employee_Details!A:F, 3, FALSE)</f>
        <v>Chief Finance Officer</v>
      </c>
      <c r="E155" t="str">
        <f>VLOOKUP(A155, Employee_Details!A:F, 5, FALSE)</f>
        <v>SD</v>
      </c>
    </row>
    <row r="156" spans="1:5" x14ac:dyDescent="0.3">
      <c r="A156">
        <v>948</v>
      </c>
      <c r="B156">
        <f>COUNTIF(employee_manages_shipment!A:A, A156)</f>
        <v>1</v>
      </c>
      <c r="C156" t="str">
        <f>VLOOKUP(A156, Employee_Details!A:F, 2, FALSE)</f>
        <v>Kelly</v>
      </c>
      <c r="D156" t="str">
        <f>VLOOKUP(A156, Employee_Details!A:F, 3, FALSE)</f>
        <v>Chief Finance Officer</v>
      </c>
      <c r="E156" t="str">
        <f>VLOOKUP(A156, Employee_Details!A:F, 5, FALSE)</f>
        <v>IL</v>
      </c>
    </row>
    <row r="157" spans="1:5" x14ac:dyDescent="0.3">
      <c r="A157">
        <v>821</v>
      </c>
      <c r="B157">
        <f>COUNTIF(employee_manages_shipment!A:A, A157)</f>
        <v>1</v>
      </c>
      <c r="C157" t="str">
        <f>VLOOKUP(A157, Employee_Details!A:F, 2, FALSE)</f>
        <v>Alysha</v>
      </c>
      <c r="D157" t="str">
        <f>VLOOKUP(A157, Employee_Details!A:F, 3, FALSE)</f>
        <v>Technical Support Executive</v>
      </c>
      <c r="E157" t="str">
        <f>VLOOKUP(A157, Employee_Details!A:F, 5, FALSE)</f>
        <v>IL</v>
      </c>
    </row>
    <row r="158" spans="1:5" x14ac:dyDescent="0.3">
      <c r="A158">
        <v>435</v>
      </c>
      <c r="B158">
        <f>COUNTIF(employee_manages_shipment!A:A, A158)</f>
        <v>1</v>
      </c>
      <c r="C158" t="str">
        <f>VLOOKUP(A158, Employee_Details!A:F, 2, FALSE)</f>
        <v>Rashawn</v>
      </c>
      <c r="D158" t="str">
        <f>VLOOKUP(A158, Employee_Details!A:F, 3, FALSE)</f>
        <v>Sales Manager</v>
      </c>
      <c r="E158" t="str">
        <f>VLOOKUP(A158, Employee_Details!A:F, 5, FALSE)</f>
        <v>CT</v>
      </c>
    </row>
    <row r="159" spans="1:5" x14ac:dyDescent="0.3">
      <c r="A159">
        <v>11</v>
      </c>
      <c r="B159">
        <f>COUNTIF(employee_manages_shipment!A:A, A159)</f>
        <v>1</v>
      </c>
      <c r="C159" t="str">
        <f>VLOOKUP(A159, Employee_Details!A:F, 2, FALSE)</f>
        <v>Rita</v>
      </c>
      <c r="D159" t="str">
        <f>VLOOKUP(A159, Employee_Details!A:F, 3, FALSE)</f>
        <v>Manager</v>
      </c>
      <c r="E159" t="str">
        <f>VLOOKUP(A159, Employee_Details!A:F, 5, FALSE)</f>
        <v>WI</v>
      </c>
    </row>
    <row r="160" spans="1:5" x14ac:dyDescent="0.3">
      <c r="A160">
        <v>204</v>
      </c>
      <c r="B160">
        <f>COUNTIF(employee_manages_shipment!A:A, A160)</f>
        <v>1</v>
      </c>
      <c r="C160" t="str">
        <f>VLOOKUP(A160, Employee_Details!A:F, 2, FALSE)</f>
        <v>Jaime</v>
      </c>
      <c r="D160" t="str">
        <f>VLOOKUP(A160, Employee_Details!A:F, 3, FALSE)</f>
        <v>Office Manager</v>
      </c>
      <c r="E160" t="str">
        <f>VLOOKUP(A160, Employee_Details!A:F, 5, FALSE)</f>
        <v>TX</v>
      </c>
    </row>
    <row r="161" spans="1:5" x14ac:dyDescent="0.3">
      <c r="A161">
        <v>179</v>
      </c>
      <c r="B161">
        <f>COUNTIF(employee_manages_shipment!A:A, A161)</f>
        <v>1</v>
      </c>
      <c r="C161" t="str">
        <f>VLOOKUP(A161, Employee_Details!A:F, 2, FALSE)</f>
        <v>Jan</v>
      </c>
      <c r="D161" t="str">
        <f>VLOOKUP(A161, Employee_Details!A:F, 3, FALSE)</f>
        <v>Head Of Marketing</v>
      </c>
      <c r="E161" t="str">
        <f>VLOOKUP(A161, Employee_Details!A:F, 5, FALSE)</f>
        <v>TX</v>
      </c>
    </row>
    <row r="162" spans="1:5" x14ac:dyDescent="0.3">
      <c r="A162">
        <v>431</v>
      </c>
      <c r="B162">
        <f>COUNTIF(employee_manages_shipment!A:A, A162)</f>
        <v>1</v>
      </c>
      <c r="C162" t="str">
        <f>VLOOKUP(A162, Employee_Details!A:F, 2, FALSE)</f>
        <v>Jalen</v>
      </c>
      <c r="D162" t="str">
        <f>VLOOKUP(A162, Employee_Details!A:F, 3, FALSE)</f>
        <v>Marketing Manager</v>
      </c>
      <c r="E162" t="str">
        <f>VLOOKUP(A162, Employee_Details!A:F, 5, FALSE)</f>
        <v>MA</v>
      </c>
    </row>
    <row r="163" spans="1:5" x14ac:dyDescent="0.3">
      <c r="A163">
        <v>865</v>
      </c>
      <c r="B163">
        <f>COUNTIF(employee_manages_shipment!A:A, A163)</f>
        <v>1</v>
      </c>
      <c r="C163" t="str">
        <f>VLOOKUP(A163, Employee_Details!A:F, 2, FALSE)</f>
        <v>Samual</v>
      </c>
      <c r="D163" t="str">
        <f>VLOOKUP(A163, Employee_Details!A:F, 3, FALSE)</f>
        <v>Office Manager</v>
      </c>
      <c r="E163" t="str">
        <f>VLOOKUP(A163, Employee_Details!A:F, 5, FALSE)</f>
        <v>MN</v>
      </c>
    </row>
    <row r="164" spans="1:5" x14ac:dyDescent="0.3">
      <c r="A164">
        <v>874</v>
      </c>
      <c r="B164">
        <f>COUNTIF(employee_manages_shipment!A:A, A164)</f>
        <v>1</v>
      </c>
      <c r="C164" t="str">
        <f>VLOOKUP(A164, Employee_Details!A:F, 2, FALSE)</f>
        <v>Holli</v>
      </c>
      <c r="D164" t="str">
        <f>VLOOKUP(A164, Employee_Details!A:F, 3, FALSE)</f>
        <v>It Support Executive</v>
      </c>
      <c r="E164" t="str">
        <f>VLOOKUP(A164, Employee_Details!A:F, 5, FALSE)</f>
        <v>AL</v>
      </c>
    </row>
    <row r="165" spans="1:5" x14ac:dyDescent="0.3">
      <c r="A165">
        <v>513</v>
      </c>
      <c r="B165">
        <f>COUNTIF(employee_manages_shipment!A:A, A165)</f>
        <v>1</v>
      </c>
      <c r="C165" t="str">
        <f>VLOOKUP(A165, Employee_Details!A:F, 2, FALSE)</f>
        <v>Latasha</v>
      </c>
      <c r="D165" t="str">
        <f>VLOOKUP(A165, Employee_Details!A:F, 3, FALSE)</f>
        <v>Block Development Manager</v>
      </c>
      <c r="E165" t="str">
        <f>VLOOKUP(A165, Employee_Details!A:F, 5, FALSE)</f>
        <v>NY</v>
      </c>
    </row>
    <row r="166" spans="1:5" x14ac:dyDescent="0.3">
      <c r="A166">
        <v>814</v>
      </c>
      <c r="B166">
        <f>COUNTIF(employee_manages_shipment!A:A, A166)</f>
        <v>1</v>
      </c>
      <c r="C166" t="str">
        <f>VLOOKUP(A166, Employee_Details!A:F, 2, FALSE)</f>
        <v>Alexia</v>
      </c>
      <c r="D166" t="str">
        <f>VLOOKUP(A166, Employee_Details!A:F, 3, FALSE)</f>
        <v>Director</v>
      </c>
      <c r="E166" t="str">
        <f>VLOOKUP(A166, Employee_Details!A:F, 5, FALSE)</f>
        <v>MO</v>
      </c>
    </row>
    <row r="167" spans="1:5" x14ac:dyDescent="0.3">
      <c r="A167">
        <v>236</v>
      </c>
      <c r="B167">
        <f>COUNTIF(employee_manages_shipment!A:A, A167)</f>
        <v>1</v>
      </c>
      <c r="C167" t="str">
        <f>VLOOKUP(A167, Employee_Details!A:F, 2, FALSE)</f>
        <v>Beth</v>
      </c>
      <c r="D167" t="str">
        <f>VLOOKUP(A167, Employee_Details!A:F, 3, FALSE)</f>
        <v>Delivery Boy</v>
      </c>
      <c r="E167" t="str">
        <f>VLOOKUP(A167, Employee_Details!A:F, 5, FALSE)</f>
        <v>TX</v>
      </c>
    </row>
    <row r="168" spans="1:5" x14ac:dyDescent="0.3">
      <c r="A168">
        <v>957</v>
      </c>
      <c r="B168">
        <f>COUNTIF(employee_manages_shipment!A:A, A168)</f>
        <v>1</v>
      </c>
      <c r="C168" t="str">
        <f>VLOOKUP(A168, Employee_Details!A:F, 2, FALSE)</f>
        <v>Valencia</v>
      </c>
      <c r="D168" t="str">
        <f>VLOOKUP(A168, Employee_Details!A:F, 3, FALSE)</f>
        <v>It Support Executive</v>
      </c>
      <c r="E168" t="str">
        <f>VLOOKUP(A168, Employee_Details!A:F, 5, FALSE)</f>
        <v>CA</v>
      </c>
    </row>
    <row r="169" spans="1:5" x14ac:dyDescent="0.3">
      <c r="A169">
        <v>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394EA-E0EB-4E4B-B0B6-BD089D824B78}">
  <dimension ref="A1:M201"/>
  <sheetViews>
    <sheetView zoomScale="85" zoomScaleNormal="85" workbookViewId="0">
      <selection activeCell="H13" sqref="H13"/>
    </sheetView>
  </sheetViews>
  <sheetFormatPr defaultRowHeight="14.4" x14ac:dyDescent="0.3"/>
  <cols>
    <col min="1" max="1" width="40.33203125" customWidth="1"/>
    <col min="2" max="2" width="10.44140625" customWidth="1"/>
    <col min="3" max="3" width="10.33203125" customWidth="1"/>
    <col min="4" max="4" width="13.109375" customWidth="1"/>
    <col min="5" max="5" width="17.88671875" customWidth="1"/>
    <col min="6" max="6" width="19" customWidth="1"/>
    <col min="7" max="7" width="19.5546875" customWidth="1"/>
    <col min="12" max="12" width="14.77734375" bestFit="1" customWidth="1"/>
    <col min="13" max="13" width="19.6640625" bestFit="1" customWidth="1"/>
  </cols>
  <sheetData>
    <row r="1" spans="1:13" x14ac:dyDescent="0.3">
      <c r="A1" t="s">
        <v>745</v>
      </c>
      <c r="B1" t="s">
        <v>0</v>
      </c>
      <c r="C1" t="s">
        <v>746</v>
      </c>
      <c r="D1" t="s">
        <v>747</v>
      </c>
      <c r="E1" t="s">
        <v>748</v>
      </c>
      <c r="F1" t="s">
        <v>749</v>
      </c>
      <c r="G1" t="s">
        <v>750</v>
      </c>
    </row>
    <row r="2" spans="1:13" x14ac:dyDescent="0.3">
      <c r="A2" t="s">
        <v>751</v>
      </c>
      <c r="B2">
        <v>230</v>
      </c>
      <c r="C2">
        <v>690</v>
      </c>
      <c r="D2">
        <v>49302</v>
      </c>
      <c r="E2" t="s">
        <v>752</v>
      </c>
      <c r="F2" t="s">
        <v>753</v>
      </c>
      <c r="G2" s="1">
        <v>41991</v>
      </c>
    </row>
    <row r="3" spans="1:13" x14ac:dyDescent="0.3">
      <c r="A3" t="s">
        <v>754</v>
      </c>
      <c r="B3">
        <v>3189</v>
      </c>
      <c r="C3">
        <v>933</v>
      </c>
      <c r="D3">
        <v>78698</v>
      </c>
      <c r="E3" t="s">
        <v>752</v>
      </c>
      <c r="F3" t="s">
        <v>753</v>
      </c>
      <c r="G3" s="1">
        <v>35621</v>
      </c>
    </row>
    <row r="4" spans="1:13" x14ac:dyDescent="0.3">
      <c r="A4" t="s">
        <v>755</v>
      </c>
      <c r="B4">
        <v>2216</v>
      </c>
      <c r="C4">
        <v>261</v>
      </c>
      <c r="D4">
        <v>69417</v>
      </c>
      <c r="E4" t="s">
        <v>756</v>
      </c>
      <c r="F4" t="s">
        <v>753</v>
      </c>
      <c r="G4" t="s">
        <v>1523</v>
      </c>
      <c r="L4" s="7" t="s">
        <v>1585</v>
      </c>
    </row>
    <row r="5" spans="1:13" x14ac:dyDescent="0.3">
      <c r="A5" t="s">
        <v>757</v>
      </c>
      <c r="B5">
        <v>1904</v>
      </c>
      <c r="C5">
        <v>445</v>
      </c>
      <c r="D5">
        <v>39655</v>
      </c>
      <c r="E5" t="s">
        <v>756</v>
      </c>
      <c r="F5" t="s">
        <v>758</v>
      </c>
      <c r="G5" t="s">
        <v>1523</v>
      </c>
    </row>
    <row r="6" spans="1:13" x14ac:dyDescent="0.3">
      <c r="A6" t="s">
        <v>759</v>
      </c>
      <c r="B6">
        <v>7342</v>
      </c>
      <c r="C6">
        <v>722</v>
      </c>
      <c r="D6">
        <v>87400</v>
      </c>
      <c r="E6" t="s">
        <v>756</v>
      </c>
      <c r="F6" t="s">
        <v>758</v>
      </c>
      <c r="G6" t="s">
        <v>1523</v>
      </c>
      <c r="L6" s="4" t="s">
        <v>1533</v>
      </c>
      <c r="M6" t="s">
        <v>1547</v>
      </c>
    </row>
    <row r="7" spans="1:13" x14ac:dyDescent="0.3">
      <c r="A7" t="s">
        <v>760</v>
      </c>
      <c r="B7">
        <v>7633</v>
      </c>
      <c r="C7">
        <v>129</v>
      </c>
      <c r="D7">
        <v>56881</v>
      </c>
      <c r="E7" t="s">
        <v>752</v>
      </c>
      <c r="F7" t="s">
        <v>753</v>
      </c>
      <c r="G7" s="1">
        <v>26238</v>
      </c>
      <c r="L7" s="5" t="s">
        <v>753</v>
      </c>
      <c r="M7" s="8">
        <v>45039.893617021276</v>
      </c>
    </row>
    <row r="8" spans="1:13" x14ac:dyDescent="0.3">
      <c r="A8" t="s">
        <v>761</v>
      </c>
      <c r="B8">
        <v>2154</v>
      </c>
      <c r="C8">
        <v>489</v>
      </c>
      <c r="D8">
        <v>99239</v>
      </c>
      <c r="E8" t="s">
        <v>756</v>
      </c>
      <c r="F8" t="s">
        <v>758</v>
      </c>
      <c r="G8" t="s">
        <v>1523</v>
      </c>
      <c r="L8" s="5" t="s">
        <v>758</v>
      </c>
      <c r="M8" s="8">
        <v>49578.858490566039</v>
      </c>
    </row>
    <row r="9" spans="1:13" x14ac:dyDescent="0.3">
      <c r="A9" t="s">
        <v>762</v>
      </c>
      <c r="B9">
        <v>5543</v>
      </c>
      <c r="C9">
        <v>165</v>
      </c>
      <c r="D9">
        <v>23921</v>
      </c>
      <c r="E9" t="s">
        <v>756</v>
      </c>
      <c r="F9" t="s">
        <v>758</v>
      </c>
      <c r="G9" t="s">
        <v>1523</v>
      </c>
      <c r="L9" s="5" t="s">
        <v>1557</v>
      </c>
      <c r="M9" s="8"/>
    </row>
    <row r="10" spans="1:13" x14ac:dyDescent="0.3">
      <c r="A10" t="s">
        <v>763</v>
      </c>
      <c r="B10">
        <v>2332</v>
      </c>
      <c r="C10">
        <v>164</v>
      </c>
      <c r="D10">
        <v>67599</v>
      </c>
      <c r="E10" t="s">
        <v>756</v>
      </c>
      <c r="F10" t="s">
        <v>753</v>
      </c>
      <c r="G10" t="s">
        <v>1523</v>
      </c>
      <c r="L10" s="5" t="s">
        <v>1534</v>
      </c>
      <c r="M10" s="8">
        <v>47445.544999999998</v>
      </c>
    </row>
    <row r="11" spans="1:13" x14ac:dyDescent="0.3">
      <c r="A11" t="s">
        <v>764</v>
      </c>
      <c r="B11">
        <v>4094</v>
      </c>
      <c r="C11">
        <v>364</v>
      </c>
      <c r="D11">
        <v>3725</v>
      </c>
      <c r="E11" t="s">
        <v>756</v>
      </c>
      <c r="F11" t="s">
        <v>758</v>
      </c>
      <c r="G11" t="s">
        <v>1523</v>
      </c>
    </row>
    <row r="12" spans="1:13" x14ac:dyDescent="0.3">
      <c r="A12" t="s">
        <v>765</v>
      </c>
      <c r="B12">
        <v>3042</v>
      </c>
      <c r="C12">
        <v>469</v>
      </c>
      <c r="D12">
        <v>95516</v>
      </c>
      <c r="E12" t="s">
        <v>752</v>
      </c>
      <c r="F12" t="s">
        <v>758</v>
      </c>
      <c r="G12" s="1">
        <v>33373</v>
      </c>
    </row>
    <row r="13" spans="1:13" x14ac:dyDescent="0.3">
      <c r="A13" t="s">
        <v>766</v>
      </c>
      <c r="B13">
        <v>2220</v>
      </c>
      <c r="C13">
        <v>158</v>
      </c>
      <c r="D13">
        <v>62528</v>
      </c>
      <c r="E13" t="s">
        <v>752</v>
      </c>
      <c r="F13" t="s">
        <v>758</v>
      </c>
      <c r="G13" s="1">
        <v>27941</v>
      </c>
    </row>
    <row r="14" spans="1:13" x14ac:dyDescent="0.3">
      <c r="A14" t="s">
        <v>767</v>
      </c>
      <c r="B14">
        <v>4988</v>
      </c>
      <c r="C14">
        <v>337</v>
      </c>
      <c r="D14">
        <v>21021</v>
      </c>
      <c r="E14" t="s">
        <v>756</v>
      </c>
      <c r="F14" t="s">
        <v>753</v>
      </c>
      <c r="G14" t="s">
        <v>1523</v>
      </c>
    </row>
    <row r="15" spans="1:13" x14ac:dyDescent="0.3">
      <c r="A15" t="s">
        <v>768</v>
      </c>
      <c r="B15">
        <v>175</v>
      </c>
      <c r="C15">
        <v>634</v>
      </c>
      <c r="D15">
        <v>99492</v>
      </c>
      <c r="E15" t="s">
        <v>756</v>
      </c>
      <c r="F15" t="s">
        <v>753</v>
      </c>
      <c r="G15" t="s">
        <v>1523</v>
      </c>
    </row>
    <row r="16" spans="1:13" x14ac:dyDescent="0.3">
      <c r="A16" t="s">
        <v>769</v>
      </c>
      <c r="B16">
        <v>4233</v>
      </c>
      <c r="C16">
        <v>577</v>
      </c>
      <c r="D16">
        <v>60282</v>
      </c>
      <c r="E16" t="s">
        <v>752</v>
      </c>
      <c r="F16" t="s">
        <v>753</v>
      </c>
      <c r="G16" s="1">
        <v>31998</v>
      </c>
    </row>
    <row r="17" spans="1:7" x14ac:dyDescent="0.3">
      <c r="A17" t="s">
        <v>770</v>
      </c>
      <c r="B17">
        <v>4351</v>
      </c>
      <c r="C17">
        <v>907</v>
      </c>
      <c r="D17">
        <v>20357</v>
      </c>
      <c r="E17" t="s">
        <v>756</v>
      </c>
      <c r="F17" t="s">
        <v>753</v>
      </c>
      <c r="G17" t="s">
        <v>1523</v>
      </c>
    </row>
    <row r="18" spans="1:7" x14ac:dyDescent="0.3">
      <c r="A18" t="s">
        <v>771</v>
      </c>
      <c r="B18">
        <v>5578</v>
      </c>
      <c r="C18">
        <v>870</v>
      </c>
      <c r="D18">
        <v>24053</v>
      </c>
      <c r="E18" t="s">
        <v>756</v>
      </c>
      <c r="F18" t="s">
        <v>753</v>
      </c>
      <c r="G18" t="s">
        <v>1523</v>
      </c>
    </row>
    <row r="19" spans="1:7" x14ac:dyDescent="0.3">
      <c r="A19" t="s">
        <v>772</v>
      </c>
      <c r="B19">
        <v>4523</v>
      </c>
      <c r="C19">
        <v>982</v>
      </c>
      <c r="D19">
        <v>50958</v>
      </c>
      <c r="E19" t="s">
        <v>756</v>
      </c>
      <c r="F19" t="s">
        <v>753</v>
      </c>
      <c r="G19" t="s">
        <v>1523</v>
      </c>
    </row>
    <row r="20" spans="1:7" x14ac:dyDescent="0.3">
      <c r="A20" t="s">
        <v>773</v>
      </c>
      <c r="B20">
        <v>2972</v>
      </c>
      <c r="C20">
        <v>351</v>
      </c>
      <c r="D20">
        <v>68227</v>
      </c>
      <c r="E20" t="s">
        <v>752</v>
      </c>
      <c r="F20" t="s">
        <v>753</v>
      </c>
      <c r="G20" s="1">
        <v>28312</v>
      </c>
    </row>
    <row r="21" spans="1:7" x14ac:dyDescent="0.3">
      <c r="A21" t="s">
        <v>774</v>
      </c>
      <c r="B21">
        <v>6153</v>
      </c>
      <c r="C21">
        <v>328</v>
      </c>
      <c r="D21">
        <v>77861</v>
      </c>
      <c r="E21" t="s">
        <v>752</v>
      </c>
      <c r="F21" t="s">
        <v>753</v>
      </c>
      <c r="G21" s="1">
        <v>35681</v>
      </c>
    </row>
    <row r="22" spans="1:7" x14ac:dyDescent="0.3">
      <c r="A22" t="s">
        <v>775</v>
      </c>
      <c r="B22">
        <v>4852</v>
      </c>
      <c r="C22">
        <v>242</v>
      </c>
      <c r="D22">
        <v>48315</v>
      </c>
      <c r="E22" t="s">
        <v>756</v>
      </c>
      <c r="F22" t="s">
        <v>753</v>
      </c>
      <c r="G22" t="s">
        <v>1523</v>
      </c>
    </row>
    <row r="23" spans="1:7" x14ac:dyDescent="0.3">
      <c r="A23" t="s">
        <v>776</v>
      </c>
      <c r="B23">
        <v>8106</v>
      </c>
      <c r="C23">
        <v>421</v>
      </c>
      <c r="D23">
        <v>83002</v>
      </c>
      <c r="E23" t="s">
        <v>752</v>
      </c>
      <c r="F23" t="s">
        <v>753</v>
      </c>
      <c r="G23" s="1">
        <v>36224</v>
      </c>
    </row>
    <row r="24" spans="1:7" x14ac:dyDescent="0.3">
      <c r="A24" t="s">
        <v>777</v>
      </c>
      <c r="B24">
        <v>3917</v>
      </c>
      <c r="C24">
        <v>6</v>
      </c>
      <c r="D24">
        <v>47650</v>
      </c>
      <c r="E24" t="s">
        <v>752</v>
      </c>
      <c r="F24" t="s">
        <v>758</v>
      </c>
      <c r="G24" s="1">
        <v>28437</v>
      </c>
    </row>
    <row r="25" spans="1:7" x14ac:dyDescent="0.3">
      <c r="A25" t="s">
        <v>778</v>
      </c>
      <c r="B25">
        <v>9377</v>
      </c>
      <c r="C25">
        <v>384</v>
      </c>
      <c r="D25">
        <v>19386</v>
      </c>
      <c r="E25" t="s">
        <v>756</v>
      </c>
      <c r="F25" t="s">
        <v>758</v>
      </c>
      <c r="G25" t="s">
        <v>1523</v>
      </c>
    </row>
    <row r="26" spans="1:7" x14ac:dyDescent="0.3">
      <c r="A26" t="s">
        <v>779</v>
      </c>
      <c r="B26">
        <v>5387</v>
      </c>
      <c r="C26">
        <v>286</v>
      </c>
      <c r="D26">
        <v>39432</v>
      </c>
      <c r="E26" t="s">
        <v>752</v>
      </c>
      <c r="F26" t="s">
        <v>758</v>
      </c>
      <c r="G26" s="1">
        <v>38610</v>
      </c>
    </row>
    <row r="27" spans="1:7" x14ac:dyDescent="0.3">
      <c r="A27" t="s">
        <v>780</v>
      </c>
      <c r="B27">
        <v>6513</v>
      </c>
      <c r="C27">
        <v>892</v>
      </c>
      <c r="D27">
        <v>1421</v>
      </c>
      <c r="E27" t="s">
        <v>752</v>
      </c>
      <c r="F27" t="s">
        <v>758</v>
      </c>
      <c r="G27" s="1">
        <v>43811</v>
      </c>
    </row>
    <row r="28" spans="1:7" x14ac:dyDescent="0.3">
      <c r="A28" t="s">
        <v>781</v>
      </c>
      <c r="B28">
        <v>3965</v>
      </c>
      <c r="C28">
        <v>558</v>
      </c>
      <c r="D28">
        <v>16113</v>
      </c>
      <c r="E28" t="s">
        <v>752</v>
      </c>
      <c r="F28" t="s">
        <v>758</v>
      </c>
      <c r="G28" s="1">
        <v>41593</v>
      </c>
    </row>
    <row r="29" spans="1:7" x14ac:dyDescent="0.3">
      <c r="A29" t="s">
        <v>782</v>
      </c>
      <c r="B29">
        <v>8893</v>
      </c>
      <c r="C29">
        <v>481</v>
      </c>
      <c r="D29">
        <v>52318</v>
      </c>
      <c r="E29" t="s">
        <v>756</v>
      </c>
      <c r="F29" t="s">
        <v>753</v>
      </c>
      <c r="G29" t="s">
        <v>1523</v>
      </c>
    </row>
    <row r="30" spans="1:7" x14ac:dyDescent="0.3">
      <c r="A30" t="s">
        <v>783</v>
      </c>
      <c r="B30">
        <v>1897</v>
      </c>
      <c r="C30">
        <v>155</v>
      </c>
      <c r="D30">
        <v>7389</v>
      </c>
      <c r="E30" t="s">
        <v>756</v>
      </c>
      <c r="F30" t="s">
        <v>753</v>
      </c>
      <c r="G30" t="s">
        <v>1523</v>
      </c>
    </row>
    <row r="31" spans="1:7" x14ac:dyDescent="0.3">
      <c r="A31" t="s">
        <v>784</v>
      </c>
      <c r="B31">
        <v>390</v>
      </c>
      <c r="C31">
        <v>771</v>
      </c>
      <c r="D31">
        <v>86040</v>
      </c>
      <c r="E31" t="s">
        <v>752</v>
      </c>
      <c r="F31" t="s">
        <v>758</v>
      </c>
      <c r="G31" s="1">
        <v>41593</v>
      </c>
    </row>
    <row r="32" spans="1:7" x14ac:dyDescent="0.3">
      <c r="A32" t="s">
        <v>785</v>
      </c>
      <c r="B32">
        <v>3633</v>
      </c>
      <c r="C32">
        <v>945</v>
      </c>
      <c r="D32">
        <v>56148</v>
      </c>
      <c r="E32" t="s">
        <v>752</v>
      </c>
      <c r="F32" t="s">
        <v>758</v>
      </c>
      <c r="G32" s="1">
        <v>37113</v>
      </c>
    </row>
    <row r="33" spans="1:7" x14ac:dyDescent="0.3">
      <c r="A33" t="s">
        <v>786</v>
      </c>
      <c r="B33">
        <v>7828</v>
      </c>
      <c r="C33">
        <v>719</v>
      </c>
      <c r="D33">
        <v>894</v>
      </c>
      <c r="E33" t="s">
        <v>752</v>
      </c>
      <c r="F33" t="s">
        <v>753</v>
      </c>
      <c r="G33" s="1">
        <v>38915</v>
      </c>
    </row>
    <row r="34" spans="1:7" x14ac:dyDescent="0.3">
      <c r="A34" t="s">
        <v>787</v>
      </c>
      <c r="B34">
        <v>2241</v>
      </c>
      <c r="C34">
        <v>493</v>
      </c>
      <c r="D34">
        <v>35634</v>
      </c>
      <c r="E34" t="s">
        <v>756</v>
      </c>
      <c r="F34" t="s">
        <v>758</v>
      </c>
      <c r="G34" t="s">
        <v>1523</v>
      </c>
    </row>
    <row r="35" spans="1:7" x14ac:dyDescent="0.3">
      <c r="A35" t="s">
        <v>788</v>
      </c>
      <c r="B35">
        <v>896</v>
      </c>
      <c r="C35">
        <v>998</v>
      </c>
      <c r="D35">
        <v>28701</v>
      </c>
      <c r="E35" t="s">
        <v>752</v>
      </c>
      <c r="F35" t="s">
        <v>753</v>
      </c>
      <c r="G35" s="1">
        <v>41593</v>
      </c>
    </row>
    <row r="36" spans="1:7" x14ac:dyDescent="0.3">
      <c r="A36" t="s">
        <v>789</v>
      </c>
      <c r="B36">
        <v>6361</v>
      </c>
      <c r="C36">
        <v>968</v>
      </c>
      <c r="D36">
        <v>90380</v>
      </c>
      <c r="E36" t="s">
        <v>752</v>
      </c>
      <c r="F36" t="s">
        <v>753</v>
      </c>
      <c r="G36" s="1">
        <v>34183</v>
      </c>
    </row>
    <row r="37" spans="1:7" x14ac:dyDescent="0.3">
      <c r="A37" t="s">
        <v>790</v>
      </c>
      <c r="B37">
        <v>6713</v>
      </c>
      <c r="C37">
        <v>738</v>
      </c>
      <c r="D37">
        <v>21813</v>
      </c>
      <c r="E37" t="s">
        <v>756</v>
      </c>
      <c r="F37" t="s">
        <v>758</v>
      </c>
      <c r="G37" t="s">
        <v>1523</v>
      </c>
    </row>
    <row r="38" spans="1:7" x14ac:dyDescent="0.3">
      <c r="A38" t="s">
        <v>791</v>
      </c>
      <c r="B38">
        <v>4283</v>
      </c>
      <c r="C38">
        <v>912</v>
      </c>
      <c r="D38">
        <v>36312</v>
      </c>
      <c r="E38" t="s">
        <v>756</v>
      </c>
      <c r="F38" t="s">
        <v>753</v>
      </c>
      <c r="G38" t="s">
        <v>1523</v>
      </c>
    </row>
    <row r="39" spans="1:7" x14ac:dyDescent="0.3">
      <c r="A39" t="s">
        <v>792</v>
      </c>
      <c r="B39">
        <v>9486</v>
      </c>
      <c r="C39">
        <v>782</v>
      </c>
      <c r="D39">
        <v>24856</v>
      </c>
      <c r="E39" t="s">
        <v>752</v>
      </c>
      <c r="F39" t="s">
        <v>753</v>
      </c>
      <c r="G39" s="1">
        <v>37549</v>
      </c>
    </row>
    <row r="40" spans="1:7" x14ac:dyDescent="0.3">
      <c r="A40" t="s">
        <v>793</v>
      </c>
      <c r="B40">
        <v>308</v>
      </c>
      <c r="C40">
        <v>140</v>
      </c>
      <c r="D40">
        <v>39234</v>
      </c>
      <c r="E40" t="s">
        <v>752</v>
      </c>
      <c r="F40" t="s">
        <v>753</v>
      </c>
      <c r="G40" s="1">
        <v>38915</v>
      </c>
    </row>
    <row r="41" spans="1:7" x14ac:dyDescent="0.3">
      <c r="A41" t="s">
        <v>794</v>
      </c>
      <c r="B41">
        <v>8927</v>
      </c>
      <c r="C41">
        <v>702</v>
      </c>
      <c r="D41">
        <v>74222</v>
      </c>
      <c r="E41" t="s">
        <v>752</v>
      </c>
      <c r="F41" t="s">
        <v>758</v>
      </c>
      <c r="G41" s="1">
        <v>38311</v>
      </c>
    </row>
    <row r="42" spans="1:7" x14ac:dyDescent="0.3">
      <c r="A42" t="s">
        <v>795</v>
      </c>
      <c r="B42">
        <v>249</v>
      </c>
      <c r="C42">
        <v>284</v>
      </c>
      <c r="D42">
        <v>47260</v>
      </c>
      <c r="E42" t="s">
        <v>752</v>
      </c>
      <c r="F42" t="s">
        <v>753</v>
      </c>
      <c r="G42" s="1">
        <v>30018</v>
      </c>
    </row>
    <row r="43" spans="1:7" x14ac:dyDescent="0.3">
      <c r="A43" t="s">
        <v>796</v>
      </c>
      <c r="B43">
        <v>2620</v>
      </c>
      <c r="C43">
        <v>199</v>
      </c>
      <c r="D43">
        <v>45432</v>
      </c>
      <c r="E43" t="s">
        <v>756</v>
      </c>
      <c r="F43" t="s">
        <v>758</v>
      </c>
      <c r="G43" t="s">
        <v>1523</v>
      </c>
    </row>
    <row r="44" spans="1:7" x14ac:dyDescent="0.3">
      <c r="A44" t="s">
        <v>797</v>
      </c>
      <c r="B44">
        <v>1164</v>
      </c>
      <c r="C44">
        <v>228</v>
      </c>
      <c r="D44">
        <v>30192</v>
      </c>
      <c r="E44" t="s">
        <v>752</v>
      </c>
      <c r="F44" t="s">
        <v>758</v>
      </c>
      <c r="G44" s="1">
        <v>34433</v>
      </c>
    </row>
    <row r="45" spans="1:7" x14ac:dyDescent="0.3">
      <c r="A45" t="s">
        <v>798</v>
      </c>
      <c r="B45">
        <v>4711</v>
      </c>
      <c r="C45">
        <v>908</v>
      </c>
      <c r="D45">
        <v>53868</v>
      </c>
      <c r="E45" t="s">
        <v>756</v>
      </c>
      <c r="F45" t="s">
        <v>753</v>
      </c>
      <c r="G45" t="s">
        <v>1523</v>
      </c>
    </row>
    <row r="46" spans="1:7" x14ac:dyDescent="0.3">
      <c r="A46" t="s">
        <v>799</v>
      </c>
      <c r="B46">
        <v>4053</v>
      </c>
      <c r="C46">
        <v>594</v>
      </c>
      <c r="D46">
        <v>9691</v>
      </c>
      <c r="E46" t="s">
        <v>756</v>
      </c>
      <c r="F46" t="s">
        <v>753</v>
      </c>
      <c r="G46" t="s">
        <v>1523</v>
      </c>
    </row>
    <row r="47" spans="1:7" x14ac:dyDescent="0.3">
      <c r="A47" t="s">
        <v>800</v>
      </c>
      <c r="B47">
        <v>4272</v>
      </c>
      <c r="C47">
        <v>542</v>
      </c>
      <c r="D47">
        <v>39001</v>
      </c>
      <c r="E47" t="s">
        <v>756</v>
      </c>
      <c r="F47" t="s">
        <v>758</v>
      </c>
      <c r="G47" t="s">
        <v>1523</v>
      </c>
    </row>
    <row r="48" spans="1:7" x14ac:dyDescent="0.3">
      <c r="A48" t="s">
        <v>801</v>
      </c>
      <c r="B48">
        <v>7005</v>
      </c>
      <c r="C48">
        <v>586</v>
      </c>
      <c r="D48">
        <v>70814</v>
      </c>
      <c r="E48" t="s">
        <v>756</v>
      </c>
      <c r="F48" t="s">
        <v>753</v>
      </c>
      <c r="G48" t="s">
        <v>1523</v>
      </c>
    </row>
    <row r="49" spans="1:7" x14ac:dyDescent="0.3">
      <c r="A49" t="s">
        <v>802</v>
      </c>
      <c r="B49">
        <v>2308</v>
      </c>
      <c r="C49">
        <v>636</v>
      </c>
      <c r="D49">
        <v>13740</v>
      </c>
      <c r="E49" t="s">
        <v>752</v>
      </c>
      <c r="F49" t="s">
        <v>758</v>
      </c>
      <c r="G49" s="1">
        <v>39669</v>
      </c>
    </row>
    <row r="50" spans="1:7" x14ac:dyDescent="0.3">
      <c r="A50" t="s">
        <v>803</v>
      </c>
      <c r="B50">
        <v>5150</v>
      </c>
      <c r="C50">
        <v>581</v>
      </c>
      <c r="D50">
        <v>33435</v>
      </c>
      <c r="E50" t="s">
        <v>756</v>
      </c>
      <c r="F50" t="s">
        <v>753</v>
      </c>
      <c r="G50" t="s">
        <v>1523</v>
      </c>
    </row>
    <row r="51" spans="1:7" x14ac:dyDescent="0.3">
      <c r="A51" t="s">
        <v>804</v>
      </c>
      <c r="B51">
        <v>693</v>
      </c>
      <c r="C51">
        <v>336</v>
      </c>
      <c r="D51">
        <v>73589</v>
      </c>
      <c r="E51" t="s">
        <v>756</v>
      </c>
      <c r="F51" t="s">
        <v>753</v>
      </c>
      <c r="G51" t="s">
        <v>1523</v>
      </c>
    </row>
    <row r="52" spans="1:7" x14ac:dyDescent="0.3">
      <c r="A52" t="s">
        <v>805</v>
      </c>
      <c r="B52">
        <v>9598</v>
      </c>
      <c r="C52">
        <v>504</v>
      </c>
      <c r="D52">
        <v>18598</v>
      </c>
      <c r="E52" t="s">
        <v>752</v>
      </c>
      <c r="F52" t="s">
        <v>758</v>
      </c>
      <c r="G52" s="1">
        <v>30239</v>
      </c>
    </row>
    <row r="53" spans="1:7" x14ac:dyDescent="0.3">
      <c r="A53" t="s">
        <v>806</v>
      </c>
      <c r="B53">
        <v>8103</v>
      </c>
      <c r="C53">
        <v>346</v>
      </c>
      <c r="D53">
        <v>23003</v>
      </c>
      <c r="E53" t="s">
        <v>752</v>
      </c>
      <c r="F53" t="s">
        <v>753</v>
      </c>
      <c r="G53" s="1">
        <v>39275</v>
      </c>
    </row>
    <row r="54" spans="1:7" x14ac:dyDescent="0.3">
      <c r="A54" t="s">
        <v>807</v>
      </c>
      <c r="B54">
        <v>8894</v>
      </c>
      <c r="C54">
        <v>135</v>
      </c>
      <c r="D54">
        <v>80901</v>
      </c>
      <c r="E54" t="s">
        <v>756</v>
      </c>
      <c r="F54" t="s">
        <v>753</v>
      </c>
      <c r="G54" t="s">
        <v>1523</v>
      </c>
    </row>
    <row r="55" spans="1:7" x14ac:dyDescent="0.3">
      <c r="A55" t="s">
        <v>808</v>
      </c>
      <c r="B55">
        <v>114</v>
      </c>
      <c r="C55">
        <v>822</v>
      </c>
      <c r="D55">
        <v>69113</v>
      </c>
      <c r="E55" t="s">
        <v>752</v>
      </c>
      <c r="F55" t="s">
        <v>758</v>
      </c>
      <c r="G55" s="1">
        <v>33434</v>
      </c>
    </row>
    <row r="56" spans="1:7" x14ac:dyDescent="0.3">
      <c r="A56" t="s">
        <v>809</v>
      </c>
      <c r="B56">
        <v>6546</v>
      </c>
      <c r="C56">
        <v>95</v>
      </c>
      <c r="D56">
        <v>26060</v>
      </c>
      <c r="E56" t="s">
        <v>756</v>
      </c>
      <c r="F56" t="s">
        <v>758</v>
      </c>
      <c r="G56" t="s">
        <v>1523</v>
      </c>
    </row>
    <row r="57" spans="1:7" x14ac:dyDescent="0.3">
      <c r="A57" t="s">
        <v>810</v>
      </c>
      <c r="B57">
        <v>3571</v>
      </c>
      <c r="C57">
        <v>597</v>
      </c>
      <c r="D57">
        <v>25677</v>
      </c>
      <c r="E57" t="s">
        <v>756</v>
      </c>
      <c r="F57" t="s">
        <v>753</v>
      </c>
      <c r="G57" t="s">
        <v>1523</v>
      </c>
    </row>
    <row r="58" spans="1:7" x14ac:dyDescent="0.3">
      <c r="A58" t="s">
        <v>811</v>
      </c>
      <c r="B58">
        <v>7316</v>
      </c>
      <c r="C58">
        <v>340</v>
      </c>
      <c r="D58">
        <v>62912</v>
      </c>
      <c r="E58" t="s">
        <v>756</v>
      </c>
      <c r="F58" t="s">
        <v>758</v>
      </c>
      <c r="G58" t="s">
        <v>1523</v>
      </c>
    </row>
    <row r="59" spans="1:7" x14ac:dyDescent="0.3">
      <c r="A59" t="s">
        <v>812</v>
      </c>
      <c r="B59">
        <v>2478</v>
      </c>
      <c r="C59">
        <v>905</v>
      </c>
      <c r="D59">
        <v>77649</v>
      </c>
      <c r="E59" t="s">
        <v>752</v>
      </c>
      <c r="F59" t="s">
        <v>753</v>
      </c>
      <c r="G59" s="1">
        <v>30589</v>
      </c>
    </row>
    <row r="60" spans="1:7" x14ac:dyDescent="0.3">
      <c r="A60" t="s">
        <v>813</v>
      </c>
      <c r="B60">
        <v>1215</v>
      </c>
      <c r="C60">
        <v>250</v>
      </c>
      <c r="D60">
        <v>73561</v>
      </c>
      <c r="E60" t="s">
        <v>752</v>
      </c>
      <c r="F60" t="s">
        <v>758</v>
      </c>
      <c r="G60" s="1">
        <v>39012</v>
      </c>
    </row>
    <row r="61" spans="1:7" x14ac:dyDescent="0.3">
      <c r="A61" t="s">
        <v>814</v>
      </c>
      <c r="B61">
        <v>5402</v>
      </c>
      <c r="C61">
        <v>400</v>
      </c>
      <c r="D61">
        <v>50357</v>
      </c>
      <c r="E61" t="s">
        <v>756</v>
      </c>
      <c r="F61" t="s">
        <v>758</v>
      </c>
      <c r="G61" t="s">
        <v>1523</v>
      </c>
    </row>
    <row r="62" spans="1:7" x14ac:dyDescent="0.3">
      <c r="A62" t="s">
        <v>815</v>
      </c>
      <c r="B62">
        <v>1647</v>
      </c>
      <c r="C62">
        <v>877</v>
      </c>
      <c r="D62">
        <v>61325</v>
      </c>
      <c r="E62" t="s">
        <v>752</v>
      </c>
      <c r="F62" t="s">
        <v>753</v>
      </c>
      <c r="G62" s="1">
        <v>36607</v>
      </c>
    </row>
    <row r="63" spans="1:7" x14ac:dyDescent="0.3">
      <c r="A63" t="s">
        <v>816</v>
      </c>
      <c r="B63">
        <v>9423</v>
      </c>
      <c r="C63">
        <v>97</v>
      </c>
      <c r="D63">
        <v>76658</v>
      </c>
      <c r="E63" t="s">
        <v>756</v>
      </c>
      <c r="F63" t="s">
        <v>758</v>
      </c>
      <c r="G63" t="s">
        <v>1523</v>
      </c>
    </row>
    <row r="64" spans="1:7" x14ac:dyDescent="0.3">
      <c r="A64" t="s">
        <v>817</v>
      </c>
      <c r="B64">
        <v>6404</v>
      </c>
      <c r="C64">
        <v>12</v>
      </c>
      <c r="D64">
        <v>35525</v>
      </c>
      <c r="E64" t="s">
        <v>756</v>
      </c>
      <c r="F64" t="s">
        <v>758</v>
      </c>
      <c r="G64" t="s">
        <v>1523</v>
      </c>
    </row>
    <row r="65" spans="1:7" x14ac:dyDescent="0.3">
      <c r="A65" t="s">
        <v>818</v>
      </c>
      <c r="B65">
        <v>6767</v>
      </c>
      <c r="C65">
        <v>353</v>
      </c>
      <c r="D65">
        <v>12462</v>
      </c>
      <c r="E65" t="s">
        <v>752</v>
      </c>
      <c r="F65" t="s">
        <v>758</v>
      </c>
      <c r="G65" s="1">
        <v>41186</v>
      </c>
    </row>
    <row r="66" spans="1:7" x14ac:dyDescent="0.3">
      <c r="A66" t="s">
        <v>819</v>
      </c>
      <c r="B66">
        <v>1278</v>
      </c>
      <c r="C66">
        <v>856</v>
      </c>
      <c r="D66">
        <v>27105</v>
      </c>
      <c r="E66" t="s">
        <v>752</v>
      </c>
      <c r="F66" t="s">
        <v>758</v>
      </c>
      <c r="G66" s="1">
        <v>28437</v>
      </c>
    </row>
    <row r="67" spans="1:7" x14ac:dyDescent="0.3">
      <c r="A67" t="s">
        <v>820</v>
      </c>
      <c r="B67">
        <v>1334</v>
      </c>
      <c r="C67">
        <v>1</v>
      </c>
      <c r="D67">
        <v>99604</v>
      </c>
      <c r="E67" t="s">
        <v>752</v>
      </c>
      <c r="F67" t="s">
        <v>758</v>
      </c>
      <c r="G67" s="1">
        <v>40512</v>
      </c>
    </row>
    <row r="68" spans="1:7" x14ac:dyDescent="0.3">
      <c r="A68" t="s">
        <v>821</v>
      </c>
      <c r="B68">
        <v>8887</v>
      </c>
      <c r="C68">
        <v>390</v>
      </c>
      <c r="D68">
        <v>90449</v>
      </c>
      <c r="E68" t="s">
        <v>752</v>
      </c>
      <c r="F68" t="s">
        <v>753</v>
      </c>
      <c r="G68" s="1">
        <v>39881</v>
      </c>
    </row>
    <row r="69" spans="1:7" x14ac:dyDescent="0.3">
      <c r="A69" t="s">
        <v>822</v>
      </c>
      <c r="B69">
        <v>9858</v>
      </c>
      <c r="C69">
        <v>446</v>
      </c>
      <c r="D69">
        <v>9520</v>
      </c>
      <c r="E69" t="s">
        <v>756</v>
      </c>
      <c r="F69" t="s">
        <v>758</v>
      </c>
      <c r="G69" t="s">
        <v>1523</v>
      </c>
    </row>
    <row r="70" spans="1:7" x14ac:dyDescent="0.3">
      <c r="A70" t="s">
        <v>823</v>
      </c>
      <c r="B70">
        <v>9636</v>
      </c>
      <c r="C70">
        <v>32</v>
      </c>
      <c r="D70">
        <v>42210</v>
      </c>
      <c r="E70" t="s">
        <v>756</v>
      </c>
      <c r="F70" t="s">
        <v>753</v>
      </c>
      <c r="G70" t="s">
        <v>1523</v>
      </c>
    </row>
    <row r="71" spans="1:7" x14ac:dyDescent="0.3">
      <c r="A71" t="s">
        <v>824</v>
      </c>
      <c r="B71">
        <v>9943</v>
      </c>
      <c r="C71">
        <v>420</v>
      </c>
      <c r="D71">
        <v>21639</v>
      </c>
      <c r="E71" t="s">
        <v>756</v>
      </c>
      <c r="F71" t="s">
        <v>758</v>
      </c>
      <c r="G71" t="s">
        <v>1523</v>
      </c>
    </row>
    <row r="72" spans="1:7" x14ac:dyDescent="0.3">
      <c r="A72" t="s">
        <v>825</v>
      </c>
      <c r="B72">
        <v>1246</v>
      </c>
      <c r="C72">
        <v>708</v>
      </c>
      <c r="D72">
        <v>58736</v>
      </c>
      <c r="E72" t="s">
        <v>752</v>
      </c>
      <c r="F72" t="s">
        <v>758</v>
      </c>
      <c r="G72" s="1">
        <v>43677</v>
      </c>
    </row>
    <row r="73" spans="1:7" x14ac:dyDescent="0.3">
      <c r="A73" t="s">
        <v>826</v>
      </c>
      <c r="B73">
        <v>4527</v>
      </c>
      <c r="C73">
        <v>227</v>
      </c>
      <c r="D73">
        <v>3951</v>
      </c>
      <c r="E73" t="s">
        <v>752</v>
      </c>
      <c r="F73" t="s">
        <v>753</v>
      </c>
      <c r="G73" s="1">
        <v>37261</v>
      </c>
    </row>
    <row r="74" spans="1:7" x14ac:dyDescent="0.3">
      <c r="A74" t="s">
        <v>827</v>
      </c>
      <c r="B74">
        <v>3782</v>
      </c>
      <c r="C74">
        <v>595</v>
      </c>
      <c r="D74">
        <v>69479</v>
      </c>
      <c r="E74" t="s">
        <v>756</v>
      </c>
      <c r="F74" t="s">
        <v>753</v>
      </c>
      <c r="G74" t="s">
        <v>1523</v>
      </c>
    </row>
    <row r="75" spans="1:7" x14ac:dyDescent="0.3">
      <c r="A75" t="s">
        <v>828</v>
      </c>
      <c r="B75">
        <v>6225</v>
      </c>
      <c r="C75">
        <v>211</v>
      </c>
      <c r="D75">
        <v>10366</v>
      </c>
      <c r="E75" t="s">
        <v>752</v>
      </c>
      <c r="F75" t="s">
        <v>758</v>
      </c>
      <c r="G75" s="1">
        <v>39074</v>
      </c>
    </row>
    <row r="76" spans="1:7" x14ac:dyDescent="0.3">
      <c r="A76" t="s">
        <v>829</v>
      </c>
      <c r="B76">
        <v>2257</v>
      </c>
      <c r="C76">
        <v>650</v>
      </c>
      <c r="D76">
        <v>10001</v>
      </c>
      <c r="E76" t="s">
        <v>756</v>
      </c>
      <c r="F76" t="s">
        <v>753</v>
      </c>
      <c r="G76" t="s">
        <v>1523</v>
      </c>
    </row>
    <row r="77" spans="1:7" x14ac:dyDescent="0.3">
      <c r="A77" t="s">
        <v>830</v>
      </c>
      <c r="B77">
        <v>9177</v>
      </c>
      <c r="C77">
        <v>45</v>
      </c>
      <c r="D77">
        <v>15307</v>
      </c>
      <c r="E77" t="s">
        <v>752</v>
      </c>
      <c r="F77" t="s">
        <v>753</v>
      </c>
      <c r="G77" s="1">
        <v>35186</v>
      </c>
    </row>
    <row r="78" spans="1:7" x14ac:dyDescent="0.3">
      <c r="A78" t="s">
        <v>831</v>
      </c>
      <c r="B78">
        <v>8703</v>
      </c>
      <c r="C78">
        <v>201</v>
      </c>
      <c r="D78">
        <v>68923</v>
      </c>
      <c r="E78" t="s">
        <v>756</v>
      </c>
      <c r="F78" t="s">
        <v>753</v>
      </c>
      <c r="G78" t="s">
        <v>1523</v>
      </c>
    </row>
    <row r="79" spans="1:7" x14ac:dyDescent="0.3">
      <c r="A79" t="s">
        <v>832</v>
      </c>
      <c r="B79">
        <v>3514</v>
      </c>
      <c r="C79">
        <v>564</v>
      </c>
      <c r="D79">
        <v>59651</v>
      </c>
      <c r="E79" t="s">
        <v>752</v>
      </c>
      <c r="F79" t="s">
        <v>758</v>
      </c>
      <c r="G79" s="1">
        <v>38255</v>
      </c>
    </row>
    <row r="80" spans="1:7" x14ac:dyDescent="0.3">
      <c r="A80" t="s">
        <v>833</v>
      </c>
      <c r="B80">
        <v>3089</v>
      </c>
      <c r="C80">
        <v>138</v>
      </c>
      <c r="D80">
        <v>78953</v>
      </c>
      <c r="E80" t="s">
        <v>756</v>
      </c>
      <c r="F80" t="s">
        <v>753</v>
      </c>
      <c r="G80" t="s">
        <v>1523</v>
      </c>
    </row>
    <row r="81" spans="1:7" x14ac:dyDescent="0.3">
      <c r="A81" t="s">
        <v>834</v>
      </c>
      <c r="B81">
        <v>7253</v>
      </c>
      <c r="C81">
        <v>57</v>
      </c>
      <c r="D81">
        <v>89420</v>
      </c>
      <c r="E81" t="s">
        <v>752</v>
      </c>
      <c r="F81" t="s">
        <v>758</v>
      </c>
      <c r="G81" s="1">
        <v>38048</v>
      </c>
    </row>
    <row r="82" spans="1:7" x14ac:dyDescent="0.3">
      <c r="A82" t="s">
        <v>835</v>
      </c>
      <c r="B82">
        <v>8786</v>
      </c>
      <c r="C82">
        <v>128</v>
      </c>
      <c r="D82">
        <v>50374</v>
      </c>
      <c r="E82" t="s">
        <v>756</v>
      </c>
      <c r="F82" t="s">
        <v>753</v>
      </c>
      <c r="G82" t="s">
        <v>1523</v>
      </c>
    </row>
    <row r="83" spans="1:7" x14ac:dyDescent="0.3">
      <c r="A83" t="s">
        <v>836</v>
      </c>
      <c r="B83">
        <v>1211</v>
      </c>
      <c r="C83">
        <v>33</v>
      </c>
      <c r="D83">
        <v>83102</v>
      </c>
      <c r="E83" t="s">
        <v>756</v>
      </c>
      <c r="F83" t="s">
        <v>758</v>
      </c>
      <c r="G83" t="s">
        <v>1523</v>
      </c>
    </row>
    <row r="84" spans="1:7" x14ac:dyDescent="0.3">
      <c r="A84" t="s">
        <v>837</v>
      </c>
      <c r="B84">
        <v>359</v>
      </c>
      <c r="C84">
        <v>936</v>
      </c>
      <c r="D84">
        <v>62151</v>
      </c>
      <c r="E84" t="s">
        <v>756</v>
      </c>
      <c r="F84" t="s">
        <v>758</v>
      </c>
      <c r="G84" t="s">
        <v>1523</v>
      </c>
    </row>
    <row r="85" spans="1:7" x14ac:dyDescent="0.3">
      <c r="A85" t="s">
        <v>838</v>
      </c>
      <c r="B85">
        <v>2066</v>
      </c>
      <c r="C85">
        <v>762</v>
      </c>
      <c r="D85">
        <v>84665</v>
      </c>
      <c r="E85" t="s">
        <v>756</v>
      </c>
      <c r="F85" t="s">
        <v>758</v>
      </c>
      <c r="G85" t="s">
        <v>1523</v>
      </c>
    </row>
    <row r="86" spans="1:7" x14ac:dyDescent="0.3">
      <c r="A86" t="s">
        <v>839</v>
      </c>
      <c r="B86">
        <v>4322</v>
      </c>
      <c r="C86">
        <v>838</v>
      </c>
      <c r="D86">
        <v>1760</v>
      </c>
      <c r="E86" t="s">
        <v>752</v>
      </c>
      <c r="F86" t="s">
        <v>758</v>
      </c>
      <c r="G86" s="1">
        <v>34934</v>
      </c>
    </row>
    <row r="87" spans="1:7" x14ac:dyDescent="0.3">
      <c r="A87" t="s">
        <v>840</v>
      </c>
      <c r="B87">
        <v>7773</v>
      </c>
      <c r="C87">
        <v>215</v>
      </c>
      <c r="D87">
        <v>30239</v>
      </c>
      <c r="E87" t="s">
        <v>752</v>
      </c>
      <c r="F87" t="s">
        <v>758</v>
      </c>
      <c r="G87" s="1">
        <v>31078</v>
      </c>
    </row>
    <row r="88" spans="1:7" x14ac:dyDescent="0.3">
      <c r="A88" t="s">
        <v>841</v>
      </c>
      <c r="B88">
        <v>6746</v>
      </c>
      <c r="C88">
        <v>818</v>
      </c>
      <c r="D88">
        <v>20194</v>
      </c>
      <c r="E88" t="s">
        <v>752</v>
      </c>
      <c r="F88" t="s">
        <v>758</v>
      </c>
      <c r="G88" s="1">
        <v>39010</v>
      </c>
    </row>
    <row r="89" spans="1:7" x14ac:dyDescent="0.3">
      <c r="A89" t="s">
        <v>842</v>
      </c>
      <c r="B89">
        <v>6732</v>
      </c>
      <c r="C89">
        <v>780</v>
      </c>
      <c r="D89">
        <v>58470</v>
      </c>
      <c r="E89" t="s">
        <v>752</v>
      </c>
      <c r="F89" t="s">
        <v>758</v>
      </c>
      <c r="G89" s="1">
        <v>32798</v>
      </c>
    </row>
    <row r="90" spans="1:7" x14ac:dyDescent="0.3">
      <c r="A90" t="s">
        <v>843</v>
      </c>
      <c r="B90">
        <v>805</v>
      </c>
      <c r="C90">
        <v>40</v>
      </c>
      <c r="D90">
        <v>91926</v>
      </c>
      <c r="E90" t="s">
        <v>756</v>
      </c>
      <c r="F90" t="s">
        <v>758</v>
      </c>
      <c r="G90" t="s">
        <v>1523</v>
      </c>
    </row>
    <row r="91" spans="1:7" x14ac:dyDescent="0.3">
      <c r="A91" t="s">
        <v>844</v>
      </c>
      <c r="B91">
        <v>7540</v>
      </c>
      <c r="C91">
        <v>366</v>
      </c>
      <c r="D91">
        <v>34797</v>
      </c>
      <c r="E91" t="s">
        <v>752</v>
      </c>
      <c r="F91" t="s">
        <v>758</v>
      </c>
      <c r="G91" s="1">
        <v>29296</v>
      </c>
    </row>
    <row r="92" spans="1:7" x14ac:dyDescent="0.3">
      <c r="A92" t="s">
        <v>845</v>
      </c>
      <c r="B92">
        <v>5269</v>
      </c>
      <c r="C92">
        <v>678</v>
      </c>
      <c r="D92">
        <v>19346</v>
      </c>
      <c r="E92" t="s">
        <v>756</v>
      </c>
      <c r="F92" t="s">
        <v>758</v>
      </c>
      <c r="G92" t="s">
        <v>1523</v>
      </c>
    </row>
    <row r="93" spans="1:7" x14ac:dyDescent="0.3">
      <c r="A93" t="s">
        <v>846</v>
      </c>
      <c r="B93">
        <v>8404</v>
      </c>
      <c r="C93">
        <v>703</v>
      </c>
      <c r="D93">
        <v>35185</v>
      </c>
      <c r="E93" t="s">
        <v>756</v>
      </c>
      <c r="F93" t="s">
        <v>758</v>
      </c>
      <c r="G93" t="s">
        <v>1523</v>
      </c>
    </row>
    <row r="94" spans="1:7" x14ac:dyDescent="0.3">
      <c r="A94" t="s">
        <v>847</v>
      </c>
      <c r="B94">
        <v>519</v>
      </c>
      <c r="C94">
        <v>180</v>
      </c>
      <c r="D94">
        <v>7068</v>
      </c>
      <c r="E94" t="s">
        <v>756</v>
      </c>
      <c r="F94" t="s">
        <v>753</v>
      </c>
      <c r="G94" t="s">
        <v>1523</v>
      </c>
    </row>
    <row r="95" spans="1:7" x14ac:dyDescent="0.3">
      <c r="A95" t="s">
        <v>848</v>
      </c>
      <c r="B95">
        <v>4060</v>
      </c>
      <c r="C95">
        <v>214</v>
      </c>
      <c r="D95">
        <v>96496</v>
      </c>
      <c r="E95" t="s">
        <v>752</v>
      </c>
      <c r="F95" t="s">
        <v>753</v>
      </c>
      <c r="G95" s="1">
        <v>31998</v>
      </c>
    </row>
    <row r="96" spans="1:7" x14ac:dyDescent="0.3">
      <c r="A96" t="s">
        <v>849</v>
      </c>
      <c r="B96">
        <v>8860</v>
      </c>
      <c r="C96">
        <v>408</v>
      </c>
      <c r="D96">
        <v>2988</v>
      </c>
      <c r="E96" t="s">
        <v>752</v>
      </c>
      <c r="F96" t="s">
        <v>753</v>
      </c>
      <c r="G96" s="1">
        <v>33127</v>
      </c>
    </row>
    <row r="97" spans="1:7" x14ac:dyDescent="0.3">
      <c r="A97" t="s">
        <v>850</v>
      </c>
      <c r="B97">
        <v>7164</v>
      </c>
      <c r="C97">
        <v>902</v>
      </c>
      <c r="D97">
        <v>83253</v>
      </c>
      <c r="E97" t="s">
        <v>752</v>
      </c>
      <c r="F97" t="s">
        <v>758</v>
      </c>
      <c r="G97" s="1">
        <v>32768</v>
      </c>
    </row>
    <row r="98" spans="1:7" x14ac:dyDescent="0.3">
      <c r="A98" t="s">
        <v>851</v>
      </c>
      <c r="B98">
        <v>9792</v>
      </c>
      <c r="C98">
        <v>763</v>
      </c>
      <c r="D98">
        <v>87828</v>
      </c>
      <c r="E98" t="s">
        <v>752</v>
      </c>
      <c r="F98" t="s">
        <v>758</v>
      </c>
      <c r="G98" s="1">
        <v>41891</v>
      </c>
    </row>
    <row r="99" spans="1:7" x14ac:dyDescent="0.3">
      <c r="A99" s="2" t="s">
        <v>852</v>
      </c>
      <c r="B99">
        <v>9934</v>
      </c>
      <c r="C99">
        <v>168</v>
      </c>
      <c r="D99">
        <v>17035</v>
      </c>
      <c r="E99" t="s">
        <v>752</v>
      </c>
      <c r="F99" t="s">
        <v>758</v>
      </c>
      <c r="G99" s="1">
        <v>35593</v>
      </c>
    </row>
    <row r="100" spans="1:7" x14ac:dyDescent="0.3">
      <c r="A100" t="s">
        <v>853</v>
      </c>
      <c r="B100">
        <v>1980</v>
      </c>
      <c r="C100">
        <v>723</v>
      </c>
      <c r="D100">
        <v>426</v>
      </c>
      <c r="E100" t="s">
        <v>756</v>
      </c>
      <c r="F100" t="s">
        <v>758</v>
      </c>
      <c r="G100" t="s">
        <v>1523</v>
      </c>
    </row>
    <row r="101" spans="1:7" x14ac:dyDescent="0.3">
      <c r="A101" t="s">
        <v>854</v>
      </c>
      <c r="B101">
        <v>9251</v>
      </c>
      <c r="C101">
        <v>438</v>
      </c>
      <c r="D101">
        <v>20238</v>
      </c>
      <c r="E101" t="s">
        <v>752</v>
      </c>
      <c r="F101" t="s">
        <v>758</v>
      </c>
      <c r="G101" s="1">
        <v>28214</v>
      </c>
    </row>
    <row r="102" spans="1:7" x14ac:dyDescent="0.3">
      <c r="A102" t="s">
        <v>855</v>
      </c>
      <c r="B102">
        <v>6717</v>
      </c>
      <c r="C102">
        <v>162</v>
      </c>
      <c r="D102">
        <v>68331</v>
      </c>
      <c r="E102" t="s">
        <v>752</v>
      </c>
      <c r="F102" t="s">
        <v>753</v>
      </c>
      <c r="G102" s="1">
        <v>30253</v>
      </c>
    </row>
    <row r="103" spans="1:7" x14ac:dyDescent="0.3">
      <c r="A103" t="s">
        <v>856</v>
      </c>
      <c r="B103">
        <v>3622</v>
      </c>
      <c r="C103">
        <v>246</v>
      </c>
      <c r="D103">
        <v>86132</v>
      </c>
      <c r="E103" t="s">
        <v>752</v>
      </c>
      <c r="F103" t="s">
        <v>753</v>
      </c>
      <c r="G103" s="1">
        <v>43525</v>
      </c>
    </row>
    <row r="104" spans="1:7" x14ac:dyDescent="0.3">
      <c r="A104" t="s">
        <v>857</v>
      </c>
      <c r="B104">
        <v>8808</v>
      </c>
      <c r="C104">
        <v>105</v>
      </c>
      <c r="D104">
        <v>766</v>
      </c>
      <c r="E104" t="s">
        <v>756</v>
      </c>
      <c r="F104" t="s">
        <v>753</v>
      </c>
      <c r="G104" t="s">
        <v>1523</v>
      </c>
    </row>
    <row r="105" spans="1:7" x14ac:dyDescent="0.3">
      <c r="A105" t="s">
        <v>858</v>
      </c>
      <c r="B105">
        <v>4920</v>
      </c>
      <c r="C105">
        <v>308</v>
      </c>
      <c r="D105">
        <v>13169</v>
      </c>
      <c r="E105" t="s">
        <v>756</v>
      </c>
      <c r="F105" t="s">
        <v>758</v>
      </c>
      <c r="G105" t="s">
        <v>1523</v>
      </c>
    </row>
    <row r="106" spans="1:7" x14ac:dyDescent="0.3">
      <c r="A106" t="s">
        <v>859</v>
      </c>
      <c r="B106">
        <v>3140</v>
      </c>
      <c r="C106">
        <v>172</v>
      </c>
      <c r="D106">
        <v>48657</v>
      </c>
      <c r="E106" t="s">
        <v>752</v>
      </c>
      <c r="F106" t="s">
        <v>758</v>
      </c>
      <c r="G106" s="1">
        <v>38286</v>
      </c>
    </row>
    <row r="107" spans="1:7" x14ac:dyDescent="0.3">
      <c r="A107" t="s">
        <v>860</v>
      </c>
      <c r="B107">
        <v>8104</v>
      </c>
      <c r="C107">
        <v>775</v>
      </c>
      <c r="D107">
        <v>88037</v>
      </c>
      <c r="E107" t="s">
        <v>756</v>
      </c>
      <c r="F107" t="s">
        <v>753</v>
      </c>
      <c r="G107" t="s">
        <v>1523</v>
      </c>
    </row>
    <row r="108" spans="1:7" x14ac:dyDescent="0.3">
      <c r="A108" t="s">
        <v>861</v>
      </c>
      <c r="B108">
        <v>2208</v>
      </c>
      <c r="C108">
        <v>333</v>
      </c>
      <c r="D108">
        <v>21972</v>
      </c>
      <c r="E108" t="s">
        <v>752</v>
      </c>
      <c r="F108" t="s">
        <v>753</v>
      </c>
      <c r="G108" s="1">
        <v>41497</v>
      </c>
    </row>
    <row r="109" spans="1:7" x14ac:dyDescent="0.3">
      <c r="A109" t="s">
        <v>862</v>
      </c>
      <c r="B109">
        <v>7043</v>
      </c>
      <c r="C109">
        <v>548</v>
      </c>
      <c r="D109">
        <v>87886</v>
      </c>
      <c r="E109" t="s">
        <v>756</v>
      </c>
      <c r="F109" t="s">
        <v>758</v>
      </c>
      <c r="G109" t="s">
        <v>1523</v>
      </c>
    </row>
    <row r="110" spans="1:7" x14ac:dyDescent="0.3">
      <c r="A110" t="s">
        <v>863</v>
      </c>
      <c r="B110">
        <v>7485</v>
      </c>
      <c r="C110">
        <v>665</v>
      </c>
      <c r="D110">
        <v>3244</v>
      </c>
      <c r="E110" t="s">
        <v>752</v>
      </c>
      <c r="F110" t="s">
        <v>753</v>
      </c>
      <c r="G110" s="1">
        <v>40295</v>
      </c>
    </row>
    <row r="111" spans="1:7" x14ac:dyDescent="0.3">
      <c r="A111" t="s">
        <v>864</v>
      </c>
      <c r="B111">
        <v>1748</v>
      </c>
      <c r="C111">
        <v>305</v>
      </c>
      <c r="D111">
        <v>32031</v>
      </c>
      <c r="E111" t="s">
        <v>752</v>
      </c>
      <c r="F111" t="s">
        <v>758</v>
      </c>
      <c r="G111" s="1">
        <v>33909</v>
      </c>
    </row>
    <row r="112" spans="1:7" x14ac:dyDescent="0.3">
      <c r="A112" t="s">
        <v>865</v>
      </c>
      <c r="B112">
        <v>9968</v>
      </c>
      <c r="C112">
        <v>938</v>
      </c>
      <c r="D112">
        <v>51284</v>
      </c>
      <c r="E112" t="s">
        <v>756</v>
      </c>
      <c r="F112" t="s">
        <v>753</v>
      </c>
      <c r="G112" t="s">
        <v>1523</v>
      </c>
    </row>
    <row r="113" spans="1:7" x14ac:dyDescent="0.3">
      <c r="A113" t="s">
        <v>866</v>
      </c>
      <c r="B113">
        <v>5330</v>
      </c>
      <c r="C113">
        <v>714</v>
      </c>
      <c r="D113">
        <v>23055</v>
      </c>
      <c r="E113" t="s">
        <v>752</v>
      </c>
      <c r="F113" t="s">
        <v>753</v>
      </c>
      <c r="G113" s="1">
        <v>40702</v>
      </c>
    </row>
    <row r="114" spans="1:7" x14ac:dyDescent="0.3">
      <c r="A114" s="2" t="s">
        <v>867</v>
      </c>
      <c r="B114">
        <v>2183</v>
      </c>
      <c r="C114">
        <v>251</v>
      </c>
      <c r="D114">
        <v>94926</v>
      </c>
      <c r="E114" t="s">
        <v>752</v>
      </c>
      <c r="F114" t="s">
        <v>753</v>
      </c>
      <c r="G114" s="1">
        <v>37957</v>
      </c>
    </row>
    <row r="115" spans="1:7" x14ac:dyDescent="0.3">
      <c r="A115" t="s">
        <v>868</v>
      </c>
      <c r="B115">
        <v>2182</v>
      </c>
      <c r="C115">
        <v>330</v>
      </c>
      <c r="D115">
        <v>312</v>
      </c>
      <c r="E115" t="s">
        <v>756</v>
      </c>
      <c r="F115" t="s">
        <v>758</v>
      </c>
      <c r="G115" t="s">
        <v>1523</v>
      </c>
    </row>
    <row r="116" spans="1:7" x14ac:dyDescent="0.3">
      <c r="A116" t="s">
        <v>869</v>
      </c>
      <c r="B116">
        <v>1087</v>
      </c>
      <c r="C116">
        <v>69</v>
      </c>
      <c r="D116">
        <v>45852</v>
      </c>
      <c r="E116" t="s">
        <v>752</v>
      </c>
      <c r="F116" t="s">
        <v>758</v>
      </c>
      <c r="G116" s="1">
        <v>43342</v>
      </c>
    </row>
    <row r="117" spans="1:7" x14ac:dyDescent="0.3">
      <c r="A117" t="s">
        <v>870</v>
      </c>
      <c r="B117">
        <v>4296</v>
      </c>
      <c r="C117">
        <v>969</v>
      </c>
      <c r="D117">
        <v>77063</v>
      </c>
      <c r="E117" t="s">
        <v>752</v>
      </c>
      <c r="F117" t="s">
        <v>753</v>
      </c>
      <c r="G117" s="1">
        <v>41342</v>
      </c>
    </row>
    <row r="118" spans="1:7" x14ac:dyDescent="0.3">
      <c r="A118" t="s">
        <v>871</v>
      </c>
      <c r="B118">
        <v>9784</v>
      </c>
      <c r="C118">
        <v>974</v>
      </c>
      <c r="D118">
        <v>44299</v>
      </c>
      <c r="E118" t="s">
        <v>752</v>
      </c>
      <c r="F118" t="s">
        <v>758</v>
      </c>
      <c r="G118" s="1">
        <v>41446</v>
      </c>
    </row>
    <row r="119" spans="1:7" x14ac:dyDescent="0.3">
      <c r="A119" t="s">
        <v>872</v>
      </c>
      <c r="B119">
        <v>6210</v>
      </c>
      <c r="C119">
        <v>526</v>
      </c>
      <c r="D119">
        <v>67123</v>
      </c>
      <c r="E119" t="s">
        <v>752</v>
      </c>
      <c r="F119" t="s">
        <v>758</v>
      </c>
      <c r="G119" s="1">
        <v>33422</v>
      </c>
    </row>
    <row r="120" spans="1:7" x14ac:dyDescent="0.3">
      <c r="A120" t="s">
        <v>873</v>
      </c>
      <c r="B120">
        <v>5781</v>
      </c>
      <c r="C120">
        <v>510</v>
      </c>
      <c r="D120">
        <v>51104</v>
      </c>
      <c r="E120" t="s">
        <v>756</v>
      </c>
      <c r="F120" t="s">
        <v>758</v>
      </c>
      <c r="G120" t="s">
        <v>1523</v>
      </c>
    </row>
    <row r="121" spans="1:7" x14ac:dyDescent="0.3">
      <c r="A121" t="s">
        <v>874</v>
      </c>
      <c r="B121">
        <v>8306</v>
      </c>
      <c r="C121">
        <v>444</v>
      </c>
      <c r="D121">
        <v>35369</v>
      </c>
      <c r="E121" t="s">
        <v>756</v>
      </c>
      <c r="F121" t="s">
        <v>753</v>
      </c>
      <c r="G121" t="s">
        <v>1523</v>
      </c>
    </row>
    <row r="122" spans="1:7" x14ac:dyDescent="0.3">
      <c r="A122" t="s">
        <v>875</v>
      </c>
      <c r="B122">
        <v>3270</v>
      </c>
      <c r="C122">
        <v>503</v>
      </c>
      <c r="D122">
        <v>559</v>
      </c>
      <c r="E122" t="s">
        <v>752</v>
      </c>
      <c r="F122" t="s">
        <v>753</v>
      </c>
      <c r="G122" s="1">
        <v>27174</v>
      </c>
    </row>
    <row r="123" spans="1:7" x14ac:dyDescent="0.3">
      <c r="A123" t="s">
        <v>876</v>
      </c>
      <c r="B123">
        <v>6787</v>
      </c>
      <c r="C123">
        <v>109</v>
      </c>
      <c r="D123">
        <v>13394</v>
      </c>
      <c r="E123" t="s">
        <v>756</v>
      </c>
      <c r="F123" t="s">
        <v>753</v>
      </c>
      <c r="G123" t="s">
        <v>1523</v>
      </c>
    </row>
    <row r="124" spans="1:7" x14ac:dyDescent="0.3">
      <c r="A124" t="s">
        <v>877</v>
      </c>
      <c r="B124">
        <v>3733</v>
      </c>
      <c r="C124">
        <v>823</v>
      </c>
      <c r="D124">
        <v>51472</v>
      </c>
      <c r="E124" t="s">
        <v>752</v>
      </c>
      <c r="F124" t="s">
        <v>753</v>
      </c>
      <c r="G124" s="1">
        <v>27534</v>
      </c>
    </row>
    <row r="125" spans="1:7" x14ac:dyDescent="0.3">
      <c r="A125" t="s">
        <v>878</v>
      </c>
      <c r="B125">
        <v>207</v>
      </c>
      <c r="C125">
        <v>147</v>
      </c>
      <c r="D125">
        <v>99367</v>
      </c>
      <c r="E125" t="s">
        <v>752</v>
      </c>
      <c r="F125" t="s">
        <v>758</v>
      </c>
      <c r="G125" s="1">
        <v>38610</v>
      </c>
    </row>
    <row r="126" spans="1:7" x14ac:dyDescent="0.3">
      <c r="A126" t="s">
        <v>879</v>
      </c>
      <c r="B126">
        <v>3</v>
      </c>
      <c r="C126">
        <v>625</v>
      </c>
      <c r="D126">
        <v>98982</v>
      </c>
      <c r="E126" t="s">
        <v>756</v>
      </c>
      <c r="F126" t="s">
        <v>753</v>
      </c>
      <c r="G126" t="s">
        <v>1523</v>
      </c>
    </row>
    <row r="127" spans="1:7" x14ac:dyDescent="0.3">
      <c r="A127" t="s">
        <v>880</v>
      </c>
      <c r="B127">
        <v>1896</v>
      </c>
      <c r="C127">
        <v>695</v>
      </c>
      <c r="D127">
        <v>47111</v>
      </c>
      <c r="E127" t="s">
        <v>756</v>
      </c>
      <c r="F127" t="s">
        <v>758</v>
      </c>
      <c r="G127" t="s">
        <v>1523</v>
      </c>
    </row>
    <row r="128" spans="1:7" x14ac:dyDescent="0.3">
      <c r="A128" t="s">
        <v>881</v>
      </c>
      <c r="B128">
        <v>9631</v>
      </c>
      <c r="C128">
        <v>983</v>
      </c>
      <c r="D128">
        <v>87420</v>
      </c>
      <c r="E128" t="s">
        <v>756</v>
      </c>
      <c r="F128" t="s">
        <v>758</v>
      </c>
      <c r="G128" t="s">
        <v>1523</v>
      </c>
    </row>
    <row r="129" spans="1:7" x14ac:dyDescent="0.3">
      <c r="A129" t="s">
        <v>882</v>
      </c>
      <c r="B129">
        <v>3132</v>
      </c>
      <c r="C129">
        <v>82</v>
      </c>
      <c r="D129">
        <v>59376</v>
      </c>
      <c r="E129" t="s">
        <v>756</v>
      </c>
      <c r="F129" t="s">
        <v>758</v>
      </c>
      <c r="G129" t="s">
        <v>1523</v>
      </c>
    </row>
    <row r="130" spans="1:7" x14ac:dyDescent="0.3">
      <c r="A130" t="s">
        <v>883</v>
      </c>
      <c r="B130">
        <v>1202</v>
      </c>
      <c r="C130">
        <v>397</v>
      </c>
      <c r="D130">
        <v>41003</v>
      </c>
      <c r="E130" t="s">
        <v>756</v>
      </c>
      <c r="F130" t="s">
        <v>753</v>
      </c>
      <c r="G130" t="s">
        <v>1523</v>
      </c>
    </row>
    <row r="131" spans="1:7" x14ac:dyDescent="0.3">
      <c r="A131" t="s">
        <v>884</v>
      </c>
      <c r="B131">
        <v>8834</v>
      </c>
      <c r="C131">
        <v>599</v>
      </c>
      <c r="D131">
        <v>58511</v>
      </c>
      <c r="E131" t="s">
        <v>756</v>
      </c>
      <c r="F131" t="s">
        <v>753</v>
      </c>
      <c r="G131" t="s">
        <v>1523</v>
      </c>
    </row>
    <row r="132" spans="1:7" x14ac:dyDescent="0.3">
      <c r="A132" t="s">
        <v>885</v>
      </c>
      <c r="B132">
        <v>1201</v>
      </c>
      <c r="C132">
        <v>306</v>
      </c>
      <c r="D132">
        <v>52868</v>
      </c>
      <c r="E132" t="s">
        <v>752</v>
      </c>
      <c r="F132" t="s">
        <v>758</v>
      </c>
      <c r="G132" s="1">
        <v>30519</v>
      </c>
    </row>
    <row r="133" spans="1:7" x14ac:dyDescent="0.3">
      <c r="A133" t="s">
        <v>886</v>
      </c>
      <c r="B133">
        <v>2573</v>
      </c>
      <c r="C133">
        <v>536</v>
      </c>
      <c r="D133">
        <v>8206</v>
      </c>
      <c r="E133" t="s">
        <v>752</v>
      </c>
      <c r="F133" t="s">
        <v>753</v>
      </c>
      <c r="G133" s="1">
        <v>42634</v>
      </c>
    </row>
    <row r="134" spans="1:7" x14ac:dyDescent="0.3">
      <c r="A134" t="s">
        <v>887</v>
      </c>
      <c r="B134">
        <v>6759</v>
      </c>
      <c r="C134">
        <v>20</v>
      </c>
      <c r="D134">
        <v>48873</v>
      </c>
      <c r="E134" t="s">
        <v>756</v>
      </c>
      <c r="F134" t="s">
        <v>753</v>
      </c>
      <c r="G134" t="s">
        <v>1523</v>
      </c>
    </row>
    <row r="135" spans="1:7" x14ac:dyDescent="0.3">
      <c r="A135" t="s">
        <v>888</v>
      </c>
      <c r="B135">
        <v>2601</v>
      </c>
      <c r="C135">
        <v>515</v>
      </c>
      <c r="D135">
        <v>22214</v>
      </c>
      <c r="E135" t="s">
        <v>756</v>
      </c>
      <c r="F135" t="s">
        <v>753</v>
      </c>
      <c r="G135" t="s">
        <v>1523</v>
      </c>
    </row>
    <row r="136" spans="1:7" x14ac:dyDescent="0.3">
      <c r="A136" t="s">
        <v>889</v>
      </c>
      <c r="B136">
        <v>2656</v>
      </c>
      <c r="C136">
        <v>332</v>
      </c>
      <c r="D136">
        <v>806</v>
      </c>
      <c r="E136" t="s">
        <v>756</v>
      </c>
      <c r="F136" t="s">
        <v>758</v>
      </c>
      <c r="G136" t="s">
        <v>1523</v>
      </c>
    </row>
    <row r="137" spans="1:7" x14ac:dyDescent="0.3">
      <c r="A137" t="s">
        <v>890</v>
      </c>
      <c r="B137">
        <v>9645</v>
      </c>
      <c r="C137">
        <v>127</v>
      </c>
      <c r="D137">
        <v>27590</v>
      </c>
      <c r="E137" t="s">
        <v>752</v>
      </c>
      <c r="F137" t="s">
        <v>753</v>
      </c>
      <c r="G137" s="1">
        <v>38726</v>
      </c>
    </row>
    <row r="138" spans="1:7" x14ac:dyDescent="0.3">
      <c r="A138" t="s">
        <v>891</v>
      </c>
      <c r="B138">
        <v>584</v>
      </c>
      <c r="C138">
        <v>958</v>
      </c>
      <c r="D138">
        <v>5769</v>
      </c>
      <c r="E138" t="s">
        <v>756</v>
      </c>
      <c r="F138" t="s">
        <v>753</v>
      </c>
      <c r="G138" t="s">
        <v>1523</v>
      </c>
    </row>
    <row r="139" spans="1:7" x14ac:dyDescent="0.3">
      <c r="A139" t="s">
        <v>892</v>
      </c>
      <c r="B139">
        <v>2121</v>
      </c>
      <c r="C139">
        <v>42</v>
      </c>
      <c r="D139">
        <v>38290</v>
      </c>
      <c r="E139" t="s">
        <v>752</v>
      </c>
      <c r="F139" t="s">
        <v>758</v>
      </c>
      <c r="G139" s="1">
        <v>29110</v>
      </c>
    </row>
    <row r="140" spans="1:7" x14ac:dyDescent="0.3">
      <c r="A140" t="s">
        <v>893</v>
      </c>
      <c r="B140">
        <v>2142</v>
      </c>
      <c r="C140">
        <v>977</v>
      </c>
      <c r="D140">
        <v>44807</v>
      </c>
      <c r="E140" t="s">
        <v>752</v>
      </c>
      <c r="F140" t="s">
        <v>753</v>
      </c>
      <c r="G140" s="1">
        <v>37549</v>
      </c>
    </row>
    <row r="141" spans="1:7" x14ac:dyDescent="0.3">
      <c r="A141" t="s">
        <v>894</v>
      </c>
      <c r="B141">
        <v>2396</v>
      </c>
      <c r="C141">
        <v>460</v>
      </c>
      <c r="D141">
        <v>11223</v>
      </c>
      <c r="E141" t="s">
        <v>752</v>
      </c>
      <c r="F141" t="s">
        <v>758</v>
      </c>
      <c r="G141" s="1">
        <v>38610</v>
      </c>
    </row>
    <row r="142" spans="1:7" x14ac:dyDescent="0.3">
      <c r="A142" t="s">
        <v>895</v>
      </c>
      <c r="B142">
        <v>8747</v>
      </c>
      <c r="C142">
        <v>659</v>
      </c>
      <c r="D142">
        <v>85889</v>
      </c>
      <c r="E142" t="s">
        <v>752</v>
      </c>
      <c r="F142" t="s">
        <v>758</v>
      </c>
      <c r="G142" s="1">
        <v>36049</v>
      </c>
    </row>
    <row r="143" spans="1:7" x14ac:dyDescent="0.3">
      <c r="A143" t="s">
        <v>896</v>
      </c>
      <c r="B143">
        <v>4142</v>
      </c>
      <c r="C143">
        <v>197</v>
      </c>
      <c r="D143">
        <v>57138</v>
      </c>
      <c r="E143" t="s">
        <v>752</v>
      </c>
      <c r="F143" t="s">
        <v>758</v>
      </c>
      <c r="G143" s="1">
        <v>32743</v>
      </c>
    </row>
    <row r="144" spans="1:7" x14ac:dyDescent="0.3">
      <c r="A144" t="s">
        <v>897</v>
      </c>
      <c r="B144">
        <v>9770</v>
      </c>
      <c r="C144">
        <v>540</v>
      </c>
      <c r="D144">
        <v>987</v>
      </c>
      <c r="E144" t="s">
        <v>752</v>
      </c>
      <c r="F144" t="s">
        <v>758</v>
      </c>
      <c r="G144" s="1">
        <v>28437</v>
      </c>
    </row>
    <row r="145" spans="1:7" x14ac:dyDescent="0.3">
      <c r="A145" t="s">
        <v>898</v>
      </c>
      <c r="B145">
        <v>2593</v>
      </c>
      <c r="C145">
        <v>178</v>
      </c>
      <c r="D145">
        <v>80179</v>
      </c>
      <c r="E145" t="s">
        <v>752</v>
      </c>
      <c r="F145" t="s">
        <v>758</v>
      </c>
      <c r="G145" s="1">
        <v>39839</v>
      </c>
    </row>
    <row r="146" spans="1:7" x14ac:dyDescent="0.3">
      <c r="A146" t="s">
        <v>899</v>
      </c>
      <c r="B146">
        <v>9807</v>
      </c>
      <c r="C146">
        <v>202</v>
      </c>
      <c r="D146">
        <v>63810</v>
      </c>
      <c r="E146" t="s">
        <v>752</v>
      </c>
      <c r="F146" t="s">
        <v>753</v>
      </c>
      <c r="G146" s="1">
        <v>37106</v>
      </c>
    </row>
    <row r="147" spans="1:7" x14ac:dyDescent="0.3">
      <c r="A147" t="s">
        <v>900</v>
      </c>
      <c r="B147">
        <v>2525</v>
      </c>
      <c r="C147">
        <v>632</v>
      </c>
      <c r="D147">
        <v>22261</v>
      </c>
      <c r="E147" t="s">
        <v>752</v>
      </c>
      <c r="F147" t="s">
        <v>753</v>
      </c>
      <c r="G147" s="1">
        <v>33963</v>
      </c>
    </row>
    <row r="148" spans="1:7" x14ac:dyDescent="0.3">
      <c r="A148" t="s">
        <v>901</v>
      </c>
      <c r="B148">
        <v>1724</v>
      </c>
      <c r="C148">
        <v>25</v>
      </c>
      <c r="D148">
        <v>37286</v>
      </c>
      <c r="E148" t="s">
        <v>752</v>
      </c>
      <c r="F148" t="s">
        <v>753</v>
      </c>
      <c r="G148" s="1">
        <v>38124</v>
      </c>
    </row>
    <row r="149" spans="1:7" x14ac:dyDescent="0.3">
      <c r="A149" t="s">
        <v>902</v>
      </c>
      <c r="B149">
        <v>7146</v>
      </c>
      <c r="C149">
        <v>990</v>
      </c>
      <c r="D149">
        <v>73874</v>
      </c>
      <c r="E149" t="s">
        <v>752</v>
      </c>
      <c r="F149" t="s">
        <v>753</v>
      </c>
      <c r="G149" s="1">
        <v>37953</v>
      </c>
    </row>
    <row r="150" spans="1:7" x14ac:dyDescent="0.3">
      <c r="A150" t="s">
        <v>903</v>
      </c>
      <c r="B150">
        <v>563</v>
      </c>
      <c r="C150">
        <v>913</v>
      </c>
      <c r="D150">
        <v>20187</v>
      </c>
      <c r="E150" t="s">
        <v>756</v>
      </c>
      <c r="F150" t="s">
        <v>758</v>
      </c>
      <c r="G150" t="s">
        <v>1523</v>
      </c>
    </row>
    <row r="151" spans="1:7" x14ac:dyDescent="0.3">
      <c r="A151" t="s">
        <v>904</v>
      </c>
      <c r="B151">
        <v>7771</v>
      </c>
      <c r="C151">
        <v>371</v>
      </c>
      <c r="D151">
        <v>51038</v>
      </c>
      <c r="E151" t="s">
        <v>756</v>
      </c>
      <c r="F151" t="s">
        <v>758</v>
      </c>
      <c r="G151" t="s">
        <v>1523</v>
      </c>
    </row>
    <row r="152" spans="1:7" x14ac:dyDescent="0.3">
      <c r="A152" t="s">
        <v>905</v>
      </c>
      <c r="B152">
        <v>4789</v>
      </c>
      <c r="C152">
        <v>514</v>
      </c>
      <c r="D152">
        <v>89846</v>
      </c>
      <c r="E152" t="s">
        <v>756</v>
      </c>
      <c r="F152" t="s">
        <v>758</v>
      </c>
      <c r="G152" t="s">
        <v>1523</v>
      </c>
    </row>
    <row r="153" spans="1:7" x14ac:dyDescent="0.3">
      <c r="A153" t="s">
        <v>906</v>
      </c>
      <c r="B153">
        <v>3221</v>
      </c>
      <c r="C153">
        <v>707</v>
      </c>
      <c r="D153">
        <v>59967</v>
      </c>
      <c r="E153" t="s">
        <v>756</v>
      </c>
      <c r="F153" t="s">
        <v>753</v>
      </c>
      <c r="G153" t="s">
        <v>1523</v>
      </c>
    </row>
    <row r="154" spans="1:7" x14ac:dyDescent="0.3">
      <c r="A154" t="s">
        <v>907</v>
      </c>
      <c r="B154">
        <v>5197</v>
      </c>
      <c r="C154">
        <v>473</v>
      </c>
      <c r="D154">
        <v>59474</v>
      </c>
      <c r="E154" t="s">
        <v>752</v>
      </c>
      <c r="F154" t="s">
        <v>758</v>
      </c>
      <c r="G154" s="1">
        <v>40925</v>
      </c>
    </row>
    <row r="155" spans="1:7" x14ac:dyDescent="0.3">
      <c r="A155" t="s">
        <v>908</v>
      </c>
      <c r="B155">
        <v>8183</v>
      </c>
      <c r="C155">
        <v>847</v>
      </c>
      <c r="D155">
        <v>77342</v>
      </c>
      <c r="E155" t="s">
        <v>756</v>
      </c>
      <c r="F155" t="s">
        <v>758</v>
      </c>
      <c r="G155" t="s">
        <v>1523</v>
      </c>
    </row>
    <row r="156" spans="1:7" x14ac:dyDescent="0.3">
      <c r="A156" t="s">
        <v>909</v>
      </c>
      <c r="B156">
        <v>1126</v>
      </c>
      <c r="C156">
        <v>815</v>
      </c>
      <c r="D156">
        <v>57460</v>
      </c>
      <c r="E156" t="s">
        <v>752</v>
      </c>
      <c r="F156" t="s">
        <v>758</v>
      </c>
      <c r="G156" s="1">
        <v>40239</v>
      </c>
    </row>
    <row r="157" spans="1:7" x14ac:dyDescent="0.3">
      <c r="A157" t="s">
        <v>910</v>
      </c>
      <c r="B157">
        <v>4899</v>
      </c>
      <c r="C157">
        <v>928</v>
      </c>
      <c r="D157">
        <v>74930</v>
      </c>
      <c r="E157" t="s">
        <v>756</v>
      </c>
      <c r="F157" t="s">
        <v>758</v>
      </c>
      <c r="G157" t="s">
        <v>1523</v>
      </c>
    </row>
    <row r="158" spans="1:7" x14ac:dyDescent="0.3">
      <c r="A158" t="s">
        <v>911</v>
      </c>
      <c r="B158">
        <v>4732</v>
      </c>
      <c r="C158">
        <v>210</v>
      </c>
      <c r="D158">
        <v>89389</v>
      </c>
      <c r="E158" t="s">
        <v>756</v>
      </c>
      <c r="F158" t="s">
        <v>758</v>
      </c>
      <c r="G158" t="s">
        <v>1523</v>
      </c>
    </row>
    <row r="159" spans="1:7" x14ac:dyDescent="0.3">
      <c r="A159" t="s">
        <v>912</v>
      </c>
      <c r="B159">
        <v>4103</v>
      </c>
      <c r="C159">
        <v>793</v>
      </c>
      <c r="D159">
        <v>86767</v>
      </c>
      <c r="E159" t="s">
        <v>756</v>
      </c>
      <c r="F159" t="s">
        <v>758</v>
      </c>
      <c r="G159" t="s">
        <v>1523</v>
      </c>
    </row>
    <row r="160" spans="1:7" x14ac:dyDescent="0.3">
      <c r="A160" t="s">
        <v>913</v>
      </c>
      <c r="B160">
        <v>7861</v>
      </c>
      <c r="C160">
        <v>872</v>
      </c>
      <c r="D160">
        <v>42257</v>
      </c>
      <c r="E160" t="s">
        <v>752</v>
      </c>
      <c r="F160" t="s">
        <v>758</v>
      </c>
      <c r="G160" s="1">
        <v>39585</v>
      </c>
    </row>
    <row r="161" spans="1:7" x14ac:dyDescent="0.3">
      <c r="A161" t="s">
        <v>914</v>
      </c>
      <c r="B161">
        <v>7764</v>
      </c>
      <c r="C161">
        <v>298</v>
      </c>
      <c r="D161">
        <v>28987</v>
      </c>
      <c r="E161" t="s">
        <v>756</v>
      </c>
      <c r="F161" t="s">
        <v>758</v>
      </c>
      <c r="G161" t="s">
        <v>1523</v>
      </c>
    </row>
    <row r="162" spans="1:7" x14ac:dyDescent="0.3">
      <c r="A162" t="s">
        <v>915</v>
      </c>
      <c r="B162">
        <v>5345</v>
      </c>
      <c r="C162">
        <v>941</v>
      </c>
      <c r="D162">
        <v>38952</v>
      </c>
      <c r="E162" t="s">
        <v>752</v>
      </c>
      <c r="F162" t="s">
        <v>758</v>
      </c>
      <c r="G162" s="1">
        <v>40418</v>
      </c>
    </row>
    <row r="163" spans="1:7" x14ac:dyDescent="0.3">
      <c r="A163" t="s">
        <v>916</v>
      </c>
      <c r="B163">
        <v>6191</v>
      </c>
      <c r="C163">
        <v>731</v>
      </c>
      <c r="D163">
        <v>50635</v>
      </c>
      <c r="E163" t="s">
        <v>756</v>
      </c>
      <c r="F163" t="s">
        <v>758</v>
      </c>
      <c r="G163" t="s">
        <v>1523</v>
      </c>
    </row>
    <row r="164" spans="1:7" x14ac:dyDescent="0.3">
      <c r="A164" t="s">
        <v>917</v>
      </c>
      <c r="B164">
        <v>310</v>
      </c>
      <c r="C164">
        <v>500</v>
      </c>
      <c r="D164">
        <v>32800</v>
      </c>
      <c r="E164" t="s">
        <v>756</v>
      </c>
      <c r="F164" t="s">
        <v>758</v>
      </c>
      <c r="G164" t="s">
        <v>1523</v>
      </c>
    </row>
    <row r="165" spans="1:7" x14ac:dyDescent="0.3">
      <c r="A165" t="s">
        <v>918</v>
      </c>
      <c r="B165">
        <v>3095</v>
      </c>
      <c r="C165">
        <v>142</v>
      </c>
      <c r="D165">
        <v>67478</v>
      </c>
      <c r="E165" t="s">
        <v>756</v>
      </c>
      <c r="F165" t="s">
        <v>753</v>
      </c>
      <c r="G165" t="s">
        <v>1523</v>
      </c>
    </row>
    <row r="166" spans="1:7" x14ac:dyDescent="0.3">
      <c r="A166" t="s">
        <v>919</v>
      </c>
      <c r="B166">
        <v>2159</v>
      </c>
      <c r="C166">
        <v>787</v>
      </c>
      <c r="D166">
        <v>24449</v>
      </c>
      <c r="E166" t="s">
        <v>752</v>
      </c>
      <c r="F166" t="s">
        <v>758</v>
      </c>
      <c r="G166" s="1">
        <v>40719</v>
      </c>
    </row>
    <row r="167" spans="1:7" x14ac:dyDescent="0.3">
      <c r="A167" t="s">
        <v>920</v>
      </c>
      <c r="B167">
        <v>3569</v>
      </c>
      <c r="C167">
        <v>749</v>
      </c>
      <c r="D167">
        <v>3119</v>
      </c>
      <c r="E167" t="s">
        <v>752</v>
      </c>
      <c r="F167" t="s">
        <v>753</v>
      </c>
      <c r="G167" s="1">
        <v>41822</v>
      </c>
    </row>
    <row r="168" spans="1:7" x14ac:dyDescent="0.3">
      <c r="A168" t="s">
        <v>921</v>
      </c>
      <c r="B168">
        <v>5958</v>
      </c>
      <c r="C168">
        <v>304</v>
      </c>
      <c r="D168">
        <v>13693</v>
      </c>
      <c r="E168" t="s">
        <v>752</v>
      </c>
      <c r="F168" t="s">
        <v>758</v>
      </c>
      <c r="G168" s="1">
        <v>38255</v>
      </c>
    </row>
    <row r="169" spans="1:7" x14ac:dyDescent="0.3">
      <c r="A169" t="s">
        <v>922</v>
      </c>
      <c r="B169">
        <v>1275</v>
      </c>
      <c r="C169">
        <v>30</v>
      </c>
      <c r="D169">
        <v>80796</v>
      </c>
      <c r="E169" t="s">
        <v>752</v>
      </c>
      <c r="F169" t="s">
        <v>758</v>
      </c>
      <c r="G169" s="1">
        <v>40246</v>
      </c>
    </row>
    <row r="170" spans="1:7" x14ac:dyDescent="0.3">
      <c r="A170" t="s">
        <v>923</v>
      </c>
      <c r="B170">
        <v>6357</v>
      </c>
      <c r="C170">
        <v>477</v>
      </c>
      <c r="D170">
        <v>19804</v>
      </c>
      <c r="E170" t="s">
        <v>756</v>
      </c>
      <c r="F170" t="s">
        <v>758</v>
      </c>
      <c r="G170" t="s">
        <v>1523</v>
      </c>
    </row>
    <row r="171" spans="1:7" x14ac:dyDescent="0.3">
      <c r="A171" t="s">
        <v>924</v>
      </c>
      <c r="B171">
        <v>4551</v>
      </c>
      <c r="C171">
        <v>52</v>
      </c>
      <c r="D171">
        <v>75766</v>
      </c>
      <c r="E171" t="s">
        <v>756</v>
      </c>
      <c r="F171" t="s">
        <v>753</v>
      </c>
      <c r="G171" t="s">
        <v>1523</v>
      </c>
    </row>
    <row r="172" spans="1:7" x14ac:dyDescent="0.3">
      <c r="A172" t="s">
        <v>925</v>
      </c>
      <c r="B172">
        <v>4252</v>
      </c>
      <c r="C172">
        <v>73</v>
      </c>
      <c r="D172">
        <v>74338</v>
      </c>
      <c r="E172" t="s">
        <v>756</v>
      </c>
      <c r="F172" t="s">
        <v>758</v>
      </c>
      <c r="G172" t="s">
        <v>1523</v>
      </c>
    </row>
    <row r="173" spans="1:7" x14ac:dyDescent="0.3">
      <c r="A173" t="s">
        <v>926</v>
      </c>
      <c r="B173">
        <v>2096</v>
      </c>
      <c r="C173">
        <v>691</v>
      </c>
      <c r="D173">
        <v>73423</v>
      </c>
      <c r="E173" t="s">
        <v>752</v>
      </c>
      <c r="F173" t="s">
        <v>753</v>
      </c>
      <c r="G173" s="1">
        <v>41141</v>
      </c>
    </row>
    <row r="174" spans="1:7" x14ac:dyDescent="0.3">
      <c r="A174" t="s">
        <v>927</v>
      </c>
      <c r="B174">
        <v>5209</v>
      </c>
      <c r="C174">
        <v>786</v>
      </c>
      <c r="D174">
        <v>91842</v>
      </c>
      <c r="E174" t="s">
        <v>752</v>
      </c>
      <c r="F174" t="s">
        <v>758</v>
      </c>
      <c r="G174" s="1">
        <v>28003</v>
      </c>
    </row>
    <row r="175" spans="1:7" x14ac:dyDescent="0.3">
      <c r="A175" t="s">
        <v>928</v>
      </c>
      <c r="B175">
        <v>9271</v>
      </c>
      <c r="C175">
        <v>68</v>
      </c>
      <c r="D175">
        <v>81148</v>
      </c>
      <c r="E175" t="s">
        <v>756</v>
      </c>
      <c r="F175" t="s">
        <v>758</v>
      </c>
      <c r="G175" t="s">
        <v>1523</v>
      </c>
    </row>
    <row r="176" spans="1:7" x14ac:dyDescent="0.3">
      <c r="A176" t="s">
        <v>929</v>
      </c>
      <c r="B176">
        <v>6772</v>
      </c>
      <c r="C176">
        <v>630</v>
      </c>
      <c r="D176">
        <v>96963</v>
      </c>
      <c r="E176" t="s">
        <v>752</v>
      </c>
      <c r="F176" t="s">
        <v>758</v>
      </c>
      <c r="G176" s="1">
        <v>40085</v>
      </c>
    </row>
    <row r="177" spans="1:7" x14ac:dyDescent="0.3">
      <c r="A177" t="s">
        <v>930</v>
      </c>
      <c r="B177">
        <v>4628</v>
      </c>
      <c r="C177">
        <v>357</v>
      </c>
      <c r="D177">
        <v>88092</v>
      </c>
      <c r="E177" t="s">
        <v>756</v>
      </c>
      <c r="F177" t="s">
        <v>758</v>
      </c>
      <c r="G177" t="s">
        <v>1523</v>
      </c>
    </row>
    <row r="178" spans="1:7" x14ac:dyDescent="0.3">
      <c r="A178" t="s">
        <v>931</v>
      </c>
      <c r="B178">
        <v>3853</v>
      </c>
      <c r="C178">
        <v>455</v>
      </c>
      <c r="D178">
        <v>66397</v>
      </c>
      <c r="E178" t="s">
        <v>756</v>
      </c>
      <c r="F178" t="s">
        <v>753</v>
      </c>
      <c r="G178" t="s">
        <v>1523</v>
      </c>
    </row>
    <row r="179" spans="1:7" x14ac:dyDescent="0.3">
      <c r="A179" t="s">
        <v>932</v>
      </c>
      <c r="B179">
        <v>515</v>
      </c>
      <c r="C179">
        <v>947</v>
      </c>
      <c r="D179">
        <v>1714</v>
      </c>
      <c r="E179" t="s">
        <v>752</v>
      </c>
      <c r="F179" t="s">
        <v>753</v>
      </c>
      <c r="G179" s="1">
        <v>31897</v>
      </c>
    </row>
    <row r="180" spans="1:7" x14ac:dyDescent="0.3">
      <c r="A180" t="s">
        <v>933</v>
      </c>
      <c r="B180">
        <v>7513</v>
      </c>
      <c r="C180">
        <v>589</v>
      </c>
      <c r="D180">
        <v>5059</v>
      </c>
      <c r="E180" t="s">
        <v>756</v>
      </c>
      <c r="F180" t="s">
        <v>753</v>
      </c>
      <c r="G180" t="s">
        <v>1523</v>
      </c>
    </row>
    <row r="181" spans="1:7" x14ac:dyDescent="0.3">
      <c r="A181" t="s">
        <v>934</v>
      </c>
      <c r="B181">
        <v>9030</v>
      </c>
      <c r="C181">
        <v>863</v>
      </c>
      <c r="D181">
        <v>66582</v>
      </c>
      <c r="E181" t="s">
        <v>756</v>
      </c>
      <c r="F181" t="s">
        <v>753</v>
      </c>
      <c r="G181" t="s">
        <v>1523</v>
      </c>
    </row>
    <row r="182" spans="1:7" x14ac:dyDescent="0.3">
      <c r="A182" t="s">
        <v>935</v>
      </c>
      <c r="B182">
        <v>2378</v>
      </c>
      <c r="C182">
        <v>668</v>
      </c>
      <c r="D182">
        <v>42143</v>
      </c>
      <c r="E182" t="s">
        <v>752</v>
      </c>
      <c r="F182" t="s">
        <v>753</v>
      </c>
      <c r="G182" s="1">
        <v>26466</v>
      </c>
    </row>
    <row r="183" spans="1:7" x14ac:dyDescent="0.3">
      <c r="A183" t="s">
        <v>936</v>
      </c>
      <c r="B183">
        <v>5894</v>
      </c>
      <c r="C183">
        <v>206</v>
      </c>
      <c r="D183">
        <v>27741</v>
      </c>
      <c r="E183" t="s">
        <v>756</v>
      </c>
      <c r="F183" t="s">
        <v>758</v>
      </c>
      <c r="G183" t="s">
        <v>1523</v>
      </c>
    </row>
    <row r="184" spans="1:7" x14ac:dyDescent="0.3">
      <c r="A184" t="s">
        <v>937</v>
      </c>
      <c r="B184">
        <v>7587</v>
      </c>
      <c r="C184">
        <v>835</v>
      </c>
      <c r="D184">
        <v>696</v>
      </c>
      <c r="E184" t="s">
        <v>756</v>
      </c>
      <c r="F184" t="s">
        <v>753</v>
      </c>
      <c r="G184" t="s">
        <v>1523</v>
      </c>
    </row>
    <row r="185" spans="1:7" x14ac:dyDescent="0.3">
      <c r="A185" t="s">
        <v>938</v>
      </c>
      <c r="B185">
        <v>1424</v>
      </c>
      <c r="C185">
        <v>315</v>
      </c>
      <c r="D185">
        <v>37660</v>
      </c>
      <c r="E185" t="s">
        <v>756</v>
      </c>
      <c r="F185" t="s">
        <v>753</v>
      </c>
      <c r="G185" t="s">
        <v>1523</v>
      </c>
    </row>
    <row r="186" spans="1:7" x14ac:dyDescent="0.3">
      <c r="A186" t="s">
        <v>939</v>
      </c>
      <c r="B186">
        <v>5214</v>
      </c>
      <c r="C186">
        <v>553</v>
      </c>
      <c r="D186">
        <v>16299</v>
      </c>
      <c r="E186" t="s">
        <v>756</v>
      </c>
      <c r="F186" t="s">
        <v>753</v>
      </c>
      <c r="G186" t="s">
        <v>1523</v>
      </c>
    </row>
    <row r="187" spans="1:7" x14ac:dyDescent="0.3">
      <c r="A187" t="s">
        <v>940</v>
      </c>
      <c r="B187">
        <v>8249</v>
      </c>
      <c r="C187">
        <v>861</v>
      </c>
      <c r="D187">
        <v>16690</v>
      </c>
      <c r="E187" t="s">
        <v>752</v>
      </c>
      <c r="F187" t="s">
        <v>753</v>
      </c>
      <c r="G187" s="1">
        <v>35321</v>
      </c>
    </row>
    <row r="188" spans="1:7" x14ac:dyDescent="0.3">
      <c r="A188" t="s">
        <v>941</v>
      </c>
      <c r="B188">
        <v>3172</v>
      </c>
      <c r="C188">
        <v>279</v>
      </c>
      <c r="D188">
        <v>21003</v>
      </c>
      <c r="E188" t="s">
        <v>756</v>
      </c>
      <c r="F188" t="s">
        <v>753</v>
      </c>
      <c r="G188" t="s">
        <v>1523</v>
      </c>
    </row>
    <row r="189" spans="1:7" x14ac:dyDescent="0.3">
      <c r="A189" s="2" t="s">
        <v>942</v>
      </c>
      <c r="B189">
        <v>5489</v>
      </c>
      <c r="C189">
        <v>75</v>
      </c>
      <c r="D189">
        <v>93642</v>
      </c>
      <c r="E189" t="s">
        <v>752</v>
      </c>
      <c r="F189" t="s">
        <v>758</v>
      </c>
      <c r="G189" s="1">
        <v>37507</v>
      </c>
    </row>
    <row r="190" spans="1:7" x14ac:dyDescent="0.3">
      <c r="A190" t="s">
        <v>943</v>
      </c>
      <c r="B190">
        <v>2037</v>
      </c>
      <c r="C190">
        <v>895</v>
      </c>
      <c r="D190">
        <v>34832</v>
      </c>
      <c r="E190" t="s">
        <v>756</v>
      </c>
      <c r="F190" t="s">
        <v>758</v>
      </c>
      <c r="G190" t="s">
        <v>1523</v>
      </c>
    </row>
    <row r="191" spans="1:7" x14ac:dyDescent="0.3">
      <c r="A191" s="2" t="s">
        <v>944</v>
      </c>
      <c r="B191">
        <v>2401</v>
      </c>
      <c r="C191">
        <v>866</v>
      </c>
      <c r="D191">
        <v>59176</v>
      </c>
      <c r="E191" t="s">
        <v>752</v>
      </c>
      <c r="F191" t="s">
        <v>758</v>
      </c>
      <c r="G191" s="1">
        <v>34700</v>
      </c>
    </row>
    <row r="192" spans="1:7" x14ac:dyDescent="0.3">
      <c r="A192" t="s">
        <v>945</v>
      </c>
      <c r="B192">
        <v>1303</v>
      </c>
      <c r="C192">
        <v>792</v>
      </c>
      <c r="D192">
        <v>3846</v>
      </c>
      <c r="E192" t="s">
        <v>756</v>
      </c>
      <c r="F192" t="s">
        <v>758</v>
      </c>
      <c r="G192" t="s">
        <v>1523</v>
      </c>
    </row>
    <row r="193" spans="1:7" x14ac:dyDescent="0.3">
      <c r="A193" s="2" t="s">
        <v>946</v>
      </c>
      <c r="B193">
        <v>6798</v>
      </c>
      <c r="C193">
        <v>191</v>
      </c>
      <c r="D193">
        <v>17651</v>
      </c>
      <c r="E193" t="s">
        <v>752</v>
      </c>
      <c r="F193" t="s">
        <v>753</v>
      </c>
      <c r="G193" s="1">
        <v>32798</v>
      </c>
    </row>
    <row r="194" spans="1:7" x14ac:dyDescent="0.3">
      <c r="A194" t="s">
        <v>947</v>
      </c>
      <c r="B194">
        <v>9917</v>
      </c>
      <c r="C194">
        <v>59</v>
      </c>
      <c r="D194">
        <v>2282</v>
      </c>
      <c r="E194" t="s">
        <v>756</v>
      </c>
      <c r="F194" t="s">
        <v>753</v>
      </c>
      <c r="G194" t="s">
        <v>1523</v>
      </c>
    </row>
    <row r="195" spans="1:7" x14ac:dyDescent="0.3">
      <c r="A195" t="s">
        <v>948</v>
      </c>
      <c r="B195">
        <v>2969</v>
      </c>
      <c r="C195">
        <v>748</v>
      </c>
      <c r="D195">
        <v>49908</v>
      </c>
      <c r="E195" t="s">
        <v>756</v>
      </c>
      <c r="F195" t="s">
        <v>753</v>
      </c>
      <c r="G195" t="s">
        <v>1523</v>
      </c>
    </row>
    <row r="196" spans="1:7" x14ac:dyDescent="0.3">
      <c r="A196" t="s">
        <v>949</v>
      </c>
      <c r="B196">
        <v>8737</v>
      </c>
      <c r="C196">
        <v>693</v>
      </c>
      <c r="D196">
        <v>68886</v>
      </c>
      <c r="E196" t="s">
        <v>756</v>
      </c>
      <c r="F196" t="s">
        <v>758</v>
      </c>
      <c r="G196" t="s">
        <v>1523</v>
      </c>
    </row>
    <row r="197" spans="1:7" x14ac:dyDescent="0.3">
      <c r="A197" t="s">
        <v>950</v>
      </c>
      <c r="B197">
        <v>2104</v>
      </c>
      <c r="C197">
        <v>955</v>
      </c>
      <c r="D197">
        <v>41456</v>
      </c>
      <c r="E197" t="s">
        <v>752</v>
      </c>
      <c r="F197" t="s">
        <v>753</v>
      </c>
      <c r="G197" s="1">
        <v>33965</v>
      </c>
    </row>
    <row r="198" spans="1:7" x14ac:dyDescent="0.3">
      <c r="A198" t="s">
        <v>951</v>
      </c>
      <c r="B198">
        <v>1702</v>
      </c>
      <c r="C198">
        <v>538</v>
      </c>
      <c r="D198">
        <v>39488</v>
      </c>
      <c r="E198" t="s">
        <v>756</v>
      </c>
      <c r="F198" t="s">
        <v>758</v>
      </c>
      <c r="G198" t="s">
        <v>1523</v>
      </c>
    </row>
    <row r="199" spans="1:7" x14ac:dyDescent="0.3">
      <c r="A199" t="s">
        <v>952</v>
      </c>
      <c r="B199">
        <v>8933</v>
      </c>
      <c r="C199">
        <v>169</v>
      </c>
      <c r="D199">
        <v>75362</v>
      </c>
      <c r="E199" t="s">
        <v>752</v>
      </c>
      <c r="F199" t="s">
        <v>758</v>
      </c>
      <c r="G199" s="1">
        <v>42971</v>
      </c>
    </row>
    <row r="200" spans="1:7" x14ac:dyDescent="0.3">
      <c r="A200" t="s">
        <v>953</v>
      </c>
      <c r="B200">
        <v>3624</v>
      </c>
      <c r="C200">
        <v>924</v>
      </c>
      <c r="D200">
        <v>73137</v>
      </c>
      <c r="E200" t="s">
        <v>752</v>
      </c>
      <c r="F200" t="s">
        <v>753</v>
      </c>
      <c r="G200" s="1">
        <v>42083</v>
      </c>
    </row>
    <row r="201" spans="1:7" x14ac:dyDescent="0.3">
      <c r="A201" t="s">
        <v>954</v>
      </c>
      <c r="B201">
        <v>4892</v>
      </c>
      <c r="C201">
        <v>579</v>
      </c>
      <c r="D201">
        <v>77570</v>
      </c>
      <c r="E201" t="s">
        <v>756</v>
      </c>
      <c r="F201" t="s">
        <v>753</v>
      </c>
      <c r="G201" t="s">
        <v>1523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F39B8-9B3D-4133-8535-0FAC0994C245}">
  <dimension ref="A1:I201"/>
  <sheetViews>
    <sheetView workbookViewId="0">
      <selection activeCell="F2" sqref="F2"/>
    </sheetView>
  </sheetViews>
  <sheetFormatPr defaultRowHeight="14.4" x14ac:dyDescent="0.3"/>
  <cols>
    <col min="2" max="2" width="15.109375" customWidth="1"/>
    <col min="3" max="3" width="12.21875" style="1" customWidth="1"/>
    <col min="4" max="4" width="13.77734375" style="1" customWidth="1"/>
    <col min="5" max="5" width="14.109375" customWidth="1"/>
    <col min="6" max="6" width="16" customWidth="1"/>
    <col min="8" max="8" width="12.5546875" bestFit="1" customWidth="1"/>
    <col min="9" max="9" width="12.33203125" bestFit="1" customWidth="1"/>
  </cols>
  <sheetData>
    <row r="1" spans="1:9" x14ac:dyDescent="0.3">
      <c r="A1" t="str">
        <f>Shipment_Details!A1</f>
        <v>SH_ID</v>
      </c>
      <c r="B1" t="s">
        <v>956</v>
      </c>
      <c r="C1" s="1" t="s">
        <v>1551</v>
      </c>
      <c r="D1" s="1" t="s">
        <v>1552</v>
      </c>
      <c r="E1" t="s">
        <v>1553</v>
      </c>
      <c r="F1" t="s">
        <v>1554</v>
      </c>
    </row>
    <row r="2" spans="1:9" x14ac:dyDescent="0.3">
      <c r="A2">
        <f>Shipment_Details!A2</f>
        <v>690</v>
      </c>
      <c r="B2" t="str">
        <f>IF(A2="", "", _xlfn.XLOOKUP(A2, Shipment_Details!A:A, Shipment_Details!D:D, ""))</f>
        <v>Domestic</v>
      </c>
      <c r="C2" s="1">
        <f>IF(A2="", "", _xlfn.XLOOKUP(A2, Status!A:A, Status!C:C, ""))</f>
        <v>41757</v>
      </c>
      <c r="D2" s="1">
        <f>IF(A2="", "", _xlfn.XLOOKUP(A2, Status!A:A, Status!D:D, ""))</f>
        <v>41991</v>
      </c>
      <c r="E2">
        <f>IF(D2="Unknown", "Not Delivered", DATEDIF(C2, D2, "D") )</f>
        <v>234</v>
      </c>
      <c r="F2">
        <f>IF(B2="Domestic", AVERAGEIFS(E:E, B:B, "Domestic", E:E, "&gt;0"),
   IF(B2="International", AVERAGEIFS(E:E, B:B, "International", E:E, "&gt;0"), ""))</f>
        <v>127.26086956521739</v>
      </c>
      <c r="H2" s="7" t="s">
        <v>1587</v>
      </c>
    </row>
    <row r="3" spans="1:9" x14ac:dyDescent="0.3">
      <c r="A3">
        <f>Shipment_Details!A3</f>
        <v>933</v>
      </c>
      <c r="B3" t="str">
        <f>IF(A3="", "", _xlfn.XLOOKUP(A3, Shipment_Details!A:A, Shipment_Details!D:D, ""))</f>
        <v>International</v>
      </c>
      <c r="C3" s="1">
        <f>IF(A3="", "", _xlfn.XLOOKUP(A3, Status!A:A, Status!C:C, ""))</f>
        <v>35595</v>
      </c>
      <c r="D3" s="1">
        <f>IF(A3="", "", _xlfn.XLOOKUP(A3, Status!A:A, Status!D:D, ""))</f>
        <v>35621</v>
      </c>
      <c r="E3">
        <f t="shared" ref="E3:E66" si="0">IF(D3="Unknown", "Not Delivered", DATEDIF(C3, D3, "D") )</f>
        <v>26</v>
      </c>
      <c r="F3">
        <f>IF(B3="Domestic", AVERAGEIFS(E:E, B:B, "Domestic", E:E, "&gt;0"),
   IF(B3="International", AVERAGEIFS(E:E, B:B, "International", E:E, "&gt;0"), ""))</f>
        <v>112.83333333333333</v>
      </c>
      <c r="H3" s="4" t="s">
        <v>1533</v>
      </c>
      <c r="I3" t="s">
        <v>1586</v>
      </c>
    </row>
    <row r="4" spans="1:9" x14ac:dyDescent="0.3">
      <c r="A4">
        <f>Shipment_Details!A4</f>
        <v>261</v>
      </c>
      <c r="B4" t="str">
        <f>IF(A4="", "", _xlfn.XLOOKUP(A4, Shipment_Details!A:A, Shipment_Details!D:D, ""))</f>
        <v>Domestic</v>
      </c>
      <c r="C4" s="1">
        <f>IF(A4="", "", _xlfn.XLOOKUP(A4, Status!A:A, Status!C:C, ""))</f>
        <v>34195</v>
      </c>
      <c r="D4" s="1" t="str">
        <f>IF(A4="", "", _xlfn.XLOOKUP(A4, Status!A:A, Status!D:D, ""))</f>
        <v>Unknown</v>
      </c>
      <c r="E4" t="str">
        <f t="shared" si="0"/>
        <v>Not Delivered</v>
      </c>
      <c r="F4">
        <f>IF(B4="Domestic", AVERAGEIFS(E:E, B:B, "Domestic", E:E, "&gt;0"),
   IF(B4="International", AVERAGEIFS(E:E, B:B, "International", E:E, "&gt;0"), ""))</f>
        <v>127.26086956521739</v>
      </c>
      <c r="H4" s="5" t="s">
        <v>963</v>
      </c>
      <c r="I4" s="9">
        <v>127.26086956521753</v>
      </c>
    </row>
    <row r="5" spans="1:9" x14ac:dyDescent="0.3">
      <c r="A5">
        <f>Shipment_Details!A5</f>
        <v>445</v>
      </c>
      <c r="B5" t="str">
        <f>IF(A5="", "", _xlfn.XLOOKUP(A5, Shipment_Details!A:A, Shipment_Details!D:D, ""))</f>
        <v>Domestic</v>
      </c>
      <c r="C5" s="1">
        <f>IF(A5="", "", _xlfn.XLOOKUP(A5, Status!A:A, Status!C:C, ""))</f>
        <v>43812</v>
      </c>
      <c r="D5" s="1" t="str">
        <f>IF(A5="", "", _xlfn.XLOOKUP(A5, Status!A:A, Status!D:D, ""))</f>
        <v>Unknown</v>
      </c>
      <c r="E5" t="str">
        <f t="shared" si="0"/>
        <v>Not Delivered</v>
      </c>
      <c r="F5">
        <f t="shared" ref="F5:F68" si="1">IF(B5="Domestic", AVERAGEIFS(E:E, B:B, "Domestic", E:E, "&gt;0"),
   IF(B5="International", AVERAGEIFS(E:E, B:B, "International", E:E, "&gt;0"), ""))</f>
        <v>127.26086956521739</v>
      </c>
      <c r="H5" s="5" t="s">
        <v>967</v>
      </c>
      <c r="I5" s="9">
        <v>112.83333333333336</v>
      </c>
    </row>
    <row r="6" spans="1:9" x14ac:dyDescent="0.3">
      <c r="A6">
        <f>Shipment_Details!A6</f>
        <v>722</v>
      </c>
      <c r="B6" t="str">
        <f>IF(A6="", "", _xlfn.XLOOKUP(A6, Shipment_Details!A:A, Shipment_Details!D:D, ""))</f>
        <v>International</v>
      </c>
      <c r="C6" s="1">
        <f>IF(A6="", "", _xlfn.XLOOKUP(A6, Status!A:A, Status!C:C, ""))</f>
        <v>35329</v>
      </c>
      <c r="D6" s="1" t="str">
        <f>IF(A6="", "", _xlfn.XLOOKUP(A6, Status!A:A, Status!D:D, ""))</f>
        <v>Unknown</v>
      </c>
      <c r="E6" t="str">
        <f t="shared" si="0"/>
        <v>Not Delivered</v>
      </c>
      <c r="F6">
        <f t="shared" si="1"/>
        <v>112.83333333333333</v>
      </c>
    </row>
    <row r="7" spans="1:9" x14ac:dyDescent="0.3">
      <c r="A7">
        <f>Shipment_Details!A7</f>
        <v>129</v>
      </c>
      <c r="B7" t="str">
        <f>IF(A7="", "", _xlfn.XLOOKUP(A7, Shipment_Details!A:A, Shipment_Details!D:D, ""))</f>
        <v>Domestic</v>
      </c>
      <c r="C7" s="1">
        <f>IF(A7="", "", _xlfn.XLOOKUP(A7, Status!A:A, Status!C:C, ""))</f>
        <v>26046</v>
      </c>
      <c r="D7" s="1">
        <f>IF(A7="", "", _xlfn.XLOOKUP(A7, Status!A:A, Status!D:D, ""))</f>
        <v>26238</v>
      </c>
      <c r="E7">
        <f t="shared" si="0"/>
        <v>192</v>
      </c>
      <c r="F7">
        <f t="shared" si="1"/>
        <v>127.26086956521739</v>
      </c>
    </row>
    <row r="8" spans="1:9" x14ac:dyDescent="0.3">
      <c r="A8">
        <f>Shipment_Details!A8</f>
        <v>489</v>
      </c>
      <c r="B8" t="str">
        <f>IF(A8="", "", _xlfn.XLOOKUP(A8, Shipment_Details!A:A, Shipment_Details!D:D, ""))</f>
        <v>Domestic</v>
      </c>
      <c r="C8" s="1">
        <f>IF(A8="", "", _xlfn.XLOOKUP(A8, Status!A:A, Status!C:C, ""))</f>
        <v>38707</v>
      </c>
      <c r="D8" s="1" t="str">
        <f>IF(A8="", "", _xlfn.XLOOKUP(A8, Status!A:A, Status!D:D, ""))</f>
        <v>Unknown</v>
      </c>
      <c r="E8" t="str">
        <f t="shared" si="0"/>
        <v>Not Delivered</v>
      </c>
      <c r="F8">
        <f t="shared" si="1"/>
        <v>127.26086956521739</v>
      </c>
    </row>
    <row r="9" spans="1:9" x14ac:dyDescent="0.3">
      <c r="A9">
        <f>Shipment_Details!A9</f>
        <v>165</v>
      </c>
      <c r="B9" t="str">
        <f>IF(A9="", "", _xlfn.XLOOKUP(A9, Shipment_Details!A:A, Shipment_Details!D:D, ""))</f>
        <v>Domestic</v>
      </c>
      <c r="C9" s="1">
        <f>IF(A9="", "", _xlfn.XLOOKUP(A9, Status!A:A, Status!C:C, ""))</f>
        <v>29039</v>
      </c>
      <c r="D9" s="1" t="str">
        <f>IF(A9="", "", _xlfn.XLOOKUP(A9, Status!A:A, Status!D:D, ""))</f>
        <v>Unknown</v>
      </c>
      <c r="E9" t="str">
        <f t="shared" si="0"/>
        <v>Not Delivered</v>
      </c>
      <c r="F9">
        <f t="shared" si="1"/>
        <v>127.26086956521739</v>
      </c>
    </row>
    <row r="10" spans="1:9" x14ac:dyDescent="0.3">
      <c r="A10">
        <f>Shipment_Details!A10</f>
        <v>164</v>
      </c>
      <c r="B10" t="str">
        <f>IF(A10="", "", _xlfn.XLOOKUP(A10, Shipment_Details!A:A, Shipment_Details!D:D, ""))</f>
        <v>International</v>
      </c>
      <c r="C10" s="1">
        <f>IF(A10="", "", _xlfn.XLOOKUP(A10, Status!A:A, Status!C:C, ""))</f>
        <v>27879</v>
      </c>
      <c r="D10" s="1" t="str">
        <f>IF(A10="", "", _xlfn.XLOOKUP(A10, Status!A:A, Status!D:D, ""))</f>
        <v>Unknown</v>
      </c>
      <c r="E10" t="str">
        <f t="shared" si="0"/>
        <v>Not Delivered</v>
      </c>
      <c r="F10">
        <f t="shared" si="1"/>
        <v>112.83333333333333</v>
      </c>
    </row>
    <row r="11" spans="1:9" x14ac:dyDescent="0.3">
      <c r="A11">
        <f>Shipment_Details!A11</f>
        <v>364</v>
      </c>
      <c r="B11" t="str">
        <f>IF(A11="", "", _xlfn.XLOOKUP(A11, Shipment_Details!A:A, Shipment_Details!D:D, ""))</f>
        <v>International</v>
      </c>
      <c r="C11" s="1">
        <f>IF(A11="", "", _xlfn.XLOOKUP(A11, Status!A:A, Status!C:C, ""))</f>
        <v>40971</v>
      </c>
      <c r="D11" s="1" t="str">
        <f>IF(A11="", "", _xlfn.XLOOKUP(A11, Status!A:A, Status!D:D, ""))</f>
        <v>Unknown</v>
      </c>
      <c r="E11" t="str">
        <f t="shared" si="0"/>
        <v>Not Delivered</v>
      </c>
      <c r="F11">
        <f t="shared" si="1"/>
        <v>112.83333333333333</v>
      </c>
    </row>
    <row r="12" spans="1:9" x14ac:dyDescent="0.3">
      <c r="A12">
        <f>Shipment_Details!A12</f>
        <v>469</v>
      </c>
      <c r="B12" t="str">
        <f>IF(A12="", "", _xlfn.XLOOKUP(A12, Shipment_Details!A:A, Shipment_Details!D:D, ""))</f>
        <v>International</v>
      </c>
      <c r="C12" s="1">
        <f>IF(A12="", "", _xlfn.XLOOKUP(A12, Status!A:A, Status!C:C, ""))</f>
        <v>33287</v>
      </c>
      <c r="D12" s="1">
        <f>IF(A12="", "", _xlfn.XLOOKUP(A12, Status!A:A, Status!D:D, ""))</f>
        <v>33373</v>
      </c>
      <c r="E12">
        <f t="shared" si="0"/>
        <v>86</v>
      </c>
      <c r="F12">
        <f t="shared" si="1"/>
        <v>112.83333333333333</v>
      </c>
    </row>
    <row r="13" spans="1:9" x14ac:dyDescent="0.3">
      <c r="A13">
        <f>Shipment_Details!A13</f>
        <v>158</v>
      </c>
      <c r="B13" t="str">
        <f>IF(A13="", "", _xlfn.XLOOKUP(A13, Shipment_Details!A:A, Shipment_Details!D:D, ""))</f>
        <v>Domestic</v>
      </c>
      <c r="C13" s="1">
        <f>IF(A13="", "", _xlfn.XLOOKUP(A13, Status!A:A, Status!C:C, ""))</f>
        <v>27850</v>
      </c>
      <c r="D13" s="1">
        <f>IF(A13="", "", _xlfn.XLOOKUP(A13, Status!A:A, Status!D:D, ""))</f>
        <v>27941</v>
      </c>
      <c r="E13">
        <f t="shared" si="0"/>
        <v>91</v>
      </c>
      <c r="F13">
        <f t="shared" si="1"/>
        <v>127.26086956521739</v>
      </c>
    </row>
    <row r="14" spans="1:9" x14ac:dyDescent="0.3">
      <c r="A14">
        <f>Shipment_Details!A14</f>
        <v>337</v>
      </c>
      <c r="B14" t="str">
        <f>IF(A14="", "", _xlfn.XLOOKUP(A14, Shipment_Details!A:A, Shipment_Details!D:D, ""))</f>
        <v>Domestic</v>
      </c>
      <c r="C14" s="1">
        <f>IF(A14="", "", _xlfn.XLOOKUP(A14, Status!A:A, Status!C:C, ""))</f>
        <v>27891</v>
      </c>
      <c r="D14" s="1" t="str">
        <f>IF(A14="", "", _xlfn.XLOOKUP(A14, Status!A:A, Status!D:D, ""))</f>
        <v>Unknown</v>
      </c>
      <c r="E14" t="str">
        <f t="shared" si="0"/>
        <v>Not Delivered</v>
      </c>
      <c r="F14">
        <f t="shared" si="1"/>
        <v>127.26086956521739</v>
      </c>
    </row>
    <row r="15" spans="1:9" x14ac:dyDescent="0.3">
      <c r="A15">
        <f>Shipment_Details!A15</f>
        <v>634</v>
      </c>
      <c r="B15" t="str">
        <f>IF(A15="", "", _xlfn.XLOOKUP(A15, Shipment_Details!A:A, Shipment_Details!D:D, ""))</f>
        <v>International</v>
      </c>
      <c r="C15" s="1">
        <f>IF(A15="", "", _xlfn.XLOOKUP(A15, Status!A:A, Status!C:C, ""))</f>
        <v>29501</v>
      </c>
      <c r="D15" s="1" t="str">
        <f>IF(A15="", "", _xlfn.XLOOKUP(A15, Status!A:A, Status!D:D, ""))</f>
        <v>Unknown</v>
      </c>
      <c r="E15" t="str">
        <f t="shared" si="0"/>
        <v>Not Delivered</v>
      </c>
      <c r="F15">
        <f t="shared" si="1"/>
        <v>112.83333333333333</v>
      </c>
    </row>
    <row r="16" spans="1:9" x14ac:dyDescent="0.3">
      <c r="A16">
        <f>Shipment_Details!A16</f>
        <v>577</v>
      </c>
      <c r="B16" t="str">
        <f>IF(A16="", "", _xlfn.XLOOKUP(A16, Shipment_Details!A:A, Shipment_Details!D:D, ""))</f>
        <v>Domestic</v>
      </c>
      <c r="C16" s="1">
        <f>IF(A16="", "", _xlfn.XLOOKUP(A16, Status!A:A, Status!C:C, ""))</f>
        <v>31855</v>
      </c>
      <c r="D16" s="1">
        <f>IF(A16="", "", _xlfn.XLOOKUP(A16, Status!A:A, Status!D:D, ""))</f>
        <v>31998</v>
      </c>
      <c r="E16">
        <f t="shared" si="0"/>
        <v>143</v>
      </c>
      <c r="F16">
        <f t="shared" si="1"/>
        <v>127.26086956521739</v>
      </c>
    </row>
    <row r="17" spans="1:6" x14ac:dyDescent="0.3">
      <c r="A17">
        <f>Shipment_Details!A17</f>
        <v>907</v>
      </c>
      <c r="B17" t="str">
        <f>IF(A17="", "", _xlfn.XLOOKUP(A17, Shipment_Details!A:A, Shipment_Details!D:D, ""))</f>
        <v>International</v>
      </c>
      <c r="C17" s="1">
        <f>IF(A17="", "", _xlfn.XLOOKUP(A17, Status!A:A, Status!C:C, ""))</f>
        <v>41478</v>
      </c>
      <c r="D17" s="1" t="str">
        <f>IF(A17="", "", _xlfn.XLOOKUP(A17, Status!A:A, Status!D:D, ""))</f>
        <v>Unknown</v>
      </c>
      <c r="E17" t="str">
        <f t="shared" si="0"/>
        <v>Not Delivered</v>
      </c>
      <c r="F17">
        <f t="shared" si="1"/>
        <v>112.83333333333333</v>
      </c>
    </row>
    <row r="18" spans="1:6" x14ac:dyDescent="0.3">
      <c r="A18">
        <f>Shipment_Details!A18</f>
        <v>870</v>
      </c>
      <c r="B18" t="str">
        <f>IF(A18="", "", _xlfn.XLOOKUP(A18, Shipment_Details!A:A, Shipment_Details!D:D, ""))</f>
        <v>Domestic</v>
      </c>
      <c r="C18" s="1">
        <f>IF(A18="", "", _xlfn.XLOOKUP(A18, Status!A:A, Status!C:C, ""))</f>
        <v>40239</v>
      </c>
      <c r="D18" s="1" t="str">
        <f>IF(A18="", "", _xlfn.XLOOKUP(A18, Status!A:A, Status!D:D, ""))</f>
        <v>Unknown</v>
      </c>
      <c r="E18" t="str">
        <f t="shared" si="0"/>
        <v>Not Delivered</v>
      </c>
      <c r="F18">
        <f t="shared" si="1"/>
        <v>127.26086956521739</v>
      </c>
    </row>
    <row r="19" spans="1:6" x14ac:dyDescent="0.3">
      <c r="A19">
        <f>Shipment_Details!A19</f>
        <v>982</v>
      </c>
      <c r="B19" t="str">
        <f>IF(A19="", "", _xlfn.XLOOKUP(A19, Shipment_Details!A:A, Shipment_Details!D:D, ""))</f>
        <v>Domestic</v>
      </c>
      <c r="C19" s="1">
        <f>IF(A19="", "", _xlfn.XLOOKUP(A19, Status!A:A, Status!C:C, ""))</f>
        <v>43025</v>
      </c>
      <c r="D19" s="1" t="str">
        <f>IF(A19="", "", _xlfn.XLOOKUP(A19, Status!A:A, Status!D:D, ""))</f>
        <v>Unknown</v>
      </c>
      <c r="E19" t="str">
        <f t="shared" si="0"/>
        <v>Not Delivered</v>
      </c>
      <c r="F19">
        <f t="shared" si="1"/>
        <v>127.26086956521739</v>
      </c>
    </row>
    <row r="20" spans="1:6" x14ac:dyDescent="0.3">
      <c r="A20">
        <f>Shipment_Details!A20</f>
        <v>351</v>
      </c>
      <c r="B20" t="str">
        <f>IF(A20="", "", _xlfn.XLOOKUP(A20, Shipment_Details!A:A, Shipment_Details!D:D, ""))</f>
        <v>Domestic</v>
      </c>
      <c r="C20" s="1">
        <f>IF(A20="", "", _xlfn.XLOOKUP(A20, Status!A:A, Status!C:C, ""))</f>
        <v>28128</v>
      </c>
      <c r="D20" s="1">
        <f>IF(A20="", "", _xlfn.XLOOKUP(A20, Status!A:A, Status!D:D, ""))</f>
        <v>28312</v>
      </c>
      <c r="E20">
        <f t="shared" si="0"/>
        <v>184</v>
      </c>
      <c r="F20">
        <f t="shared" si="1"/>
        <v>127.26086956521739</v>
      </c>
    </row>
    <row r="21" spans="1:6" x14ac:dyDescent="0.3">
      <c r="A21">
        <f>Shipment_Details!A21</f>
        <v>328</v>
      </c>
      <c r="B21" t="str">
        <f>IF(A21="", "", _xlfn.XLOOKUP(A21, Shipment_Details!A:A, Shipment_Details!D:D, ""))</f>
        <v>Domestic</v>
      </c>
      <c r="C21" s="1">
        <f>IF(A21="", "", _xlfn.XLOOKUP(A21, Status!A:A, Status!C:C, ""))</f>
        <v>35450</v>
      </c>
      <c r="D21" s="1">
        <f>IF(A21="", "", _xlfn.XLOOKUP(A21, Status!A:A, Status!D:D, ""))</f>
        <v>35681</v>
      </c>
      <c r="E21">
        <f t="shared" si="0"/>
        <v>231</v>
      </c>
      <c r="F21">
        <f t="shared" si="1"/>
        <v>127.26086956521739</v>
      </c>
    </row>
    <row r="22" spans="1:6" x14ac:dyDescent="0.3">
      <c r="A22">
        <f>Shipment_Details!A22</f>
        <v>242</v>
      </c>
      <c r="B22" t="str">
        <f>IF(A22="", "", _xlfn.XLOOKUP(A22, Shipment_Details!A:A, Shipment_Details!D:D, ""))</f>
        <v>Domestic</v>
      </c>
      <c r="C22" s="1">
        <f>IF(A22="", "", _xlfn.XLOOKUP(A22, Status!A:A, Status!C:C, ""))</f>
        <v>35408</v>
      </c>
      <c r="D22" s="1" t="str">
        <f>IF(A22="", "", _xlfn.XLOOKUP(A22, Status!A:A, Status!D:D, ""))</f>
        <v>Unknown</v>
      </c>
      <c r="E22" t="str">
        <f t="shared" si="0"/>
        <v>Not Delivered</v>
      </c>
      <c r="F22">
        <f t="shared" si="1"/>
        <v>127.26086956521739</v>
      </c>
    </row>
    <row r="23" spans="1:6" x14ac:dyDescent="0.3">
      <c r="A23">
        <f>Shipment_Details!A23</f>
        <v>421</v>
      </c>
      <c r="B23" t="str">
        <f>IF(A23="", "", _xlfn.XLOOKUP(A23, Shipment_Details!A:A, Shipment_Details!D:D, ""))</f>
        <v>International</v>
      </c>
      <c r="C23" s="1">
        <f>IF(A23="", "", _xlfn.XLOOKUP(A23, Status!A:A, Status!C:C, ""))</f>
        <v>36198</v>
      </c>
      <c r="D23" s="1">
        <f>IF(A23="", "", _xlfn.XLOOKUP(A23, Status!A:A, Status!D:D, ""))</f>
        <v>36224</v>
      </c>
      <c r="E23">
        <f t="shared" si="0"/>
        <v>26</v>
      </c>
      <c r="F23">
        <f t="shared" si="1"/>
        <v>112.83333333333333</v>
      </c>
    </row>
    <row r="24" spans="1:6" x14ac:dyDescent="0.3">
      <c r="A24">
        <f>Shipment_Details!A24</f>
        <v>6</v>
      </c>
      <c r="B24" t="str">
        <f>IF(A24="", "", _xlfn.XLOOKUP(A24, Shipment_Details!A:A, Shipment_Details!D:D, ""))</f>
        <v>International</v>
      </c>
      <c r="C24" s="1">
        <f>IF(A24="", "", _xlfn.XLOOKUP(A24, Status!A:A, Status!C:C, ""))</f>
        <v>28192</v>
      </c>
      <c r="D24" s="1">
        <f>IF(A24="", "", _xlfn.XLOOKUP(A24, Status!A:A, Status!D:D, ""))</f>
        <v>28437</v>
      </c>
      <c r="E24">
        <f t="shared" si="0"/>
        <v>245</v>
      </c>
      <c r="F24">
        <f t="shared" si="1"/>
        <v>112.83333333333333</v>
      </c>
    </row>
    <row r="25" spans="1:6" x14ac:dyDescent="0.3">
      <c r="A25">
        <f>Shipment_Details!A25</f>
        <v>384</v>
      </c>
      <c r="B25" t="str">
        <f>IF(A25="", "", _xlfn.XLOOKUP(A25, Shipment_Details!A:A, Shipment_Details!D:D, ""))</f>
        <v>Domestic</v>
      </c>
      <c r="C25" s="1">
        <f>IF(A25="", "", _xlfn.XLOOKUP(A25, Status!A:A, Status!C:C, ""))</f>
        <v>26350</v>
      </c>
      <c r="D25" s="1" t="str">
        <f>IF(A25="", "", _xlfn.XLOOKUP(A25, Status!A:A, Status!D:D, ""))</f>
        <v>Unknown</v>
      </c>
      <c r="E25" t="str">
        <f t="shared" si="0"/>
        <v>Not Delivered</v>
      </c>
      <c r="F25">
        <f t="shared" si="1"/>
        <v>127.26086956521739</v>
      </c>
    </row>
    <row r="26" spans="1:6" x14ac:dyDescent="0.3">
      <c r="A26">
        <f>Shipment_Details!A26</f>
        <v>286</v>
      </c>
      <c r="B26" t="str">
        <f>IF(A26="", "", _xlfn.XLOOKUP(A26, Shipment_Details!A:A, Shipment_Details!D:D, ""))</f>
        <v>Domestic</v>
      </c>
      <c r="C26" s="1">
        <f>IF(A26="", "", _xlfn.XLOOKUP(A26, Status!A:A, Status!C:C, ""))</f>
        <v>38509</v>
      </c>
      <c r="D26" s="1">
        <f>IF(A26="", "", _xlfn.XLOOKUP(A26, Status!A:A, Status!D:D, ""))</f>
        <v>38610</v>
      </c>
      <c r="E26">
        <f t="shared" si="0"/>
        <v>101</v>
      </c>
      <c r="F26">
        <f t="shared" si="1"/>
        <v>127.26086956521739</v>
      </c>
    </row>
    <row r="27" spans="1:6" x14ac:dyDescent="0.3">
      <c r="A27">
        <f>Shipment_Details!A27</f>
        <v>892</v>
      </c>
      <c r="B27" t="str">
        <f>IF(A27="", "", _xlfn.XLOOKUP(A27, Shipment_Details!A:A, Shipment_Details!D:D, ""))</f>
        <v>Domestic</v>
      </c>
      <c r="C27" s="1">
        <f>IF(A27="", "", _xlfn.XLOOKUP(A27, Status!A:A, Status!C:C, ""))</f>
        <v>43786</v>
      </c>
      <c r="D27" s="1">
        <f>IF(A27="", "", _xlfn.XLOOKUP(A27, Status!A:A, Status!D:D, ""))</f>
        <v>43811</v>
      </c>
      <c r="E27">
        <f t="shared" si="0"/>
        <v>25</v>
      </c>
      <c r="F27">
        <f t="shared" si="1"/>
        <v>127.26086956521739</v>
      </c>
    </row>
    <row r="28" spans="1:6" x14ac:dyDescent="0.3">
      <c r="A28">
        <f>Shipment_Details!A28</f>
        <v>558</v>
      </c>
      <c r="B28" t="str">
        <f>IF(A28="", "", _xlfn.XLOOKUP(A28, Shipment_Details!A:A, Shipment_Details!D:D, ""))</f>
        <v>Domestic</v>
      </c>
      <c r="C28" s="1">
        <f>IF(A28="", "", _xlfn.XLOOKUP(A28, Status!A:A, Status!C:C, ""))</f>
        <v>41574</v>
      </c>
      <c r="D28" s="1">
        <f>IF(A28="", "", _xlfn.XLOOKUP(A28, Status!A:A, Status!D:D, ""))</f>
        <v>41593</v>
      </c>
      <c r="E28">
        <f t="shared" si="0"/>
        <v>19</v>
      </c>
      <c r="F28">
        <f t="shared" si="1"/>
        <v>127.26086956521739</v>
      </c>
    </row>
    <row r="29" spans="1:6" x14ac:dyDescent="0.3">
      <c r="A29">
        <f>Shipment_Details!A29</f>
        <v>481</v>
      </c>
      <c r="B29" t="str">
        <f>IF(A29="", "", _xlfn.XLOOKUP(A29, Shipment_Details!A:A, Shipment_Details!D:D, ""))</f>
        <v>International</v>
      </c>
      <c r="C29" s="1">
        <f>IF(A29="", "", _xlfn.XLOOKUP(A29, Status!A:A, Status!C:C, ""))</f>
        <v>38909</v>
      </c>
      <c r="D29" s="1" t="str">
        <f>IF(A29="", "", _xlfn.XLOOKUP(A29, Status!A:A, Status!D:D, ""))</f>
        <v>Unknown</v>
      </c>
      <c r="E29" t="str">
        <f t="shared" si="0"/>
        <v>Not Delivered</v>
      </c>
      <c r="F29">
        <f t="shared" si="1"/>
        <v>112.83333333333333</v>
      </c>
    </row>
    <row r="30" spans="1:6" x14ac:dyDescent="0.3">
      <c r="A30">
        <f>Shipment_Details!A30</f>
        <v>155</v>
      </c>
      <c r="B30" t="str">
        <f>IF(A30="", "", _xlfn.XLOOKUP(A30, Shipment_Details!A:A, Shipment_Details!D:D, ""))</f>
        <v>Domestic</v>
      </c>
      <c r="C30" s="1">
        <f>IF(A30="", "", _xlfn.XLOOKUP(A30, Status!A:A, Status!C:C, ""))</f>
        <v>37887</v>
      </c>
      <c r="D30" s="1" t="str">
        <f>IF(A30="", "", _xlfn.XLOOKUP(A30, Status!A:A, Status!D:D, ""))</f>
        <v>Unknown</v>
      </c>
      <c r="E30" t="str">
        <f t="shared" si="0"/>
        <v>Not Delivered</v>
      </c>
      <c r="F30">
        <f t="shared" si="1"/>
        <v>127.26086956521739</v>
      </c>
    </row>
    <row r="31" spans="1:6" x14ac:dyDescent="0.3">
      <c r="A31">
        <f>Shipment_Details!A31</f>
        <v>771</v>
      </c>
      <c r="B31" t="str">
        <f>IF(A31="", "", _xlfn.XLOOKUP(A31, Shipment_Details!A:A, Shipment_Details!D:D, ""))</f>
        <v>Domestic</v>
      </c>
      <c r="C31" s="1">
        <f>IF(A31="", "", _xlfn.XLOOKUP(A31, Status!A:A, Status!C:C, ""))</f>
        <v>41397</v>
      </c>
      <c r="D31" s="1">
        <f>IF(A31="", "", _xlfn.XLOOKUP(A31, Status!A:A, Status!D:D, ""))</f>
        <v>41593</v>
      </c>
      <c r="E31">
        <f t="shared" si="0"/>
        <v>196</v>
      </c>
      <c r="F31">
        <f t="shared" si="1"/>
        <v>127.26086956521739</v>
      </c>
    </row>
    <row r="32" spans="1:6" x14ac:dyDescent="0.3">
      <c r="A32">
        <f>Shipment_Details!A32</f>
        <v>945</v>
      </c>
      <c r="B32" t="str">
        <f>IF(A32="", "", _xlfn.XLOOKUP(A32, Shipment_Details!A:A, Shipment_Details!D:D, ""))</f>
        <v>Domestic</v>
      </c>
      <c r="C32" s="1">
        <f>IF(A32="", "", _xlfn.XLOOKUP(A32, Status!A:A, Status!C:C, ""))</f>
        <v>37010</v>
      </c>
      <c r="D32" s="1">
        <f>IF(A32="", "", _xlfn.XLOOKUP(A32, Status!A:A, Status!D:D, ""))</f>
        <v>37113</v>
      </c>
      <c r="E32">
        <f t="shared" si="0"/>
        <v>103</v>
      </c>
      <c r="F32">
        <f t="shared" si="1"/>
        <v>127.26086956521739</v>
      </c>
    </row>
    <row r="33" spans="1:6" x14ac:dyDescent="0.3">
      <c r="A33">
        <f>Shipment_Details!A33</f>
        <v>719</v>
      </c>
      <c r="B33" t="str">
        <f>IF(A33="", "", _xlfn.XLOOKUP(A33, Shipment_Details!A:A, Shipment_Details!D:D, ""))</f>
        <v>Domestic</v>
      </c>
      <c r="C33" s="1">
        <f>IF(A33="", "", _xlfn.XLOOKUP(A33, Status!A:A, Status!C:C, ""))</f>
        <v>38739</v>
      </c>
      <c r="D33" s="1">
        <f>IF(A33="", "", _xlfn.XLOOKUP(A33, Status!A:A, Status!D:D, ""))</f>
        <v>38915</v>
      </c>
      <c r="E33">
        <f t="shared" si="0"/>
        <v>176</v>
      </c>
      <c r="F33">
        <f t="shared" si="1"/>
        <v>127.26086956521739</v>
      </c>
    </row>
    <row r="34" spans="1:6" x14ac:dyDescent="0.3">
      <c r="A34">
        <f>Shipment_Details!A34</f>
        <v>493</v>
      </c>
      <c r="B34" t="str">
        <f>IF(A34="", "", _xlfn.XLOOKUP(A34, Shipment_Details!A:A, Shipment_Details!D:D, ""))</f>
        <v>Domestic</v>
      </c>
      <c r="C34" s="1">
        <f>IF(A34="", "", _xlfn.XLOOKUP(A34, Status!A:A, Status!C:C, ""))</f>
        <v>34931</v>
      </c>
      <c r="D34" s="1" t="str">
        <f>IF(A34="", "", _xlfn.XLOOKUP(A34, Status!A:A, Status!D:D, ""))</f>
        <v>Unknown</v>
      </c>
      <c r="E34" t="str">
        <f t="shared" si="0"/>
        <v>Not Delivered</v>
      </c>
      <c r="F34">
        <f t="shared" si="1"/>
        <v>127.26086956521739</v>
      </c>
    </row>
    <row r="35" spans="1:6" x14ac:dyDescent="0.3">
      <c r="A35">
        <f>Shipment_Details!A35</f>
        <v>998</v>
      </c>
      <c r="B35" t="str">
        <f>IF(A35="", "", _xlfn.XLOOKUP(A35, Shipment_Details!A:A, Shipment_Details!D:D, ""))</f>
        <v>International</v>
      </c>
      <c r="C35" s="1">
        <f>IF(A35="", "", _xlfn.XLOOKUP(A35, Status!A:A, Status!C:C, ""))</f>
        <v>41599</v>
      </c>
      <c r="D35" s="1">
        <f>IF(A35="", "", _xlfn.XLOOKUP(A35, Status!A:A, Status!D:D, ""))</f>
        <v>41593</v>
      </c>
      <c r="E35" t="e">
        <f t="shared" si="0"/>
        <v>#NUM!</v>
      </c>
      <c r="F35">
        <f t="shared" si="1"/>
        <v>112.83333333333333</v>
      </c>
    </row>
    <row r="36" spans="1:6" x14ac:dyDescent="0.3">
      <c r="A36">
        <f>Shipment_Details!A36</f>
        <v>968</v>
      </c>
      <c r="B36" t="str">
        <f>IF(A36="", "", _xlfn.XLOOKUP(A36, Shipment_Details!A:A, Shipment_Details!D:D, ""))</f>
        <v>Domestic</v>
      </c>
      <c r="C36" s="1">
        <f>IF(A36="", "", _xlfn.XLOOKUP(A36, Status!A:A, Status!C:C, ""))</f>
        <v>33973</v>
      </c>
      <c r="D36" s="1">
        <f>IF(A36="", "", _xlfn.XLOOKUP(A36, Status!A:A, Status!D:D, ""))</f>
        <v>34183</v>
      </c>
      <c r="E36">
        <f t="shared" si="0"/>
        <v>210</v>
      </c>
      <c r="F36">
        <f t="shared" si="1"/>
        <v>127.26086956521739</v>
      </c>
    </row>
    <row r="37" spans="1:6" x14ac:dyDescent="0.3">
      <c r="A37">
        <f>Shipment_Details!A37</f>
        <v>738</v>
      </c>
      <c r="B37" t="str">
        <f>IF(A37="", "", _xlfn.XLOOKUP(A37, Shipment_Details!A:A, Shipment_Details!D:D, ""))</f>
        <v>Domestic</v>
      </c>
      <c r="C37" s="1">
        <f>IF(A37="", "", _xlfn.XLOOKUP(A37, Status!A:A, Status!C:C, ""))</f>
        <v>28387</v>
      </c>
      <c r="D37" s="1" t="str">
        <f>IF(A37="", "", _xlfn.XLOOKUP(A37, Status!A:A, Status!D:D, ""))</f>
        <v>Unknown</v>
      </c>
      <c r="E37" t="str">
        <f t="shared" si="0"/>
        <v>Not Delivered</v>
      </c>
      <c r="F37">
        <f t="shared" si="1"/>
        <v>127.26086956521739</v>
      </c>
    </row>
    <row r="38" spans="1:6" x14ac:dyDescent="0.3">
      <c r="A38">
        <f>Shipment_Details!A38</f>
        <v>912</v>
      </c>
      <c r="B38" t="str">
        <f>IF(A38="", "", _xlfn.XLOOKUP(A38, Shipment_Details!A:A, Shipment_Details!D:D, ""))</f>
        <v>International</v>
      </c>
      <c r="C38" s="1">
        <f>IF(A38="", "", _xlfn.XLOOKUP(A38, Status!A:A, Status!C:C, ""))</f>
        <v>43829</v>
      </c>
      <c r="D38" s="1" t="str">
        <f>IF(A38="", "", _xlfn.XLOOKUP(A38, Status!A:A, Status!D:D, ""))</f>
        <v>Unknown</v>
      </c>
      <c r="E38" t="str">
        <f t="shared" si="0"/>
        <v>Not Delivered</v>
      </c>
      <c r="F38">
        <f t="shared" si="1"/>
        <v>112.83333333333333</v>
      </c>
    </row>
    <row r="39" spans="1:6" x14ac:dyDescent="0.3">
      <c r="A39">
        <f>Shipment_Details!A39</f>
        <v>782</v>
      </c>
      <c r="B39" t="str">
        <f>IF(A39="", "", _xlfn.XLOOKUP(A39, Shipment_Details!A:A, Shipment_Details!D:D, ""))</f>
        <v>International</v>
      </c>
      <c r="C39" s="1">
        <f>IF(A39="", "", _xlfn.XLOOKUP(A39, Status!A:A, Status!C:C, ""))</f>
        <v>37499</v>
      </c>
      <c r="D39" s="1">
        <f>IF(A39="", "", _xlfn.XLOOKUP(A39, Status!A:A, Status!D:D, ""))</f>
        <v>37549</v>
      </c>
      <c r="E39">
        <f t="shared" si="0"/>
        <v>50</v>
      </c>
      <c r="F39">
        <f t="shared" si="1"/>
        <v>112.83333333333333</v>
      </c>
    </row>
    <row r="40" spans="1:6" x14ac:dyDescent="0.3">
      <c r="A40">
        <f>Shipment_Details!A40</f>
        <v>140</v>
      </c>
      <c r="B40" t="str">
        <f>IF(A40="", "", _xlfn.XLOOKUP(A40, Shipment_Details!A:A, Shipment_Details!D:D, ""))</f>
        <v>International</v>
      </c>
      <c r="C40" s="1">
        <f>IF(A40="", "", _xlfn.XLOOKUP(A40, Status!A:A, Status!C:C, ""))</f>
        <v>38878</v>
      </c>
      <c r="D40" s="1">
        <f>IF(A40="", "", _xlfn.XLOOKUP(A40, Status!A:A, Status!D:D, ""))</f>
        <v>38915</v>
      </c>
      <c r="E40">
        <f t="shared" si="0"/>
        <v>37</v>
      </c>
      <c r="F40">
        <f t="shared" si="1"/>
        <v>112.83333333333333</v>
      </c>
    </row>
    <row r="41" spans="1:6" x14ac:dyDescent="0.3">
      <c r="A41">
        <f>Shipment_Details!A41</f>
        <v>702</v>
      </c>
      <c r="B41" t="str">
        <f>IF(A41="", "", _xlfn.XLOOKUP(A41, Shipment_Details!A:A, Shipment_Details!D:D, ""))</f>
        <v>International</v>
      </c>
      <c r="C41" s="1">
        <f>IF(A41="", "", _xlfn.XLOOKUP(A41, Status!A:A, Status!C:C, ""))</f>
        <v>38175</v>
      </c>
      <c r="D41" s="1">
        <f>IF(A41="", "", _xlfn.XLOOKUP(A41, Status!A:A, Status!D:D, ""))</f>
        <v>38311</v>
      </c>
      <c r="E41">
        <f t="shared" si="0"/>
        <v>136</v>
      </c>
      <c r="F41">
        <f t="shared" si="1"/>
        <v>112.83333333333333</v>
      </c>
    </row>
    <row r="42" spans="1:6" x14ac:dyDescent="0.3">
      <c r="A42">
        <f>Shipment_Details!A42</f>
        <v>284</v>
      </c>
      <c r="B42" t="str">
        <f>IF(A42="", "", _xlfn.XLOOKUP(A42, Shipment_Details!A:A, Shipment_Details!D:D, ""))</f>
        <v>International</v>
      </c>
      <c r="C42" s="1">
        <f>IF(A42="", "", _xlfn.XLOOKUP(A42, Status!A:A, Status!C:C, ""))</f>
        <v>29988</v>
      </c>
      <c r="D42" s="1">
        <f>IF(A42="", "", _xlfn.XLOOKUP(A42, Status!A:A, Status!D:D, ""))</f>
        <v>30018</v>
      </c>
      <c r="E42">
        <f t="shared" si="0"/>
        <v>30</v>
      </c>
      <c r="F42">
        <f t="shared" si="1"/>
        <v>112.83333333333333</v>
      </c>
    </row>
    <row r="43" spans="1:6" x14ac:dyDescent="0.3">
      <c r="A43">
        <f>Shipment_Details!A43</f>
        <v>199</v>
      </c>
      <c r="B43" t="str">
        <f>IF(A43="", "", _xlfn.XLOOKUP(A43, Shipment_Details!A:A, Shipment_Details!D:D, ""))</f>
        <v>Domestic</v>
      </c>
      <c r="C43" s="1">
        <f>IF(A43="", "", _xlfn.XLOOKUP(A43, Status!A:A, Status!C:C, ""))</f>
        <v>39290</v>
      </c>
      <c r="D43" s="1" t="str">
        <f>IF(A43="", "", _xlfn.XLOOKUP(A43, Status!A:A, Status!D:D, ""))</f>
        <v>Unknown</v>
      </c>
      <c r="E43" t="str">
        <f t="shared" si="0"/>
        <v>Not Delivered</v>
      </c>
      <c r="F43">
        <f t="shared" si="1"/>
        <v>127.26086956521739</v>
      </c>
    </row>
    <row r="44" spans="1:6" x14ac:dyDescent="0.3">
      <c r="A44">
        <f>Shipment_Details!A44</f>
        <v>228</v>
      </c>
      <c r="B44" t="str">
        <f>IF(A44="", "", _xlfn.XLOOKUP(A44, Shipment_Details!A:A, Shipment_Details!D:D, ""))</f>
        <v>Domestic</v>
      </c>
      <c r="C44" s="1">
        <f>IF(A44="", "", _xlfn.XLOOKUP(A44, Status!A:A, Status!C:C, ""))</f>
        <v>34423</v>
      </c>
      <c r="D44" s="1">
        <f>IF(A44="", "", _xlfn.XLOOKUP(A44, Status!A:A, Status!D:D, ""))</f>
        <v>34433</v>
      </c>
      <c r="E44">
        <f t="shared" si="0"/>
        <v>10</v>
      </c>
      <c r="F44">
        <f t="shared" si="1"/>
        <v>127.26086956521739</v>
      </c>
    </row>
    <row r="45" spans="1:6" x14ac:dyDescent="0.3">
      <c r="A45">
        <f>Shipment_Details!A45</f>
        <v>908</v>
      </c>
      <c r="B45" t="str">
        <f>IF(A45="", "", _xlfn.XLOOKUP(A45, Shipment_Details!A:A, Shipment_Details!D:D, ""))</f>
        <v>International</v>
      </c>
      <c r="C45" s="1">
        <f>IF(A45="", "", _xlfn.XLOOKUP(A45, Status!A:A, Status!C:C, ""))</f>
        <v>36188</v>
      </c>
      <c r="D45" s="1" t="str">
        <f>IF(A45="", "", _xlfn.XLOOKUP(A45, Status!A:A, Status!D:D, ""))</f>
        <v>Unknown</v>
      </c>
      <c r="E45" t="str">
        <f t="shared" si="0"/>
        <v>Not Delivered</v>
      </c>
      <c r="F45">
        <f t="shared" si="1"/>
        <v>112.83333333333333</v>
      </c>
    </row>
    <row r="46" spans="1:6" x14ac:dyDescent="0.3">
      <c r="A46">
        <f>Shipment_Details!A46</f>
        <v>594</v>
      </c>
      <c r="B46" t="str">
        <f>IF(A46="", "", _xlfn.XLOOKUP(A46, Shipment_Details!A:A, Shipment_Details!D:D, ""))</f>
        <v>Domestic</v>
      </c>
      <c r="C46" s="1">
        <f>IF(A46="", "", _xlfn.XLOOKUP(A46, Status!A:A, Status!C:C, ""))</f>
        <v>38066</v>
      </c>
      <c r="D46" s="1" t="str">
        <f>IF(A46="", "", _xlfn.XLOOKUP(A46, Status!A:A, Status!D:D, ""))</f>
        <v>Unknown</v>
      </c>
      <c r="E46" t="str">
        <f t="shared" si="0"/>
        <v>Not Delivered</v>
      </c>
      <c r="F46">
        <f t="shared" si="1"/>
        <v>127.26086956521739</v>
      </c>
    </row>
    <row r="47" spans="1:6" x14ac:dyDescent="0.3">
      <c r="A47">
        <f>Shipment_Details!A47</f>
        <v>542</v>
      </c>
      <c r="B47" t="str">
        <f>IF(A47="", "", _xlfn.XLOOKUP(A47, Shipment_Details!A:A, Shipment_Details!D:D, ""))</f>
        <v>International</v>
      </c>
      <c r="C47" s="1">
        <f>IF(A47="", "", _xlfn.XLOOKUP(A47, Status!A:A, Status!C:C, ""))</f>
        <v>31551</v>
      </c>
      <c r="D47" s="1" t="str">
        <f>IF(A47="", "", _xlfn.XLOOKUP(A47, Status!A:A, Status!D:D, ""))</f>
        <v>Unknown</v>
      </c>
      <c r="E47" t="str">
        <f t="shared" si="0"/>
        <v>Not Delivered</v>
      </c>
      <c r="F47">
        <f t="shared" si="1"/>
        <v>112.83333333333333</v>
      </c>
    </row>
    <row r="48" spans="1:6" x14ac:dyDescent="0.3">
      <c r="A48">
        <f>Shipment_Details!A48</f>
        <v>586</v>
      </c>
      <c r="B48" t="str">
        <f>IF(A48="", "", _xlfn.XLOOKUP(A48, Shipment_Details!A:A, Shipment_Details!D:D, ""))</f>
        <v>Domestic</v>
      </c>
      <c r="C48" s="1">
        <f>IF(A48="", "", _xlfn.XLOOKUP(A48, Status!A:A, Status!C:C, ""))</f>
        <v>28192</v>
      </c>
      <c r="D48" s="1" t="str">
        <f>IF(A48="", "", _xlfn.XLOOKUP(A48, Status!A:A, Status!D:D, ""))</f>
        <v>Unknown</v>
      </c>
      <c r="E48" t="str">
        <f t="shared" si="0"/>
        <v>Not Delivered</v>
      </c>
      <c r="F48">
        <f t="shared" si="1"/>
        <v>127.26086956521739</v>
      </c>
    </row>
    <row r="49" spans="1:6" x14ac:dyDescent="0.3">
      <c r="A49">
        <f>Shipment_Details!A49</f>
        <v>636</v>
      </c>
      <c r="B49" t="str">
        <f>IF(A49="", "", _xlfn.XLOOKUP(A49, Shipment_Details!A:A, Shipment_Details!D:D, ""))</f>
        <v>International</v>
      </c>
      <c r="C49" s="1">
        <f>IF(A49="", "", _xlfn.XLOOKUP(A49, Status!A:A, Status!C:C, ""))</f>
        <v>39502</v>
      </c>
      <c r="D49" s="1">
        <f>IF(A49="", "", _xlfn.XLOOKUP(A49, Status!A:A, Status!D:D, ""))</f>
        <v>39669</v>
      </c>
      <c r="E49">
        <f t="shared" si="0"/>
        <v>167</v>
      </c>
      <c r="F49">
        <f t="shared" si="1"/>
        <v>112.83333333333333</v>
      </c>
    </row>
    <row r="50" spans="1:6" x14ac:dyDescent="0.3">
      <c r="A50">
        <f>Shipment_Details!A50</f>
        <v>581</v>
      </c>
      <c r="B50" t="str">
        <f>IF(A50="", "", _xlfn.XLOOKUP(A50, Shipment_Details!A:A, Shipment_Details!D:D, ""))</f>
        <v>Domestic</v>
      </c>
      <c r="C50" s="1">
        <f>IF(A50="", "", _xlfn.XLOOKUP(A50, Status!A:A, Status!C:C, ""))</f>
        <v>43063</v>
      </c>
      <c r="D50" s="1" t="str">
        <f>IF(A50="", "", _xlfn.XLOOKUP(A50, Status!A:A, Status!D:D, ""))</f>
        <v>Unknown</v>
      </c>
      <c r="E50" t="str">
        <f t="shared" si="0"/>
        <v>Not Delivered</v>
      </c>
      <c r="F50">
        <f t="shared" si="1"/>
        <v>127.26086956521739</v>
      </c>
    </row>
    <row r="51" spans="1:6" x14ac:dyDescent="0.3">
      <c r="A51">
        <f>Shipment_Details!A51</f>
        <v>336</v>
      </c>
      <c r="B51" t="str">
        <f>IF(A51="", "", _xlfn.XLOOKUP(A51, Shipment_Details!A:A, Shipment_Details!D:D, ""))</f>
        <v>International</v>
      </c>
      <c r="C51" s="1">
        <f>IF(A51="", "", _xlfn.XLOOKUP(A51, Status!A:A, Status!C:C, ""))</f>
        <v>26581</v>
      </c>
      <c r="D51" s="1" t="str">
        <f>IF(A51="", "", _xlfn.XLOOKUP(A51, Status!A:A, Status!D:D, ""))</f>
        <v>Unknown</v>
      </c>
      <c r="E51" t="str">
        <f t="shared" si="0"/>
        <v>Not Delivered</v>
      </c>
      <c r="F51">
        <f t="shared" si="1"/>
        <v>112.83333333333333</v>
      </c>
    </row>
    <row r="52" spans="1:6" x14ac:dyDescent="0.3">
      <c r="A52">
        <f>Shipment_Details!A52</f>
        <v>504</v>
      </c>
      <c r="B52" t="str">
        <f>IF(A52="", "", _xlfn.XLOOKUP(A52, Shipment_Details!A:A, Shipment_Details!D:D, ""))</f>
        <v>International</v>
      </c>
      <c r="C52" s="1">
        <f>IF(A52="", "", _xlfn.XLOOKUP(A52, Status!A:A, Status!C:C, ""))</f>
        <v>30143</v>
      </c>
      <c r="D52" s="1">
        <f>IF(A52="", "", _xlfn.XLOOKUP(A52, Status!A:A, Status!D:D, ""))</f>
        <v>30239</v>
      </c>
      <c r="E52">
        <f t="shared" si="0"/>
        <v>96</v>
      </c>
      <c r="F52">
        <f t="shared" si="1"/>
        <v>112.83333333333333</v>
      </c>
    </row>
    <row r="53" spans="1:6" x14ac:dyDescent="0.3">
      <c r="A53">
        <f>Shipment_Details!A53</f>
        <v>346</v>
      </c>
      <c r="B53" t="str">
        <f>IF(A53="", "", _xlfn.XLOOKUP(A53, Shipment_Details!A:A, Shipment_Details!D:D, ""))</f>
        <v>International</v>
      </c>
      <c r="C53" s="1">
        <f>IF(A53="", "", _xlfn.XLOOKUP(A53, Status!A:A, Status!C:C, ""))</f>
        <v>39238</v>
      </c>
      <c r="D53" s="1">
        <f>IF(A53="", "", _xlfn.XLOOKUP(A53, Status!A:A, Status!D:D, ""))</f>
        <v>39275</v>
      </c>
      <c r="E53">
        <f t="shared" si="0"/>
        <v>37</v>
      </c>
      <c r="F53">
        <f t="shared" si="1"/>
        <v>112.83333333333333</v>
      </c>
    </row>
    <row r="54" spans="1:6" x14ac:dyDescent="0.3">
      <c r="A54">
        <f>Shipment_Details!A54</f>
        <v>135</v>
      </c>
      <c r="B54" t="str">
        <f>IF(A54="", "", _xlfn.XLOOKUP(A54, Shipment_Details!A:A, Shipment_Details!D:D, ""))</f>
        <v>Domestic</v>
      </c>
      <c r="C54" s="1">
        <f>IF(A54="", "", _xlfn.XLOOKUP(A54, Status!A:A, Status!C:C, ""))</f>
        <v>38240</v>
      </c>
      <c r="D54" s="1" t="str">
        <f>IF(A54="", "", _xlfn.XLOOKUP(A54, Status!A:A, Status!D:D, ""))</f>
        <v>Unknown</v>
      </c>
      <c r="E54" t="str">
        <f t="shared" si="0"/>
        <v>Not Delivered</v>
      </c>
      <c r="F54">
        <f t="shared" si="1"/>
        <v>127.26086956521739</v>
      </c>
    </row>
    <row r="55" spans="1:6" x14ac:dyDescent="0.3">
      <c r="A55">
        <f>Shipment_Details!A55</f>
        <v>822</v>
      </c>
      <c r="B55" t="str">
        <f>IF(A55="", "", _xlfn.XLOOKUP(A55, Shipment_Details!A:A, Shipment_Details!D:D, ""))</f>
        <v>International</v>
      </c>
      <c r="C55" s="1">
        <f>IF(A55="", "", _xlfn.XLOOKUP(A55, Status!A:A, Status!C:C, ""))</f>
        <v>33419</v>
      </c>
      <c r="D55" s="1">
        <f>IF(A55="", "", _xlfn.XLOOKUP(A55, Status!A:A, Status!D:D, ""))</f>
        <v>33434</v>
      </c>
      <c r="E55">
        <f t="shared" si="0"/>
        <v>15</v>
      </c>
      <c r="F55">
        <f t="shared" si="1"/>
        <v>112.83333333333333</v>
      </c>
    </row>
    <row r="56" spans="1:6" x14ac:dyDescent="0.3">
      <c r="A56">
        <f>Shipment_Details!A56</f>
        <v>95</v>
      </c>
      <c r="B56" t="str">
        <f>IF(A56="", "", _xlfn.XLOOKUP(A56, Shipment_Details!A:A, Shipment_Details!D:D, ""))</f>
        <v>Domestic</v>
      </c>
      <c r="C56" s="1">
        <f>IF(A56="", "", _xlfn.XLOOKUP(A56, Status!A:A, Status!C:C, ""))</f>
        <v>41375</v>
      </c>
      <c r="D56" s="1" t="str">
        <f>IF(A56="", "", _xlfn.XLOOKUP(A56, Status!A:A, Status!D:D, ""))</f>
        <v>Unknown</v>
      </c>
      <c r="E56" t="str">
        <f t="shared" si="0"/>
        <v>Not Delivered</v>
      </c>
      <c r="F56">
        <f t="shared" si="1"/>
        <v>127.26086956521739</v>
      </c>
    </row>
    <row r="57" spans="1:6" x14ac:dyDescent="0.3">
      <c r="A57">
        <f>Shipment_Details!A57</f>
        <v>597</v>
      </c>
      <c r="B57" t="str">
        <f>IF(A57="", "", _xlfn.XLOOKUP(A57, Shipment_Details!A:A, Shipment_Details!D:D, ""))</f>
        <v>Domestic</v>
      </c>
      <c r="C57" s="1">
        <f>IF(A57="", "", _xlfn.XLOOKUP(A57, Status!A:A, Status!C:C, ""))</f>
        <v>40385</v>
      </c>
      <c r="D57" s="1" t="str">
        <f>IF(A57="", "", _xlfn.XLOOKUP(A57, Status!A:A, Status!D:D, ""))</f>
        <v>Unknown</v>
      </c>
      <c r="E57" t="str">
        <f t="shared" si="0"/>
        <v>Not Delivered</v>
      </c>
      <c r="F57">
        <f t="shared" si="1"/>
        <v>127.26086956521739</v>
      </c>
    </row>
    <row r="58" spans="1:6" x14ac:dyDescent="0.3">
      <c r="A58">
        <f>Shipment_Details!A58</f>
        <v>340</v>
      </c>
      <c r="B58" t="str">
        <f>IF(A58="", "", _xlfn.XLOOKUP(A58, Shipment_Details!A:A, Shipment_Details!D:D, ""))</f>
        <v>International</v>
      </c>
      <c r="C58" s="1">
        <f>IF(A58="", "", _xlfn.XLOOKUP(A58, Status!A:A, Status!C:C, ""))</f>
        <v>29893</v>
      </c>
      <c r="D58" s="1" t="str">
        <f>IF(A58="", "", _xlfn.XLOOKUP(A58, Status!A:A, Status!D:D, ""))</f>
        <v>Unknown</v>
      </c>
      <c r="E58" t="str">
        <f t="shared" si="0"/>
        <v>Not Delivered</v>
      </c>
      <c r="F58">
        <f t="shared" si="1"/>
        <v>112.83333333333333</v>
      </c>
    </row>
    <row r="59" spans="1:6" x14ac:dyDescent="0.3">
      <c r="A59">
        <f>Shipment_Details!A59</f>
        <v>905</v>
      </c>
      <c r="B59" t="str">
        <f>IF(A59="", "", _xlfn.XLOOKUP(A59, Shipment_Details!A:A, Shipment_Details!D:D, ""))</f>
        <v>Domestic</v>
      </c>
      <c r="C59" s="1">
        <f>IF(A59="", "", _xlfn.XLOOKUP(A59, Status!A:A, Status!C:C, ""))</f>
        <v>30417</v>
      </c>
      <c r="D59" s="1">
        <f>IF(A59="", "", _xlfn.XLOOKUP(A59, Status!A:A, Status!D:D, ""))</f>
        <v>30589</v>
      </c>
      <c r="E59">
        <f t="shared" si="0"/>
        <v>172</v>
      </c>
      <c r="F59">
        <f t="shared" si="1"/>
        <v>127.26086956521739</v>
      </c>
    </row>
    <row r="60" spans="1:6" x14ac:dyDescent="0.3">
      <c r="A60">
        <f>Shipment_Details!A60</f>
        <v>250</v>
      </c>
      <c r="B60" t="str">
        <f>IF(A60="", "", _xlfn.XLOOKUP(A60, Shipment_Details!A:A, Shipment_Details!D:D, ""))</f>
        <v>International</v>
      </c>
      <c r="C60" s="1">
        <f>IF(A60="", "", _xlfn.XLOOKUP(A60, Status!A:A, Status!C:C, ""))</f>
        <v>38978</v>
      </c>
      <c r="D60" s="1">
        <f>IF(A60="", "", _xlfn.XLOOKUP(A60, Status!A:A, Status!D:D, ""))</f>
        <v>39012</v>
      </c>
      <c r="E60">
        <f t="shared" si="0"/>
        <v>34</v>
      </c>
      <c r="F60">
        <f t="shared" si="1"/>
        <v>112.83333333333333</v>
      </c>
    </row>
    <row r="61" spans="1:6" x14ac:dyDescent="0.3">
      <c r="A61">
        <f>Shipment_Details!A61</f>
        <v>400</v>
      </c>
      <c r="B61" t="str">
        <f>IF(A61="", "", _xlfn.XLOOKUP(A61, Shipment_Details!A:A, Shipment_Details!D:D, ""))</f>
        <v>Domestic</v>
      </c>
      <c r="C61" s="1">
        <f>IF(A61="", "", _xlfn.XLOOKUP(A61, Status!A:A, Status!C:C, ""))</f>
        <v>37628</v>
      </c>
      <c r="D61" s="1" t="str">
        <f>IF(A61="", "", _xlfn.XLOOKUP(A61, Status!A:A, Status!D:D, ""))</f>
        <v>Unknown</v>
      </c>
      <c r="E61" t="str">
        <f t="shared" si="0"/>
        <v>Not Delivered</v>
      </c>
      <c r="F61">
        <f t="shared" si="1"/>
        <v>127.26086956521739</v>
      </c>
    </row>
    <row r="62" spans="1:6" x14ac:dyDescent="0.3">
      <c r="A62">
        <f>Shipment_Details!A62</f>
        <v>877</v>
      </c>
      <c r="B62" t="str">
        <f>IF(A62="", "", _xlfn.XLOOKUP(A62, Shipment_Details!A:A, Shipment_Details!D:D, ""))</f>
        <v>Domestic</v>
      </c>
      <c r="C62" s="1">
        <f>IF(A62="", "", _xlfn.XLOOKUP(A62, Status!A:A, Status!C:C, ""))</f>
        <v>36550</v>
      </c>
      <c r="D62" s="1">
        <f>IF(A62="", "", _xlfn.XLOOKUP(A62, Status!A:A, Status!D:D, ""))</f>
        <v>36607</v>
      </c>
      <c r="E62">
        <f t="shared" si="0"/>
        <v>57</v>
      </c>
      <c r="F62">
        <f t="shared" si="1"/>
        <v>127.26086956521739</v>
      </c>
    </row>
    <row r="63" spans="1:6" x14ac:dyDescent="0.3">
      <c r="A63">
        <f>Shipment_Details!A63</f>
        <v>97</v>
      </c>
      <c r="B63" t="str">
        <f>IF(A63="", "", _xlfn.XLOOKUP(A63, Shipment_Details!A:A, Shipment_Details!D:D, ""))</f>
        <v>Domestic</v>
      </c>
      <c r="C63" s="1">
        <f>IF(A63="", "", _xlfn.XLOOKUP(A63, Status!A:A, Status!C:C, ""))</f>
        <v>40688</v>
      </c>
      <c r="D63" s="1" t="str">
        <f>IF(A63="", "", _xlfn.XLOOKUP(A63, Status!A:A, Status!D:D, ""))</f>
        <v>Unknown</v>
      </c>
      <c r="E63" t="str">
        <f t="shared" si="0"/>
        <v>Not Delivered</v>
      </c>
      <c r="F63">
        <f t="shared" si="1"/>
        <v>127.26086956521739</v>
      </c>
    </row>
    <row r="64" spans="1:6" x14ac:dyDescent="0.3">
      <c r="A64">
        <f>Shipment_Details!A64</f>
        <v>12</v>
      </c>
      <c r="B64" t="str">
        <f>IF(A64="", "", _xlfn.XLOOKUP(A64, Shipment_Details!A:A, Shipment_Details!D:D, ""))</f>
        <v>Domestic</v>
      </c>
      <c r="C64" s="1">
        <f>IF(A64="", "", _xlfn.XLOOKUP(A64, Status!A:A, Status!C:C, ""))</f>
        <v>36695</v>
      </c>
      <c r="D64" s="1" t="str">
        <f>IF(A64="", "", _xlfn.XLOOKUP(A64, Status!A:A, Status!D:D, ""))</f>
        <v>Unknown</v>
      </c>
      <c r="E64" t="str">
        <f t="shared" si="0"/>
        <v>Not Delivered</v>
      </c>
      <c r="F64">
        <f t="shared" si="1"/>
        <v>127.26086956521739</v>
      </c>
    </row>
    <row r="65" spans="1:6" x14ac:dyDescent="0.3">
      <c r="A65">
        <f>Shipment_Details!A65</f>
        <v>353</v>
      </c>
      <c r="B65" t="str">
        <f>IF(A65="", "", _xlfn.XLOOKUP(A65, Shipment_Details!A:A, Shipment_Details!D:D, ""))</f>
        <v>Domestic</v>
      </c>
      <c r="C65" s="1">
        <f>IF(A65="", "", _xlfn.XLOOKUP(A65, Status!A:A, Status!C:C, ""))</f>
        <v>41123</v>
      </c>
      <c r="D65" s="1">
        <f>IF(A65="", "", _xlfn.XLOOKUP(A65, Status!A:A, Status!D:D, ""))</f>
        <v>41186</v>
      </c>
      <c r="E65">
        <f t="shared" si="0"/>
        <v>63</v>
      </c>
      <c r="F65">
        <f t="shared" si="1"/>
        <v>127.26086956521739</v>
      </c>
    </row>
    <row r="66" spans="1:6" x14ac:dyDescent="0.3">
      <c r="A66">
        <f>Shipment_Details!A66</f>
        <v>856</v>
      </c>
      <c r="B66" t="str">
        <f>IF(A66="", "", _xlfn.XLOOKUP(A66, Shipment_Details!A:A, Shipment_Details!D:D, ""))</f>
        <v>Domestic</v>
      </c>
      <c r="C66" s="1">
        <f>IF(A66="", "", _xlfn.XLOOKUP(A66, Status!A:A, Status!C:C, ""))</f>
        <v>28302</v>
      </c>
      <c r="D66" s="1">
        <f>IF(A66="", "", _xlfn.XLOOKUP(A66, Status!A:A, Status!D:D, ""))</f>
        <v>28437</v>
      </c>
      <c r="E66">
        <f t="shared" si="0"/>
        <v>135</v>
      </c>
      <c r="F66">
        <f t="shared" si="1"/>
        <v>127.26086956521739</v>
      </c>
    </row>
    <row r="67" spans="1:6" x14ac:dyDescent="0.3">
      <c r="A67">
        <f>Shipment_Details!A67</f>
        <v>1</v>
      </c>
      <c r="B67" t="str">
        <f>IF(A67="", "", _xlfn.XLOOKUP(A67, Shipment_Details!A:A, Shipment_Details!D:D, ""))</f>
        <v>International</v>
      </c>
      <c r="C67" s="1">
        <f>IF(A67="", "", _xlfn.XLOOKUP(A67, Status!A:A, Status!C:C, ""))</f>
        <v>40222</v>
      </c>
      <c r="D67" s="1">
        <f>IF(A67="", "", _xlfn.XLOOKUP(A67, Status!A:A, Status!D:D, ""))</f>
        <v>40512</v>
      </c>
      <c r="E67">
        <f t="shared" ref="E67:E130" si="2">IF(D67="Unknown", "Not Delivered", DATEDIF(C67, D67, "D") )</f>
        <v>290</v>
      </c>
      <c r="F67">
        <f t="shared" si="1"/>
        <v>112.83333333333333</v>
      </c>
    </row>
    <row r="68" spans="1:6" x14ac:dyDescent="0.3">
      <c r="A68">
        <f>Shipment_Details!A68</f>
        <v>390</v>
      </c>
      <c r="B68" t="str">
        <f>IF(A68="", "", _xlfn.XLOOKUP(A68, Shipment_Details!A:A, Shipment_Details!D:D, ""))</f>
        <v>Domestic</v>
      </c>
      <c r="C68" s="1">
        <f>IF(A68="", "", _xlfn.XLOOKUP(A68, Status!A:A, Status!C:C, ""))</f>
        <v>39896</v>
      </c>
      <c r="D68" s="1">
        <f>IF(A68="", "", _xlfn.XLOOKUP(A68, Status!A:A, Status!D:D, ""))</f>
        <v>39881</v>
      </c>
      <c r="E68" t="e">
        <f t="shared" si="2"/>
        <v>#NUM!</v>
      </c>
      <c r="F68">
        <f t="shared" si="1"/>
        <v>127.26086956521739</v>
      </c>
    </row>
    <row r="69" spans="1:6" x14ac:dyDescent="0.3">
      <c r="A69">
        <f>Shipment_Details!A69</f>
        <v>446</v>
      </c>
      <c r="B69" t="str">
        <f>IF(A69="", "", _xlfn.XLOOKUP(A69, Shipment_Details!A:A, Shipment_Details!D:D, ""))</f>
        <v>Domestic</v>
      </c>
      <c r="C69" s="1">
        <f>IF(A69="", "", _xlfn.XLOOKUP(A69, Status!A:A, Status!C:C, ""))</f>
        <v>34084</v>
      </c>
      <c r="D69" s="1" t="str">
        <f>IF(A69="", "", _xlfn.XLOOKUP(A69, Status!A:A, Status!D:D, ""))</f>
        <v>Unknown</v>
      </c>
      <c r="E69" t="str">
        <f t="shared" si="2"/>
        <v>Not Delivered</v>
      </c>
      <c r="F69">
        <f t="shared" ref="F69:F132" si="3">IF(B69="Domestic", AVERAGEIFS(E:E, B:B, "Domestic", E:E, "&gt;0"),
   IF(B69="International", AVERAGEIFS(E:E, B:B, "International", E:E, "&gt;0"), ""))</f>
        <v>127.26086956521739</v>
      </c>
    </row>
    <row r="70" spans="1:6" x14ac:dyDescent="0.3">
      <c r="A70">
        <f>Shipment_Details!A70</f>
        <v>32</v>
      </c>
      <c r="B70" t="str">
        <f>IF(A70="", "", _xlfn.XLOOKUP(A70, Shipment_Details!A:A, Shipment_Details!D:D, ""))</f>
        <v>Domestic</v>
      </c>
      <c r="C70" s="1">
        <f>IF(A70="", "", _xlfn.XLOOKUP(A70, Status!A:A, Status!C:C, ""))</f>
        <v>38229</v>
      </c>
      <c r="D70" s="1" t="str">
        <f>IF(A70="", "", _xlfn.XLOOKUP(A70, Status!A:A, Status!D:D, ""))</f>
        <v>Unknown</v>
      </c>
      <c r="E70" t="str">
        <f t="shared" si="2"/>
        <v>Not Delivered</v>
      </c>
      <c r="F70">
        <f t="shared" si="3"/>
        <v>127.26086956521739</v>
      </c>
    </row>
    <row r="71" spans="1:6" x14ac:dyDescent="0.3">
      <c r="A71">
        <f>Shipment_Details!A71</f>
        <v>420</v>
      </c>
      <c r="B71" t="str">
        <f>IF(A71="", "", _xlfn.XLOOKUP(A71, Shipment_Details!A:A, Shipment_Details!D:D, ""))</f>
        <v>Domestic</v>
      </c>
      <c r="C71" s="1">
        <f>IF(A71="", "", _xlfn.XLOOKUP(A71, Status!A:A, Status!C:C, ""))</f>
        <v>32510</v>
      </c>
      <c r="D71" s="1" t="str">
        <f>IF(A71="", "", _xlfn.XLOOKUP(A71, Status!A:A, Status!D:D, ""))</f>
        <v>Unknown</v>
      </c>
      <c r="E71" t="str">
        <f t="shared" si="2"/>
        <v>Not Delivered</v>
      </c>
      <c r="F71">
        <f t="shared" si="3"/>
        <v>127.26086956521739</v>
      </c>
    </row>
    <row r="72" spans="1:6" x14ac:dyDescent="0.3">
      <c r="A72">
        <f>Shipment_Details!A72</f>
        <v>708</v>
      </c>
      <c r="B72" t="str">
        <f>IF(A72="", "", _xlfn.XLOOKUP(A72, Shipment_Details!A:A, Shipment_Details!D:D, ""))</f>
        <v>Domestic</v>
      </c>
      <c r="C72" s="1">
        <f>IF(A72="", "", _xlfn.XLOOKUP(A72, Status!A:A, Status!C:C, ""))</f>
        <v>43515</v>
      </c>
      <c r="D72" s="1">
        <f>IF(A72="", "", _xlfn.XLOOKUP(A72, Status!A:A, Status!D:D, ""))</f>
        <v>43677</v>
      </c>
      <c r="E72">
        <f t="shared" si="2"/>
        <v>162</v>
      </c>
      <c r="F72">
        <f t="shared" si="3"/>
        <v>127.26086956521739</v>
      </c>
    </row>
    <row r="73" spans="1:6" x14ac:dyDescent="0.3">
      <c r="A73">
        <f>Shipment_Details!A73</f>
        <v>227</v>
      </c>
      <c r="B73" t="str">
        <f>IF(A73="", "", _xlfn.XLOOKUP(A73, Shipment_Details!A:A, Shipment_Details!D:D, ""))</f>
        <v>International</v>
      </c>
      <c r="C73" s="1">
        <f>IF(A73="", "", _xlfn.XLOOKUP(A73, Status!A:A, Status!C:C, ""))</f>
        <v>37281</v>
      </c>
      <c r="D73" s="1">
        <f>IF(A73="", "", _xlfn.XLOOKUP(A73, Status!A:A, Status!D:D, ""))</f>
        <v>37261</v>
      </c>
      <c r="E73" t="e">
        <f t="shared" si="2"/>
        <v>#NUM!</v>
      </c>
      <c r="F73">
        <f t="shared" si="3"/>
        <v>112.83333333333333</v>
      </c>
    </row>
    <row r="74" spans="1:6" x14ac:dyDescent="0.3">
      <c r="A74">
        <f>Shipment_Details!A74</f>
        <v>595</v>
      </c>
      <c r="B74" t="str">
        <f>IF(A74="", "", _xlfn.XLOOKUP(A74, Shipment_Details!A:A, Shipment_Details!D:D, ""))</f>
        <v>International</v>
      </c>
      <c r="C74" s="1">
        <f>IF(A74="", "", _xlfn.XLOOKUP(A74, Status!A:A, Status!C:C, ""))</f>
        <v>37751</v>
      </c>
      <c r="D74" s="1" t="str">
        <f>IF(A74="", "", _xlfn.XLOOKUP(A74, Status!A:A, Status!D:D, ""))</f>
        <v>Unknown</v>
      </c>
      <c r="E74" t="str">
        <f t="shared" si="2"/>
        <v>Not Delivered</v>
      </c>
      <c r="F74">
        <f t="shared" si="3"/>
        <v>112.83333333333333</v>
      </c>
    </row>
    <row r="75" spans="1:6" x14ac:dyDescent="0.3">
      <c r="A75">
        <f>Shipment_Details!A75</f>
        <v>211</v>
      </c>
      <c r="B75" t="str">
        <f>IF(A75="", "", _xlfn.XLOOKUP(A75, Shipment_Details!A:A, Shipment_Details!D:D, ""))</f>
        <v>Domestic</v>
      </c>
      <c r="C75" s="1">
        <f>IF(A75="", "", _xlfn.XLOOKUP(A75, Status!A:A, Status!C:C, ""))</f>
        <v>38793</v>
      </c>
      <c r="D75" s="1">
        <f>IF(A75="", "", _xlfn.XLOOKUP(A75, Status!A:A, Status!D:D, ""))</f>
        <v>39074</v>
      </c>
      <c r="E75">
        <f t="shared" si="2"/>
        <v>281</v>
      </c>
      <c r="F75">
        <f t="shared" si="3"/>
        <v>127.26086956521739</v>
      </c>
    </row>
    <row r="76" spans="1:6" x14ac:dyDescent="0.3">
      <c r="A76">
        <f>Shipment_Details!A76</f>
        <v>650</v>
      </c>
      <c r="B76" t="str">
        <f>IF(A76="", "", _xlfn.XLOOKUP(A76, Shipment_Details!A:A, Shipment_Details!D:D, ""))</f>
        <v>International</v>
      </c>
      <c r="C76" s="1">
        <f>IF(A76="", "", _xlfn.XLOOKUP(A76, Status!A:A, Status!C:C, ""))</f>
        <v>39251</v>
      </c>
      <c r="D76" s="1" t="str">
        <f>IF(A76="", "", _xlfn.XLOOKUP(A76, Status!A:A, Status!D:D, ""))</f>
        <v>Unknown</v>
      </c>
      <c r="E76" t="str">
        <f t="shared" si="2"/>
        <v>Not Delivered</v>
      </c>
      <c r="F76">
        <f t="shared" si="3"/>
        <v>112.83333333333333</v>
      </c>
    </row>
    <row r="77" spans="1:6" x14ac:dyDescent="0.3">
      <c r="A77">
        <f>Shipment_Details!A77</f>
        <v>45</v>
      </c>
      <c r="B77" t="str">
        <f>IF(A77="", "", _xlfn.XLOOKUP(A77, Shipment_Details!A:A, Shipment_Details!D:D, ""))</f>
        <v>Domestic</v>
      </c>
      <c r="C77" s="1">
        <f>IF(A77="", "", _xlfn.XLOOKUP(A77, Status!A:A, Status!C:C, ""))</f>
        <v>35127</v>
      </c>
      <c r="D77" s="1">
        <f>IF(A77="", "", _xlfn.XLOOKUP(A77, Status!A:A, Status!D:D, ""))</f>
        <v>35186</v>
      </c>
      <c r="E77">
        <f t="shared" si="2"/>
        <v>59</v>
      </c>
      <c r="F77">
        <f t="shared" si="3"/>
        <v>127.26086956521739</v>
      </c>
    </row>
    <row r="78" spans="1:6" x14ac:dyDescent="0.3">
      <c r="A78">
        <f>Shipment_Details!A78</f>
        <v>201</v>
      </c>
      <c r="B78" t="str">
        <f>IF(A78="", "", _xlfn.XLOOKUP(A78, Shipment_Details!A:A, Shipment_Details!D:D, ""))</f>
        <v>Domestic</v>
      </c>
      <c r="C78" s="1">
        <f>IF(A78="", "", _xlfn.XLOOKUP(A78, Status!A:A, Status!C:C, ""))</f>
        <v>30287</v>
      </c>
      <c r="D78" s="1" t="str">
        <f>IF(A78="", "", _xlfn.XLOOKUP(A78, Status!A:A, Status!D:D, ""))</f>
        <v>Unknown</v>
      </c>
      <c r="E78" t="str">
        <f t="shared" si="2"/>
        <v>Not Delivered</v>
      </c>
      <c r="F78">
        <f t="shared" si="3"/>
        <v>127.26086956521739</v>
      </c>
    </row>
    <row r="79" spans="1:6" x14ac:dyDescent="0.3">
      <c r="A79">
        <f>Shipment_Details!A79</f>
        <v>564</v>
      </c>
      <c r="B79" t="str">
        <f>IF(A79="", "", _xlfn.XLOOKUP(A79, Shipment_Details!A:A, Shipment_Details!D:D, ""))</f>
        <v>International</v>
      </c>
      <c r="C79" s="1">
        <f>IF(A79="", "", _xlfn.XLOOKUP(A79, Status!A:A, Status!C:C, ""))</f>
        <v>38109</v>
      </c>
      <c r="D79" s="1">
        <f>IF(A79="", "", _xlfn.XLOOKUP(A79, Status!A:A, Status!D:D, ""))</f>
        <v>38255</v>
      </c>
      <c r="E79">
        <f t="shared" si="2"/>
        <v>146</v>
      </c>
      <c r="F79">
        <f t="shared" si="3"/>
        <v>112.83333333333333</v>
      </c>
    </row>
    <row r="80" spans="1:6" x14ac:dyDescent="0.3">
      <c r="A80">
        <f>Shipment_Details!A80</f>
        <v>138</v>
      </c>
      <c r="B80" t="str">
        <f>IF(A80="", "", _xlfn.XLOOKUP(A80, Shipment_Details!A:A, Shipment_Details!D:D, ""))</f>
        <v>Domestic</v>
      </c>
      <c r="C80" s="1">
        <f>IF(A80="", "", _xlfn.XLOOKUP(A80, Status!A:A, Status!C:C, ""))</f>
        <v>39500</v>
      </c>
      <c r="D80" s="1" t="str">
        <f>IF(A80="", "", _xlfn.XLOOKUP(A80, Status!A:A, Status!D:D, ""))</f>
        <v>Unknown</v>
      </c>
      <c r="E80" t="str">
        <f t="shared" si="2"/>
        <v>Not Delivered</v>
      </c>
      <c r="F80">
        <f t="shared" si="3"/>
        <v>127.26086956521739</v>
      </c>
    </row>
    <row r="81" spans="1:6" x14ac:dyDescent="0.3">
      <c r="A81">
        <f>Shipment_Details!A81</f>
        <v>57</v>
      </c>
      <c r="B81" t="str">
        <f>IF(A81="", "", _xlfn.XLOOKUP(A81, Shipment_Details!A:A, Shipment_Details!D:D, ""))</f>
        <v>Domestic</v>
      </c>
      <c r="C81" s="1">
        <f>IF(A81="", "", _xlfn.XLOOKUP(A81, Status!A:A, Status!C:C, ""))</f>
        <v>38064</v>
      </c>
      <c r="D81" s="1">
        <f>IF(A81="", "", _xlfn.XLOOKUP(A81, Status!A:A, Status!D:D, ""))</f>
        <v>38048</v>
      </c>
      <c r="E81" t="e">
        <f t="shared" si="2"/>
        <v>#NUM!</v>
      </c>
      <c r="F81">
        <f t="shared" si="3"/>
        <v>127.26086956521739</v>
      </c>
    </row>
    <row r="82" spans="1:6" x14ac:dyDescent="0.3">
      <c r="A82">
        <f>Shipment_Details!A82</f>
        <v>128</v>
      </c>
      <c r="B82" t="str">
        <f>IF(A82="", "", _xlfn.XLOOKUP(A82, Shipment_Details!A:A, Shipment_Details!D:D, ""))</f>
        <v>International</v>
      </c>
      <c r="C82" s="1">
        <f>IF(A82="", "", _xlfn.XLOOKUP(A82, Status!A:A, Status!C:C, ""))</f>
        <v>33685</v>
      </c>
      <c r="D82" s="1" t="str">
        <f>IF(A82="", "", _xlfn.XLOOKUP(A82, Status!A:A, Status!D:D, ""))</f>
        <v>Unknown</v>
      </c>
      <c r="E82" t="str">
        <f t="shared" si="2"/>
        <v>Not Delivered</v>
      </c>
      <c r="F82">
        <f t="shared" si="3"/>
        <v>112.83333333333333</v>
      </c>
    </row>
    <row r="83" spans="1:6" x14ac:dyDescent="0.3">
      <c r="A83">
        <f>Shipment_Details!A83</f>
        <v>33</v>
      </c>
      <c r="B83" t="str">
        <f>IF(A83="", "", _xlfn.XLOOKUP(A83, Shipment_Details!A:A, Shipment_Details!D:D, ""))</f>
        <v>Domestic</v>
      </c>
      <c r="C83" s="1">
        <f>IF(A83="", "", _xlfn.XLOOKUP(A83, Status!A:A, Status!C:C, ""))</f>
        <v>32238</v>
      </c>
      <c r="D83" s="1" t="str">
        <f>IF(A83="", "", _xlfn.XLOOKUP(A83, Status!A:A, Status!D:D, ""))</f>
        <v>Unknown</v>
      </c>
      <c r="E83" t="str">
        <f t="shared" si="2"/>
        <v>Not Delivered</v>
      </c>
      <c r="F83">
        <f t="shared" si="3"/>
        <v>127.26086956521739</v>
      </c>
    </row>
    <row r="84" spans="1:6" x14ac:dyDescent="0.3">
      <c r="A84">
        <f>Shipment_Details!A84</f>
        <v>936</v>
      </c>
      <c r="B84" t="str">
        <f>IF(A84="", "", _xlfn.XLOOKUP(A84, Shipment_Details!A:A, Shipment_Details!D:D, ""))</f>
        <v>International</v>
      </c>
      <c r="C84" s="1">
        <f>IF(A84="", "", _xlfn.XLOOKUP(A84, Status!A:A, Status!C:C, ""))</f>
        <v>41314</v>
      </c>
      <c r="D84" s="1" t="str">
        <f>IF(A84="", "", _xlfn.XLOOKUP(A84, Status!A:A, Status!D:D, ""))</f>
        <v>Unknown</v>
      </c>
      <c r="E84" t="str">
        <f t="shared" si="2"/>
        <v>Not Delivered</v>
      </c>
      <c r="F84">
        <f t="shared" si="3"/>
        <v>112.83333333333333</v>
      </c>
    </row>
    <row r="85" spans="1:6" x14ac:dyDescent="0.3">
      <c r="A85">
        <f>Shipment_Details!A85</f>
        <v>762</v>
      </c>
      <c r="B85" t="str">
        <f>IF(A85="", "", _xlfn.XLOOKUP(A85, Shipment_Details!A:A, Shipment_Details!D:D, ""))</f>
        <v>International</v>
      </c>
      <c r="C85" s="1">
        <f>IF(A85="", "", _xlfn.XLOOKUP(A85, Status!A:A, Status!C:C, ""))</f>
        <v>28570</v>
      </c>
      <c r="D85" s="1" t="str">
        <f>IF(A85="", "", _xlfn.XLOOKUP(A85, Status!A:A, Status!D:D, ""))</f>
        <v>Unknown</v>
      </c>
      <c r="E85" t="str">
        <f t="shared" si="2"/>
        <v>Not Delivered</v>
      </c>
      <c r="F85">
        <f t="shared" si="3"/>
        <v>112.83333333333333</v>
      </c>
    </row>
    <row r="86" spans="1:6" x14ac:dyDescent="0.3">
      <c r="A86">
        <f>Shipment_Details!A86</f>
        <v>838</v>
      </c>
      <c r="B86" t="str">
        <f>IF(A86="", "", _xlfn.XLOOKUP(A86, Shipment_Details!A:A, Shipment_Details!D:D, ""))</f>
        <v>International</v>
      </c>
      <c r="C86" s="1">
        <f>IF(A86="", "", _xlfn.XLOOKUP(A86, Status!A:A, Status!C:C, ""))</f>
        <v>34704</v>
      </c>
      <c r="D86" s="1">
        <f>IF(A86="", "", _xlfn.XLOOKUP(A86, Status!A:A, Status!D:D, ""))</f>
        <v>34934</v>
      </c>
      <c r="E86">
        <f t="shared" si="2"/>
        <v>230</v>
      </c>
      <c r="F86">
        <f t="shared" si="3"/>
        <v>112.83333333333333</v>
      </c>
    </row>
    <row r="87" spans="1:6" x14ac:dyDescent="0.3">
      <c r="A87">
        <f>Shipment_Details!A87</f>
        <v>215</v>
      </c>
      <c r="B87" t="str">
        <f>IF(A87="", "", _xlfn.XLOOKUP(A87, Shipment_Details!A:A, Shipment_Details!D:D, ""))</f>
        <v>Domestic</v>
      </c>
      <c r="C87" s="1">
        <f>IF(A87="", "", _xlfn.XLOOKUP(A87, Status!A:A, Status!C:C, ""))</f>
        <v>31057</v>
      </c>
      <c r="D87" s="1">
        <f>IF(A87="", "", _xlfn.XLOOKUP(A87, Status!A:A, Status!D:D, ""))</f>
        <v>31078</v>
      </c>
      <c r="E87">
        <f t="shared" si="2"/>
        <v>21</v>
      </c>
      <c r="F87">
        <f t="shared" si="3"/>
        <v>127.26086956521739</v>
      </c>
    </row>
    <row r="88" spans="1:6" x14ac:dyDescent="0.3">
      <c r="A88">
        <f>Shipment_Details!A88</f>
        <v>818</v>
      </c>
      <c r="B88" t="str">
        <f>IF(A88="", "", _xlfn.XLOOKUP(A88, Shipment_Details!A:A, Shipment_Details!D:D, ""))</f>
        <v>Domestic</v>
      </c>
      <c r="C88" s="1">
        <f>IF(A88="", "", _xlfn.XLOOKUP(A88, Status!A:A, Status!C:C, ""))</f>
        <v>38957</v>
      </c>
      <c r="D88" s="1">
        <f>IF(A88="", "", _xlfn.XLOOKUP(A88, Status!A:A, Status!D:D, ""))</f>
        <v>39010</v>
      </c>
      <c r="E88">
        <f t="shared" si="2"/>
        <v>53</v>
      </c>
      <c r="F88">
        <f t="shared" si="3"/>
        <v>127.26086956521739</v>
      </c>
    </row>
    <row r="89" spans="1:6" x14ac:dyDescent="0.3">
      <c r="A89">
        <f>Shipment_Details!A89</f>
        <v>780</v>
      </c>
      <c r="B89" t="str">
        <f>IF(A89="", "", _xlfn.XLOOKUP(A89, Shipment_Details!A:A, Shipment_Details!D:D, ""))</f>
        <v>International</v>
      </c>
      <c r="C89" s="1">
        <f>IF(A89="", "", _xlfn.XLOOKUP(A89, Status!A:A, Status!C:C, ""))</f>
        <v>32793</v>
      </c>
      <c r="D89" s="1">
        <f>IF(A89="", "", _xlfn.XLOOKUP(A89, Status!A:A, Status!D:D, ""))</f>
        <v>32798</v>
      </c>
      <c r="E89">
        <f t="shared" si="2"/>
        <v>5</v>
      </c>
      <c r="F89">
        <f t="shared" si="3"/>
        <v>112.83333333333333</v>
      </c>
    </row>
    <row r="90" spans="1:6" x14ac:dyDescent="0.3">
      <c r="A90">
        <f>Shipment_Details!A90</f>
        <v>40</v>
      </c>
      <c r="B90" t="str">
        <f>IF(A90="", "", _xlfn.XLOOKUP(A90, Shipment_Details!A:A, Shipment_Details!D:D, ""))</f>
        <v>Domestic</v>
      </c>
      <c r="C90" s="1">
        <f>IF(A90="", "", _xlfn.XLOOKUP(A90, Status!A:A, Status!C:C, ""))</f>
        <v>29344</v>
      </c>
      <c r="D90" s="1" t="str">
        <f>IF(A90="", "", _xlfn.XLOOKUP(A90, Status!A:A, Status!D:D, ""))</f>
        <v>Unknown</v>
      </c>
      <c r="E90" t="str">
        <f t="shared" si="2"/>
        <v>Not Delivered</v>
      </c>
      <c r="F90">
        <f t="shared" si="3"/>
        <v>127.26086956521739</v>
      </c>
    </row>
    <row r="91" spans="1:6" x14ac:dyDescent="0.3">
      <c r="A91">
        <f>Shipment_Details!A91</f>
        <v>366</v>
      </c>
      <c r="B91" t="str">
        <f>IF(A91="", "", _xlfn.XLOOKUP(A91, Shipment_Details!A:A, Shipment_Details!D:D, ""))</f>
        <v>International</v>
      </c>
      <c r="C91" s="1">
        <f>IF(A91="", "", _xlfn.XLOOKUP(A91, Status!A:A, Status!C:C, ""))</f>
        <v>29281</v>
      </c>
      <c r="D91" s="1">
        <f>IF(A91="", "", _xlfn.XLOOKUP(A91, Status!A:A, Status!D:D, ""))</f>
        <v>29296</v>
      </c>
      <c r="E91">
        <f t="shared" si="2"/>
        <v>15</v>
      </c>
      <c r="F91">
        <f t="shared" si="3"/>
        <v>112.83333333333333</v>
      </c>
    </row>
    <row r="92" spans="1:6" x14ac:dyDescent="0.3">
      <c r="A92">
        <f>Shipment_Details!A92</f>
        <v>678</v>
      </c>
      <c r="B92" t="str">
        <f>IF(A92="", "", _xlfn.XLOOKUP(A92, Shipment_Details!A:A, Shipment_Details!D:D, ""))</f>
        <v>International</v>
      </c>
      <c r="C92" s="1">
        <f>IF(A92="", "", _xlfn.XLOOKUP(A92, Status!A:A, Status!C:C, ""))</f>
        <v>34349</v>
      </c>
      <c r="D92" s="1" t="str">
        <f>IF(A92="", "", _xlfn.XLOOKUP(A92, Status!A:A, Status!D:D, ""))</f>
        <v>Unknown</v>
      </c>
      <c r="E92" t="str">
        <f t="shared" si="2"/>
        <v>Not Delivered</v>
      </c>
      <c r="F92">
        <f t="shared" si="3"/>
        <v>112.83333333333333</v>
      </c>
    </row>
    <row r="93" spans="1:6" x14ac:dyDescent="0.3">
      <c r="A93">
        <f>Shipment_Details!A93</f>
        <v>703</v>
      </c>
      <c r="B93" t="str">
        <f>IF(A93="", "", _xlfn.XLOOKUP(A93, Shipment_Details!A:A, Shipment_Details!D:D, ""))</f>
        <v>Domestic</v>
      </c>
      <c r="C93" s="1">
        <f>IF(A93="", "", _xlfn.XLOOKUP(A93, Status!A:A, Status!C:C, ""))</f>
        <v>42760</v>
      </c>
      <c r="D93" s="1" t="str">
        <f>IF(A93="", "", _xlfn.XLOOKUP(A93, Status!A:A, Status!D:D, ""))</f>
        <v>Unknown</v>
      </c>
      <c r="E93" t="str">
        <f t="shared" si="2"/>
        <v>Not Delivered</v>
      </c>
      <c r="F93">
        <f t="shared" si="3"/>
        <v>127.26086956521739</v>
      </c>
    </row>
    <row r="94" spans="1:6" x14ac:dyDescent="0.3">
      <c r="A94">
        <f>Shipment_Details!A94</f>
        <v>180</v>
      </c>
      <c r="B94" t="str">
        <f>IF(A94="", "", _xlfn.XLOOKUP(A94, Shipment_Details!A:A, Shipment_Details!D:D, ""))</f>
        <v>Domestic</v>
      </c>
      <c r="C94" s="1">
        <f>IF(A94="", "", _xlfn.XLOOKUP(A94, Status!A:A, Status!C:C, ""))</f>
        <v>27485</v>
      </c>
      <c r="D94" s="1" t="str">
        <f>IF(A94="", "", _xlfn.XLOOKUP(A94, Status!A:A, Status!D:D, ""))</f>
        <v>Unknown</v>
      </c>
      <c r="E94" t="str">
        <f t="shared" si="2"/>
        <v>Not Delivered</v>
      </c>
      <c r="F94">
        <f t="shared" si="3"/>
        <v>127.26086956521739</v>
      </c>
    </row>
    <row r="95" spans="1:6" x14ac:dyDescent="0.3">
      <c r="A95">
        <f>Shipment_Details!A95</f>
        <v>214</v>
      </c>
      <c r="B95" t="str">
        <f>IF(A95="", "", _xlfn.XLOOKUP(A95, Shipment_Details!A:A, Shipment_Details!D:D, ""))</f>
        <v>International</v>
      </c>
      <c r="C95" s="1">
        <f>IF(A95="", "", _xlfn.XLOOKUP(A95, Status!A:A, Status!C:C, ""))</f>
        <v>31842</v>
      </c>
      <c r="D95" s="1">
        <f>IF(A95="", "", _xlfn.XLOOKUP(A95, Status!A:A, Status!D:D, ""))</f>
        <v>31998</v>
      </c>
      <c r="E95">
        <f t="shared" si="2"/>
        <v>156</v>
      </c>
      <c r="F95">
        <f t="shared" si="3"/>
        <v>112.83333333333333</v>
      </c>
    </row>
    <row r="96" spans="1:6" x14ac:dyDescent="0.3">
      <c r="A96">
        <f>Shipment_Details!A96</f>
        <v>408</v>
      </c>
      <c r="B96" t="str">
        <f>IF(A96="", "", _xlfn.XLOOKUP(A96, Shipment_Details!A:A, Shipment_Details!D:D, ""))</f>
        <v>Domestic</v>
      </c>
      <c r="C96" s="1">
        <f>IF(A96="", "", _xlfn.XLOOKUP(A96, Status!A:A, Status!C:C, ""))</f>
        <v>32925</v>
      </c>
      <c r="D96" s="1">
        <f>IF(A96="", "", _xlfn.XLOOKUP(A96, Status!A:A, Status!D:D, ""))</f>
        <v>33127</v>
      </c>
      <c r="E96">
        <f t="shared" si="2"/>
        <v>202</v>
      </c>
      <c r="F96">
        <f t="shared" si="3"/>
        <v>127.26086956521739</v>
      </c>
    </row>
    <row r="97" spans="1:6" x14ac:dyDescent="0.3">
      <c r="A97">
        <f>Shipment_Details!A97</f>
        <v>902</v>
      </c>
      <c r="B97" t="str">
        <f>IF(A97="", "", _xlfn.XLOOKUP(A97, Shipment_Details!A:A, Shipment_Details!D:D, ""))</f>
        <v>Domestic</v>
      </c>
      <c r="C97" s="1">
        <f>IF(A97="", "", _xlfn.XLOOKUP(A97, Status!A:A, Status!C:C, ""))</f>
        <v>32514</v>
      </c>
      <c r="D97" s="1">
        <f>IF(A97="", "", _xlfn.XLOOKUP(A97, Status!A:A, Status!D:D, ""))</f>
        <v>32768</v>
      </c>
      <c r="E97">
        <f t="shared" si="2"/>
        <v>254</v>
      </c>
      <c r="F97">
        <f t="shared" si="3"/>
        <v>127.26086956521739</v>
      </c>
    </row>
    <row r="98" spans="1:6" x14ac:dyDescent="0.3">
      <c r="A98">
        <f>Shipment_Details!A98</f>
        <v>763</v>
      </c>
      <c r="B98" t="str">
        <f>IF(A98="", "", _xlfn.XLOOKUP(A98, Shipment_Details!A:A, Shipment_Details!D:D, ""))</f>
        <v>International</v>
      </c>
      <c r="C98" s="1">
        <f>IF(A98="", "", _xlfn.XLOOKUP(A98, Status!A:A, Status!C:C, ""))</f>
        <v>41819</v>
      </c>
      <c r="D98" s="1">
        <f>IF(A98="", "", _xlfn.XLOOKUP(A98, Status!A:A, Status!D:D, ""))</f>
        <v>41891</v>
      </c>
      <c r="E98">
        <f t="shared" si="2"/>
        <v>72</v>
      </c>
      <c r="F98">
        <f t="shared" si="3"/>
        <v>112.83333333333333</v>
      </c>
    </row>
    <row r="99" spans="1:6" x14ac:dyDescent="0.3">
      <c r="A99">
        <f>Shipment_Details!A99</f>
        <v>168</v>
      </c>
      <c r="B99" t="str">
        <f>IF(A99="", "", _xlfn.XLOOKUP(A99, Shipment_Details!A:A, Shipment_Details!D:D, ""))</f>
        <v>Domestic</v>
      </c>
      <c r="C99" s="1">
        <f>IF(A99="", "", _xlfn.XLOOKUP(A99, Status!A:A, Status!C:C, ""))</f>
        <v>35435</v>
      </c>
      <c r="D99" s="1">
        <f>IF(A99="", "", _xlfn.XLOOKUP(A99, Status!A:A, Status!D:D, ""))</f>
        <v>35593</v>
      </c>
      <c r="E99">
        <f t="shared" si="2"/>
        <v>158</v>
      </c>
      <c r="F99">
        <f t="shared" si="3"/>
        <v>127.26086956521739</v>
      </c>
    </row>
    <row r="100" spans="1:6" x14ac:dyDescent="0.3">
      <c r="A100">
        <f>Shipment_Details!A100</f>
        <v>723</v>
      </c>
      <c r="B100" t="str">
        <f>IF(A100="", "", _xlfn.XLOOKUP(A100, Shipment_Details!A:A, Shipment_Details!D:D, ""))</f>
        <v>Domestic</v>
      </c>
      <c r="C100" s="1">
        <f>IF(A100="", "", _xlfn.XLOOKUP(A100, Status!A:A, Status!C:C, ""))</f>
        <v>29790</v>
      </c>
      <c r="D100" s="1" t="str">
        <f>IF(A100="", "", _xlfn.XLOOKUP(A100, Status!A:A, Status!D:D, ""))</f>
        <v>Unknown</v>
      </c>
      <c r="E100" t="str">
        <f t="shared" si="2"/>
        <v>Not Delivered</v>
      </c>
      <c r="F100">
        <f t="shared" si="3"/>
        <v>127.26086956521739</v>
      </c>
    </row>
    <row r="101" spans="1:6" x14ac:dyDescent="0.3">
      <c r="A101">
        <f>Shipment_Details!A101</f>
        <v>438</v>
      </c>
      <c r="B101" t="str">
        <f>IF(A101="", "", _xlfn.XLOOKUP(A101, Shipment_Details!A:A, Shipment_Details!D:D, ""))</f>
        <v>Domestic</v>
      </c>
      <c r="C101" s="1">
        <f>IF(A101="", "", _xlfn.XLOOKUP(A101, Status!A:A, Status!C:C, ""))</f>
        <v>28210</v>
      </c>
      <c r="D101" s="1">
        <f>IF(A101="", "", _xlfn.XLOOKUP(A101, Status!A:A, Status!D:D, ""))</f>
        <v>28214</v>
      </c>
      <c r="E101">
        <f t="shared" si="2"/>
        <v>4</v>
      </c>
      <c r="F101">
        <f t="shared" si="3"/>
        <v>127.26086956521739</v>
      </c>
    </row>
    <row r="102" spans="1:6" x14ac:dyDescent="0.3">
      <c r="A102">
        <f>Shipment_Details!A102</f>
        <v>162</v>
      </c>
      <c r="B102" t="str">
        <f>IF(A102="", "", _xlfn.XLOOKUP(A102, Shipment_Details!A:A, Shipment_Details!D:D, ""))</f>
        <v>Domestic</v>
      </c>
      <c r="C102" s="1">
        <f>IF(A102="", "", _xlfn.XLOOKUP(A102, Status!A:A, Status!C:C, ""))</f>
        <v>30112</v>
      </c>
      <c r="D102" s="1">
        <f>IF(A102="", "", _xlfn.XLOOKUP(A102, Status!A:A, Status!D:D, ""))</f>
        <v>30253</v>
      </c>
      <c r="E102">
        <f t="shared" si="2"/>
        <v>141</v>
      </c>
      <c r="F102">
        <f t="shared" si="3"/>
        <v>127.26086956521739</v>
      </c>
    </row>
    <row r="103" spans="1:6" x14ac:dyDescent="0.3">
      <c r="A103">
        <f>Shipment_Details!A103</f>
        <v>246</v>
      </c>
      <c r="B103" t="str">
        <f>IF(A103="", "", _xlfn.XLOOKUP(A103, Shipment_Details!A:A, Shipment_Details!D:D, ""))</f>
        <v>International</v>
      </c>
      <c r="C103" s="1">
        <f>IF(A103="", "", _xlfn.XLOOKUP(A103, Status!A:A, Status!C:C, ""))</f>
        <v>43527</v>
      </c>
      <c r="D103" s="1">
        <f>IF(A103="", "", _xlfn.XLOOKUP(A103, Status!A:A, Status!D:D, ""))</f>
        <v>43525</v>
      </c>
      <c r="E103" t="e">
        <f t="shared" si="2"/>
        <v>#NUM!</v>
      </c>
      <c r="F103">
        <f t="shared" si="3"/>
        <v>112.83333333333333</v>
      </c>
    </row>
    <row r="104" spans="1:6" x14ac:dyDescent="0.3">
      <c r="A104">
        <f>Shipment_Details!A104</f>
        <v>105</v>
      </c>
      <c r="B104" t="str">
        <f>IF(A104="", "", _xlfn.XLOOKUP(A104, Shipment_Details!A:A, Shipment_Details!D:D, ""))</f>
        <v>Domestic</v>
      </c>
      <c r="C104" s="1">
        <f>IF(A104="", "", _xlfn.XLOOKUP(A104, Status!A:A, Status!C:C, ""))</f>
        <v>35669</v>
      </c>
      <c r="D104" s="1" t="str">
        <f>IF(A104="", "", _xlfn.XLOOKUP(A104, Status!A:A, Status!D:D, ""))</f>
        <v>Unknown</v>
      </c>
      <c r="E104" t="str">
        <f t="shared" si="2"/>
        <v>Not Delivered</v>
      </c>
      <c r="F104">
        <f t="shared" si="3"/>
        <v>127.26086956521739</v>
      </c>
    </row>
    <row r="105" spans="1:6" x14ac:dyDescent="0.3">
      <c r="A105">
        <f>Shipment_Details!A105</f>
        <v>308</v>
      </c>
      <c r="B105" t="str">
        <f>IF(A105="", "", _xlfn.XLOOKUP(A105, Shipment_Details!A:A, Shipment_Details!D:D, ""))</f>
        <v>Domestic</v>
      </c>
      <c r="C105" s="1">
        <f>IF(A105="", "", _xlfn.XLOOKUP(A105, Status!A:A, Status!C:C, ""))</f>
        <v>28883</v>
      </c>
      <c r="D105" s="1" t="str">
        <f>IF(A105="", "", _xlfn.XLOOKUP(A105, Status!A:A, Status!D:D, ""))</f>
        <v>Unknown</v>
      </c>
      <c r="E105" t="str">
        <f t="shared" si="2"/>
        <v>Not Delivered</v>
      </c>
      <c r="F105">
        <f t="shared" si="3"/>
        <v>127.26086956521739</v>
      </c>
    </row>
    <row r="106" spans="1:6" x14ac:dyDescent="0.3">
      <c r="A106">
        <f>Shipment_Details!A106</f>
        <v>172</v>
      </c>
      <c r="B106" t="str">
        <f>IF(A106="", "", _xlfn.XLOOKUP(A106, Shipment_Details!A:A, Shipment_Details!D:D, ""))</f>
        <v>International</v>
      </c>
      <c r="C106" s="1">
        <f>IF(A106="", "", _xlfn.XLOOKUP(A106, Status!A:A, Status!C:C, ""))</f>
        <v>38289</v>
      </c>
      <c r="D106" s="1">
        <f>IF(A106="", "", _xlfn.XLOOKUP(A106, Status!A:A, Status!D:D, ""))</f>
        <v>38286</v>
      </c>
      <c r="E106" t="e">
        <f t="shared" si="2"/>
        <v>#NUM!</v>
      </c>
      <c r="F106">
        <f t="shared" si="3"/>
        <v>112.83333333333333</v>
      </c>
    </row>
    <row r="107" spans="1:6" x14ac:dyDescent="0.3">
      <c r="A107">
        <f>Shipment_Details!A107</f>
        <v>775</v>
      </c>
      <c r="B107" t="str">
        <f>IF(A107="", "", _xlfn.XLOOKUP(A107, Shipment_Details!A:A, Shipment_Details!D:D, ""))</f>
        <v>Domestic</v>
      </c>
      <c r="C107" s="1">
        <f>IF(A107="", "", _xlfn.XLOOKUP(A107, Status!A:A, Status!C:C, ""))</f>
        <v>38258</v>
      </c>
      <c r="D107" s="1" t="str">
        <f>IF(A107="", "", _xlfn.XLOOKUP(A107, Status!A:A, Status!D:D, ""))</f>
        <v>Unknown</v>
      </c>
      <c r="E107" t="str">
        <f t="shared" si="2"/>
        <v>Not Delivered</v>
      </c>
      <c r="F107">
        <f t="shared" si="3"/>
        <v>127.26086956521739</v>
      </c>
    </row>
    <row r="108" spans="1:6" x14ac:dyDescent="0.3">
      <c r="A108">
        <f>Shipment_Details!A108</f>
        <v>333</v>
      </c>
      <c r="B108" t="str">
        <f>IF(A108="", "", _xlfn.XLOOKUP(A108, Shipment_Details!A:A, Shipment_Details!D:D, ""))</f>
        <v>Domestic</v>
      </c>
      <c r="C108" s="1">
        <f>IF(A108="", "", _xlfn.XLOOKUP(A108, Status!A:A, Status!C:C, ""))</f>
        <v>41286</v>
      </c>
      <c r="D108" s="1">
        <f>IF(A108="", "", _xlfn.XLOOKUP(A108, Status!A:A, Status!D:D, ""))</f>
        <v>41497</v>
      </c>
      <c r="E108">
        <f t="shared" si="2"/>
        <v>211</v>
      </c>
      <c r="F108">
        <f t="shared" si="3"/>
        <v>127.26086956521739</v>
      </c>
    </row>
    <row r="109" spans="1:6" x14ac:dyDescent="0.3">
      <c r="A109">
        <f>Shipment_Details!A109</f>
        <v>548</v>
      </c>
      <c r="B109" t="str">
        <f>IF(A109="", "", _xlfn.XLOOKUP(A109, Shipment_Details!A:A, Shipment_Details!D:D, ""))</f>
        <v>International</v>
      </c>
      <c r="C109" s="1">
        <f>IF(A109="", "", _xlfn.XLOOKUP(A109, Status!A:A, Status!C:C, ""))</f>
        <v>41077</v>
      </c>
      <c r="D109" s="1" t="str">
        <f>IF(A109="", "", _xlfn.XLOOKUP(A109, Status!A:A, Status!D:D, ""))</f>
        <v>Unknown</v>
      </c>
      <c r="E109" t="str">
        <f t="shared" si="2"/>
        <v>Not Delivered</v>
      </c>
      <c r="F109">
        <f t="shared" si="3"/>
        <v>112.83333333333333</v>
      </c>
    </row>
    <row r="110" spans="1:6" x14ac:dyDescent="0.3">
      <c r="A110">
        <f>Shipment_Details!A110</f>
        <v>665</v>
      </c>
      <c r="B110" t="str">
        <f>IF(A110="", "", _xlfn.XLOOKUP(A110, Shipment_Details!A:A, Shipment_Details!D:D, ""))</f>
        <v>Domestic</v>
      </c>
      <c r="C110" s="1">
        <f>IF(A110="", "", _xlfn.XLOOKUP(A110, Status!A:A, Status!C:C, ""))</f>
        <v>40190</v>
      </c>
      <c r="D110" s="1">
        <f>IF(A110="", "", _xlfn.XLOOKUP(A110, Status!A:A, Status!D:D, ""))</f>
        <v>40295</v>
      </c>
      <c r="E110">
        <f t="shared" si="2"/>
        <v>105</v>
      </c>
      <c r="F110">
        <f t="shared" si="3"/>
        <v>127.26086956521739</v>
      </c>
    </row>
    <row r="111" spans="1:6" x14ac:dyDescent="0.3">
      <c r="A111">
        <f>Shipment_Details!A111</f>
        <v>305</v>
      </c>
      <c r="B111" t="str">
        <f>IF(A111="", "", _xlfn.XLOOKUP(A111, Shipment_Details!A:A, Shipment_Details!D:D, ""))</f>
        <v>Domestic</v>
      </c>
      <c r="C111" s="1">
        <f>IF(A111="", "", _xlfn.XLOOKUP(A111, Status!A:A, Status!C:C, ""))</f>
        <v>33827</v>
      </c>
      <c r="D111" s="1">
        <f>IF(A111="", "", _xlfn.XLOOKUP(A111, Status!A:A, Status!D:D, ""))</f>
        <v>33909</v>
      </c>
      <c r="E111">
        <f t="shared" si="2"/>
        <v>82</v>
      </c>
      <c r="F111">
        <f t="shared" si="3"/>
        <v>127.26086956521739</v>
      </c>
    </row>
    <row r="112" spans="1:6" x14ac:dyDescent="0.3">
      <c r="A112">
        <f>Shipment_Details!A112</f>
        <v>938</v>
      </c>
      <c r="B112" t="str">
        <f>IF(A112="", "", _xlfn.XLOOKUP(A112, Shipment_Details!A:A, Shipment_Details!D:D, ""))</f>
        <v>Domestic</v>
      </c>
      <c r="C112" s="1">
        <f>IF(A112="", "", _xlfn.XLOOKUP(A112, Status!A:A, Status!C:C, ""))</f>
        <v>43455</v>
      </c>
      <c r="D112" s="1" t="str">
        <f>IF(A112="", "", _xlfn.XLOOKUP(A112, Status!A:A, Status!D:D, ""))</f>
        <v>Unknown</v>
      </c>
      <c r="E112" t="str">
        <f t="shared" si="2"/>
        <v>Not Delivered</v>
      </c>
      <c r="F112">
        <f t="shared" si="3"/>
        <v>127.26086956521739</v>
      </c>
    </row>
    <row r="113" spans="1:6" x14ac:dyDescent="0.3">
      <c r="A113">
        <f>Shipment_Details!A113</f>
        <v>714</v>
      </c>
      <c r="B113" t="str">
        <f>IF(A113="", "", _xlfn.XLOOKUP(A113, Shipment_Details!A:A, Shipment_Details!D:D, ""))</f>
        <v>Domestic</v>
      </c>
      <c r="C113" s="1">
        <f>IF(A113="", "", _xlfn.XLOOKUP(A113, Status!A:A, Status!C:C, ""))</f>
        <v>40655</v>
      </c>
      <c r="D113" s="1">
        <f>IF(A113="", "", _xlfn.XLOOKUP(A113, Status!A:A, Status!D:D, ""))</f>
        <v>40702</v>
      </c>
      <c r="E113">
        <f t="shared" si="2"/>
        <v>47</v>
      </c>
      <c r="F113">
        <f t="shared" si="3"/>
        <v>127.26086956521739</v>
      </c>
    </row>
    <row r="114" spans="1:6" x14ac:dyDescent="0.3">
      <c r="A114">
        <f>Shipment_Details!A114</f>
        <v>251</v>
      </c>
      <c r="B114" t="str">
        <f>IF(A114="", "", _xlfn.XLOOKUP(A114, Shipment_Details!A:A, Shipment_Details!D:D, ""))</f>
        <v>International</v>
      </c>
      <c r="C114" s="1">
        <f>IF(A114="", "", _xlfn.XLOOKUP(A114, Status!A:A, Status!C:C, ""))</f>
        <v>37919</v>
      </c>
      <c r="D114" s="1">
        <f>IF(A114="", "", _xlfn.XLOOKUP(A114, Status!A:A, Status!D:D, ""))</f>
        <v>37957</v>
      </c>
      <c r="E114">
        <f t="shared" si="2"/>
        <v>38</v>
      </c>
      <c r="F114">
        <f t="shared" si="3"/>
        <v>112.83333333333333</v>
      </c>
    </row>
    <row r="115" spans="1:6" x14ac:dyDescent="0.3">
      <c r="A115">
        <f>Shipment_Details!A115</f>
        <v>330</v>
      </c>
      <c r="B115" t="str">
        <f>IF(A115="", "", _xlfn.XLOOKUP(A115, Shipment_Details!A:A, Shipment_Details!D:D, ""))</f>
        <v>Domestic</v>
      </c>
      <c r="C115" s="1">
        <f>IF(A115="", "", _xlfn.XLOOKUP(A115, Status!A:A, Status!C:C, ""))</f>
        <v>40947</v>
      </c>
      <c r="D115" s="1" t="str">
        <f>IF(A115="", "", _xlfn.XLOOKUP(A115, Status!A:A, Status!D:D, ""))</f>
        <v>Unknown</v>
      </c>
      <c r="E115" t="str">
        <f t="shared" si="2"/>
        <v>Not Delivered</v>
      </c>
      <c r="F115">
        <f t="shared" si="3"/>
        <v>127.26086956521739</v>
      </c>
    </row>
    <row r="116" spans="1:6" x14ac:dyDescent="0.3">
      <c r="A116">
        <f>Shipment_Details!A116</f>
        <v>69</v>
      </c>
      <c r="B116" t="str">
        <f>IF(A116="", "", _xlfn.XLOOKUP(A116, Shipment_Details!A:A, Shipment_Details!D:D, ""))</f>
        <v>Domestic</v>
      </c>
      <c r="C116" s="1">
        <f>IF(A116="", "", _xlfn.XLOOKUP(A116, Status!A:A, Status!C:C, ""))</f>
        <v>43173</v>
      </c>
      <c r="D116" s="1">
        <f>IF(A116="", "", _xlfn.XLOOKUP(A116, Status!A:A, Status!D:D, ""))</f>
        <v>43342</v>
      </c>
      <c r="E116">
        <f t="shared" si="2"/>
        <v>169</v>
      </c>
      <c r="F116">
        <f t="shared" si="3"/>
        <v>127.26086956521739</v>
      </c>
    </row>
    <row r="117" spans="1:6" x14ac:dyDescent="0.3">
      <c r="A117">
        <f>Shipment_Details!A117</f>
        <v>969</v>
      </c>
      <c r="B117" t="str">
        <f>IF(A117="", "", _xlfn.XLOOKUP(A117, Shipment_Details!A:A, Shipment_Details!D:D, ""))</f>
        <v>International</v>
      </c>
      <c r="C117" s="1">
        <f>IF(A117="", "", _xlfn.XLOOKUP(A117, Status!A:A, Status!C:C, ""))</f>
        <v>41352</v>
      </c>
      <c r="D117" s="1">
        <f>IF(A117="", "", _xlfn.XLOOKUP(A117, Status!A:A, Status!D:D, ""))</f>
        <v>41342</v>
      </c>
      <c r="E117" t="e">
        <f t="shared" si="2"/>
        <v>#NUM!</v>
      </c>
      <c r="F117">
        <f t="shared" si="3"/>
        <v>112.83333333333333</v>
      </c>
    </row>
    <row r="118" spans="1:6" x14ac:dyDescent="0.3">
      <c r="A118">
        <f>Shipment_Details!A118</f>
        <v>974</v>
      </c>
      <c r="B118" t="str">
        <f>IF(A118="", "", _xlfn.XLOOKUP(A118, Shipment_Details!A:A, Shipment_Details!D:D, ""))</f>
        <v>International</v>
      </c>
      <c r="C118" s="1">
        <f>IF(A118="", "", _xlfn.XLOOKUP(A118, Status!A:A, Status!C:C, ""))</f>
        <v>41387</v>
      </c>
      <c r="D118" s="1">
        <f>IF(A118="", "", _xlfn.XLOOKUP(A118, Status!A:A, Status!D:D, ""))</f>
        <v>41446</v>
      </c>
      <c r="E118">
        <f t="shared" si="2"/>
        <v>59</v>
      </c>
      <c r="F118">
        <f t="shared" si="3"/>
        <v>112.83333333333333</v>
      </c>
    </row>
    <row r="119" spans="1:6" x14ac:dyDescent="0.3">
      <c r="A119">
        <f>Shipment_Details!A119</f>
        <v>526</v>
      </c>
      <c r="B119" t="str">
        <f>IF(A119="", "", _xlfn.XLOOKUP(A119, Shipment_Details!A:A, Shipment_Details!D:D, ""))</f>
        <v>International</v>
      </c>
      <c r="C119" s="1">
        <f>IF(A119="", "", _xlfn.XLOOKUP(A119, Status!A:A, Status!C:C, ""))</f>
        <v>33279</v>
      </c>
      <c r="D119" s="1">
        <f>IF(A119="", "", _xlfn.XLOOKUP(A119, Status!A:A, Status!D:D, ""))</f>
        <v>33422</v>
      </c>
      <c r="E119">
        <f t="shared" si="2"/>
        <v>143</v>
      </c>
      <c r="F119">
        <f t="shared" si="3"/>
        <v>112.83333333333333</v>
      </c>
    </row>
    <row r="120" spans="1:6" x14ac:dyDescent="0.3">
      <c r="A120">
        <f>Shipment_Details!A120</f>
        <v>510</v>
      </c>
      <c r="B120" t="str">
        <f>IF(A120="", "", _xlfn.XLOOKUP(A120, Shipment_Details!A:A, Shipment_Details!D:D, ""))</f>
        <v>International</v>
      </c>
      <c r="C120" s="1">
        <f>IF(A120="", "", _xlfn.XLOOKUP(A120, Status!A:A, Status!C:C, ""))</f>
        <v>28037</v>
      </c>
      <c r="D120" s="1" t="str">
        <f>IF(A120="", "", _xlfn.XLOOKUP(A120, Status!A:A, Status!D:D, ""))</f>
        <v>Unknown</v>
      </c>
      <c r="E120" t="str">
        <f t="shared" si="2"/>
        <v>Not Delivered</v>
      </c>
      <c r="F120">
        <f t="shared" si="3"/>
        <v>112.83333333333333</v>
      </c>
    </row>
    <row r="121" spans="1:6" x14ac:dyDescent="0.3">
      <c r="A121">
        <f>Shipment_Details!A121</f>
        <v>444</v>
      </c>
      <c r="B121" t="str">
        <f>IF(A121="", "", _xlfn.XLOOKUP(A121, Shipment_Details!A:A, Shipment_Details!D:D, ""))</f>
        <v>Domestic</v>
      </c>
      <c r="C121" s="1">
        <f>IF(A121="", "", _xlfn.XLOOKUP(A121, Status!A:A, Status!C:C, ""))</f>
        <v>32075</v>
      </c>
      <c r="D121" s="1" t="str">
        <f>IF(A121="", "", _xlfn.XLOOKUP(A121, Status!A:A, Status!D:D, ""))</f>
        <v>Unknown</v>
      </c>
      <c r="E121" t="str">
        <f t="shared" si="2"/>
        <v>Not Delivered</v>
      </c>
      <c r="F121">
        <f t="shared" si="3"/>
        <v>127.26086956521739</v>
      </c>
    </row>
    <row r="122" spans="1:6" x14ac:dyDescent="0.3">
      <c r="A122">
        <f>Shipment_Details!A122</f>
        <v>503</v>
      </c>
      <c r="B122" t="str">
        <f>IF(A122="", "", _xlfn.XLOOKUP(A122, Shipment_Details!A:A, Shipment_Details!D:D, ""))</f>
        <v>Domestic</v>
      </c>
      <c r="C122" s="1">
        <f>IF(A122="", "", _xlfn.XLOOKUP(A122, Status!A:A, Status!C:C, ""))</f>
        <v>27114</v>
      </c>
      <c r="D122" s="1">
        <f>IF(A122="", "", _xlfn.XLOOKUP(A122, Status!A:A, Status!D:D, ""))</f>
        <v>27174</v>
      </c>
      <c r="E122">
        <f t="shared" si="2"/>
        <v>60</v>
      </c>
      <c r="F122">
        <f t="shared" si="3"/>
        <v>127.26086956521739</v>
      </c>
    </row>
    <row r="123" spans="1:6" x14ac:dyDescent="0.3">
      <c r="A123">
        <f>Shipment_Details!A123</f>
        <v>109</v>
      </c>
      <c r="B123" t="str">
        <f>IF(A123="", "", _xlfn.XLOOKUP(A123, Shipment_Details!A:A, Shipment_Details!D:D, ""))</f>
        <v>Domestic</v>
      </c>
      <c r="C123" s="1">
        <f>IF(A123="", "", _xlfn.XLOOKUP(A123, Status!A:A, Status!C:C, ""))</f>
        <v>41777</v>
      </c>
      <c r="D123" s="1" t="str">
        <f>IF(A123="", "", _xlfn.XLOOKUP(A123, Status!A:A, Status!D:D, ""))</f>
        <v>Unknown</v>
      </c>
      <c r="E123" t="str">
        <f t="shared" si="2"/>
        <v>Not Delivered</v>
      </c>
      <c r="F123">
        <f t="shared" si="3"/>
        <v>127.26086956521739</v>
      </c>
    </row>
    <row r="124" spans="1:6" x14ac:dyDescent="0.3">
      <c r="A124">
        <f>Shipment_Details!A124</f>
        <v>823</v>
      </c>
      <c r="B124" t="str">
        <f>IF(A124="", "", _xlfn.XLOOKUP(A124, Shipment_Details!A:A, Shipment_Details!D:D, ""))</f>
        <v>Domestic</v>
      </c>
      <c r="C124" s="1">
        <f>IF(A124="", "", _xlfn.XLOOKUP(A124, Status!A:A, Status!C:C, ""))</f>
        <v>27532</v>
      </c>
      <c r="D124" s="1">
        <f>IF(A124="", "", _xlfn.XLOOKUP(A124, Status!A:A, Status!D:D, ""))</f>
        <v>27534</v>
      </c>
      <c r="E124">
        <f t="shared" si="2"/>
        <v>2</v>
      </c>
      <c r="F124">
        <f t="shared" si="3"/>
        <v>127.26086956521739</v>
      </c>
    </row>
    <row r="125" spans="1:6" x14ac:dyDescent="0.3">
      <c r="A125">
        <f>Shipment_Details!A125</f>
        <v>147</v>
      </c>
      <c r="B125" t="str">
        <f>IF(A125="", "", _xlfn.XLOOKUP(A125, Shipment_Details!A:A, Shipment_Details!D:D, ""))</f>
        <v>Domestic</v>
      </c>
      <c r="C125" s="1">
        <f>IF(A125="", "", _xlfn.XLOOKUP(A125, Status!A:A, Status!C:C, ""))</f>
        <v>38431</v>
      </c>
      <c r="D125" s="1">
        <f>IF(A125="", "", _xlfn.XLOOKUP(A125, Status!A:A, Status!D:D, ""))</f>
        <v>38610</v>
      </c>
      <c r="E125">
        <f t="shared" si="2"/>
        <v>179</v>
      </c>
      <c r="F125">
        <f t="shared" si="3"/>
        <v>127.26086956521739</v>
      </c>
    </row>
    <row r="126" spans="1:6" x14ac:dyDescent="0.3">
      <c r="A126">
        <f>Shipment_Details!A126</f>
        <v>625</v>
      </c>
      <c r="B126" t="str">
        <f>IF(A126="", "", _xlfn.XLOOKUP(A126, Shipment_Details!A:A, Shipment_Details!D:D, ""))</f>
        <v>International</v>
      </c>
      <c r="C126" s="1">
        <f>IF(A126="", "", _xlfn.XLOOKUP(A126, Status!A:A, Status!C:C, ""))</f>
        <v>43376</v>
      </c>
      <c r="D126" s="1" t="str">
        <f>IF(A126="", "", _xlfn.XLOOKUP(A126, Status!A:A, Status!D:D, ""))</f>
        <v>Unknown</v>
      </c>
      <c r="E126" t="str">
        <f t="shared" si="2"/>
        <v>Not Delivered</v>
      </c>
      <c r="F126">
        <f t="shared" si="3"/>
        <v>112.83333333333333</v>
      </c>
    </row>
    <row r="127" spans="1:6" x14ac:dyDescent="0.3">
      <c r="A127">
        <f>Shipment_Details!A127</f>
        <v>695</v>
      </c>
      <c r="B127" t="str">
        <f>IF(A127="", "", _xlfn.XLOOKUP(A127, Shipment_Details!A:A, Shipment_Details!D:D, ""))</f>
        <v>Domestic</v>
      </c>
      <c r="C127" s="1">
        <f>IF(A127="", "", _xlfn.XLOOKUP(A127, Status!A:A, Status!C:C, ""))</f>
        <v>41542</v>
      </c>
      <c r="D127" s="1" t="str">
        <f>IF(A127="", "", _xlfn.XLOOKUP(A127, Status!A:A, Status!D:D, ""))</f>
        <v>Unknown</v>
      </c>
      <c r="E127" t="str">
        <f t="shared" si="2"/>
        <v>Not Delivered</v>
      </c>
      <c r="F127">
        <f t="shared" si="3"/>
        <v>127.26086956521739</v>
      </c>
    </row>
    <row r="128" spans="1:6" x14ac:dyDescent="0.3">
      <c r="A128">
        <f>Shipment_Details!A128</f>
        <v>983</v>
      </c>
      <c r="B128" t="str">
        <f>IF(A128="", "", _xlfn.XLOOKUP(A128, Shipment_Details!A:A, Shipment_Details!D:D, ""))</f>
        <v>International</v>
      </c>
      <c r="C128" s="1">
        <f>IF(A128="", "", _xlfn.XLOOKUP(A128, Status!A:A, Status!C:C, ""))</f>
        <v>34159</v>
      </c>
      <c r="D128" s="1" t="str">
        <f>IF(A128="", "", _xlfn.XLOOKUP(A128, Status!A:A, Status!D:D, ""))</f>
        <v>Unknown</v>
      </c>
      <c r="E128" t="str">
        <f t="shared" si="2"/>
        <v>Not Delivered</v>
      </c>
      <c r="F128">
        <f t="shared" si="3"/>
        <v>112.83333333333333</v>
      </c>
    </row>
    <row r="129" spans="1:6" x14ac:dyDescent="0.3">
      <c r="A129">
        <f>Shipment_Details!A129</f>
        <v>82</v>
      </c>
      <c r="B129" t="str">
        <f>IF(A129="", "", _xlfn.XLOOKUP(A129, Shipment_Details!A:A, Shipment_Details!D:D, ""))</f>
        <v>International</v>
      </c>
      <c r="C129" s="1">
        <f>IF(A129="", "", _xlfn.XLOOKUP(A129, Status!A:A, Status!C:C, ""))</f>
        <v>35579</v>
      </c>
      <c r="D129" s="1" t="str">
        <f>IF(A129="", "", _xlfn.XLOOKUP(A129, Status!A:A, Status!D:D, ""))</f>
        <v>Unknown</v>
      </c>
      <c r="E129" t="str">
        <f t="shared" si="2"/>
        <v>Not Delivered</v>
      </c>
      <c r="F129">
        <f t="shared" si="3"/>
        <v>112.83333333333333</v>
      </c>
    </row>
    <row r="130" spans="1:6" x14ac:dyDescent="0.3">
      <c r="A130">
        <f>Shipment_Details!A130</f>
        <v>397</v>
      </c>
      <c r="B130" t="str">
        <f>IF(A130="", "", _xlfn.XLOOKUP(A130, Shipment_Details!A:A, Shipment_Details!D:D, ""))</f>
        <v>International</v>
      </c>
      <c r="C130" s="1">
        <f>IF(A130="", "", _xlfn.XLOOKUP(A130, Status!A:A, Status!C:C, ""))</f>
        <v>38046</v>
      </c>
      <c r="D130" s="1" t="str">
        <f>IF(A130="", "", _xlfn.XLOOKUP(A130, Status!A:A, Status!D:D, ""))</f>
        <v>Unknown</v>
      </c>
      <c r="E130" t="str">
        <f t="shared" si="2"/>
        <v>Not Delivered</v>
      </c>
      <c r="F130">
        <f t="shared" si="3"/>
        <v>112.83333333333333</v>
      </c>
    </row>
    <row r="131" spans="1:6" x14ac:dyDescent="0.3">
      <c r="A131">
        <f>Shipment_Details!A131</f>
        <v>599</v>
      </c>
      <c r="B131" t="str">
        <f>IF(A131="", "", _xlfn.XLOOKUP(A131, Shipment_Details!A:A, Shipment_Details!D:D, ""))</f>
        <v>Domestic</v>
      </c>
      <c r="C131" s="1">
        <f>IF(A131="", "", _xlfn.XLOOKUP(A131, Status!A:A, Status!C:C, ""))</f>
        <v>37134</v>
      </c>
      <c r="D131" s="1" t="str">
        <f>IF(A131="", "", _xlfn.XLOOKUP(A131, Status!A:A, Status!D:D, ""))</f>
        <v>Unknown</v>
      </c>
      <c r="E131" t="str">
        <f t="shared" ref="E131:E194" si="4">IF(D131="Unknown", "Not Delivered", DATEDIF(C131, D131, "D") )</f>
        <v>Not Delivered</v>
      </c>
      <c r="F131">
        <f t="shared" si="3"/>
        <v>127.26086956521739</v>
      </c>
    </row>
    <row r="132" spans="1:6" x14ac:dyDescent="0.3">
      <c r="A132">
        <f>Shipment_Details!A132</f>
        <v>306</v>
      </c>
      <c r="B132" t="str">
        <f>IF(A132="", "", _xlfn.XLOOKUP(A132, Shipment_Details!A:A, Shipment_Details!D:D, ""))</f>
        <v>Domestic</v>
      </c>
      <c r="C132" s="1">
        <f>IF(A132="", "", _xlfn.XLOOKUP(A132, Status!A:A, Status!C:C, ""))</f>
        <v>30344</v>
      </c>
      <c r="D132" s="1">
        <f>IF(A132="", "", _xlfn.XLOOKUP(A132, Status!A:A, Status!D:D, ""))</f>
        <v>30519</v>
      </c>
      <c r="E132">
        <f t="shared" si="4"/>
        <v>175</v>
      </c>
      <c r="F132">
        <f t="shared" si="3"/>
        <v>127.26086956521739</v>
      </c>
    </row>
    <row r="133" spans="1:6" x14ac:dyDescent="0.3">
      <c r="A133">
        <f>Shipment_Details!A133</f>
        <v>536</v>
      </c>
      <c r="B133" t="str">
        <f>IF(A133="", "", _xlfn.XLOOKUP(A133, Shipment_Details!A:A, Shipment_Details!D:D, ""))</f>
        <v>Domestic</v>
      </c>
      <c r="C133" s="1">
        <f>IF(A133="", "", _xlfn.XLOOKUP(A133, Status!A:A, Status!C:C, ""))</f>
        <v>42636</v>
      </c>
      <c r="D133" s="1">
        <f>IF(A133="", "", _xlfn.XLOOKUP(A133, Status!A:A, Status!D:D, ""))</f>
        <v>42634</v>
      </c>
      <c r="E133" t="e">
        <f t="shared" si="4"/>
        <v>#NUM!</v>
      </c>
      <c r="F133">
        <f t="shared" ref="F133:F196" si="5">IF(B133="Domestic", AVERAGEIFS(E:E, B:B, "Domestic", E:E, "&gt;0"),
   IF(B133="International", AVERAGEIFS(E:E, B:B, "International", E:E, "&gt;0"), ""))</f>
        <v>127.26086956521739</v>
      </c>
    </row>
    <row r="134" spans="1:6" x14ac:dyDescent="0.3">
      <c r="A134">
        <f>Shipment_Details!A134</f>
        <v>20</v>
      </c>
      <c r="B134" t="str">
        <f>IF(A134="", "", _xlfn.XLOOKUP(A134, Shipment_Details!A:A, Shipment_Details!D:D, ""))</f>
        <v>Domestic</v>
      </c>
      <c r="C134" s="1">
        <f>IF(A134="", "", _xlfn.XLOOKUP(A134, Status!A:A, Status!C:C, ""))</f>
        <v>43007</v>
      </c>
      <c r="D134" s="1" t="str">
        <f>IF(A134="", "", _xlfn.XLOOKUP(A134, Status!A:A, Status!D:D, ""))</f>
        <v>Unknown</v>
      </c>
      <c r="E134" t="str">
        <f t="shared" si="4"/>
        <v>Not Delivered</v>
      </c>
      <c r="F134">
        <f t="shared" si="5"/>
        <v>127.26086956521739</v>
      </c>
    </row>
    <row r="135" spans="1:6" x14ac:dyDescent="0.3">
      <c r="A135">
        <f>Shipment_Details!A135</f>
        <v>515</v>
      </c>
      <c r="B135" t="str">
        <f>IF(A135="", "", _xlfn.XLOOKUP(A135, Shipment_Details!A:A, Shipment_Details!D:D, ""))</f>
        <v>Domestic</v>
      </c>
      <c r="C135" s="1">
        <f>IF(A135="", "", _xlfn.XLOOKUP(A135, Status!A:A, Status!C:C, ""))</f>
        <v>35065</v>
      </c>
      <c r="D135" s="1" t="str">
        <f>IF(A135="", "", _xlfn.XLOOKUP(A135, Status!A:A, Status!D:D, ""))</f>
        <v>Unknown</v>
      </c>
      <c r="E135" t="str">
        <f t="shared" si="4"/>
        <v>Not Delivered</v>
      </c>
      <c r="F135">
        <f t="shared" si="5"/>
        <v>127.26086956521739</v>
      </c>
    </row>
    <row r="136" spans="1:6" x14ac:dyDescent="0.3">
      <c r="A136">
        <f>Shipment_Details!A136</f>
        <v>332</v>
      </c>
      <c r="B136" t="str">
        <f>IF(A136="", "", _xlfn.XLOOKUP(A136, Shipment_Details!A:A, Shipment_Details!D:D, ""))</f>
        <v>International</v>
      </c>
      <c r="C136" s="1">
        <f>IF(A136="", "", _xlfn.XLOOKUP(A136, Status!A:A, Status!C:C, ""))</f>
        <v>39705</v>
      </c>
      <c r="D136" s="1" t="str">
        <f>IF(A136="", "", _xlfn.XLOOKUP(A136, Status!A:A, Status!D:D, ""))</f>
        <v>Unknown</v>
      </c>
      <c r="E136" t="str">
        <f t="shared" si="4"/>
        <v>Not Delivered</v>
      </c>
      <c r="F136">
        <f t="shared" si="5"/>
        <v>112.83333333333333</v>
      </c>
    </row>
    <row r="137" spans="1:6" x14ac:dyDescent="0.3">
      <c r="A137">
        <f>Shipment_Details!A137</f>
        <v>127</v>
      </c>
      <c r="B137" t="str">
        <f>IF(A137="", "", _xlfn.XLOOKUP(A137, Shipment_Details!A:A, Shipment_Details!D:D, ""))</f>
        <v>International</v>
      </c>
      <c r="C137" s="1">
        <f>IF(A137="", "", _xlfn.XLOOKUP(A137, Status!A:A, Status!C:C, ""))</f>
        <v>38725</v>
      </c>
      <c r="D137" s="1">
        <f>IF(A137="", "", _xlfn.XLOOKUP(A137, Status!A:A, Status!D:D, ""))</f>
        <v>38726</v>
      </c>
      <c r="E137">
        <f t="shared" si="4"/>
        <v>1</v>
      </c>
      <c r="F137">
        <f t="shared" si="5"/>
        <v>112.83333333333333</v>
      </c>
    </row>
    <row r="138" spans="1:6" x14ac:dyDescent="0.3">
      <c r="A138">
        <f>Shipment_Details!A138</f>
        <v>958</v>
      </c>
      <c r="B138" t="str">
        <f>IF(A138="", "", _xlfn.XLOOKUP(A138, Shipment_Details!A:A, Shipment_Details!D:D, ""))</f>
        <v>International</v>
      </c>
      <c r="C138" s="1">
        <f>IF(A138="", "", _xlfn.XLOOKUP(A138, Status!A:A, Status!C:C, ""))</f>
        <v>42424</v>
      </c>
      <c r="D138" s="1" t="str">
        <f>IF(A138="", "", _xlfn.XLOOKUP(A138, Status!A:A, Status!D:D, ""))</f>
        <v>Unknown</v>
      </c>
      <c r="E138" t="str">
        <f t="shared" si="4"/>
        <v>Not Delivered</v>
      </c>
      <c r="F138">
        <f t="shared" si="5"/>
        <v>112.83333333333333</v>
      </c>
    </row>
    <row r="139" spans="1:6" x14ac:dyDescent="0.3">
      <c r="A139">
        <f>Shipment_Details!A139</f>
        <v>42</v>
      </c>
      <c r="B139" t="str">
        <f>IF(A139="", "", _xlfn.XLOOKUP(A139, Shipment_Details!A:A, Shipment_Details!D:D, ""))</f>
        <v>Domestic</v>
      </c>
      <c r="C139" s="1">
        <f>IF(A139="", "", _xlfn.XLOOKUP(A139, Status!A:A, Status!C:C, ""))</f>
        <v>28875</v>
      </c>
      <c r="D139" s="1">
        <f>IF(A139="", "", _xlfn.XLOOKUP(A139, Status!A:A, Status!D:D, ""))</f>
        <v>29110</v>
      </c>
      <c r="E139">
        <f t="shared" si="4"/>
        <v>235</v>
      </c>
      <c r="F139">
        <f t="shared" si="5"/>
        <v>127.26086956521739</v>
      </c>
    </row>
    <row r="140" spans="1:6" x14ac:dyDescent="0.3">
      <c r="A140">
        <f>Shipment_Details!A140</f>
        <v>977</v>
      </c>
      <c r="B140" t="str">
        <f>IF(A140="", "", _xlfn.XLOOKUP(A140, Shipment_Details!A:A, Shipment_Details!D:D, ""))</f>
        <v>International</v>
      </c>
      <c r="C140" s="1">
        <f>IF(A140="", "", _xlfn.XLOOKUP(A140, Status!A:A, Status!C:C, ""))</f>
        <v>37290</v>
      </c>
      <c r="D140" s="1">
        <f>IF(A140="", "", _xlfn.XLOOKUP(A140, Status!A:A, Status!D:D, ""))</f>
        <v>37549</v>
      </c>
      <c r="E140">
        <f t="shared" si="4"/>
        <v>259</v>
      </c>
      <c r="F140">
        <f t="shared" si="5"/>
        <v>112.83333333333333</v>
      </c>
    </row>
    <row r="141" spans="1:6" x14ac:dyDescent="0.3">
      <c r="A141">
        <f>Shipment_Details!A141</f>
        <v>460</v>
      </c>
      <c r="B141" t="str">
        <f>IF(A141="", "", _xlfn.XLOOKUP(A141, Shipment_Details!A:A, Shipment_Details!D:D, ""))</f>
        <v>International</v>
      </c>
      <c r="C141" s="1">
        <f>IF(A141="", "", _xlfn.XLOOKUP(A141, Status!A:A, Status!C:C, ""))</f>
        <v>38458</v>
      </c>
      <c r="D141" s="1">
        <f>IF(A141="", "", _xlfn.XLOOKUP(A141, Status!A:A, Status!D:D, ""))</f>
        <v>38610</v>
      </c>
      <c r="E141">
        <f t="shared" si="4"/>
        <v>152</v>
      </c>
      <c r="F141">
        <f t="shared" si="5"/>
        <v>112.83333333333333</v>
      </c>
    </row>
    <row r="142" spans="1:6" x14ac:dyDescent="0.3">
      <c r="A142">
        <f>Shipment_Details!A142</f>
        <v>659</v>
      </c>
      <c r="B142" t="str">
        <f>IF(A142="", "", _xlfn.XLOOKUP(A142, Shipment_Details!A:A, Shipment_Details!D:D, ""))</f>
        <v>International</v>
      </c>
      <c r="C142" s="1">
        <f>IF(A142="", "", _xlfn.XLOOKUP(A142, Status!A:A, Status!C:C, ""))</f>
        <v>35847</v>
      </c>
      <c r="D142" s="1">
        <f>IF(A142="", "", _xlfn.XLOOKUP(A142, Status!A:A, Status!D:D, ""))</f>
        <v>36049</v>
      </c>
      <c r="E142">
        <f t="shared" si="4"/>
        <v>202</v>
      </c>
      <c r="F142">
        <f t="shared" si="5"/>
        <v>112.83333333333333</v>
      </c>
    </row>
    <row r="143" spans="1:6" x14ac:dyDescent="0.3">
      <c r="A143">
        <f>Shipment_Details!A143</f>
        <v>197</v>
      </c>
      <c r="B143" t="str">
        <f>IF(A143="", "", _xlfn.XLOOKUP(A143, Shipment_Details!A:A, Shipment_Details!D:D, ""))</f>
        <v>Domestic</v>
      </c>
      <c r="C143" s="1">
        <f>IF(A143="", "", _xlfn.XLOOKUP(A143, Status!A:A, Status!C:C, ""))</f>
        <v>32596</v>
      </c>
      <c r="D143" s="1">
        <f>IF(A143="", "", _xlfn.XLOOKUP(A143, Status!A:A, Status!D:D, ""))</f>
        <v>32743</v>
      </c>
      <c r="E143">
        <f t="shared" si="4"/>
        <v>147</v>
      </c>
      <c r="F143">
        <f t="shared" si="5"/>
        <v>127.26086956521739</v>
      </c>
    </row>
    <row r="144" spans="1:6" x14ac:dyDescent="0.3">
      <c r="A144">
        <f>Shipment_Details!A144</f>
        <v>540</v>
      </c>
      <c r="B144" t="str">
        <f>IF(A144="", "", _xlfn.XLOOKUP(A144, Shipment_Details!A:A, Shipment_Details!D:D, ""))</f>
        <v>International</v>
      </c>
      <c r="C144" s="1">
        <f>IF(A144="", "", _xlfn.XLOOKUP(A144, Status!A:A, Status!C:C, ""))</f>
        <v>28236</v>
      </c>
      <c r="D144" s="1">
        <f>IF(A144="", "", _xlfn.XLOOKUP(A144, Status!A:A, Status!D:D, ""))</f>
        <v>28437</v>
      </c>
      <c r="E144">
        <f t="shared" si="4"/>
        <v>201</v>
      </c>
      <c r="F144">
        <f t="shared" si="5"/>
        <v>112.83333333333333</v>
      </c>
    </row>
    <row r="145" spans="1:6" x14ac:dyDescent="0.3">
      <c r="A145">
        <f>Shipment_Details!A145</f>
        <v>178</v>
      </c>
      <c r="B145" t="str">
        <f>IF(A145="", "", _xlfn.XLOOKUP(A145, Shipment_Details!A:A, Shipment_Details!D:D, ""))</f>
        <v>International</v>
      </c>
      <c r="C145" s="1">
        <f>IF(A145="", "", _xlfn.XLOOKUP(A145, Status!A:A, Status!C:C, ""))</f>
        <v>39814</v>
      </c>
      <c r="D145" s="1">
        <f>IF(A145="", "", _xlfn.XLOOKUP(A145, Status!A:A, Status!D:D, ""))</f>
        <v>39839</v>
      </c>
      <c r="E145">
        <f t="shared" si="4"/>
        <v>25</v>
      </c>
      <c r="F145">
        <f t="shared" si="5"/>
        <v>112.83333333333333</v>
      </c>
    </row>
    <row r="146" spans="1:6" x14ac:dyDescent="0.3">
      <c r="A146">
        <f>Shipment_Details!A146</f>
        <v>202</v>
      </c>
      <c r="B146" t="str">
        <f>IF(A146="", "", _xlfn.XLOOKUP(A146, Shipment_Details!A:A, Shipment_Details!D:D, ""))</f>
        <v>International</v>
      </c>
      <c r="C146" s="1">
        <f>IF(A146="", "", _xlfn.XLOOKUP(A146, Status!A:A, Status!C:C, ""))</f>
        <v>36918</v>
      </c>
      <c r="D146" s="1">
        <f>IF(A146="", "", _xlfn.XLOOKUP(A146, Status!A:A, Status!D:D, ""))</f>
        <v>37106</v>
      </c>
      <c r="E146">
        <f t="shared" si="4"/>
        <v>188</v>
      </c>
      <c r="F146">
        <f t="shared" si="5"/>
        <v>112.83333333333333</v>
      </c>
    </row>
    <row r="147" spans="1:6" x14ac:dyDescent="0.3">
      <c r="A147">
        <f>Shipment_Details!A147</f>
        <v>632</v>
      </c>
      <c r="B147" t="str">
        <f>IF(A147="", "", _xlfn.XLOOKUP(A147, Shipment_Details!A:A, Shipment_Details!D:D, ""))</f>
        <v>Domestic</v>
      </c>
      <c r="C147" s="1">
        <f>IF(A147="", "", _xlfn.XLOOKUP(A147, Status!A:A, Status!C:C, ""))</f>
        <v>33842</v>
      </c>
      <c r="D147" s="1">
        <f>IF(A147="", "", _xlfn.XLOOKUP(A147, Status!A:A, Status!D:D, ""))</f>
        <v>33963</v>
      </c>
      <c r="E147">
        <f t="shared" si="4"/>
        <v>121</v>
      </c>
      <c r="F147">
        <f t="shared" si="5"/>
        <v>127.26086956521739</v>
      </c>
    </row>
    <row r="148" spans="1:6" x14ac:dyDescent="0.3">
      <c r="A148">
        <f>Shipment_Details!A148</f>
        <v>25</v>
      </c>
      <c r="B148" t="str">
        <f>IF(A148="", "", _xlfn.XLOOKUP(A148, Shipment_Details!A:A, Shipment_Details!D:D, ""))</f>
        <v>Domestic</v>
      </c>
      <c r="C148" s="1">
        <f>IF(A148="", "", _xlfn.XLOOKUP(A148, Status!A:A, Status!C:C, ""))</f>
        <v>38136</v>
      </c>
      <c r="D148" s="1">
        <f>IF(A148="", "", _xlfn.XLOOKUP(A148, Status!A:A, Status!D:D, ""))</f>
        <v>38124</v>
      </c>
      <c r="E148" t="e">
        <f t="shared" si="4"/>
        <v>#NUM!</v>
      </c>
      <c r="F148">
        <f t="shared" si="5"/>
        <v>127.26086956521739</v>
      </c>
    </row>
    <row r="149" spans="1:6" x14ac:dyDescent="0.3">
      <c r="A149">
        <f>Shipment_Details!A149</f>
        <v>990</v>
      </c>
      <c r="B149" t="str">
        <f>IF(A149="", "", _xlfn.XLOOKUP(A149, Shipment_Details!A:A, Shipment_Details!D:D, ""))</f>
        <v>International</v>
      </c>
      <c r="C149" s="1">
        <f>IF(A149="", "", _xlfn.XLOOKUP(A149, Status!A:A, Status!C:C, ""))</f>
        <v>37759</v>
      </c>
      <c r="D149" s="1">
        <f>IF(A149="", "", _xlfn.XLOOKUP(A149, Status!A:A, Status!D:D, ""))</f>
        <v>37953</v>
      </c>
      <c r="E149">
        <f t="shared" si="4"/>
        <v>194</v>
      </c>
      <c r="F149">
        <f t="shared" si="5"/>
        <v>112.83333333333333</v>
      </c>
    </row>
    <row r="150" spans="1:6" x14ac:dyDescent="0.3">
      <c r="A150">
        <f>Shipment_Details!A150</f>
        <v>913</v>
      </c>
      <c r="B150" t="str">
        <f>IF(A150="", "", _xlfn.XLOOKUP(A150, Shipment_Details!A:A, Shipment_Details!D:D, ""))</f>
        <v>Domestic</v>
      </c>
      <c r="C150" s="1">
        <f>IF(A150="", "", _xlfn.XLOOKUP(A150, Status!A:A, Status!C:C, ""))</f>
        <v>27157</v>
      </c>
      <c r="D150" s="1" t="str">
        <f>IF(A150="", "", _xlfn.XLOOKUP(A150, Status!A:A, Status!D:D, ""))</f>
        <v>Unknown</v>
      </c>
      <c r="E150" t="str">
        <f t="shared" si="4"/>
        <v>Not Delivered</v>
      </c>
      <c r="F150">
        <f t="shared" si="5"/>
        <v>127.26086956521739</v>
      </c>
    </row>
    <row r="151" spans="1:6" x14ac:dyDescent="0.3">
      <c r="A151">
        <f>Shipment_Details!A151</f>
        <v>371</v>
      </c>
      <c r="B151" t="str">
        <f>IF(A151="", "", _xlfn.XLOOKUP(A151, Shipment_Details!A:A, Shipment_Details!D:D, ""))</f>
        <v>Domestic</v>
      </c>
      <c r="C151" s="1">
        <f>IF(A151="", "", _xlfn.XLOOKUP(A151, Status!A:A, Status!C:C, ""))</f>
        <v>27578</v>
      </c>
      <c r="D151" s="1" t="str">
        <f>IF(A151="", "", _xlfn.XLOOKUP(A151, Status!A:A, Status!D:D, ""))</f>
        <v>Unknown</v>
      </c>
      <c r="E151" t="str">
        <f t="shared" si="4"/>
        <v>Not Delivered</v>
      </c>
      <c r="F151">
        <f t="shared" si="5"/>
        <v>127.26086956521739</v>
      </c>
    </row>
    <row r="152" spans="1:6" x14ac:dyDescent="0.3">
      <c r="A152">
        <f>Shipment_Details!A152</f>
        <v>514</v>
      </c>
      <c r="B152" t="str">
        <f>IF(A152="", "", _xlfn.XLOOKUP(A152, Shipment_Details!A:A, Shipment_Details!D:D, ""))</f>
        <v>Domestic</v>
      </c>
      <c r="C152" s="1">
        <f>IF(A152="", "", _xlfn.XLOOKUP(A152, Status!A:A, Status!C:C, ""))</f>
        <v>30089</v>
      </c>
      <c r="D152" s="1" t="str">
        <f>IF(A152="", "", _xlfn.XLOOKUP(A152, Status!A:A, Status!D:D, ""))</f>
        <v>Unknown</v>
      </c>
      <c r="E152" t="str">
        <f t="shared" si="4"/>
        <v>Not Delivered</v>
      </c>
      <c r="F152">
        <f t="shared" si="5"/>
        <v>127.26086956521739</v>
      </c>
    </row>
    <row r="153" spans="1:6" x14ac:dyDescent="0.3">
      <c r="A153">
        <f>Shipment_Details!A153</f>
        <v>707</v>
      </c>
      <c r="B153" t="str">
        <f>IF(A153="", "", _xlfn.XLOOKUP(A153, Shipment_Details!A:A, Shipment_Details!D:D, ""))</f>
        <v>Domestic</v>
      </c>
      <c r="C153" s="1">
        <f>IF(A153="", "", _xlfn.XLOOKUP(A153, Status!A:A, Status!C:C, ""))</f>
        <v>39252</v>
      </c>
      <c r="D153" s="1" t="str">
        <f>IF(A153="", "", _xlfn.XLOOKUP(A153, Status!A:A, Status!D:D, ""))</f>
        <v>Unknown</v>
      </c>
      <c r="E153" t="str">
        <f t="shared" si="4"/>
        <v>Not Delivered</v>
      </c>
      <c r="F153">
        <f t="shared" si="5"/>
        <v>127.26086956521739</v>
      </c>
    </row>
    <row r="154" spans="1:6" x14ac:dyDescent="0.3">
      <c r="A154">
        <f>Shipment_Details!A154</f>
        <v>473</v>
      </c>
      <c r="B154" t="str">
        <f>IF(A154="", "", _xlfn.XLOOKUP(A154, Shipment_Details!A:A, Shipment_Details!D:D, ""))</f>
        <v>International</v>
      </c>
      <c r="C154" s="1">
        <f>IF(A154="", "", _xlfn.XLOOKUP(A154, Status!A:A, Status!C:C, ""))</f>
        <v>40933</v>
      </c>
      <c r="D154" s="1">
        <f>IF(A154="", "", _xlfn.XLOOKUP(A154, Status!A:A, Status!D:D, ""))</f>
        <v>40925</v>
      </c>
      <c r="E154" t="e">
        <f t="shared" si="4"/>
        <v>#NUM!</v>
      </c>
      <c r="F154">
        <f t="shared" si="5"/>
        <v>112.83333333333333</v>
      </c>
    </row>
    <row r="155" spans="1:6" x14ac:dyDescent="0.3">
      <c r="A155">
        <f>Shipment_Details!A155</f>
        <v>847</v>
      </c>
      <c r="B155" t="str">
        <f>IF(A155="", "", _xlfn.XLOOKUP(A155, Shipment_Details!A:A, Shipment_Details!D:D, ""))</f>
        <v>International</v>
      </c>
      <c r="C155" s="1">
        <f>IF(A155="", "", _xlfn.XLOOKUP(A155, Status!A:A, Status!C:C, ""))</f>
        <v>30423</v>
      </c>
      <c r="D155" s="1" t="str">
        <f>IF(A155="", "", _xlfn.XLOOKUP(A155, Status!A:A, Status!D:D, ""))</f>
        <v>Unknown</v>
      </c>
      <c r="E155" t="str">
        <f t="shared" si="4"/>
        <v>Not Delivered</v>
      </c>
      <c r="F155">
        <f t="shared" si="5"/>
        <v>112.83333333333333</v>
      </c>
    </row>
    <row r="156" spans="1:6" x14ac:dyDescent="0.3">
      <c r="A156">
        <f>Shipment_Details!A156</f>
        <v>815</v>
      </c>
      <c r="B156" t="str">
        <f>IF(A156="", "", _xlfn.XLOOKUP(A156, Shipment_Details!A:A, Shipment_Details!D:D, ""))</f>
        <v>International</v>
      </c>
      <c r="C156" s="1">
        <f>IF(A156="", "", _xlfn.XLOOKUP(A156, Status!A:A, Status!C:C, ""))</f>
        <v>40208</v>
      </c>
      <c r="D156" s="1">
        <f>IF(A156="", "", _xlfn.XLOOKUP(A156, Status!A:A, Status!D:D, ""))</f>
        <v>40239</v>
      </c>
      <c r="E156">
        <f t="shared" si="4"/>
        <v>31</v>
      </c>
      <c r="F156">
        <f t="shared" si="5"/>
        <v>112.83333333333333</v>
      </c>
    </row>
    <row r="157" spans="1:6" x14ac:dyDescent="0.3">
      <c r="A157">
        <f>Shipment_Details!A157</f>
        <v>928</v>
      </c>
      <c r="B157" t="str">
        <f>IF(A157="", "", _xlfn.XLOOKUP(A157, Shipment_Details!A:A, Shipment_Details!D:D, ""))</f>
        <v>International</v>
      </c>
      <c r="C157" s="1">
        <f>IF(A157="", "", _xlfn.XLOOKUP(A157, Status!A:A, Status!C:C, ""))</f>
        <v>26912</v>
      </c>
      <c r="D157" s="1" t="str">
        <f>IF(A157="", "", _xlfn.XLOOKUP(A157, Status!A:A, Status!D:D, ""))</f>
        <v>Unknown</v>
      </c>
      <c r="E157" t="str">
        <f t="shared" si="4"/>
        <v>Not Delivered</v>
      </c>
      <c r="F157">
        <f t="shared" si="5"/>
        <v>112.83333333333333</v>
      </c>
    </row>
    <row r="158" spans="1:6" x14ac:dyDescent="0.3">
      <c r="A158">
        <f>Shipment_Details!A158</f>
        <v>210</v>
      </c>
      <c r="B158" t="str">
        <f>IF(A158="", "", _xlfn.XLOOKUP(A158, Shipment_Details!A:A, Shipment_Details!D:D, ""))</f>
        <v>International</v>
      </c>
      <c r="C158" s="1">
        <f>IF(A158="", "", _xlfn.XLOOKUP(A158, Status!A:A, Status!C:C, ""))</f>
        <v>38648</v>
      </c>
      <c r="D158" s="1" t="str">
        <f>IF(A158="", "", _xlfn.XLOOKUP(A158, Status!A:A, Status!D:D, ""))</f>
        <v>Unknown</v>
      </c>
      <c r="E158" t="str">
        <f t="shared" si="4"/>
        <v>Not Delivered</v>
      </c>
      <c r="F158">
        <f t="shared" si="5"/>
        <v>112.83333333333333</v>
      </c>
    </row>
    <row r="159" spans="1:6" x14ac:dyDescent="0.3">
      <c r="A159">
        <f>Shipment_Details!A159</f>
        <v>793</v>
      </c>
      <c r="B159" t="str">
        <f>IF(A159="", "", _xlfn.XLOOKUP(A159, Shipment_Details!A:A, Shipment_Details!D:D, ""))</f>
        <v>Domestic</v>
      </c>
      <c r="C159" s="1">
        <f>IF(A159="", "", _xlfn.XLOOKUP(A159, Status!A:A, Status!C:C, ""))</f>
        <v>35252</v>
      </c>
      <c r="D159" s="1" t="str">
        <f>IF(A159="", "", _xlfn.XLOOKUP(A159, Status!A:A, Status!D:D, ""))</f>
        <v>Unknown</v>
      </c>
      <c r="E159" t="str">
        <f t="shared" si="4"/>
        <v>Not Delivered</v>
      </c>
      <c r="F159">
        <f t="shared" si="5"/>
        <v>127.26086956521739</v>
      </c>
    </row>
    <row r="160" spans="1:6" x14ac:dyDescent="0.3">
      <c r="A160">
        <f>Shipment_Details!A160</f>
        <v>872</v>
      </c>
      <c r="B160" t="str">
        <f>IF(A160="", "", _xlfn.XLOOKUP(A160, Shipment_Details!A:A, Shipment_Details!D:D, ""))</f>
        <v>International</v>
      </c>
      <c r="C160" s="1">
        <f>IF(A160="", "", _xlfn.XLOOKUP(A160, Status!A:A, Status!C:C, ""))</f>
        <v>39589</v>
      </c>
      <c r="D160" s="1">
        <f>IF(A160="", "", _xlfn.XLOOKUP(A160, Status!A:A, Status!D:D, ""))</f>
        <v>39585</v>
      </c>
      <c r="E160" t="e">
        <f t="shared" si="4"/>
        <v>#NUM!</v>
      </c>
      <c r="F160">
        <f t="shared" si="5"/>
        <v>112.83333333333333</v>
      </c>
    </row>
    <row r="161" spans="1:6" x14ac:dyDescent="0.3">
      <c r="A161">
        <f>Shipment_Details!A161</f>
        <v>298</v>
      </c>
      <c r="B161" t="str">
        <f>IF(A161="", "", _xlfn.XLOOKUP(A161, Shipment_Details!A:A, Shipment_Details!D:D, ""))</f>
        <v>International</v>
      </c>
      <c r="C161" s="1">
        <f>IF(A161="", "", _xlfn.XLOOKUP(A161, Status!A:A, Status!C:C, ""))</f>
        <v>28988</v>
      </c>
      <c r="D161" s="1" t="str">
        <f>IF(A161="", "", _xlfn.XLOOKUP(A161, Status!A:A, Status!D:D, ""))</f>
        <v>Unknown</v>
      </c>
      <c r="E161" t="str">
        <f t="shared" si="4"/>
        <v>Not Delivered</v>
      </c>
      <c r="F161">
        <f t="shared" si="5"/>
        <v>112.83333333333333</v>
      </c>
    </row>
    <row r="162" spans="1:6" x14ac:dyDescent="0.3">
      <c r="A162">
        <f>Shipment_Details!A162</f>
        <v>941</v>
      </c>
      <c r="B162" t="str">
        <f>IF(A162="", "", _xlfn.XLOOKUP(A162, Shipment_Details!A:A, Shipment_Details!D:D, ""))</f>
        <v>International</v>
      </c>
      <c r="C162" s="1">
        <f>IF(A162="", "", _xlfn.XLOOKUP(A162, Status!A:A, Status!C:C, ""))</f>
        <v>40360</v>
      </c>
      <c r="D162" s="1">
        <f>IF(A162="", "", _xlfn.XLOOKUP(A162, Status!A:A, Status!D:D, ""))</f>
        <v>40418</v>
      </c>
      <c r="E162">
        <f t="shared" si="4"/>
        <v>58</v>
      </c>
      <c r="F162">
        <f t="shared" si="5"/>
        <v>112.83333333333333</v>
      </c>
    </row>
    <row r="163" spans="1:6" x14ac:dyDescent="0.3">
      <c r="A163">
        <f>Shipment_Details!A163</f>
        <v>731</v>
      </c>
      <c r="B163" t="str">
        <f>IF(A163="", "", _xlfn.XLOOKUP(A163, Shipment_Details!A:A, Shipment_Details!D:D, ""))</f>
        <v>Domestic</v>
      </c>
      <c r="C163" s="1">
        <f>IF(A163="", "", _xlfn.XLOOKUP(A163, Status!A:A, Status!C:C, ""))</f>
        <v>30502</v>
      </c>
      <c r="D163" s="1" t="str">
        <f>IF(A163="", "", _xlfn.XLOOKUP(A163, Status!A:A, Status!D:D, ""))</f>
        <v>Unknown</v>
      </c>
      <c r="E163" t="str">
        <f t="shared" si="4"/>
        <v>Not Delivered</v>
      </c>
      <c r="F163">
        <f t="shared" si="5"/>
        <v>127.26086956521739</v>
      </c>
    </row>
    <row r="164" spans="1:6" x14ac:dyDescent="0.3">
      <c r="A164">
        <f>Shipment_Details!A164</f>
        <v>500</v>
      </c>
      <c r="B164" t="str">
        <f>IF(A164="", "", _xlfn.XLOOKUP(A164, Shipment_Details!A:A, Shipment_Details!D:D, ""))</f>
        <v>Domestic</v>
      </c>
      <c r="C164" s="1">
        <f>IF(A164="", "", _xlfn.XLOOKUP(A164, Status!A:A, Status!C:C, ""))</f>
        <v>29407</v>
      </c>
      <c r="D164" s="1" t="str">
        <f>IF(A164="", "", _xlfn.XLOOKUP(A164, Status!A:A, Status!D:D, ""))</f>
        <v>Unknown</v>
      </c>
      <c r="E164" t="str">
        <f t="shared" si="4"/>
        <v>Not Delivered</v>
      </c>
      <c r="F164">
        <f t="shared" si="5"/>
        <v>127.26086956521739</v>
      </c>
    </row>
    <row r="165" spans="1:6" x14ac:dyDescent="0.3">
      <c r="A165">
        <f>Shipment_Details!A165</f>
        <v>142</v>
      </c>
      <c r="B165" t="str">
        <f>IF(A165="", "", _xlfn.XLOOKUP(A165, Shipment_Details!A:A, Shipment_Details!D:D, ""))</f>
        <v>Domestic</v>
      </c>
      <c r="C165" s="1">
        <f>IF(A165="", "", _xlfn.XLOOKUP(A165, Status!A:A, Status!C:C, ""))</f>
        <v>30549</v>
      </c>
      <c r="D165" s="1" t="str">
        <f>IF(A165="", "", _xlfn.XLOOKUP(A165, Status!A:A, Status!D:D, ""))</f>
        <v>Unknown</v>
      </c>
      <c r="E165" t="str">
        <f t="shared" si="4"/>
        <v>Not Delivered</v>
      </c>
      <c r="F165">
        <f t="shared" si="5"/>
        <v>127.26086956521739</v>
      </c>
    </row>
    <row r="166" spans="1:6" x14ac:dyDescent="0.3">
      <c r="A166">
        <f>Shipment_Details!A166</f>
        <v>787</v>
      </c>
      <c r="B166" t="str">
        <f>IF(A166="", "", _xlfn.XLOOKUP(A166, Shipment_Details!A:A, Shipment_Details!D:D, ""))</f>
        <v>International</v>
      </c>
      <c r="C166" s="1">
        <f>IF(A166="", "", _xlfn.XLOOKUP(A166, Status!A:A, Status!C:C, ""))</f>
        <v>40630</v>
      </c>
      <c r="D166" s="1">
        <f>IF(A166="", "", _xlfn.XLOOKUP(A166, Status!A:A, Status!D:D, ""))</f>
        <v>40719</v>
      </c>
      <c r="E166">
        <f t="shared" si="4"/>
        <v>89</v>
      </c>
      <c r="F166">
        <f t="shared" si="5"/>
        <v>112.83333333333333</v>
      </c>
    </row>
    <row r="167" spans="1:6" x14ac:dyDescent="0.3">
      <c r="A167">
        <f>Shipment_Details!A167</f>
        <v>749</v>
      </c>
      <c r="B167" t="str">
        <f>IF(A167="", "", _xlfn.XLOOKUP(A167, Shipment_Details!A:A, Shipment_Details!D:D, ""))</f>
        <v>International</v>
      </c>
      <c r="C167" s="1">
        <f>IF(A167="", "", _xlfn.XLOOKUP(A167, Status!A:A, Status!C:C, ""))</f>
        <v>41759</v>
      </c>
      <c r="D167" s="1">
        <f>IF(A167="", "", _xlfn.XLOOKUP(A167, Status!A:A, Status!D:D, ""))</f>
        <v>41822</v>
      </c>
      <c r="E167">
        <f t="shared" si="4"/>
        <v>63</v>
      </c>
      <c r="F167">
        <f t="shared" si="5"/>
        <v>112.83333333333333</v>
      </c>
    </row>
    <row r="168" spans="1:6" x14ac:dyDescent="0.3">
      <c r="A168">
        <f>Shipment_Details!A168</f>
        <v>304</v>
      </c>
      <c r="B168" t="str">
        <f>IF(A168="", "", _xlfn.XLOOKUP(A168, Shipment_Details!A:A, Shipment_Details!D:D, ""))</f>
        <v>Domestic</v>
      </c>
      <c r="C168" s="1">
        <f>IF(A168="", "", _xlfn.XLOOKUP(A168, Status!A:A, Status!C:C, ""))</f>
        <v>38066</v>
      </c>
      <c r="D168" s="1">
        <f>IF(A168="", "", _xlfn.XLOOKUP(A168, Status!A:A, Status!D:D, ""))</f>
        <v>38255</v>
      </c>
      <c r="E168">
        <f t="shared" si="4"/>
        <v>189</v>
      </c>
      <c r="F168">
        <f t="shared" si="5"/>
        <v>127.26086956521739</v>
      </c>
    </row>
    <row r="169" spans="1:6" x14ac:dyDescent="0.3">
      <c r="A169">
        <f>Shipment_Details!A169</f>
        <v>30</v>
      </c>
      <c r="B169" t="str">
        <f>IF(A169="", "", _xlfn.XLOOKUP(A169, Shipment_Details!A:A, Shipment_Details!D:D, ""))</f>
        <v>Domestic</v>
      </c>
      <c r="C169" s="1">
        <f>IF(A169="", "", _xlfn.XLOOKUP(A169, Status!A:A, Status!C:C, ""))</f>
        <v>40228</v>
      </c>
      <c r="D169" s="1">
        <f>IF(A169="", "", _xlfn.XLOOKUP(A169, Status!A:A, Status!D:D, ""))</f>
        <v>40246</v>
      </c>
      <c r="E169">
        <f t="shared" si="4"/>
        <v>18</v>
      </c>
      <c r="F169">
        <f t="shared" si="5"/>
        <v>127.26086956521739</v>
      </c>
    </row>
    <row r="170" spans="1:6" x14ac:dyDescent="0.3">
      <c r="A170">
        <f>Shipment_Details!A170</f>
        <v>477</v>
      </c>
      <c r="B170" t="str">
        <f>IF(A170="", "", _xlfn.XLOOKUP(A170, Shipment_Details!A:A, Shipment_Details!D:D, ""))</f>
        <v>International</v>
      </c>
      <c r="C170" s="1">
        <f>IF(A170="", "", _xlfn.XLOOKUP(A170, Status!A:A, Status!C:C, ""))</f>
        <v>31662</v>
      </c>
      <c r="D170" s="1" t="str">
        <f>IF(A170="", "", _xlfn.XLOOKUP(A170, Status!A:A, Status!D:D, ""))</f>
        <v>Unknown</v>
      </c>
      <c r="E170" t="str">
        <f t="shared" si="4"/>
        <v>Not Delivered</v>
      </c>
      <c r="F170">
        <f t="shared" si="5"/>
        <v>112.83333333333333</v>
      </c>
    </row>
    <row r="171" spans="1:6" x14ac:dyDescent="0.3">
      <c r="A171">
        <f>Shipment_Details!A171</f>
        <v>52</v>
      </c>
      <c r="B171" t="str">
        <f>IF(A171="", "", _xlfn.XLOOKUP(A171, Shipment_Details!A:A, Shipment_Details!D:D, ""))</f>
        <v>Domestic</v>
      </c>
      <c r="C171" s="1">
        <f>IF(A171="", "", _xlfn.XLOOKUP(A171, Status!A:A, Status!C:C, ""))</f>
        <v>42510</v>
      </c>
      <c r="D171" s="1" t="str">
        <f>IF(A171="", "", _xlfn.XLOOKUP(A171, Status!A:A, Status!D:D, ""))</f>
        <v>Unknown</v>
      </c>
      <c r="E171" t="str">
        <f t="shared" si="4"/>
        <v>Not Delivered</v>
      </c>
      <c r="F171">
        <f t="shared" si="5"/>
        <v>127.26086956521739</v>
      </c>
    </row>
    <row r="172" spans="1:6" x14ac:dyDescent="0.3">
      <c r="A172">
        <f>Shipment_Details!A172</f>
        <v>73</v>
      </c>
      <c r="B172" t="str">
        <f>IF(A172="", "", _xlfn.XLOOKUP(A172, Shipment_Details!A:A, Shipment_Details!D:D, ""))</f>
        <v>Domestic</v>
      </c>
      <c r="C172" s="1">
        <f>IF(A172="", "", _xlfn.XLOOKUP(A172, Status!A:A, Status!C:C, ""))</f>
        <v>34034</v>
      </c>
      <c r="D172" s="1" t="str">
        <f>IF(A172="", "", _xlfn.XLOOKUP(A172, Status!A:A, Status!D:D, ""))</f>
        <v>Unknown</v>
      </c>
      <c r="E172" t="str">
        <f t="shared" si="4"/>
        <v>Not Delivered</v>
      </c>
      <c r="F172">
        <f t="shared" si="5"/>
        <v>127.26086956521739</v>
      </c>
    </row>
    <row r="173" spans="1:6" x14ac:dyDescent="0.3">
      <c r="A173">
        <f>Shipment_Details!A173</f>
        <v>691</v>
      </c>
      <c r="B173" t="str">
        <f>IF(A173="", "", _xlfn.XLOOKUP(A173, Shipment_Details!A:A, Shipment_Details!D:D, ""))</f>
        <v>Domestic</v>
      </c>
      <c r="C173" s="1">
        <f>IF(A173="", "", _xlfn.XLOOKUP(A173, Status!A:A, Status!C:C, ""))</f>
        <v>41031</v>
      </c>
      <c r="D173" s="1">
        <f>IF(A173="", "", _xlfn.XLOOKUP(A173, Status!A:A, Status!D:D, ""))</f>
        <v>41141</v>
      </c>
      <c r="E173">
        <f t="shared" si="4"/>
        <v>110</v>
      </c>
      <c r="F173">
        <f t="shared" si="5"/>
        <v>127.26086956521739</v>
      </c>
    </row>
    <row r="174" spans="1:6" x14ac:dyDescent="0.3">
      <c r="A174">
        <f>Shipment_Details!A174</f>
        <v>786</v>
      </c>
      <c r="B174" t="str">
        <f>IF(A174="", "", _xlfn.XLOOKUP(A174, Shipment_Details!A:A, Shipment_Details!D:D, ""))</f>
        <v>International</v>
      </c>
      <c r="C174" s="1">
        <f>IF(A174="", "", _xlfn.XLOOKUP(A174, Status!A:A, Status!C:C, ""))</f>
        <v>27917</v>
      </c>
      <c r="D174" s="1">
        <f>IF(A174="", "", _xlfn.XLOOKUP(A174, Status!A:A, Status!D:D, ""))</f>
        <v>28003</v>
      </c>
      <c r="E174">
        <f t="shared" si="4"/>
        <v>86</v>
      </c>
      <c r="F174">
        <f t="shared" si="5"/>
        <v>112.83333333333333</v>
      </c>
    </row>
    <row r="175" spans="1:6" x14ac:dyDescent="0.3">
      <c r="A175">
        <f>Shipment_Details!A175</f>
        <v>68</v>
      </c>
      <c r="B175" t="str">
        <f>IF(A175="", "", _xlfn.XLOOKUP(A175, Shipment_Details!A:A, Shipment_Details!D:D, ""))</f>
        <v>Domestic</v>
      </c>
      <c r="C175" s="1">
        <f>IF(A175="", "", _xlfn.XLOOKUP(A175, Status!A:A, Status!C:C, ""))</f>
        <v>38198</v>
      </c>
      <c r="D175" s="1" t="str">
        <f>IF(A175="", "", _xlfn.XLOOKUP(A175, Status!A:A, Status!D:D, ""))</f>
        <v>Unknown</v>
      </c>
      <c r="E175" t="str">
        <f t="shared" si="4"/>
        <v>Not Delivered</v>
      </c>
      <c r="F175">
        <f t="shared" si="5"/>
        <v>127.26086956521739</v>
      </c>
    </row>
    <row r="176" spans="1:6" x14ac:dyDescent="0.3">
      <c r="A176">
        <f>Shipment_Details!A176</f>
        <v>630</v>
      </c>
      <c r="B176" t="str">
        <f>IF(A176="", "", _xlfn.XLOOKUP(A176, Shipment_Details!A:A, Shipment_Details!D:D, ""))</f>
        <v>Domestic</v>
      </c>
      <c r="C176" s="1">
        <f>IF(A176="", "", _xlfn.XLOOKUP(A176, Status!A:A, Status!C:C, ""))</f>
        <v>39867</v>
      </c>
      <c r="D176" s="1">
        <f>IF(A176="", "", _xlfn.XLOOKUP(A176, Status!A:A, Status!D:D, ""))</f>
        <v>40085</v>
      </c>
      <c r="E176">
        <f t="shared" si="4"/>
        <v>218</v>
      </c>
      <c r="F176">
        <f t="shared" si="5"/>
        <v>127.26086956521739</v>
      </c>
    </row>
    <row r="177" spans="1:6" x14ac:dyDescent="0.3">
      <c r="A177">
        <f>Shipment_Details!A177</f>
        <v>357</v>
      </c>
      <c r="B177" t="str">
        <f>IF(A177="", "", _xlfn.XLOOKUP(A177, Shipment_Details!A:A, Shipment_Details!D:D, ""))</f>
        <v>International</v>
      </c>
      <c r="C177" s="1">
        <f>IF(A177="", "", _xlfn.XLOOKUP(A177, Status!A:A, Status!C:C, ""))</f>
        <v>33157</v>
      </c>
      <c r="D177" s="1" t="str">
        <f>IF(A177="", "", _xlfn.XLOOKUP(A177, Status!A:A, Status!D:D, ""))</f>
        <v>Unknown</v>
      </c>
      <c r="E177" t="str">
        <f t="shared" si="4"/>
        <v>Not Delivered</v>
      </c>
      <c r="F177">
        <f t="shared" si="5"/>
        <v>112.83333333333333</v>
      </c>
    </row>
    <row r="178" spans="1:6" x14ac:dyDescent="0.3">
      <c r="A178">
        <f>Shipment_Details!A178</f>
        <v>455</v>
      </c>
      <c r="B178" t="str">
        <f>IF(A178="", "", _xlfn.XLOOKUP(A178, Shipment_Details!A:A, Shipment_Details!D:D, ""))</f>
        <v>International</v>
      </c>
      <c r="C178" s="1">
        <f>IF(A178="", "", _xlfn.XLOOKUP(A178, Status!A:A, Status!C:C, ""))</f>
        <v>40824</v>
      </c>
      <c r="D178" s="1" t="str">
        <f>IF(A178="", "", _xlfn.XLOOKUP(A178, Status!A:A, Status!D:D, ""))</f>
        <v>Unknown</v>
      </c>
      <c r="E178" t="str">
        <f t="shared" si="4"/>
        <v>Not Delivered</v>
      </c>
      <c r="F178">
        <f t="shared" si="5"/>
        <v>112.83333333333333</v>
      </c>
    </row>
    <row r="179" spans="1:6" x14ac:dyDescent="0.3">
      <c r="A179">
        <f>Shipment_Details!A179</f>
        <v>947</v>
      </c>
      <c r="B179" t="str">
        <f>IF(A179="", "", _xlfn.XLOOKUP(A179, Shipment_Details!A:A, Shipment_Details!D:D, ""))</f>
        <v>International</v>
      </c>
      <c r="C179" s="1">
        <f>IF(A179="", "", _xlfn.XLOOKUP(A179, Status!A:A, Status!C:C, ""))</f>
        <v>31792</v>
      </c>
      <c r="D179" s="1">
        <f>IF(A179="", "", _xlfn.XLOOKUP(A179, Status!A:A, Status!D:D, ""))</f>
        <v>31897</v>
      </c>
      <c r="E179">
        <f t="shared" si="4"/>
        <v>105</v>
      </c>
      <c r="F179">
        <f t="shared" si="5"/>
        <v>112.83333333333333</v>
      </c>
    </row>
    <row r="180" spans="1:6" x14ac:dyDescent="0.3">
      <c r="A180">
        <f>Shipment_Details!A180</f>
        <v>589</v>
      </c>
      <c r="B180" t="str">
        <f>IF(A180="", "", _xlfn.XLOOKUP(A180, Shipment_Details!A:A, Shipment_Details!D:D, ""))</f>
        <v>International</v>
      </c>
      <c r="C180" s="1">
        <f>IF(A180="", "", _xlfn.XLOOKUP(A180, Status!A:A, Status!C:C, ""))</f>
        <v>25970</v>
      </c>
      <c r="D180" s="1" t="str">
        <f>IF(A180="", "", _xlfn.XLOOKUP(A180, Status!A:A, Status!D:D, ""))</f>
        <v>Unknown</v>
      </c>
      <c r="E180" t="str">
        <f t="shared" si="4"/>
        <v>Not Delivered</v>
      </c>
      <c r="F180">
        <f t="shared" si="5"/>
        <v>112.83333333333333</v>
      </c>
    </row>
    <row r="181" spans="1:6" x14ac:dyDescent="0.3">
      <c r="A181">
        <f>Shipment_Details!A181</f>
        <v>863</v>
      </c>
      <c r="B181" t="str">
        <f>IF(A181="", "", _xlfn.XLOOKUP(A181, Shipment_Details!A:A, Shipment_Details!D:D, ""))</f>
        <v>International</v>
      </c>
      <c r="C181" s="1">
        <f>IF(A181="", "", _xlfn.XLOOKUP(A181, Status!A:A, Status!C:C, ""))</f>
        <v>27457</v>
      </c>
      <c r="D181" s="1" t="str">
        <f>IF(A181="", "", _xlfn.XLOOKUP(A181, Status!A:A, Status!D:D, ""))</f>
        <v>Unknown</v>
      </c>
      <c r="E181" t="str">
        <f t="shared" si="4"/>
        <v>Not Delivered</v>
      </c>
      <c r="F181">
        <f t="shared" si="5"/>
        <v>112.83333333333333</v>
      </c>
    </row>
    <row r="182" spans="1:6" x14ac:dyDescent="0.3">
      <c r="A182">
        <f>Shipment_Details!A182</f>
        <v>668</v>
      </c>
      <c r="B182" t="str">
        <f>IF(A182="", "", _xlfn.XLOOKUP(A182, Shipment_Details!A:A, Shipment_Details!D:D, ""))</f>
        <v>Domestic</v>
      </c>
      <c r="C182" s="1">
        <f>IF(A182="", "", _xlfn.XLOOKUP(A182, Status!A:A, Status!C:C, ""))</f>
        <v>26460</v>
      </c>
      <c r="D182" s="1">
        <f>IF(A182="", "", _xlfn.XLOOKUP(A182, Status!A:A, Status!D:D, ""))</f>
        <v>26466</v>
      </c>
      <c r="E182">
        <f t="shared" si="4"/>
        <v>6</v>
      </c>
      <c r="F182">
        <f t="shared" si="5"/>
        <v>127.26086956521739</v>
      </c>
    </row>
    <row r="183" spans="1:6" x14ac:dyDescent="0.3">
      <c r="A183">
        <f>Shipment_Details!A183</f>
        <v>206</v>
      </c>
      <c r="B183" t="str">
        <f>IF(A183="", "", _xlfn.XLOOKUP(A183, Shipment_Details!A:A, Shipment_Details!D:D, ""))</f>
        <v>International</v>
      </c>
      <c r="C183" s="1">
        <f>IF(A183="", "", _xlfn.XLOOKUP(A183, Status!A:A, Status!C:C, ""))</f>
        <v>41085</v>
      </c>
      <c r="D183" s="1" t="str">
        <f>IF(A183="", "", _xlfn.XLOOKUP(A183, Status!A:A, Status!D:D, ""))</f>
        <v>Unknown</v>
      </c>
      <c r="E183" t="str">
        <f t="shared" si="4"/>
        <v>Not Delivered</v>
      </c>
      <c r="F183">
        <f t="shared" si="5"/>
        <v>112.83333333333333</v>
      </c>
    </row>
    <row r="184" spans="1:6" x14ac:dyDescent="0.3">
      <c r="A184">
        <f>Shipment_Details!A184</f>
        <v>835</v>
      </c>
      <c r="B184" t="str">
        <f>IF(A184="", "", _xlfn.XLOOKUP(A184, Shipment_Details!A:A, Shipment_Details!D:D, ""))</f>
        <v>International</v>
      </c>
      <c r="C184" s="1">
        <f>IF(A184="", "", _xlfn.XLOOKUP(A184, Status!A:A, Status!C:C, ""))</f>
        <v>28130</v>
      </c>
      <c r="D184" s="1" t="str">
        <f>IF(A184="", "", _xlfn.XLOOKUP(A184, Status!A:A, Status!D:D, ""))</f>
        <v>Unknown</v>
      </c>
      <c r="E184" t="str">
        <f t="shared" si="4"/>
        <v>Not Delivered</v>
      </c>
      <c r="F184">
        <f t="shared" si="5"/>
        <v>112.83333333333333</v>
      </c>
    </row>
    <row r="185" spans="1:6" x14ac:dyDescent="0.3">
      <c r="A185">
        <f>Shipment_Details!A185</f>
        <v>315</v>
      </c>
      <c r="B185" t="str">
        <f>IF(A185="", "", _xlfn.XLOOKUP(A185, Shipment_Details!A:A, Shipment_Details!D:D, ""))</f>
        <v>Domestic</v>
      </c>
      <c r="C185" s="1">
        <f>IF(A185="", "", _xlfn.XLOOKUP(A185, Status!A:A, Status!C:C, ""))</f>
        <v>35029</v>
      </c>
      <c r="D185" s="1" t="str">
        <f>IF(A185="", "", _xlfn.XLOOKUP(A185, Status!A:A, Status!D:D, ""))</f>
        <v>Unknown</v>
      </c>
      <c r="E185" t="str">
        <f t="shared" si="4"/>
        <v>Not Delivered</v>
      </c>
      <c r="F185">
        <f t="shared" si="5"/>
        <v>127.26086956521739</v>
      </c>
    </row>
    <row r="186" spans="1:6" x14ac:dyDescent="0.3">
      <c r="A186">
        <f>Shipment_Details!A186</f>
        <v>553</v>
      </c>
      <c r="B186" t="str">
        <f>IF(A186="", "", _xlfn.XLOOKUP(A186, Shipment_Details!A:A, Shipment_Details!D:D, ""))</f>
        <v>Domestic</v>
      </c>
      <c r="C186" s="1">
        <f>IF(A186="", "", _xlfn.XLOOKUP(A186, Status!A:A, Status!C:C, ""))</f>
        <v>34906</v>
      </c>
      <c r="D186" s="1" t="str">
        <f>IF(A186="", "", _xlfn.XLOOKUP(A186, Status!A:A, Status!D:D, ""))</f>
        <v>Unknown</v>
      </c>
      <c r="E186" t="str">
        <f t="shared" si="4"/>
        <v>Not Delivered</v>
      </c>
      <c r="F186">
        <f t="shared" si="5"/>
        <v>127.26086956521739</v>
      </c>
    </row>
    <row r="187" spans="1:6" x14ac:dyDescent="0.3">
      <c r="A187">
        <f>Shipment_Details!A187</f>
        <v>861</v>
      </c>
      <c r="B187" t="str">
        <f>IF(A187="", "", _xlfn.XLOOKUP(A187, Shipment_Details!A:A, Shipment_Details!D:D, ""))</f>
        <v>International</v>
      </c>
      <c r="C187" s="1">
        <f>IF(A187="", "", _xlfn.XLOOKUP(A187, Status!A:A, Status!C:C, ""))</f>
        <v>35104</v>
      </c>
      <c r="D187" s="1">
        <f>IF(A187="", "", _xlfn.XLOOKUP(A187, Status!A:A, Status!D:D, ""))</f>
        <v>35321</v>
      </c>
      <c r="E187">
        <f t="shared" si="4"/>
        <v>217</v>
      </c>
      <c r="F187">
        <f t="shared" si="5"/>
        <v>112.83333333333333</v>
      </c>
    </row>
    <row r="188" spans="1:6" x14ac:dyDescent="0.3">
      <c r="A188">
        <f>Shipment_Details!A188</f>
        <v>279</v>
      </c>
      <c r="B188" t="str">
        <f>IF(A188="", "", _xlfn.XLOOKUP(A188, Shipment_Details!A:A, Shipment_Details!D:D, ""))</f>
        <v>International</v>
      </c>
      <c r="C188" s="1">
        <f>IF(A188="", "", _xlfn.XLOOKUP(A188, Status!A:A, Status!C:C, ""))</f>
        <v>42447</v>
      </c>
      <c r="D188" s="1" t="str">
        <f>IF(A188="", "", _xlfn.XLOOKUP(A188, Status!A:A, Status!D:D, ""))</f>
        <v>Unknown</v>
      </c>
      <c r="E188" t="str">
        <f t="shared" si="4"/>
        <v>Not Delivered</v>
      </c>
      <c r="F188">
        <f t="shared" si="5"/>
        <v>112.83333333333333</v>
      </c>
    </row>
    <row r="189" spans="1:6" x14ac:dyDescent="0.3">
      <c r="A189">
        <f>Shipment_Details!A189</f>
        <v>75</v>
      </c>
      <c r="B189" t="str">
        <f>IF(A189="", "", _xlfn.XLOOKUP(A189, Shipment_Details!A:A, Shipment_Details!D:D, ""))</f>
        <v>Domestic</v>
      </c>
      <c r="C189" s="1">
        <f>IF(A189="", "", _xlfn.XLOOKUP(A189, Status!A:A, Status!C:C, ""))</f>
        <v>37404</v>
      </c>
      <c r="D189" s="1">
        <f>IF(A189="", "", _xlfn.XLOOKUP(A189, Status!A:A, Status!D:D, ""))</f>
        <v>37507</v>
      </c>
      <c r="E189">
        <f t="shared" si="4"/>
        <v>103</v>
      </c>
      <c r="F189">
        <f t="shared" si="5"/>
        <v>127.26086956521739</v>
      </c>
    </row>
    <row r="190" spans="1:6" x14ac:dyDescent="0.3">
      <c r="A190">
        <f>Shipment_Details!A190</f>
        <v>895</v>
      </c>
      <c r="B190" t="str">
        <f>IF(A190="", "", _xlfn.XLOOKUP(A190, Shipment_Details!A:A, Shipment_Details!D:D, ""))</f>
        <v>International</v>
      </c>
      <c r="C190" s="1">
        <f>IF(A190="", "", _xlfn.XLOOKUP(A190, Status!A:A, Status!C:C, ""))</f>
        <v>40252</v>
      </c>
      <c r="D190" s="1" t="str">
        <f>IF(A190="", "", _xlfn.XLOOKUP(A190, Status!A:A, Status!D:D, ""))</f>
        <v>Unknown</v>
      </c>
      <c r="E190" t="str">
        <f t="shared" si="4"/>
        <v>Not Delivered</v>
      </c>
      <c r="F190">
        <f t="shared" si="5"/>
        <v>112.83333333333333</v>
      </c>
    </row>
    <row r="191" spans="1:6" x14ac:dyDescent="0.3">
      <c r="A191">
        <f>Shipment_Details!A191</f>
        <v>866</v>
      </c>
      <c r="B191" t="str">
        <f>IF(A191="", "", _xlfn.XLOOKUP(A191, Shipment_Details!A:A, Shipment_Details!D:D, ""))</f>
        <v>International</v>
      </c>
      <c r="C191" s="1">
        <f>IF(A191="", "", _xlfn.XLOOKUP(A191, Status!A:A, Status!C:C, ""))</f>
        <v>34721</v>
      </c>
      <c r="D191" s="1">
        <f>IF(A191="", "", _xlfn.XLOOKUP(A191, Status!A:A, Status!D:D, ""))</f>
        <v>34700</v>
      </c>
      <c r="E191" t="e">
        <f t="shared" si="4"/>
        <v>#NUM!</v>
      </c>
      <c r="F191">
        <f t="shared" si="5"/>
        <v>112.83333333333333</v>
      </c>
    </row>
    <row r="192" spans="1:6" x14ac:dyDescent="0.3">
      <c r="A192">
        <f>Shipment_Details!A192</f>
        <v>792</v>
      </c>
      <c r="B192" t="str">
        <f>IF(A192="", "", _xlfn.XLOOKUP(A192, Shipment_Details!A:A, Shipment_Details!D:D, ""))</f>
        <v>Domestic</v>
      </c>
      <c r="C192" s="1">
        <f>IF(A192="", "", _xlfn.XLOOKUP(A192, Status!A:A, Status!C:C, ""))</f>
        <v>39715</v>
      </c>
      <c r="D192" s="1" t="str">
        <f>IF(A192="", "", _xlfn.XLOOKUP(A192, Status!A:A, Status!D:D, ""))</f>
        <v>Unknown</v>
      </c>
      <c r="E192" t="str">
        <f t="shared" si="4"/>
        <v>Not Delivered</v>
      </c>
      <c r="F192">
        <f t="shared" si="5"/>
        <v>127.26086956521739</v>
      </c>
    </row>
    <row r="193" spans="1:6" x14ac:dyDescent="0.3">
      <c r="A193">
        <f>Shipment_Details!A193</f>
        <v>191</v>
      </c>
      <c r="B193" t="str">
        <f>IF(A193="", "", _xlfn.XLOOKUP(A193, Shipment_Details!A:A, Shipment_Details!D:D, ""))</f>
        <v>International</v>
      </c>
      <c r="C193" s="1">
        <f>IF(A193="", "", _xlfn.XLOOKUP(A193, Status!A:A, Status!C:C, ""))</f>
        <v>32511</v>
      </c>
      <c r="D193" s="1">
        <f>IF(A193="", "", _xlfn.XLOOKUP(A193, Status!A:A, Status!D:D, ""))</f>
        <v>32798</v>
      </c>
      <c r="E193">
        <f t="shared" si="4"/>
        <v>287</v>
      </c>
      <c r="F193">
        <f t="shared" si="5"/>
        <v>112.83333333333333</v>
      </c>
    </row>
    <row r="194" spans="1:6" x14ac:dyDescent="0.3">
      <c r="A194">
        <f>Shipment_Details!A194</f>
        <v>59</v>
      </c>
      <c r="B194" t="str">
        <f>IF(A194="", "", _xlfn.XLOOKUP(A194, Shipment_Details!A:A, Shipment_Details!D:D, ""))</f>
        <v>International</v>
      </c>
      <c r="C194" s="1">
        <f>IF(A194="", "", _xlfn.XLOOKUP(A194, Status!A:A, Status!C:C, ""))</f>
        <v>30774</v>
      </c>
      <c r="D194" s="1" t="str">
        <f>IF(A194="", "", _xlfn.XLOOKUP(A194, Status!A:A, Status!D:D, ""))</f>
        <v>Unknown</v>
      </c>
      <c r="E194" t="str">
        <f t="shared" si="4"/>
        <v>Not Delivered</v>
      </c>
      <c r="F194">
        <f t="shared" si="5"/>
        <v>112.83333333333333</v>
      </c>
    </row>
    <row r="195" spans="1:6" x14ac:dyDescent="0.3">
      <c r="A195">
        <f>Shipment_Details!A195</f>
        <v>748</v>
      </c>
      <c r="B195" t="str">
        <f>IF(A195="", "", _xlfn.XLOOKUP(A195, Shipment_Details!A:A, Shipment_Details!D:D, ""))</f>
        <v>Domestic</v>
      </c>
      <c r="C195" s="1">
        <f>IF(A195="", "", _xlfn.XLOOKUP(A195, Status!A:A, Status!C:C, ""))</f>
        <v>31904</v>
      </c>
      <c r="D195" s="1" t="str">
        <f>IF(A195="", "", _xlfn.XLOOKUP(A195, Status!A:A, Status!D:D, ""))</f>
        <v>Unknown</v>
      </c>
      <c r="E195" t="str">
        <f t="shared" ref="E195:E201" si="6">IF(D195="Unknown", "Not Delivered", DATEDIF(C195, D195, "D") )</f>
        <v>Not Delivered</v>
      </c>
      <c r="F195">
        <f t="shared" si="5"/>
        <v>127.26086956521739</v>
      </c>
    </row>
    <row r="196" spans="1:6" x14ac:dyDescent="0.3">
      <c r="A196">
        <f>Shipment_Details!A196</f>
        <v>693</v>
      </c>
      <c r="B196" t="str">
        <f>IF(A196="", "", _xlfn.XLOOKUP(A196, Shipment_Details!A:A, Shipment_Details!D:D, ""))</f>
        <v>International</v>
      </c>
      <c r="C196" s="1">
        <f>IF(A196="", "", _xlfn.XLOOKUP(A196, Status!A:A, Status!C:C, ""))</f>
        <v>30685</v>
      </c>
      <c r="D196" s="1" t="str">
        <f>IF(A196="", "", _xlfn.XLOOKUP(A196, Status!A:A, Status!D:D, ""))</f>
        <v>Unknown</v>
      </c>
      <c r="E196" t="str">
        <f t="shared" si="6"/>
        <v>Not Delivered</v>
      </c>
      <c r="F196">
        <f t="shared" si="5"/>
        <v>112.83333333333333</v>
      </c>
    </row>
    <row r="197" spans="1:6" x14ac:dyDescent="0.3">
      <c r="A197">
        <f>Shipment_Details!A197</f>
        <v>955</v>
      </c>
      <c r="B197" t="str">
        <f>IF(A197="", "", _xlfn.XLOOKUP(A197, Shipment_Details!A:A, Shipment_Details!D:D, ""))</f>
        <v>International</v>
      </c>
      <c r="C197" s="1">
        <f>IF(A197="", "", _xlfn.XLOOKUP(A197, Status!A:A, Status!C:C, ""))</f>
        <v>33734</v>
      </c>
      <c r="D197" s="1">
        <f>IF(A197="", "", _xlfn.XLOOKUP(A197, Status!A:A, Status!D:D, ""))</f>
        <v>33965</v>
      </c>
      <c r="E197">
        <f t="shared" si="6"/>
        <v>231</v>
      </c>
      <c r="F197">
        <f>IF(B197="Domestic", AVERAGEIFS(E:E, B:B, "Domestic", E:E, "&gt;0"),
   IF(B197="International", AVERAGEIFS(E:E, B:B, "International", E:E, "&gt;0"), ""))</f>
        <v>112.83333333333333</v>
      </c>
    </row>
    <row r="198" spans="1:6" x14ac:dyDescent="0.3">
      <c r="A198">
        <f>Shipment_Details!A198</f>
        <v>538</v>
      </c>
      <c r="B198" t="str">
        <f>IF(A198="", "", _xlfn.XLOOKUP(A198, Shipment_Details!A:A, Shipment_Details!D:D, ""))</f>
        <v>International</v>
      </c>
      <c r="C198" s="1">
        <f>IF(A198="", "", _xlfn.XLOOKUP(A198, Status!A:A, Status!C:C, ""))</f>
        <v>40032</v>
      </c>
      <c r="D198" s="1" t="str">
        <f>IF(A198="", "", _xlfn.XLOOKUP(A198, Status!A:A, Status!D:D, ""))</f>
        <v>Unknown</v>
      </c>
      <c r="E198" t="str">
        <f t="shared" si="6"/>
        <v>Not Delivered</v>
      </c>
      <c r="F198">
        <f>IF(B198="Domestic", AVERAGEIFS(E:E, B:B, "Domestic", E:E, "&gt;0"),
   IF(B198="International", AVERAGEIFS(E:E, B:B, "International", E:E, "&gt;0"), ""))</f>
        <v>112.83333333333333</v>
      </c>
    </row>
    <row r="199" spans="1:6" x14ac:dyDescent="0.3">
      <c r="A199">
        <f>Shipment_Details!A199</f>
        <v>169</v>
      </c>
      <c r="B199" t="str">
        <f>IF(A199="", "", _xlfn.XLOOKUP(A199, Shipment_Details!A:A, Shipment_Details!D:D, ""))</f>
        <v>International</v>
      </c>
      <c r="C199" s="1">
        <f>IF(A199="", "", _xlfn.XLOOKUP(A199, Status!A:A, Status!C:C, ""))</f>
        <v>42811</v>
      </c>
      <c r="D199" s="1">
        <f>IF(A199="", "", _xlfn.XLOOKUP(A199, Status!A:A, Status!D:D, ""))</f>
        <v>42971</v>
      </c>
      <c r="E199">
        <f t="shared" si="6"/>
        <v>160</v>
      </c>
      <c r="F199">
        <f>IF(B199="Domestic", AVERAGEIFS(E:E, B:B, "Domestic", E:E, "&gt;0"),
   IF(B199="International", AVERAGEIFS(E:E, B:B, "International", E:E, "&gt;0"), ""))</f>
        <v>112.83333333333333</v>
      </c>
    </row>
    <row r="200" spans="1:6" x14ac:dyDescent="0.3">
      <c r="A200">
        <f>Shipment_Details!A200</f>
        <v>924</v>
      </c>
      <c r="B200" t="str">
        <f>IF(A200="", "", _xlfn.XLOOKUP(A200, Shipment_Details!A:A, Shipment_Details!D:D, ""))</f>
        <v>International</v>
      </c>
      <c r="C200" s="1">
        <f>IF(A200="", "", _xlfn.XLOOKUP(A200, Status!A:A, Status!C:C, ""))</f>
        <v>42032</v>
      </c>
      <c r="D200" s="1">
        <f>IF(A200="", "", _xlfn.XLOOKUP(A200, Status!A:A, Status!D:D, ""))</f>
        <v>42083</v>
      </c>
      <c r="E200">
        <f t="shared" si="6"/>
        <v>51</v>
      </c>
      <c r="F200">
        <f>IF(B200="Domestic", AVERAGEIFS(E:E, B:B, "Domestic", E:E, "&gt;0"),
   IF(B200="International", AVERAGEIFS(E:E, B:B, "International", E:E, "&gt;0"), ""))</f>
        <v>112.83333333333333</v>
      </c>
    </row>
    <row r="201" spans="1:6" x14ac:dyDescent="0.3">
      <c r="A201">
        <f>Shipment_Details!A201</f>
        <v>579</v>
      </c>
      <c r="B201" t="str">
        <f>IF(A201="", "", _xlfn.XLOOKUP(A201, Shipment_Details!A:A, Shipment_Details!D:D, ""))</f>
        <v>Domestic</v>
      </c>
      <c r="C201" s="1">
        <f>IF(A201="", "", _xlfn.XLOOKUP(A201, Status!A:A, Status!C:C, ""))</f>
        <v>42725</v>
      </c>
      <c r="D201" s="1" t="str">
        <f>IF(A201="", "", _xlfn.XLOOKUP(A201, Status!A:A, Status!D:D, ""))</f>
        <v>Unknown</v>
      </c>
      <c r="E201" t="str">
        <f t="shared" si="6"/>
        <v>Not Delivered</v>
      </c>
      <c r="F201">
        <f>IF(B201="Domestic", AVERAGEIFS(E:E, B:B, "Domestic", E:E, "&gt;0"),
   IF(B201="International", AVERAGEIFS(E:E, B:B, "International", E:E, "&gt;0"), ""))</f>
        <v>127.26086956521739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74700-CAC8-4AEB-B8B2-1D3A9F5BDBA3}">
  <dimension ref="A1:H168"/>
  <sheetViews>
    <sheetView workbookViewId="0">
      <selection activeCell="E8" sqref="E8"/>
    </sheetView>
  </sheetViews>
  <sheetFormatPr defaultRowHeight="14.4" x14ac:dyDescent="0.3"/>
  <cols>
    <col min="1" max="1" width="15.6640625" customWidth="1"/>
    <col min="2" max="2" width="10.33203125" customWidth="1"/>
    <col min="3" max="3" width="12.44140625" customWidth="1"/>
    <col min="4" max="4" width="24" customWidth="1"/>
    <col min="5" max="5" width="25.5546875" customWidth="1"/>
    <col min="7" max="7" width="28.6640625" bestFit="1" customWidth="1"/>
    <col min="8" max="8" width="20.6640625" bestFit="1" customWidth="1"/>
  </cols>
  <sheetData>
    <row r="1" spans="1:8" x14ac:dyDescent="0.3">
      <c r="A1" t="s">
        <v>740</v>
      </c>
      <c r="B1" t="s">
        <v>746</v>
      </c>
      <c r="C1" t="s">
        <v>1555</v>
      </c>
      <c r="D1" t="s">
        <v>1556</v>
      </c>
      <c r="E1" s="7" t="s">
        <v>1588</v>
      </c>
      <c r="G1" s="4" t="s">
        <v>1533</v>
      </c>
      <c r="H1" t="s">
        <v>1558</v>
      </c>
    </row>
    <row r="2" spans="1:8" x14ac:dyDescent="0.3">
      <c r="A2">
        <f>employee_manages_shipment!A2</f>
        <v>582</v>
      </c>
      <c r="B2">
        <f>employee_manages_shipment!B2</f>
        <v>690</v>
      </c>
      <c r="C2">
        <f>VLOOKUP(B2, Shipment_Details!$A:$F, 6, FALSE)</f>
        <v>553</v>
      </c>
      <c r="D2" t="str">
        <f>VLOOKUP(A2, Employee_Details!$A:$C, 3, FALSE)</f>
        <v>Market Analyst</v>
      </c>
      <c r="G2" s="5" t="s">
        <v>1516</v>
      </c>
      <c r="H2" s="9">
        <v>392.66666666666669</v>
      </c>
    </row>
    <row r="3" spans="1:8" x14ac:dyDescent="0.3">
      <c r="A3">
        <f>employee_manages_shipment!A3</f>
        <v>396</v>
      </c>
      <c r="B3">
        <f>employee_manages_shipment!B3</f>
        <v>933</v>
      </c>
      <c r="C3">
        <f>VLOOKUP(B3, Shipment_Details!$A:$F, 6, FALSE)</f>
        <v>810</v>
      </c>
      <c r="D3" t="str">
        <f>VLOOKUP(A3, Employee_Details!$A:$C, 3, FALSE)</f>
        <v>Chief Finance Officer</v>
      </c>
      <c r="G3" s="5" t="s">
        <v>1515</v>
      </c>
      <c r="H3" s="9">
        <v>337.75</v>
      </c>
    </row>
    <row r="4" spans="1:8" x14ac:dyDescent="0.3">
      <c r="A4">
        <f>employee_manages_shipment!A4</f>
        <v>545</v>
      </c>
      <c r="B4">
        <f>employee_manages_shipment!B4</f>
        <v>261</v>
      </c>
      <c r="C4">
        <f>VLOOKUP(B4, Shipment_Details!$A:$F, 6, FALSE)</f>
        <v>994</v>
      </c>
      <c r="D4" t="str">
        <f>VLOOKUP(A4, Employee_Details!$A:$C, 3, FALSE)</f>
        <v>Transport Manager</v>
      </c>
      <c r="G4" s="5" t="s">
        <v>1503</v>
      </c>
      <c r="H4" s="9">
        <v>368</v>
      </c>
    </row>
    <row r="5" spans="1:8" x14ac:dyDescent="0.3">
      <c r="A5">
        <f>employee_manages_shipment!A5</f>
        <v>770</v>
      </c>
      <c r="B5">
        <f>employee_manages_shipment!B5</f>
        <v>445</v>
      </c>
      <c r="C5">
        <f>VLOOKUP(B5, Shipment_Details!$A:$F, 6, FALSE)</f>
        <v>598</v>
      </c>
      <c r="D5" t="str">
        <f>VLOOKUP(A5, Employee_Details!$A:$C, 3, FALSE)</f>
        <v>Warehouse Manager</v>
      </c>
      <c r="G5" s="5" t="s">
        <v>1519</v>
      </c>
      <c r="H5" s="9">
        <v>607.33333333333337</v>
      </c>
    </row>
    <row r="6" spans="1:8" x14ac:dyDescent="0.3">
      <c r="A6">
        <f>employee_manages_shipment!A6</f>
        <v>991</v>
      </c>
      <c r="B6">
        <f>employee_manages_shipment!B6</f>
        <v>722</v>
      </c>
      <c r="C6">
        <f>VLOOKUP(B6, Shipment_Details!$A:$F, 6, FALSE)</f>
        <v>412</v>
      </c>
      <c r="D6" t="str">
        <f>VLOOKUP(A6, Employee_Details!$A:$C, 3, FALSE)</f>
        <v>Branch Manager</v>
      </c>
      <c r="G6" s="5" t="s">
        <v>1500</v>
      </c>
      <c r="H6" s="9">
        <v>594.44444444444446</v>
      </c>
    </row>
    <row r="7" spans="1:8" x14ac:dyDescent="0.3">
      <c r="A7">
        <f>employee_manages_shipment!A7</f>
        <v>437</v>
      </c>
      <c r="B7">
        <f>employee_manages_shipment!B7</f>
        <v>129</v>
      </c>
      <c r="C7">
        <f>VLOOKUP(B7, Shipment_Details!$A:$F, 6, FALSE)</f>
        <v>379</v>
      </c>
      <c r="D7" t="str">
        <f>VLOOKUP(A7, Employee_Details!$A:$C, 3, FALSE)</f>
        <v>Project Director</v>
      </c>
      <c r="G7" s="5" t="s">
        <v>446</v>
      </c>
      <c r="H7" s="9">
        <v>578.18181818181813</v>
      </c>
    </row>
    <row r="8" spans="1:8" x14ac:dyDescent="0.3">
      <c r="A8">
        <f>employee_manages_shipment!A8</f>
        <v>805</v>
      </c>
      <c r="B8">
        <f>employee_manages_shipment!B8</f>
        <v>489</v>
      </c>
      <c r="C8">
        <f>VLOOKUP(B8, Shipment_Details!$A:$F, 6, FALSE)</f>
        <v>892</v>
      </c>
      <c r="D8" t="str">
        <f>VLOOKUP(A8, Employee_Details!$A:$C, 3, FALSE)</f>
        <v>Hr Manager</v>
      </c>
      <c r="G8" s="5" t="s">
        <v>545</v>
      </c>
      <c r="H8" s="9">
        <v>591.5</v>
      </c>
    </row>
    <row r="9" spans="1:8" x14ac:dyDescent="0.3">
      <c r="A9">
        <f>employee_manages_shipment!A9</f>
        <v>803</v>
      </c>
      <c r="B9">
        <f>employee_manages_shipment!B9</f>
        <v>165</v>
      </c>
      <c r="C9">
        <f>VLOOKUP(B9, Shipment_Details!$A:$F, 6, FALSE)</f>
        <v>347</v>
      </c>
      <c r="D9" t="str">
        <f>VLOOKUP(A9, Employee_Details!$A:$C, 3, FALSE)</f>
        <v>Material Handling Executive</v>
      </c>
      <c r="G9" s="5" t="s">
        <v>1518</v>
      </c>
      <c r="H9" s="9">
        <v>677.16666666666663</v>
      </c>
    </row>
    <row r="10" spans="1:8" x14ac:dyDescent="0.3">
      <c r="A10">
        <f>employee_manages_shipment!A10</f>
        <v>295</v>
      </c>
      <c r="B10">
        <f>employee_manages_shipment!B10</f>
        <v>164</v>
      </c>
      <c r="C10">
        <f>VLOOKUP(B10, Shipment_Details!$A:$F, 6, FALSE)</f>
        <v>457</v>
      </c>
      <c r="D10" t="str">
        <f>VLOOKUP(A10, Employee_Details!$A:$C, 3, FALSE)</f>
        <v>Non-Executive Director</v>
      </c>
      <c r="G10" s="5" t="s">
        <v>1522</v>
      </c>
      <c r="H10" s="9">
        <v>435.66666666666669</v>
      </c>
    </row>
    <row r="11" spans="1:8" x14ac:dyDescent="0.3">
      <c r="A11">
        <f>employee_manages_shipment!A11</f>
        <v>804</v>
      </c>
      <c r="B11">
        <f>employee_manages_shipment!B11</f>
        <v>364</v>
      </c>
      <c r="C11">
        <f>VLOOKUP(B11, Shipment_Details!$A:$F, 6, FALSE)</f>
        <v>957</v>
      </c>
      <c r="D11" t="str">
        <f>VLOOKUP(A11, Employee_Details!$A:$C, 3, FALSE)</f>
        <v>Market Analyst</v>
      </c>
      <c r="G11" s="5" t="s">
        <v>1520</v>
      </c>
      <c r="H11" s="9">
        <v>286.75</v>
      </c>
    </row>
    <row r="12" spans="1:8" x14ac:dyDescent="0.3">
      <c r="A12">
        <f>employee_manages_shipment!A12</f>
        <v>54</v>
      </c>
      <c r="B12">
        <f>employee_manages_shipment!B12</f>
        <v>469</v>
      </c>
      <c r="C12">
        <f>VLOOKUP(B12, Shipment_Details!$A:$F, 6, FALSE)</f>
        <v>23</v>
      </c>
      <c r="D12" t="str">
        <f>VLOOKUP(A12, Employee_Details!$A:$C, 3, FALSE)</f>
        <v>In House Logistics Executive</v>
      </c>
      <c r="G12" s="5" t="s">
        <v>1510</v>
      </c>
      <c r="H12" s="9">
        <v>635.25</v>
      </c>
    </row>
    <row r="13" spans="1:8" x14ac:dyDescent="0.3">
      <c r="A13">
        <f>employee_manages_shipment!A13</f>
        <v>853</v>
      </c>
      <c r="B13">
        <f>employee_manages_shipment!B13</f>
        <v>158</v>
      </c>
      <c r="C13">
        <f>VLOOKUP(B13, Shipment_Details!$A:$F, 6, FALSE)</f>
        <v>479</v>
      </c>
      <c r="D13" t="str">
        <f>VLOOKUP(A13, Employee_Details!$A:$C, 3, FALSE)</f>
        <v>Warehouse In Charge</v>
      </c>
      <c r="G13" s="5" t="s">
        <v>1505</v>
      </c>
      <c r="H13" s="9">
        <v>687</v>
      </c>
    </row>
    <row r="14" spans="1:8" x14ac:dyDescent="0.3">
      <c r="A14">
        <f>employee_manages_shipment!A14</f>
        <v>163</v>
      </c>
      <c r="B14">
        <f>employee_manages_shipment!B14</f>
        <v>634</v>
      </c>
      <c r="C14">
        <f>VLOOKUP(B14, Shipment_Details!$A:$F, 6, FALSE)</f>
        <v>939</v>
      </c>
      <c r="D14" t="str">
        <f>VLOOKUP(A14, Employee_Details!$A:$C, 3, FALSE)</f>
        <v>Technical Support Executive</v>
      </c>
      <c r="G14" s="5" t="s">
        <v>1508</v>
      </c>
      <c r="H14" s="9">
        <v>337.6</v>
      </c>
    </row>
    <row r="15" spans="1:8" x14ac:dyDescent="0.3">
      <c r="A15">
        <f>employee_manages_shipment!A15</f>
        <v>993</v>
      </c>
      <c r="B15">
        <f>employee_manages_shipment!B15</f>
        <v>577</v>
      </c>
      <c r="C15">
        <f>VLOOKUP(B15, Shipment_Details!$A:$F, 6, FALSE)</f>
        <v>679</v>
      </c>
      <c r="D15" t="str">
        <f>VLOOKUP(A15, Employee_Details!$A:$C, 3, FALSE)</f>
        <v>Branch Manager</v>
      </c>
      <c r="G15" s="5" t="s">
        <v>1513</v>
      </c>
      <c r="H15" s="9">
        <v>642.5</v>
      </c>
    </row>
    <row r="16" spans="1:8" x14ac:dyDescent="0.3">
      <c r="A16">
        <f>employee_manages_shipment!A16</f>
        <v>891</v>
      </c>
      <c r="B16">
        <f>employee_manages_shipment!B16</f>
        <v>907</v>
      </c>
      <c r="C16">
        <f>VLOOKUP(B16, Shipment_Details!$A:$F, 6, FALSE)</f>
        <v>803</v>
      </c>
      <c r="D16" t="str">
        <f>VLOOKUP(A16, Employee_Details!$A:$C, 3, FALSE)</f>
        <v>It Support Executive</v>
      </c>
      <c r="G16" s="5" t="s">
        <v>1512</v>
      </c>
      <c r="H16" s="9">
        <v>589.75</v>
      </c>
    </row>
    <row r="17" spans="1:8" x14ac:dyDescent="0.3">
      <c r="A17">
        <f>employee_manages_shipment!A17</f>
        <v>950</v>
      </c>
      <c r="B17">
        <f>employee_manages_shipment!B17</f>
        <v>870</v>
      </c>
      <c r="C17">
        <f>VLOOKUP(B17, Shipment_Details!$A:$F, 6, FALSE)</f>
        <v>783</v>
      </c>
      <c r="D17" t="str">
        <f>VLOOKUP(A17, Employee_Details!$A:$C, 3, FALSE)</f>
        <v>Inventory Manager</v>
      </c>
      <c r="G17" s="5" t="s">
        <v>422</v>
      </c>
      <c r="H17" s="9">
        <v>610.83333333333337</v>
      </c>
    </row>
    <row r="18" spans="1:8" x14ac:dyDescent="0.3">
      <c r="A18">
        <f>employee_manages_shipment!A18</f>
        <v>292</v>
      </c>
      <c r="B18">
        <f>employee_manages_shipment!B18</f>
        <v>982</v>
      </c>
      <c r="C18">
        <f>VLOOKUP(B18, Shipment_Details!$A:$F, 6, FALSE)</f>
        <v>432</v>
      </c>
      <c r="D18" t="str">
        <f>VLOOKUP(A18, Employee_Details!$A:$C, 3, FALSE)</f>
        <v>In House Logistics Executive</v>
      </c>
      <c r="G18" s="5" t="s">
        <v>1499</v>
      </c>
      <c r="H18" s="9">
        <v>544.375</v>
      </c>
    </row>
    <row r="19" spans="1:8" x14ac:dyDescent="0.3">
      <c r="A19">
        <f>employee_manages_shipment!A19</f>
        <v>90</v>
      </c>
      <c r="B19">
        <f>employee_manages_shipment!B19</f>
        <v>351</v>
      </c>
      <c r="C19">
        <f>VLOOKUP(B19, Shipment_Details!$A:$F, 6, FALSE)</f>
        <v>776</v>
      </c>
      <c r="D19" t="str">
        <f>VLOOKUP(A19, Employee_Details!$A:$C, 3, FALSE)</f>
        <v>Manager</v>
      </c>
      <c r="G19" s="5" t="s">
        <v>1521</v>
      </c>
      <c r="H19" s="9">
        <v>709</v>
      </c>
    </row>
    <row r="20" spans="1:8" x14ac:dyDescent="0.3">
      <c r="A20">
        <f>employee_manages_shipment!A20</f>
        <v>49</v>
      </c>
      <c r="B20">
        <f>employee_manages_shipment!B20</f>
        <v>328</v>
      </c>
      <c r="C20">
        <f>VLOOKUP(B20, Shipment_Details!$A:$F, 6, FALSE)</f>
        <v>710</v>
      </c>
      <c r="D20" t="str">
        <f>VLOOKUP(A20, Employee_Details!$A:$C, 3, FALSE)</f>
        <v>Chief Finance Officer</v>
      </c>
      <c r="G20" s="5" t="s">
        <v>1506</v>
      </c>
      <c r="H20" s="9">
        <v>504.85714285714283</v>
      </c>
    </row>
    <row r="21" spans="1:8" x14ac:dyDescent="0.3">
      <c r="A21">
        <f>employee_manages_shipment!A21</f>
        <v>100</v>
      </c>
      <c r="B21">
        <f>employee_manages_shipment!B21</f>
        <v>242</v>
      </c>
      <c r="C21">
        <f>VLOOKUP(B21, Shipment_Details!$A:$F, 6, FALSE)</f>
        <v>959</v>
      </c>
      <c r="D21" t="str">
        <f>VLOOKUP(A21, Employee_Details!$A:$C, 3, FALSE)</f>
        <v>Material Handling Executive</v>
      </c>
      <c r="G21" s="5" t="s">
        <v>1507</v>
      </c>
      <c r="H21" s="9">
        <v>454.83333333333331</v>
      </c>
    </row>
    <row r="22" spans="1:8" x14ac:dyDescent="0.3">
      <c r="A22">
        <f>employee_manages_shipment!A22</f>
        <v>405</v>
      </c>
      <c r="B22">
        <f>employee_manages_shipment!B22</f>
        <v>421</v>
      </c>
      <c r="C22">
        <f>VLOOKUP(B22, Shipment_Details!$A:$F, 6, FALSE)</f>
        <v>147</v>
      </c>
      <c r="D22" t="str">
        <f>VLOOKUP(A22, Employee_Details!$A:$C, 3, FALSE)</f>
        <v>It Support Executive</v>
      </c>
      <c r="G22" s="5" t="s">
        <v>1517</v>
      </c>
      <c r="H22" s="9">
        <v>629</v>
      </c>
    </row>
    <row r="23" spans="1:8" x14ac:dyDescent="0.3">
      <c r="A23">
        <f>employee_manages_shipment!A23</f>
        <v>584</v>
      </c>
      <c r="B23">
        <f>employee_manages_shipment!B23</f>
        <v>6</v>
      </c>
      <c r="C23">
        <f>VLOOKUP(B23, Shipment_Details!$A:$F, 6, FALSE)</f>
        <v>613</v>
      </c>
      <c r="D23" t="str">
        <f>VLOOKUP(A23, Employee_Details!$A:$C, 3, FALSE)</f>
        <v>Sales Manager</v>
      </c>
      <c r="G23" s="5" t="s">
        <v>1504</v>
      </c>
      <c r="H23" s="9">
        <v>551.77777777777783</v>
      </c>
    </row>
    <row r="24" spans="1:8" x14ac:dyDescent="0.3">
      <c r="A24">
        <f>employee_manages_shipment!A24</f>
        <v>326</v>
      </c>
      <c r="B24">
        <f>employee_manages_shipment!B24</f>
        <v>384</v>
      </c>
      <c r="C24">
        <f>VLOOKUP(B24, Shipment_Details!$A:$F, 6, FALSE)</f>
        <v>590</v>
      </c>
      <c r="D24" t="str">
        <f>VLOOKUP(A24, Employee_Details!$A:$C, 3, FALSE)</f>
        <v>Block Development Manager</v>
      </c>
      <c r="G24" s="5" t="s">
        <v>1514</v>
      </c>
      <c r="H24" s="9">
        <v>573.125</v>
      </c>
    </row>
    <row r="25" spans="1:8" x14ac:dyDescent="0.3">
      <c r="A25">
        <f>employee_manages_shipment!A25</f>
        <v>600</v>
      </c>
      <c r="B25">
        <f>employee_manages_shipment!B25</f>
        <v>892</v>
      </c>
      <c r="C25">
        <f>VLOOKUP(B25, Shipment_Details!$A:$F, 6, FALSE)</f>
        <v>879</v>
      </c>
      <c r="D25" t="str">
        <f>VLOOKUP(A25, Employee_Details!$A:$C, 3, FALSE)</f>
        <v>Assistant Manager</v>
      </c>
      <c r="G25" s="5" t="s">
        <v>1511</v>
      </c>
      <c r="H25" s="9">
        <v>352.75</v>
      </c>
    </row>
    <row r="26" spans="1:8" x14ac:dyDescent="0.3">
      <c r="A26">
        <f>employee_manages_shipment!A26</f>
        <v>26</v>
      </c>
      <c r="B26">
        <f>employee_manages_shipment!B26</f>
        <v>558</v>
      </c>
      <c r="C26">
        <f>VLOOKUP(B26, Shipment_Details!$A:$F, 6, FALSE)</f>
        <v>275</v>
      </c>
      <c r="D26" t="str">
        <f>VLOOKUP(A26, Employee_Details!$A:$C, 3, FALSE)</f>
        <v>Non-Executive Director</v>
      </c>
      <c r="G26" s="5" t="s">
        <v>1501</v>
      </c>
      <c r="H26" s="9">
        <v>600.77777777777783</v>
      </c>
    </row>
    <row r="27" spans="1:8" x14ac:dyDescent="0.3">
      <c r="A27">
        <f>employee_manages_shipment!A27</f>
        <v>876</v>
      </c>
      <c r="B27">
        <f>employee_manages_shipment!B27</f>
        <v>155</v>
      </c>
      <c r="C27">
        <f>VLOOKUP(B27, Shipment_Details!$A:$F, 6, FALSE)</f>
        <v>52</v>
      </c>
      <c r="D27" t="str">
        <f>VLOOKUP(A27, Employee_Details!$A:$C, 3, FALSE)</f>
        <v>Branch Manager</v>
      </c>
      <c r="G27" s="5" t="s">
        <v>1509</v>
      </c>
      <c r="H27" s="9">
        <v>574.14285714285711</v>
      </c>
    </row>
    <row r="28" spans="1:8" x14ac:dyDescent="0.3">
      <c r="A28">
        <f>employee_manages_shipment!A28</f>
        <v>605</v>
      </c>
      <c r="B28">
        <f>employee_manages_shipment!B28</f>
        <v>945</v>
      </c>
      <c r="C28">
        <f>VLOOKUP(B28, Shipment_Details!$A:$F, 6, FALSE)</f>
        <v>299</v>
      </c>
      <c r="D28" t="str">
        <f>VLOOKUP(A28, Employee_Details!$A:$C, 3, FALSE)</f>
        <v>Office Manager</v>
      </c>
      <c r="G28" s="5" t="s">
        <v>1502</v>
      </c>
      <c r="H28" s="9">
        <v>388.5</v>
      </c>
    </row>
    <row r="29" spans="1:8" x14ac:dyDescent="0.3">
      <c r="A29">
        <f>employee_manages_shipment!A29</f>
        <v>864</v>
      </c>
      <c r="B29">
        <f>employee_manages_shipment!B29</f>
        <v>719</v>
      </c>
      <c r="C29">
        <f>VLOOKUP(B29, Shipment_Details!$A:$F, 6, FALSE)</f>
        <v>930</v>
      </c>
      <c r="D29" t="str">
        <f>VLOOKUP(A29, Employee_Details!$A:$C, 3, FALSE)</f>
        <v>Engineering Department Manager</v>
      </c>
      <c r="G29" s="5" t="s">
        <v>1557</v>
      </c>
      <c r="H29" s="9"/>
    </row>
    <row r="30" spans="1:8" x14ac:dyDescent="0.3">
      <c r="A30">
        <f>employee_manages_shipment!A30</f>
        <v>886</v>
      </c>
      <c r="B30">
        <f>employee_manages_shipment!B30</f>
        <v>493</v>
      </c>
      <c r="C30">
        <f>VLOOKUP(B30, Shipment_Details!$A:$F, 6, FALSE)</f>
        <v>314</v>
      </c>
      <c r="D30" t="str">
        <f>VLOOKUP(A30, Employee_Details!$A:$C, 3, FALSE)</f>
        <v>Chief Finance Officer</v>
      </c>
      <c r="G30" s="5" t="s">
        <v>1534</v>
      </c>
      <c r="H30" s="9">
        <v>531.26946107784431</v>
      </c>
    </row>
    <row r="31" spans="1:8" x14ac:dyDescent="0.3">
      <c r="A31">
        <f>employee_manages_shipment!A31</f>
        <v>365</v>
      </c>
      <c r="B31">
        <f>employee_manages_shipment!B31</f>
        <v>998</v>
      </c>
      <c r="C31">
        <f>VLOOKUP(B31, Shipment_Details!$A:$F, 6, FALSE)</f>
        <v>109</v>
      </c>
      <c r="D31" t="str">
        <f>VLOOKUP(A31, Employee_Details!$A:$C, 3, FALSE)</f>
        <v>Assistant Manager</v>
      </c>
    </row>
    <row r="32" spans="1:8" x14ac:dyDescent="0.3">
      <c r="A32">
        <f>employee_manages_shipment!A32</f>
        <v>946</v>
      </c>
      <c r="B32">
        <f>employee_manages_shipment!B32</f>
        <v>968</v>
      </c>
      <c r="C32">
        <f>VLOOKUP(B32, Shipment_Details!$A:$F, 6, FALSE)</f>
        <v>24</v>
      </c>
      <c r="D32" t="str">
        <f>VLOOKUP(A32, Employee_Details!$A:$C, 3, FALSE)</f>
        <v>Chief Executive Officer</v>
      </c>
    </row>
    <row r="33" spans="1:4" x14ac:dyDescent="0.3">
      <c r="A33">
        <f>employee_manages_shipment!A33</f>
        <v>152</v>
      </c>
      <c r="B33">
        <f>employee_manages_shipment!B33</f>
        <v>738</v>
      </c>
      <c r="C33">
        <f>VLOOKUP(B33, Shipment_Details!$A:$F, 6, FALSE)</f>
        <v>545</v>
      </c>
      <c r="D33" t="str">
        <f>VLOOKUP(A33, Employee_Details!$A:$C, 3, FALSE)</f>
        <v>Delivery Boy</v>
      </c>
    </row>
    <row r="34" spans="1:4" x14ac:dyDescent="0.3">
      <c r="A34">
        <f>employee_manages_shipment!A34</f>
        <v>789</v>
      </c>
      <c r="B34">
        <f>employee_manages_shipment!B34</f>
        <v>912</v>
      </c>
      <c r="C34">
        <f>VLOOKUP(B34, Shipment_Details!$A:$F, 6, FALSE)</f>
        <v>505</v>
      </c>
      <c r="D34" t="str">
        <f>VLOOKUP(A34, Employee_Details!$A:$C, 3, FALSE)</f>
        <v>Project Director</v>
      </c>
    </row>
    <row r="35" spans="1:4" x14ac:dyDescent="0.3">
      <c r="A35">
        <f>employee_manages_shipment!A35</f>
        <v>148</v>
      </c>
      <c r="B35">
        <f>employee_manages_shipment!B35</f>
        <v>782</v>
      </c>
      <c r="C35">
        <f>VLOOKUP(B35, Shipment_Details!$A:$F, 6, FALSE)</f>
        <v>182</v>
      </c>
      <c r="D35" t="str">
        <f>VLOOKUP(A35, Employee_Details!$A:$C, 3, FALSE)</f>
        <v>Warehouse Manager</v>
      </c>
    </row>
    <row r="36" spans="1:4" x14ac:dyDescent="0.3">
      <c r="A36">
        <f>employee_manages_shipment!A36</f>
        <v>7</v>
      </c>
      <c r="B36">
        <f>employee_manages_shipment!B36</f>
        <v>140</v>
      </c>
      <c r="C36">
        <f>VLOOKUP(B36, Shipment_Details!$A:$F, 6, FALSE)</f>
        <v>226</v>
      </c>
      <c r="D36" t="str">
        <f>VLOOKUP(A36, Employee_Details!$A:$C, 3, FALSE)</f>
        <v>Transport Manager</v>
      </c>
    </row>
    <row r="37" spans="1:4" x14ac:dyDescent="0.3">
      <c r="A37">
        <f>employee_manages_shipment!A37</f>
        <v>249</v>
      </c>
      <c r="B37">
        <f>employee_manages_shipment!B37</f>
        <v>284</v>
      </c>
      <c r="C37">
        <f>VLOOKUP(B37, Shipment_Details!$A:$F, 6, FALSE)</f>
        <v>145</v>
      </c>
      <c r="D37" t="str">
        <f>VLOOKUP(A37, Employee_Details!$A:$C, 3, FALSE)</f>
        <v>Manager</v>
      </c>
    </row>
    <row r="38" spans="1:4" x14ac:dyDescent="0.3">
      <c r="A38">
        <f>employee_manages_shipment!A38</f>
        <v>273</v>
      </c>
      <c r="B38">
        <f>employee_manages_shipment!B38</f>
        <v>199</v>
      </c>
      <c r="C38">
        <f>VLOOKUP(B38, Shipment_Details!$A:$F, 6, FALSE)</f>
        <v>829</v>
      </c>
      <c r="D38" t="str">
        <f>VLOOKUP(A38, Employee_Details!$A:$C, 3, FALSE)</f>
        <v>Branch Manager</v>
      </c>
    </row>
    <row r="39" spans="1:4" x14ac:dyDescent="0.3">
      <c r="A39">
        <f>employee_manages_shipment!A39</f>
        <v>234</v>
      </c>
      <c r="B39">
        <f>employee_manages_shipment!B39</f>
        <v>908</v>
      </c>
      <c r="C39">
        <f>VLOOKUP(B39, Shipment_Details!$A:$F, 6, FALSE)</f>
        <v>660</v>
      </c>
      <c r="D39" t="str">
        <f>VLOOKUP(A39, Employee_Details!$A:$C, 3, FALSE)</f>
        <v>Project Director</v>
      </c>
    </row>
    <row r="40" spans="1:4" x14ac:dyDescent="0.3">
      <c r="A40">
        <f>employee_manages_shipment!A40</f>
        <v>844</v>
      </c>
      <c r="B40">
        <f>employee_manages_shipment!B40</f>
        <v>594</v>
      </c>
      <c r="C40">
        <f>VLOOKUP(B40, Shipment_Details!$A:$F, 6, FALSE)</f>
        <v>484</v>
      </c>
      <c r="D40" t="str">
        <f>VLOOKUP(A40, Employee_Details!$A:$C, 3, FALSE)</f>
        <v>Engineering Department Manager</v>
      </c>
    </row>
    <row r="41" spans="1:4" x14ac:dyDescent="0.3">
      <c r="A41">
        <f>employee_manages_shipment!A41</f>
        <v>368</v>
      </c>
      <c r="B41">
        <f>employee_manages_shipment!B41</f>
        <v>542</v>
      </c>
      <c r="C41">
        <f>VLOOKUP(B41, Shipment_Details!$A:$F, 6, FALSE)</f>
        <v>100</v>
      </c>
      <c r="D41" t="str">
        <f>VLOOKUP(A41, Employee_Details!$A:$C, 3, FALSE)</f>
        <v>Material Handling Executive</v>
      </c>
    </row>
    <row r="42" spans="1:4" x14ac:dyDescent="0.3">
      <c r="A42">
        <f>employee_manages_shipment!A42</f>
        <v>372</v>
      </c>
      <c r="B42">
        <f>employee_manages_shipment!B42</f>
        <v>586</v>
      </c>
      <c r="C42">
        <f>VLOOKUP(B42, Shipment_Details!$A:$F, 6, FALSE)</f>
        <v>711</v>
      </c>
      <c r="D42" t="str">
        <f>VLOOKUP(A42, Employee_Details!$A:$C, 3, FALSE)</f>
        <v>Transport Manager</v>
      </c>
    </row>
    <row r="43" spans="1:4" x14ac:dyDescent="0.3">
      <c r="A43">
        <f>employee_manages_shipment!A43</f>
        <v>528</v>
      </c>
      <c r="B43">
        <f>employee_manages_shipment!B43</f>
        <v>581</v>
      </c>
      <c r="C43">
        <f>VLOOKUP(B43, Shipment_Details!$A:$F, 6, FALSE)</f>
        <v>209</v>
      </c>
      <c r="D43" t="str">
        <f>VLOOKUP(A43, Employee_Details!$A:$C, 3, FALSE)</f>
        <v>Market Analyst</v>
      </c>
    </row>
    <row r="44" spans="1:4" x14ac:dyDescent="0.3">
      <c r="A44">
        <f>employee_manages_shipment!A44</f>
        <v>143</v>
      </c>
      <c r="B44">
        <f>employee_manages_shipment!B44</f>
        <v>336</v>
      </c>
      <c r="C44">
        <f>VLOOKUP(B44, Shipment_Details!$A:$F, 6, FALSE)</f>
        <v>996</v>
      </c>
      <c r="D44" t="str">
        <f>VLOOKUP(A44, Employee_Details!$A:$C, 3, FALSE)</f>
        <v>It Support Executive</v>
      </c>
    </row>
    <row r="45" spans="1:4" x14ac:dyDescent="0.3">
      <c r="A45">
        <f>employee_manages_shipment!A45</f>
        <v>429</v>
      </c>
      <c r="B45">
        <f>employee_manages_shipment!B45</f>
        <v>504</v>
      </c>
      <c r="C45">
        <f>VLOOKUP(B45, Shipment_Details!$A:$F, 6, FALSE)</f>
        <v>420</v>
      </c>
      <c r="D45" t="str">
        <f>VLOOKUP(A45, Employee_Details!$A:$C, 3, FALSE)</f>
        <v>Warehouse Manager</v>
      </c>
    </row>
    <row r="46" spans="1:4" x14ac:dyDescent="0.3">
      <c r="A46">
        <f>employee_manages_shipment!A46</f>
        <v>47</v>
      </c>
      <c r="B46">
        <f>employee_manages_shipment!B46</f>
        <v>346</v>
      </c>
      <c r="C46">
        <f>VLOOKUP(B46, Shipment_Details!$A:$F, 6, FALSE)</f>
        <v>182</v>
      </c>
      <c r="D46" t="str">
        <f>VLOOKUP(A46, Employee_Details!$A:$C, 3, FALSE)</f>
        <v>Chief Finance Officer</v>
      </c>
    </row>
    <row r="47" spans="1:4" x14ac:dyDescent="0.3">
      <c r="A47">
        <f>employee_manages_shipment!A47</f>
        <v>790</v>
      </c>
      <c r="B47">
        <f>employee_manages_shipment!B47</f>
        <v>135</v>
      </c>
      <c r="C47">
        <f>VLOOKUP(B47, Shipment_Details!$A:$F, 6, FALSE)</f>
        <v>901</v>
      </c>
      <c r="D47" t="str">
        <f>VLOOKUP(A47, Employee_Details!$A:$C, 3, FALSE)</f>
        <v>Chief Executive Officer</v>
      </c>
    </row>
    <row r="48" spans="1:4" x14ac:dyDescent="0.3">
      <c r="A48">
        <f>employee_manages_shipment!A48</f>
        <v>427</v>
      </c>
      <c r="B48">
        <f>employee_manages_shipment!B48</f>
        <v>822</v>
      </c>
      <c r="C48">
        <f>VLOOKUP(B48, Shipment_Details!$A:$F, 6, FALSE)</f>
        <v>88</v>
      </c>
      <c r="D48" t="str">
        <f>VLOOKUP(A48, Employee_Details!$A:$C, 3, FALSE)</f>
        <v>Branch Manager</v>
      </c>
    </row>
    <row r="49" spans="1:4" x14ac:dyDescent="0.3">
      <c r="A49">
        <f>employee_manages_shipment!A49</f>
        <v>906</v>
      </c>
      <c r="B49">
        <f>employee_manages_shipment!B49</f>
        <v>95</v>
      </c>
      <c r="C49">
        <f>VLOOKUP(B49, Shipment_Details!$A:$F, 6, FALSE)</f>
        <v>660</v>
      </c>
      <c r="D49" t="str">
        <f>VLOOKUP(A49, Employee_Details!$A:$C, 3, FALSE)</f>
        <v>Office Manager</v>
      </c>
    </row>
    <row r="50" spans="1:4" x14ac:dyDescent="0.3">
      <c r="A50">
        <f>employee_manages_shipment!A50</f>
        <v>750</v>
      </c>
      <c r="B50">
        <f>employee_manages_shipment!B50</f>
        <v>597</v>
      </c>
      <c r="C50">
        <f>VLOOKUP(B50, Shipment_Details!$A:$F, 6, FALSE)</f>
        <v>267</v>
      </c>
      <c r="D50" t="str">
        <f>VLOOKUP(A50, Employee_Details!$A:$C, 3, FALSE)</f>
        <v>Assistant Manager</v>
      </c>
    </row>
    <row r="51" spans="1:4" x14ac:dyDescent="0.3">
      <c r="A51">
        <f>employee_manages_shipment!A51</f>
        <v>31</v>
      </c>
      <c r="B51">
        <f>employee_manages_shipment!B51</f>
        <v>905</v>
      </c>
      <c r="C51">
        <f>VLOOKUP(B51, Shipment_Details!$A:$F, 6, FALSE)</f>
        <v>799</v>
      </c>
      <c r="D51" t="str">
        <f>VLOOKUP(A51, Employee_Details!$A:$C, 3, FALSE)</f>
        <v>Office Manager</v>
      </c>
    </row>
    <row r="52" spans="1:4" x14ac:dyDescent="0.3">
      <c r="A52">
        <f>employee_manages_shipment!A52</f>
        <v>733</v>
      </c>
      <c r="B52">
        <f>employee_manages_shipment!B52</f>
        <v>250</v>
      </c>
      <c r="C52">
        <f>VLOOKUP(B52, Shipment_Details!$A:$F, 6, FALSE)</f>
        <v>773</v>
      </c>
      <c r="D52" t="str">
        <f>VLOOKUP(A52, Employee_Details!$A:$C, 3, FALSE)</f>
        <v>Sales Manager</v>
      </c>
    </row>
    <row r="53" spans="1:4" x14ac:dyDescent="0.3">
      <c r="A53">
        <f>employee_manages_shipment!A53</f>
        <v>624</v>
      </c>
      <c r="B53">
        <f>employee_manages_shipment!B53</f>
        <v>400</v>
      </c>
      <c r="C53">
        <f>VLOOKUP(B53, Shipment_Details!$A:$F, 6, FALSE)</f>
        <v>78</v>
      </c>
      <c r="D53" t="str">
        <f>VLOOKUP(A53, Employee_Details!$A:$C, 3, FALSE)</f>
        <v>Engineering Department Manager</v>
      </c>
    </row>
    <row r="54" spans="1:4" x14ac:dyDescent="0.3">
      <c r="A54">
        <f>employee_manages_shipment!A54</f>
        <v>112</v>
      </c>
      <c r="B54">
        <f>employee_manages_shipment!B54</f>
        <v>97</v>
      </c>
      <c r="C54">
        <f>VLOOKUP(B54, Shipment_Details!$A:$F, 6, FALSE)</f>
        <v>603</v>
      </c>
      <c r="D54" t="str">
        <f>VLOOKUP(A54, Employee_Details!$A:$C, 3, FALSE)</f>
        <v>Non-Executive Director</v>
      </c>
    </row>
    <row r="55" spans="1:4" x14ac:dyDescent="0.3">
      <c r="A55">
        <f>employee_manages_shipment!A55</f>
        <v>256</v>
      </c>
      <c r="B55">
        <f>employee_manages_shipment!B55</f>
        <v>12</v>
      </c>
      <c r="C55">
        <f>VLOOKUP(B55, Shipment_Details!$A:$F, 6, FALSE)</f>
        <v>360</v>
      </c>
      <c r="D55" t="str">
        <f>VLOOKUP(A55, Employee_Details!$A:$C, 3, FALSE)</f>
        <v>Assistant Manager</v>
      </c>
    </row>
    <row r="56" spans="1:4" x14ac:dyDescent="0.3">
      <c r="A56">
        <f>employee_manages_shipment!A56</f>
        <v>848</v>
      </c>
      <c r="B56">
        <f>employee_manages_shipment!B56</f>
        <v>353</v>
      </c>
      <c r="C56">
        <f>VLOOKUP(B56, Shipment_Details!$A:$F, 6, FALSE)</f>
        <v>84</v>
      </c>
      <c r="D56" t="str">
        <f>VLOOKUP(A56, Employee_Details!$A:$C, 3, FALSE)</f>
        <v>Delivery Boy</v>
      </c>
    </row>
    <row r="57" spans="1:4" x14ac:dyDescent="0.3">
      <c r="A57">
        <f>employee_manages_shipment!A57</f>
        <v>102</v>
      </c>
      <c r="B57">
        <f>employee_manages_shipment!B57</f>
        <v>856</v>
      </c>
      <c r="C57">
        <f>VLOOKUP(B57, Shipment_Details!$A:$F, 6, FALSE)</f>
        <v>880</v>
      </c>
      <c r="D57" t="str">
        <f>VLOOKUP(A57, Employee_Details!$A:$C, 3, FALSE)</f>
        <v>Delivery Boy</v>
      </c>
    </row>
    <row r="58" spans="1:4" x14ac:dyDescent="0.3">
      <c r="A58">
        <f>employee_manages_shipment!A58</f>
        <v>361</v>
      </c>
      <c r="B58">
        <f>employee_manages_shipment!B58</f>
        <v>1</v>
      </c>
      <c r="C58">
        <f>VLOOKUP(B58, Shipment_Details!$A:$F, 6, FALSE)</f>
        <v>947</v>
      </c>
      <c r="D58" t="str">
        <f>VLOOKUP(A58, Employee_Details!$A:$C, 3, FALSE)</f>
        <v>Market Analyst</v>
      </c>
    </row>
    <row r="59" spans="1:4" x14ac:dyDescent="0.3">
      <c r="A59">
        <f>employee_manages_shipment!A59</f>
        <v>962</v>
      </c>
      <c r="B59">
        <f>employee_manages_shipment!B59</f>
        <v>390</v>
      </c>
      <c r="C59">
        <f>VLOOKUP(B59, Shipment_Details!$A:$F, 6, FALSE)</f>
        <v>234</v>
      </c>
      <c r="D59" t="str">
        <f>VLOOKUP(A59, Employee_Details!$A:$C, 3, FALSE)</f>
        <v>Head Of Marketing</v>
      </c>
    </row>
    <row r="60" spans="1:4" x14ac:dyDescent="0.3">
      <c r="A60">
        <f>employee_manages_shipment!A60</f>
        <v>443</v>
      </c>
      <c r="B60">
        <f>employee_manages_shipment!B60</f>
        <v>446</v>
      </c>
      <c r="C60">
        <f>VLOOKUP(B60, Shipment_Details!$A:$F, 6, FALSE)</f>
        <v>931</v>
      </c>
      <c r="D60" t="str">
        <f>VLOOKUP(A60, Employee_Details!$A:$C, 3, FALSE)</f>
        <v>Warehouse In Charge</v>
      </c>
    </row>
    <row r="61" spans="1:4" x14ac:dyDescent="0.3">
      <c r="A61">
        <f>employee_manages_shipment!A61</f>
        <v>395</v>
      </c>
      <c r="B61">
        <f>employee_manages_shipment!B61</f>
        <v>708</v>
      </c>
      <c r="C61">
        <f>VLOOKUP(B61, Shipment_Details!$A:$F, 6, FALSE)</f>
        <v>50</v>
      </c>
      <c r="D61" t="str">
        <f>VLOOKUP(A61, Employee_Details!$A:$C, 3, FALSE)</f>
        <v>It Support Executive</v>
      </c>
    </row>
    <row r="62" spans="1:4" x14ac:dyDescent="0.3">
      <c r="A62">
        <f>employee_manages_shipment!A62</f>
        <v>344</v>
      </c>
      <c r="B62">
        <f>employee_manages_shipment!B62</f>
        <v>227</v>
      </c>
      <c r="C62">
        <f>VLOOKUP(B62, Shipment_Details!$A:$F, 6, FALSE)</f>
        <v>477</v>
      </c>
      <c r="D62" t="str">
        <f>VLOOKUP(A62, Employee_Details!$A:$C, 3, FALSE)</f>
        <v>Executive Director</v>
      </c>
    </row>
    <row r="63" spans="1:4" x14ac:dyDescent="0.3">
      <c r="A63">
        <f>employee_manages_shipment!A63</f>
        <v>48</v>
      </c>
      <c r="B63">
        <f>employee_manages_shipment!B63</f>
        <v>595</v>
      </c>
      <c r="C63">
        <f>VLOOKUP(B63, Shipment_Details!$A:$F, 6, FALSE)</f>
        <v>879</v>
      </c>
      <c r="D63" t="str">
        <f>VLOOKUP(A63, Employee_Details!$A:$C, 3, FALSE)</f>
        <v>Inventory Manager</v>
      </c>
    </row>
    <row r="64" spans="1:4" x14ac:dyDescent="0.3">
      <c r="A64">
        <f>employee_manages_shipment!A64</f>
        <v>362</v>
      </c>
      <c r="B64">
        <f>employee_manages_shipment!B64</f>
        <v>211</v>
      </c>
      <c r="C64">
        <f>VLOOKUP(B64, Shipment_Details!$A:$F, 6, FALSE)</f>
        <v>912</v>
      </c>
      <c r="D64" t="str">
        <f>VLOOKUP(A64, Employee_Details!$A:$C, 3, FALSE)</f>
        <v>Chief Finance Officer</v>
      </c>
    </row>
    <row r="65" spans="1:4" x14ac:dyDescent="0.3">
      <c r="A65">
        <f>employee_manages_shipment!A65</f>
        <v>88</v>
      </c>
      <c r="B65">
        <f>employee_manages_shipment!B65</f>
        <v>650</v>
      </c>
      <c r="C65">
        <f>VLOOKUP(B65, Shipment_Details!$A:$F, 6, FALSE)</f>
        <v>868</v>
      </c>
      <c r="D65" t="str">
        <f>VLOOKUP(A65, Employee_Details!$A:$C, 3, FALSE)</f>
        <v>Office Manager</v>
      </c>
    </row>
    <row r="66" spans="1:4" x14ac:dyDescent="0.3">
      <c r="A66">
        <f>employee_manages_shipment!A66</f>
        <v>289</v>
      </c>
      <c r="B66">
        <f>employee_manages_shipment!B66</f>
        <v>45</v>
      </c>
      <c r="C66">
        <f>VLOOKUP(B66, Shipment_Details!$A:$F, 6, FALSE)</f>
        <v>889</v>
      </c>
      <c r="D66" t="str">
        <f>VLOOKUP(A66, Employee_Details!$A:$C, 3, FALSE)</f>
        <v>Chief Finance Officer</v>
      </c>
    </row>
    <row r="67" spans="1:4" x14ac:dyDescent="0.3">
      <c r="A67">
        <f>employee_manages_shipment!A67</f>
        <v>704</v>
      </c>
      <c r="B67">
        <f>employee_manages_shipment!B67</f>
        <v>201</v>
      </c>
      <c r="C67">
        <f>VLOOKUP(B67, Shipment_Details!$A:$F, 6, FALSE)</f>
        <v>482</v>
      </c>
      <c r="D67" t="str">
        <f>VLOOKUP(A67, Employee_Details!$A:$C, 3, FALSE)</f>
        <v>Non-Executive Director</v>
      </c>
    </row>
    <row r="68" spans="1:4" x14ac:dyDescent="0.3">
      <c r="A68">
        <f>employee_manages_shipment!A68</f>
        <v>903</v>
      </c>
      <c r="B68">
        <f>employee_manages_shipment!B68</f>
        <v>564</v>
      </c>
      <c r="C68">
        <f>VLOOKUP(B68, Shipment_Details!$A:$F, 6, FALSE)</f>
        <v>683</v>
      </c>
      <c r="D68" t="str">
        <f>VLOOKUP(A68, Employee_Details!$A:$C, 3, FALSE)</f>
        <v>Engineering Department Manager</v>
      </c>
    </row>
    <row r="69" spans="1:4" x14ac:dyDescent="0.3">
      <c r="A69">
        <f>employee_manages_shipment!A69</f>
        <v>501</v>
      </c>
      <c r="B69">
        <f>employee_manages_shipment!B69</f>
        <v>57</v>
      </c>
      <c r="C69">
        <f>VLOOKUP(B69, Shipment_Details!$A:$F, 6, FALSE)</f>
        <v>753</v>
      </c>
      <c r="D69" t="str">
        <f>VLOOKUP(A69, Employee_Details!$A:$C, 3, FALSE)</f>
        <v>Warehouse In Charge</v>
      </c>
    </row>
    <row r="70" spans="1:4" x14ac:dyDescent="0.3">
      <c r="A70">
        <f>employee_manages_shipment!A70</f>
        <v>812</v>
      </c>
      <c r="B70">
        <f>employee_manages_shipment!B70</f>
        <v>128</v>
      </c>
      <c r="C70">
        <f>VLOOKUP(B70, Shipment_Details!$A:$F, 6, FALSE)</f>
        <v>718</v>
      </c>
      <c r="D70" t="str">
        <f>VLOOKUP(A70, Employee_Details!$A:$C, 3, FALSE)</f>
        <v>Market Analyst</v>
      </c>
    </row>
    <row r="71" spans="1:4" x14ac:dyDescent="0.3">
      <c r="A71">
        <f>employee_manages_shipment!A71</f>
        <v>953</v>
      </c>
      <c r="B71">
        <f>employee_manages_shipment!B71</f>
        <v>33</v>
      </c>
      <c r="C71">
        <f>VLOOKUP(B71, Shipment_Details!$A:$F, 6, FALSE)</f>
        <v>577</v>
      </c>
      <c r="D71" t="str">
        <f>VLOOKUP(A71, Employee_Details!$A:$C, 3, FALSE)</f>
        <v>Executive Director</v>
      </c>
    </row>
    <row r="72" spans="1:4" x14ac:dyDescent="0.3">
      <c r="A72">
        <f>employee_manages_shipment!A72</f>
        <v>830</v>
      </c>
      <c r="B72">
        <f>employee_manages_shipment!B72</f>
        <v>936</v>
      </c>
      <c r="C72">
        <f>VLOOKUP(B72, Shipment_Details!$A:$F, 6, FALSE)</f>
        <v>607</v>
      </c>
      <c r="D72" t="str">
        <f>VLOOKUP(A72, Employee_Details!$A:$C, 3, FALSE)</f>
        <v>Director</v>
      </c>
    </row>
    <row r="73" spans="1:4" x14ac:dyDescent="0.3">
      <c r="A73">
        <f>employee_manages_shipment!A73</f>
        <v>656</v>
      </c>
      <c r="B73">
        <f>employee_manages_shipment!B73</f>
        <v>762</v>
      </c>
      <c r="C73">
        <f>VLOOKUP(B73, Shipment_Details!$A:$F, 6, FALSE)</f>
        <v>242</v>
      </c>
      <c r="D73" t="str">
        <f>VLOOKUP(A73, Employee_Details!$A:$C, 3, FALSE)</f>
        <v>Block Development Manager</v>
      </c>
    </row>
    <row r="74" spans="1:4" x14ac:dyDescent="0.3">
      <c r="A74">
        <f>employee_manages_shipment!A74</f>
        <v>935</v>
      </c>
      <c r="B74">
        <f>employee_manages_shipment!B74</f>
        <v>838</v>
      </c>
      <c r="C74">
        <f>VLOOKUP(B74, Shipment_Details!$A:$F, 6, FALSE)</f>
        <v>593</v>
      </c>
      <c r="D74" t="str">
        <f>VLOOKUP(A74, Employee_Details!$A:$C, 3, FALSE)</f>
        <v>Assistant Manager</v>
      </c>
    </row>
    <row r="75" spans="1:4" x14ac:dyDescent="0.3">
      <c r="A75">
        <f>employee_manages_shipment!A75</f>
        <v>698</v>
      </c>
      <c r="B75">
        <f>employee_manages_shipment!B75</f>
        <v>818</v>
      </c>
      <c r="C75">
        <f>VLOOKUP(B75, Shipment_Details!$A:$F, 6, FALSE)</f>
        <v>833</v>
      </c>
      <c r="D75" t="str">
        <f>VLOOKUP(A75, Employee_Details!$A:$C, 3, FALSE)</f>
        <v>Material Handling Executive</v>
      </c>
    </row>
    <row r="76" spans="1:4" x14ac:dyDescent="0.3">
      <c r="A76">
        <f>employee_manages_shipment!A76</f>
        <v>294</v>
      </c>
      <c r="B76">
        <f>employee_manages_shipment!B76</f>
        <v>780</v>
      </c>
      <c r="C76">
        <f>VLOOKUP(B76, Shipment_Details!$A:$F, 6, FALSE)</f>
        <v>872</v>
      </c>
      <c r="D76" t="str">
        <f>VLOOKUP(A76, Employee_Details!$A:$C, 3, FALSE)</f>
        <v>Fleet Manager</v>
      </c>
    </row>
    <row r="77" spans="1:4" x14ac:dyDescent="0.3">
      <c r="A77">
        <f>employee_manages_shipment!A77</f>
        <v>535</v>
      </c>
      <c r="B77">
        <f>employee_manages_shipment!B77</f>
        <v>40</v>
      </c>
      <c r="C77">
        <f>VLOOKUP(B77, Shipment_Details!$A:$F, 6, FALSE)</f>
        <v>483</v>
      </c>
      <c r="D77" t="str">
        <f>VLOOKUP(A77, Employee_Details!$A:$C, 3, FALSE)</f>
        <v>Transport Manager</v>
      </c>
    </row>
    <row r="78" spans="1:4" x14ac:dyDescent="0.3">
      <c r="A78">
        <f>employee_manages_shipment!A78</f>
        <v>468</v>
      </c>
      <c r="B78">
        <f>employee_manages_shipment!B78</f>
        <v>678</v>
      </c>
      <c r="C78">
        <f>VLOOKUP(B78, Shipment_Details!$A:$F, 6, FALSE)</f>
        <v>318</v>
      </c>
      <c r="D78" t="str">
        <f>VLOOKUP(A78, Employee_Details!$A:$C, 3, FALSE)</f>
        <v>Warehouse Manager</v>
      </c>
    </row>
    <row r="79" spans="1:4" x14ac:dyDescent="0.3">
      <c r="A79">
        <f>employee_manages_shipment!A79</f>
        <v>798</v>
      </c>
      <c r="B79">
        <f>employee_manages_shipment!B79</f>
        <v>703</v>
      </c>
      <c r="C79">
        <f>VLOOKUP(B79, Shipment_Details!$A:$F, 6, FALSE)</f>
        <v>329</v>
      </c>
      <c r="D79" t="str">
        <f>VLOOKUP(A79, Employee_Details!$A:$C, 3, FALSE)</f>
        <v>Sales Manager</v>
      </c>
    </row>
    <row r="80" spans="1:4" x14ac:dyDescent="0.3">
      <c r="A80">
        <f>employee_manages_shipment!A80</f>
        <v>497</v>
      </c>
      <c r="B80">
        <f>employee_manages_shipment!B80</f>
        <v>180</v>
      </c>
      <c r="C80">
        <f>VLOOKUP(B80, Shipment_Details!$A:$F, 6, FALSE)</f>
        <v>588</v>
      </c>
      <c r="D80" t="str">
        <f>VLOOKUP(A80, Employee_Details!$A:$C, 3, FALSE)</f>
        <v>Delivery Boy</v>
      </c>
    </row>
    <row r="81" spans="1:4" x14ac:dyDescent="0.3">
      <c r="A81">
        <f>employee_manages_shipment!A81</f>
        <v>841</v>
      </c>
      <c r="B81">
        <f>employee_manages_shipment!B81</f>
        <v>214</v>
      </c>
      <c r="C81">
        <f>VLOOKUP(B81, Shipment_Details!$A:$F, 6, FALSE)</f>
        <v>442</v>
      </c>
      <c r="D81" t="str">
        <f>VLOOKUP(A81, Employee_Details!$A:$C, 3, FALSE)</f>
        <v>In House Logistics Executive</v>
      </c>
    </row>
    <row r="82" spans="1:4" x14ac:dyDescent="0.3">
      <c r="A82">
        <f>employee_manages_shipment!A82</f>
        <v>521</v>
      </c>
      <c r="B82">
        <f>employee_manages_shipment!B82</f>
        <v>408</v>
      </c>
      <c r="C82">
        <f>VLOOKUP(B82, Shipment_Details!$A:$F, 6, FALSE)</f>
        <v>216</v>
      </c>
      <c r="D82" t="str">
        <f>VLOOKUP(A82, Employee_Details!$A:$C, 3, FALSE)</f>
        <v>Technical Support Executive</v>
      </c>
    </row>
    <row r="83" spans="1:4" x14ac:dyDescent="0.3">
      <c r="A83">
        <f>employee_manages_shipment!A83</f>
        <v>2</v>
      </c>
      <c r="B83">
        <f>employee_manages_shipment!B83</f>
        <v>902</v>
      </c>
      <c r="C83">
        <f>VLOOKUP(B83, Shipment_Details!$A:$F, 6, FALSE)</f>
        <v>946</v>
      </c>
      <c r="D83" t="str">
        <f>VLOOKUP(A83, Employee_Details!$A:$C, 3, FALSE)</f>
        <v>Transport Manager</v>
      </c>
    </row>
    <row r="84" spans="1:4" x14ac:dyDescent="0.3">
      <c r="A84">
        <f>employee_manages_shipment!A84</f>
        <v>637</v>
      </c>
      <c r="B84">
        <f>employee_manages_shipment!B84</f>
        <v>763</v>
      </c>
      <c r="C84">
        <f>VLOOKUP(B84, Shipment_Details!$A:$F, 6, FALSE)</f>
        <v>796</v>
      </c>
      <c r="D84" t="str">
        <f>VLOOKUP(A84, Employee_Details!$A:$C, 3, FALSE)</f>
        <v>Inventory Manager</v>
      </c>
    </row>
    <row r="85" spans="1:4" x14ac:dyDescent="0.3">
      <c r="A85">
        <f>employee_manages_shipment!A85</f>
        <v>407</v>
      </c>
      <c r="B85">
        <f>employee_manages_shipment!B85</f>
        <v>168</v>
      </c>
      <c r="C85">
        <f>VLOOKUP(B85, Shipment_Details!$A:$F, 6, FALSE)</f>
        <v>26</v>
      </c>
      <c r="D85" t="str">
        <f>VLOOKUP(A85, Employee_Details!$A:$C, 3, FALSE)</f>
        <v>Branch Manager</v>
      </c>
    </row>
    <row r="86" spans="1:4" x14ac:dyDescent="0.3">
      <c r="A86">
        <f>employee_manages_shipment!A86</f>
        <v>87</v>
      </c>
      <c r="B86">
        <f>employee_manages_shipment!B86</f>
        <v>723</v>
      </c>
      <c r="C86">
        <f>VLOOKUP(B86, Shipment_Details!$A:$F, 6, FALSE)</f>
        <v>490</v>
      </c>
      <c r="D86" t="str">
        <f>VLOOKUP(A86, Employee_Details!$A:$C, 3, FALSE)</f>
        <v>Branch Manager</v>
      </c>
    </row>
    <row r="87" spans="1:4" x14ac:dyDescent="0.3">
      <c r="A87">
        <f>employee_manages_shipment!A87</f>
        <v>894</v>
      </c>
      <c r="B87">
        <f>employee_manages_shipment!B87</f>
        <v>438</v>
      </c>
      <c r="C87">
        <f>VLOOKUP(B87, Shipment_Details!$A:$F, 6, FALSE)</f>
        <v>430</v>
      </c>
      <c r="D87" t="str">
        <f>VLOOKUP(A87, Employee_Details!$A:$C, 3, FALSE)</f>
        <v>Inventory Manager</v>
      </c>
    </row>
    <row r="88" spans="1:4" x14ac:dyDescent="0.3">
      <c r="A88">
        <f>employee_manages_shipment!A88</f>
        <v>311</v>
      </c>
      <c r="B88">
        <f>employee_manages_shipment!B88</f>
        <v>246</v>
      </c>
      <c r="C88">
        <f>VLOOKUP(B88, Shipment_Details!$A:$F, 6, FALSE)</f>
        <v>379</v>
      </c>
      <c r="D88" t="str">
        <f>VLOOKUP(A88, Employee_Details!$A:$C, 3, FALSE)</f>
        <v>In House Logistics Executive</v>
      </c>
    </row>
    <row r="89" spans="1:4" x14ac:dyDescent="0.3">
      <c r="A89">
        <f>employee_manages_shipment!A89</f>
        <v>888</v>
      </c>
      <c r="B89">
        <f>employee_manages_shipment!B89</f>
        <v>105</v>
      </c>
      <c r="C89">
        <f>VLOOKUP(B89, Shipment_Details!$A:$F, 6, FALSE)</f>
        <v>949</v>
      </c>
      <c r="D89" t="str">
        <f>VLOOKUP(A89, Employee_Details!$A:$C, 3, FALSE)</f>
        <v>Delivery Boy</v>
      </c>
    </row>
    <row r="90" spans="1:4" x14ac:dyDescent="0.3">
      <c r="A90">
        <f>employee_manages_shipment!A90</f>
        <v>734</v>
      </c>
      <c r="B90">
        <f>employee_manages_shipment!B90</f>
        <v>172</v>
      </c>
      <c r="C90">
        <f>VLOOKUP(B90, Shipment_Details!$A:$F, 6, FALSE)</f>
        <v>726</v>
      </c>
      <c r="D90" t="str">
        <f>VLOOKUP(A90, Employee_Details!$A:$C, 3, FALSE)</f>
        <v>Manager</v>
      </c>
    </row>
    <row r="91" spans="1:4" x14ac:dyDescent="0.3">
      <c r="A91">
        <f>employee_manages_shipment!A91</f>
        <v>640</v>
      </c>
      <c r="B91">
        <f>employee_manages_shipment!B91</f>
        <v>775</v>
      </c>
      <c r="C91">
        <f>VLOOKUP(B91, Shipment_Details!$A:$F, 6, FALSE)</f>
        <v>451</v>
      </c>
      <c r="D91" t="str">
        <f>VLOOKUP(A91, Employee_Details!$A:$C, 3, FALSE)</f>
        <v>Inventory Manager</v>
      </c>
    </row>
    <row r="92" spans="1:4" x14ac:dyDescent="0.3">
      <c r="A92">
        <f>employee_manages_shipment!A92</f>
        <v>189</v>
      </c>
      <c r="B92">
        <f>employee_manages_shipment!B92</f>
        <v>333</v>
      </c>
      <c r="C92">
        <f>VLOOKUP(B92, Shipment_Details!$A:$F, 6, FALSE)</f>
        <v>812</v>
      </c>
      <c r="D92" t="str">
        <f>VLOOKUP(A92, Employee_Details!$A:$C, 3, FALSE)</f>
        <v>Marketing Manager</v>
      </c>
    </row>
    <row r="93" spans="1:4" x14ac:dyDescent="0.3">
      <c r="A93">
        <f>employee_manages_shipment!A93</f>
        <v>685</v>
      </c>
      <c r="B93">
        <f>employee_manages_shipment!B93</f>
        <v>548</v>
      </c>
      <c r="C93">
        <f>VLOOKUP(B93, Shipment_Details!$A:$F, 6, FALSE)</f>
        <v>240</v>
      </c>
      <c r="D93" t="str">
        <f>VLOOKUP(A93, Employee_Details!$A:$C, 3, FALSE)</f>
        <v>Material Handling Executive</v>
      </c>
    </row>
    <row r="94" spans="1:4" x14ac:dyDescent="0.3">
      <c r="A94">
        <f>employee_manages_shipment!A94</f>
        <v>617</v>
      </c>
      <c r="B94">
        <f>employee_manages_shipment!B94</f>
        <v>665</v>
      </c>
      <c r="C94">
        <f>VLOOKUP(B94, Shipment_Details!$A:$F, 6, FALSE)</f>
        <v>982</v>
      </c>
      <c r="D94" t="str">
        <f>VLOOKUP(A94, Employee_Details!$A:$C, 3, FALSE)</f>
        <v>Engineering Department Manager</v>
      </c>
    </row>
    <row r="95" spans="1:4" x14ac:dyDescent="0.3">
      <c r="A95">
        <f>employee_manages_shipment!A95</f>
        <v>508</v>
      </c>
      <c r="B95">
        <f>employee_manages_shipment!B95</f>
        <v>305</v>
      </c>
      <c r="C95">
        <f>VLOOKUP(B95, Shipment_Details!$A:$F, 6, FALSE)</f>
        <v>954</v>
      </c>
      <c r="D95" t="str">
        <f>VLOOKUP(A95, Employee_Details!$A:$C, 3, FALSE)</f>
        <v>Delivery Boy</v>
      </c>
    </row>
    <row r="96" spans="1:4" x14ac:dyDescent="0.3">
      <c r="A96">
        <f>employee_manages_shipment!A96</f>
        <v>406</v>
      </c>
      <c r="B96">
        <f>employee_manages_shipment!B96</f>
        <v>938</v>
      </c>
      <c r="C96">
        <f>VLOOKUP(B96, Shipment_Details!$A:$F, 6, FALSE)</f>
        <v>35</v>
      </c>
      <c r="D96" t="str">
        <f>VLOOKUP(A96, Employee_Details!$A:$C, 3, FALSE)</f>
        <v>Block Development Manager</v>
      </c>
    </row>
    <row r="97" spans="1:4" x14ac:dyDescent="0.3">
      <c r="A97">
        <f>employee_manages_shipment!A97</f>
        <v>132</v>
      </c>
      <c r="B97">
        <f>employee_manages_shipment!B97</f>
        <v>714</v>
      </c>
      <c r="C97">
        <f>VLOOKUP(B97, Shipment_Details!$A:$F, 6, FALSE)</f>
        <v>148</v>
      </c>
      <c r="D97" t="str">
        <f>VLOOKUP(A97, Employee_Details!$A:$C, 3, FALSE)</f>
        <v>Assistant Manager</v>
      </c>
    </row>
    <row r="98" spans="1:4" x14ac:dyDescent="0.3">
      <c r="A98">
        <f>employee_manages_shipment!A98</f>
        <v>785</v>
      </c>
      <c r="B98">
        <f>employee_manages_shipment!B98</f>
        <v>251</v>
      </c>
      <c r="C98">
        <f>VLOOKUP(B98, Shipment_Details!$A:$F, 6, FALSE)</f>
        <v>422</v>
      </c>
      <c r="D98" t="str">
        <f>VLOOKUP(A98, Employee_Details!$A:$C, 3, FALSE)</f>
        <v>Market Analyst</v>
      </c>
    </row>
    <row r="99" spans="1:4" x14ac:dyDescent="0.3">
      <c r="A99">
        <f>employee_manages_shipment!A99</f>
        <v>113</v>
      </c>
      <c r="B99">
        <f>employee_manages_shipment!B99</f>
        <v>330</v>
      </c>
      <c r="C99">
        <f>VLOOKUP(B99, Shipment_Details!$A:$F, 6, FALSE)</f>
        <v>275</v>
      </c>
      <c r="D99" t="str">
        <f>VLOOKUP(A99, Employee_Details!$A:$C, 3, FALSE)</f>
        <v>Office Manager</v>
      </c>
    </row>
    <row r="100" spans="1:4" x14ac:dyDescent="0.3">
      <c r="A100">
        <f>employee_manages_shipment!A100</f>
        <v>951</v>
      </c>
      <c r="B100">
        <f>employee_manages_shipment!B100</f>
        <v>69</v>
      </c>
      <c r="C100">
        <f>VLOOKUP(B100, Shipment_Details!$A:$F, 6, FALSE)</f>
        <v>367</v>
      </c>
      <c r="D100" t="str">
        <f>VLOOKUP(A100, Employee_Details!$A:$C, 3, FALSE)</f>
        <v>Market Analyst</v>
      </c>
    </row>
    <row r="101" spans="1:4" x14ac:dyDescent="0.3">
      <c r="A101">
        <f>employee_manages_shipment!A101</f>
        <v>984</v>
      </c>
      <c r="B101">
        <f>employee_manages_shipment!B101</f>
        <v>974</v>
      </c>
      <c r="C101">
        <f>VLOOKUP(B101, Shipment_Details!$A:$F, 6, FALSE)</f>
        <v>442</v>
      </c>
      <c r="D101" t="str">
        <f>VLOOKUP(A101, Employee_Details!$A:$C, 3, FALSE)</f>
        <v>Head Of Marketing</v>
      </c>
    </row>
    <row r="102" spans="1:4" x14ac:dyDescent="0.3">
      <c r="A102">
        <f>employee_manages_shipment!A102</f>
        <v>881</v>
      </c>
      <c r="B102">
        <f>employee_manages_shipment!B102</f>
        <v>526</v>
      </c>
      <c r="C102">
        <f>VLOOKUP(B102, Shipment_Details!$A:$F, 6, FALSE)</f>
        <v>510</v>
      </c>
      <c r="D102" t="str">
        <f>VLOOKUP(A102, Employee_Details!$A:$C, 3, FALSE)</f>
        <v>Sales Manager</v>
      </c>
    </row>
    <row r="103" spans="1:4" x14ac:dyDescent="0.3">
      <c r="A103">
        <f>employee_manages_shipment!A103</f>
        <v>883</v>
      </c>
      <c r="B103">
        <f>employee_manages_shipment!B103</f>
        <v>510</v>
      </c>
      <c r="C103">
        <f>VLOOKUP(B103, Shipment_Details!$A:$F, 6, FALSE)</f>
        <v>117</v>
      </c>
      <c r="D103" t="str">
        <f>VLOOKUP(A103, Employee_Details!$A:$C, 3, FALSE)</f>
        <v>Material Handling Executive</v>
      </c>
    </row>
    <row r="104" spans="1:4" x14ac:dyDescent="0.3">
      <c r="A104">
        <f>employee_manages_shipment!A104</f>
        <v>735</v>
      </c>
      <c r="B104">
        <f>employee_manages_shipment!B104</f>
        <v>444</v>
      </c>
      <c r="C104">
        <f>VLOOKUP(B104, Shipment_Details!$A:$F, 6, FALSE)</f>
        <v>973</v>
      </c>
      <c r="D104" t="str">
        <f>VLOOKUP(A104, Employee_Details!$A:$C, 3, FALSE)</f>
        <v>Project Director</v>
      </c>
    </row>
    <row r="105" spans="1:4" x14ac:dyDescent="0.3">
      <c r="A105">
        <f>employee_manages_shipment!A105</f>
        <v>120</v>
      </c>
      <c r="B105">
        <f>employee_manages_shipment!B105</f>
        <v>503</v>
      </c>
      <c r="C105">
        <f>VLOOKUP(B105, Shipment_Details!$A:$F, 6, FALSE)</f>
        <v>243</v>
      </c>
      <c r="D105" t="str">
        <f>VLOOKUP(A105, Employee_Details!$A:$C, 3, FALSE)</f>
        <v>Transport Manager</v>
      </c>
    </row>
    <row r="106" spans="1:4" x14ac:dyDescent="0.3">
      <c r="A106">
        <f>employee_manages_shipment!A106</f>
        <v>92</v>
      </c>
      <c r="B106">
        <f>employee_manages_shipment!B106</f>
        <v>109</v>
      </c>
      <c r="C106">
        <f>VLOOKUP(B106, Shipment_Details!$A:$F, 6, FALSE)</f>
        <v>715</v>
      </c>
      <c r="D106" t="str">
        <f>VLOOKUP(A106, Employee_Details!$A:$C, 3, FALSE)</f>
        <v>Marketing Manager</v>
      </c>
    </row>
    <row r="107" spans="1:4" x14ac:dyDescent="0.3">
      <c r="A107">
        <f>employee_manages_shipment!A107</f>
        <v>618</v>
      </c>
      <c r="B107">
        <f>employee_manages_shipment!B107</f>
        <v>823</v>
      </c>
      <c r="C107">
        <f>VLOOKUP(B107, Shipment_Details!$A:$F, 6, FALSE)</f>
        <v>571</v>
      </c>
      <c r="D107" t="str">
        <f>VLOOKUP(A107, Employee_Details!$A:$C, 3, FALSE)</f>
        <v>Sales Manager</v>
      </c>
    </row>
    <row r="108" spans="1:4" x14ac:dyDescent="0.3">
      <c r="A108">
        <f>employee_manages_shipment!A108</f>
        <v>768</v>
      </c>
      <c r="B108">
        <f>employee_manages_shipment!B108</f>
        <v>147</v>
      </c>
      <c r="C108">
        <f>VLOOKUP(B108, Shipment_Details!$A:$F, 6, FALSE)</f>
        <v>369</v>
      </c>
      <c r="D108" t="str">
        <f>VLOOKUP(A108, Employee_Details!$A:$C, 3, FALSE)</f>
        <v>Transport Manager</v>
      </c>
    </row>
    <row r="109" spans="1:4" x14ac:dyDescent="0.3">
      <c r="A109">
        <f>employee_manages_shipment!A109</f>
        <v>619</v>
      </c>
      <c r="B109">
        <f>employee_manages_shipment!B109</f>
        <v>625</v>
      </c>
      <c r="C109">
        <f>VLOOKUP(B109, Shipment_Details!$A:$F, 6, FALSE)</f>
        <v>318</v>
      </c>
      <c r="D109" t="str">
        <f>VLOOKUP(A109, Employee_Details!$A:$C, 3, FALSE)</f>
        <v>Project Director</v>
      </c>
    </row>
    <row r="110" spans="1:4" x14ac:dyDescent="0.3">
      <c r="A110">
        <f>employee_manages_shipment!A110</f>
        <v>393</v>
      </c>
      <c r="B110">
        <f>employee_manages_shipment!B110</f>
        <v>695</v>
      </c>
      <c r="C110">
        <f>VLOOKUP(B110, Shipment_Details!$A:$F, 6, FALSE)</f>
        <v>266</v>
      </c>
      <c r="D110" t="str">
        <f>VLOOKUP(A110, Employee_Details!$A:$C, 3, FALSE)</f>
        <v>Sales Manager</v>
      </c>
    </row>
    <row r="111" spans="1:4" x14ac:dyDescent="0.3">
      <c r="A111">
        <f>employee_manages_shipment!A111</f>
        <v>329</v>
      </c>
      <c r="B111">
        <f>employee_manages_shipment!B111</f>
        <v>82</v>
      </c>
      <c r="C111">
        <f>VLOOKUP(B111, Shipment_Details!$A:$F, 6, FALSE)</f>
        <v>121</v>
      </c>
      <c r="D111" t="str">
        <f>VLOOKUP(A111, Employee_Details!$A:$C, 3, FALSE)</f>
        <v>Fleet Manager</v>
      </c>
    </row>
    <row r="112" spans="1:4" x14ac:dyDescent="0.3">
      <c r="A112">
        <f>employee_manages_shipment!A112</f>
        <v>839</v>
      </c>
      <c r="B112">
        <f>employee_manages_shipment!B112</f>
        <v>397</v>
      </c>
      <c r="C112">
        <f>VLOOKUP(B112, Shipment_Details!$A:$F, 6, FALSE)</f>
        <v>876</v>
      </c>
      <c r="D112" t="str">
        <f>VLOOKUP(A112, Employee_Details!$A:$C, 3, FALSE)</f>
        <v>Manager</v>
      </c>
    </row>
    <row r="113" spans="1:4" x14ac:dyDescent="0.3">
      <c r="A113">
        <f>employee_manages_shipment!A113</f>
        <v>658</v>
      </c>
      <c r="B113">
        <f>employee_manages_shipment!B113</f>
        <v>306</v>
      </c>
      <c r="C113">
        <f>VLOOKUP(B113, Shipment_Details!$A:$F, 6, FALSE)</f>
        <v>654</v>
      </c>
      <c r="D113" t="str">
        <f>VLOOKUP(A113, Employee_Details!$A:$C, 3, FALSE)</f>
        <v>Sales Manager</v>
      </c>
    </row>
    <row r="114" spans="1:4" x14ac:dyDescent="0.3">
      <c r="A114">
        <f>employee_manages_shipment!A114</f>
        <v>302</v>
      </c>
      <c r="B114">
        <f>employee_manages_shipment!B114</f>
        <v>536</v>
      </c>
      <c r="C114">
        <f>VLOOKUP(B114, Shipment_Details!$A:$F, 6, FALSE)</f>
        <v>74</v>
      </c>
      <c r="D114" t="str">
        <f>VLOOKUP(A114, Employee_Details!$A:$C, 3, FALSE)</f>
        <v>Fleet Manager</v>
      </c>
    </row>
    <row r="115" spans="1:4" x14ac:dyDescent="0.3">
      <c r="A115">
        <f>employee_manages_shipment!A115</f>
        <v>959</v>
      </c>
      <c r="B115">
        <f>employee_manages_shipment!B115</f>
        <v>20</v>
      </c>
      <c r="C115">
        <f>VLOOKUP(B115, Shipment_Details!$A:$F, 6, FALSE)</f>
        <v>630</v>
      </c>
      <c r="D115" t="str">
        <f>VLOOKUP(A115, Employee_Details!$A:$C, 3, FALSE)</f>
        <v>Warehouse In Charge</v>
      </c>
    </row>
    <row r="116" spans="1:4" x14ac:dyDescent="0.3">
      <c r="A116">
        <f>employee_manages_shipment!A116</f>
        <v>467</v>
      </c>
      <c r="B116">
        <f>employee_manages_shipment!B116</f>
        <v>515</v>
      </c>
      <c r="C116">
        <f>VLOOKUP(B116, Shipment_Details!$A:$F, 6, FALSE)</f>
        <v>782</v>
      </c>
      <c r="D116" t="str">
        <f>VLOOKUP(A116, Employee_Details!$A:$C, 3, FALSE)</f>
        <v>Project Director</v>
      </c>
    </row>
    <row r="117" spans="1:4" x14ac:dyDescent="0.3">
      <c r="A117">
        <f>employee_manages_shipment!A117</f>
        <v>642</v>
      </c>
      <c r="B117">
        <f>employee_manages_shipment!B117</f>
        <v>332</v>
      </c>
      <c r="C117">
        <f>VLOOKUP(B117, Shipment_Details!$A:$F, 6, FALSE)</f>
        <v>45</v>
      </c>
      <c r="D117" t="str">
        <f>VLOOKUP(A117, Employee_Details!$A:$C, 3, FALSE)</f>
        <v>Project Director</v>
      </c>
    </row>
    <row r="118" spans="1:4" x14ac:dyDescent="0.3">
      <c r="A118">
        <f>employee_manages_shipment!A118</f>
        <v>472</v>
      </c>
      <c r="B118">
        <f>employee_manages_shipment!B118</f>
        <v>127</v>
      </c>
      <c r="C118">
        <f>VLOOKUP(B118, Shipment_Details!$A:$F, 6, FALSE)</f>
        <v>916</v>
      </c>
      <c r="D118" t="str">
        <f>VLOOKUP(A118, Employee_Details!$A:$C, 3, FALSE)</f>
        <v>Warehouse Manager</v>
      </c>
    </row>
    <row r="119" spans="1:4" x14ac:dyDescent="0.3">
      <c r="A119">
        <f>employee_manages_shipment!A119</f>
        <v>700</v>
      </c>
      <c r="B119">
        <f>employee_manages_shipment!B119</f>
        <v>958</v>
      </c>
      <c r="C119">
        <f>VLOOKUP(B119, Shipment_Details!$A:$F, 6, FALSE)</f>
        <v>274</v>
      </c>
      <c r="D119" t="str">
        <f>VLOOKUP(A119, Employee_Details!$A:$C, 3, FALSE)</f>
        <v>Non-Executive Director</v>
      </c>
    </row>
    <row r="120" spans="1:4" x14ac:dyDescent="0.3">
      <c r="A120">
        <f>employee_manages_shipment!A120</f>
        <v>676</v>
      </c>
      <c r="B120">
        <f>employee_manages_shipment!B120</f>
        <v>977</v>
      </c>
      <c r="C120">
        <f>VLOOKUP(B120, Shipment_Details!$A:$F, 6, FALSE)</f>
        <v>434</v>
      </c>
      <c r="D120" t="str">
        <f>VLOOKUP(A120, Employee_Details!$A:$C, 3, FALSE)</f>
        <v>Hr Manager</v>
      </c>
    </row>
    <row r="121" spans="1:4" x14ac:dyDescent="0.3">
      <c r="A121">
        <f>employee_manages_shipment!A121</f>
        <v>602</v>
      </c>
      <c r="B121">
        <f>employee_manages_shipment!B121</f>
        <v>460</v>
      </c>
      <c r="C121">
        <f>VLOOKUP(B121, Shipment_Details!$A:$F, 6, FALSE)</f>
        <v>897</v>
      </c>
      <c r="D121" t="str">
        <f>VLOOKUP(A121, Employee_Details!$A:$C, 3, FALSE)</f>
        <v>Chief Executive Officer</v>
      </c>
    </row>
    <row r="122" spans="1:4" x14ac:dyDescent="0.3">
      <c r="A122">
        <f>employee_manages_shipment!A122</f>
        <v>175</v>
      </c>
      <c r="B122">
        <f>employee_manages_shipment!B122</f>
        <v>659</v>
      </c>
      <c r="C122">
        <f>VLOOKUP(B122, Shipment_Details!$A:$F, 6, FALSE)</f>
        <v>442</v>
      </c>
      <c r="D122" t="str">
        <f>VLOOKUP(A122, Employee_Details!$A:$C, 3, FALSE)</f>
        <v>Warehouse In Charge</v>
      </c>
    </row>
    <row r="123" spans="1:4" x14ac:dyDescent="0.3">
      <c r="A123">
        <f>employee_manages_shipment!A123</f>
        <v>679</v>
      </c>
      <c r="B123">
        <f>employee_manages_shipment!B123</f>
        <v>197</v>
      </c>
      <c r="C123">
        <f>VLOOKUP(B123, Shipment_Details!$A:$F, 6, FALSE)</f>
        <v>98</v>
      </c>
      <c r="D123" t="str">
        <f>VLOOKUP(A123, Employee_Details!$A:$C, 3, FALSE)</f>
        <v>Delivery Boy</v>
      </c>
    </row>
    <row r="124" spans="1:4" x14ac:dyDescent="0.3">
      <c r="A124">
        <f>employee_manages_shipment!A124</f>
        <v>412</v>
      </c>
      <c r="B124">
        <f>employee_manages_shipment!B124</f>
        <v>540</v>
      </c>
      <c r="C124">
        <f>VLOOKUP(B124, Shipment_Details!$A:$F, 6, FALSE)</f>
        <v>431</v>
      </c>
      <c r="D124" t="str">
        <f>VLOOKUP(A124, Employee_Details!$A:$C, 3, FALSE)</f>
        <v>Project Director</v>
      </c>
    </row>
    <row r="125" spans="1:4" x14ac:dyDescent="0.3">
      <c r="A125">
        <f>employee_manages_shipment!A125</f>
        <v>486</v>
      </c>
      <c r="B125">
        <f>employee_manages_shipment!B125</f>
        <v>178</v>
      </c>
      <c r="C125">
        <f>VLOOKUP(B125, Shipment_Details!$A:$F, 6, FALSE)</f>
        <v>745</v>
      </c>
      <c r="D125" t="str">
        <f>VLOOKUP(A125, Employee_Details!$A:$C, 3, FALSE)</f>
        <v>Delivery Boy</v>
      </c>
    </row>
    <row r="126" spans="1:4" x14ac:dyDescent="0.3">
      <c r="A126">
        <f>employee_manages_shipment!A126</f>
        <v>899</v>
      </c>
      <c r="B126">
        <f>employee_manages_shipment!B126</f>
        <v>202</v>
      </c>
      <c r="C126">
        <f>VLOOKUP(B126, Shipment_Details!$A:$F, 6, FALSE)</f>
        <v>871</v>
      </c>
      <c r="D126" t="str">
        <f>VLOOKUP(A126, Employee_Details!$A:$C, 3, FALSE)</f>
        <v>Manager</v>
      </c>
    </row>
    <row r="127" spans="1:4" x14ac:dyDescent="0.3">
      <c r="A127">
        <f>employee_manages_shipment!A127</f>
        <v>123</v>
      </c>
      <c r="B127">
        <f>employee_manages_shipment!B127</f>
        <v>632</v>
      </c>
      <c r="C127">
        <f>VLOOKUP(B127, Shipment_Details!$A:$F, 6, FALSE)</f>
        <v>67</v>
      </c>
      <c r="D127" t="str">
        <f>VLOOKUP(A127, Employee_Details!$A:$C, 3, FALSE)</f>
        <v>Warehouse In Charge</v>
      </c>
    </row>
    <row r="128" spans="1:4" x14ac:dyDescent="0.3">
      <c r="A128">
        <f>employee_manages_shipment!A128</f>
        <v>433</v>
      </c>
      <c r="B128">
        <f>employee_manages_shipment!B128</f>
        <v>990</v>
      </c>
      <c r="C128">
        <f>VLOOKUP(B128, Shipment_Details!$A:$F, 6, FALSE)</f>
        <v>178</v>
      </c>
      <c r="D128" t="str">
        <f>VLOOKUP(A128, Employee_Details!$A:$C, 3, FALSE)</f>
        <v>Warehouse Manager</v>
      </c>
    </row>
    <row r="129" spans="1:4" x14ac:dyDescent="0.3">
      <c r="A129">
        <f>employee_manages_shipment!A129</f>
        <v>244</v>
      </c>
      <c r="B129">
        <f>employee_manages_shipment!B129</f>
        <v>913</v>
      </c>
      <c r="C129">
        <f>VLOOKUP(B129, Shipment_Details!$A:$F, 6, FALSE)</f>
        <v>180</v>
      </c>
      <c r="D129" t="str">
        <f>VLOOKUP(A129, Employee_Details!$A:$C, 3, FALSE)</f>
        <v>Warehouse Manager</v>
      </c>
    </row>
    <row r="130" spans="1:4" x14ac:dyDescent="0.3">
      <c r="A130">
        <f>employee_manages_shipment!A130</f>
        <v>999</v>
      </c>
      <c r="B130">
        <f>employee_manages_shipment!B130</f>
        <v>707</v>
      </c>
      <c r="C130">
        <f>VLOOKUP(B130, Shipment_Details!$A:$F, 6, FALSE)</f>
        <v>187</v>
      </c>
      <c r="D130" t="str">
        <f>VLOOKUP(A130, Employee_Details!$A:$C, 3, FALSE)</f>
        <v>It Support Executive</v>
      </c>
    </row>
    <row r="131" spans="1:4" x14ac:dyDescent="0.3">
      <c r="A131">
        <f>employee_manages_shipment!A131</f>
        <v>746</v>
      </c>
      <c r="B131">
        <f>employee_manages_shipment!B131</f>
        <v>847</v>
      </c>
      <c r="C131">
        <f>VLOOKUP(B131, Shipment_Details!$A:$F, 6, FALSE)</f>
        <v>906</v>
      </c>
      <c r="D131" t="str">
        <f>VLOOKUP(A131, Employee_Details!$A:$C, 3, FALSE)</f>
        <v>Engineering Department Manager</v>
      </c>
    </row>
    <row r="132" spans="1:4" x14ac:dyDescent="0.3">
      <c r="A132">
        <f>employee_manages_shipment!A132</f>
        <v>287</v>
      </c>
      <c r="B132">
        <f>employee_manages_shipment!B132</f>
        <v>815</v>
      </c>
      <c r="C132">
        <f>VLOOKUP(B132, Shipment_Details!$A:$F, 6, FALSE)</f>
        <v>71</v>
      </c>
      <c r="D132" t="str">
        <f>VLOOKUP(A132, Employee_Details!$A:$C, 3, FALSE)</f>
        <v>Delivery Boy</v>
      </c>
    </row>
    <row r="133" spans="1:4" x14ac:dyDescent="0.3">
      <c r="A133">
        <f>employee_manages_shipment!A133</f>
        <v>310</v>
      </c>
      <c r="B133">
        <f>employee_manages_shipment!B133</f>
        <v>928</v>
      </c>
      <c r="C133">
        <f>VLOOKUP(B133, Shipment_Details!$A:$F, 6, FALSE)</f>
        <v>253</v>
      </c>
      <c r="D133" t="str">
        <f>VLOOKUP(A133, Employee_Details!$A:$C, 3, FALSE)</f>
        <v>Executive Director</v>
      </c>
    </row>
    <row r="134" spans="1:4" x14ac:dyDescent="0.3">
      <c r="A134">
        <f>employee_manages_shipment!A134</f>
        <v>889</v>
      </c>
      <c r="B134">
        <f>employee_manages_shipment!B134</f>
        <v>210</v>
      </c>
      <c r="C134">
        <f>VLOOKUP(B134, Shipment_Details!$A:$F, 6, FALSE)</f>
        <v>591</v>
      </c>
      <c r="D134" t="str">
        <f>VLOOKUP(A134, Employee_Details!$A:$C, 3, FALSE)</f>
        <v>Warehouse Manager</v>
      </c>
    </row>
    <row r="135" spans="1:4" x14ac:dyDescent="0.3">
      <c r="A135">
        <f>employee_manages_shipment!A135</f>
        <v>512</v>
      </c>
      <c r="B135">
        <f>employee_manages_shipment!B135</f>
        <v>793</v>
      </c>
      <c r="C135">
        <f>VLOOKUP(B135, Shipment_Details!$A:$F, 6, FALSE)</f>
        <v>399</v>
      </c>
      <c r="D135" t="str">
        <f>VLOOKUP(A135, Employee_Details!$A:$C, 3, FALSE)</f>
        <v>Office Manager</v>
      </c>
    </row>
    <row r="136" spans="1:4" x14ac:dyDescent="0.3">
      <c r="A136">
        <f>employee_manages_shipment!A136</f>
        <v>670</v>
      </c>
      <c r="B136">
        <f>employee_manages_shipment!B136</f>
        <v>298</v>
      </c>
      <c r="C136">
        <f>VLOOKUP(B136, Shipment_Details!$A:$F, 6, FALSE)</f>
        <v>717</v>
      </c>
      <c r="D136" t="str">
        <f>VLOOKUP(A136, Employee_Details!$A:$C, 3, FALSE)</f>
        <v>Warehouse In Charge</v>
      </c>
    </row>
    <row r="137" spans="1:4" x14ac:dyDescent="0.3">
      <c r="A137">
        <f>employee_manages_shipment!A137</f>
        <v>238</v>
      </c>
      <c r="B137">
        <f>employee_manages_shipment!B137</f>
        <v>941</v>
      </c>
      <c r="C137">
        <f>VLOOKUP(B137, Shipment_Details!$A:$F, 6, FALSE)</f>
        <v>735</v>
      </c>
      <c r="D137" t="str">
        <f>VLOOKUP(A137, Employee_Details!$A:$C, 3, FALSE)</f>
        <v>Hr Manager</v>
      </c>
    </row>
    <row r="138" spans="1:4" x14ac:dyDescent="0.3">
      <c r="A138">
        <f>employee_manages_shipment!A138</f>
        <v>398</v>
      </c>
      <c r="B138">
        <f>employee_manages_shipment!B138</f>
        <v>500</v>
      </c>
      <c r="C138">
        <f>VLOOKUP(B138, Shipment_Details!$A:$F, 6, FALSE)</f>
        <v>80</v>
      </c>
      <c r="D138" t="str">
        <f>VLOOKUP(A138, Employee_Details!$A:$C, 3, FALSE)</f>
        <v>Fleet Manager</v>
      </c>
    </row>
    <row r="139" spans="1:4" x14ac:dyDescent="0.3">
      <c r="A139">
        <f>employee_manages_shipment!A139</f>
        <v>193</v>
      </c>
      <c r="B139">
        <f>employee_manages_shipment!B139</f>
        <v>787</v>
      </c>
      <c r="C139">
        <f>VLOOKUP(B139, Shipment_Details!$A:$F, 6, FALSE)</f>
        <v>187</v>
      </c>
      <c r="D139" t="str">
        <f>VLOOKUP(A139, Employee_Details!$A:$C, 3, FALSE)</f>
        <v>Warehouse Manager</v>
      </c>
    </row>
    <row r="140" spans="1:4" x14ac:dyDescent="0.3">
      <c r="A140">
        <f>employee_manages_shipment!A140</f>
        <v>811</v>
      </c>
      <c r="B140">
        <f>employee_manages_shipment!B140</f>
        <v>30</v>
      </c>
      <c r="C140">
        <f>VLOOKUP(B140, Shipment_Details!$A:$F, 6, FALSE)</f>
        <v>581</v>
      </c>
      <c r="D140" t="str">
        <f>VLOOKUP(A140, Employee_Details!$A:$C, 3, FALSE)</f>
        <v>Transport Manager</v>
      </c>
    </row>
    <row r="141" spans="1:4" x14ac:dyDescent="0.3">
      <c r="A141">
        <f>employee_manages_shipment!A141</f>
        <v>615</v>
      </c>
      <c r="B141">
        <f>employee_manages_shipment!B141</f>
        <v>477</v>
      </c>
      <c r="C141">
        <f>VLOOKUP(B141, Shipment_Details!$A:$F, 6, FALSE)</f>
        <v>840</v>
      </c>
      <c r="D141" t="str">
        <f>VLOOKUP(A141, Employee_Details!$A:$C, 3, FALSE)</f>
        <v>Delivery Boy</v>
      </c>
    </row>
    <row r="142" spans="1:4" x14ac:dyDescent="0.3">
      <c r="A142">
        <f>employee_manages_shipment!A142</f>
        <v>18</v>
      </c>
      <c r="B142">
        <f>employee_manages_shipment!B142</f>
        <v>52</v>
      </c>
      <c r="C142">
        <f>VLOOKUP(B142, Shipment_Details!$A:$F, 6, FALSE)</f>
        <v>873</v>
      </c>
      <c r="D142" t="str">
        <f>VLOOKUP(A142, Employee_Details!$A:$C, 3, FALSE)</f>
        <v>Project Director</v>
      </c>
    </row>
    <row r="143" spans="1:4" x14ac:dyDescent="0.3">
      <c r="A143">
        <f>employee_manages_shipment!A143</f>
        <v>114</v>
      </c>
      <c r="B143">
        <f>employee_manages_shipment!B143</f>
        <v>73</v>
      </c>
      <c r="C143">
        <f>VLOOKUP(B143, Shipment_Details!$A:$F, 6, FALSE)</f>
        <v>315</v>
      </c>
      <c r="D143" t="str">
        <f>VLOOKUP(A143, Employee_Details!$A:$C, 3, FALSE)</f>
        <v>Warehouse Manager</v>
      </c>
    </row>
    <row r="144" spans="1:4" x14ac:dyDescent="0.3">
      <c r="A144">
        <f>employee_manages_shipment!A144</f>
        <v>340</v>
      </c>
      <c r="B144">
        <f>employee_manages_shipment!B144</f>
        <v>691</v>
      </c>
      <c r="C144">
        <f>VLOOKUP(B144, Shipment_Details!$A:$F, 6, FALSE)</f>
        <v>955</v>
      </c>
      <c r="D144" t="str">
        <f>VLOOKUP(A144, Employee_Details!$A:$C, 3, FALSE)</f>
        <v>Office Manager</v>
      </c>
    </row>
    <row r="145" spans="1:4" x14ac:dyDescent="0.3">
      <c r="A145">
        <f>employee_manages_shipment!A145</f>
        <v>649</v>
      </c>
      <c r="B145">
        <f>employee_manages_shipment!B145</f>
        <v>786</v>
      </c>
      <c r="C145">
        <f>VLOOKUP(B145, Shipment_Details!$A:$F, 6, FALSE)</f>
        <v>372</v>
      </c>
      <c r="D145" t="str">
        <f>VLOOKUP(A145, Employee_Details!$A:$C, 3, FALSE)</f>
        <v>Chief Finance Officer</v>
      </c>
    </row>
    <row r="146" spans="1:4" x14ac:dyDescent="0.3">
      <c r="A146">
        <f>employee_manages_shipment!A146</f>
        <v>778</v>
      </c>
      <c r="B146">
        <f>employee_manages_shipment!B146</f>
        <v>68</v>
      </c>
      <c r="C146">
        <f>VLOOKUP(B146, Shipment_Details!$A:$F, 6, FALSE)</f>
        <v>182</v>
      </c>
      <c r="D146" t="str">
        <f>VLOOKUP(A146, Employee_Details!$A:$C, 3, FALSE)</f>
        <v>Market Analyst</v>
      </c>
    </row>
    <row r="147" spans="1:4" x14ac:dyDescent="0.3">
      <c r="A147">
        <f>employee_manages_shipment!A147</f>
        <v>885</v>
      </c>
      <c r="B147">
        <f>employee_manages_shipment!B147</f>
        <v>630</v>
      </c>
      <c r="C147">
        <f>VLOOKUP(B147, Shipment_Details!$A:$F, 6, FALSE)</f>
        <v>868</v>
      </c>
      <c r="D147" t="str">
        <f>VLOOKUP(A147, Employee_Details!$A:$C, 3, FALSE)</f>
        <v>Head Of Marketing</v>
      </c>
    </row>
    <row r="148" spans="1:4" x14ac:dyDescent="0.3">
      <c r="A148">
        <f>employee_manages_shipment!A148</f>
        <v>288</v>
      </c>
      <c r="B148">
        <f>employee_manages_shipment!B148</f>
        <v>455</v>
      </c>
      <c r="C148">
        <f>VLOOKUP(B148, Shipment_Details!$A:$F, 6, FALSE)</f>
        <v>172</v>
      </c>
      <c r="D148" t="str">
        <f>VLOOKUP(A148, Employee_Details!$A:$C, 3, FALSE)</f>
        <v>Technical Support Executive</v>
      </c>
    </row>
    <row r="149" spans="1:4" x14ac:dyDescent="0.3">
      <c r="A149">
        <f>employee_manages_shipment!A149</f>
        <v>898</v>
      </c>
      <c r="B149">
        <f>employee_manages_shipment!B149</f>
        <v>947</v>
      </c>
      <c r="C149">
        <f>VLOOKUP(B149, Shipment_Details!$A:$F, 6, FALSE)</f>
        <v>665</v>
      </c>
      <c r="D149" t="str">
        <f>VLOOKUP(A149, Employee_Details!$A:$C, 3, FALSE)</f>
        <v>It Support Executive</v>
      </c>
    </row>
    <row r="150" spans="1:4" x14ac:dyDescent="0.3">
      <c r="A150">
        <f>employee_manages_shipment!A150</f>
        <v>473</v>
      </c>
      <c r="B150">
        <f>employee_manages_shipment!B150</f>
        <v>589</v>
      </c>
      <c r="C150">
        <f>VLOOKUP(B150, Shipment_Details!$A:$F, 6, FALSE)</f>
        <v>516</v>
      </c>
      <c r="D150" t="str">
        <f>VLOOKUP(A150, Employee_Details!$A:$C, 3, FALSE)</f>
        <v>Inventory Manager</v>
      </c>
    </row>
    <row r="151" spans="1:4" x14ac:dyDescent="0.3">
      <c r="A151">
        <f>employee_manages_shipment!A151</f>
        <v>23</v>
      </c>
      <c r="B151">
        <f>employee_manages_shipment!B151</f>
        <v>863</v>
      </c>
      <c r="C151">
        <f>VLOOKUP(B151, Shipment_Details!$A:$F, 6, FALSE)</f>
        <v>412</v>
      </c>
      <c r="D151" t="str">
        <f>VLOOKUP(A151, Employee_Details!$A:$C, 3, FALSE)</f>
        <v>In House Logistics Executive</v>
      </c>
    </row>
    <row r="152" spans="1:4" x14ac:dyDescent="0.3">
      <c r="A152">
        <f>employee_manages_shipment!A152</f>
        <v>505</v>
      </c>
      <c r="B152">
        <f>employee_manages_shipment!B152</f>
        <v>668</v>
      </c>
      <c r="C152">
        <f>VLOOKUP(B152, Shipment_Details!$A:$F, 6, FALSE)</f>
        <v>938</v>
      </c>
      <c r="D152" t="str">
        <f>VLOOKUP(A152, Employee_Details!$A:$C, 3, FALSE)</f>
        <v>Material Handling Executive</v>
      </c>
    </row>
    <row r="153" spans="1:4" x14ac:dyDescent="0.3">
      <c r="A153">
        <f>employee_manages_shipment!A153</f>
        <v>401</v>
      </c>
      <c r="B153">
        <f>employee_manages_shipment!B153</f>
        <v>206</v>
      </c>
      <c r="C153">
        <f>VLOOKUP(B153, Shipment_Details!$A:$F, 6, FALSE)</f>
        <v>854</v>
      </c>
      <c r="D153" t="str">
        <f>VLOOKUP(A153, Employee_Details!$A:$C, 3, FALSE)</f>
        <v>Transport Manager</v>
      </c>
    </row>
    <row r="154" spans="1:4" x14ac:dyDescent="0.3">
      <c r="A154">
        <f>employee_manages_shipment!A154</f>
        <v>988</v>
      </c>
      <c r="B154">
        <f>employee_manages_shipment!B154</f>
        <v>835</v>
      </c>
      <c r="C154">
        <f>VLOOKUP(B154, Shipment_Details!$A:$F, 6, FALSE)</f>
        <v>638</v>
      </c>
      <c r="D154" t="str">
        <f>VLOOKUP(A154, Employee_Details!$A:$C, 3, FALSE)</f>
        <v>Non-Executive Director</v>
      </c>
    </row>
    <row r="155" spans="1:4" x14ac:dyDescent="0.3">
      <c r="A155">
        <f>employee_manages_shipment!A155</f>
        <v>432</v>
      </c>
      <c r="B155">
        <f>employee_manages_shipment!B155</f>
        <v>553</v>
      </c>
      <c r="C155">
        <f>VLOOKUP(B155, Shipment_Details!$A:$F, 6, FALSE)</f>
        <v>245</v>
      </c>
      <c r="D155" t="str">
        <f>VLOOKUP(A155, Employee_Details!$A:$C, 3, FALSE)</f>
        <v>Chief Finance Officer</v>
      </c>
    </row>
    <row r="156" spans="1:4" x14ac:dyDescent="0.3">
      <c r="A156">
        <f>employee_manages_shipment!A156</f>
        <v>948</v>
      </c>
      <c r="B156">
        <f>employee_manages_shipment!B156</f>
        <v>861</v>
      </c>
      <c r="C156">
        <f>VLOOKUP(B156, Shipment_Details!$A:$F, 6, FALSE)</f>
        <v>916</v>
      </c>
      <c r="D156" t="str">
        <f>VLOOKUP(A156, Employee_Details!$A:$C, 3, FALSE)</f>
        <v>Chief Finance Officer</v>
      </c>
    </row>
    <row r="157" spans="1:4" x14ac:dyDescent="0.3">
      <c r="A157">
        <f>employee_manages_shipment!A157</f>
        <v>821</v>
      </c>
      <c r="B157">
        <f>employee_manages_shipment!B157</f>
        <v>279</v>
      </c>
      <c r="C157">
        <f>VLOOKUP(B157, Shipment_Details!$A:$F, 6, FALSE)</f>
        <v>84</v>
      </c>
      <c r="D157" t="str">
        <f>VLOOKUP(A157, Employee_Details!$A:$C, 3, FALSE)</f>
        <v>Technical Support Executive</v>
      </c>
    </row>
    <row r="158" spans="1:4" x14ac:dyDescent="0.3">
      <c r="A158">
        <f>employee_manages_shipment!A158</f>
        <v>435</v>
      </c>
      <c r="B158">
        <f>employee_manages_shipment!B158</f>
        <v>75</v>
      </c>
      <c r="C158">
        <f>VLOOKUP(B158, Shipment_Details!$A:$F, 6, FALSE)</f>
        <v>869</v>
      </c>
      <c r="D158" t="str">
        <f>VLOOKUP(A158, Employee_Details!$A:$C, 3, FALSE)</f>
        <v>Sales Manager</v>
      </c>
    </row>
    <row r="159" spans="1:4" x14ac:dyDescent="0.3">
      <c r="A159">
        <f>employee_manages_shipment!A159</f>
        <v>11</v>
      </c>
      <c r="B159">
        <f>employee_manages_shipment!B159</f>
        <v>895</v>
      </c>
      <c r="C159">
        <f>VLOOKUP(B159, Shipment_Details!$A:$F, 6, FALSE)</f>
        <v>271</v>
      </c>
      <c r="D159" t="str">
        <f>VLOOKUP(A159, Employee_Details!$A:$C, 3, FALSE)</f>
        <v>Manager</v>
      </c>
    </row>
    <row r="160" spans="1:4" x14ac:dyDescent="0.3">
      <c r="A160">
        <f>employee_manages_shipment!A160</f>
        <v>204</v>
      </c>
      <c r="B160">
        <f>employee_manages_shipment!B160</f>
        <v>866</v>
      </c>
      <c r="C160">
        <f>VLOOKUP(B160, Shipment_Details!$A:$F, 6, FALSE)</f>
        <v>691</v>
      </c>
      <c r="D160" t="str">
        <f>VLOOKUP(A160, Employee_Details!$A:$C, 3, FALSE)</f>
        <v>Office Manager</v>
      </c>
    </row>
    <row r="161" spans="1:4" x14ac:dyDescent="0.3">
      <c r="A161">
        <f>employee_manages_shipment!A161</f>
        <v>179</v>
      </c>
      <c r="B161">
        <f>employee_manages_shipment!B161</f>
        <v>191</v>
      </c>
      <c r="C161">
        <f>VLOOKUP(B161, Shipment_Details!$A:$F, 6, FALSE)</f>
        <v>997</v>
      </c>
      <c r="D161" t="str">
        <f>VLOOKUP(A161, Employee_Details!$A:$C, 3, FALSE)</f>
        <v>Head Of Marketing</v>
      </c>
    </row>
    <row r="162" spans="1:4" x14ac:dyDescent="0.3">
      <c r="A162">
        <f>employee_manages_shipment!A162</f>
        <v>431</v>
      </c>
      <c r="B162">
        <f>employee_manages_shipment!B162</f>
        <v>748</v>
      </c>
      <c r="C162">
        <f>VLOOKUP(B162, Shipment_Details!$A:$F, 6, FALSE)</f>
        <v>600</v>
      </c>
      <c r="D162" t="str">
        <f>VLOOKUP(A162, Employee_Details!$A:$C, 3, FALSE)</f>
        <v>Marketing Manager</v>
      </c>
    </row>
    <row r="163" spans="1:4" x14ac:dyDescent="0.3">
      <c r="A163">
        <f>employee_manages_shipment!A163</f>
        <v>865</v>
      </c>
      <c r="B163">
        <f>employee_manages_shipment!B163</f>
        <v>693</v>
      </c>
      <c r="C163">
        <f>VLOOKUP(B163, Shipment_Details!$A:$F, 6, FALSE)</f>
        <v>715</v>
      </c>
      <c r="D163" t="str">
        <f>VLOOKUP(A163, Employee_Details!$A:$C, 3, FALSE)</f>
        <v>Office Manager</v>
      </c>
    </row>
    <row r="164" spans="1:4" x14ac:dyDescent="0.3">
      <c r="A164">
        <f>employee_manages_shipment!A164</f>
        <v>874</v>
      </c>
      <c r="B164">
        <f>employee_manages_shipment!B164</f>
        <v>955</v>
      </c>
      <c r="C164">
        <f>VLOOKUP(B164, Shipment_Details!$A:$F, 6, FALSE)</f>
        <v>957</v>
      </c>
      <c r="D164" t="str">
        <f>VLOOKUP(A164, Employee_Details!$A:$C, 3, FALSE)</f>
        <v>It Support Executive</v>
      </c>
    </row>
    <row r="165" spans="1:4" x14ac:dyDescent="0.3">
      <c r="A165">
        <f>employee_manages_shipment!A165</f>
        <v>513</v>
      </c>
      <c r="B165">
        <f>employee_manages_shipment!B165</f>
        <v>538</v>
      </c>
      <c r="C165">
        <f>VLOOKUP(B165, Shipment_Details!$A:$F, 6, FALSE)</f>
        <v>484</v>
      </c>
      <c r="D165" t="str">
        <f>VLOOKUP(A165, Employee_Details!$A:$C, 3, FALSE)</f>
        <v>Block Development Manager</v>
      </c>
    </row>
    <row r="166" spans="1:4" x14ac:dyDescent="0.3">
      <c r="A166">
        <f>employee_manages_shipment!A166</f>
        <v>814</v>
      </c>
      <c r="B166">
        <f>employee_manages_shipment!B166</f>
        <v>169</v>
      </c>
      <c r="C166">
        <f>VLOOKUP(B166, Shipment_Details!$A:$F, 6, FALSE)</f>
        <v>576</v>
      </c>
      <c r="D166" t="str">
        <f>VLOOKUP(A166, Employee_Details!$A:$C, 3, FALSE)</f>
        <v>Director</v>
      </c>
    </row>
    <row r="167" spans="1:4" x14ac:dyDescent="0.3">
      <c r="A167">
        <f>employee_manages_shipment!A167</f>
        <v>236</v>
      </c>
      <c r="B167">
        <f>employee_manages_shipment!B167</f>
        <v>924</v>
      </c>
      <c r="C167">
        <f>VLOOKUP(B167, Shipment_Details!$A:$F, 6, FALSE)</f>
        <v>606</v>
      </c>
      <c r="D167" t="str">
        <f>VLOOKUP(A167, Employee_Details!$A:$C, 3, FALSE)</f>
        <v>Delivery Boy</v>
      </c>
    </row>
    <row r="168" spans="1:4" x14ac:dyDescent="0.3">
      <c r="A168">
        <f>employee_manages_shipment!A168</f>
        <v>957</v>
      </c>
      <c r="B168">
        <f>employee_manages_shipment!B168</f>
        <v>579</v>
      </c>
      <c r="C168">
        <f>VLOOKUP(B168, Shipment_Details!$A:$F, 6, FALSE)</f>
        <v>913</v>
      </c>
      <c r="D168" t="str">
        <f>VLOOKUP(A168, Employee_Details!$A:$C, 3, FALSE)</f>
        <v>It Support Executive</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63D2-A0F8-4E55-932B-F762574B52E8}">
  <dimension ref="A1:M201"/>
  <sheetViews>
    <sheetView topLeftCell="D1" workbookViewId="0">
      <selection activeCell="J2" sqref="J2"/>
    </sheetView>
  </sheetViews>
  <sheetFormatPr defaultRowHeight="14.4" x14ac:dyDescent="0.3"/>
  <cols>
    <col min="1" max="1" width="8.44140625" bestFit="1" customWidth="1"/>
    <col min="2" max="2" width="7.33203125" bestFit="1" customWidth="1"/>
    <col min="3" max="3" width="20.6640625" bestFit="1" customWidth="1"/>
    <col min="4" max="4" width="14.33203125" bestFit="1" customWidth="1"/>
    <col min="5" max="5" width="11.5546875" bestFit="1" customWidth="1"/>
    <col min="6" max="6" width="13.5546875" bestFit="1" customWidth="1"/>
    <col min="7" max="7" width="14.6640625" bestFit="1" customWidth="1"/>
    <col min="8" max="8" width="39.88671875" bestFit="1" customWidth="1"/>
    <col min="9" max="9" width="41.109375" bestFit="1" customWidth="1"/>
    <col min="10" max="10" width="11.77734375" style="10" customWidth="1"/>
    <col min="12" max="12" width="13.88671875" bestFit="1" customWidth="1"/>
    <col min="13" max="13" width="18.88671875" bestFit="1" customWidth="1"/>
  </cols>
  <sheetData>
    <row r="1" spans="1:13" x14ac:dyDescent="0.3">
      <c r="A1" t="s">
        <v>746</v>
      </c>
      <c r="B1" t="s">
        <v>0</v>
      </c>
      <c r="C1" t="s">
        <v>955</v>
      </c>
      <c r="D1" t="s">
        <v>956</v>
      </c>
      <c r="E1" t="s">
        <v>957</v>
      </c>
      <c r="F1" t="s">
        <v>958</v>
      </c>
      <c r="G1" t="s">
        <v>959</v>
      </c>
      <c r="H1" t="s">
        <v>960</v>
      </c>
      <c r="I1" t="s">
        <v>961</v>
      </c>
      <c r="J1" s="10" t="s">
        <v>1559</v>
      </c>
    </row>
    <row r="2" spans="1:13" x14ac:dyDescent="0.3">
      <c r="A2">
        <v>938</v>
      </c>
      <c r="B2">
        <v>9968</v>
      </c>
      <c r="C2" t="s">
        <v>988</v>
      </c>
      <c r="D2" t="s">
        <v>963</v>
      </c>
      <c r="E2" t="s">
        <v>964</v>
      </c>
      <c r="F2">
        <v>35</v>
      </c>
      <c r="G2">
        <v>20</v>
      </c>
      <c r="H2" t="s">
        <v>631</v>
      </c>
      <c r="I2" t="s">
        <v>1162</v>
      </c>
      <c r="J2" s="10">
        <f t="shared" ref="J2:J33" si="0">IF(G2&gt;0, F2/G2, 0)</f>
        <v>1.75</v>
      </c>
    </row>
    <row r="3" spans="1:13" x14ac:dyDescent="0.3">
      <c r="A3">
        <v>332</v>
      </c>
      <c r="B3">
        <v>2656</v>
      </c>
      <c r="C3" t="s">
        <v>971</v>
      </c>
      <c r="D3" t="s">
        <v>967</v>
      </c>
      <c r="E3" t="s">
        <v>964</v>
      </c>
      <c r="F3">
        <v>45</v>
      </c>
      <c r="G3">
        <v>39</v>
      </c>
      <c r="H3" t="s">
        <v>1196</v>
      </c>
      <c r="I3" t="s">
        <v>1197</v>
      </c>
      <c r="J3" s="10">
        <f t="shared" si="0"/>
        <v>1.1538461538461537</v>
      </c>
    </row>
    <row r="4" spans="1:13" x14ac:dyDescent="0.3">
      <c r="A4">
        <v>261</v>
      </c>
      <c r="B4">
        <v>2216</v>
      </c>
      <c r="C4" t="s">
        <v>971</v>
      </c>
      <c r="D4" t="s">
        <v>963</v>
      </c>
      <c r="E4" t="s">
        <v>968</v>
      </c>
      <c r="F4">
        <v>994</v>
      </c>
      <c r="G4">
        <v>1020</v>
      </c>
      <c r="H4" t="s">
        <v>972</v>
      </c>
      <c r="I4" t="s">
        <v>973</v>
      </c>
      <c r="J4" s="10">
        <f t="shared" si="0"/>
        <v>0.97450980392156861</v>
      </c>
      <c r="L4" s="7" t="s">
        <v>1589</v>
      </c>
    </row>
    <row r="5" spans="1:13" x14ac:dyDescent="0.3">
      <c r="A5">
        <v>955</v>
      </c>
      <c r="B5">
        <v>2104</v>
      </c>
      <c r="C5" t="s">
        <v>974</v>
      </c>
      <c r="D5" t="s">
        <v>967</v>
      </c>
      <c r="E5" t="s">
        <v>968</v>
      </c>
      <c r="F5">
        <v>957</v>
      </c>
      <c r="G5">
        <v>1007</v>
      </c>
      <c r="H5" t="s">
        <v>1283</v>
      </c>
      <c r="I5" t="s">
        <v>1284</v>
      </c>
      <c r="J5" s="10">
        <f t="shared" si="0"/>
        <v>0.95034756703078449</v>
      </c>
    </row>
    <row r="6" spans="1:13" x14ac:dyDescent="0.3">
      <c r="A6">
        <v>469</v>
      </c>
      <c r="B6">
        <v>3042</v>
      </c>
      <c r="C6" t="s">
        <v>977</v>
      </c>
      <c r="D6" t="s">
        <v>967</v>
      </c>
      <c r="E6" t="s">
        <v>964</v>
      </c>
      <c r="F6">
        <v>23</v>
      </c>
      <c r="G6">
        <v>25</v>
      </c>
      <c r="H6" t="s">
        <v>994</v>
      </c>
      <c r="I6" t="s">
        <v>995</v>
      </c>
      <c r="J6" s="10">
        <f t="shared" si="0"/>
        <v>0.92</v>
      </c>
      <c r="L6" s="4" t="s">
        <v>1533</v>
      </c>
      <c r="M6" t="s">
        <v>1560</v>
      </c>
    </row>
    <row r="7" spans="1:13" x14ac:dyDescent="0.3">
      <c r="A7">
        <v>668</v>
      </c>
      <c r="B7">
        <v>2378</v>
      </c>
      <c r="C7" t="s">
        <v>971</v>
      </c>
      <c r="D7" t="s">
        <v>963</v>
      </c>
      <c r="E7" t="s">
        <v>968</v>
      </c>
      <c r="F7">
        <v>938</v>
      </c>
      <c r="G7">
        <v>1067</v>
      </c>
      <c r="H7" t="s">
        <v>1263</v>
      </c>
      <c r="I7" t="s">
        <v>1217</v>
      </c>
      <c r="J7" s="10">
        <f t="shared" si="0"/>
        <v>0.87910028116213679</v>
      </c>
      <c r="L7" s="5" t="s">
        <v>963</v>
      </c>
      <c r="M7">
        <v>0.55741748394859103</v>
      </c>
    </row>
    <row r="8" spans="1:13" x14ac:dyDescent="0.3">
      <c r="A8">
        <v>902</v>
      </c>
      <c r="B8">
        <v>7164</v>
      </c>
      <c r="C8" t="s">
        <v>1003</v>
      </c>
      <c r="D8" t="s">
        <v>963</v>
      </c>
      <c r="E8" t="s">
        <v>968</v>
      </c>
      <c r="F8">
        <v>946</v>
      </c>
      <c r="G8">
        <v>1082</v>
      </c>
      <c r="H8" t="s">
        <v>1136</v>
      </c>
      <c r="I8" t="s">
        <v>1137</v>
      </c>
      <c r="J8" s="10">
        <f t="shared" si="0"/>
        <v>0.87430683918669128</v>
      </c>
      <c r="L8" s="11" t="s">
        <v>968</v>
      </c>
      <c r="M8">
        <v>0.53887399409530023</v>
      </c>
    </row>
    <row r="9" spans="1:13" x14ac:dyDescent="0.3">
      <c r="A9">
        <v>42</v>
      </c>
      <c r="B9">
        <v>2121</v>
      </c>
      <c r="C9" t="s">
        <v>1014</v>
      </c>
      <c r="D9" t="s">
        <v>963</v>
      </c>
      <c r="E9" t="s">
        <v>964</v>
      </c>
      <c r="F9">
        <v>987</v>
      </c>
      <c r="G9">
        <v>1134</v>
      </c>
      <c r="H9" t="s">
        <v>1202</v>
      </c>
      <c r="I9" t="s">
        <v>1203</v>
      </c>
      <c r="J9" s="10">
        <f t="shared" si="0"/>
        <v>0.87037037037037035</v>
      </c>
      <c r="L9" s="11" t="s">
        <v>964</v>
      </c>
      <c r="M9">
        <v>0.57496757255974107</v>
      </c>
    </row>
    <row r="10" spans="1:13" x14ac:dyDescent="0.3">
      <c r="A10">
        <v>599</v>
      </c>
      <c r="B10">
        <v>8834</v>
      </c>
      <c r="C10" t="s">
        <v>986</v>
      </c>
      <c r="D10" t="s">
        <v>963</v>
      </c>
      <c r="E10" t="s">
        <v>964</v>
      </c>
      <c r="F10">
        <v>946</v>
      </c>
      <c r="G10">
        <v>1100</v>
      </c>
      <c r="H10" t="s">
        <v>168</v>
      </c>
      <c r="I10" t="s">
        <v>355</v>
      </c>
      <c r="J10" s="10">
        <f t="shared" si="0"/>
        <v>0.86</v>
      </c>
      <c r="L10" s="5" t="s">
        <v>967</v>
      </c>
      <c r="M10">
        <v>0.52503629605758539</v>
      </c>
    </row>
    <row r="11" spans="1:13" x14ac:dyDescent="0.3">
      <c r="A11">
        <v>336</v>
      </c>
      <c r="B11">
        <v>693</v>
      </c>
      <c r="C11" t="s">
        <v>1003</v>
      </c>
      <c r="D11" t="s">
        <v>967</v>
      </c>
      <c r="E11" t="s">
        <v>968</v>
      </c>
      <c r="F11">
        <v>996</v>
      </c>
      <c r="G11">
        <v>1168</v>
      </c>
      <c r="H11" t="s">
        <v>17</v>
      </c>
      <c r="I11" t="s">
        <v>1060</v>
      </c>
      <c r="J11" s="10">
        <f t="shared" si="0"/>
        <v>0.85273972602739723</v>
      </c>
      <c r="L11" s="11" t="s">
        <v>968</v>
      </c>
      <c r="M11">
        <v>0.54815294617666876</v>
      </c>
    </row>
    <row r="12" spans="1:13" x14ac:dyDescent="0.3">
      <c r="A12">
        <v>594</v>
      </c>
      <c r="B12">
        <v>4053</v>
      </c>
      <c r="C12" t="s">
        <v>974</v>
      </c>
      <c r="D12" t="s">
        <v>963</v>
      </c>
      <c r="E12" t="s">
        <v>964</v>
      </c>
      <c r="F12">
        <v>484</v>
      </c>
      <c r="G12">
        <v>568</v>
      </c>
      <c r="H12" t="s">
        <v>434</v>
      </c>
      <c r="I12" t="s">
        <v>1052</v>
      </c>
      <c r="J12" s="10">
        <f t="shared" si="0"/>
        <v>0.852112676056338</v>
      </c>
      <c r="L12" s="11" t="s">
        <v>964</v>
      </c>
      <c r="M12">
        <v>0.49806687091865454</v>
      </c>
    </row>
    <row r="13" spans="1:13" x14ac:dyDescent="0.3">
      <c r="A13">
        <v>892</v>
      </c>
      <c r="B13">
        <v>6513</v>
      </c>
      <c r="C13" t="s">
        <v>971</v>
      </c>
      <c r="D13" t="s">
        <v>963</v>
      </c>
      <c r="E13" t="s">
        <v>964</v>
      </c>
      <c r="F13">
        <v>879</v>
      </c>
      <c r="G13">
        <v>1037</v>
      </c>
      <c r="H13" t="s">
        <v>1019</v>
      </c>
      <c r="I13" t="s">
        <v>1020</v>
      </c>
      <c r="J13" s="10">
        <f t="shared" si="0"/>
        <v>0.84763741562198647</v>
      </c>
      <c r="L13" s="5" t="s">
        <v>1534</v>
      </c>
      <c r="M13">
        <v>0.54268404345818344</v>
      </c>
    </row>
    <row r="14" spans="1:13" x14ac:dyDescent="0.3">
      <c r="A14">
        <v>45</v>
      </c>
      <c r="B14">
        <v>9177</v>
      </c>
      <c r="C14" t="s">
        <v>962</v>
      </c>
      <c r="D14" t="s">
        <v>963</v>
      </c>
      <c r="E14" t="s">
        <v>968</v>
      </c>
      <c r="F14">
        <v>889</v>
      </c>
      <c r="G14">
        <v>1050</v>
      </c>
      <c r="H14" t="s">
        <v>1106</v>
      </c>
      <c r="I14" t="s">
        <v>1107</v>
      </c>
      <c r="J14" s="10">
        <f t="shared" si="0"/>
        <v>0.84666666666666668</v>
      </c>
    </row>
    <row r="15" spans="1:13" x14ac:dyDescent="0.3">
      <c r="A15">
        <v>227</v>
      </c>
      <c r="B15">
        <v>4527</v>
      </c>
      <c r="C15" t="s">
        <v>986</v>
      </c>
      <c r="D15" t="s">
        <v>967</v>
      </c>
      <c r="E15" t="s">
        <v>964</v>
      </c>
      <c r="F15">
        <v>477</v>
      </c>
      <c r="G15">
        <v>564</v>
      </c>
      <c r="H15" t="s">
        <v>1098</v>
      </c>
      <c r="I15" t="s">
        <v>1099</v>
      </c>
      <c r="J15" s="10">
        <f t="shared" si="0"/>
        <v>0.8457446808510638</v>
      </c>
    </row>
    <row r="16" spans="1:13" x14ac:dyDescent="0.3">
      <c r="A16">
        <v>595</v>
      </c>
      <c r="B16">
        <v>3782</v>
      </c>
      <c r="C16" t="s">
        <v>983</v>
      </c>
      <c r="D16" t="s">
        <v>967</v>
      </c>
      <c r="E16" t="s">
        <v>964</v>
      </c>
      <c r="F16">
        <v>879</v>
      </c>
      <c r="G16">
        <v>1040</v>
      </c>
      <c r="H16" t="s">
        <v>1100</v>
      </c>
      <c r="I16" t="s">
        <v>1101</v>
      </c>
      <c r="J16" s="10">
        <f t="shared" si="0"/>
        <v>0.84519230769230769</v>
      </c>
    </row>
    <row r="17" spans="1:10" x14ac:dyDescent="0.3">
      <c r="A17">
        <v>397</v>
      </c>
      <c r="B17">
        <v>1202</v>
      </c>
      <c r="C17" t="s">
        <v>991</v>
      </c>
      <c r="D17" t="s">
        <v>967</v>
      </c>
      <c r="E17" t="s">
        <v>968</v>
      </c>
      <c r="F17">
        <v>876</v>
      </c>
      <c r="G17">
        <v>1045</v>
      </c>
      <c r="H17" t="s">
        <v>1188</v>
      </c>
      <c r="I17" t="s">
        <v>1189</v>
      </c>
      <c r="J17" s="10">
        <f t="shared" si="0"/>
        <v>0.83827751196172251</v>
      </c>
    </row>
    <row r="18" spans="1:10" x14ac:dyDescent="0.3">
      <c r="A18">
        <v>780</v>
      </c>
      <c r="B18">
        <v>6732</v>
      </c>
      <c r="C18" t="s">
        <v>962</v>
      </c>
      <c r="D18" t="s">
        <v>967</v>
      </c>
      <c r="E18" t="s">
        <v>968</v>
      </c>
      <c r="F18">
        <v>872</v>
      </c>
      <c r="G18">
        <v>1058</v>
      </c>
      <c r="H18" t="s">
        <v>1125</v>
      </c>
      <c r="I18" t="s">
        <v>276</v>
      </c>
      <c r="J18" s="10">
        <f t="shared" si="0"/>
        <v>0.82419659735349715</v>
      </c>
    </row>
    <row r="19" spans="1:10" x14ac:dyDescent="0.3">
      <c r="A19">
        <v>818</v>
      </c>
      <c r="B19">
        <v>6746</v>
      </c>
      <c r="C19" t="s">
        <v>988</v>
      </c>
      <c r="D19" t="s">
        <v>963</v>
      </c>
      <c r="E19" t="s">
        <v>968</v>
      </c>
      <c r="F19">
        <v>833</v>
      </c>
      <c r="G19">
        <v>1016</v>
      </c>
      <c r="H19" t="s">
        <v>139</v>
      </c>
      <c r="I19" t="s">
        <v>1124</v>
      </c>
      <c r="J19" s="10">
        <f t="shared" si="0"/>
        <v>0.81988188976377951</v>
      </c>
    </row>
    <row r="20" spans="1:10" x14ac:dyDescent="0.3">
      <c r="A20">
        <v>364</v>
      </c>
      <c r="B20">
        <v>4094</v>
      </c>
      <c r="C20" t="s">
        <v>991</v>
      </c>
      <c r="D20" t="s">
        <v>967</v>
      </c>
      <c r="E20" t="s">
        <v>968</v>
      </c>
      <c r="F20">
        <v>957</v>
      </c>
      <c r="G20">
        <v>1182</v>
      </c>
      <c r="H20" t="s">
        <v>992</v>
      </c>
      <c r="I20" t="s">
        <v>993</v>
      </c>
      <c r="J20" s="10">
        <f t="shared" si="0"/>
        <v>0.80964467005076146</v>
      </c>
    </row>
    <row r="21" spans="1:10" x14ac:dyDescent="0.3">
      <c r="A21">
        <v>127</v>
      </c>
      <c r="B21">
        <v>9645</v>
      </c>
      <c r="C21" t="s">
        <v>971</v>
      </c>
      <c r="D21" t="s">
        <v>967</v>
      </c>
      <c r="E21" t="s">
        <v>968</v>
      </c>
      <c r="F21">
        <v>916</v>
      </c>
      <c r="G21">
        <v>1143</v>
      </c>
      <c r="H21" t="s">
        <v>1198</v>
      </c>
      <c r="I21" t="s">
        <v>1199</v>
      </c>
      <c r="J21" s="10">
        <f t="shared" si="0"/>
        <v>0.80139982502187224</v>
      </c>
    </row>
    <row r="22" spans="1:10" x14ac:dyDescent="0.3">
      <c r="A22">
        <v>477</v>
      </c>
      <c r="B22">
        <v>6357</v>
      </c>
      <c r="C22" t="s">
        <v>983</v>
      </c>
      <c r="D22" t="s">
        <v>967</v>
      </c>
      <c r="E22" t="s">
        <v>964</v>
      </c>
      <c r="F22">
        <v>840</v>
      </c>
      <c r="G22">
        <v>1061</v>
      </c>
      <c r="H22" t="s">
        <v>39</v>
      </c>
      <c r="I22" t="s">
        <v>1244</v>
      </c>
      <c r="J22" s="10">
        <f t="shared" si="0"/>
        <v>0.79170593779453347</v>
      </c>
    </row>
    <row r="23" spans="1:10" x14ac:dyDescent="0.3">
      <c r="A23">
        <v>907</v>
      </c>
      <c r="B23">
        <v>4351</v>
      </c>
      <c r="C23" t="s">
        <v>977</v>
      </c>
      <c r="D23" t="s">
        <v>967</v>
      </c>
      <c r="E23" t="s">
        <v>968</v>
      </c>
      <c r="F23">
        <v>803</v>
      </c>
      <c r="G23">
        <v>1020</v>
      </c>
      <c r="H23" t="s">
        <v>1002</v>
      </c>
      <c r="I23" t="s">
        <v>607</v>
      </c>
      <c r="J23" s="10">
        <f t="shared" si="0"/>
        <v>0.78725490196078429</v>
      </c>
    </row>
    <row r="24" spans="1:10" x14ac:dyDescent="0.3">
      <c r="A24">
        <v>719</v>
      </c>
      <c r="B24">
        <v>7828</v>
      </c>
      <c r="C24" t="s">
        <v>1014</v>
      </c>
      <c r="D24" t="s">
        <v>963</v>
      </c>
      <c r="E24" t="s">
        <v>964</v>
      </c>
      <c r="F24">
        <v>930</v>
      </c>
      <c r="G24">
        <v>1183</v>
      </c>
      <c r="H24" t="s">
        <v>1029</v>
      </c>
      <c r="I24" t="s">
        <v>1030</v>
      </c>
      <c r="J24" s="10">
        <f t="shared" si="0"/>
        <v>0.78613693998309386</v>
      </c>
    </row>
    <row r="25" spans="1:10" x14ac:dyDescent="0.3">
      <c r="A25">
        <v>731</v>
      </c>
      <c r="B25">
        <v>6191</v>
      </c>
      <c r="C25" t="s">
        <v>988</v>
      </c>
      <c r="D25" t="s">
        <v>963</v>
      </c>
      <c r="E25" t="s">
        <v>968</v>
      </c>
      <c r="F25">
        <v>970</v>
      </c>
      <c r="G25">
        <v>1242</v>
      </c>
      <c r="H25" t="s">
        <v>1235</v>
      </c>
      <c r="I25" t="s">
        <v>1236</v>
      </c>
      <c r="J25" s="10">
        <f t="shared" si="0"/>
        <v>0.78099838969404189</v>
      </c>
    </row>
    <row r="26" spans="1:10" x14ac:dyDescent="0.3">
      <c r="A26">
        <v>444</v>
      </c>
      <c r="B26">
        <v>8306</v>
      </c>
      <c r="C26" t="s">
        <v>1003</v>
      </c>
      <c r="D26" t="s">
        <v>963</v>
      </c>
      <c r="E26" t="s">
        <v>968</v>
      </c>
      <c r="F26">
        <v>973</v>
      </c>
      <c r="G26">
        <v>1250</v>
      </c>
      <c r="H26" t="s">
        <v>1175</v>
      </c>
      <c r="I26" t="s">
        <v>1176</v>
      </c>
      <c r="J26" s="10">
        <f t="shared" si="0"/>
        <v>0.77839999999999998</v>
      </c>
    </row>
    <row r="27" spans="1:10" x14ac:dyDescent="0.3">
      <c r="A27">
        <v>977</v>
      </c>
      <c r="B27">
        <v>2142</v>
      </c>
      <c r="C27" t="s">
        <v>1014</v>
      </c>
      <c r="D27" t="s">
        <v>967</v>
      </c>
      <c r="E27" t="s">
        <v>964</v>
      </c>
      <c r="F27">
        <v>434</v>
      </c>
      <c r="G27">
        <v>558</v>
      </c>
      <c r="H27" t="s">
        <v>1204</v>
      </c>
      <c r="I27" t="s">
        <v>1009</v>
      </c>
      <c r="J27" s="10">
        <f t="shared" si="0"/>
        <v>0.77777777777777779</v>
      </c>
    </row>
    <row r="28" spans="1:10" x14ac:dyDescent="0.3">
      <c r="A28">
        <v>242</v>
      </c>
      <c r="B28">
        <v>4852</v>
      </c>
      <c r="C28" t="s">
        <v>1003</v>
      </c>
      <c r="D28" t="s">
        <v>963</v>
      </c>
      <c r="E28" t="s">
        <v>964</v>
      </c>
      <c r="F28">
        <v>959</v>
      </c>
      <c r="G28">
        <v>1253</v>
      </c>
      <c r="H28" t="s">
        <v>1011</v>
      </c>
      <c r="I28" t="s">
        <v>1012</v>
      </c>
      <c r="J28" s="10">
        <f t="shared" si="0"/>
        <v>0.76536312849162014</v>
      </c>
    </row>
    <row r="29" spans="1:10" x14ac:dyDescent="0.3">
      <c r="A29">
        <v>650</v>
      </c>
      <c r="B29">
        <v>2257</v>
      </c>
      <c r="C29" t="s">
        <v>980</v>
      </c>
      <c r="D29" t="s">
        <v>967</v>
      </c>
      <c r="E29" t="s">
        <v>964</v>
      </c>
      <c r="F29">
        <v>868</v>
      </c>
      <c r="G29">
        <v>1141</v>
      </c>
      <c r="H29" t="s">
        <v>1104</v>
      </c>
      <c r="I29" t="s">
        <v>1105</v>
      </c>
      <c r="J29" s="10">
        <f t="shared" si="0"/>
        <v>0.76073619631901845</v>
      </c>
    </row>
    <row r="30" spans="1:10" x14ac:dyDescent="0.3">
      <c r="A30">
        <v>870</v>
      </c>
      <c r="B30">
        <v>5578</v>
      </c>
      <c r="C30" t="s">
        <v>1003</v>
      </c>
      <c r="D30" t="s">
        <v>963</v>
      </c>
      <c r="E30" t="s">
        <v>964</v>
      </c>
      <c r="F30">
        <v>783</v>
      </c>
      <c r="G30">
        <v>1042</v>
      </c>
      <c r="H30" t="s">
        <v>1004</v>
      </c>
      <c r="I30" t="s">
        <v>1005</v>
      </c>
      <c r="J30" s="10">
        <f t="shared" si="0"/>
        <v>0.75143953934740881</v>
      </c>
    </row>
    <row r="31" spans="1:10" x14ac:dyDescent="0.3">
      <c r="A31">
        <v>504</v>
      </c>
      <c r="B31">
        <v>9598</v>
      </c>
      <c r="C31" t="s">
        <v>971</v>
      </c>
      <c r="D31" t="s">
        <v>967</v>
      </c>
      <c r="E31" t="s">
        <v>964</v>
      </c>
      <c r="F31">
        <v>420</v>
      </c>
      <c r="G31">
        <v>561</v>
      </c>
      <c r="H31" t="s">
        <v>1061</v>
      </c>
      <c r="I31" t="s">
        <v>1062</v>
      </c>
      <c r="J31" s="10">
        <f t="shared" si="0"/>
        <v>0.74866310160427807</v>
      </c>
    </row>
    <row r="32" spans="1:10" x14ac:dyDescent="0.3">
      <c r="A32">
        <v>211</v>
      </c>
      <c r="B32">
        <v>6225</v>
      </c>
      <c r="C32" t="s">
        <v>977</v>
      </c>
      <c r="D32" t="s">
        <v>963</v>
      </c>
      <c r="E32" t="s">
        <v>968</v>
      </c>
      <c r="F32">
        <v>912</v>
      </c>
      <c r="G32">
        <v>1220</v>
      </c>
      <c r="H32" t="s">
        <v>1102</v>
      </c>
      <c r="I32" t="s">
        <v>1103</v>
      </c>
      <c r="J32" s="10">
        <f t="shared" si="0"/>
        <v>0.74754098360655741</v>
      </c>
    </row>
    <row r="33" spans="1:10" x14ac:dyDescent="0.3">
      <c r="A33">
        <v>856</v>
      </c>
      <c r="B33">
        <v>1278</v>
      </c>
      <c r="C33" t="s">
        <v>991</v>
      </c>
      <c r="D33" t="s">
        <v>963</v>
      </c>
      <c r="E33" t="s">
        <v>964</v>
      </c>
      <c r="F33">
        <v>880</v>
      </c>
      <c r="G33">
        <v>1178</v>
      </c>
      <c r="H33" t="s">
        <v>1086</v>
      </c>
      <c r="I33" t="s">
        <v>1087</v>
      </c>
      <c r="J33" s="10">
        <f t="shared" si="0"/>
        <v>0.74702886247877764</v>
      </c>
    </row>
    <row r="34" spans="1:10" x14ac:dyDescent="0.3">
      <c r="A34">
        <v>446</v>
      </c>
      <c r="B34">
        <v>9858</v>
      </c>
      <c r="C34" t="s">
        <v>980</v>
      </c>
      <c r="D34" t="s">
        <v>963</v>
      </c>
      <c r="E34" t="s">
        <v>968</v>
      </c>
      <c r="F34">
        <v>931</v>
      </c>
      <c r="G34">
        <v>1247</v>
      </c>
      <c r="H34" t="s">
        <v>454</v>
      </c>
      <c r="I34" t="s">
        <v>1092</v>
      </c>
      <c r="J34" s="10">
        <f t="shared" ref="J34:J65" si="1">IF(G34&gt;0, F34/G34, 0)</f>
        <v>0.74659182036888527</v>
      </c>
    </row>
    <row r="35" spans="1:10" x14ac:dyDescent="0.3">
      <c r="A35">
        <v>40</v>
      </c>
      <c r="B35">
        <v>805</v>
      </c>
      <c r="C35" t="s">
        <v>1014</v>
      </c>
      <c r="D35" t="s">
        <v>963</v>
      </c>
      <c r="E35" t="s">
        <v>964</v>
      </c>
      <c r="F35">
        <v>483</v>
      </c>
      <c r="G35">
        <v>648</v>
      </c>
      <c r="H35" t="s">
        <v>1062</v>
      </c>
      <c r="I35" t="s">
        <v>1126</v>
      </c>
      <c r="J35" s="10">
        <f t="shared" si="1"/>
        <v>0.74537037037037035</v>
      </c>
    </row>
    <row r="36" spans="1:10" x14ac:dyDescent="0.3">
      <c r="A36">
        <v>659</v>
      </c>
      <c r="B36">
        <v>8747</v>
      </c>
      <c r="C36" t="s">
        <v>991</v>
      </c>
      <c r="D36" t="s">
        <v>967</v>
      </c>
      <c r="E36" t="s">
        <v>964</v>
      </c>
      <c r="F36">
        <v>442</v>
      </c>
      <c r="G36">
        <v>595</v>
      </c>
      <c r="H36" t="s">
        <v>1205</v>
      </c>
      <c r="I36" t="s">
        <v>1206</v>
      </c>
      <c r="J36" s="10">
        <f t="shared" si="1"/>
        <v>0.74285714285714288</v>
      </c>
    </row>
    <row r="37" spans="1:10" x14ac:dyDescent="0.3">
      <c r="A37">
        <v>351</v>
      </c>
      <c r="B37">
        <v>2972</v>
      </c>
      <c r="C37" t="s">
        <v>986</v>
      </c>
      <c r="D37" t="s">
        <v>963</v>
      </c>
      <c r="E37" t="s">
        <v>964</v>
      </c>
      <c r="F37">
        <v>776</v>
      </c>
      <c r="G37">
        <v>1053</v>
      </c>
      <c r="H37" t="s">
        <v>1007</v>
      </c>
      <c r="I37" t="s">
        <v>1008</v>
      </c>
      <c r="J37" s="10">
        <f t="shared" si="1"/>
        <v>0.73694207027540359</v>
      </c>
    </row>
    <row r="38" spans="1:10" x14ac:dyDescent="0.3">
      <c r="A38">
        <v>333</v>
      </c>
      <c r="B38">
        <v>2208</v>
      </c>
      <c r="C38" t="s">
        <v>971</v>
      </c>
      <c r="D38" t="s">
        <v>963</v>
      </c>
      <c r="E38" t="s">
        <v>964</v>
      </c>
      <c r="F38">
        <v>812</v>
      </c>
      <c r="G38">
        <v>1104</v>
      </c>
      <c r="H38" t="s">
        <v>1154</v>
      </c>
      <c r="I38" t="s">
        <v>1155</v>
      </c>
      <c r="J38" s="10">
        <f t="shared" si="1"/>
        <v>0.73550724637681164</v>
      </c>
    </row>
    <row r="39" spans="1:10" x14ac:dyDescent="0.3">
      <c r="A39">
        <v>57</v>
      </c>
      <c r="B39">
        <v>7253</v>
      </c>
      <c r="C39" t="s">
        <v>1003</v>
      </c>
      <c r="D39" t="s">
        <v>963</v>
      </c>
      <c r="E39" t="s">
        <v>964</v>
      </c>
      <c r="F39">
        <v>753</v>
      </c>
      <c r="G39">
        <v>1027</v>
      </c>
      <c r="H39" t="s">
        <v>1113</v>
      </c>
      <c r="I39" t="s">
        <v>1114</v>
      </c>
      <c r="J39" s="10">
        <f t="shared" si="1"/>
        <v>0.73320350535540413</v>
      </c>
    </row>
    <row r="40" spans="1:10" x14ac:dyDescent="0.3">
      <c r="A40">
        <v>861</v>
      </c>
      <c r="B40">
        <v>8249</v>
      </c>
      <c r="C40" t="s">
        <v>971</v>
      </c>
      <c r="D40" t="s">
        <v>967</v>
      </c>
      <c r="E40" t="s">
        <v>964</v>
      </c>
      <c r="F40">
        <v>916</v>
      </c>
      <c r="G40">
        <v>1255</v>
      </c>
      <c r="H40" t="s">
        <v>272</v>
      </c>
      <c r="I40" t="s">
        <v>1270</v>
      </c>
      <c r="J40" s="10">
        <f t="shared" si="1"/>
        <v>0.72988047808764944</v>
      </c>
    </row>
    <row r="41" spans="1:10" x14ac:dyDescent="0.3">
      <c r="A41">
        <v>52</v>
      </c>
      <c r="B41">
        <v>4551</v>
      </c>
      <c r="C41" t="s">
        <v>988</v>
      </c>
      <c r="D41" t="s">
        <v>963</v>
      </c>
      <c r="E41" t="s">
        <v>968</v>
      </c>
      <c r="F41">
        <v>873</v>
      </c>
      <c r="G41">
        <v>1199</v>
      </c>
      <c r="H41" t="s">
        <v>1245</v>
      </c>
      <c r="I41" t="s">
        <v>1246</v>
      </c>
      <c r="J41" s="10">
        <f t="shared" si="1"/>
        <v>0.7281067556296914</v>
      </c>
    </row>
    <row r="42" spans="1:10" x14ac:dyDescent="0.3">
      <c r="A42">
        <v>722</v>
      </c>
      <c r="B42">
        <v>7342</v>
      </c>
      <c r="C42" t="s">
        <v>977</v>
      </c>
      <c r="D42" t="s">
        <v>967</v>
      </c>
      <c r="E42" t="s">
        <v>968</v>
      </c>
      <c r="F42">
        <v>412</v>
      </c>
      <c r="G42">
        <v>566</v>
      </c>
      <c r="H42" t="s">
        <v>978</v>
      </c>
      <c r="I42" t="s">
        <v>979</v>
      </c>
      <c r="J42" s="10">
        <f t="shared" si="1"/>
        <v>0.72791519434628971</v>
      </c>
    </row>
    <row r="43" spans="1:10" x14ac:dyDescent="0.3">
      <c r="A43">
        <v>933</v>
      </c>
      <c r="B43">
        <v>3189</v>
      </c>
      <c r="C43" t="s">
        <v>962</v>
      </c>
      <c r="D43" t="s">
        <v>967</v>
      </c>
      <c r="E43" t="s">
        <v>968</v>
      </c>
      <c r="F43">
        <v>810</v>
      </c>
      <c r="G43">
        <v>1114</v>
      </c>
      <c r="H43" t="s">
        <v>969</v>
      </c>
      <c r="I43" t="s">
        <v>970</v>
      </c>
      <c r="J43" s="10">
        <f t="shared" si="1"/>
        <v>0.72710951526032319</v>
      </c>
    </row>
    <row r="44" spans="1:10" x14ac:dyDescent="0.3">
      <c r="A44">
        <v>199</v>
      </c>
      <c r="B44">
        <v>2620</v>
      </c>
      <c r="C44" t="s">
        <v>977</v>
      </c>
      <c r="D44" t="s">
        <v>963</v>
      </c>
      <c r="E44" t="s">
        <v>964</v>
      </c>
      <c r="F44">
        <v>829</v>
      </c>
      <c r="G44">
        <v>1145</v>
      </c>
      <c r="H44" t="s">
        <v>1047</v>
      </c>
      <c r="I44" t="s">
        <v>1048</v>
      </c>
      <c r="J44" s="10">
        <f t="shared" si="1"/>
        <v>0.72401746724890825</v>
      </c>
    </row>
    <row r="45" spans="1:10" x14ac:dyDescent="0.3">
      <c r="A45">
        <v>191</v>
      </c>
      <c r="B45">
        <v>6798</v>
      </c>
      <c r="C45" t="s">
        <v>974</v>
      </c>
      <c r="D45" t="s">
        <v>967</v>
      </c>
      <c r="E45" t="s">
        <v>968</v>
      </c>
      <c r="F45">
        <v>997</v>
      </c>
      <c r="G45">
        <v>1382</v>
      </c>
      <c r="H45" t="s">
        <v>1277</v>
      </c>
      <c r="I45" t="s">
        <v>1278</v>
      </c>
      <c r="J45" s="10">
        <f t="shared" si="1"/>
        <v>0.72141823444283648</v>
      </c>
    </row>
    <row r="46" spans="1:10" x14ac:dyDescent="0.3">
      <c r="A46">
        <v>215</v>
      </c>
      <c r="B46">
        <v>7773</v>
      </c>
      <c r="C46" t="s">
        <v>977</v>
      </c>
      <c r="D46" t="s">
        <v>963</v>
      </c>
      <c r="E46" t="s">
        <v>968</v>
      </c>
      <c r="F46">
        <v>812</v>
      </c>
      <c r="G46">
        <v>1161</v>
      </c>
      <c r="H46" t="s">
        <v>1122</v>
      </c>
      <c r="I46" t="s">
        <v>1123</v>
      </c>
      <c r="J46" s="10">
        <f t="shared" si="1"/>
        <v>0.69939707149009478</v>
      </c>
    </row>
    <row r="47" spans="1:10" x14ac:dyDescent="0.3">
      <c r="A47">
        <v>665</v>
      </c>
      <c r="B47">
        <v>7485</v>
      </c>
      <c r="C47" t="s">
        <v>1014</v>
      </c>
      <c r="D47" t="s">
        <v>963</v>
      </c>
      <c r="E47" t="s">
        <v>964</v>
      </c>
      <c r="F47">
        <v>982</v>
      </c>
      <c r="G47">
        <v>1405</v>
      </c>
      <c r="H47" t="s">
        <v>1158</v>
      </c>
      <c r="I47" t="s">
        <v>1159</v>
      </c>
      <c r="J47" s="10">
        <f t="shared" si="1"/>
        <v>0.69893238434163696</v>
      </c>
    </row>
    <row r="48" spans="1:10" x14ac:dyDescent="0.3">
      <c r="A48">
        <v>847</v>
      </c>
      <c r="B48">
        <v>8183</v>
      </c>
      <c r="C48" t="s">
        <v>983</v>
      </c>
      <c r="D48" t="s">
        <v>967</v>
      </c>
      <c r="E48" t="s">
        <v>968</v>
      </c>
      <c r="F48">
        <v>906</v>
      </c>
      <c r="G48">
        <v>1297</v>
      </c>
      <c r="H48" t="s">
        <v>1225</v>
      </c>
      <c r="I48" t="s">
        <v>1226</v>
      </c>
      <c r="J48" s="10">
        <f t="shared" si="1"/>
        <v>0.69853508095605243</v>
      </c>
    </row>
    <row r="49" spans="1:10" x14ac:dyDescent="0.3">
      <c r="A49">
        <v>357</v>
      </c>
      <c r="B49">
        <v>4628</v>
      </c>
      <c r="C49" t="s">
        <v>962</v>
      </c>
      <c r="D49" t="s">
        <v>967</v>
      </c>
      <c r="E49" t="s">
        <v>968</v>
      </c>
      <c r="F49">
        <v>777</v>
      </c>
      <c r="G49">
        <v>1113</v>
      </c>
      <c r="H49" t="s">
        <v>1254</v>
      </c>
      <c r="I49" t="s">
        <v>1255</v>
      </c>
      <c r="J49" s="10">
        <f t="shared" si="1"/>
        <v>0.69811320754716977</v>
      </c>
    </row>
    <row r="50" spans="1:10" x14ac:dyDescent="0.3">
      <c r="A50">
        <v>691</v>
      </c>
      <c r="B50">
        <v>2096</v>
      </c>
      <c r="C50" t="s">
        <v>986</v>
      </c>
      <c r="D50" t="s">
        <v>963</v>
      </c>
      <c r="E50" t="s">
        <v>964</v>
      </c>
      <c r="F50">
        <v>955</v>
      </c>
      <c r="G50">
        <v>1369</v>
      </c>
      <c r="H50" t="s">
        <v>1248</v>
      </c>
      <c r="I50" t="s">
        <v>1249</v>
      </c>
      <c r="J50" s="10">
        <f t="shared" si="1"/>
        <v>0.69758948137326515</v>
      </c>
    </row>
    <row r="51" spans="1:10" x14ac:dyDescent="0.3">
      <c r="A51">
        <v>708</v>
      </c>
      <c r="B51">
        <v>1246</v>
      </c>
      <c r="C51" t="s">
        <v>986</v>
      </c>
      <c r="D51" t="s">
        <v>963</v>
      </c>
      <c r="E51" t="s">
        <v>968</v>
      </c>
      <c r="F51">
        <v>50</v>
      </c>
      <c r="G51">
        <v>72</v>
      </c>
      <c r="H51" t="s">
        <v>1096</v>
      </c>
      <c r="I51" t="s">
        <v>1097</v>
      </c>
      <c r="J51" s="10">
        <f t="shared" si="1"/>
        <v>0.69444444444444442</v>
      </c>
    </row>
    <row r="52" spans="1:10" x14ac:dyDescent="0.3">
      <c r="A52">
        <v>1</v>
      </c>
      <c r="B52">
        <v>1334</v>
      </c>
      <c r="C52" t="s">
        <v>1014</v>
      </c>
      <c r="D52" t="s">
        <v>967</v>
      </c>
      <c r="E52" t="s">
        <v>968</v>
      </c>
      <c r="F52">
        <v>947</v>
      </c>
      <c r="G52">
        <v>1385</v>
      </c>
      <c r="H52" t="s">
        <v>1088</v>
      </c>
      <c r="I52" t="s">
        <v>1089</v>
      </c>
      <c r="J52" s="10">
        <f t="shared" si="1"/>
        <v>0.68375451263537901</v>
      </c>
    </row>
    <row r="53" spans="1:10" x14ac:dyDescent="0.3">
      <c r="A53">
        <v>202</v>
      </c>
      <c r="B53">
        <v>9807</v>
      </c>
      <c r="C53" t="s">
        <v>974</v>
      </c>
      <c r="D53" t="s">
        <v>967</v>
      </c>
      <c r="E53" t="s">
        <v>968</v>
      </c>
      <c r="F53">
        <v>871</v>
      </c>
      <c r="G53">
        <v>1274</v>
      </c>
      <c r="H53" t="s">
        <v>1206</v>
      </c>
      <c r="I53" t="s">
        <v>1024</v>
      </c>
      <c r="J53" s="10">
        <f t="shared" si="1"/>
        <v>0.68367346938775508</v>
      </c>
    </row>
    <row r="54" spans="1:10" x14ac:dyDescent="0.3">
      <c r="A54">
        <v>460</v>
      </c>
      <c r="B54">
        <v>2396</v>
      </c>
      <c r="C54" t="s">
        <v>977</v>
      </c>
      <c r="D54" t="s">
        <v>967</v>
      </c>
      <c r="E54" t="s">
        <v>968</v>
      </c>
      <c r="F54">
        <v>897</v>
      </c>
      <c r="G54">
        <v>1313</v>
      </c>
      <c r="H54" t="s">
        <v>316</v>
      </c>
      <c r="I54" t="s">
        <v>1078</v>
      </c>
      <c r="J54" s="10">
        <f t="shared" si="1"/>
        <v>0.68316831683168322</v>
      </c>
    </row>
    <row r="55" spans="1:10" x14ac:dyDescent="0.3">
      <c r="A55">
        <v>206</v>
      </c>
      <c r="B55">
        <v>5894</v>
      </c>
      <c r="C55" t="s">
        <v>971</v>
      </c>
      <c r="D55" t="s">
        <v>967</v>
      </c>
      <c r="E55" t="s">
        <v>968</v>
      </c>
      <c r="F55">
        <v>854</v>
      </c>
      <c r="G55">
        <v>1251</v>
      </c>
      <c r="H55" t="s">
        <v>1264</v>
      </c>
      <c r="I55" t="s">
        <v>157</v>
      </c>
      <c r="J55" s="10">
        <f t="shared" si="1"/>
        <v>0.68265387689848123</v>
      </c>
    </row>
    <row r="56" spans="1:10" x14ac:dyDescent="0.3">
      <c r="A56">
        <v>32</v>
      </c>
      <c r="B56">
        <v>9636</v>
      </c>
      <c r="C56" t="s">
        <v>1014</v>
      </c>
      <c r="D56" t="s">
        <v>963</v>
      </c>
      <c r="E56" t="s">
        <v>968</v>
      </c>
      <c r="F56">
        <v>478</v>
      </c>
      <c r="G56">
        <v>705</v>
      </c>
      <c r="H56" t="s">
        <v>1093</v>
      </c>
      <c r="I56" t="s">
        <v>1094</v>
      </c>
      <c r="J56" s="10">
        <f t="shared" si="1"/>
        <v>0.6780141843971631</v>
      </c>
    </row>
    <row r="57" spans="1:10" x14ac:dyDescent="0.3">
      <c r="A57">
        <v>877</v>
      </c>
      <c r="B57">
        <v>1647</v>
      </c>
      <c r="C57" t="s">
        <v>986</v>
      </c>
      <c r="D57" t="s">
        <v>963</v>
      </c>
      <c r="E57" t="s">
        <v>968</v>
      </c>
      <c r="F57">
        <v>791</v>
      </c>
      <c r="G57">
        <v>1169</v>
      </c>
      <c r="H57" t="s">
        <v>1079</v>
      </c>
      <c r="I57" t="s">
        <v>1080</v>
      </c>
      <c r="J57" s="10">
        <f t="shared" si="1"/>
        <v>0.67664670658682635</v>
      </c>
    </row>
    <row r="58" spans="1:10" x14ac:dyDescent="0.3">
      <c r="A58">
        <v>438</v>
      </c>
      <c r="B58">
        <v>9251</v>
      </c>
      <c r="C58" t="s">
        <v>974</v>
      </c>
      <c r="D58" t="s">
        <v>963</v>
      </c>
      <c r="E58" t="s">
        <v>964</v>
      </c>
      <c r="F58">
        <v>430</v>
      </c>
      <c r="G58">
        <v>642</v>
      </c>
      <c r="H58" t="s">
        <v>1142</v>
      </c>
      <c r="I58" t="s">
        <v>1143</v>
      </c>
      <c r="J58" s="10">
        <f t="shared" si="1"/>
        <v>0.66978193146417442</v>
      </c>
    </row>
    <row r="59" spans="1:10" x14ac:dyDescent="0.3">
      <c r="A59">
        <v>366</v>
      </c>
      <c r="B59">
        <v>7540</v>
      </c>
      <c r="C59" t="s">
        <v>983</v>
      </c>
      <c r="D59" t="s">
        <v>967</v>
      </c>
      <c r="E59" t="s">
        <v>964</v>
      </c>
      <c r="F59">
        <v>679</v>
      </c>
      <c r="G59">
        <v>1015</v>
      </c>
      <c r="H59" t="s">
        <v>1127</v>
      </c>
      <c r="I59" t="s">
        <v>1128</v>
      </c>
      <c r="J59" s="10">
        <f t="shared" si="1"/>
        <v>0.66896551724137931</v>
      </c>
    </row>
    <row r="60" spans="1:10" x14ac:dyDescent="0.3">
      <c r="A60">
        <v>105</v>
      </c>
      <c r="B60">
        <v>8808</v>
      </c>
      <c r="C60" t="s">
        <v>986</v>
      </c>
      <c r="D60" t="s">
        <v>963</v>
      </c>
      <c r="E60" t="s">
        <v>964</v>
      </c>
      <c r="F60">
        <v>949</v>
      </c>
      <c r="G60">
        <v>1419</v>
      </c>
      <c r="H60" t="s">
        <v>1148</v>
      </c>
      <c r="I60" t="s">
        <v>1149</v>
      </c>
      <c r="J60" s="10">
        <f t="shared" si="1"/>
        <v>0.66878083157152923</v>
      </c>
    </row>
    <row r="61" spans="1:10" x14ac:dyDescent="0.3">
      <c r="A61">
        <v>308</v>
      </c>
      <c r="B61">
        <v>4920</v>
      </c>
      <c r="C61" t="s">
        <v>977</v>
      </c>
      <c r="D61" t="s">
        <v>963</v>
      </c>
      <c r="E61" t="s">
        <v>968</v>
      </c>
      <c r="F61">
        <v>438</v>
      </c>
      <c r="G61">
        <v>656</v>
      </c>
      <c r="H61" t="s">
        <v>1150</v>
      </c>
      <c r="I61" t="s">
        <v>1124</v>
      </c>
      <c r="J61" s="10">
        <f t="shared" si="1"/>
        <v>0.66768292682926833</v>
      </c>
    </row>
    <row r="62" spans="1:10" x14ac:dyDescent="0.3">
      <c r="A62">
        <v>328</v>
      </c>
      <c r="B62">
        <v>6153</v>
      </c>
      <c r="C62" t="s">
        <v>962</v>
      </c>
      <c r="D62" t="s">
        <v>963</v>
      </c>
      <c r="E62" t="s">
        <v>968</v>
      </c>
      <c r="F62">
        <v>710</v>
      </c>
      <c r="G62">
        <v>1066</v>
      </c>
      <c r="H62" t="s">
        <v>1009</v>
      </c>
      <c r="I62" t="s">
        <v>1010</v>
      </c>
      <c r="J62" s="10">
        <f t="shared" si="1"/>
        <v>0.66604127579737338</v>
      </c>
    </row>
    <row r="63" spans="1:10" x14ac:dyDescent="0.3">
      <c r="A63">
        <v>75</v>
      </c>
      <c r="B63">
        <v>5489</v>
      </c>
      <c r="C63" t="s">
        <v>983</v>
      </c>
      <c r="D63" t="s">
        <v>963</v>
      </c>
      <c r="E63" t="s">
        <v>964</v>
      </c>
      <c r="F63">
        <v>869</v>
      </c>
      <c r="G63">
        <v>1317</v>
      </c>
      <c r="H63" t="s">
        <v>1191</v>
      </c>
      <c r="I63" t="s">
        <v>1271</v>
      </c>
      <c r="J63" s="10">
        <f t="shared" si="1"/>
        <v>0.65983295368261197</v>
      </c>
    </row>
    <row r="64" spans="1:10" x14ac:dyDescent="0.3">
      <c r="A64">
        <v>579</v>
      </c>
      <c r="B64">
        <v>4892</v>
      </c>
      <c r="C64" t="s">
        <v>974</v>
      </c>
      <c r="D64" t="s">
        <v>963</v>
      </c>
      <c r="E64" t="s">
        <v>968</v>
      </c>
      <c r="F64">
        <v>913</v>
      </c>
      <c r="G64">
        <v>1385</v>
      </c>
      <c r="H64" t="s">
        <v>1290</v>
      </c>
      <c r="I64" t="s">
        <v>1291</v>
      </c>
      <c r="J64" s="10">
        <f t="shared" si="1"/>
        <v>0.65920577617328524</v>
      </c>
    </row>
    <row r="65" spans="1:10" x14ac:dyDescent="0.3">
      <c r="A65">
        <v>630</v>
      </c>
      <c r="B65">
        <v>6772</v>
      </c>
      <c r="C65" t="s">
        <v>988</v>
      </c>
      <c r="D65" t="s">
        <v>963</v>
      </c>
      <c r="E65" t="s">
        <v>964</v>
      </c>
      <c r="F65">
        <v>868</v>
      </c>
      <c r="G65">
        <v>1320</v>
      </c>
      <c r="H65" t="s">
        <v>1253</v>
      </c>
      <c r="I65" t="s">
        <v>12</v>
      </c>
      <c r="J65" s="10">
        <f t="shared" si="1"/>
        <v>0.65757575757575759</v>
      </c>
    </row>
    <row r="66" spans="1:10" x14ac:dyDescent="0.3">
      <c r="A66">
        <v>340</v>
      </c>
      <c r="B66">
        <v>7316</v>
      </c>
      <c r="C66" t="s">
        <v>983</v>
      </c>
      <c r="D66" t="s">
        <v>967</v>
      </c>
      <c r="E66" t="s">
        <v>968</v>
      </c>
      <c r="F66">
        <v>905</v>
      </c>
      <c r="G66">
        <v>1392</v>
      </c>
      <c r="H66" t="s">
        <v>1073</v>
      </c>
      <c r="I66" t="s">
        <v>1074</v>
      </c>
      <c r="J66" s="10">
        <f t="shared" ref="J66:J97" si="2">IF(G66&gt;0, F66/G66, 0)</f>
        <v>0.65014367816091956</v>
      </c>
    </row>
    <row r="67" spans="1:10" x14ac:dyDescent="0.3">
      <c r="A67">
        <v>634</v>
      </c>
      <c r="B67">
        <v>175</v>
      </c>
      <c r="C67" t="s">
        <v>962</v>
      </c>
      <c r="D67" t="s">
        <v>967</v>
      </c>
      <c r="E67" t="s">
        <v>968</v>
      </c>
      <c r="F67">
        <v>939</v>
      </c>
      <c r="G67">
        <v>1446</v>
      </c>
      <c r="H67" t="s">
        <v>999</v>
      </c>
      <c r="I67" t="s">
        <v>1000</v>
      </c>
      <c r="J67" s="10">
        <f t="shared" si="2"/>
        <v>0.64937759336099588</v>
      </c>
    </row>
    <row r="68" spans="1:10" x14ac:dyDescent="0.3">
      <c r="A68">
        <v>251</v>
      </c>
      <c r="B68">
        <v>2183</v>
      </c>
      <c r="C68" t="s">
        <v>980</v>
      </c>
      <c r="D68" t="s">
        <v>967</v>
      </c>
      <c r="E68" t="s">
        <v>964</v>
      </c>
      <c r="F68">
        <v>422</v>
      </c>
      <c r="G68">
        <v>651</v>
      </c>
      <c r="H68" t="s">
        <v>1165</v>
      </c>
      <c r="I68" t="s">
        <v>1166</v>
      </c>
      <c r="J68" s="10">
        <f t="shared" si="2"/>
        <v>0.64823348694316441</v>
      </c>
    </row>
    <row r="69" spans="1:10" x14ac:dyDescent="0.3">
      <c r="A69">
        <v>305</v>
      </c>
      <c r="B69">
        <v>1748</v>
      </c>
      <c r="C69" t="s">
        <v>991</v>
      </c>
      <c r="D69" t="s">
        <v>963</v>
      </c>
      <c r="E69" t="s">
        <v>968</v>
      </c>
      <c r="F69">
        <v>954</v>
      </c>
      <c r="G69">
        <v>1473</v>
      </c>
      <c r="H69" t="s">
        <v>1160</v>
      </c>
      <c r="I69" t="s">
        <v>1161</v>
      </c>
      <c r="J69" s="10">
        <f t="shared" si="2"/>
        <v>0.64765784114052949</v>
      </c>
    </row>
    <row r="70" spans="1:10" x14ac:dyDescent="0.3">
      <c r="A70">
        <v>135</v>
      </c>
      <c r="B70">
        <v>8894</v>
      </c>
      <c r="C70" t="s">
        <v>1003</v>
      </c>
      <c r="D70" t="s">
        <v>963</v>
      </c>
      <c r="E70" t="s">
        <v>968</v>
      </c>
      <c r="F70">
        <v>901</v>
      </c>
      <c r="G70">
        <v>1393</v>
      </c>
      <c r="H70" t="s">
        <v>1065</v>
      </c>
      <c r="I70" t="s">
        <v>1066</v>
      </c>
      <c r="J70" s="10">
        <f t="shared" si="2"/>
        <v>0.64680545585068194</v>
      </c>
    </row>
    <row r="71" spans="1:10" x14ac:dyDescent="0.3">
      <c r="A71">
        <v>723</v>
      </c>
      <c r="B71">
        <v>1980</v>
      </c>
      <c r="C71" t="s">
        <v>991</v>
      </c>
      <c r="D71" t="s">
        <v>963</v>
      </c>
      <c r="E71" t="s">
        <v>968</v>
      </c>
      <c r="F71">
        <v>490</v>
      </c>
      <c r="G71">
        <v>762</v>
      </c>
      <c r="H71" t="s">
        <v>1140</v>
      </c>
      <c r="I71" t="s">
        <v>1141</v>
      </c>
      <c r="J71" s="10">
        <f t="shared" si="2"/>
        <v>0.64304461942257218</v>
      </c>
    </row>
    <row r="72" spans="1:10" x14ac:dyDescent="0.3">
      <c r="A72">
        <v>792</v>
      </c>
      <c r="B72">
        <v>1303</v>
      </c>
      <c r="C72" t="s">
        <v>1014</v>
      </c>
      <c r="D72" t="s">
        <v>963</v>
      </c>
      <c r="E72" t="s">
        <v>964</v>
      </c>
      <c r="F72">
        <v>808</v>
      </c>
      <c r="G72">
        <v>1257</v>
      </c>
      <c r="H72" t="s">
        <v>1275</v>
      </c>
      <c r="I72" t="s">
        <v>1276</v>
      </c>
      <c r="J72" s="10">
        <f t="shared" si="2"/>
        <v>0.64280031821797934</v>
      </c>
    </row>
    <row r="73" spans="1:10" x14ac:dyDescent="0.3">
      <c r="A73">
        <v>129</v>
      </c>
      <c r="B73">
        <v>7633</v>
      </c>
      <c r="C73" t="s">
        <v>980</v>
      </c>
      <c r="D73" t="s">
        <v>963</v>
      </c>
      <c r="E73" t="s">
        <v>964</v>
      </c>
      <c r="F73">
        <v>379</v>
      </c>
      <c r="G73">
        <v>590</v>
      </c>
      <c r="H73" t="s">
        <v>981</v>
      </c>
      <c r="I73" t="s">
        <v>982</v>
      </c>
      <c r="J73" s="10">
        <f t="shared" si="2"/>
        <v>0.64237288135593218</v>
      </c>
    </row>
    <row r="74" spans="1:10" x14ac:dyDescent="0.3">
      <c r="A74">
        <v>12</v>
      </c>
      <c r="B74">
        <v>6404</v>
      </c>
      <c r="C74" t="s">
        <v>1003</v>
      </c>
      <c r="D74" t="s">
        <v>963</v>
      </c>
      <c r="E74" t="s">
        <v>964</v>
      </c>
      <c r="F74">
        <v>360</v>
      </c>
      <c r="G74">
        <v>565</v>
      </c>
      <c r="H74" t="s">
        <v>1082</v>
      </c>
      <c r="I74" t="s">
        <v>1083</v>
      </c>
      <c r="J74" s="10">
        <f t="shared" si="2"/>
        <v>0.63716814159292035</v>
      </c>
    </row>
    <row r="75" spans="1:10" x14ac:dyDescent="0.3">
      <c r="A75">
        <v>489</v>
      </c>
      <c r="B75">
        <v>2154</v>
      </c>
      <c r="C75" t="s">
        <v>983</v>
      </c>
      <c r="D75" t="s">
        <v>963</v>
      </c>
      <c r="E75" t="s">
        <v>964</v>
      </c>
      <c r="F75">
        <v>892</v>
      </c>
      <c r="G75">
        <v>1407</v>
      </c>
      <c r="H75" t="s">
        <v>984</v>
      </c>
      <c r="I75" t="s">
        <v>985</v>
      </c>
      <c r="J75" s="10">
        <f t="shared" si="2"/>
        <v>0.63397299218194736</v>
      </c>
    </row>
    <row r="76" spans="1:10" x14ac:dyDescent="0.3">
      <c r="A76">
        <v>775</v>
      </c>
      <c r="B76">
        <v>8104</v>
      </c>
      <c r="C76" t="s">
        <v>974</v>
      </c>
      <c r="D76" t="s">
        <v>963</v>
      </c>
      <c r="E76" t="s">
        <v>968</v>
      </c>
      <c r="F76">
        <v>451</v>
      </c>
      <c r="G76">
        <v>713</v>
      </c>
      <c r="H76" t="s">
        <v>420</v>
      </c>
      <c r="I76" t="s">
        <v>1153</v>
      </c>
      <c r="J76" s="10">
        <f t="shared" si="2"/>
        <v>0.63253856942496489</v>
      </c>
    </row>
    <row r="77" spans="1:10" x14ac:dyDescent="0.3">
      <c r="A77">
        <v>250</v>
      </c>
      <c r="B77">
        <v>1215</v>
      </c>
      <c r="C77" t="s">
        <v>1003</v>
      </c>
      <c r="D77" t="s">
        <v>967</v>
      </c>
      <c r="E77" t="s">
        <v>968</v>
      </c>
      <c r="F77">
        <v>773</v>
      </c>
      <c r="G77">
        <v>1225</v>
      </c>
      <c r="H77" t="s">
        <v>686</v>
      </c>
      <c r="I77" t="s">
        <v>521</v>
      </c>
      <c r="J77" s="10">
        <f t="shared" si="2"/>
        <v>0.63102040816326532</v>
      </c>
    </row>
    <row r="78" spans="1:10" x14ac:dyDescent="0.3">
      <c r="A78">
        <v>941</v>
      </c>
      <c r="B78">
        <v>5345</v>
      </c>
      <c r="C78" t="s">
        <v>980</v>
      </c>
      <c r="D78" t="s">
        <v>967</v>
      </c>
      <c r="E78" t="s">
        <v>964</v>
      </c>
      <c r="F78">
        <v>735</v>
      </c>
      <c r="G78">
        <v>1181</v>
      </c>
      <c r="H78" t="s">
        <v>1233</v>
      </c>
      <c r="I78" t="s">
        <v>1234</v>
      </c>
      <c r="J78" s="10">
        <f t="shared" si="2"/>
        <v>0.62235393734123623</v>
      </c>
    </row>
    <row r="79" spans="1:10" x14ac:dyDescent="0.3">
      <c r="A79">
        <v>214</v>
      </c>
      <c r="B79">
        <v>4060</v>
      </c>
      <c r="C79" t="s">
        <v>980</v>
      </c>
      <c r="D79" t="s">
        <v>967</v>
      </c>
      <c r="E79" t="s">
        <v>964</v>
      </c>
      <c r="F79">
        <v>442</v>
      </c>
      <c r="G79">
        <v>713</v>
      </c>
      <c r="H79" t="s">
        <v>1133</v>
      </c>
      <c r="I79" t="s">
        <v>1134</v>
      </c>
      <c r="J79" s="10">
        <f t="shared" si="2"/>
        <v>0.61991584852734927</v>
      </c>
    </row>
    <row r="80" spans="1:10" x14ac:dyDescent="0.3">
      <c r="A80">
        <v>25</v>
      </c>
      <c r="B80">
        <v>1724</v>
      </c>
      <c r="C80" t="s">
        <v>974</v>
      </c>
      <c r="D80" t="s">
        <v>963</v>
      </c>
      <c r="E80" t="s">
        <v>968</v>
      </c>
      <c r="F80">
        <v>431</v>
      </c>
      <c r="G80">
        <v>702</v>
      </c>
      <c r="H80" t="s">
        <v>1213</v>
      </c>
      <c r="I80" t="s">
        <v>1214</v>
      </c>
      <c r="J80" s="10">
        <f t="shared" si="2"/>
        <v>0.61396011396011396</v>
      </c>
    </row>
    <row r="81" spans="1:10" x14ac:dyDescent="0.3">
      <c r="A81">
        <v>109</v>
      </c>
      <c r="B81">
        <v>6787</v>
      </c>
      <c r="C81" t="s">
        <v>971</v>
      </c>
      <c r="D81" t="s">
        <v>963</v>
      </c>
      <c r="E81" t="s">
        <v>968</v>
      </c>
      <c r="F81">
        <v>715</v>
      </c>
      <c r="G81">
        <v>1185</v>
      </c>
      <c r="H81" t="s">
        <v>305</v>
      </c>
      <c r="I81" t="s">
        <v>1178</v>
      </c>
      <c r="J81" s="10">
        <f t="shared" si="2"/>
        <v>0.6033755274261603</v>
      </c>
    </row>
    <row r="82" spans="1:10" x14ac:dyDescent="0.3">
      <c r="A82">
        <v>936</v>
      </c>
      <c r="B82">
        <v>359</v>
      </c>
      <c r="C82" t="s">
        <v>977</v>
      </c>
      <c r="D82" t="s">
        <v>967</v>
      </c>
      <c r="E82" t="s">
        <v>968</v>
      </c>
      <c r="F82">
        <v>607</v>
      </c>
      <c r="G82">
        <v>1007</v>
      </c>
      <c r="H82" t="s">
        <v>1118</v>
      </c>
      <c r="I82" t="s">
        <v>1119</v>
      </c>
      <c r="J82" s="10">
        <f t="shared" si="2"/>
        <v>0.60278053624627603</v>
      </c>
    </row>
    <row r="83" spans="1:10" x14ac:dyDescent="0.3">
      <c r="A83">
        <v>586</v>
      </c>
      <c r="B83">
        <v>7005</v>
      </c>
      <c r="C83" t="s">
        <v>1003</v>
      </c>
      <c r="D83" t="s">
        <v>963</v>
      </c>
      <c r="E83" t="s">
        <v>968</v>
      </c>
      <c r="F83">
        <v>711</v>
      </c>
      <c r="G83">
        <v>1197</v>
      </c>
      <c r="H83" t="s">
        <v>1054</v>
      </c>
      <c r="I83" t="s">
        <v>1055</v>
      </c>
      <c r="J83" s="10">
        <f t="shared" si="2"/>
        <v>0.59398496240601506</v>
      </c>
    </row>
    <row r="84" spans="1:10" x14ac:dyDescent="0.3">
      <c r="A84">
        <v>924</v>
      </c>
      <c r="B84">
        <v>3624</v>
      </c>
      <c r="C84" t="s">
        <v>1003</v>
      </c>
      <c r="D84" t="s">
        <v>967</v>
      </c>
      <c r="E84" t="s">
        <v>964</v>
      </c>
      <c r="F84">
        <v>606</v>
      </c>
      <c r="G84">
        <v>1021</v>
      </c>
      <c r="H84" t="s">
        <v>1288</v>
      </c>
      <c r="I84" t="s">
        <v>1289</v>
      </c>
      <c r="J84" s="10">
        <f t="shared" si="2"/>
        <v>0.59353574926542607</v>
      </c>
    </row>
    <row r="85" spans="1:10" x14ac:dyDescent="0.3">
      <c r="A85">
        <v>20</v>
      </c>
      <c r="B85">
        <v>6759</v>
      </c>
      <c r="C85" t="s">
        <v>1003</v>
      </c>
      <c r="D85" t="s">
        <v>963</v>
      </c>
      <c r="E85" t="s">
        <v>964</v>
      </c>
      <c r="F85">
        <v>630</v>
      </c>
      <c r="G85">
        <v>1062</v>
      </c>
      <c r="H85" t="s">
        <v>1192</v>
      </c>
      <c r="I85" t="s">
        <v>1193</v>
      </c>
      <c r="J85" s="10">
        <f t="shared" si="2"/>
        <v>0.59322033898305082</v>
      </c>
    </row>
    <row r="86" spans="1:10" x14ac:dyDescent="0.3">
      <c r="A86">
        <v>763</v>
      </c>
      <c r="B86">
        <v>9792</v>
      </c>
      <c r="C86" t="s">
        <v>971</v>
      </c>
      <c r="D86" t="s">
        <v>967</v>
      </c>
      <c r="E86" t="s">
        <v>968</v>
      </c>
      <c r="F86">
        <v>796</v>
      </c>
      <c r="G86">
        <v>1347</v>
      </c>
      <c r="H86" t="s">
        <v>1008</v>
      </c>
      <c r="I86" t="s">
        <v>30</v>
      </c>
      <c r="J86" s="10">
        <f t="shared" si="2"/>
        <v>0.59094283593170005</v>
      </c>
    </row>
    <row r="87" spans="1:10" x14ac:dyDescent="0.3">
      <c r="A87">
        <v>974</v>
      </c>
      <c r="B87">
        <v>9784</v>
      </c>
      <c r="C87" t="s">
        <v>991</v>
      </c>
      <c r="D87" t="s">
        <v>967</v>
      </c>
      <c r="E87" t="s">
        <v>964</v>
      </c>
      <c r="F87">
        <v>442</v>
      </c>
      <c r="G87">
        <v>770</v>
      </c>
      <c r="H87" t="s">
        <v>434</v>
      </c>
      <c r="I87" t="s">
        <v>1171</v>
      </c>
      <c r="J87" s="10">
        <f t="shared" si="2"/>
        <v>0.574025974025974</v>
      </c>
    </row>
    <row r="88" spans="1:10" x14ac:dyDescent="0.3">
      <c r="A88">
        <v>748</v>
      </c>
      <c r="B88">
        <v>2969</v>
      </c>
      <c r="C88" t="s">
        <v>974</v>
      </c>
      <c r="D88" t="s">
        <v>963</v>
      </c>
      <c r="E88" t="s">
        <v>964</v>
      </c>
      <c r="F88">
        <v>600</v>
      </c>
      <c r="G88">
        <v>1048</v>
      </c>
      <c r="H88" t="s">
        <v>1281</v>
      </c>
      <c r="I88" t="s">
        <v>1282</v>
      </c>
      <c r="J88" s="10">
        <f t="shared" si="2"/>
        <v>0.5725190839694656</v>
      </c>
    </row>
    <row r="89" spans="1:10" x14ac:dyDescent="0.3">
      <c r="A89">
        <v>838</v>
      </c>
      <c r="B89">
        <v>4322</v>
      </c>
      <c r="C89" t="s">
        <v>986</v>
      </c>
      <c r="D89" t="s">
        <v>967</v>
      </c>
      <c r="E89" t="s">
        <v>968</v>
      </c>
      <c r="F89">
        <v>593</v>
      </c>
      <c r="G89">
        <v>1036</v>
      </c>
      <c r="H89" t="s">
        <v>30</v>
      </c>
      <c r="I89" t="s">
        <v>1121</v>
      </c>
      <c r="J89" s="10">
        <f t="shared" si="2"/>
        <v>0.57239382239382242</v>
      </c>
    </row>
    <row r="90" spans="1:10" x14ac:dyDescent="0.3">
      <c r="A90">
        <v>147</v>
      </c>
      <c r="B90">
        <v>207</v>
      </c>
      <c r="C90" t="s">
        <v>986</v>
      </c>
      <c r="D90" t="s">
        <v>963</v>
      </c>
      <c r="E90" t="s">
        <v>968</v>
      </c>
      <c r="F90">
        <v>369</v>
      </c>
      <c r="G90">
        <v>646</v>
      </c>
      <c r="H90" t="s">
        <v>284</v>
      </c>
      <c r="I90" t="s">
        <v>1180</v>
      </c>
      <c r="J90" s="10">
        <f t="shared" si="2"/>
        <v>0.57120743034055732</v>
      </c>
    </row>
    <row r="91" spans="1:10" x14ac:dyDescent="0.3">
      <c r="A91">
        <v>384</v>
      </c>
      <c r="B91">
        <v>9377</v>
      </c>
      <c r="C91" t="s">
        <v>971</v>
      </c>
      <c r="D91" t="s">
        <v>963</v>
      </c>
      <c r="E91" t="s">
        <v>964</v>
      </c>
      <c r="F91">
        <v>590</v>
      </c>
      <c r="G91">
        <v>1033</v>
      </c>
      <c r="H91" t="s">
        <v>1015</v>
      </c>
      <c r="I91" t="s">
        <v>1016</v>
      </c>
      <c r="J91" s="10">
        <f t="shared" si="2"/>
        <v>0.57115198451113258</v>
      </c>
    </row>
    <row r="92" spans="1:10" x14ac:dyDescent="0.3">
      <c r="A92">
        <v>945</v>
      </c>
      <c r="B92">
        <v>3633</v>
      </c>
      <c r="C92" t="s">
        <v>962</v>
      </c>
      <c r="D92" t="s">
        <v>963</v>
      </c>
      <c r="E92" t="s">
        <v>968</v>
      </c>
      <c r="F92">
        <v>299</v>
      </c>
      <c r="G92">
        <v>524</v>
      </c>
      <c r="H92" t="s">
        <v>1027</v>
      </c>
      <c r="I92" t="s">
        <v>1028</v>
      </c>
      <c r="J92" s="10">
        <f t="shared" si="2"/>
        <v>0.57061068702290074</v>
      </c>
    </row>
    <row r="93" spans="1:10" x14ac:dyDescent="0.3">
      <c r="A93">
        <v>306</v>
      </c>
      <c r="B93">
        <v>1201</v>
      </c>
      <c r="C93" t="s">
        <v>988</v>
      </c>
      <c r="D93" t="s">
        <v>963</v>
      </c>
      <c r="E93" t="s">
        <v>964</v>
      </c>
      <c r="F93">
        <v>654</v>
      </c>
      <c r="G93">
        <v>1150</v>
      </c>
      <c r="H93" t="s">
        <v>190</v>
      </c>
      <c r="I93" t="s">
        <v>1190</v>
      </c>
      <c r="J93" s="10">
        <f t="shared" si="2"/>
        <v>0.56869565217391305</v>
      </c>
    </row>
    <row r="94" spans="1:10" x14ac:dyDescent="0.3">
      <c r="A94">
        <v>201</v>
      </c>
      <c r="B94">
        <v>8703</v>
      </c>
      <c r="C94" t="s">
        <v>974</v>
      </c>
      <c r="D94" t="s">
        <v>963</v>
      </c>
      <c r="E94" t="s">
        <v>964</v>
      </c>
      <c r="F94">
        <v>482</v>
      </c>
      <c r="G94">
        <v>850</v>
      </c>
      <c r="H94" t="s">
        <v>1108</v>
      </c>
      <c r="I94" t="s">
        <v>1109</v>
      </c>
      <c r="J94" s="10">
        <f t="shared" si="2"/>
        <v>0.56705882352941173</v>
      </c>
    </row>
    <row r="95" spans="1:10" x14ac:dyDescent="0.3">
      <c r="A95">
        <v>420</v>
      </c>
      <c r="B95">
        <v>9943</v>
      </c>
      <c r="C95" t="s">
        <v>986</v>
      </c>
      <c r="D95" t="s">
        <v>963</v>
      </c>
      <c r="E95" t="s">
        <v>968</v>
      </c>
      <c r="F95">
        <v>638</v>
      </c>
      <c r="G95">
        <v>1130</v>
      </c>
      <c r="H95" t="s">
        <v>1095</v>
      </c>
      <c r="I95" t="s">
        <v>166</v>
      </c>
      <c r="J95" s="10">
        <f t="shared" si="2"/>
        <v>0.56460176991150446</v>
      </c>
    </row>
    <row r="96" spans="1:10" x14ac:dyDescent="0.3">
      <c r="A96">
        <v>693</v>
      </c>
      <c r="B96">
        <v>8737</v>
      </c>
      <c r="C96" t="s">
        <v>974</v>
      </c>
      <c r="D96" t="s">
        <v>967</v>
      </c>
      <c r="E96" t="s">
        <v>968</v>
      </c>
      <c r="F96">
        <v>715</v>
      </c>
      <c r="G96">
        <v>1271</v>
      </c>
      <c r="H96" t="s">
        <v>207</v>
      </c>
      <c r="I96" t="s">
        <v>1024</v>
      </c>
      <c r="J96" s="10">
        <f t="shared" si="2"/>
        <v>0.56254917387883552</v>
      </c>
    </row>
    <row r="97" spans="1:10" x14ac:dyDescent="0.3">
      <c r="A97">
        <v>538</v>
      </c>
      <c r="B97">
        <v>1702</v>
      </c>
      <c r="C97" t="s">
        <v>986</v>
      </c>
      <c r="D97" t="s">
        <v>967</v>
      </c>
      <c r="E97" t="s">
        <v>968</v>
      </c>
      <c r="F97">
        <v>484</v>
      </c>
      <c r="G97">
        <v>863</v>
      </c>
      <c r="H97" t="s">
        <v>282</v>
      </c>
      <c r="I97" t="s">
        <v>1285</v>
      </c>
      <c r="J97" s="10">
        <f t="shared" si="2"/>
        <v>0.56083429895712633</v>
      </c>
    </row>
    <row r="98" spans="1:10" x14ac:dyDescent="0.3">
      <c r="A98">
        <v>905</v>
      </c>
      <c r="B98">
        <v>2478</v>
      </c>
      <c r="C98" t="s">
        <v>971</v>
      </c>
      <c r="D98" t="s">
        <v>963</v>
      </c>
      <c r="E98" t="s">
        <v>968</v>
      </c>
      <c r="F98">
        <v>799</v>
      </c>
      <c r="G98">
        <v>1425</v>
      </c>
      <c r="H98" t="s">
        <v>1075</v>
      </c>
      <c r="I98" t="s">
        <v>1076</v>
      </c>
      <c r="J98" s="10">
        <f t="shared" ref="J98:J129" si="3">IF(G98&gt;0, F98/G98, 0)</f>
        <v>0.56070175438596492</v>
      </c>
    </row>
    <row r="99" spans="1:10" x14ac:dyDescent="0.3">
      <c r="A99">
        <v>158</v>
      </c>
      <c r="B99">
        <v>2220</v>
      </c>
      <c r="C99" t="s">
        <v>962</v>
      </c>
      <c r="D99" t="s">
        <v>963</v>
      </c>
      <c r="E99" t="s">
        <v>968</v>
      </c>
      <c r="F99">
        <v>479</v>
      </c>
      <c r="G99">
        <v>861</v>
      </c>
      <c r="H99" t="s">
        <v>17</v>
      </c>
      <c r="I99" t="s">
        <v>996</v>
      </c>
      <c r="J99" s="10">
        <f t="shared" si="3"/>
        <v>0.55632984901277582</v>
      </c>
    </row>
    <row r="100" spans="1:10" x14ac:dyDescent="0.3">
      <c r="A100">
        <v>493</v>
      </c>
      <c r="B100">
        <v>2241</v>
      </c>
      <c r="C100" t="s">
        <v>974</v>
      </c>
      <c r="D100" t="s">
        <v>963</v>
      </c>
      <c r="E100" t="s">
        <v>964</v>
      </c>
      <c r="F100">
        <v>314</v>
      </c>
      <c r="G100">
        <v>566</v>
      </c>
      <c r="H100" t="s">
        <v>1031</v>
      </c>
      <c r="I100" t="s">
        <v>1032</v>
      </c>
      <c r="J100" s="10">
        <f t="shared" si="3"/>
        <v>0.55477031802120136</v>
      </c>
    </row>
    <row r="101" spans="1:10" x14ac:dyDescent="0.3">
      <c r="A101">
        <v>823</v>
      </c>
      <c r="B101">
        <v>3733</v>
      </c>
      <c r="C101" t="s">
        <v>962</v>
      </c>
      <c r="D101" t="s">
        <v>963</v>
      </c>
      <c r="E101" t="s">
        <v>968</v>
      </c>
      <c r="F101">
        <v>571</v>
      </c>
      <c r="G101">
        <v>1031</v>
      </c>
      <c r="H101" t="s">
        <v>173</v>
      </c>
      <c r="I101" t="s">
        <v>1179</v>
      </c>
      <c r="J101" s="10">
        <f t="shared" si="3"/>
        <v>0.55383123181377303</v>
      </c>
    </row>
    <row r="102" spans="1:10" x14ac:dyDescent="0.3">
      <c r="A102">
        <v>168</v>
      </c>
      <c r="B102">
        <v>9934</v>
      </c>
      <c r="C102" t="s">
        <v>1014</v>
      </c>
      <c r="D102" t="s">
        <v>963</v>
      </c>
      <c r="E102" t="s">
        <v>964</v>
      </c>
      <c r="F102">
        <v>26</v>
      </c>
      <c r="G102">
        <v>47</v>
      </c>
      <c r="H102" t="s">
        <v>1138</v>
      </c>
      <c r="I102" t="s">
        <v>1139</v>
      </c>
      <c r="J102" s="10">
        <f t="shared" si="3"/>
        <v>0.55319148936170215</v>
      </c>
    </row>
    <row r="103" spans="1:10" x14ac:dyDescent="0.3">
      <c r="A103">
        <v>298</v>
      </c>
      <c r="B103">
        <v>7764</v>
      </c>
      <c r="C103" t="s">
        <v>988</v>
      </c>
      <c r="D103" t="s">
        <v>967</v>
      </c>
      <c r="E103" t="s">
        <v>964</v>
      </c>
      <c r="F103">
        <v>717</v>
      </c>
      <c r="G103">
        <v>1297</v>
      </c>
      <c r="H103" t="s">
        <v>1231</v>
      </c>
      <c r="I103" t="s">
        <v>1232</v>
      </c>
      <c r="J103" s="10">
        <f t="shared" si="3"/>
        <v>0.5528141865844256</v>
      </c>
    </row>
    <row r="104" spans="1:10" x14ac:dyDescent="0.3">
      <c r="A104">
        <v>703</v>
      </c>
      <c r="B104">
        <v>8404</v>
      </c>
      <c r="C104" t="s">
        <v>974</v>
      </c>
      <c r="D104" t="s">
        <v>963</v>
      </c>
      <c r="E104" t="s">
        <v>968</v>
      </c>
      <c r="F104">
        <v>329</v>
      </c>
      <c r="G104">
        <v>597</v>
      </c>
      <c r="H104" t="s">
        <v>1130</v>
      </c>
      <c r="I104" t="s">
        <v>1131</v>
      </c>
      <c r="J104" s="10">
        <f t="shared" si="3"/>
        <v>0.5510887772194305</v>
      </c>
    </row>
    <row r="105" spans="1:10" x14ac:dyDescent="0.3">
      <c r="A105">
        <v>515</v>
      </c>
      <c r="B105">
        <v>2601</v>
      </c>
      <c r="C105" t="s">
        <v>962</v>
      </c>
      <c r="D105" t="s">
        <v>963</v>
      </c>
      <c r="E105" t="s">
        <v>968</v>
      </c>
      <c r="F105">
        <v>782</v>
      </c>
      <c r="G105">
        <v>1425</v>
      </c>
      <c r="H105" t="s">
        <v>1194</v>
      </c>
      <c r="I105" t="s">
        <v>1195</v>
      </c>
      <c r="J105" s="10">
        <f t="shared" si="3"/>
        <v>0.54877192982456136</v>
      </c>
    </row>
    <row r="106" spans="1:10" x14ac:dyDescent="0.3">
      <c r="A106">
        <v>866</v>
      </c>
      <c r="B106">
        <v>2401</v>
      </c>
      <c r="C106" t="s">
        <v>971</v>
      </c>
      <c r="D106" t="s">
        <v>967</v>
      </c>
      <c r="E106" t="s">
        <v>964</v>
      </c>
      <c r="F106">
        <v>691</v>
      </c>
      <c r="G106">
        <v>1260</v>
      </c>
      <c r="H106" t="s">
        <v>95</v>
      </c>
      <c r="I106" t="s">
        <v>1274</v>
      </c>
      <c r="J106" s="10">
        <f t="shared" si="3"/>
        <v>0.54841269841269846</v>
      </c>
    </row>
    <row r="107" spans="1:10" x14ac:dyDescent="0.3">
      <c r="A107">
        <v>786</v>
      </c>
      <c r="B107">
        <v>5209</v>
      </c>
      <c r="C107" t="s">
        <v>962</v>
      </c>
      <c r="D107" t="s">
        <v>967</v>
      </c>
      <c r="E107" t="s">
        <v>968</v>
      </c>
      <c r="F107">
        <v>372</v>
      </c>
      <c r="G107">
        <v>679</v>
      </c>
      <c r="H107" t="s">
        <v>1250</v>
      </c>
      <c r="I107" t="s">
        <v>1251</v>
      </c>
      <c r="J107" s="10">
        <f t="shared" si="3"/>
        <v>0.54786450662739328</v>
      </c>
    </row>
    <row r="108" spans="1:10" x14ac:dyDescent="0.3">
      <c r="A108">
        <v>95</v>
      </c>
      <c r="B108">
        <v>6546</v>
      </c>
      <c r="C108" t="s">
        <v>977</v>
      </c>
      <c r="D108" t="s">
        <v>963</v>
      </c>
      <c r="E108" t="s">
        <v>964</v>
      </c>
      <c r="F108">
        <v>660</v>
      </c>
      <c r="G108">
        <v>1208</v>
      </c>
      <c r="H108" t="s">
        <v>1069</v>
      </c>
      <c r="I108" t="s">
        <v>1070</v>
      </c>
      <c r="J108" s="10">
        <f t="shared" si="3"/>
        <v>0.54635761589403975</v>
      </c>
    </row>
    <row r="109" spans="1:10" x14ac:dyDescent="0.3">
      <c r="A109">
        <v>815</v>
      </c>
      <c r="B109">
        <v>1126</v>
      </c>
      <c r="C109" t="s">
        <v>962</v>
      </c>
      <c r="D109" t="s">
        <v>967</v>
      </c>
      <c r="E109" t="s">
        <v>964</v>
      </c>
      <c r="F109">
        <v>71</v>
      </c>
      <c r="G109">
        <v>130</v>
      </c>
      <c r="H109" t="s">
        <v>1227</v>
      </c>
      <c r="I109" t="s">
        <v>1228</v>
      </c>
      <c r="J109" s="10">
        <f t="shared" si="3"/>
        <v>0.5461538461538461</v>
      </c>
    </row>
    <row r="110" spans="1:10" x14ac:dyDescent="0.3">
      <c r="A110">
        <v>178</v>
      </c>
      <c r="B110">
        <v>2593</v>
      </c>
      <c r="C110" t="s">
        <v>1003</v>
      </c>
      <c r="D110" t="s">
        <v>967</v>
      </c>
      <c r="E110" t="s">
        <v>968</v>
      </c>
      <c r="F110">
        <v>745</v>
      </c>
      <c r="G110">
        <v>1383</v>
      </c>
      <c r="H110" t="s">
        <v>1210</v>
      </c>
      <c r="I110" t="s">
        <v>1211</v>
      </c>
      <c r="J110" s="10">
        <f t="shared" si="3"/>
        <v>0.53868402024584239</v>
      </c>
    </row>
    <row r="111" spans="1:10" x14ac:dyDescent="0.3">
      <c r="A111">
        <v>564</v>
      </c>
      <c r="B111">
        <v>3514</v>
      </c>
      <c r="C111" t="s">
        <v>962</v>
      </c>
      <c r="D111" t="s">
        <v>967</v>
      </c>
      <c r="E111" t="s">
        <v>968</v>
      </c>
      <c r="F111">
        <v>683</v>
      </c>
      <c r="G111">
        <v>1275</v>
      </c>
      <c r="H111" t="s">
        <v>1110</v>
      </c>
      <c r="I111" t="s">
        <v>1111</v>
      </c>
      <c r="J111" s="10">
        <f t="shared" si="3"/>
        <v>0.53568627450980388</v>
      </c>
    </row>
    <row r="112" spans="1:10" x14ac:dyDescent="0.3">
      <c r="A112">
        <v>138</v>
      </c>
      <c r="B112">
        <v>3089</v>
      </c>
      <c r="C112" t="s">
        <v>974</v>
      </c>
      <c r="D112" t="s">
        <v>963</v>
      </c>
      <c r="E112" t="s">
        <v>964</v>
      </c>
      <c r="F112">
        <v>382</v>
      </c>
      <c r="G112">
        <v>714</v>
      </c>
      <c r="H112" t="s">
        <v>1112</v>
      </c>
      <c r="I112" t="s">
        <v>29</v>
      </c>
      <c r="J112" s="10">
        <f t="shared" si="3"/>
        <v>0.53501400560224088</v>
      </c>
    </row>
    <row r="113" spans="1:10" x14ac:dyDescent="0.3">
      <c r="A113">
        <v>169</v>
      </c>
      <c r="B113">
        <v>8933</v>
      </c>
      <c r="C113" t="s">
        <v>977</v>
      </c>
      <c r="D113" t="s">
        <v>967</v>
      </c>
      <c r="E113" t="s">
        <v>968</v>
      </c>
      <c r="F113">
        <v>576</v>
      </c>
      <c r="G113">
        <v>1077</v>
      </c>
      <c r="H113" t="s">
        <v>1286</v>
      </c>
      <c r="I113" t="s">
        <v>1287</v>
      </c>
      <c r="J113" s="10">
        <f t="shared" si="3"/>
        <v>0.5348189415041783</v>
      </c>
    </row>
    <row r="114" spans="1:10" x14ac:dyDescent="0.3">
      <c r="A114">
        <v>164</v>
      </c>
      <c r="B114">
        <v>2332</v>
      </c>
      <c r="C114" t="s">
        <v>988</v>
      </c>
      <c r="D114" t="s">
        <v>967</v>
      </c>
      <c r="E114" t="s">
        <v>968</v>
      </c>
      <c r="F114">
        <v>457</v>
      </c>
      <c r="G114">
        <v>855</v>
      </c>
      <c r="H114" t="s">
        <v>989</v>
      </c>
      <c r="I114" t="s">
        <v>990</v>
      </c>
      <c r="J114" s="10">
        <f t="shared" si="3"/>
        <v>0.53450292397660815</v>
      </c>
    </row>
    <row r="115" spans="1:10" x14ac:dyDescent="0.3">
      <c r="A115">
        <v>947</v>
      </c>
      <c r="B115">
        <v>515</v>
      </c>
      <c r="C115" t="s">
        <v>983</v>
      </c>
      <c r="D115" t="s">
        <v>967</v>
      </c>
      <c r="E115" t="s">
        <v>968</v>
      </c>
      <c r="F115">
        <v>665</v>
      </c>
      <c r="G115">
        <v>1257</v>
      </c>
      <c r="H115" t="s">
        <v>1257</v>
      </c>
      <c r="I115" t="s">
        <v>1258</v>
      </c>
      <c r="J115" s="10">
        <f t="shared" si="3"/>
        <v>0.5290373906125696</v>
      </c>
    </row>
    <row r="116" spans="1:10" x14ac:dyDescent="0.3">
      <c r="A116">
        <v>172</v>
      </c>
      <c r="B116">
        <v>3140</v>
      </c>
      <c r="C116" t="s">
        <v>980</v>
      </c>
      <c r="D116" t="s">
        <v>967</v>
      </c>
      <c r="E116" t="s">
        <v>968</v>
      </c>
      <c r="F116">
        <v>726</v>
      </c>
      <c r="G116">
        <v>1381</v>
      </c>
      <c r="H116" t="s">
        <v>1151</v>
      </c>
      <c r="I116" t="s">
        <v>1152</v>
      </c>
      <c r="J116" s="10">
        <f t="shared" si="3"/>
        <v>0.52570601013758145</v>
      </c>
    </row>
    <row r="117" spans="1:10" x14ac:dyDescent="0.3">
      <c r="A117">
        <v>738</v>
      </c>
      <c r="B117">
        <v>6713</v>
      </c>
      <c r="C117" t="s">
        <v>977</v>
      </c>
      <c r="D117" t="s">
        <v>963</v>
      </c>
      <c r="E117" t="s">
        <v>968</v>
      </c>
      <c r="F117">
        <v>545</v>
      </c>
      <c r="G117">
        <v>1044</v>
      </c>
      <c r="H117" t="s">
        <v>1036</v>
      </c>
      <c r="I117" t="s">
        <v>1037</v>
      </c>
      <c r="J117" s="10">
        <f t="shared" si="3"/>
        <v>0.52203065134099613</v>
      </c>
    </row>
    <row r="118" spans="1:10" x14ac:dyDescent="0.3">
      <c r="A118">
        <v>97</v>
      </c>
      <c r="B118">
        <v>9423</v>
      </c>
      <c r="C118" t="s">
        <v>1003</v>
      </c>
      <c r="D118" t="s">
        <v>963</v>
      </c>
      <c r="E118" t="s">
        <v>968</v>
      </c>
      <c r="F118">
        <v>603</v>
      </c>
      <c r="G118">
        <v>1167</v>
      </c>
      <c r="H118" t="s">
        <v>1081</v>
      </c>
      <c r="I118" t="s">
        <v>987</v>
      </c>
      <c r="J118" s="10">
        <f t="shared" si="3"/>
        <v>0.51670951156812339</v>
      </c>
    </row>
    <row r="119" spans="1:10" x14ac:dyDescent="0.3">
      <c r="A119">
        <v>180</v>
      </c>
      <c r="B119">
        <v>519</v>
      </c>
      <c r="C119" t="s">
        <v>971</v>
      </c>
      <c r="D119" t="s">
        <v>963</v>
      </c>
      <c r="E119" t="s">
        <v>964</v>
      </c>
      <c r="F119">
        <v>588</v>
      </c>
      <c r="G119">
        <v>1182</v>
      </c>
      <c r="H119" t="s">
        <v>325</v>
      </c>
      <c r="I119" t="s">
        <v>1132</v>
      </c>
      <c r="J119" s="10">
        <f t="shared" si="3"/>
        <v>0.49746192893401014</v>
      </c>
    </row>
    <row r="120" spans="1:10" x14ac:dyDescent="0.3">
      <c r="A120">
        <v>771</v>
      </c>
      <c r="B120">
        <v>390</v>
      </c>
      <c r="C120" t="s">
        <v>977</v>
      </c>
      <c r="D120" t="s">
        <v>963</v>
      </c>
      <c r="E120" t="s">
        <v>964</v>
      </c>
      <c r="F120">
        <v>702</v>
      </c>
      <c r="G120">
        <v>1414</v>
      </c>
      <c r="H120" t="s">
        <v>1025</v>
      </c>
      <c r="I120" t="s">
        <v>1026</v>
      </c>
      <c r="J120" s="10">
        <f t="shared" si="3"/>
        <v>0.49646393210749645</v>
      </c>
    </row>
    <row r="121" spans="1:10" x14ac:dyDescent="0.3">
      <c r="A121">
        <v>69</v>
      </c>
      <c r="B121">
        <v>1087</v>
      </c>
      <c r="C121" t="s">
        <v>962</v>
      </c>
      <c r="D121" t="s">
        <v>963</v>
      </c>
      <c r="E121" t="s">
        <v>964</v>
      </c>
      <c r="F121">
        <v>367</v>
      </c>
      <c r="G121">
        <v>740</v>
      </c>
      <c r="H121" t="s">
        <v>305</v>
      </c>
      <c r="I121" t="s">
        <v>678</v>
      </c>
      <c r="J121" s="10">
        <f t="shared" si="3"/>
        <v>0.49594594594594593</v>
      </c>
    </row>
    <row r="122" spans="1:10" x14ac:dyDescent="0.3">
      <c r="A122">
        <v>6</v>
      </c>
      <c r="B122">
        <v>3917</v>
      </c>
      <c r="C122" t="s">
        <v>1014</v>
      </c>
      <c r="D122" t="s">
        <v>967</v>
      </c>
      <c r="E122" t="s">
        <v>968</v>
      </c>
      <c r="F122">
        <v>613</v>
      </c>
      <c r="G122">
        <v>1256</v>
      </c>
      <c r="H122" t="s">
        <v>17</v>
      </c>
      <c r="I122" t="s">
        <v>420</v>
      </c>
      <c r="J122" s="10">
        <f t="shared" si="3"/>
        <v>0.48805732484076431</v>
      </c>
    </row>
    <row r="123" spans="1:10" x14ac:dyDescent="0.3">
      <c r="A123">
        <v>835</v>
      </c>
      <c r="B123">
        <v>7587</v>
      </c>
      <c r="C123" t="s">
        <v>971</v>
      </c>
      <c r="D123" t="s">
        <v>967</v>
      </c>
      <c r="E123" t="s">
        <v>964</v>
      </c>
      <c r="F123">
        <v>638</v>
      </c>
      <c r="G123">
        <v>1314</v>
      </c>
      <c r="H123" t="s">
        <v>1265</v>
      </c>
      <c r="I123" t="s">
        <v>1062</v>
      </c>
      <c r="J123" s="10">
        <f t="shared" si="3"/>
        <v>0.48554033485540332</v>
      </c>
    </row>
    <row r="124" spans="1:10" x14ac:dyDescent="0.3">
      <c r="A124">
        <v>128</v>
      </c>
      <c r="B124">
        <v>8786</v>
      </c>
      <c r="C124" t="s">
        <v>1014</v>
      </c>
      <c r="D124" t="s">
        <v>967</v>
      </c>
      <c r="E124" t="s">
        <v>968</v>
      </c>
      <c r="F124">
        <v>718</v>
      </c>
      <c r="G124">
        <v>1486</v>
      </c>
      <c r="H124" t="s">
        <v>105</v>
      </c>
      <c r="I124" t="s">
        <v>1115</v>
      </c>
      <c r="J124" s="10">
        <f t="shared" si="3"/>
        <v>0.48317631224764468</v>
      </c>
    </row>
    <row r="125" spans="1:10" x14ac:dyDescent="0.3">
      <c r="A125">
        <v>793</v>
      </c>
      <c r="B125">
        <v>4103</v>
      </c>
      <c r="C125" t="s">
        <v>991</v>
      </c>
      <c r="D125" t="s">
        <v>963</v>
      </c>
      <c r="E125" t="s">
        <v>964</v>
      </c>
      <c r="F125">
        <v>399</v>
      </c>
      <c r="G125">
        <v>835</v>
      </c>
      <c r="H125" t="s">
        <v>168</v>
      </c>
      <c r="I125" t="s">
        <v>119</v>
      </c>
      <c r="J125" s="10">
        <f t="shared" si="3"/>
        <v>0.47784431137724553</v>
      </c>
    </row>
    <row r="126" spans="1:10" x14ac:dyDescent="0.3">
      <c r="A126">
        <v>589</v>
      </c>
      <c r="B126">
        <v>7513</v>
      </c>
      <c r="C126" t="s">
        <v>1014</v>
      </c>
      <c r="D126" t="s">
        <v>967</v>
      </c>
      <c r="E126" t="s">
        <v>968</v>
      </c>
      <c r="F126">
        <v>516</v>
      </c>
      <c r="G126">
        <v>1084</v>
      </c>
      <c r="H126" t="s">
        <v>1259</v>
      </c>
      <c r="I126" t="s">
        <v>1260</v>
      </c>
      <c r="J126" s="10">
        <f t="shared" si="3"/>
        <v>0.47601476014760147</v>
      </c>
    </row>
    <row r="127" spans="1:10" x14ac:dyDescent="0.3">
      <c r="A127">
        <v>863</v>
      </c>
      <c r="B127">
        <v>9030</v>
      </c>
      <c r="C127" t="s">
        <v>991</v>
      </c>
      <c r="D127" t="s">
        <v>967</v>
      </c>
      <c r="E127" t="s">
        <v>964</v>
      </c>
      <c r="F127">
        <v>412</v>
      </c>
      <c r="G127">
        <v>872</v>
      </c>
      <c r="H127" t="s">
        <v>1261</v>
      </c>
      <c r="I127" t="s">
        <v>1262</v>
      </c>
      <c r="J127" s="10">
        <f t="shared" si="3"/>
        <v>0.47247706422018348</v>
      </c>
    </row>
    <row r="128" spans="1:10" x14ac:dyDescent="0.3">
      <c r="A128">
        <v>982</v>
      </c>
      <c r="B128">
        <v>4523</v>
      </c>
      <c r="C128" t="s">
        <v>986</v>
      </c>
      <c r="D128" t="s">
        <v>963</v>
      </c>
      <c r="E128" t="s">
        <v>964</v>
      </c>
      <c r="F128">
        <v>432</v>
      </c>
      <c r="G128">
        <v>915</v>
      </c>
      <c r="H128" t="s">
        <v>17</v>
      </c>
      <c r="I128" t="s">
        <v>1006</v>
      </c>
      <c r="J128" s="10">
        <f t="shared" si="3"/>
        <v>0.47213114754098362</v>
      </c>
    </row>
    <row r="129" spans="1:10" x14ac:dyDescent="0.3">
      <c r="A129">
        <v>142</v>
      </c>
      <c r="B129">
        <v>3095</v>
      </c>
      <c r="C129" t="s">
        <v>1014</v>
      </c>
      <c r="D129" t="s">
        <v>963</v>
      </c>
      <c r="E129" t="s">
        <v>968</v>
      </c>
      <c r="F129">
        <v>550</v>
      </c>
      <c r="G129">
        <v>1171</v>
      </c>
      <c r="H129" t="s">
        <v>1232</v>
      </c>
      <c r="I129" t="s">
        <v>1239</v>
      </c>
      <c r="J129" s="10">
        <f t="shared" si="3"/>
        <v>0.46968403074295473</v>
      </c>
    </row>
    <row r="130" spans="1:10" x14ac:dyDescent="0.3">
      <c r="A130">
        <v>912</v>
      </c>
      <c r="B130">
        <v>4283</v>
      </c>
      <c r="C130" t="s">
        <v>983</v>
      </c>
      <c r="D130" t="s">
        <v>967</v>
      </c>
      <c r="E130" t="s">
        <v>964</v>
      </c>
      <c r="F130">
        <v>505</v>
      </c>
      <c r="G130">
        <v>1082</v>
      </c>
      <c r="H130" t="s">
        <v>1038</v>
      </c>
      <c r="I130" t="s">
        <v>1039</v>
      </c>
      <c r="J130" s="10">
        <f t="shared" ref="J130:J161" si="4">IF(G130&gt;0, F130/G130, 0)</f>
        <v>0.46672828096118302</v>
      </c>
    </row>
    <row r="131" spans="1:10" x14ac:dyDescent="0.3">
      <c r="A131">
        <v>577</v>
      </c>
      <c r="B131">
        <v>4233</v>
      </c>
      <c r="C131" t="s">
        <v>983</v>
      </c>
      <c r="D131" t="s">
        <v>963</v>
      </c>
      <c r="E131" t="s">
        <v>964</v>
      </c>
      <c r="F131">
        <v>679</v>
      </c>
      <c r="G131">
        <v>1455</v>
      </c>
      <c r="H131" t="s">
        <v>1001</v>
      </c>
      <c r="I131" t="s">
        <v>17</v>
      </c>
      <c r="J131" s="10">
        <f t="shared" si="4"/>
        <v>0.46666666666666667</v>
      </c>
    </row>
    <row r="132" spans="1:10" x14ac:dyDescent="0.3">
      <c r="A132">
        <v>540</v>
      </c>
      <c r="B132">
        <v>9770</v>
      </c>
      <c r="C132" t="s">
        <v>971</v>
      </c>
      <c r="D132" t="s">
        <v>967</v>
      </c>
      <c r="E132" t="s">
        <v>968</v>
      </c>
      <c r="F132">
        <v>431</v>
      </c>
      <c r="G132">
        <v>934</v>
      </c>
      <c r="H132" t="s">
        <v>1209</v>
      </c>
      <c r="I132" t="s">
        <v>434</v>
      </c>
      <c r="J132" s="10">
        <f t="shared" si="4"/>
        <v>0.4614561027837259</v>
      </c>
    </row>
    <row r="133" spans="1:10" x14ac:dyDescent="0.3">
      <c r="A133">
        <v>304</v>
      </c>
      <c r="B133">
        <v>5958</v>
      </c>
      <c r="C133" t="s">
        <v>980</v>
      </c>
      <c r="D133" t="s">
        <v>963</v>
      </c>
      <c r="E133" t="s">
        <v>964</v>
      </c>
      <c r="F133">
        <v>540</v>
      </c>
      <c r="G133">
        <v>1172</v>
      </c>
      <c r="H133" t="s">
        <v>1241</v>
      </c>
      <c r="I133" t="s">
        <v>1242</v>
      </c>
      <c r="J133" s="10">
        <f t="shared" si="4"/>
        <v>0.46075085324232085</v>
      </c>
    </row>
    <row r="134" spans="1:10" x14ac:dyDescent="0.3">
      <c r="A134">
        <v>690</v>
      </c>
      <c r="B134">
        <v>230</v>
      </c>
      <c r="C134" t="s">
        <v>962</v>
      </c>
      <c r="D134" t="s">
        <v>963</v>
      </c>
      <c r="E134" t="s">
        <v>964</v>
      </c>
      <c r="F134">
        <v>553</v>
      </c>
      <c r="G134">
        <v>1210</v>
      </c>
      <c r="H134" t="s">
        <v>965</v>
      </c>
      <c r="I134" t="s">
        <v>966</v>
      </c>
      <c r="J134" s="10">
        <f t="shared" si="4"/>
        <v>0.45702479338842977</v>
      </c>
    </row>
    <row r="135" spans="1:10" x14ac:dyDescent="0.3">
      <c r="A135">
        <v>908</v>
      </c>
      <c r="B135">
        <v>4711</v>
      </c>
      <c r="C135" t="s">
        <v>988</v>
      </c>
      <c r="D135" t="s">
        <v>967</v>
      </c>
      <c r="E135" t="s">
        <v>964</v>
      </c>
      <c r="F135">
        <v>660</v>
      </c>
      <c r="G135">
        <v>1470</v>
      </c>
      <c r="H135" t="s">
        <v>1050</v>
      </c>
      <c r="I135" t="s">
        <v>1051</v>
      </c>
      <c r="J135" s="10">
        <f t="shared" si="4"/>
        <v>0.44897959183673469</v>
      </c>
    </row>
    <row r="136" spans="1:10" x14ac:dyDescent="0.3">
      <c r="A136">
        <v>968</v>
      </c>
      <c r="B136">
        <v>6361</v>
      </c>
      <c r="C136" t="s">
        <v>980</v>
      </c>
      <c r="D136" t="s">
        <v>963</v>
      </c>
      <c r="E136" t="s">
        <v>964</v>
      </c>
      <c r="F136">
        <v>24</v>
      </c>
      <c r="G136">
        <v>54</v>
      </c>
      <c r="H136" t="s">
        <v>1035</v>
      </c>
      <c r="I136" t="s">
        <v>256</v>
      </c>
      <c r="J136" s="10">
        <f t="shared" si="4"/>
        <v>0.44444444444444442</v>
      </c>
    </row>
    <row r="137" spans="1:10" x14ac:dyDescent="0.3">
      <c r="A137">
        <v>445</v>
      </c>
      <c r="B137">
        <v>1904</v>
      </c>
      <c r="C137" t="s">
        <v>974</v>
      </c>
      <c r="D137" t="s">
        <v>963</v>
      </c>
      <c r="E137" t="s">
        <v>968</v>
      </c>
      <c r="F137">
        <v>598</v>
      </c>
      <c r="G137">
        <v>1351</v>
      </c>
      <c r="H137" t="s">
        <v>975</v>
      </c>
      <c r="I137" t="s">
        <v>976</v>
      </c>
      <c r="J137" s="10">
        <f t="shared" si="4"/>
        <v>0.44263508512213173</v>
      </c>
    </row>
    <row r="138" spans="1:10" x14ac:dyDescent="0.3">
      <c r="A138">
        <v>165</v>
      </c>
      <c r="B138">
        <v>5543</v>
      </c>
      <c r="C138" t="s">
        <v>986</v>
      </c>
      <c r="D138" t="s">
        <v>963</v>
      </c>
      <c r="E138" t="s">
        <v>964</v>
      </c>
      <c r="F138">
        <v>347</v>
      </c>
      <c r="G138">
        <v>786</v>
      </c>
      <c r="H138" t="s">
        <v>987</v>
      </c>
      <c r="I138" t="s">
        <v>616</v>
      </c>
      <c r="J138" s="10">
        <f t="shared" si="4"/>
        <v>0.44147582697201015</v>
      </c>
    </row>
    <row r="139" spans="1:10" x14ac:dyDescent="0.3">
      <c r="A139">
        <v>33</v>
      </c>
      <c r="B139">
        <v>1211</v>
      </c>
      <c r="C139" t="s">
        <v>986</v>
      </c>
      <c r="D139" t="s">
        <v>963</v>
      </c>
      <c r="E139" t="s">
        <v>968</v>
      </c>
      <c r="F139">
        <v>577</v>
      </c>
      <c r="G139">
        <v>1312</v>
      </c>
      <c r="H139" t="s">
        <v>1116</v>
      </c>
      <c r="I139" t="s">
        <v>1117</v>
      </c>
      <c r="J139" s="10">
        <f t="shared" si="4"/>
        <v>0.43978658536585363</v>
      </c>
    </row>
    <row r="140" spans="1:10" x14ac:dyDescent="0.3">
      <c r="A140">
        <v>526</v>
      </c>
      <c r="B140">
        <v>6210</v>
      </c>
      <c r="C140" t="s">
        <v>1014</v>
      </c>
      <c r="D140" t="s">
        <v>967</v>
      </c>
      <c r="E140" t="s">
        <v>964</v>
      </c>
      <c r="F140">
        <v>510</v>
      </c>
      <c r="G140">
        <v>1205</v>
      </c>
      <c r="H140" t="s">
        <v>1172</v>
      </c>
      <c r="I140" t="s">
        <v>1173</v>
      </c>
      <c r="J140" s="10">
        <f t="shared" si="4"/>
        <v>0.42323651452282157</v>
      </c>
    </row>
    <row r="141" spans="1:10" x14ac:dyDescent="0.3">
      <c r="A141">
        <v>330</v>
      </c>
      <c r="B141">
        <v>2182</v>
      </c>
      <c r="C141" t="s">
        <v>974</v>
      </c>
      <c r="D141" t="s">
        <v>963</v>
      </c>
      <c r="E141" t="s">
        <v>968</v>
      </c>
      <c r="F141">
        <v>275</v>
      </c>
      <c r="G141">
        <v>653</v>
      </c>
      <c r="H141" t="s">
        <v>1167</v>
      </c>
      <c r="I141" t="s">
        <v>1168</v>
      </c>
      <c r="J141" s="10">
        <f t="shared" si="4"/>
        <v>0.42113323124042878</v>
      </c>
    </row>
    <row r="142" spans="1:10" x14ac:dyDescent="0.3">
      <c r="A142">
        <v>548</v>
      </c>
      <c r="B142">
        <v>7043</v>
      </c>
      <c r="C142" t="s">
        <v>962</v>
      </c>
      <c r="D142" t="s">
        <v>967</v>
      </c>
      <c r="E142" t="s">
        <v>964</v>
      </c>
      <c r="F142">
        <v>240</v>
      </c>
      <c r="G142">
        <v>571</v>
      </c>
      <c r="H142" t="s">
        <v>1156</v>
      </c>
      <c r="I142" t="s">
        <v>1157</v>
      </c>
      <c r="J142" s="10">
        <f t="shared" si="4"/>
        <v>0.42031523642732049</v>
      </c>
    </row>
    <row r="143" spans="1:10" x14ac:dyDescent="0.3">
      <c r="A143">
        <v>481</v>
      </c>
      <c r="B143">
        <v>8893</v>
      </c>
      <c r="C143" t="s">
        <v>1003</v>
      </c>
      <c r="D143" t="s">
        <v>967</v>
      </c>
      <c r="E143" t="s">
        <v>964</v>
      </c>
      <c r="F143">
        <v>319</v>
      </c>
      <c r="G143">
        <v>770</v>
      </c>
      <c r="H143" t="s">
        <v>489</v>
      </c>
      <c r="I143" t="s">
        <v>1023</v>
      </c>
      <c r="J143" s="10">
        <f t="shared" si="4"/>
        <v>0.41428571428571431</v>
      </c>
    </row>
    <row r="144" spans="1:10" x14ac:dyDescent="0.3">
      <c r="A144">
        <v>210</v>
      </c>
      <c r="B144">
        <v>4732</v>
      </c>
      <c r="C144" t="s">
        <v>974</v>
      </c>
      <c r="D144" t="s">
        <v>967</v>
      </c>
      <c r="E144" t="s">
        <v>968</v>
      </c>
      <c r="F144">
        <v>591</v>
      </c>
      <c r="G144">
        <v>1433</v>
      </c>
      <c r="H144" t="s">
        <v>1229</v>
      </c>
      <c r="I144" t="s">
        <v>276</v>
      </c>
      <c r="J144" s="10">
        <f t="shared" si="4"/>
        <v>0.41242149337055128</v>
      </c>
    </row>
    <row r="145" spans="1:10" x14ac:dyDescent="0.3">
      <c r="A145">
        <v>958</v>
      </c>
      <c r="B145">
        <v>584</v>
      </c>
      <c r="C145" t="s">
        <v>988</v>
      </c>
      <c r="D145" t="s">
        <v>967</v>
      </c>
      <c r="E145" t="s">
        <v>968</v>
      </c>
      <c r="F145">
        <v>274</v>
      </c>
      <c r="G145">
        <v>669</v>
      </c>
      <c r="H145" t="s">
        <v>1200</v>
      </c>
      <c r="I145" t="s">
        <v>1201</v>
      </c>
      <c r="J145" s="10">
        <f t="shared" si="4"/>
        <v>0.40956651718983555</v>
      </c>
    </row>
    <row r="146" spans="1:10" x14ac:dyDescent="0.3">
      <c r="A146">
        <v>30</v>
      </c>
      <c r="B146">
        <v>1275</v>
      </c>
      <c r="C146" t="s">
        <v>983</v>
      </c>
      <c r="D146" t="s">
        <v>963</v>
      </c>
      <c r="E146" t="s">
        <v>964</v>
      </c>
      <c r="F146">
        <v>581</v>
      </c>
      <c r="G146">
        <v>1422</v>
      </c>
      <c r="H146" t="s">
        <v>1243</v>
      </c>
      <c r="I146" t="s">
        <v>333</v>
      </c>
      <c r="J146" s="10">
        <f t="shared" si="4"/>
        <v>0.40857946554149088</v>
      </c>
    </row>
    <row r="147" spans="1:10" x14ac:dyDescent="0.3">
      <c r="A147">
        <v>553</v>
      </c>
      <c r="B147">
        <v>5214</v>
      </c>
      <c r="C147" t="s">
        <v>1014</v>
      </c>
      <c r="D147" t="s">
        <v>963</v>
      </c>
      <c r="E147" t="s">
        <v>964</v>
      </c>
      <c r="F147">
        <v>245</v>
      </c>
      <c r="G147">
        <v>611</v>
      </c>
      <c r="H147" t="s">
        <v>1268</v>
      </c>
      <c r="I147" t="s">
        <v>1269</v>
      </c>
      <c r="J147" s="10">
        <f t="shared" si="4"/>
        <v>0.40098199672667756</v>
      </c>
    </row>
    <row r="148" spans="1:10" x14ac:dyDescent="0.3">
      <c r="A148">
        <v>246</v>
      </c>
      <c r="B148">
        <v>3622</v>
      </c>
      <c r="C148" t="s">
        <v>991</v>
      </c>
      <c r="D148" t="s">
        <v>967</v>
      </c>
      <c r="E148" t="s">
        <v>968</v>
      </c>
      <c r="F148">
        <v>379</v>
      </c>
      <c r="G148">
        <v>963</v>
      </c>
      <c r="H148" t="s">
        <v>1146</v>
      </c>
      <c r="I148" t="s">
        <v>1147</v>
      </c>
      <c r="J148" s="10">
        <f t="shared" si="4"/>
        <v>0.39356178608515058</v>
      </c>
    </row>
    <row r="149" spans="1:10" x14ac:dyDescent="0.3">
      <c r="A149">
        <v>895</v>
      </c>
      <c r="B149">
        <v>2037</v>
      </c>
      <c r="C149" t="s">
        <v>1014</v>
      </c>
      <c r="D149" t="s">
        <v>967</v>
      </c>
      <c r="E149" t="s">
        <v>968</v>
      </c>
      <c r="F149">
        <v>271</v>
      </c>
      <c r="G149">
        <v>704</v>
      </c>
      <c r="H149" t="s">
        <v>1272</v>
      </c>
      <c r="I149" t="s">
        <v>1273</v>
      </c>
      <c r="J149" s="10">
        <f t="shared" si="4"/>
        <v>0.38494318181818182</v>
      </c>
    </row>
    <row r="150" spans="1:10" x14ac:dyDescent="0.3">
      <c r="A150">
        <v>969</v>
      </c>
      <c r="B150">
        <v>4296</v>
      </c>
      <c r="C150" t="s">
        <v>986</v>
      </c>
      <c r="D150" t="s">
        <v>967</v>
      </c>
      <c r="E150" t="s">
        <v>968</v>
      </c>
      <c r="F150">
        <v>507</v>
      </c>
      <c r="G150">
        <v>1334</v>
      </c>
      <c r="H150" t="s">
        <v>1169</v>
      </c>
      <c r="I150" t="s">
        <v>1170</v>
      </c>
      <c r="J150" s="10">
        <f t="shared" si="4"/>
        <v>0.38005997001499248</v>
      </c>
    </row>
    <row r="151" spans="1:10" x14ac:dyDescent="0.3">
      <c r="A151">
        <v>872</v>
      </c>
      <c r="B151">
        <v>7861</v>
      </c>
      <c r="C151" t="s">
        <v>991</v>
      </c>
      <c r="D151" t="s">
        <v>967</v>
      </c>
      <c r="E151" t="s">
        <v>968</v>
      </c>
      <c r="F151">
        <v>91</v>
      </c>
      <c r="G151">
        <v>242</v>
      </c>
      <c r="H151" t="s">
        <v>1230</v>
      </c>
      <c r="I151" t="s">
        <v>1104</v>
      </c>
      <c r="J151" s="10">
        <f t="shared" si="4"/>
        <v>0.37603305785123969</v>
      </c>
    </row>
    <row r="152" spans="1:10" x14ac:dyDescent="0.3">
      <c r="A152">
        <v>337</v>
      </c>
      <c r="B152">
        <v>4988</v>
      </c>
      <c r="C152" t="s">
        <v>977</v>
      </c>
      <c r="D152" t="s">
        <v>963</v>
      </c>
      <c r="E152" t="s">
        <v>968</v>
      </c>
      <c r="F152">
        <v>305</v>
      </c>
      <c r="G152">
        <v>834</v>
      </c>
      <c r="H152" t="s">
        <v>997</v>
      </c>
      <c r="I152" t="s">
        <v>998</v>
      </c>
      <c r="J152" s="10">
        <f t="shared" si="4"/>
        <v>0.3657074340527578</v>
      </c>
    </row>
    <row r="153" spans="1:10" x14ac:dyDescent="0.3">
      <c r="A153">
        <v>983</v>
      </c>
      <c r="B153">
        <v>9631</v>
      </c>
      <c r="C153" t="s">
        <v>974</v>
      </c>
      <c r="D153" t="s">
        <v>967</v>
      </c>
      <c r="E153" t="s">
        <v>964</v>
      </c>
      <c r="F153">
        <v>60</v>
      </c>
      <c r="G153">
        <v>166</v>
      </c>
      <c r="H153" t="s">
        <v>1184</v>
      </c>
      <c r="I153" t="s">
        <v>1185</v>
      </c>
      <c r="J153" s="10">
        <f t="shared" si="4"/>
        <v>0.36144578313253012</v>
      </c>
    </row>
    <row r="154" spans="1:10" x14ac:dyDescent="0.3">
      <c r="A154">
        <v>315</v>
      </c>
      <c r="B154">
        <v>1424</v>
      </c>
      <c r="C154" t="s">
        <v>980</v>
      </c>
      <c r="D154" t="s">
        <v>963</v>
      </c>
      <c r="E154" t="s">
        <v>968</v>
      </c>
      <c r="F154">
        <v>230</v>
      </c>
      <c r="G154">
        <v>638</v>
      </c>
      <c r="H154" t="s">
        <v>1266</v>
      </c>
      <c r="I154" t="s">
        <v>1267</v>
      </c>
      <c r="J154" s="10">
        <f t="shared" si="4"/>
        <v>0.36050156739811912</v>
      </c>
    </row>
    <row r="155" spans="1:10" x14ac:dyDescent="0.3">
      <c r="A155">
        <v>632</v>
      </c>
      <c r="B155">
        <v>2525</v>
      </c>
      <c r="C155" t="s">
        <v>986</v>
      </c>
      <c r="D155" t="s">
        <v>963</v>
      </c>
      <c r="E155" t="s">
        <v>964</v>
      </c>
      <c r="F155">
        <v>67</v>
      </c>
      <c r="G155">
        <v>193</v>
      </c>
      <c r="H155" t="s">
        <v>82</v>
      </c>
      <c r="I155" t="s">
        <v>1212</v>
      </c>
      <c r="J155" s="10">
        <f t="shared" si="4"/>
        <v>0.34715025906735753</v>
      </c>
    </row>
    <row r="156" spans="1:10" x14ac:dyDescent="0.3">
      <c r="A156">
        <v>678</v>
      </c>
      <c r="B156">
        <v>5269</v>
      </c>
      <c r="C156" t="s">
        <v>988</v>
      </c>
      <c r="D156" t="s">
        <v>967</v>
      </c>
      <c r="E156" t="s">
        <v>968</v>
      </c>
      <c r="F156">
        <v>318</v>
      </c>
      <c r="G156">
        <v>938</v>
      </c>
      <c r="H156" t="s">
        <v>1129</v>
      </c>
      <c r="I156" t="s">
        <v>36</v>
      </c>
      <c r="J156" s="10">
        <f t="shared" si="4"/>
        <v>0.33901918976545842</v>
      </c>
    </row>
    <row r="157" spans="1:10" x14ac:dyDescent="0.3">
      <c r="A157">
        <v>500</v>
      </c>
      <c r="B157">
        <v>310</v>
      </c>
      <c r="C157" t="s">
        <v>1014</v>
      </c>
      <c r="D157" t="s">
        <v>963</v>
      </c>
      <c r="E157" t="s">
        <v>964</v>
      </c>
      <c r="F157">
        <v>80</v>
      </c>
      <c r="G157">
        <v>236</v>
      </c>
      <c r="H157" t="s">
        <v>1237</v>
      </c>
      <c r="I157" t="s">
        <v>1238</v>
      </c>
      <c r="J157" s="10">
        <f t="shared" si="4"/>
        <v>0.33898305084745761</v>
      </c>
    </row>
    <row r="158" spans="1:10" x14ac:dyDescent="0.3">
      <c r="A158">
        <v>59</v>
      </c>
      <c r="B158">
        <v>9917</v>
      </c>
      <c r="C158" t="s">
        <v>1003</v>
      </c>
      <c r="D158" t="s">
        <v>967</v>
      </c>
      <c r="E158" t="s">
        <v>964</v>
      </c>
      <c r="F158">
        <v>329</v>
      </c>
      <c r="G158">
        <v>977</v>
      </c>
      <c r="H158" t="s">
        <v>1279</v>
      </c>
      <c r="I158" t="s">
        <v>1280</v>
      </c>
      <c r="J158" s="10">
        <f t="shared" si="4"/>
        <v>0.3367451381780962</v>
      </c>
    </row>
    <row r="159" spans="1:10" x14ac:dyDescent="0.3">
      <c r="A159">
        <v>73</v>
      </c>
      <c r="B159">
        <v>4252</v>
      </c>
      <c r="C159" t="s">
        <v>974</v>
      </c>
      <c r="D159" t="s">
        <v>963</v>
      </c>
      <c r="E159" t="s">
        <v>968</v>
      </c>
      <c r="F159">
        <v>315</v>
      </c>
      <c r="G159">
        <v>937</v>
      </c>
      <c r="H159" t="s">
        <v>17</v>
      </c>
      <c r="I159" t="s">
        <v>1247</v>
      </c>
      <c r="J159" s="10">
        <f t="shared" si="4"/>
        <v>0.33617929562433296</v>
      </c>
    </row>
    <row r="160" spans="1:10" x14ac:dyDescent="0.3">
      <c r="A160">
        <v>636</v>
      </c>
      <c r="B160">
        <v>2308</v>
      </c>
      <c r="C160" t="s">
        <v>974</v>
      </c>
      <c r="D160" t="s">
        <v>967</v>
      </c>
      <c r="E160" t="s">
        <v>964</v>
      </c>
      <c r="F160">
        <v>325</v>
      </c>
      <c r="G160">
        <v>994</v>
      </c>
      <c r="H160" t="s">
        <v>1056</v>
      </c>
      <c r="I160" t="s">
        <v>1057</v>
      </c>
      <c r="J160" s="10">
        <f t="shared" si="4"/>
        <v>0.32696177062374243</v>
      </c>
    </row>
    <row r="161" spans="1:10" x14ac:dyDescent="0.3">
      <c r="A161">
        <v>625</v>
      </c>
      <c r="B161">
        <v>3</v>
      </c>
      <c r="C161" t="s">
        <v>986</v>
      </c>
      <c r="D161" t="s">
        <v>967</v>
      </c>
      <c r="E161" t="s">
        <v>964</v>
      </c>
      <c r="F161">
        <v>318</v>
      </c>
      <c r="G161">
        <v>980</v>
      </c>
      <c r="H161" t="s">
        <v>1181</v>
      </c>
      <c r="I161" t="s">
        <v>1182</v>
      </c>
      <c r="J161" s="10">
        <f t="shared" si="4"/>
        <v>0.32448979591836735</v>
      </c>
    </row>
    <row r="162" spans="1:10" x14ac:dyDescent="0.3">
      <c r="A162">
        <v>695</v>
      </c>
      <c r="B162">
        <v>1896</v>
      </c>
      <c r="C162" t="s">
        <v>980</v>
      </c>
      <c r="D162" t="s">
        <v>963</v>
      </c>
      <c r="E162" t="s">
        <v>964</v>
      </c>
      <c r="F162">
        <v>266</v>
      </c>
      <c r="G162">
        <v>833</v>
      </c>
      <c r="H162" t="s">
        <v>305</v>
      </c>
      <c r="I162" t="s">
        <v>1183</v>
      </c>
      <c r="J162" s="10">
        <f t="shared" ref="J162:J193" si="5">IF(G162&gt;0, F162/G162, 0)</f>
        <v>0.31932773109243695</v>
      </c>
    </row>
    <row r="163" spans="1:10" x14ac:dyDescent="0.3">
      <c r="A163">
        <v>162</v>
      </c>
      <c r="B163">
        <v>6717</v>
      </c>
      <c r="C163" t="s">
        <v>1014</v>
      </c>
      <c r="D163" t="s">
        <v>963</v>
      </c>
      <c r="E163" t="s">
        <v>968</v>
      </c>
      <c r="F163">
        <v>209</v>
      </c>
      <c r="G163">
        <v>665</v>
      </c>
      <c r="H163" t="s">
        <v>1144</v>
      </c>
      <c r="I163" t="s">
        <v>1145</v>
      </c>
      <c r="J163" s="10">
        <f t="shared" si="5"/>
        <v>0.31428571428571428</v>
      </c>
    </row>
    <row r="164" spans="1:10" x14ac:dyDescent="0.3">
      <c r="A164">
        <v>390</v>
      </c>
      <c r="B164">
        <v>8887</v>
      </c>
      <c r="C164" t="s">
        <v>991</v>
      </c>
      <c r="D164" t="s">
        <v>963</v>
      </c>
      <c r="E164" t="s">
        <v>964</v>
      </c>
      <c r="F164">
        <v>234</v>
      </c>
      <c r="G164">
        <v>780</v>
      </c>
      <c r="H164" t="s">
        <v>1090</v>
      </c>
      <c r="I164" t="s">
        <v>1091</v>
      </c>
      <c r="J164" s="10">
        <f t="shared" si="5"/>
        <v>0.3</v>
      </c>
    </row>
    <row r="165" spans="1:10" x14ac:dyDescent="0.3">
      <c r="A165">
        <v>749</v>
      </c>
      <c r="B165">
        <v>3569</v>
      </c>
      <c r="C165" t="s">
        <v>991</v>
      </c>
      <c r="D165" t="s">
        <v>967</v>
      </c>
      <c r="E165" t="s">
        <v>968</v>
      </c>
      <c r="F165">
        <v>262</v>
      </c>
      <c r="G165">
        <v>875</v>
      </c>
      <c r="H165" t="s">
        <v>1240</v>
      </c>
      <c r="I165" t="s">
        <v>207</v>
      </c>
      <c r="J165" s="10">
        <f t="shared" si="5"/>
        <v>0.29942857142857143</v>
      </c>
    </row>
    <row r="166" spans="1:10" x14ac:dyDescent="0.3">
      <c r="A166">
        <v>228</v>
      </c>
      <c r="B166">
        <v>1164</v>
      </c>
      <c r="C166" t="s">
        <v>977</v>
      </c>
      <c r="D166" t="s">
        <v>963</v>
      </c>
      <c r="E166" t="s">
        <v>964</v>
      </c>
      <c r="F166">
        <v>269</v>
      </c>
      <c r="G166">
        <v>902</v>
      </c>
      <c r="H166" t="s">
        <v>17</v>
      </c>
      <c r="I166" t="s">
        <v>1049</v>
      </c>
      <c r="J166" s="10">
        <f t="shared" si="5"/>
        <v>0.29822616407982261</v>
      </c>
    </row>
    <row r="167" spans="1:10" x14ac:dyDescent="0.3">
      <c r="A167">
        <v>455</v>
      </c>
      <c r="B167">
        <v>3853</v>
      </c>
      <c r="C167" t="s">
        <v>1003</v>
      </c>
      <c r="D167" t="s">
        <v>967</v>
      </c>
      <c r="E167" t="s">
        <v>964</v>
      </c>
      <c r="F167">
        <v>172</v>
      </c>
      <c r="G167">
        <v>580</v>
      </c>
      <c r="H167" t="s">
        <v>1256</v>
      </c>
      <c r="I167" t="s">
        <v>305</v>
      </c>
      <c r="J167" s="10">
        <f t="shared" si="5"/>
        <v>0.29655172413793102</v>
      </c>
    </row>
    <row r="168" spans="1:10" x14ac:dyDescent="0.3">
      <c r="A168">
        <v>558</v>
      </c>
      <c r="B168">
        <v>3965</v>
      </c>
      <c r="C168" t="s">
        <v>986</v>
      </c>
      <c r="D168" t="s">
        <v>963</v>
      </c>
      <c r="E168" t="s">
        <v>964</v>
      </c>
      <c r="F168">
        <v>275</v>
      </c>
      <c r="G168">
        <v>951</v>
      </c>
      <c r="H168" t="s">
        <v>1021</v>
      </c>
      <c r="I168" t="s">
        <v>1022</v>
      </c>
      <c r="J168" s="10">
        <f t="shared" si="5"/>
        <v>0.28916929547844372</v>
      </c>
    </row>
    <row r="169" spans="1:10" x14ac:dyDescent="0.3">
      <c r="A169">
        <v>597</v>
      </c>
      <c r="B169">
        <v>3571</v>
      </c>
      <c r="C169" t="s">
        <v>971</v>
      </c>
      <c r="D169" t="s">
        <v>963</v>
      </c>
      <c r="E169" t="s">
        <v>964</v>
      </c>
      <c r="F169">
        <v>267</v>
      </c>
      <c r="G169">
        <v>925</v>
      </c>
      <c r="H169" t="s">
        <v>1071</v>
      </c>
      <c r="I169" t="s">
        <v>1072</v>
      </c>
      <c r="J169" s="10">
        <f t="shared" si="5"/>
        <v>0.28864864864864864</v>
      </c>
    </row>
    <row r="170" spans="1:10" x14ac:dyDescent="0.3">
      <c r="A170">
        <v>371</v>
      </c>
      <c r="B170">
        <v>7771</v>
      </c>
      <c r="C170" t="s">
        <v>1014</v>
      </c>
      <c r="D170" t="s">
        <v>963</v>
      </c>
      <c r="E170" t="s">
        <v>968</v>
      </c>
      <c r="F170">
        <v>280</v>
      </c>
      <c r="G170">
        <v>990</v>
      </c>
      <c r="H170" t="s">
        <v>584</v>
      </c>
      <c r="I170" t="s">
        <v>1219</v>
      </c>
      <c r="J170" s="10">
        <f t="shared" si="5"/>
        <v>0.28282828282828282</v>
      </c>
    </row>
    <row r="171" spans="1:10" x14ac:dyDescent="0.3">
      <c r="A171">
        <v>928</v>
      </c>
      <c r="B171">
        <v>4899</v>
      </c>
      <c r="C171" t="s">
        <v>988</v>
      </c>
      <c r="D171" t="s">
        <v>967</v>
      </c>
      <c r="E171" t="s">
        <v>968</v>
      </c>
      <c r="F171">
        <v>253</v>
      </c>
      <c r="G171">
        <v>904</v>
      </c>
      <c r="H171" t="s">
        <v>489</v>
      </c>
      <c r="I171" t="s">
        <v>489</v>
      </c>
      <c r="J171" s="10">
        <f t="shared" si="5"/>
        <v>0.27986725663716816</v>
      </c>
    </row>
    <row r="172" spans="1:10" x14ac:dyDescent="0.3">
      <c r="A172">
        <v>990</v>
      </c>
      <c r="B172">
        <v>7146</v>
      </c>
      <c r="C172" t="s">
        <v>1003</v>
      </c>
      <c r="D172" t="s">
        <v>967</v>
      </c>
      <c r="E172" t="s">
        <v>964</v>
      </c>
      <c r="F172">
        <v>178</v>
      </c>
      <c r="G172">
        <v>646</v>
      </c>
      <c r="H172" t="s">
        <v>1215</v>
      </c>
      <c r="I172" t="s">
        <v>1216</v>
      </c>
      <c r="J172" s="10">
        <f t="shared" si="5"/>
        <v>0.27554179566563469</v>
      </c>
    </row>
    <row r="173" spans="1:10" x14ac:dyDescent="0.3">
      <c r="A173">
        <v>421</v>
      </c>
      <c r="B173">
        <v>8106</v>
      </c>
      <c r="C173" t="s">
        <v>991</v>
      </c>
      <c r="D173" t="s">
        <v>967</v>
      </c>
      <c r="E173" t="s">
        <v>964</v>
      </c>
      <c r="F173">
        <v>147</v>
      </c>
      <c r="G173">
        <v>535</v>
      </c>
      <c r="H173" t="s">
        <v>17</v>
      </c>
      <c r="I173" t="s">
        <v>1013</v>
      </c>
      <c r="J173" s="10">
        <f t="shared" si="5"/>
        <v>0.27476635514018694</v>
      </c>
    </row>
    <row r="174" spans="1:10" x14ac:dyDescent="0.3">
      <c r="A174">
        <v>514</v>
      </c>
      <c r="B174">
        <v>4789</v>
      </c>
      <c r="C174" t="s">
        <v>988</v>
      </c>
      <c r="D174" t="s">
        <v>963</v>
      </c>
      <c r="E174" t="s">
        <v>968</v>
      </c>
      <c r="F174">
        <v>263</v>
      </c>
      <c r="G174">
        <v>965</v>
      </c>
      <c r="H174" t="s">
        <v>1220</v>
      </c>
      <c r="I174" t="s">
        <v>380</v>
      </c>
      <c r="J174" s="10">
        <f t="shared" si="5"/>
        <v>0.27253886010362693</v>
      </c>
    </row>
    <row r="175" spans="1:10" x14ac:dyDescent="0.3">
      <c r="A175">
        <v>197</v>
      </c>
      <c r="B175">
        <v>4142</v>
      </c>
      <c r="C175" t="s">
        <v>980</v>
      </c>
      <c r="D175" t="s">
        <v>963</v>
      </c>
      <c r="E175" t="s">
        <v>968</v>
      </c>
      <c r="F175">
        <v>98</v>
      </c>
      <c r="G175">
        <v>360</v>
      </c>
      <c r="H175" t="s">
        <v>1207</v>
      </c>
      <c r="I175" t="s">
        <v>1208</v>
      </c>
      <c r="J175" s="10">
        <f t="shared" si="5"/>
        <v>0.2722222222222222</v>
      </c>
    </row>
    <row r="176" spans="1:10" x14ac:dyDescent="0.3">
      <c r="A176">
        <v>536</v>
      </c>
      <c r="B176">
        <v>2573</v>
      </c>
      <c r="C176" t="s">
        <v>1003</v>
      </c>
      <c r="D176" t="s">
        <v>963</v>
      </c>
      <c r="E176" t="s">
        <v>968</v>
      </c>
      <c r="F176">
        <v>74</v>
      </c>
      <c r="G176">
        <v>281</v>
      </c>
      <c r="H176" t="s">
        <v>1191</v>
      </c>
      <c r="I176" t="s">
        <v>701</v>
      </c>
      <c r="J176" s="10">
        <f t="shared" si="5"/>
        <v>0.26334519572953735</v>
      </c>
    </row>
    <row r="177" spans="1:10" x14ac:dyDescent="0.3">
      <c r="A177">
        <v>762</v>
      </c>
      <c r="B177">
        <v>2066</v>
      </c>
      <c r="C177" t="s">
        <v>991</v>
      </c>
      <c r="D177" t="s">
        <v>967</v>
      </c>
      <c r="E177" t="s">
        <v>964</v>
      </c>
      <c r="F177">
        <v>242</v>
      </c>
      <c r="G177">
        <v>926</v>
      </c>
      <c r="H177" t="s">
        <v>1120</v>
      </c>
      <c r="I177" t="s">
        <v>465</v>
      </c>
      <c r="J177" s="10">
        <f t="shared" si="5"/>
        <v>0.26133909287257018</v>
      </c>
    </row>
    <row r="178" spans="1:10" x14ac:dyDescent="0.3">
      <c r="A178">
        <v>473</v>
      </c>
      <c r="B178">
        <v>5197</v>
      </c>
      <c r="C178" t="s">
        <v>1014</v>
      </c>
      <c r="D178" t="s">
        <v>967</v>
      </c>
      <c r="E178" t="s">
        <v>964</v>
      </c>
      <c r="F178">
        <v>94</v>
      </c>
      <c r="G178">
        <v>361</v>
      </c>
      <c r="H178" t="s">
        <v>1223</v>
      </c>
      <c r="I178" t="s">
        <v>1224</v>
      </c>
      <c r="J178" s="10">
        <f t="shared" si="5"/>
        <v>0.26038781163434904</v>
      </c>
    </row>
    <row r="179" spans="1:10" x14ac:dyDescent="0.3">
      <c r="A179">
        <v>503</v>
      </c>
      <c r="B179">
        <v>3270</v>
      </c>
      <c r="C179" t="s">
        <v>980</v>
      </c>
      <c r="D179" t="s">
        <v>963</v>
      </c>
      <c r="E179" t="s">
        <v>964</v>
      </c>
      <c r="F179">
        <v>243</v>
      </c>
      <c r="G179">
        <v>935</v>
      </c>
      <c r="H179" t="s">
        <v>1177</v>
      </c>
      <c r="I179" t="s">
        <v>521</v>
      </c>
      <c r="J179" s="10">
        <f t="shared" si="5"/>
        <v>0.25989304812834224</v>
      </c>
    </row>
    <row r="180" spans="1:10" x14ac:dyDescent="0.3">
      <c r="A180">
        <v>68</v>
      </c>
      <c r="B180">
        <v>9271</v>
      </c>
      <c r="C180" t="s">
        <v>1014</v>
      </c>
      <c r="D180" t="s">
        <v>963</v>
      </c>
      <c r="E180" t="s">
        <v>968</v>
      </c>
      <c r="F180">
        <v>182</v>
      </c>
      <c r="G180">
        <v>726</v>
      </c>
      <c r="H180" t="s">
        <v>1008</v>
      </c>
      <c r="I180" t="s">
        <v>1252</v>
      </c>
      <c r="J180" s="10">
        <f t="shared" si="5"/>
        <v>0.25068870523415976</v>
      </c>
    </row>
    <row r="181" spans="1:10" x14ac:dyDescent="0.3">
      <c r="A181">
        <v>913</v>
      </c>
      <c r="B181">
        <v>563</v>
      </c>
      <c r="C181" t="s">
        <v>974</v>
      </c>
      <c r="D181" t="s">
        <v>963</v>
      </c>
      <c r="E181" t="s">
        <v>968</v>
      </c>
      <c r="F181">
        <v>180</v>
      </c>
      <c r="G181">
        <v>755</v>
      </c>
      <c r="H181" t="s">
        <v>1217</v>
      </c>
      <c r="I181" t="s">
        <v>1218</v>
      </c>
      <c r="J181" s="10">
        <f t="shared" si="5"/>
        <v>0.23841059602649006</v>
      </c>
    </row>
    <row r="182" spans="1:10" x14ac:dyDescent="0.3">
      <c r="A182">
        <v>353</v>
      </c>
      <c r="B182">
        <v>6767</v>
      </c>
      <c r="C182" t="s">
        <v>983</v>
      </c>
      <c r="D182" t="s">
        <v>963</v>
      </c>
      <c r="E182" t="s">
        <v>968</v>
      </c>
      <c r="F182">
        <v>84</v>
      </c>
      <c r="G182">
        <v>354</v>
      </c>
      <c r="H182" t="s">
        <v>1084</v>
      </c>
      <c r="I182" t="s">
        <v>1085</v>
      </c>
      <c r="J182" s="10">
        <f t="shared" si="5"/>
        <v>0.23728813559322035</v>
      </c>
    </row>
    <row r="183" spans="1:10" x14ac:dyDescent="0.3">
      <c r="A183">
        <v>286</v>
      </c>
      <c r="B183">
        <v>5387</v>
      </c>
      <c r="C183" t="s">
        <v>977</v>
      </c>
      <c r="D183" t="s">
        <v>963</v>
      </c>
      <c r="E183" t="s">
        <v>964</v>
      </c>
      <c r="F183">
        <v>193</v>
      </c>
      <c r="G183">
        <v>817</v>
      </c>
      <c r="H183" t="s">
        <v>1017</v>
      </c>
      <c r="I183" t="s">
        <v>1018</v>
      </c>
      <c r="J183" s="10">
        <f t="shared" si="5"/>
        <v>0.23623011015911874</v>
      </c>
    </row>
    <row r="184" spans="1:10" x14ac:dyDescent="0.3">
      <c r="A184">
        <v>140</v>
      </c>
      <c r="B184">
        <v>308</v>
      </c>
      <c r="C184" t="s">
        <v>971</v>
      </c>
      <c r="D184" t="s">
        <v>967</v>
      </c>
      <c r="E184" t="s">
        <v>964</v>
      </c>
      <c r="F184">
        <v>226</v>
      </c>
      <c r="G184">
        <v>970</v>
      </c>
      <c r="H184" t="s">
        <v>1042</v>
      </c>
      <c r="I184" t="s">
        <v>1043</v>
      </c>
      <c r="J184" s="10">
        <f t="shared" si="5"/>
        <v>0.23298969072164949</v>
      </c>
    </row>
    <row r="185" spans="1:10" x14ac:dyDescent="0.3">
      <c r="A185">
        <v>408</v>
      </c>
      <c r="B185">
        <v>8860</v>
      </c>
      <c r="C185" t="s">
        <v>988</v>
      </c>
      <c r="D185" t="s">
        <v>963</v>
      </c>
      <c r="E185" t="s">
        <v>968</v>
      </c>
      <c r="F185">
        <v>216</v>
      </c>
      <c r="G185">
        <v>939</v>
      </c>
      <c r="H185" t="s">
        <v>1024</v>
      </c>
      <c r="I185" t="s">
        <v>1135</v>
      </c>
      <c r="J185" s="10">
        <f t="shared" si="5"/>
        <v>0.23003194888178913</v>
      </c>
    </row>
    <row r="186" spans="1:10" x14ac:dyDescent="0.3">
      <c r="A186">
        <v>581</v>
      </c>
      <c r="B186">
        <v>5150</v>
      </c>
      <c r="C186" t="s">
        <v>991</v>
      </c>
      <c r="D186" t="s">
        <v>963</v>
      </c>
      <c r="E186" t="s">
        <v>964</v>
      </c>
      <c r="F186">
        <v>209</v>
      </c>
      <c r="G186">
        <v>933</v>
      </c>
      <c r="H186" t="s">
        <v>1058</v>
      </c>
      <c r="I186" t="s">
        <v>1059</v>
      </c>
      <c r="J186" s="10">
        <f t="shared" si="5"/>
        <v>0.22400857449088959</v>
      </c>
    </row>
    <row r="187" spans="1:10" x14ac:dyDescent="0.3">
      <c r="A187">
        <v>82</v>
      </c>
      <c r="B187">
        <v>3132</v>
      </c>
      <c r="C187" t="s">
        <v>971</v>
      </c>
      <c r="D187" t="s">
        <v>967</v>
      </c>
      <c r="E187" t="s">
        <v>968</v>
      </c>
      <c r="F187">
        <v>121</v>
      </c>
      <c r="G187">
        <v>557</v>
      </c>
      <c r="H187" t="s">
        <v>1186</v>
      </c>
      <c r="I187" t="s">
        <v>1187</v>
      </c>
      <c r="J187" s="10">
        <f t="shared" si="5"/>
        <v>0.21723518850987433</v>
      </c>
    </row>
    <row r="188" spans="1:10" x14ac:dyDescent="0.3">
      <c r="A188">
        <v>787</v>
      </c>
      <c r="B188">
        <v>2159</v>
      </c>
      <c r="C188" t="s">
        <v>1014</v>
      </c>
      <c r="D188" t="s">
        <v>967</v>
      </c>
      <c r="E188" t="s">
        <v>968</v>
      </c>
      <c r="F188">
        <v>187</v>
      </c>
      <c r="G188">
        <v>864</v>
      </c>
      <c r="H188" t="s">
        <v>87</v>
      </c>
      <c r="I188" t="s">
        <v>1184</v>
      </c>
      <c r="J188" s="10">
        <f t="shared" si="5"/>
        <v>0.21643518518518517</v>
      </c>
    </row>
    <row r="189" spans="1:10" x14ac:dyDescent="0.3">
      <c r="A189">
        <v>346</v>
      </c>
      <c r="B189">
        <v>8103</v>
      </c>
      <c r="C189" t="s">
        <v>986</v>
      </c>
      <c r="D189" t="s">
        <v>967</v>
      </c>
      <c r="E189" t="s">
        <v>968</v>
      </c>
      <c r="F189">
        <v>182</v>
      </c>
      <c r="G189">
        <v>850</v>
      </c>
      <c r="H189" t="s">
        <v>1063</v>
      </c>
      <c r="I189" t="s">
        <v>1064</v>
      </c>
      <c r="J189" s="10">
        <f t="shared" si="5"/>
        <v>0.21411764705882352</v>
      </c>
    </row>
    <row r="190" spans="1:10" x14ac:dyDescent="0.3">
      <c r="A190">
        <v>782</v>
      </c>
      <c r="B190">
        <v>9486</v>
      </c>
      <c r="C190" t="s">
        <v>977</v>
      </c>
      <c r="D190" t="s">
        <v>967</v>
      </c>
      <c r="E190" t="s">
        <v>964</v>
      </c>
      <c r="F190">
        <v>182</v>
      </c>
      <c r="G190">
        <v>871</v>
      </c>
      <c r="H190" t="s">
        <v>1040</v>
      </c>
      <c r="I190" t="s">
        <v>1041</v>
      </c>
      <c r="J190" s="10">
        <f t="shared" si="5"/>
        <v>0.20895522388059701</v>
      </c>
    </row>
    <row r="191" spans="1:10" x14ac:dyDescent="0.3">
      <c r="A191">
        <v>822</v>
      </c>
      <c r="B191">
        <v>114</v>
      </c>
      <c r="C191" t="s">
        <v>1003</v>
      </c>
      <c r="D191" t="s">
        <v>967</v>
      </c>
      <c r="E191" t="s">
        <v>964</v>
      </c>
      <c r="F191">
        <v>88</v>
      </c>
      <c r="G191">
        <v>426</v>
      </c>
      <c r="H191" t="s">
        <v>1067</v>
      </c>
      <c r="I191" t="s">
        <v>1068</v>
      </c>
      <c r="J191" s="10">
        <f t="shared" si="5"/>
        <v>0.20657276995305165</v>
      </c>
    </row>
    <row r="192" spans="1:10" x14ac:dyDescent="0.3">
      <c r="A192">
        <v>542</v>
      </c>
      <c r="B192">
        <v>4272</v>
      </c>
      <c r="C192" t="s">
        <v>980</v>
      </c>
      <c r="D192" t="s">
        <v>967</v>
      </c>
      <c r="E192" t="s">
        <v>964</v>
      </c>
      <c r="F192">
        <v>100</v>
      </c>
      <c r="G192">
        <v>487</v>
      </c>
      <c r="H192" t="s">
        <v>335</v>
      </c>
      <c r="I192" t="s">
        <v>1053</v>
      </c>
      <c r="J192" s="10">
        <f t="shared" si="5"/>
        <v>0.20533880903490759</v>
      </c>
    </row>
    <row r="193" spans="1:10" x14ac:dyDescent="0.3">
      <c r="A193">
        <v>707</v>
      </c>
      <c r="B193">
        <v>3221</v>
      </c>
      <c r="C193" t="s">
        <v>991</v>
      </c>
      <c r="D193" t="s">
        <v>963</v>
      </c>
      <c r="E193" t="s">
        <v>964</v>
      </c>
      <c r="F193">
        <v>187</v>
      </c>
      <c r="G193">
        <v>931</v>
      </c>
      <c r="H193" t="s">
        <v>1221</v>
      </c>
      <c r="I193" t="s">
        <v>1222</v>
      </c>
      <c r="J193" s="10">
        <f t="shared" si="5"/>
        <v>0.20085929108485501</v>
      </c>
    </row>
    <row r="194" spans="1:10" x14ac:dyDescent="0.3">
      <c r="A194">
        <v>400</v>
      </c>
      <c r="B194">
        <v>5402</v>
      </c>
      <c r="C194" t="s">
        <v>971</v>
      </c>
      <c r="D194" t="s">
        <v>963</v>
      </c>
      <c r="E194" t="s">
        <v>968</v>
      </c>
      <c r="F194">
        <v>78</v>
      </c>
      <c r="G194">
        <v>403</v>
      </c>
      <c r="H194" t="s">
        <v>1077</v>
      </c>
      <c r="I194" t="s">
        <v>1078</v>
      </c>
      <c r="J194" s="10">
        <f t="shared" ref="J194:J201" si="6">IF(G194&gt;0, F194/G194, 0)</f>
        <v>0.19354838709677419</v>
      </c>
    </row>
    <row r="195" spans="1:10" x14ac:dyDescent="0.3">
      <c r="A195">
        <v>279</v>
      </c>
      <c r="B195">
        <v>3172</v>
      </c>
      <c r="C195" t="s">
        <v>1003</v>
      </c>
      <c r="D195" t="s">
        <v>967</v>
      </c>
      <c r="E195" t="s">
        <v>964</v>
      </c>
      <c r="F195">
        <v>84</v>
      </c>
      <c r="G195">
        <v>464</v>
      </c>
      <c r="H195" t="s">
        <v>489</v>
      </c>
      <c r="I195" t="s">
        <v>724</v>
      </c>
      <c r="J195" s="10">
        <f t="shared" si="6"/>
        <v>0.18103448275862069</v>
      </c>
    </row>
    <row r="196" spans="1:10" x14ac:dyDescent="0.3">
      <c r="A196">
        <v>702</v>
      </c>
      <c r="B196">
        <v>8927</v>
      </c>
      <c r="C196" t="s">
        <v>974</v>
      </c>
      <c r="D196" t="s">
        <v>967</v>
      </c>
      <c r="E196" t="s">
        <v>964</v>
      </c>
      <c r="F196">
        <v>111</v>
      </c>
      <c r="G196">
        <v>617</v>
      </c>
      <c r="H196" t="s">
        <v>1044</v>
      </c>
      <c r="I196" t="s">
        <v>1045</v>
      </c>
      <c r="J196" s="10">
        <f t="shared" si="6"/>
        <v>0.17990275526742303</v>
      </c>
    </row>
    <row r="197" spans="1:10" x14ac:dyDescent="0.3">
      <c r="A197">
        <v>284</v>
      </c>
      <c r="B197">
        <v>249</v>
      </c>
      <c r="C197" t="s">
        <v>988</v>
      </c>
      <c r="D197" t="s">
        <v>967</v>
      </c>
      <c r="E197" t="s">
        <v>968</v>
      </c>
      <c r="F197">
        <v>145</v>
      </c>
      <c r="G197">
        <v>814</v>
      </c>
      <c r="H197" t="s">
        <v>1046</v>
      </c>
      <c r="I197" t="s">
        <v>17</v>
      </c>
      <c r="J197" s="10">
        <f t="shared" si="6"/>
        <v>0.17813267813267813</v>
      </c>
    </row>
    <row r="198" spans="1:10" x14ac:dyDescent="0.3">
      <c r="A198">
        <v>155</v>
      </c>
      <c r="B198">
        <v>1897</v>
      </c>
      <c r="C198" t="s">
        <v>988</v>
      </c>
      <c r="D198" t="s">
        <v>963</v>
      </c>
      <c r="E198" t="s">
        <v>968</v>
      </c>
      <c r="F198">
        <v>52</v>
      </c>
      <c r="G198">
        <v>293</v>
      </c>
      <c r="H198" t="s">
        <v>17</v>
      </c>
      <c r="I198" t="s">
        <v>1024</v>
      </c>
      <c r="J198" s="10">
        <f t="shared" si="6"/>
        <v>0.17747440273037543</v>
      </c>
    </row>
    <row r="199" spans="1:10" x14ac:dyDescent="0.3">
      <c r="A199">
        <v>714</v>
      </c>
      <c r="B199">
        <v>5330</v>
      </c>
      <c r="C199" t="s">
        <v>977</v>
      </c>
      <c r="D199" t="s">
        <v>963</v>
      </c>
      <c r="E199" t="s">
        <v>968</v>
      </c>
      <c r="F199">
        <v>148</v>
      </c>
      <c r="G199">
        <v>835</v>
      </c>
      <c r="H199" t="s">
        <v>1163</v>
      </c>
      <c r="I199" t="s">
        <v>1164</v>
      </c>
      <c r="J199" s="10">
        <f t="shared" si="6"/>
        <v>0.17724550898203592</v>
      </c>
    </row>
    <row r="200" spans="1:10" x14ac:dyDescent="0.3">
      <c r="A200">
        <v>510</v>
      </c>
      <c r="B200">
        <v>5781</v>
      </c>
      <c r="C200" t="s">
        <v>983</v>
      </c>
      <c r="D200" t="s">
        <v>967</v>
      </c>
      <c r="E200" t="s">
        <v>964</v>
      </c>
      <c r="F200">
        <v>117</v>
      </c>
      <c r="G200">
        <v>716</v>
      </c>
      <c r="H200" t="s">
        <v>282</v>
      </c>
      <c r="I200" t="s">
        <v>1174</v>
      </c>
      <c r="J200" s="10">
        <f t="shared" si="6"/>
        <v>0.16340782122905029</v>
      </c>
    </row>
    <row r="201" spans="1:10" x14ac:dyDescent="0.3">
      <c r="A201">
        <v>998</v>
      </c>
      <c r="B201">
        <v>896</v>
      </c>
      <c r="C201" t="s">
        <v>988</v>
      </c>
      <c r="D201" t="s">
        <v>967</v>
      </c>
      <c r="E201" t="s">
        <v>968</v>
      </c>
      <c r="F201">
        <v>109</v>
      </c>
      <c r="G201">
        <v>961</v>
      </c>
      <c r="H201" t="s">
        <v>1033</v>
      </c>
      <c r="I201" t="s">
        <v>1034</v>
      </c>
      <c r="J201" s="10">
        <f t="shared" si="6"/>
        <v>0.11342351716961499</v>
      </c>
    </row>
  </sheetData>
  <sortState xmlns:xlrd2="http://schemas.microsoft.com/office/spreadsheetml/2017/richdata2" ref="A2:J201">
    <sortCondition descending="1" ref="J2:J201"/>
  </sortState>
  <pageMargins left="0.7" right="0.7" top="0.75" bottom="0.75" header="0.3" footer="0.3"/>
  <tableParts count="2">
    <tablePart r:id="rId2"/>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31CC-3BC2-41BD-88D2-B68460980C6D}">
  <dimension ref="A1:E126"/>
  <sheetViews>
    <sheetView workbookViewId="0"/>
  </sheetViews>
  <sheetFormatPr defaultRowHeight="14.4" x14ac:dyDescent="0.3"/>
  <cols>
    <col min="1" max="1" width="15.33203125" customWidth="1"/>
    <col min="2" max="2" width="10.88671875" customWidth="1"/>
    <col min="3" max="3" width="19.21875" customWidth="1"/>
    <col min="4" max="4" width="33.33203125" customWidth="1"/>
    <col min="5" max="5" width="33.44140625" customWidth="1"/>
  </cols>
  <sheetData>
    <row r="1" spans="1:5" x14ac:dyDescent="0.3">
      <c r="A1" t="s">
        <v>750</v>
      </c>
      <c r="B1" t="s">
        <v>747</v>
      </c>
      <c r="C1" t="s">
        <v>1561</v>
      </c>
      <c r="D1" t="s">
        <v>1562</v>
      </c>
      <c r="E1" t="s">
        <v>1563</v>
      </c>
    </row>
    <row r="2" spans="1:5" x14ac:dyDescent="0.3">
      <c r="A2" s="1">
        <v>40179</v>
      </c>
      <c r="B2">
        <v>56881</v>
      </c>
    </row>
    <row r="3" spans="1:5" x14ac:dyDescent="0.3">
      <c r="A3" s="1">
        <v>40210</v>
      </c>
      <c r="B3">
        <v>42143</v>
      </c>
    </row>
    <row r="4" spans="1:5" x14ac:dyDescent="0.3">
      <c r="A4" s="1">
        <v>40238</v>
      </c>
      <c r="B4">
        <v>559</v>
      </c>
    </row>
    <row r="5" spans="1:5" x14ac:dyDescent="0.3">
      <c r="A5" s="1">
        <v>40269</v>
      </c>
      <c r="B5">
        <v>51472</v>
      </c>
    </row>
    <row r="6" spans="1:5" x14ac:dyDescent="0.3">
      <c r="A6" s="1">
        <v>40299</v>
      </c>
      <c r="B6">
        <v>62528</v>
      </c>
    </row>
    <row r="7" spans="1:5" x14ac:dyDescent="0.3">
      <c r="A7" s="1">
        <v>40330</v>
      </c>
      <c r="B7">
        <v>91842</v>
      </c>
    </row>
    <row r="8" spans="1:5" x14ac:dyDescent="0.3">
      <c r="A8" s="1">
        <v>40360</v>
      </c>
      <c r="B8">
        <v>20238</v>
      </c>
    </row>
    <row r="9" spans="1:5" x14ac:dyDescent="0.3">
      <c r="A9" s="1">
        <v>40391</v>
      </c>
      <c r="B9">
        <v>68227</v>
      </c>
    </row>
    <row r="10" spans="1:5" x14ac:dyDescent="0.3">
      <c r="A10" s="1">
        <v>40422</v>
      </c>
      <c r="B10">
        <v>47650</v>
      </c>
    </row>
    <row r="11" spans="1:5" x14ac:dyDescent="0.3">
      <c r="A11" s="1">
        <v>40452</v>
      </c>
      <c r="B11">
        <v>27105</v>
      </c>
    </row>
    <row r="12" spans="1:5" x14ac:dyDescent="0.3">
      <c r="A12" s="1">
        <v>40483</v>
      </c>
      <c r="B12">
        <v>987</v>
      </c>
    </row>
    <row r="13" spans="1:5" x14ac:dyDescent="0.3">
      <c r="A13" s="1">
        <v>40513</v>
      </c>
      <c r="B13">
        <v>38290</v>
      </c>
    </row>
    <row r="14" spans="1:5" x14ac:dyDescent="0.3">
      <c r="A14" s="1">
        <v>40544</v>
      </c>
      <c r="B14">
        <v>34797</v>
      </c>
    </row>
    <row r="15" spans="1:5" x14ac:dyDescent="0.3">
      <c r="A15" s="1">
        <v>40575</v>
      </c>
      <c r="B15">
        <v>47260</v>
      </c>
    </row>
    <row r="16" spans="1:5" x14ac:dyDescent="0.3">
      <c r="A16" s="1">
        <v>40603</v>
      </c>
      <c r="B16">
        <v>18598</v>
      </c>
    </row>
    <row r="17" spans="1:2" x14ac:dyDescent="0.3">
      <c r="A17" s="1">
        <v>40634</v>
      </c>
      <c r="B17">
        <v>68331</v>
      </c>
    </row>
    <row r="18" spans="1:2" x14ac:dyDescent="0.3">
      <c r="A18" s="1">
        <v>40664</v>
      </c>
      <c r="B18">
        <v>52868</v>
      </c>
    </row>
    <row r="19" spans="1:2" x14ac:dyDescent="0.3">
      <c r="A19" s="1">
        <v>40695</v>
      </c>
      <c r="B19">
        <v>77649</v>
      </c>
    </row>
    <row r="20" spans="1:2" x14ac:dyDescent="0.3">
      <c r="A20" s="1">
        <v>40725</v>
      </c>
      <c r="B20">
        <v>30239</v>
      </c>
    </row>
    <row r="21" spans="1:2" x14ac:dyDescent="0.3">
      <c r="A21" s="1">
        <v>40756</v>
      </c>
      <c r="B21">
        <v>1714</v>
      </c>
    </row>
    <row r="22" spans="1:2" x14ac:dyDescent="0.3">
      <c r="A22" s="1">
        <v>40787</v>
      </c>
      <c r="B22">
        <v>60282</v>
      </c>
    </row>
    <row r="23" spans="1:2" x14ac:dyDescent="0.3">
      <c r="A23" s="1">
        <v>40817</v>
      </c>
      <c r="B23">
        <v>96496</v>
      </c>
    </row>
    <row r="24" spans="1:2" x14ac:dyDescent="0.3">
      <c r="A24" s="1">
        <v>40848</v>
      </c>
      <c r="B24">
        <v>57138</v>
      </c>
    </row>
    <row r="25" spans="1:2" x14ac:dyDescent="0.3">
      <c r="A25" s="1">
        <v>40878</v>
      </c>
      <c r="B25">
        <v>83253</v>
      </c>
    </row>
    <row r="26" spans="1:2" x14ac:dyDescent="0.3">
      <c r="A26" s="1">
        <v>40909</v>
      </c>
      <c r="B26">
        <v>58470</v>
      </c>
    </row>
    <row r="27" spans="1:2" x14ac:dyDescent="0.3">
      <c r="A27" s="1">
        <v>40940</v>
      </c>
      <c r="B27">
        <v>17651</v>
      </c>
    </row>
    <row r="28" spans="1:2" x14ac:dyDescent="0.3">
      <c r="A28" s="1">
        <v>40969</v>
      </c>
      <c r="B28">
        <v>2988</v>
      </c>
    </row>
    <row r="29" spans="1:2" x14ac:dyDescent="0.3">
      <c r="A29" s="1">
        <v>41000</v>
      </c>
      <c r="B29">
        <v>95516</v>
      </c>
    </row>
    <row r="30" spans="1:2" x14ac:dyDescent="0.3">
      <c r="A30" s="1">
        <v>41030</v>
      </c>
      <c r="B30">
        <v>67123</v>
      </c>
    </row>
    <row r="31" spans="1:2" x14ac:dyDescent="0.3">
      <c r="A31" s="1">
        <v>41061</v>
      </c>
      <c r="B31">
        <v>69113</v>
      </c>
    </row>
    <row r="32" spans="1:2" x14ac:dyDescent="0.3">
      <c r="A32" s="1">
        <v>41091</v>
      </c>
      <c r="B32">
        <v>32031</v>
      </c>
    </row>
    <row r="33" spans="1:2" x14ac:dyDescent="0.3">
      <c r="A33" s="1">
        <v>41122</v>
      </c>
      <c r="B33">
        <v>22261</v>
      </c>
    </row>
    <row r="34" spans="1:2" x14ac:dyDescent="0.3">
      <c r="A34" s="1">
        <v>41153</v>
      </c>
      <c r="B34">
        <v>41456</v>
      </c>
    </row>
    <row r="35" spans="1:2" x14ac:dyDescent="0.3">
      <c r="A35" s="1">
        <v>41183</v>
      </c>
      <c r="B35">
        <v>90380</v>
      </c>
    </row>
    <row r="36" spans="1:2" x14ac:dyDescent="0.3">
      <c r="A36" s="1">
        <v>41214</v>
      </c>
      <c r="B36">
        <v>30192</v>
      </c>
    </row>
    <row r="37" spans="1:2" x14ac:dyDescent="0.3">
      <c r="A37" s="1">
        <v>41244</v>
      </c>
      <c r="B37">
        <v>59176</v>
      </c>
    </row>
    <row r="38" spans="1:2" x14ac:dyDescent="0.3">
      <c r="A38" s="1">
        <v>41275</v>
      </c>
      <c r="B38">
        <v>1760</v>
      </c>
    </row>
    <row r="39" spans="1:2" x14ac:dyDescent="0.3">
      <c r="A39" s="1">
        <v>41306</v>
      </c>
      <c r="B39">
        <v>15307</v>
      </c>
    </row>
    <row r="40" spans="1:2" x14ac:dyDescent="0.3">
      <c r="A40" s="1">
        <v>41334</v>
      </c>
      <c r="B40">
        <v>16690</v>
      </c>
    </row>
    <row r="41" spans="1:2" x14ac:dyDescent="0.3">
      <c r="A41" s="1">
        <v>41365</v>
      </c>
      <c r="B41">
        <v>17035</v>
      </c>
    </row>
    <row r="42" spans="1:2" x14ac:dyDescent="0.3">
      <c r="A42" s="1">
        <v>41395</v>
      </c>
      <c r="B42">
        <v>78698</v>
      </c>
    </row>
    <row r="43" spans="1:2" x14ac:dyDescent="0.3">
      <c r="A43" s="1">
        <v>41426</v>
      </c>
      <c r="B43">
        <v>77861</v>
      </c>
    </row>
    <row r="44" spans="1:2" x14ac:dyDescent="0.3">
      <c r="A44" s="1">
        <v>41456</v>
      </c>
      <c r="B44">
        <v>85889</v>
      </c>
    </row>
    <row r="45" spans="1:2" x14ac:dyDescent="0.3">
      <c r="A45" s="1">
        <v>41487</v>
      </c>
      <c r="B45">
        <v>83002</v>
      </c>
    </row>
    <row r="46" spans="1:2" x14ac:dyDescent="0.3">
      <c r="A46" s="1">
        <v>41518</v>
      </c>
      <c r="B46">
        <v>61325</v>
      </c>
    </row>
    <row r="47" spans="1:2" x14ac:dyDescent="0.3">
      <c r="A47" s="1">
        <v>41548</v>
      </c>
      <c r="B47">
        <v>63810</v>
      </c>
    </row>
    <row r="48" spans="1:2" x14ac:dyDescent="0.3">
      <c r="A48" s="1">
        <v>41579</v>
      </c>
      <c r="B48">
        <v>56148</v>
      </c>
    </row>
    <row r="49" spans="1:2" x14ac:dyDescent="0.3">
      <c r="A49" s="1">
        <v>41609</v>
      </c>
      <c r="B49">
        <v>3951</v>
      </c>
    </row>
    <row r="50" spans="1:2" x14ac:dyDescent="0.3">
      <c r="A50" s="1">
        <v>41640</v>
      </c>
      <c r="B50">
        <v>93642</v>
      </c>
    </row>
    <row r="51" spans="1:2" x14ac:dyDescent="0.3">
      <c r="A51" s="1">
        <v>41671</v>
      </c>
      <c r="B51">
        <v>24856</v>
      </c>
    </row>
    <row r="52" spans="1:2" x14ac:dyDescent="0.3">
      <c r="A52" s="1">
        <v>41699</v>
      </c>
      <c r="B52">
        <v>44807</v>
      </c>
    </row>
    <row r="53" spans="1:2" x14ac:dyDescent="0.3">
      <c r="A53" s="1">
        <v>41730</v>
      </c>
      <c r="B53">
        <v>73874</v>
      </c>
    </row>
    <row r="54" spans="1:2" x14ac:dyDescent="0.3">
      <c r="A54" s="1">
        <v>41760</v>
      </c>
      <c r="B54">
        <v>94926</v>
      </c>
    </row>
    <row r="55" spans="1:2" x14ac:dyDescent="0.3">
      <c r="A55" s="1">
        <v>41791</v>
      </c>
      <c r="B55">
        <v>89420</v>
      </c>
    </row>
    <row r="56" spans="1:2" x14ac:dyDescent="0.3">
      <c r="A56" s="1">
        <v>41821</v>
      </c>
      <c r="B56">
        <v>37286</v>
      </c>
    </row>
    <row r="57" spans="1:2" x14ac:dyDescent="0.3">
      <c r="A57" s="1">
        <v>41852</v>
      </c>
      <c r="B57">
        <v>59651</v>
      </c>
    </row>
    <row r="58" spans="1:2" x14ac:dyDescent="0.3">
      <c r="A58" s="1">
        <v>41883</v>
      </c>
      <c r="B58">
        <v>13693</v>
      </c>
    </row>
    <row r="59" spans="1:2" x14ac:dyDescent="0.3">
      <c r="A59" s="1">
        <v>41913</v>
      </c>
      <c r="B59">
        <v>48657</v>
      </c>
    </row>
    <row r="60" spans="1:2" x14ac:dyDescent="0.3">
      <c r="A60" s="1">
        <v>41944</v>
      </c>
      <c r="B60">
        <v>74222</v>
      </c>
    </row>
    <row r="61" spans="1:2" x14ac:dyDescent="0.3">
      <c r="A61" s="1">
        <v>41974</v>
      </c>
      <c r="B61">
        <v>39432</v>
      </c>
    </row>
    <row r="62" spans="1:2" x14ac:dyDescent="0.3">
      <c r="A62" s="1">
        <v>42005</v>
      </c>
      <c r="B62">
        <v>99367</v>
      </c>
    </row>
    <row r="63" spans="1:2" x14ac:dyDescent="0.3">
      <c r="A63" s="1">
        <v>42036</v>
      </c>
      <c r="B63">
        <v>11223</v>
      </c>
    </row>
    <row r="64" spans="1:2" x14ac:dyDescent="0.3">
      <c r="A64" s="1">
        <v>42064</v>
      </c>
      <c r="B64">
        <v>27590</v>
      </c>
    </row>
    <row r="65" spans="1:2" x14ac:dyDescent="0.3">
      <c r="A65" s="1">
        <v>42095</v>
      </c>
      <c r="B65">
        <v>894</v>
      </c>
    </row>
    <row r="66" spans="1:2" x14ac:dyDescent="0.3">
      <c r="A66" s="1">
        <v>42125</v>
      </c>
      <c r="B66">
        <v>39234</v>
      </c>
    </row>
    <row r="67" spans="1:2" x14ac:dyDescent="0.3">
      <c r="A67" s="1">
        <v>42156</v>
      </c>
      <c r="B67">
        <v>20194</v>
      </c>
    </row>
    <row r="68" spans="1:2" x14ac:dyDescent="0.3">
      <c r="A68" s="1">
        <v>42186</v>
      </c>
      <c r="B68">
        <v>73561</v>
      </c>
    </row>
    <row r="69" spans="1:2" x14ac:dyDescent="0.3">
      <c r="A69" s="1">
        <v>42217</v>
      </c>
      <c r="B69">
        <v>10366</v>
      </c>
    </row>
    <row r="70" spans="1:2" x14ac:dyDescent="0.3">
      <c r="A70" s="1">
        <v>42248</v>
      </c>
      <c r="B70">
        <v>23003</v>
      </c>
    </row>
    <row r="71" spans="1:2" x14ac:dyDescent="0.3">
      <c r="A71" s="1">
        <v>42278</v>
      </c>
      <c r="B71">
        <v>42257</v>
      </c>
    </row>
    <row r="72" spans="1:2" x14ac:dyDescent="0.3">
      <c r="A72" s="1">
        <v>42309</v>
      </c>
      <c r="B72">
        <v>13740</v>
      </c>
    </row>
    <row r="73" spans="1:2" x14ac:dyDescent="0.3">
      <c r="A73" s="1">
        <v>42339</v>
      </c>
      <c r="B73">
        <v>80179</v>
      </c>
    </row>
    <row r="74" spans="1:2" x14ac:dyDescent="0.3">
      <c r="A74" s="1">
        <v>42370</v>
      </c>
      <c r="B74">
        <v>90449</v>
      </c>
    </row>
    <row r="75" spans="1:2" x14ac:dyDescent="0.3">
      <c r="A75" s="1">
        <v>42401</v>
      </c>
      <c r="B75">
        <v>96963</v>
      </c>
    </row>
    <row r="76" spans="1:2" x14ac:dyDescent="0.3">
      <c r="A76" s="1">
        <v>42430</v>
      </c>
      <c r="B76">
        <v>57460</v>
      </c>
    </row>
    <row r="77" spans="1:2" x14ac:dyDescent="0.3">
      <c r="A77" s="1">
        <v>42461</v>
      </c>
      <c r="B77">
        <v>80796</v>
      </c>
    </row>
    <row r="78" spans="1:2" x14ac:dyDescent="0.3">
      <c r="A78" s="1">
        <v>42491</v>
      </c>
      <c r="B78">
        <v>3244</v>
      </c>
    </row>
    <row r="79" spans="1:2" x14ac:dyDescent="0.3">
      <c r="A79" s="1">
        <v>42522</v>
      </c>
      <c r="B79">
        <v>38952</v>
      </c>
    </row>
    <row r="80" spans="1:2" x14ac:dyDescent="0.3">
      <c r="A80" s="1">
        <v>42552</v>
      </c>
      <c r="B80">
        <v>99604</v>
      </c>
    </row>
    <row r="81" spans="1:2" x14ac:dyDescent="0.3">
      <c r="A81" s="1">
        <v>42583</v>
      </c>
      <c r="B81">
        <v>23055</v>
      </c>
    </row>
    <row r="82" spans="1:2" x14ac:dyDescent="0.3">
      <c r="A82" s="1">
        <v>42614</v>
      </c>
      <c r="B82">
        <v>24449</v>
      </c>
    </row>
    <row r="83" spans="1:2" x14ac:dyDescent="0.3">
      <c r="A83" s="1">
        <v>42644</v>
      </c>
      <c r="B83">
        <v>59474</v>
      </c>
    </row>
    <row r="84" spans="1:2" x14ac:dyDescent="0.3">
      <c r="A84" s="1">
        <v>42675</v>
      </c>
      <c r="B84">
        <v>73423</v>
      </c>
    </row>
    <row r="85" spans="1:2" x14ac:dyDescent="0.3">
      <c r="A85" s="1">
        <v>42705</v>
      </c>
      <c r="B85">
        <v>12462</v>
      </c>
    </row>
    <row r="86" spans="1:2" x14ac:dyDescent="0.3">
      <c r="A86" s="1">
        <v>42736</v>
      </c>
      <c r="B86">
        <v>77063</v>
      </c>
    </row>
    <row r="87" spans="1:2" x14ac:dyDescent="0.3">
      <c r="A87" s="1">
        <v>42767</v>
      </c>
      <c r="B87">
        <v>44299</v>
      </c>
    </row>
    <row r="88" spans="1:2" x14ac:dyDescent="0.3">
      <c r="A88" s="1">
        <v>42795</v>
      </c>
      <c r="B88">
        <v>21972</v>
      </c>
    </row>
    <row r="89" spans="1:2" x14ac:dyDescent="0.3">
      <c r="A89" s="1">
        <v>42826</v>
      </c>
      <c r="B89">
        <v>16113</v>
      </c>
    </row>
    <row r="90" spans="1:2" x14ac:dyDescent="0.3">
      <c r="A90" s="1">
        <v>42856</v>
      </c>
      <c r="B90">
        <v>86040</v>
      </c>
    </row>
    <row r="91" spans="1:2" x14ac:dyDescent="0.3">
      <c r="A91" s="1">
        <v>42887</v>
      </c>
      <c r="B91">
        <v>28701</v>
      </c>
    </row>
    <row r="92" spans="1:2" x14ac:dyDescent="0.3">
      <c r="A92" s="1">
        <v>42917</v>
      </c>
      <c r="B92">
        <v>3119</v>
      </c>
    </row>
    <row r="93" spans="1:2" x14ac:dyDescent="0.3">
      <c r="A93" s="1">
        <v>42948</v>
      </c>
      <c r="B93">
        <v>87828</v>
      </c>
    </row>
    <row r="94" spans="1:2" x14ac:dyDescent="0.3">
      <c r="A94" s="1">
        <v>42979</v>
      </c>
      <c r="B94">
        <v>49302</v>
      </c>
    </row>
    <row r="95" spans="1:2" x14ac:dyDescent="0.3">
      <c r="A95" s="1">
        <v>43009</v>
      </c>
      <c r="B95">
        <v>73137</v>
      </c>
    </row>
    <row r="96" spans="1:2" x14ac:dyDescent="0.3">
      <c r="A96" s="1">
        <v>43040</v>
      </c>
      <c r="B96">
        <v>8206</v>
      </c>
    </row>
    <row r="97" spans="1:5" x14ac:dyDescent="0.3">
      <c r="A97" s="1">
        <v>43070</v>
      </c>
      <c r="B97">
        <v>75362</v>
      </c>
    </row>
    <row r="98" spans="1:5" x14ac:dyDescent="0.3">
      <c r="A98" s="1">
        <v>43101</v>
      </c>
      <c r="B98">
        <v>45852</v>
      </c>
    </row>
    <row r="99" spans="1:5" x14ac:dyDescent="0.3">
      <c r="A99" s="1">
        <v>43132</v>
      </c>
      <c r="B99">
        <v>86132</v>
      </c>
    </row>
    <row r="100" spans="1:5" x14ac:dyDescent="0.3">
      <c r="A100" s="1">
        <v>43160</v>
      </c>
      <c r="B100">
        <v>58736</v>
      </c>
    </row>
    <row r="101" spans="1:5" x14ac:dyDescent="0.3">
      <c r="A101" s="1">
        <v>43191</v>
      </c>
      <c r="B101">
        <v>1421</v>
      </c>
      <c r="C101">
        <v>1421</v>
      </c>
      <c r="D101" s="9">
        <v>1421</v>
      </c>
      <c r="E101" s="9">
        <v>1421</v>
      </c>
    </row>
    <row r="102" spans="1:5" x14ac:dyDescent="0.3">
      <c r="A102" s="1">
        <v>43221</v>
      </c>
      <c r="C102">
        <f t="shared" ref="C102:C126" si="0">_xlfn.FORECAST.ETS(A102,$B$2:$B$101,$A$2:$A$101,1,1)</f>
        <v>41151.60150262923</v>
      </c>
      <c r="D102" s="9">
        <f t="shared" ref="D102:D126" si="1">C102-_xlfn.FORECAST.ETS.CONFINT(A102,$B$2:$B$101,$A$2:$A$101,0.95,1,1)</f>
        <v>-21567.53615691037</v>
      </c>
      <c r="E102" s="9">
        <f t="shared" ref="E102:E126" si="2">C102+_xlfn.FORECAST.ETS.CONFINT(A102,$B$2:$B$101,$A$2:$A$101,0.95,1,1)</f>
        <v>103870.73916216883</v>
      </c>
    </row>
    <row r="103" spans="1:5" x14ac:dyDescent="0.3">
      <c r="A103" s="1">
        <v>43252</v>
      </c>
      <c r="C103">
        <f t="shared" si="0"/>
        <v>44877.692281283926</v>
      </c>
      <c r="D103" s="9">
        <f t="shared" si="1"/>
        <v>-17841.727613740113</v>
      </c>
      <c r="E103" s="9">
        <f t="shared" si="2"/>
        <v>107597.11217630797</v>
      </c>
    </row>
    <row r="104" spans="1:5" x14ac:dyDescent="0.3">
      <c r="A104" s="1">
        <v>43282</v>
      </c>
      <c r="C104">
        <f t="shared" si="0"/>
        <v>53175.884698616719</v>
      </c>
      <c r="D104" s="9">
        <f t="shared" si="1"/>
        <v>-9544.0369452437444</v>
      </c>
      <c r="E104" s="9">
        <f t="shared" si="2"/>
        <v>115895.80634247718</v>
      </c>
    </row>
    <row r="105" spans="1:5" x14ac:dyDescent="0.3">
      <c r="A105" s="1">
        <v>43313</v>
      </c>
      <c r="C105">
        <f t="shared" si="0"/>
        <v>58185.670108738836</v>
      </c>
      <c r="D105" s="9">
        <f t="shared" si="1"/>
        <v>-4535.0355096430139</v>
      </c>
      <c r="E105" s="9">
        <f t="shared" si="2"/>
        <v>120906.37572712069</v>
      </c>
    </row>
    <row r="106" spans="1:5" x14ac:dyDescent="0.3">
      <c r="A106" s="1">
        <v>43344</v>
      </c>
      <c r="C106">
        <f t="shared" si="0"/>
        <v>38086.709878023117</v>
      </c>
      <c r="D106" s="9">
        <f t="shared" si="1"/>
        <v>-24635.124646454497</v>
      </c>
      <c r="E106" s="9">
        <f t="shared" si="2"/>
        <v>100808.54440250073</v>
      </c>
    </row>
    <row r="107" spans="1:5" x14ac:dyDescent="0.3">
      <c r="A107" s="1">
        <v>43374</v>
      </c>
      <c r="C107">
        <f t="shared" si="0"/>
        <v>36800.469998538341</v>
      </c>
      <c r="D107" s="9">
        <f t="shared" si="1"/>
        <v>-25922.901059920885</v>
      </c>
      <c r="E107" s="9">
        <f t="shared" si="2"/>
        <v>99523.841056997568</v>
      </c>
    </row>
    <row r="108" spans="1:5" x14ac:dyDescent="0.3">
      <c r="A108" s="1">
        <v>43405</v>
      </c>
      <c r="C108">
        <f t="shared" si="0"/>
        <v>40633.410167757014</v>
      </c>
      <c r="D108" s="9">
        <f t="shared" si="1"/>
        <v>-24143.618425133027</v>
      </c>
      <c r="E108" s="9">
        <f t="shared" si="2"/>
        <v>105410.43876064706</v>
      </c>
    </row>
    <row r="109" spans="1:5" x14ac:dyDescent="0.3">
      <c r="A109" s="1">
        <v>43435</v>
      </c>
      <c r="C109">
        <f t="shared" si="0"/>
        <v>44359.50094641171</v>
      </c>
      <c r="D109" s="9">
        <f t="shared" si="1"/>
        <v>-20419.987028043783</v>
      </c>
      <c r="E109" s="9">
        <f t="shared" si="2"/>
        <v>109138.98892086721</v>
      </c>
    </row>
    <row r="110" spans="1:5" x14ac:dyDescent="0.3">
      <c r="A110" s="1">
        <v>43466</v>
      </c>
      <c r="C110">
        <f t="shared" si="0"/>
        <v>52657.693363744504</v>
      </c>
      <c r="D110" s="9">
        <f t="shared" si="1"/>
        <v>-12124.830755461437</v>
      </c>
      <c r="E110" s="9">
        <f t="shared" si="2"/>
        <v>117440.21748295045</v>
      </c>
    </row>
    <row r="111" spans="1:5" x14ac:dyDescent="0.3">
      <c r="A111" s="1">
        <v>43497</v>
      </c>
      <c r="C111">
        <f t="shared" si="0"/>
        <v>57667.47877386662</v>
      </c>
      <c r="D111" s="9">
        <f t="shared" si="1"/>
        <v>-7118.7188902437338</v>
      </c>
      <c r="E111" s="9">
        <f t="shared" si="2"/>
        <v>122453.67643797697</v>
      </c>
    </row>
    <row r="112" spans="1:5" x14ac:dyDescent="0.3">
      <c r="A112" s="1">
        <v>43525</v>
      </c>
      <c r="C112">
        <f t="shared" si="0"/>
        <v>37568.518543150902</v>
      </c>
      <c r="D112" s="9">
        <f t="shared" si="1"/>
        <v>-27222.050671559038</v>
      </c>
      <c r="E112" s="9">
        <f t="shared" si="2"/>
        <v>102359.08775786083</v>
      </c>
    </row>
    <row r="113" spans="1:5" x14ac:dyDescent="0.3">
      <c r="A113" s="1">
        <v>43556</v>
      </c>
      <c r="C113">
        <f t="shared" si="0"/>
        <v>36282.278663666126</v>
      </c>
      <c r="D113" s="9">
        <f t="shared" si="1"/>
        <v>-28513.420675215762</v>
      </c>
      <c r="E113" s="9">
        <f t="shared" si="2"/>
        <v>101077.97800254801</v>
      </c>
    </row>
    <row r="114" spans="1:5" x14ac:dyDescent="0.3">
      <c r="A114" s="1">
        <v>43586</v>
      </c>
      <c r="C114">
        <f t="shared" si="0"/>
        <v>40115.218832884799</v>
      </c>
      <c r="D114" s="9">
        <f t="shared" si="1"/>
        <v>-26762.618505041843</v>
      </c>
      <c r="E114" s="9">
        <f t="shared" si="2"/>
        <v>106993.05617081144</v>
      </c>
    </row>
    <row r="115" spans="1:5" x14ac:dyDescent="0.3">
      <c r="A115" s="1">
        <v>43617</v>
      </c>
      <c r="C115">
        <f t="shared" si="0"/>
        <v>43841.309611539495</v>
      </c>
      <c r="D115" s="9">
        <f t="shared" si="1"/>
        <v>-23043.144541123263</v>
      </c>
      <c r="E115" s="9">
        <f t="shared" si="2"/>
        <v>110725.76376420225</v>
      </c>
    </row>
    <row r="116" spans="1:5" x14ac:dyDescent="0.3">
      <c r="A116" s="1">
        <v>43647</v>
      </c>
      <c r="C116">
        <f t="shared" si="0"/>
        <v>52139.502028872288</v>
      </c>
      <c r="D116" s="9">
        <f t="shared" si="1"/>
        <v>-14752.479792555358</v>
      </c>
      <c r="E116" s="9">
        <f t="shared" si="2"/>
        <v>119031.48385029993</v>
      </c>
    </row>
    <row r="117" spans="1:5" x14ac:dyDescent="0.3">
      <c r="A117" s="1">
        <v>43678</v>
      </c>
      <c r="C117">
        <f t="shared" si="0"/>
        <v>57149.287438994405</v>
      </c>
      <c r="D117" s="9">
        <f t="shared" si="1"/>
        <v>-9751.191396917653</v>
      </c>
      <c r="E117" s="9">
        <f t="shared" si="2"/>
        <v>124049.76627490646</v>
      </c>
    </row>
    <row r="118" spans="1:5" x14ac:dyDescent="0.3">
      <c r="A118" s="1">
        <v>43709</v>
      </c>
      <c r="C118">
        <f t="shared" si="0"/>
        <v>37050.327208278686</v>
      </c>
      <c r="D118" s="9">
        <f t="shared" si="1"/>
        <v>-29859.676409330219</v>
      </c>
      <c r="E118" s="9">
        <f t="shared" si="2"/>
        <v>103960.33082588759</v>
      </c>
    </row>
    <row r="119" spans="1:5" x14ac:dyDescent="0.3">
      <c r="A119" s="1">
        <v>43739</v>
      </c>
      <c r="C119">
        <f t="shared" si="0"/>
        <v>35764.08732879391</v>
      </c>
      <c r="D119" s="9">
        <f t="shared" si="1"/>
        <v>-31156.527180346828</v>
      </c>
      <c r="E119" s="9">
        <f t="shared" si="2"/>
        <v>102684.70183793464</v>
      </c>
    </row>
    <row r="120" spans="1:5" x14ac:dyDescent="0.3">
      <c r="A120" s="1">
        <v>43770</v>
      </c>
      <c r="C120">
        <f t="shared" si="0"/>
        <v>39597.027498012583</v>
      </c>
      <c r="D120" s="9">
        <f t="shared" si="1"/>
        <v>-29432.927332896492</v>
      </c>
      <c r="E120" s="9">
        <f t="shared" si="2"/>
        <v>108626.98232892166</v>
      </c>
    </row>
    <row r="121" spans="1:5" x14ac:dyDescent="0.3">
      <c r="A121" s="1">
        <v>43800</v>
      </c>
      <c r="C121">
        <f t="shared" si="0"/>
        <v>43323.118276667279</v>
      </c>
      <c r="D121" s="9">
        <f t="shared" si="1"/>
        <v>-25719.400661652391</v>
      </c>
      <c r="E121" s="9">
        <f t="shared" si="2"/>
        <v>112365.63721498696</v>
      </c>
    </row>
    <row r="122" spans="1:5" x14ac:dyDescent="0.3">
      <c r="A122" s="1">
        <v>43831</v>
      </c>
      <c r="C122">
        <f t="shared" si="0"/>
        <v>51621.310694000073</v>
      </c>
      <c r="D122" s="9">
        <f t="shared" si="1"/>
        <v>-17434.994792312675</v>
      </c>
      <c r="E122" s="9">
        <f t="shared" si="2"/>
        <v>120677.61618031282</v>
      </c>
    </row>
    <row r="123" spans="1:5" x14ac:dyDescent="0.3">
      <c r="A123" s="1">
        <v>43862</v>
      </c>
      <c r="C123">
        <f t="shared" si="0"/>
        <v>56631.096104122189</v>
      </c>
      <c r="D123" s="9">
        <f t="shared" si="1"/>
        <v>-12440.274589892288</v>
      </c>
      <c r="E123" s="9">
        <f t="shared" si="2"/>
        <v>125702.46679813667</v>
      </c>
    </row>
    <row r="124" spans="1:5" x14ac:dyDescent="0.3">
      <c r="A124" s="1">
        <v>43891</v>
      </c>
      <c r="C124">
        <f t="shared" si="0"/>
        <v>36532.135873406471</v>
      </c>
      <c r="D124" s="9">
        <f t="shared" si="1"/>
        <v>-32555.634789148025</v>
      </c>
      <c r="E124" s="9">
        <f t="shared" si="2"/>
        <v>105619.90653596097</v>
      </c>
    </row>
    <row r="125" spans="1:5" x14ac:dyDescent="0.3">
      <c r="A125" s="1">
        <v>43922</v>
      </c>
      <c r="C125">
        <f t="shared" si="0"/>
        <v>35245.895993921695</v>
      </c>
      <c r="D125" s="9">
        <f t="shared" si="1"/>
        <v>-33859.665370665294</v>
      </c>
      <c r="E125" s="9">
        <f t="shared" si="2"/>
        <v>104351.45735850869</v>
      </c>
    </row>
    <row r="126" spans="1:5" x14ac:dyDescent="0.3">
      <c r="A126" s="1">
        <v>43952</v>
      </c>
      <c r="C126">
        <f t="shared" si="0"/>
        <v>39078.836163140368</v>
      </c>
      <c r="D126" s="9">
        <f t="shared" si="1"/>
        <v>-32161.822160463271</v>
      </c>
      <c r="E126" s="9">
        <f t="shared" si="2"/>
        <v>110319.49448674401</v>
      </c>
    </row>
  </sheetData>
  <pageMargins left="0.7" right="0.7" top="0.75" bottom="0.75" header="0.3" footer="0.3"/>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16D65-49A5-455D-B899-A654AFE046AB}">
  <dimension ref="A1:G102"/>
  <sheetViews>
    <sheetView zoomScaleNormal="100" workbookViewId="0">
      <selection activeCell="J20" sqref="J20"/>
    </sheetView>
  </sheetViews>
  <sheetFormatPr defaultRowHeight="14.4" x14ac:dyDescent="0.3"/>
  <cols>
    <col min="1" max="1" width="35.88671875" bestFit="1" customWidth="1"/>
    <col min="2" max="2" width="7.109375" bestFit="1" customWidth="1"/>
    <col min="3" max="3" width="8.21875" bestFit="1" customWidth="1"/>
    <col min="4" max="4" width="11.21875" bestFit="1" customWidth="1"/>
    <col min="5" max="5" width="17.109375" bestFit="1" customWidth="1"/>
    <col min="6" max="6" width="16.88671875" bestFit="1" customWidth="1"/>
    <col min="7" max="7" width="15.77734375" bestFit="1" customWidth="1"/>
  </cols>
  <sheetData>
    <row r="1" spans="1:7" x14ac:dyDescent="0.3">
      <c r="A1" t="s">
        <v>745</v>
      </c>
      <c r="B1" t="s">
        <v>0</v>
      </c>
      <c r="C1" t="s">
        <v>746</v>
      </c>
      <c r="D1" t="s">
        <v>747</v>
      </c>
      <c r="E1" t="s">
        <v>748</v>
      </c>
      <c r="F1" t="s">
        <v>749</v>
      </c>
      <c r="G1" t="s">
        <v>750</v>
      </c>
    </row>
    <row r="2" spans="1:7" x14ac:dyDescent="0.3">
      <c r="A2" t="s">
        <v>760</v>
      </c>
      <c r="B2">
        <v>7633</v>
      </c>
      <c r="C2">
        <v>129</v>
      </c>
      <c r="D2">
        <v>56881</v>
      </c>
      <c r="E2" t="s">
        <v>752</v>
      </c>
      <c r="F2" t="s">
        <v>753</v>
      </c>
      <c r="G2" s="1">
        <v>40179</v>
      </c>
    </row>
    <row r="3" spans="1:7" x14ac:dyDescent="0.3">
      <c r="A3" t="s">
        <v>935</v>
      </c>
      <c r="B3">
        <v>2378</v>
      </c>
      <c r="C3">
        <v>668</v>
      </c>
      <c r="D3">
        <v>42143</v>
      </c>
      <c r="E3" t="s">
        <v>752</v>
      </c>
      <c r="F3" t="s">
        <v>753</v>
      </c>
      <c r="G3" s="1">
        <f>EDATE(G2,1)</f>
        <v>40210</v>
      </c>
    </row>
    <row r="4" spans="1:7" x14ac:dyDescent="0.3">
      <c r="A4" t="s">
        <v>875</v>
      </c>
      <c r="B4">
        <v>3270</v>
      </c>
      <c r="C4">
        <v>503</v>
      </c>
      <c r="D4">
        <v>559</v>
      </c>
      <c r="E4" t="s">
        <v>752</v>
      </c>
      <c r="F4" t="s">
        <v>753</v>
      </c>
      <c r="G4" s="1">
        <f t="shared" ref="G4:G67" si="0">EDATE(G3,1)</f>
        <v>40238</v>
      </c>
    </row>
    <row r="5" spans="1:7" x14ac:dyDescent="0.3">
      <c r="A5" t="s">
        <v>877</v>
      </c>
      <c r="B5">
        <v>3733</v>
      </c>
      <c r="C5">
        <v>823</v>
      </c>
      <c r="D5">
        <v>51472</v>
      </c>
      <c r="E5" t="s">
        <v>752</v>
      </c>
      <c r="F5" t="s">
        <v>753</v>
      </c>
      <c r="G5" s="1">
        <f t="shared" si="0"/>
        <v>40269</v>
      </c>
    </row>
    <row r="6" spans="1:7" x14ac:dyDescent="0.3">
      <c r="A6" t="s">
        <v>766</v>
      </c>
      <c r="B6">
        <v>2220</v>
      </c>
      <c r="C6">
        <v>158</v>
      </c>
      <c r="D6">
        <v>62528</v>
      </c>
      <c r="E6" t="s">
        <v>752</v>
      </c>
      <c r="F6" t="s">
        <v>758</v>
      </c>
      <c r="G6" s="1">
        <f t="shared" si="0"/>
        <v>40299</v>
      </c>
    </row>
    <row r="7" spans="1:7" x14ac:dyDescent="0.3">
      <c r="A7" t="s">
        <v>927</v>
      </c>
      <c r="B7">
        <v>5209</v>
      </c>
      <c r="C7">
        <v>786</v>
      </c>
      <c r="D7">
        <v>91842</v>
      </c>
      <c r="E7" t="s">
        <v>752</v>
      </c>
      <c r="F7" t="s">
        <v>758</v>
      </c>
      <c r="G7" s="1">
        <f t="shared" si="0"/>
        <v>40330</v>
      </c>
    </row>
    <row r="8" spans="1:7" x14ac:dyDescent="0.3">
      <c r="A8" t="s">
        <v>854</v>
      </c>
      <c r="B8">
        <v>9251</v>
      </c>
      <c r="C8">
        <v>438</v>
      </c>
      <c r="D8">
        <v>20238</v>
      </c>
      <c r="E8" t="s">
        <v>752</v>
      </c>
      <c r="F8" t="s">
        <v>758</v>
      </c>
      <c r="G8" s="1">
        <f t="shared" si="0"/>
        <v>40360</v>
      </c>
    </row>
    <row r="9" spans="1:7" x14ac:dyDescent="0.3">
      <c r="A9" t="s">
        <v>773</v>
      </c>
      <c r="B9">
        <v>2972</v>
      </c>
      <c r="C9">
        <v>351</v>
      </c>
      <c r="D9">
        <v>68227</v>
      </c>
      <c r="E9" t="s">
        <v>752</v>
      </c>
      <c r="F9" t="s">
        <v>753</v>
      </c>
      <c r="G9" s="1">
        <f t="shared" si="0"/>
        <v>40391</v>
      </c>
    </row>
    <row r="10" spans="1:7" x14ac:dyDescent="0.3">
      <c r="A10" t="s">
        <v>777</v>
      </c>
      <c r="B10">
        <v>3917</v>
      </c>
      <c r="C10">
        <v>6</v>
      </c>
      <c r="D10">
        <v>47650</v>
      </c>
      <c r="E10" t="s">
        <v>752</v>
      </c>
      <c r="F10" t="s">
        <v>758</v>
      </c>
      <c r="G10" s="1">
        <f t="shared" si="0"/>
        <v>40422</v>
      </c>
    </row>
    <row r="11" spans="1:7" x14ac:dyDescent="0.3">
      <c r="A11" t="s">
        <v>819</v>
      </c>
      <c r="B11">
        <v>1278</v>
      </c>
      <c r="C11">
        <v>856</v>
      </c>
      <c r="D11">
        <v>27105</v>
      </c>
      <c r="E11" t="s">
        <v>752</v>
      </c>
      <c r="F11" t="s">
        <v>758</v>
      </c>
      <c r="G11" s="1">
        <f t="shared" si="0"/>
        <v>40452</v>
      </c>
    </row>
    <row r="12" spans="1:7" x14ac:dyDescent="0.3">
      <c r="A12" t="s">
        <v>897</v>
      </c>
      <c r="B12">
        <v>9770</v>
      </c>
      <c r="C12">
        <v>540</v>
      </c>
      <c r="D12">
        <v>987</v>
      </c>
      <c r="E12" t="s">
        <v>752</v>
      </c>
      <c r="F12" t="s">
        <v>758</v>
      </c>
      <c r="G12" s="1">
        <f t="shared" si="0"/>
        <v>40483</v>
      </c>
    </row>
    <row r="13" spans="1:7" x14ac:dyDescent="0.3">
      <c r="A13" t="s">
        <v>892</v>
      </c>
      <c r="B13">
        <v>2121</v>
      </c>
      <c r="C13">
        <v>42</v>
      </c>
      <c r="D13">
        <v>38290</v>
      </c>
      <c r="E13" t="s">
        <v>752</v>
      </c>
      <c r="F13" t="s">
        <v>758</v>
      </c>
      <c r="G13" s="1">
        <f t="shared" si="0"/>
        <v>40513</v>
      </c>
    </row>
    <row r="14" spans="1:7" x14ac:dyDescent="0.3">
      <c r="A14" t="s">
        <v>844</v>
      </c>
      <c r="B14">
        <v>7540</v>
      </c>
      <c r="C14">
        <v>366</v>
      </c>
      <c r="D14">
        <v>34797</v>
      </c>
      <c r="E14" t="s">
        <v>752</v>
      </c>
      <c r="F14" t="s">
        <v>758</v>
      </c>
      <c r="G14" s="1">
        <f t="shared" si="0"/>
        <v>40544</v>
      </c>
    </row>
    <row r="15" spans="1:7" x14ac:dyDescent="0.3">
      <c r="A15" t="s">
        <v>795</v>
      </c>
      <c r="B15">
        <v>249</v>
      </c>
      <c r="C15">
        <v>284</v>
      </c>
      <c r="D15">
        <v>47260</v>
      </c>
      <c r="E15" t="s">
        <v>752</v>
      </c>
      <c r="F15" t="s">
        <v>753</v>
      </c>
      <c r="G15" s="1">
        <f t="shared" si="0"/>
        <v>40575</v>
      </c>
    </row>
    <row r="16" spans="1:7" x14ac:dyDescent="0.3">
      <c r="A16" t="s">
        <v>805</v>
      </c>
      <c r="B16">
        <v>9598</v>
      </c>
      <c r="C16">
        <v>504</v>
      </c>
      <c r="D16">
        <v>18598</v>
      </c>
      <c r="E16" t="s">
        <v>752</v>
      </c>
      <c r="F16" t="s">
        <v>758</v>
      </c>
      <c r="G16" s="1">
        <f t="shared" si="0"/>
        <v>40603</v>
      </c>
    </row>
    <row r="17" spans="1:7" x14ac:dyDescent="0.3">
      <c r="A17" t="s">
        <v>855</v>
      </c>
      <c r="B17">
        <v>6717</v>
      </c>
      <c r="C17">
        <v>162</v>
      </c>
      <c r="D17">
        <v>68331</v>
      </c>
      <c r="E17" t="s">
        <v>752</v>
      </c>
      <c r="F17" t="s">
        <v>753</v>
      </c>
      <c r="G17" s="1">
        <f t="shared" si="0"/>
        <v>40634</v>
      </c>
    </row>
    <row r="18" spans="1:7" x14ac:dyDescent="0.3">
      <c r="A18" t="s">
        <v>885</v>
      </c>
      <c r="B18">
        <v>1201</v>
      </c>
      <c r="C18">
        <v>306</v>
      </c>
      <c r="D18">
        <v>52868</v>
      </c>
      <c r="E18" t="s">
        <v>752</v>
      </c>
      <c r="F18" t="s">
        <v>758</v>
      </c>
      <c r="G18" s="1">
        <f t="shared" si="0"/>
        <v>40664</v>
      </c>
    </row>
    <row r="19" spans="1:7" x14ac:dyDescent="0.3">
      <c r="A19" t="s">
        <v>812</v>
      </c>
      <c r="B19">
        <v>2478</v>
      </c>
      <c r="C19">
        <v>905</v>
      </c>
      <c r="D19">
        <v>77649</v>
      </c>
      <c r="E19" t="s">
        <v>752</v>
      </c>
      <c r="F19" t="s">
        <v>753</v>
      </c>
      <c r="G19" s="1">
        <f t="shared" si="0"/>
        <v>40695</v>
      </c>
    </row>
    <row r="20" spans="1:7" x14ac:dyDescent="0.3">
      <c r="A20" t="s">
        <v>840</v>
      </c>
      <c r="B20">
        <v>7773</v>
      </c>
      <c r="C20">
        <v>215</v>
      </c>
      <c r="D20">
        <v>30239</v>
      </c>
      <c r="E20" t="s">
        <v>752</v>
      </c>
      <c r="F20" t="s">
        <v>758</v>
      </c>
      <c r="G20" s="1">
        <f t="shared" si="0"/>
        <v>40725</v>
      </c>
    </row>
    <row r="21" spans="1:7" x14ac:dyDescent="0.3">
      <c r="A21" t="s">
        <v>932</v>
      </c>
      <c r="B21">
        <v>515</v>
      </c>
      <c r="C21">
        <v>947</v>
      </c>
      <c r="D21">
        <v>1714</v>
      </c>
      <c r="E21" t="s">
        <v>752</v>
      </c>
      <c r="F21" t="s">
        <v>753</v>
      </c>
      <c r="G21" s="1">
        <f t="shared" si="0"/>
        <v>40756</v>
      </c>
    </row>
    <row r="22" spans="1:7" x14ac:dyDescent="0.3">
      <c r="A22" t="s">
        <v>769</v>
      </c>
      <c r="B22">
        <v>4233</v>
      </c>
      <c r="C22">
        <v>577</v>
      </c>
      <c r="D22">
        <v>60282</v>
      </c>
      <c r="E22" t="s">
        <v>752</v>
      </c>
      <c r="F22" t="s">
        <v>753</v>
      </c>
      <c r="G22" s="1">
        <f t="shared" si="0"/>
        <v>40787</v>
      </c>
    </row>
    <row r="23" spans="1:7" x14ac:dyDescent="0.3">
      <c r="A23" t="s">
        <v>848</v>
      </c>
      <c r="B23">
        <v>4060</v>
      </c>
      <c r="C23">
        <v>214</v>
      </c>
      <c r="D23">
        <v>96496</v>
      </c>
      <c r="E23" t="s">
        <v>752</v>
      </c>
      <c r="F23" t="s">
        <v>753</v>
      </c>
      <c r="G23" s="1">
        <f t="shared" si="0"/>
        <v>40817</v>
      </c>
    </row>
    <row r="24" spans="1:7" x14ac:dyDescent="0.3">
      <c r="A24" t="s">
        <v>896</v>
      </c>
      <c r="B24">
        <v>4142</v>
      </c>
      <c r="C24">
        <v>197</v>
      </c>
      <c r="D24">
        <v>57138</v>
      </c>
      <c r="E24" t="s">
        <v>752</v>
      </c>
      <c r="F24" t="s">
        <v>758</v>
      </c>
      <c r="G24" s="1">
        <f t="shared" si="0"/>
        <v>40848</v>
      </c>
    </row>
    <row r="25" spans="1:7" x14ac:dyDescent="0.3">
      <c r="A25" t="s">
        <v>850</v>
      </c>
      <c r="B25">
        <v>7164</v>
      </c>
      <c r="C25">
        <v>902</v>
      </c>
      <c r="D25">
        <v>83253</v>
      </c>
      <c r="E25" t="s">
        <v>752</v>
      </c>
      <c r="F25" t="s">
        <v>758</v>
      </c>
      <c r="G25" s="1">
        <f t="shared" si="0"/>
        <v>40878</v>
      </c>
    </row>
    <row r="26" spans="1:7" x14ac:dyDescent="0.3">
      <c r="A26" t="s">
        <v>842</v>
      </c>
      <c r="B26">
        <v>6732</v>
      </c>
      <c r="C26">
        <v>780</v>
      </c>
      <c r="D26">
        <v>58470</v>
      </c>
      <c r="E26" t="s">
        <v>752</v>
      </c>
      <c r="F26" t="s">
        <v>758</v>
      </c>
      <c r="G26" s="1">
        <f t="shared" si="0"/>
        <v>40909</v>
      </c>
    </row>
    <row r="27" spans="1:7" x14ac:dyDescent="0.3">
      <c r="A27" t="s">
        <v>946</v>
      </c>
      <c r="B27">
        <v>6798</v>
      </c>
      <c r="C27">
        <v>191</v>
      </c>
      <c r="D27">
        <v>17651</v>
      </c>
      <c r="E27" t="s">
        <v>752</v>
      </c>
      <c r="F27" t="s">
        <v>753</v>
      </c>
      <c r="G27" s="1">
        <f t="shared" si="0"/>
        <v>40940</v>
      </c>
    </row>
    <row r="28" spans="1:7" x14ac:dyDescent="0.3">
      <c r="A28" t="s">
        <v>849</v>
      </c>
      <c r="B28">
        <v>8860</v>
      </c>
      <c r="C28">
        <v>408</v>
      </c>
      <c r="D28">
        <v>2988</v>
      </c>
      <c r="E28" t="s">
        <v>752</v>
      </c>
      <c r="F28" t="s">
        <v>753</v>
      </c>
      <c r="G28" s="1">
        <f t="shared" si="0"/>
        <v>40969</v>
      </c>
    </row>
    <row r="29" spans="1:7" x14ac:dyDescent="0.3">
      <c r="A29" t="s">
        <v>765</v>
      </c>
      <c r="B29">
        <v>3042</v>
      </c>
      <c r="C29">
        <v>469</v>
      </c>
      <c r="D29">
        <v>95516</v>
      </c>
      <c r="E29" t="s">
        <v>752</v>
      </c>
      <c r="F29" t="s">
        <v>758</v>
      </c>
      <c r="G29" s="1">
        <f t="shared" si="0"/>
        <v>41000</v>
      </c>
    </row>
    <row r="30" spans="1:7" x14ac:dyDescent="0.3">
      <c r="A30" t="s">
        <v>872</v>
      </c>
      <c r="B30">
        <v>6210</v>
      </c>
      <c r="C30">
        <v>526</v>
      </c>
      <c r="D30">
        <v>67123</v>
      </c>
      <c r="E30" t="s">
        <v>752</v>
      </c>
      <c r="F30" t="s">
        <v>758</v>
      </c>
      <c r="G30" s="1">
        <f t="shared" si="0"/>
        <v>41030</v>
      </c>
    </row>
    <row r="31" spans="1:7" x14ac:dyDescent="0.3">
      <c r="A31" t="s">
        <v>808</v>
      </c>
      <c r="B31">
        <v>114</v>
      </c>
      <c r="C31">
        <v>822</v>
      </c>
      <c r="D31">
        <v>69113</v>
      </c>
      <c r="E31" t="s">
        <v>752</v>
      </c>
      <c r="F31" t="s">
        <v>758</v>
      </c>
      <c r="G31" s="1">
        <f t="shared" si="0"/>
        <v>41061</v>
      </c>
    </row>
    <row r="32" spans="1:7" x14ac:dyDescent="0.3">
      <c r="A32" t="s">
        <v>864</v>
      </c>
      <c r="B32">
        <v>1748</v>
      </c>
      <c r="C32">
        <v>305</v>
      </c>
      <c r="D32">
        <v>32031</v>
      </c>
      <c r="E32" t="s">
        <v>752</v>
      </c>
      <c r="F32" t="s">
        <v>758</v>
      </c>
      <c r="G32" s="1">
        <f t="shared" si="0"/>
        <v>41091</v>
      </c>
    </row>
    <row r="33" spans="1:7" x14ac:dyDescent="0.3">
      <c r="A33" t="s">
        <v>900</v>
      </c>
      <c r="B33">
        <v>2525</v>
      </c>
      <c r="C33">
        <v>632</v>
      </c>
      <c r="D33">
        <v>22261</v>
      </c>
      <c r="E33" t="s">
        <v>752</v>
      </c>
      <c r="F33" t="s">
        <v>753</v>
      </c>
      <c r="G33" s="1">
        <f t="shared" si="0"/>
        <v>41122</v>
      </c>
    </row>
    <row r="34" spans="1:7" x14ac:dyDescent="0.3">
      <c r="A34" t="s">
        <v>950</v>
      </c>
      <c r="B34">
        <v>2104</v>
      </c>
      <c r="C34">
        <v>955</v>
      </c>
      <c r="D34">
        <v>41456</v>
      </c>
      <c r="E34" t="s">
        <v>752</v>
      </c>
      <c r="F34" t="s">
        <v>753</v>
      </c>
      <c r="G34" s="1">
        <f t="shared" si="0"/>
        <v>41153</v>
      </c>
    </row>
    <row r="35" spans="1:7" x14ac:dyDescent="0.3">
      <c r="A35" t="s">
        <v>789</v>
      </c>
      <c r="B35">
        <v>6361</v>
      </c>
      <c r="C35">
        <v>968</v>
      </c>
      <c r="D35">
        <v>90380</v>
      </c>
      <c r="E35" t="s">
        <v>752</v>
      </c>
      <c r="F35" t="s">
        <v>753</v>
      </c>
      <c r="G35" s="1">
        <f t="shared" si="0"/>
        <v>41183</v>
      </c>
    </row>
    <row r="36" spans="1:7" x14ac:dyDescent="0.3">
      <c r="A36" t="s">
        <v>797</v>
      </c>
      <c r="B36">
        <v>1164</v>
      </c>
      <c r="C36">
        <v>228</v>
      </c>
      <c r="D36">
        <v>30192</v>
      </c>
      <c r="E36" t="s">
        <v>752</v>
      </c>
      <c r="F36" t="s">
        <v>758</v>
      </c>
      <c r="G36" s="1">
        <f t="shared" si="0"/>
        <v>41214</v>
      </c>
    </row>
    <row r="37" spans="1:7" x14ac:dyDescent="0.3">
      <c r="A37" t="s">
        <v>944</v>
      </c>
      <c r="B37">
        <v>2401</v>
      </c>
      <c r="C37">
        <v>866</v>
      </c>
      <c r="D37">
        <v>59176</v>
      </c>
      <c r="E37" t="s">
        <v>752</v>
      </c>
      <c r="F37" t="s">
        <v>758</v>
      </c>
      <c r="G37" s="1">
        <f t="shared" si="0"/>
        <v>41244</v>
      </c>
    </row>
    <row r="38" spans="1:7" x14ac:dyDescent="0.3">
      <c r="A38" t="s">
        <v>839</v>
      </c>
      <c r="B38">
        <v>4322</v>
      </c>
      <c r="C38">
        <v>838</v>
      </c>
      <c r="D38">
        <v>1760</v>
      </c>
      <c r="E38" t="s">
        <v>752</v>
      </c>
      <c r="F38" t="s">
        <v>758</v>
      </c>
      <c r="G38" s="1">
        <f t="shared" si="0"/>
        <v>41275</v>
      </c>
    </row>
    <row r="39" spans="1:7" x14ac:dyDescent="0.3">
      <c r="A39" t="s">
        <v>830</v>
      </c>
      <c r="B39">
        <v>9177</v>
      </c>
      <c r="C39">
        <v>45</v>
      </c>
      <c r="D39">
        <v>15307</v>
      </c>
      <c r="E39" t="s">
        <v>752</v>
      </c>
      <c r="F39" t="s">
        <v>753</v>
      </c>
      <c r="G39" s="1">
        <f t="shared" si="0"/>
        <v>41306</v>
      </c>
    </row>
    <row r="40" spans="1:7" x14ac:dyDescent="0.3">
      <c r="A40" t="s">
        <v>940</v>
      </c>
      <c r="B40">
        <v>8249</v>
      </c>
      <c r="C40">
        <v>861</v>
      </c>
      <c r="D40">
        <v>16690</v>
      </c>
      <c r="E40" t="s">
        <v>752</v>
      </c>
      <c r="F40" t="s">
        <v>753</v>
      </c>
      <c r="G40" s="1">
        <f t="shared" si="0"/>
        <v>41334</v>
      </c>
    </row>
    <row r="41" spans="1:7" x14ac:dyDescent="0.3">
      <c r="A41" t="s">
        <v>852</v>
      </c>
      <c r="B41">
        <v>9934</v>
      </c>
      <c r="C41">
        <v>168</v>
      </c>
      <c r="D41">
        <v>17035</v>
      </c>
      <c r="E41" t="s">
        <v>752</v>
      </c>
      <c r="F41" t="s">
        <v>758</v>
      </c>
      <c r="G41" s="1">
        <f t="shared" si="0"/>
        <v>41365</v>
      </c>
    </row>
    <row r="42" spans="1:7" x14ac:dyDescent="0.3">
      <c r="A42" t="s">
        <v>754</v>
      </c>
      <c r="B42">
        <v>3189</v>
      </c>
      <c r="C42">
        <v>933</v>
      </c>
      <c r="D42">
        <v>78698</v>
      </c>
      <c r="E42" t="s">
        <v>752</v>
      </c>
      <c r="F42" t="s">
        <v>753</v>
      </c>
      <c r="G42" s="1">
        <f t="shared" si="0"/>
        <v>41395</v>
      </c>
    </row>
    <row r="43" spans="1:7" x14ac:dyDescent="0.3">
      <c r="A43" t="s">
        <v>774</v>
      </c>
      <c r="B43">
        <v>6153</v>
      </c>
      <c r="C43">
        <v>328</v>
      </c>
      <c r="D43">
        <v>77861</v>
      </c>
      <c r="E43" t="s">
        <v>752</v>
      </c>
      <c r="F43" t="s">
        <v>753</v>
      </c>
      <c r="G43" s="1">
        <f t="shared" si="0"/>
        <v>41426</v>
      </c>
    </row>
    <row r="44" spans="1:7" x14ac:dyDescent="0.3">
      <c r="A44" t="s">
        <v>895</v>
      </c>
      <c r="B44">
        <v>8747</v>
      </c>
      <c r="C44">
        <v>659</v>
      </c>
      <c r="D44">
        <v>85889</v>
      </c>
      <c r="E44" t="s">
        <v>752</v>
      </c>
      <c r="F44" t="s">
        <v>758</v>
      </c>
      <c r="G44" s="1">
        <f t="shared" si="0"/>
        <v>41456</v>
      </c>
    </row>
    <row r="45" spans="1:7" x14ac:dyDescent="0.3">
      <c r="A45" t="s">
        <v>776</v>
      </c>
      <c r="B45">
        <v>8106</v>
      </c>
      <c r="C45">
        <v>421</v>
      </c>
      <c r="D45">
        <v>83002</v>
      </c>
      <c r="E45" t="s">
        <v>752</v>
      </c>
      <c r="F45" t="s">
        <v>753</v>
      </c>
      <c r="G45" s="1">
        <f t="shared" si="0"/>
        <v>41487</v>
      </c>
    </row>
    <row r="46" spans="1:7" x14ac:dyDescent="0.3">
      <c r="A46" t="s">
        <v>815</v>
      </c>
      <c r="B46">
        <v>1647</v>
      </c>
      <c r="C46">
        <v>877</v>
      </c>
      <c r="D46">
        <v>61325</v>
      </c>
      <c r="E46" t="s">
        <v>752</v>
      </c>
      <c r="F46" t="s">
        <v>753</v>
      </c>
      <c r="G46" s="1">
        <f t="shared" si="0"/>
        <v>41518</v>
      </c>
    </row>
    <row r="47" spans="1:7" x14ac:dyDescent="0.3">
      <c r="A47" t="s">
        <v>899</v>
      </c>
      <c r="B47">
        <v>9807</v>
      </c>
      <c r="C47">
        <v>202</v>
      </c>
      <c r="D47">
        <v>63810</v>
      </c>
      <c r="E47" t="s">
        <v>752</v>
      </c>
      <c r="F47" t="s">
        <v>753</v>
      </c>
      <c r="G47" s="1">
        <f t="shared" si="0"/>
        <v>41548</v>
      </c>
    </row>
    <row r="48" spans="1:7" x14ac:dyDescent="0.3">
      <c r="A48" t="s">
        <v>785</v>
      </c>
      <c r="B48">
        <v>3633</v>
      </c>
      <c r="C48">
        <v>945</v>
      </c>
      <c r="D48">
        <v>56148</v>
      </c>
      <c r="E48" t="s">
        <v>752</v>
      </c>
      <c r="F48" t="s">
        <v>758</v>
      </c>
      <c r="G48" s="1">
        <f t="shared" si="0"/>
        <v>41579</v>
      </c>
    </row>
    <row r="49" spans="1:7" x14ac:dyDescent="0.3">
      <c r="A49" t="s">
        <v>826</v>
      </c>
      <c r="B49">
        <v>4527</v>
      </c>
      <c r="C49">
        <v>227</v>
      </c>
      <c r="D49">
        <v>3951</v>
      </c>
      <c r="E49" t="s">
        <v>752</v>
      </c>
      <c r="F49" t="s">
        <v>753</v>
      </c>
      <c r="G49" s="1">
        <f t="shared" si="0"/>
        <v>41609</v>
      </c>
    </row>
    <row r="50" spans="1:7" x14ac:dyDescent="0.3">
      <c r="A50" t="s">
        <v>942</v>
      </c>
      <c r="B50">
        <v>5489</v>
      </c>
      <c r="C50">
        <v>75</v>
      </c>
      <c r="D50">
        <v>93642</v>
      </c>
      <c r="E50" t="s">
        <v>752</v>
      </c>
      <c r="F50" t="s">
        <v>758</v>
      </c>
      <c r="G50" s="1">
        <f t="shared" si="0"/>
        <v>41640</v>
      </c>
    </row>
    <row r="51" spans="1:7" x14ac:dyDescent="0.3">
      <c r="A51" t="s">
        <v>792</v>
      </c>
      <c r="B51">
        <v>9486</v>
      </c>
      <c r="C51">
        <v>782</v>
      </c>
      <c r="D51">
        <v>24856</v>
      </c>
      <c r="E51" t="s">
        <v>752</v>
      </c>
      <c r="F51" t="s">
        <v>753</v>
      </c>
      <c r="G51" s="1">
        <f t="shared" si="0"/>
        <v>41671</v>
      </c>
    </row>
    <row r="52" spans="1:7" x14ac:dyDescent="0.3">
      <c r="A52" t="s">
        <v>893</v>
      </c>
      <c r="B52">
        <v>2142</v>
      </c>
      <c r="C52">
        <v>977</v>
      </c>
      <c r="D52">
        <v>44807</v>
      </c>
      <c r="E52" t="s">
        <v>752</v>
      </c>
      <c r="F52" t="s">
        <v>753</v>
      </c>
      <c r="G52" s="1">
        <f t="shared" si="0"/>
        <v>41699</v>
      </c>
    </row>
    <row r="53" spans="1:7" x14ac:dyDescent="0.3">
      <c r="A53" t="s">
        <v>902</v>
      </c>
      <c r="B53">
        <v>7146</v>
      </c>
      <c r="C53">
        <v>990</v>
      </c>
      <c r="D53">
        <v>73874</v>
      </c>
      <c r="E53" t="s">
        <v>752</v>
      </c>
      <c r="F53" t="s">
        <v>753</v>
      </c>
      <c r="G53" s="1">
        <f t="shared" si="0"/>
        <v>41730</v>
      </c>
    </row>
    <row r="54" spans="1:7" x14ac:dyDescent="0.3">
      <c r="A54" t="s">
        <v>867</v>
      </c>
      <c r="B54">
        <v>2183</v>
      </c>
      <c r="C54">
        <v>251</v>
      </c>
      <c r="D54">
        <v>94926</v>
      </c>
      <c r="E54" t="s">
        <v>752</v>
      </c>
      <c r="F54" t="s">
        <v>753</v>
      </c>
      <c r="G54" s="1">
        <f t="shared" si="0"/>
        <v>41760</v>
      </c>
    </row>
    <row r="55" spans="1:7" x14ac:dyDescent="0.3">
      <c r="A55" t="s">
        <v>834</v>
      </c>
      <c r="B55">
        <v>7253</v>
      </c>
      <c r="C55">
        <v>57</v>
      </c>
      <c r="D55">
        <v>89420</v>
      </c>
      <c r="E55" t="s">
        <v>752</v>
      </c>
      <c r="F55" t="s">
        <v>758</v>
      </c>
      <c r="G55" s="1">
        <f t="shared" si="0"/>
        <v>41791</v>
      </c>
    </row>
    <row r="56" spans="1:7" x14ac:dyDescent="0.3">
      <c r="A56" t="s">
        <v>901</v>
      </c>
      <c r="B56">
        <v>1724</v>
      </c>
      <c r="C56">
        <v>25</v>
      </c>
      <c r="D56">
        <v>37286</v>
      </c>
      <c r="E56" t="s">
        <v>752</v>
      </c>
      <c r="F56" t="s">
        <v>753</v>
      </c>
      <c r="G56" s="1">
        <f t="shared" si="0"/>
        <v>41821</v>
      </c>
    </row>
    <row r="57" spans="1:7" x14ac:dyDescent="0.3">
      <c r="A57" t="s">
        <v>832</v>
      </c>
      <c r="B57">
        <v>3514</v>
      </c>
      <c r="C57">
        <v>564</v>
      </c>
      <c r="D57">
        <v>59651</v>
      </c>
      <c r="E57" t="s">
        <v>752</v>
      </c>
      <c r="F57" t="s">
        <v>758</v>
      </c>
      <c r="G57" s="1">
        <f t="shared" si="0"/>
        <v>41852</v>
      </c>
    </row>
    <row r="58" spans="1:7" x14ac:dyDescent="0.3">
      <c r="A58" t="s">
        <v>921</v>
      </c>
      <c r="B58">
        <v>5958</v>
      </c>
      <c r="C58">
        <v>304</v>
      </c>
      <c r="D58">
        <v>13693</v>
      </c>
      <c r="E58" t="s">
        <v>752</v>
      </c>
      <c r="F58" t="s">
        <v>758</v>
      </c>
      <c r="G58" s="1">
        <f t="shared" si="0"/>
        <v>41883</v>
      </c>
    </row>
    <row r="59" spans="1:7" x14ac:dyDescent="0.3">
      <c r="A59" t="s">
        <v>859</v>
      </c>
      <c r="B59">
        <v>3140</v>
      </c>
      <c r="C59">
        <v>172</v>
      </c>
      <c r="D59">
        <v>48657</v>
      </c>
      <c r="E59" t="s">
        <v>752</v>
      </c>
      <c r="F59" t="s">
        <v>758</v>
      </c>
      <c r="G59" s="1">
        <f t="shared" si="0"/>
        <v>41913</v>
      </c>
    </row>
    <row r="60" spans="1:7" x14ac:dyDescent="0.3">
      <c r="A60" t="s">
        <v>794</v>
      </c>
      <c r="B60">
        <v>8927</v>
      </c>
      <c r="C60">
        <v>702</v>
      </c>
      <c r="D60">
        <v>74222</v>
      </c>
      <c r="E60" t="s">
        <v>752</v>
      </c>
      <c r="F60" t="s">
        <v>758</v>
      </c>
      <c r="G60" s="1">
        <f t="shared" si="0"/>
        <v>41944</v>
      </c>
    </row>
    <row r="61" spans="1:7" x14ac:dyDescent="0.3">
      <c r="A61" t="s">
        <v>779</v>
      </c>
      <c r="B61">
        <v>5387</v>
      </c>
      <c r="C61">
        <v>286</v>
      </c>
      <c r="D61">
        <v>39432</v>
      </c>
      <c r="E61" t="s">
        <v>752</v>
      </c>
      <c r="F61" t="s">
        <v>758</v>
      </c>
      <c r="G61" s="1">
        <f t="shared" si="0"/>
        <v>41974</v>
      </c>
    </row>
    <row r="62" spans="1:7" x14ac:dyDescent="0.3">
      <c r="A62" t="s">
        <v>878</v>
      </c>
      <c r="B62">
        <v>207</v>
      </c>
      <c r="C62">
        <v>147</v>
      </c>
      <c r="D62">
        <v>99367</v>
      </c>
      <c r="E62" t="s">
        <v>752</v>
      </c>
      <c r="F62" t="s">
        <v>758</v>
      </c>
      <c r="G62" s="1">
        <f t="shared" si="0"/>
        <v>42005</v>
      </c>
    </row>
    <row r="63" spans="1:7" x14ac:dyDescent="0.3">
      <c r="A63" t="s">
        <v>894</v>
      </c>
      <c r="B63">
        <v>2396</v>
      </c>
      <c r="C63">
        <v>460</v>
      </c>
      <c r="D63">
        <v>11223</v>
      </c>
      <c r="E63" t="s">
        <v>752</v>
      </c>
      <c r="F63" t="s">
        <v>758</v>
      </c>
      <c r="G63" s="1">
        <f t="shared" si="0"/>
        <v>42036</v>
      </c>
    </row>
    <row r="64" spans="1:7" x14ac:dyDescent="0.3">
      <c r="A64" t="s">
        <v>890</v>
      </c>
      <c r="B64">
        <v>9645</v>
      </c>
      <c r="C64">
        <v>127</v>
      </c>
      <c r="D64">
        <v>27590</v>
      </c>
      <c r="E64" t="s">
        <v>752</v>
      </c>
      <c r="F64" t="s">
        <v>753</v>
      </c>
      <c r="G64" s="1">
        <f t="shared" si="0"/>
        <v>42064</v>
      </c>
    </row>
    <row r="65" spans="1:7" x14ac:dyDescent="0.3">
      <c r="A65" t="s">
        <v>786</v>
      </c>
      <c r="B65">
        <v>7828</v>
      </c>
      <c r="C65">
        <v>719</v>
      </c>
      <c r="D65">
        <v>894</v>
      </c>
      <c r="E65" t="s">
        <v>752</v>
      </c>
      <c r="F65" t="s">
        <v>753</v>
      </c>
      <c r="G65" s="1">
        <f t="shared" si="0"/>
        <v>42095</v>
      </c>
    </row>
    <row r="66" spans="1:7" x14ac:dyDescent="0.3">
      <c r="A66" t="s">
        <v>793</v>
      </c>
      <c r="B66">
        <v>308</v>
      </c>
      <c r="C66">
        <v>140</v>
      </c>
      <c r="D66">
        <v>39234</v>
      </c>
      <c r="E66" t="s">
        <v>752</v>
      </c>
      <c r="F66" t="s">
        <v>753</v>
      </c>
      <c r="G66" s="1">
        <f t="shared" si="0"/>
        <v>42125</v>
      </c>
    </row>
    <row r="67" spans="1:7" x14ac:dyDescent="0.3">
      <c r="A67" t="s">
        <v>841</v>
      </c>
      <c r="B67">
        <v>6746</v>
      </c>
      <c r="C67">
        <v>818</v>
      </c>
      <c r="D67">
        <v>20194</v>
      </c>
      <c r="E67" t="s">
        <v>752</v>
      </c>
      <c r="F67" t="s">
        <v>758</v>
      </c>
      <c r="G67" s="1">
        <f t="shared" si="0"/>
        <v>42156</v>
      </c>
    </row>
    <row r="68" spans="1:7" x14ac:dyDescent="0.3">
      <c r="A68" t="s">
        <v>813</v>
      </c>
      <c r="B68">
        <v>1215</v>
      </c>
      <c r="C68">
        <v>250</v>
      </c>
      <c r="D68">
        <v>73561</v>
      </c>
      <c r="E68" t="s">
        <v>752</v>
      </c>
      <c r="F68" t="s">
        <v>758</v>
      </c>
      <c r="G68" s="1">
        <f t="shared" ref="G68:G101" si="1">EDATE(G67,1)</f>
        <v>42186</v>
      </c>
    </row>
    <row r="69" spans="1:7" x14ac:dyDescent="0.3">
      <c r="A69" t="s">
        <v>828</v>
      </c>
      <c r="B69">
        <v>6225</v>
      </c>
      <c r="C69">
        <v>211</v>
      </c>
      <c r="D69">
        <v>10366</v>
      </c>
      <c r="E69" t="s">
        <v>752</v>
      </c>
      <c r="F69" t="s">
        <v>758</v>
      </c>
      <c r="G69" s="1">
        <f t="shared" si="1"/>
        <v>42217</v>
      </c>
    </row>
    <row r="70" spans="1:7" x14ac:dyDescent="0.3">
      <c r="A70" t="s">
        <v>806</v>
      </c>
      <c r="B70">
        <v>8103</v>
      </c>
      <c r="C70">
        <v>346</v>
      </c>
      <c r="D70">
        <v>23003</v>
      </c>
      <c r="E70" t="s">
        <v>752</v>
      </c>
      <c r="F70" t="s">
        <v>753</v>
      </c>
      <c r="G70" s="1">
        <f t="shared" si="1"/>
        <v>42248</v>
      </c>
    </row>
    <row r="71" spans="1:7" x14ac:dyDescent="0.3">
      <c r="A71" t="s">
        <v>913</v>
      </c>
      <c r="B71">
        <v>7861</v>
      </c>
      <c r="C71">
        <v>872</v>
      </c>
      <c r="D71">
        <v>42257</v>
      </c>
      <c r="E71" t="s">
        <v>752</v>
      </c>
      <c r="F71" t="s">
        <v>758</v>
      </c>
      <c r="G71" s="1">
        <f t="shared" si="1"/>
        <v>42278</v>
      </c>
    </row>
    <row r="72" spans="1:7" x14ac:dyDescent="0.3">
      <c r="A72" t="s">
        <v>802</v>
      </c>
      <c r="B72">
        <v>2308</v>
      </c>
      <c r="C72">
        <v>636</v>
      </c>
      <c r="D72">
        <v>13740</v>
      </c>
      <c r="E72" t="s">
        <v>752</v>
      </c>
      <c r="F72" t="s">
        <v>758</v>
      </c>
      <c r="G72" s="1">
        <f t="shared" si="1"/>
        <v>42309</v>
      </c>
    </row>
    <row r="73" spans="1:7" x14ac:dyDescent="0.3">
      <c r="A73" t="s">
        <v>898</v>
      </c>
      <c r="B73">
        <v>2593</v>
      </c>
      <c r="C73">
        <v>178</v>
      </c>
      <c r="D73">
        <v>80179</v>
      </c>
      <c r="E73" t="s">
        <v>752</v>
      </c>
      <c r="F73" t="s">
        <v>758</v>
      </c>
      <c r="G73" s="1">
        <f t="shared" si="1"/>
        <v>42339</v>
      </c>
    </row>
    <row r="74" spans="1:7" x14ac:dyDescent="0.3">
      <c r="A74" t="s">
        <v>821</v>
      </c>
      <c r="B74">
        <v>8887</v>
      </c>
      <c r="C74">
        <v>390</v>
      </c>
      <c r="D74">
        <v>90449</v>
      </c>
      <c r="E74" t="s">
        <v>752</v>
      </c>
      <c r="F74" t="s">
        <v>753</v>
      </c>
      <c r="G74" s="1">
        <f t="shared" si="1"/>
        <v>42370</v>
      </c>
    </row>
    <row r="75" spans="1:7" x14ac:dyDescent="0.3">
      <c r="A75" t="s">
        <v>929</v>
      </c>
      <c r="B75">
        <v>6772</v>
      </c>
      <c r="C75">
        <v>630</v>
      </c>
      <c r="D75">
        <v>96963</v>
      </c>
      <c r="E75" t="s">
        <v>752</v>
      </c>
      <c r="F75" t="s">
        <v>758</v>
      </c>
      <c r="G75" s="1">
        <f t="shared" si="1"/>
        <v>42401</v>
      </c>
    </row>
    <row r="76" spans="1:7" x14ac:dyDescent="0.3">
      <c r="A76" t="s">
        <v>909</v>
      </c>
      <c r="B76">
        <v>1126</v>
      </c>
      <c r="C76">
        <v>815</v>
      </c>
      <c r="D76">
        <v>57460</v>
      </c>
      <c r="E76" t="s">
        <v>752</v>
      </c>
      <c r="F76" t="s">
        <v>758</v>
      </c>
      <c r="G76" s="1">
        <f t="shared" si="1"/>
        <v>42430</v>
      </c>
    </row>
    <row r="77" spans="1:7" x14ac:dyDescent="0.3">
      <c r="A77" t="s">
        <v>922</v>
      </c>
      <c r="B77">
        <v>1275</v>
      </c>
      <c r="C77">
        <v>30</v>
      </c>
      <c r="D77">
        <v>80796</v>
      </c>
      <c r="E77" t="s">
        <v>752</v>
      </c>
      <c r="F77" t="s">
        <v>758</v>
      </c>
      <c r="G77" s="1">
        <f t="shared" si="1"/>
        <v>42461</v>
      </c>
    </row>
    <row r="78" spans="1:7" x14ac:dyDescent="0.3">
      <c r="A78" t="s">
        <v>863</v>
      </c>
      <c r="B78">
        <v>7485</v>
      </c>
      <c r="C78">
        <v>665</v>
      </c>
      <c r="D78">
        <v>3244</v>
      </c>
      <c r="E78" t="s">
        <v>752</v>
      </c>
      <c r="F78" t="s">
        <v>753</v>
      </c>
      <c r="G78" s="1">
        <f t="shared" si="1"/>
        <v>42491</v>
      </c>
    </row>
    <row r="79" spans="1:7" x14ac:dyDescent="0.3">
      <c r="A79" t="s">
        <v>915</v>
      </c>
      <c r="B79">
        <v>5345</v>
      </c>
      <c r="C79">
        <v>941</v>
      </c>
      <c r="D79">
        <v>38952</v>
      </c>
      <c r="E79" t="s">
        <v>752</v>
      </c>
      <c r="F79" t="s">
        <v>758</v>
      </c>
      <c r="G79" s="1">
        <f t="shared" si="1"/>
        <v>42522</v>
      </c>
    </row>
    <row r="80" spans="1:7" x14ac:dyDescent="0.3">
      <c r="A80" t="s">
        <v>820</v>
      </c>
      <c r="B80">
        <v>1334</v>
      </c>
      <c r="C80">
        <v>1</v>
      </c>
      <c r="D80">
        <v>99604</v>
      </c>
      <c r="E80" t="s">
        <v>752</v>
      </c>
      <c r="F80" t="s">
        <v>758</v>
      </c>
      <c r="G80" s="1">
        <f t="shared" si="1"/>
        <v>42552</v>
      </c>
    </row>
    <row r="81" spans="1:7" x14ac:dyDescent="0.3">
      <c r="A81" t="s">
        <v>866</v>
      </c>
      <c r="B81">
        <v>5330</v>
      </c>
      <c r="C81">
        <v>714</v>
      </c>
      <c r="D81">
        <v>23055</v>
      </c>
      <c r="E81" t="s">
        <v>752</v>
      </c>
      <c r="F81" t="s">
        <v>753</v>
      </c>
      <c r="G81" s="1">
        <f t="shared" si="1"/>
        <v>42583</v>
      </c>
    </row>
    <row r="82" spans="1:7" x14ac:dyDescent="0.3">
      <c r="A82" t="s">
        <v>919</v>
      </c>
      <c r="B82">
        <v>2159</v>
      </c>
      <c r="C82">
        <v>787</v>
      </c>
      <c r="D82">
        <v>24449</v>
      </c>
      <c r="E82" t="s">
        <v>752</v>
      </c>
      <c r="F82" t="s">
        <v>758</v>
      </c>
      <c r="G82" s="1">
        <f t="shared" si="1"/>
        <v>42614</v>
      </c>
    </row>
    <row r="83" spans="1:7" x14ac:dyDescent="0.3">
      <c r="A83" t="s">
        <v>907</v>
      </c>
      <c r="B83">
        <v>5197</v>
      </c>
      <c r="C83">
        <v>473</v>
      </c>
      <c r="D83">
        <v>59474</v>
      </c>
      <c r="E83" t="s">
        <v>752</v>
      </c>
      <c r="F83" t="s">
        <v>758</v>
      </c>
      <c r="G83" s="1">
        <f t="shared" si="1"/>
        <v>42644</v>
      </c>
    </row>
    <row r="84" spans="1:7" x14ac:dyDescent="0.3">
      <c r="A84" t="s">
        <v>926</v>
      </c>
      <c r="B84">
        <v>2096</v>
      </c>
      <c r="C84">
        <v>691</v>
      </c>
      <c r="D84">
        <v>73423</v>
      </c>
      <c r="E84" t="s">
        <v>752</v>
      </c>
      <c r="F84" t="s">
        <v>753</v>
      </c>
      <c r="G84" s="1">
        <f t="shared" si="1"/>
        <v>42675</v>
      </c>
    </row>
    <row r="85" spans="1:7" x14ac:dyDescent="0.3">
      <c r="A85" t="s">
        <v>818</v>
      </c>
      <c r="B85">
        <v>6767</v>
      </c>
      <c r="C85">
        <v>353</v>
      </c>
      <c r="D85">
        <v>12462</v>
      </c>
      <c r="E85" t="s">
        <v>752</v>
      </c>
      <c r="F85" t="s">
        <v>758</v>
      </c>
      <c r="G85" s="1">
        <f t="shared" si="1"/>
        <v>42705</v>
      </c>
    </row>
    <row r="86" spans="1:7" x14ac:dyDescent="0.3">
      <c r="A86" t="s">
        <v>870</v>
      </c>
      <c r="B86">
        <v>4296</v>
      </c>
      <c r="C86">
        <v>969</v>
      </c>
      <c r="D86">
        <v>77063</v>
      </c>
      <c r="E86" t="s">
        <v>752</v>
      </c>
      <c r="F86" t="s">
        <v>753</v>
      </c>
      <c r="G86" s="1">
        <f t="shared" si="1"/>
        <v>42736</v>
      </c>
    </row>
    <row r="87" spans="1:7" x14ac:dyDescent="0.3">
      <c r="A87" t="s">
        <v>871</v>
      </c>
      <c r="B87">
        <v>9784</v>
      </c>
      <c r="C87">
        <v>974</v>
      </c>
      <c r="D87">
        <v>44299</v>
      </c>
      <c r="E87" t="s">
        <v>752</v>
      </c>
      <c r="F87" t="s">
        <v>758</v>
      </c>
      <c r="G87" s="1">
        <f t="shared" si="1"/>
        <v>42767</v>
      </c>
    </row>
    <row r="88" spans="1:7" x14ac:dyDescent="0.3">
      <c r="A88" t="s">
        <v>861</v>
      </c>
      <c r="B88">
        <v>2208</v>
      </c>
      <c r="C88">
        <v>333</v>
      </c>
      <c r="D88">
        <v>21972</v>
      </c>
      <c r="E88" t="s">
        <v>752</v>
      </c>
      <c r="F88" t="s">
        <v>753</v>
      </c>
      <c r="G88" s="1">
        <f t="shared" si="1"/>
        <v>42795</v>
      </c>
    </row>
    <row r="89" spans="1:7" x14ac:dyDescent="0.3">
      <c r="A89" t="s">
        <v>781</v>
      </c>
      <c r="B89">
        <v>3965</v>
      </c>
      <c r="C89">
        <v>558</v>
      </c>
      <c r="D89">
        <v>16113</v>
      </c>
      <c r="E89" t="s">
        <v>752</v>
      </c>
      <c r="F89" t="s">
        <v>758</v>
      </c>
      <c r="G89" s="1">
        <f t="shared" si="1"/>
        <v>42826</v>
      </c>
    </row>
    <row r="90" spans="1:7" x14ac:dyDescent="0.3">
      <c r="A90" t="s">
        <v>784</v>
      </c>
      <c r="B90">
        <v>390</v>
      </c>
      <c r="C90">
        <v>771</v>
      </c>
      <c r="D90">
        <v>86040</v>
      </c>
      <c r="E90" t="s">
        <v>752</v>
      </c>
      <c r="F90" t="s">
        <v>758</v>
      </c>
      <c r="G90" s="1">
        <f t="shared" si="1"/>
        <v>42856</v>
      </c>
    </row>
    <row r="91" spans="1:7" x14ac:dyDescent="0.3">
      <c r="A91" t="s">
        <v>788</v>
      </c>
      <c r="B91">
        <v>896</v>
      </c>
      <c r="C91">
        <v>998</v>
      </c>
      <c r="D91">
        <v>28701</v>
      </c>
      <c r="E91" t="s">
        <v>752</v>
      </c>
      <c r="F91" t="s">
        <v>753</v>
      </c>
      <c r="G91" s="1">
        <f t="shared" si="1"/>
        <v>42887</v>
      </c>
    </row>
    <row r="92" spans="1:7" x14ac:dyDescent="0.3">
      <c r="A92" t="s">
        <v>920</v>
      </c>
      <c r="B92">
        <v>3569</v>
      </c>
      <c r="C92">
        <v>749</v>
      </c>
      <c r="D92">
        <v>3119</v>
      </c>
      <c r="E92" t="s">
        <v>752</v>
      </c>
      <c r="F92" t="s">
        <v>753</v>
      </c>
      <c r="G92" s="1">
        <f t="shared" si="1"/>
        <v>42917</v>
      </c>
    </row>
    <row r="93" spans="1:7" x14ac:dyDescent="0.3">
      <c r="A93" t="s">
        <v>851</v>
      </c>
      <c r="B93">
        <v>9792</v>
      </c>
      <c r="C93">
        <v>763</v>
      </c>
      <c r="D93">
        <v>87828</v>
      </c>
      <c r="E93" t="s">
        <v>752</v>
      </c>
      <c r="F93" t="s">
        <v>758</v>
      </c>
      <c r="G93" s="1">
        <f t="shared" si="1"/>
        <v>42948</v>
      </c>
    </row>
    <row r="94" spans="1:7" x14ac:dyDescent="0.3">
      <c r="A94" t="s">
        <v>751</v>
      </c>
      <c r="B94">
        <v>230</v>
      </c>
      <c r="C94">
        <v>690</v>
      </c>
      <c r="D94">
        <v>49302</v>
      </c>
      <c r="E94" t="s">
        <v>752</v>
      </c>
      <c r="F94" t="s">
        <v>753</v>
      </c>
      <c r="G94" s="1">
        <f t="shared" si="1"/>
        <v>42979</v>
      </c>
    </row>
    <row r="95" spans="1:7" x14ac:dyDescent="0.3">
      <c r="A95" t="s">
        <v>953</v>
      </c>
      <c r="B95">
        <v>3624</v>
      </c>
      <c r="C95">
        <v>924</v>
      </c>
      <c r="D95">
        <v>73137</v>
      </c>
      <c r="E95" t="s">
        <v>752</v>
      </c>
      <c r="F95" t="s">
        <v>753</v>
      </c>
      <c r="G95" s="1">
        <f t="shared" si="1"/>
        <v>43009</v>
      </c>
    </row>
    <row r="96" spans="1:7" x14ac:dyDescent="0.3">
      <c r="A96" t="s">
        <v>886</v>
      </c>
      <c r="B96">
        <v>2573</v>
      </c>
      <c r="C96">
        <v>536</v>
      </c>
      <c r="D96">
        <v>8206</v>
      </c>
      <c r="E96" t="s">
        <v>752</v>
      </c>
      <c r="F96" t="s">
        <v>753</v>
      </c>
      <c r="G96" s="1">
        <f t="shared" si="1"/>
        <v>43040</v>
      </c>
    </row>
    <row r="97" spans="1:7" x14ac:dyDescent="0.3">
      <c r="A97" t="s">
        <v>952</v>
      </c>
      <c r="B97">
        <v>8933</v>
      </c>
      <c r="C97">
        <v>169</v>
      </c>
      <c r="D97">
        <v>75362</v>
      </c>
      <c r="E97" t="s">
        <v>752</v>
      </c>
      <c r="F97" t="s">
        <v>758</v>
      </c>
      <c r="G97" s="1">
        <f t="shared" si="1"/>
        <v>43070</v>
      </c>
    </row>
    <row r="98" spans="1:7" x14ac:dyDescent="0.3">
      <c r="A98" t="s">
        <v>869</v>
      </c>
      <c r="B98">
        <v>1087</v>
      </c>
      <c r="C98">
        <v>69</v>
      </c>
      <c r="D98">
        <v>45852</v>
      </c>
      <c r="E98" t="s">
        <v>752</v>
      </c>
      <c r="F98" t="s">
        <v>758</v>
      </c>
      <c r="G98" s="1">
        <f t="shared" si="1"/>
        <v>43101</v>
      </c>
    </row>
    <row r="99" spans="1:7" x14ac:dyDescent="0.3">
      <c r="A99" t="s">
        <v>856</v>
      </c>
      <c r="B99">
        <v>3622</v>
      </c>
      <c r="C99">
        <v>246</v>
      </c>
      <c r="D99">
        <v>86132</v>
      </c>
      <c r="E99" t="s">
        <v>752</v>
      </c>
      <c r="F99" t="s">
        <v>753</v>
      </c>
      <c r="G99" s="1">
        <f t="shared" si="1"/>
        <v>43132</v>
      </c>
    </row>
    <row r="100" spans="1:7" x14ac:dyDescent="0.3">
      <c r="A100" t="s">
        <v>825</v>
      </c>
      <c r="B100">
        <v>1246</v>
      </c>
      <c r="C100">
        <v>708</v>
      </c>
      <c r="D100">
        <v>58736</v>
      </c>
      <c r="E100" t="s">
        <v>752</v>
      </c>
      <c r="F100" t="s">
        <v>758</v>
      </c>
      <c r="G100" s="1">
        <f t="shared" si="1"/>
        <v>43160</v>
      </c>
    </row>
    <row r="101" spans="1:7" x14ac:dyDescent="0.3">
      <c r="A101" t="s">
        <v>780</v>
      </c>
      <c r="B101">
        <v>6513</v>
      </c>
      <c r="C101">
        <v>892</v>
      </c>
      <c r="D101">
        <v>1421</v>
      </c>
      <c r="E101" t="s">
        <v>752</v>
      </c>
      <c r="F101" t="s">
        <v>758</v>
      </c>
      <c r="G101" s="1">
        <f t="shared" si="1"/>
        <v>43191</v>
      </c>
    </row>
    <row r="102" spans="1:7" x14ac:dyDescent="0.3">
      <c r="G102" s="1"/>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23081-72B2-478E-8DDB-C3366121D02D}">
  <dimension ref="A1:O201"/>
  <sheetViews>
    <sheetView workbookViewId="0">
      <selection activeCell="H2" sqref="H2"/>
    </sheetView>
  </sheetViews>
  <sheetFormatPr defaultRowHeight="14.4" x14ac:dyDescent="0.3"/>
  <cols>
    <col min="1" max="1" width="7.88671875" bestFit="1" customWidth="1"/>
    <col min="2" max="2" width="12.44140625" style="1" bestFit="1" customWidth="1"/>
    <col min="3" max="3" width="11.5546875" style="1" bestFit="1" customWidth="1"/>
    <col min="5" max="5" width="10.109375" customWidth="1"/>
    <col min="6" max="6" width="10.6640625" customWidth="1"/>
    <col min="7" max="7" width="21.109375" customWidth="1"/>
    <col min="8" max="8" width="20.109375" customWidth="1"/>
  </cols>
  <sheetData>
    <row r="1" spans="1:15" x14ac:dyDescent="0.3">
      <c r="A1" t="s">
        <v>1</v>
      </c>
      <c r="B1" s="1" t="s">
        <v>743</v>
      </c>
      <c r="C1" s="1" t="s">
        <v>744</v>
      </c>
      <c r="D1" t="s">
        <v>0</v>
      </c>
      <c r="E1" t="s">
        <v>2</v>
      </c>
      <c r="F1" t="s">
        <v>747</v>
      </c>
      <c r="G1" t="s">
        <v>1564</v>
      </c>
      <c r="H1" t="s">
        <v>1565</v>
      </c>
      <c r="K1" s="7" t="s">
        <v>1590</v>
      </c>
      <c r="O1">
        <f>QUARTILE(F:F, 3)</f>
        <v>73568</v>
      </c>
    </row>
    <row r="2" spans="1:15" x14ac:dyDescent="0.3">
      <c r="A2">
        <v>31</v>
      </c>
      <c r="B2" s="1">
        <v>29164</v>
      </c>
      <c r="C2" s="1">
        <v>30452</v>
      </c>
      <c r="D2">
        <v>230</v>
      </c>
      <c r="E2" t="s">
        <v>7</v>
      </c>
      <c r="F2">
        <v>49302</v>
      </c>
      <c r="G2">
        <f>DATEDIF(B2, C2, "Y")</f>
        <v>3</v>
      </c>
      <c r="H2" t="str">
        <f>IF(AND(F2&gt;=O1, G2&gt;=O2), "High Value - Long Term",
  IF(AND(F2&gt;=O1, G2&lt;O2), "High Value - Short Term",
  IF(AND(F2&lt;O3, G2&gt;=O2), "Low Value - Long Term",
  "Low Value - Short Term")))</f>
        <v>Low Value - Short Term</v>
      </c>
      <c r="O2">
        <f>QUARTILE(F:F, 1)</f>
        <v>21769.5</v>
      </c>
    </row>
    <row r="3" spans="1:15" x14ac:dyDescent="0.3">
      <c r="A3">
        <v>495</v>
      </c>
      <c r="B3" s="1">
        <v>41908</v>
      </c>
      <c r="C3" s="1">
        <v>49045</v>
      </c>
      <c r="D3">
        <v>3189</v>
      </c>
      <c r="E3" t="s">
        <v>10</v>
      </c>
      <c r="F3">
        <v>78698</v>
      </c>
      <c r="G3">
        <f t="shared" ref="G3:G66" si="0">DATEDIF(B3, C3, "Y")</f>
        <v>19</v>
      </c>
      <c r="H3" t="str">
        <f t="shared" ref="H3:H66" si="1">IF(AND(F3&gt;=O2, G3&gt;=O3), "High Value - Long Term",
  IF(AND(F3&gt;=O2, G3&lt;O3), "High Value - Short Term",
  IF(AND(F3&lt;O4, G3&gt;=O3), "Low Value - Long Term",
  "Low Value - Short Term")))</f>
        <v>High Value - Long Term</v>
      </c>
      <c r="O3">
        <f>MEDIAN(G:G)</f>
        <v>10.5</v>
      </c>
    </row>
    <row r="4" spans="1:15" x14ac:dyDescent="0.3">
      <c r="A4">
        <v>795</v>
      </c>
      <c r="B4" s="1">
        <v>30612</v>
      </c>
      <c r="C4" s="1">
        <v>37450</v>
      </c>
      <c r="D4">
        <v>2216</v>
      </c>
      <c r="E4" t="s">
        <v>13</v>
      </c>
      <c r="F4">
        <v>69417</v>
      </c>
      <c r="G4">
        <f t="shared" si="0"/>
        <v>18</v>
      </c>
      <c r="H4" t="str">
        <f t="shared" si="1"/>
        <v>High Value - Long Term</v>
      </c>
    </row>
    <row r="5" spans="1:15" x14ac:dyDescent="0.3">
      <c r="A5">
        <v>33</v>
      </c>
      <c r="B5" s="1">
        <v>34491</v>
      </c>
      <c r="C5" s="1">
        <v>41061</v>
      </c>
      <c r="D5">
        <v>1904</v>
      </c>
      <c r="E5" t="s">
        <v>16</v>
      </c>
      <c r="F5">
        <v>39655</v>
      </c>
      <c r="G5">
        <f t="shared" si="0"/>
        <v>17</v>
      </c>
      <c r="H5" t="str">
        <f t="shared" si="1"/>
        <v>High Value - Long Term</v>
      </c>
    </row>
    <row r="6" spans="1:15" x14ac:dyDescent="0.3">
      <c r="A6">
        <v>882</v>
      </c>
      <c r="B6" s="1">
        <v>37044</v>
      </c>
      <c r="C6" s="1">
        <v>41846</v>
      </c>
      <c r="D6">
        <v>7342</v>
      </c>
      <c r="E6" t="s">
        <v>18</v>
      </c>
      <c r="F6">
        <v>87400</v>
      </c>
      <c r="G6">
        <f t="shared" si="0"/>
        <v>13</v>
      </c>
      <c r="H6" t="str">
        <f t="shared" si="1"/>
        <v>High Value - Long Term</v>
      </c>
    </row>
    <row r="7" spans="1:15" x14ac:dyDescent="0.3">
      <c r="A7">
        <v>657</v>
      </c>
      <c r="B7" s="1">
        <v>31583</v>
      </c>
      <c r="C7" s="1">
        <v>38920</v>
      </c>
      <c r="D7">
        <v>7633</v>
      </c>
      <c r="E7" t="s">
        <v>20</v>
      </c>
      <c r="F7">
        <v>56881</v>
      </c>
      <c r="G7">
        <f t="shared" si="0"/>
        <v>20</v>
      </c>
      <c r="H7" t="str">
        <f t="shared" si="1"/>
        <v>High Value - Long Term</v>
      </c>
    </row>
    <row r="8" spans="1:15" x14ac:dyDescent="0.3">
      <c r="A8">
        <v>761</v>
      </c>
      <c r="B8" s="1">
        <v>27099</v>
      </c>
      <c r="C8" s="1">
        <v>29521</v>
      </c>
      <c r="D8">
        <v>2154</v>
      </c>
      <c r="E8" t="s">
        <v>22</v>
      </c>
      <c r="F8">
        <v>99239</v>
      </c>
      <c r="G8">
        <f t="shared" si="0"/>
        <v>6</v>
      </c>
      <c r="H8" t="str">
        <f t="shared" si="1"/>
        <v>High Value - Long Term</v>
      </c>
    </row>
    <row r="9" spans="1:15" x14ac:dyDescent="0.3">
      <c r="A9">
        <v>20</v>
      </c>
      <c r="B9" s="1">
        <v>26261</v>
      </c>
      <c r="C9" s="1">
        <v>31010</v>
      </c>
      <c r="D9">
        <v>5543</v>
      </c>
      <c r="E9" t="s">
        <v>24</v>
      </c>
      <c r="F9">
        <v>23921</v>
      </c>
      <c r="G9">
        <f t="shared" si="0"/>
        <v>13</v>
      </c>
      <c r="H9" t="str">
        <f t="shared" si="1"/>
        <v>High Value - Long Term</v>
      </c>
    </row>
    <row r="10" spans="1:15" x14ac:dyDescent="0.3">
      <c r="A10">
        <v>356</v>
      </c>
      <c r="B10" s="1">
        <v>39964</v>
      </c>
      <c r="C10" s="1">
        <v>41914</v>
      </c>
      <c r="D10">
        <v>2332</v>
      </c>
      <c r="E10" t="s">
        <v>26</v>
      </c>
      <c r="F10">
        <v>67599</v>
      </c>
      <c r="G10">
        <f t="shared" si="0"/>
        <v>5</v>
      </c>
      <c r="H10" t="str">
        <f t="shared" si="1"/>
        <v>High Value - Long Term</v>
      </c>
    </row>
    <row r="11" spans="1:15" x14ac:dyDescent="0.3">
      <c r="A11">
        <v>301</v>
      </c>
      <c r="B11" s="1">
        <v>43183</v>
      </c>
      <c r="C11" s="1">
        <v>49672</v>
      </c>
      <c r="D11">
        <v>4094</v>
      </c>
      <c r="E11" t="s">
        <v>28</v>
      </c>
      <c r="F11">
        <v>3725</v>
      </c>
      <c r="G11">
        <f t="shared" si="0"/>
        <v>17</v>
      </c>
      <c r="H11" t="str">
        <f t="shared" si="1"/>
        <v>High Value - Long Term</v>
      </c>
    </row>
    <row r="12" spans="1:15" x14ac:dyDescent="0.3">
      <c r="A12">
        <v>450</v>
      </c>
      <c r="B12" s="1">
        <v>26914</v>
      </c>
      <c r="C12" s="1">
        <v>30324</v>
      </c>
      <c r="D12">
        <v>3042</v>
      </c>
      <c r="E12" t="s">
        <v>457</v>
      </c>
      <c r="F12">
        <v>95516</v>
      </c>
      <c r="G12">
        <f t="shared" si="0"/>
        <v>9</v>
      </c>
      <c r="H12" t="str">
        <f t="shared" si="1"/>
        <v>High Value - Long Term</v>
      </c>
    </row>
    <row r="13" spans="1:15" x14ac:dyDescent="0.3">
      <c r="A13">
        <v>782</v>
      </c>
      <c r="B13" s="1">
        <v>37161</v>
      </c>
      <c r="C13" s="1">
        <v>41937</v>
      </c>
      <c r="D13">
        <v>2220</v>
      </c>
      <c r="E13" t="s">
        <v>31</v>
      </c>
      <c r="F13">
        <v>62528</v>
      </c>
      <c r="G13">
        <f t="shared" si="0"/>
        <v>13</v>
      </c>
      <c r="H13" t="str">
        <f t="shared" si="1"/>
        <v>High Value - Long Term</v>
      </c>
    </row>
    <row r="14" spans="1:15" x14ac:dyDescent="0.3">
      <c r="A14">
        <v>820</v>
      </c>
      <c r="B14" s="1">
        <v>41028</v>
      </c>
      <c r="C14" s="1">
        <v>45546</v>
      </c>
      <c r="D14">
        <v>4988</v>
      </c>
      <c r="E14" t="s">
        <v>33</v>
      </c>
      <c r="F14">
        <v>21021</v>
      </c>
      <c r="G14">
        <f t="shared" si="0"/>
        <v>12</v>
      </c>
      <c r="H14" t="str">
        <f t="shared" si="1"/>
        <v>High Value - Long Term</v>
      </c>
    </row>
    <row r="15" spans="1:15" x14ac:dyDescent="0.3">
      <c r="A15">
        <v>316</v>
      </c>
      <c r="B15" s="1">
        <v>30104</v>
      </c>
      <c r="C15" s="1">
        <v>32121</v>
      </c>
      <c r="D15">
        <v>175</v>
      </c>
      <c r="E15" t="s">
        <v>35</v>
      </c>
      <c r="F15">
        <v>99492</v>
      </c>
      <c r="G15">
        <f t="shared" si="0"/>
        <v>5</v>
      </c>
      <c r="H15" t="str">
        <f t="shared" si="1"/>
        <v>High Value - Long Term</v>
      </c>
    </row>
    <row r="16" spans="1:15" x14ac:dyDescent="0.3">
      <c r="A16">
        <v>945</v>
      </c>
      <c r="B16" s="1">
        <v>27616</v>
      </c>
      <c r="C16" s="1">
        <v>33380</v>
      </c>
      <c r="D16">
        <v>4233</v>
      </c>
      <c r="E16" t="s">
        <v>1497</v>
      </c>
      <c r="F16">
        <v>60282</v>
      </c>
      <c r="G16">
        <f t="shared" si="0"/>
        <v>15</v>
      </c>
      <c r="H16" t="str">
        <f t="shared" si="1"/>
        <v>High Value - Long Term</v>
      </c>
    </row>
    <row r="17" spans="1:8" x14ac:dyDescent="0.3">
      <c r="A17">
        <v>174</v>
      </c>
      <c r="B17" s="1">
        <v>41896</v>
      </c>
      <c r="C17" s="1">
        <v>43760</v>
      </c>
      <c r="D17">
        <v>4351</v>
      </c>
      <c r="E17" t="s">
        <v>38</v>
      </c>
      <c r="F17">
        <v>20357</v>
      </c>
      <c r="G17">
        <f t="shared" si="0"/>
        <v>5</v>
      </c>
      <c r="H17" t="str">
        <f t="shared" si="1"/>
        <v>High Value - Long Term</v>
      </c>
    </row>
    <row r="18" spans="1:8" x14ac:dyDescent="0.3">
      <c r="A18">
        <v>634</v>
      </c>
      <c r="B18" s="1">
        <v>38125</v>
      </c>
      <c r="C18" s="1">
        <v>42624</v>
      </c>
      <c r="D18">
        <v>5578</v>
      </c>
      <c r="E18" t="s">
        <v>40</v>
      </c>
      <c r="F18">
        <v>24053</v>
      </c>
      <c r="G18">
        <f t="shared" si="0"/>
        <v>12</v>
      </c>
      <c r="H18" t="str">
        <f t="shared" si="1"/>
        <v>High Value - Long Term</v>
      </c>
    </row>
    <row r="19" spans="1:8" x14ac:dyDescent="0.3">
      <c r="A19">
        <v>456</v>
      </c>
      <c r="B19" s="1">
        <v>42368</v>
      </c>
      <c r="C19" s="1">
        <v>48934</v>
      </c>
      <c r="D19">
        <v>4523</v>
      </c>
      <c r="E19" t="s">
        <v>42</v>
      </c>
      <c r="F19">
        <v>50958</v>
      </c>
      <c r="G19">
        <f t="shared" si="0"/>
        <v>17</v>
      </c>
      <c r="H19" t="str">
        <f t="shared" si="1"/>
        <v>High Value - Long Term</v>
      </c>
    </row>
    <row r="20" spans="1:8" x14ac:dyDescent="0.3">
      <c r="A20">
        <v>0</v>
      </c>
      <c r="B20" s="1">
        <v>42368</v>
      </c>
      <c r="C20" s="1">
        <v>44088</v>
      </c>
      <c r="D20">
        <v>2972</v>
      </c>
      <c r="E20" t="s">
        <v>44</v>
      </c>
      <c r="F20">
        <v>68227</v>
      </c>
      <c r="G20">
        <f t="shared" si="0"/>
        <v>4</v>
      </c>
      <c r="H20" t="str">
        <f t="shared" si="1"/>
        <v>High Value - Long Term</v>
      </c>
    </row>
    <row r="21" spans="1:8" x14ac:dyDescent="0.3">
      <c r="A21">
        <v>186</v>
      </c>
      <c r="B21" s="1">
        <v>30612</v>
      </c>
      <c r="C21" s="1">
        <v>34471</v>
      </c>
      <c r="D21">
        <v>6153</v>
      </c>
      <c r="E21" t="s">
        <v>46</v>
      </c>
      <c r="F21">
        <v>77861</v>
      </c>
      <c r="G21">
        <f t="shared" si="0"/>
        <v>10</v>
      </c>
      <c r="H21" t="str">
        <f t="shared" si="1"/>
        <v>High Value - Long Term</v>
      </c>
    </row>
    <row r="22" spans="1:8" x14ac:dyDescent="0.3">
      <c r="A22">
        <v>596</v>
      </c>
      <c r="B22" s="1">
        <v>42003</v>
      </c>
      <c r="C22" s="1">
        <v>48009</v>
      </c>
      <c r="D22">
        <v>4852</v>
      </c>
      <c r="E22" t="s">
        <v>48</v>
      </c>
      <c r="F22">
        <v>48315</v>
      </c>
      <c r="G22">
        <f t="shared" si="0"/>
        <v>16</v>
      </c>
      <c r="H22" t="str">
        <f t="shared" si="1"/>
        <v>High Value - Long Term</v>
      </c>
    </row>
    <row r="23" spans="1:8" x14ac:dyDescent="0.3">
      <c r="A23">
        <v>245</v>
      </c>
      <c r="B23" s="1">
        <v>34702</v>
      </c>
      <c r="C23" s="1">
        <v>36783</v>
      </c>
      <c r="D23">
        <v>8106</v>
      </c>
      <c r="E23" t="s">
        <v>50</v>
      </c>
      <c r="F23">
        <v>83002</v>
      </c>
      <c r="G23">
        <f t="shared" si="0"/>
        <v>5</v>
      </c>
      <c r="H23" t="str">
        <f t="shared" si="1"/>
        <v>High Value - Long Term</v>
      </c>
    </row>
    <row r="24" spans="1:8" x14ac:dyDescent="0.3">
      <c r="A24">
        <v>17</v>
      </c>
      <c r="B24" s="1">
        <v>29072</v>
      </c>
      <c r="C24" s="1">
        <v>35280</v>
      </c>
      <c r="D24">
        <v>3917</v>
      </c>
      <c r="E24" t="s">
        <v>52</v>
      </c>
      <c r="F24">
        <v>47650</v>
      </c>
      <c r="G24">
        <f t="shared" si="0"/>
        <v>16</v>
      </c>
      <c r="H24" t="str">
        <f t="shared" si="1"/>
        <v>High Value - Long Term</v>
      </c>
    </row>
    <row r="25" spans="1:8" x14ac:dyDescent="0.3">
      <c r="A25">
        <v>48</v>
      </c>
      <c r="B25" s="1">
        <v>37783</v>
      </c>
      <c r="C25" s="1">
        <v>40253</v>
      </c>
      <c r="D25">
        <v>9377</v>
      </c>
      <c r="E25" t="s">
        <v>54</v>
      </c>
      <c r="F25">
        <v>19386</v>
      </c>
      <c r="G25">
        <f t="shared" si="0"/>
        <v>6</v>
      </c>
      <c r="H25" t="str">
        <f t="shared" si="1"/>
        <v>High Value - Long Term</v>
      </c>
    </row>
    <row r="26" spans="1:8" x14ac:dyDescent="0.3">
      <c r="A26">
        <v>457</v>
      </c>
      <c r="B26" s="1">
        <v>27186</v>
      </c>
      <c r="C26" s="1">
        <v>28042</v>
      </c>
      <c r="D26">
        <v>5387</v>
      </c>
      <c r="E26" t="s">
        <v>56</v>
      </c>
      <c r="F26">
        <v>39432</v>
      </c>
      <c r="G26">
        <f t="shared" si="0"/>
        <v>2</v>
      </c>
      <c r="H26" t="str">
        <f t="shared" si="1"/>
        <v>High Value - Long Term</v>
      </c>
    </row>
    <row r="27" spans="1:8" x14ac:dyDescent="0.3">
      <c r="A27">
        <v>944</v>
      </c>
      <c r="B27" s="1">
        <v>34590</v>
      </c>
      <c r="C27" s="1">
        <v>39192</v>
      </c>
      <c r="D27">
        <v>6513</v>
      </c>
      <c r="E27" t="s">
        <v>58</v>
      </c>
      <c r="F27">
        <v>1421</v>
      </c>
      <c r="G27">
        <f t="shared" si="0"/>
        <v>12</v>
      </c>
      <c r="H27" t="str">
        <f t="shared" si="1"/>
        <v>High Value - Long Term</v>
      </c>
    </row>
    <row r="28" spans="1:8" x14ac:dyDescent="0.3">
      <c r="A28">
        <v>516</v>
      </c>
      <c r="B28" s="1">
        <v>37813</v>
      </c>
      <c r="C28" s="1">
        <v>40269</v>
      </c>
      <c r="D28">
        <v>3965</v>
      </c>
      <c r="E28" t="s">
        <v>60</v>
      </c>
      <c r="F28">
        <v>16113</v>
      </c>
      <c r="G28">
        <f t="shared" si="0"/>
        <v>6</v>
      </c>
      <c r="H28" t="str">
        <f t="shared" si="1"/>
        <v>High Value - Long Term</v>
      </c>
    </row>
    <row r="29" spans="1:8" x14ac:dyDescent="0.3">
      <c r="A29">
        <v>847</v>
      </c>
      <c r="B29" s="1">
        <v>33752</v>
      </c>
      <c r="C29" s="1">
        <v>36913</v>
      </c>
      <c r="D29">
        <v>8893</v>
      </c>
      <c r="E29" t="s">
        <v>62</v>
      </c>
      <c r="F29">
        <v>52318</v>
      </c>
      <c r="G29">
        <f t="shared" si="0"/>
        <v>8</v>
      </c>
      <c r="H29" t="str">
        <f t="shared" si="1"/>
        <v>High Value - Long Term</v>
      </c>
    </row>
    <row r="30" spans="1:8" x14ac:dyDescent="0.3">
      <c r="A30">
        <v>504</v>
      </c>
      <c r="B30" s="1">
        <v>29175</v>
      </c>
      <c r="C30" s="1">
        <v>32461</v>
      </c>
      <c r="D30">
        <v>1897</v>
      </c>
      <c r="E30" t="s">
        <v>64</v>
      </c>
      <c r="F30">
        <v>7389</v>
      </c>
      <c r="G30">
        <f t="shared" si="0"/>
        <v>8</v>
      </c>
      <c r="H30" t="str">
        <f t="shared" si="1"/>
        <v>High Value - Long Term</v>
      </c>
    </row>
    <row r="31" spans="1:8" x14ac:dyDescent="0.3">
      <c r="A31">
        <v>115</v>
      </c>
      <c r="B31" s="1">
        <v>40345</v>
      </c>
      <c r="C31" s="1">
        <v>41183</v>
      </c>
      <c r="D31">
        <v>390</v>
      </c>
      <c r="E31" t="s">
        <v>66</v>
      </c>
      <c r="F31">
        <v>86040</v>
      </c>
      <c r="G31">
        <f t="shared" si="0"/>
        <v>2</v>
      </c>
      <c r="H31" t="str">
        <f t="shared" si="1"/>
        <v>High Value - Long Term</v>
      </c>
    </row>
    <row r="32" spans="1:8" x14ac:dyDescent="0.3">
      <c r="A32">
        <v>740</v>
      </c>
      <c r="B32" s="1">
        <v>26189</v>
      </c>
      <c r="C32" s="1">
        <v>26840</v>
      </c>
      <c r="D32">
        <v>3633</v>
      </c>
      <c r="E32" t="s">
        <v>68</v>
      </c>
      <c r="F32">
        <v>56148</v>
      </c>
      <c r="G32">
        <f t="shared" si="0"/>
        <v>1</v>
      </c>
      <c r="H32" t="str">
        <f t="shared" si="1"/>
        <v>High Value - Long Term</v>
      </c>
    </row>
    <row r="33" spans="1:8" x14ac:dyDescent="0.3">
      <c r="A33">
        <v>884</v>
      </c>
      <c r="B33" s="1">
        <v>34882</v>
      </c>
      <c r="C33" s="1">
        <v>41522</v>
      </c>
      <c r="D33">
        <v>7828</v>
      </c>
      <c r="E33" t="s">
        <v>70</v>
      </c>
      <c r="F33">
        <v>894</v>
      </c>
      <c r="G33">
        <f t="shared" si="0"/>
        <v>18</v>
      </c>
      <c r="H33" t="str">
        <f t="shared" si="1"/>
        <v>High Value - Long Term</v>
      </c>
    </row>
    <row r="34" spans="1:8" x14ac:dyDescent="0.3">
      <c r="A34">
        <v>446</v>
      </c>
      <c r="B34" s="1">
        <v>35806</v>
      </c>
      <c r="C34" s="1">
        <v>42557</v>
      </c>
      <c r="D34">
        <v>2241</v>
      </c>
      <c r="E34" t="s">
        <v>72</v>
      </c>
      <c r="F34">
        <v>35634</v>
      </c>
      <c r="G34">
        <f t="shared" si="0"/>
        <v>18</v>
      </c>
      <c r="H34" t="str">
        <f t="shared" si="1"/>
        <v>High Value - Long Term</v>
      </c>
    </row>
    <row r="35" spans="1:8" x14ac:dyDescent="0.3">
      <c r="A35">
        <v>74</v>
      </c>
      <c r="B35" s="1">
        <v>30200</v>
      </c>
      <c r="C35" s="1">
        <v>37114</v>
      </c>
      <c r="D35">
        <v>896</v>
      </c>
      <c r="E35" t="s">
        <v>74</v>
      </c>
      <c r="F35">
        <v>28701</v>
      </c>
      <c r="G35">
        <f t="shared" si="0"/>
        <v>18</v>
      </c>
      <c r="H35" t="str">
        <f t="shared" si="1"/>
        <v>High Value - Long Term</v>
      </c>
    </row>
    <row r="36" spans="1:8" x14ac:dyDescent="0.3">
      <c r="A36">
        <v>636</v>
      </c>
      <c r="B36" s="1">
        <v>36289</v>
      </c>
      <c r="C36" s="1">
        <v>38504</v>
      </c>
      <c r="D36">
        <v>6361</v>
      </c>
      <c r="E36" t="s">
        <v>75</v>
      </c>
      <c r="F36">
        <v>90380</v>
      </c>
      <c r="G36">
        <f t="shared" si="0"/>
        <v>6</v>
      </c>
      <c r="H36" t="str">
        <f t="shared" si="1"/>
        <v>High Value - Long Term</v>
      </c>
    </row>
    <row r="37" spans="1:8" x14ac:dyDescent="0.3">
      <c r="A37">
        <v>37</v>
      </c>
      <c r="B37" s="1">
        <v>38247</v>
      </c>
      <c r="C37" s="1">
        <v>45446</v>
      </c>
      <c r="D37">
        <v>6713</v>
      </c>
      <c r="E37" t="s">
        <v>1498</v>
      </c>
      <c r="F37">
        <v>21813</v>
      </c>
      <c r="G37">
        <f t="shared" si="0"/>
        <v>19</v>
      </c>
      <c r="H37" t="str">
        <f t="shared" si="1"/>
        <v>High Value - Long Term</v>
      </c>
    </row>
    <row r="38" spans="1:8" x14ac:dyDescent="0.3">
      <c r="A38">
        <v>804</v>
      </c>
      <c r="B38" s="1">
        <v>35666</v>
      </c>
      <c r="C38" s="1">
        <v>40366</v>
      </c>
      <c r="D38">
        <v>4283</v>
      </c>
      <c r="E38" t="s">
        <v>78</v>
      </c>
      <c r="F38">
        <v>36312</v>
      </c>
      <c r="G38">
        <f t="shared" si="0"/>
        <v>12</v>
      </c>
      <c r="H38" t="str">
        <f t="shared" si="1"/>
        <v>High Value - Long Term</v>
      </c>
    </row>
    <row r="39" spans="1:8" x14ac:dyDescent="0.3">
      <c r="A39">
        <v>694</v>
      </c>
      <c r="B39" s="1">
        <v>37775</v>
      </c>
      <c r="C39" s="1">
        <v>41767</v>
      </c>
      <c r="D39">
        <v>9486</v>
      </c>
      <c r="E39" t="s">
        <v>79</v>
      </c>
      <c r="F39">
        <v>24856</v>
      </c>
      <c r="G39">
        <f t="shared" si="0"/>
        <v>10</v>
      </c>
      <c r="H39" t="str">
        <f t="shared" si="1"/>
        <v>High Value - Long Term</v>
      </c>
    </row>
    <row r="40" spans="1:8" x14ac:dyDescent="0.3">
      <c r="A40">
        <v>198</v>
      </c>
      <c r="B40" s="1">
        <v>35922</v>
      </c>
      <c r="C40" s="1">
        <v>42733</v>
      </c>
      <c r="D40">
        <v>308</v>
      </c>
      <c r="E40" t="s">
        <v>81</v>
      </c>
      <c r="F40">
        <v>39234</v>
      </c>
      <c r="G40">
        <f t="shared" si="0"/>
        <v>18</v>
      </c>
      <c r="H40" t="str">
        <f t="shared" si="1"/>
        <v>High Value - Long Term</v>
      </c>
    </row>
    <row r="41" spans="1:8" x14ac:dyDescent="0.3">
      <c r="A41">
        <v>576</v>
      </c>
      <c r="B41" s="1">
        <v>27763</v>
      </c>
      <c r="C41" s="1">
        <v>31305</v>
      </c>
      <c r="D41">
        <v>8927</v>
      </c>
      <c r="E41" t="s">
        <v>83</v>
      </c>
      <c r="F41">
        <v>74222</v>
      </c>
      <c r="G41">
        <f t="shared" si="0"/>
        <v>9</v>
      </c>
      <c r="H41" t="str">
        <f t="shared" si="1"/>
        <v>High Value - Long Term</v>
      </c>
    </row>
    <row r="42" spans="1:8" x14ac:dyDescent="0.3">
      <c r="A42">
        <v>754</v>
      </c>
      <c r="B42" s="1">
        <v>40312</v>
      </c>
      <c r="C42" s="1">
        <v>46709</v>
      </c>
      <c r="D42">
        <v>249</v>
      </c>
      <c r="E42" t="s">
        <v>35</v>
      </c>
      <c r="F42">
        <v>47260</v>
      </c>
      <c r="G42">
        <f t="shared" si="0"/>
        <v>17</v>
      </c>
      <c r="H42" t="str">
        <f t="shared" si="1"/>
        <v>High Value - Long Term</v>
      </c>
    </row>
    <row r="43" spans="1:8" x14ac:dyDescent="0.3">
      <c r="A43">
        <v>547</v>
      </c>
      <c r="B43" s="1">
        <v>38948</v>
      </c>
      <c r="C43" s="1">
        <v>44564</v>
      </c>
      <c r="D43">
        <v>2620</v>
      </c>
      <c r="E43" t="s">
        <v>86</v>
      </c>
      <c r="F43">
        <v>45432</v>
      </c>
      <c r="G43">
        <f t="shared" si="0"/>
        <v>15</v>
      </c>
      <c r="H43" t="str">
        <f t="shared" si="1"/>
        <v>High Value - Long Term</v>
      </c>
    </row>
    <row r="44" spans="1:8" x14ac:dyDescent="0.3">
      <c r="A44">
        <v>656</v>
      </c>
      <c r="B44" s="1">
        <v>30479</v>
      </c>
      <c r="C44" s="1">
        <v>37219</v>
      </c>
      <c r="D44">
        <v>1164</v>
      </c>
      <c r="E44" t="s">
        <v>88</v>
      </c>
      <c r="F44">
        <v>30192</v>
      </c>
      <c r="G44">
        <f t="shared" si="0"/>
        <v>18</v>
      </c>
      <c r="H44" t="str">
        <f t="shared" si="1"/>
        <v>High Value - Long Term</v>
      </c>
    </row>
    <row r="45" spans="1:8" x14ac:dyDescent="0.3">
      <c r="A45">
        <v>654</v>
      </c>
      <c r="B45" s="1">
        <v>35927</v>
      </c>
      <c r="C45" s="1">
        <v>39342</v>
      </c>
      <c r="D45">
        <v>4711</v>
      </c>
      <c r="E45" t="s">
        <v>90</v>
      </c>
      <c r="F45">
        <v>53868</v>
      </c>
      <c r="G45">
        <f t="shared" si="0"/>
        <v>9</v>
      </c>
      <c r="H45" t="str">
        <f t="shared" si="1"/>
        <v>High Value - Long Term</v>
      </c>
    </row>
    <row r="46" spans="1:8" x14ac:dyDescent="0.3">
      <c r="A46">
        <v>646</v>
      </c>
      <c r="B46" s="1">
        <v>41348</v>
      </c>
      <c r="C46" s="1">
        <v>45448</v>
      </c>
      <c r="D46">
        <v>4053</v>
      </c>
      <c r="E46" t="s">
        <v>92</v>
      </c>
      <c r="F46">
        <v>9691</v>
      </c>
      <c r="G46">
        <f t="shared" si="0"/>
        <v>11</v>
      </c>
      <c r="H46" t="str">
        <f t="shared" si="1"/>
        <v>High Value - Long Term</v>
      </c>
    </row>
    <row r="47" spans="1:8" x14ac:dyDescent="0.3">
      <c r="A47">
        <v>250</v>
      </c>
      <c r="B47" s="1">
        <v>41746</v>
      </c>
      <c r="C47" s="1">
        <v>44742</v>
      </c>
      <c r="D47">
        <v>4272</v>
      </c>
      <c r="E47" t="s">
        <v>94</v>
      </c>
      <c r="F47">
        <v>39001</v>
      </c>
      <c r="G47">
        <f t="shared" si="0"/>
        <v>8</v>
      </c>
      <c r="H47" t="str">
        <f t="shared" si="1"/>
        <v>High Value - Long Term</v>
      </c>
    </row>
    <row r="48" spans="1:8" x14ac:dyDescent="0.3">
      <c r="A48">
        <v>81</v>
      </c>
      <c r="B48" s="1">
        <v>26021</v>
      </c>
      <c r="C48" s="1">
        <v>30403</v>
      </c>
      <c r="D48">
        <v>7005</v>
      </c>
      <c r="E48" t="s">
        <v>96</v>
      </c>
      <c r="F48">
        <v>70814</v>
      </c>
      <c r="G48">
        <f t="shared" si="0"/>
        <v>11</v>
      </c>
      <c r="H48" t="str">
        <f t="shared" si="1"/>
        <v>High Value - Long Term</v>
      </c>
    </row>
    <row r="49" spans="1:8" x14ac:dyDescent="0.3">
      <c r="A49">
        <v>898</v>
      </c>
      <c r="B49" s="1">
        <v>29175</v>
      </c>
      <c r="C49" s="1">
        <v>30472</v>
      </c>
      <c r="D49">
        <v>2308</v>
      </c>
      <c r="E49" t="s">
        <v>98</v>
      </c>
      <c r="F49">
        <v>13740</v>
      </c>
      <c r="G49">
        <f t="shared" si="0"/>
        <v>3</v>
      </c>
      <c r="H49" t="str">
        <f t="shared" si="1"/>
        <v>High Value - Long Term</v>
      </c>
    </row>
    <row r="50" spans="1:8" x14ac:dyDescent="0.3">
      <c r="A50">
        <v>461</v>
      </c>
      <c r="B50" s="1">
        <v>42926</v>
      </c>
      <c r="C50" s="1">
        <v>48907</v>
      </c>
      <c r="D50">
        <v>5150</v>
      </c>
      <c r="E50" t="s">
        <v>100</v>
      </c>
      <c r="F50">
        <v>33435</v>
      </c>
      <c r="G50">
        <f t="shared" si="0"/>
        <v>16</v>
      </c>
      <c r="H50" t="str">
        <f t="shared" si="1"/>
        <v>High Value - Long Term</v>
      </c>
    </row>
    <row r="51" spans="1:8" x14ac:dyDescent="0.3">
      <c r="A51">
        <v>390</v>
      </c>
      <c r="B51" s="1">
        <v>39331</v>
      </c>
      <c r="C51" s="1">
        <v>44555</v>
      </c>
      <c r="D51">
        <v>693</v>
      </c>
      <c r="E51" t="s">
        <v>102</v>
      </c>
      <c r="F51">
        <v>73589</v>
      </c>
      <c r="G51">
        <f t="shared" si="0"/>
        <v>14</v>
      </c>
      <c r="H51" t="str">
        <f t="shared" si="1"/>
        <v>High Value - Long Term</v>
      </c>
    </row>
    <row r="52" spans="1:8" x14ac:dyDescent="0.3">
      <c r="A52">
        <v>988</v>
      </c>
      <c r="B52" s="1">
        <v>30950</v>
      </c>
      <c r="C52" s="1">
        <v>31610</v>
      </c>
      <c r="D52">
        <v>9598</v>
      </c>
      <c r="E52" t="s">
        <v>104</v>
      </c>
      <c r="F52">
        <v>18598</v>
      </c>
      <c r="G52">
        <f t="shared" si="0"/>
        <v>1</v>
      </c>
      <c r="H52" t="str">
        <f t="shared" si="1"/>
        <v>High Value - Long Term</v>
      </c>
    </row>
    <row r="53" spans="1:8" x14ac:dyDescent="0.3">
      <c r="A53">
        <v>597</v>
      </c>
      <c r="B53" s="1">
        <v>29072</v>
      </c>
      <c r="C53" s="1">
        <v>33197</v>
      </c>
      <c r="D53">
        <v>8103</v>
      </c>
      <c r="E53" t="s">
        <v>22</v>
      </c>
      <c r="F53">
        <v>23003</v>
      </c>
      <c r="G53">
        <f t="shared" si="0"/>
        <v>11</v>
      </c>
      <c r="H53" t="str">
        <f t="shared" si="1"/>
        <v>High Value - Long Term</v>
      </c>
    </row>
    <row r="54" spans="1:8" x14ac:dyDescent="0.3">
      <c r="A54">
        <v>916</v>
      </c>
      <c r="B54" s="1">
        <v>39964</v>
      </c>
      <c r="C54" s="1">
        <v>44504</v>
      </c>
      <c r="D54">
        <v>8894</v>
      </c>
      <c r="E54" t="s">
        <v>107</v>
      </c>
      <c r="F54">
        <v>80901</v>
      </c>
      <c r="G54">
        <f t="shared" si="0"/>
        <v>12</v>
      </c>
      <c r="H54" t="str">
        <f t="shared" si="1"/>
        <v>High Value - Long Term</v>
      </c>
    </row>
    <row r="55" spans="1:8" x14ac:dyDescent="0.3">
      <c r="A55">
        <v>135</v>
      </c>
      <c r="B55" s="1">
        <v>30298</v>
      </c>
      <c r="C55" s="1">
        <v>35154</v>
      </c>
      <c r="D55">
        <v>114</v>
      </c>
      <c r="E55" t="s">
        <v>42</v>
      </c>
      <c r="F55">
        <v>69113</v>
      </c>
      <c r="G55">
        <f t="shared" si="0"/>
        <v>13</v>
      </c>
      <c r="H55" t="str">
        <f t="shared" si="1"/>
        <v>High Value - Long Term</v>
      </c>
    </row>
    <row r="56" spans="1:8" x14ac:dyDescent="0.3">
      <c r="A56">
        <v>262</v>
      </c>
      <c r="B56" s="1">
        <v>40299</v>
      </c>
      <c r="C56" s="1">
        <v>44142</v>
      </c>
      <c r="D56">
        <v>6546</v>
      </c>
      <c r="E56" t="s">
        <v>110</v>
      </c>
      <c r="F56">
        <v>26060</v>
      </c>
      <c r="G56">
        <f t="shared" si="0"/>
        <v>10</v>
      </c>
      <c r="H56" t="str">
        <f t="shared" si="1"/>
        <v>High Value - Long Term</v>
      </c>
    </row>
    <row r="57" spans="1:8" x14ac:dyDescent="0.3">
      <c r="A57">
        <v>844</v>
      </c>
      <c r="B57" s="1">
        <v>31375</v>
      </c>
      <c r="C57" s="1">
        <v>32024</v>
      </c>
      <c r="D57">
        <v>3571</v>
      </c>
      <c r="E57" t="s">
        <v>112</v>
      </c>
      <c r="F57">
        <v>25677</v>
      </c>
      <c r="G57">
        <f t="shared" si="0"/>
        <v>1</v>
      </c>
      <c r="H57" t="str">
        <f t="shared" si="1"/>
        <v>High Value - Long Term</v>
      </c>
    </row>
    <row r="58" spans="1:8" x14ac:dyDescent="0.3">
      <c r="A58">
        <v>169</v>
      </c>
      <c r="B58" s="1">
        <v>27971</v>
      </c>
      <c r="C58" s="1">
        <v>34846</v>
      </c>
      <c r="D58">
        <v>7316</v>
      </c>
      <c r="E58" t="s">
        <v>114</v>
      </c>
      <c r="F58">
        <v>62912</v>
      </c>
      <c r="G58">
        <f t="shared" si="0"/>
        <v>18</v>
      </c>
      <c r="H58" t="str">
        <f t="shared" si="1"/>
        <v>High Value - Long Term</v>
      </c>
    </row>
    <row r="59" spans="1:8" x14ac:dyDescent="0.3">
      <c r="A59">
        <v>671</v>
      </c>
      <c r="B59" s="1">
        <v>37775</v>
      </c>
      <c r="C59" s="1">
        <v>40119</v>
      </c>
      <c r="D59">
        <v>2478</v>
      </c>
      <c r="E59" t="s">
        <v>116</v>
      </c>
      <c r="F59">
        <v>77649</v>
      </c>
      <c r="G59">
        <f t="shared" si="0"/>
        <v>6</v>
      </c>
      <c r="H59" t="str">
        <f t="shared" si="1"/>
        <v>High Value - Long Term</v>
      </c>
    </row>
    <row r="60" spans="1:8" x14ac:dyDescent="0.3">
      <c r="A60">
        <v>353</v>
      </c>
      <c r="B60" s="1">
        <v>32419</v>
      </c>
      <c r="C60" s="1">
        <v>39518</v>
      </c>
      <c r="D60">
        <v>1215</v>
      </c>
      <c r="E60" t="s">
        <v>102</v>
      </c>
      <c r="F60">
        <v>73561</v>
      </c>
      <c r="G60">
        <f t="shared" si="0"/>
        <v>19</v>
      </c>
      <c r="H60" t="str">
        <f t="shared" si="1"/>
        <v>High Value - Long Term</v>
      </c>
    </row>
    <row r="61" spans="1:8" x14ac:dyDescent="0.3">
      <c r="A61">
        <v>776</v>
      </c>
      <c r="B61" s="1">
        <v>42858</v>
      </c>
      <c r="C61" s="1">
        <v>44214</v>
      </c>
      <c r="D61">
        <v>5402</v>
      </c>
      <c r="E61" t="s">
        <v>112</v>
      </c>
      <c r="F61">
        <v>50357</v>
      </c>
      <c r="G61">
        <f t="shared" si="0"/>
        <v>3</v>
      </c>
      <c r="H61" t="str">
        <f t="shared" si="1"/>
        <v>High Value - Long Term</v>
      </c>
    </row>
    <row r="62" spans="1:8" x14ac:dyDescent="0.3">
      <c r="A62">
        <v>205</v>
      </c>
      <c r="B62" s="1">
        <v>33918</v>
      </c>
      <c r="C62" s="1">
        <v>37102</v>
      </c>
      <c r="D62">
        <v>1647</v>
      </c>
      <c r="E62" t="s">
        <v>120</v>
      </c>
      <c r="F62">
        <v>61325</v>
      </c>
      <c r="G62">
        <f t="shared" si="0"/>
        <v>8</v>
      </c>
      <c r="H62" t="str">
        <f t="shared" si="1"/>
        <v>High Value - Long Term</v>
      </c>
    </row>
    <row r="63" spans="1:8" x14ac:dyDescent="0.3">
      <c r="A63">
        <v>705</v>
      </c>
      <c r="B63" s="1">
        <v>38692</v>
      </c>
      <c r="C63" s="1">
        <v>44323</v>
      </c>
      <c r="D63">
        <v>9423</v>
      </c>
      <c r="E63" t="s">
        <v>122</v>
      </c>
      <c r="F63">
        <v>76658</v>
      </c>
      <c r="G63">
        <f t="shared" si="0"/>
        <v>15</v>
      </c>
      <c r="H63" t="str">
        <f t="shared" si="1"/>
        <v>High Value - Long Term</v>
      </c>
    </row>
    <row r="64" spans="1:8" x14ac:dyDescent="0.3">
      <c r="A64">
        <v>10</v>
      </c>
      <c r="B64" s="1">
        <v>34702</v>
      </c>
      <c r="C64" s="1">
        <v>36802</v>
      </c>
      <c r="D64">
        <v>6404</v>
      </c>
      <c r="E64" t="s">
        <v>124</v>
      </c>
      <c r="F64">
        <v>35525</v>
      </c>
      <c r="G64">
        <f t="shared" si="0"/>
        <v>5</v>
      </c>
      <c r="H64" t="str">
        <f t="shared" si="1"/>
        <v>High Value - Long Term</v>
      </c>
    </row>
    <row r="65" spans="1:8" x14ac:dyDescent="0.3">
      <c r="A65">
        <v>195</v>
      </c>
      <c r="B65" s="1">
        <v>40882</v>
      </c>
      <c r="C65" s="1">
        <v>41117</v>
      </c>
      <c r="D65">
        <v>6767</v>
      </c>
      <c r="E65" t="s">
        <v>125</v>
      </c>
      <c r="F65">
        <v>12462</v>
      </c>
      <c r="G65">
        <f t="shared" si="0"/>
        <v>0</v>
      </c>
      <c r="H65" t="str">
        <f t="shared" si="1"/>
        <v>High Value - Long Term</v>
      </c>
    </row>
    <row r="66" spans="1:8" x14ac:dyDescent="0.3">
      <c r="A66">
        <v>136</v>
      </c>
      <c r="B66" s="1">
        <v>28365</v>
      </c>
      <c r="C66" s="1">
        <v>35317</v>
      </c>
      <c r="D66">
        <v>1278</v>
      </c>
      <c r="E66" t="s">
        <v>38</v>
      </c>
      <c r="F66">
        <v>27105</v>
      </c>
      <c r="G66">
        <f t="shared" si="0"/>
        <v>19</v>
      </c>
      <c r="H66" t="str">
        <f t="shared" si="1"/>
        <v>High Value - Long Term</v>
      </c>
    </row>
    <row r="67" spans="1:8" x14ac:dyDescent="0.3">
      <c r="A67">
        <v>500</v>
      </c>
      <c r="B67" s="1">
        <v>40312</v>
      </c>
      <c r="C67" s="1">
        <v>41125</v>
      </c>
      <c r="D67">
        <v>1334</v>
      </c>
      <c r="E67" t="s">
        <v>124</v>
      </c>
      <c r="F67">
        <v>99604</v>
      </c>
      <c r="G67">
        <f t="shared" ref="G67:G130" si="2">DATEDIF(B67, C67, "Y")</f>
        <v>2</v>
      </c>
      <c r="H67" t="str">
        <f t="shared" ref="H67:H130" si="3">IF(AND(F67&gt;=O66, G67&gt;=O67), "High Value - Long Term",
  IF(AND(F67&gt;=O66, G67&lt;O67), "High Value - Short Term",
  IF(AND(F67&lt;O68, G67&gt;=O67), "Low Value - Long Term",
  "Low Value - Short Term")))</f>
        <v>High Value - Long Term</v>
      </c>
    </row>
    <row r="68" spans="1:8" x14ac:dyDescent="0.3">
      <c r="A68">
        <v>969</v>
      </c>
      <c r="B68" s="1">
        <v>29901</v>
      </c>
      <c r="C68" s="1">
        <v>36594</v>
      </c>
      <c r="D68">
        <v>8887</v>
      </c>
      <c r="E68" t="s">
        <v>129</v>
      </c>
      <c r="F68">
        <v>90449</v>
      </c>
      <c r="G68">
        <f t="shared" si="2"/>
        <v>18</v>
      </c>
      <c r="H68" t="str">
        <f t="shared" si="3"/>
        <v>High Value - Long Term</v>
      </c>
    </row>
    <row r="69" spans="1:8" x14ac:dyDescent="0.3">
      <c r="A69">
        <v>817</v>
      </c>
      <c r="B69" s="1">
        <v>37522</v>
      </c>
      <c r="C69" s="1">
        <v>38801</v>
      </c>
      <c r="D69">
        <v>9858</v>
      </c>
      <c r="E69" t="s">
        <v>131</v>
      </c>
      <c r="F69">
        <v>9520</v>
      </c>
      <c r="G69">
        <f t="shared" si="2"/>
        <v>3</v>
      </c>
      <c r="H69" t="str">
        <f t="shared" si="3"/>
        <v>High Value - Long Term</v>
      </c>
    </row>
    <row r="70" spans="1:8" x14ac:dyDescent="0.3">
      <c r="A70">
        <v>833</v>
      </c>
      <c r="B70" s="1">
        <v>34590</v>
      </c>
      <c r="C70" s="1">
        <v>40297</v>
      </c>
      <c r="D70">
        <v>9636</v>
      </c>
      <c r="E70" t="s">
        <v>133</v>
      </c>
      <c r="F70">
        <v>42210</v>
      </c>
      <c r="G70">
        <f t="shared" si="2"/>
        <v>15</v>
      </c>
      <c r="H70" t="str">
        <f t="shared" si="3"/>
        <v>High Value - Long Term</v>
      </c>
    </row>
    <row r="71" spans="1:8" x14ac:dyDescent="0.3">
      <c r="A71">
        <v>221</v>
      </c>
      <c r="B71" s="1">
        <v>30316</v>
      </c>
      <c r="C71" s="1">
        <v>31268</v>
      </c>
      <c r="D71">
        <v>9943</v>
      </c>
      <c r="E71" t="s">
        <v>135</v>
      </c>
      <c r="F71">
        <v>21639</v>
      </c>
      <c r="G71">
        <f t="shared" si="2"/>
        <v>2</v>
      </c>
      <c r="H71" t="str">
        <f t="shared" si="3"/>
        <v>High Value - Long Term</v>
      </c>
    </row>
    <row r="72" spans="1:8" x14ac:dyDescent="0.3">
      <c r="A72">
        <v>77</v>
      </c>
      <c r="B72" s="1">
        <v>35387</v>
      </c>
      <c r="C72" s="1">
        <v>42482</v>
      </c>
      <c r="D72">
        <v>1246</v>
      </c>
      <c r="E72" t="s">
        <v>137</v>
      </c>
      <c r="F72">
        <v>58736</v>
      </c>
      <c r="G72">
        <f t="shared" si="2"/>
        <v>19</v>
      </c>
      <c r="H72" t="str">
        <f t="shared" si="3"/>
        <v>High Value - Long Term</v>
      </c>
    </row>
    <row r="73" spans="1:8" x14ac:dyDescent="0.3">
      <c r="A73">
        <v>800</v>
      </c>
      <c r="B73" s="1">
        <v>32842</v>
      </c>
      <c r="C73" s="1">
        <v>39978</v>
      </c>
      <c r="D73">
        <v>4527</v>
      </c>
      <c r="E73" t="s">
        <v>204</v>
      </c>
      <c r="F73">
        <v>3951</v>
      </c>
      <c r="G73">
        <f t="shared" si="2"/>
        <v>19</v>
      </c>
      <c r="H73" t="str">
        <f t="shared" si="3"/>
        <v>High Value - Long Term</v>
      </c>
    </row>
    <row r="74" spans="1:8" x14ac:dyDescent="0.3">
      <c r="A74">
        <v>146</v>
      </c>
      <c r="B74" s="1">
        <v>36613</v>
      </c>
      <c r="C74" s="1">
        <v>39002</v>
      </c>
      <c r="D74">
        <v>3782</v>
      </c>
      <c r="E74" t="s">
        <v>140</v>
      </c>
      <c r="F74">
        <v>69479</v>
      </c>
      <c r="G74">
        <f t="shared" si="2"/>
        <v>6</v>
      </c>
      <c r="H74" t="str">
        <f t="shared" si="3"/>
        <v>High Value - Long Term</v>
      </c>
    </row>
    <row r="75" spans="1:8" x14ac:dyDescent="0.3">
      <c r="A75">
        <v>531</v>
      </c>
      <c r="B75" s="1">
        <v>40143</v>
      </c>
      <c r="C75" s="1">
        <v>46708</v>
      </c>
      <c r="D75">
        <v>6225</v>
      </c>
      <c r="E75" t="s">
        <v>88</v>
      </c>
      <c r="F75">
        <v>10366</v>
      </c>
      <c r="G75">
        <f t="shared" si="2"/>
        <v>17</v>
      </c>
      <c r="H75" t="str">
        <f t="shared" si="3"/>
        <v>High Value - Long Term</v>
      </c>
    </row>
    <row r="76" spans="1:8" x14ac:dyDescent="0.3">
      <c r="A76">
        <v>503</v>
      </c>
      <c r="B76" s="1">
        <v>36013</v>
      </c>
      <c r="C76" s="1">
        <v>41934</v>
      </c>
      <c r="D76">
        <v>2257</v>
      </c>
      <c r="E76" t="s">
        <v>143</v>
      </c>
      <c r="F76">
        <v>10001</v>
      </c>
      <c r="G76">
        <f t="shared" si="2"/>
        <v>16</v>
      </c>
      <c r="H76" t="str">
        <f t="shared" si="3"/>
        <v>High Value - Long Term</v>
      </c>
    </row>
    <row r="77" spans="1:8" x14ac:dyDescent="0.3">
      <c r="A77">
        <v>19</v>
      </c>
      <c r="B77" s="1">
        <v>40529</v>
      </c>
      <c r="C77" s="1">
        <v>44199</v>
      </c>
      <c r="D77">
        <v>9177</v>
      </c>
      <c r="E77" t="s">
        <v>145</v>
      </c>
      <c r="F77">
        <v>15307</v>
      </c>
      <c r="G77">
        <f t="shared" si="2"/>
        <v>10</v>
      </c>
      <c r="H77" t="str">
        <f t="shared" si="3"/>
        <v>High Value - Long Term</v>
      </c>
    </row>
    <row r="78" spans="1:8" x14ac:dyDescent="0.3">
      <c r="A78">
        <v>897</v>
      </c>
      <c r="B78" s="1">
        <v>35922</v>
      </c>
      <c r="C78" s="1">
        <v>36252</v>
      </c>
      <c r="D78">
        <v>8703</v>
      </c>
      <c r="E78" t="s">
        <v>147</v>
      </c>
      <c r="F78">
        <v>68923</v>
      </c>
      <c r="G78">
        <f t="shared" si="2"/>
        <v>0</v>
      </c>
      <c r="H78" t="str">
        <f t="shared" si="3"/>
        <v>High Value - Long Term</v>
      </c>
    </row>
    <row r="79" spans="1:8" x14ac:dyDescent="0.3">
      <c r="A79">
        <v>703</v>
      </c>
      <c r="B79" s="1">
        <v>31441</v>
      </c>
      <c r="C79" s="1">
        <v>31780</v>
      </c>
      <c r="D79">
        <v>3514</v>
      </c>
      <c r="E79" t="s">
        <v>112</v>
      </c>
      <c r="F79">
        <v>59651</v>
      </c>
      <c r="G79">
        <f t="shared" si="2"/>
        <v>0</v>
      </c>
      <c r="H79" t="str">
        <f t="shared" si="3"/>
        <v>High Value - Long Term</v>
      </c>
    </row>
    <row r="80" spans="1:8" x14ac:dyDescent="0.3">
      <c r="A80">
        <v>249</v>
      </c>
      <c r="B80" s="1">
        <v>37119</v>
      </c>
      <c r="C80" s="1">
        <v>37384</v>
      </c>
      <c r="D80">
        <v>3089</v>
      </c>
      <c r="E80" t="s">
        <v>149</v>
      </c>
      <c r="F80">
        <v>78953</v>
      </c>
      <c r="G80">
        <f t="shared" si="2"/>
        <v>0</v>
      </c>
      <c r="H80" t="str">
        <f t="shared" si="3"/>
        <v>High Value - Long Term</v>
      </c>
    </row>
    <row r="81" spans="1:8" x14ac:dyDescent="0.3">
      <c r="A81">
        <v>360</v>
      </c>
      <c r="B81" s="1">
        <v>29113</v>
      </c>
      <c r="C81" s="1">
        <v>34515</v>
      </c>
      <c r="D81">
        <v>7253</v>
      </c>
      <c r="E81" t="s">
        <v>104</v>
      </c>
      <c r="F81">
        <v>89420</v>
      </c>
      <c r="G81">
        <f t="shared" si="2"/>
        <v>14</v>
      </c>
      <c r="H81" t="str">
        <f t="shared" si="3"/>
        <v>High Value - Long Term</v>
      </c>
    </row>
    <row r="82" spans="1:8" x14ac:dyDescent="0.3">
      <c r="A82">
        <v>327</v>
      </c>
      <c r="B82" s="1">
        <v>42960</v>
      </c>
      <c r="C82" s="1">
        <v>46401</v>
      </c>
      <c r="D82">
        <v>8786</v>
      </c>
      <c r="E82" t="s">
        <v>152</v>
      </c>
      <c r="F82">
        <v>50374</v>
      </c>
      <c r="G82">
        <f t="shared" si="2"/>
        <v>9</v>
      </c>
      <c r="H82" t="str">
        <f t="shared" si="3"/>
        <v>High Value - Long Term</v>
      </c>
    </row>
    <row r="83" spans="1:8" x14ac:dyDescent="0.3">
      <c r="A83">
        <v>121</v>
      </c>
      <c r="B83" s="1">
        <v>41167</v>
      </c>
      <c r="C83" s="1">
        <v>42238</v>
      </c>
      <c r="D83">
        <v>1211</v>
      </c>
      <c r="E83" t="s">
        <v>154</v>
      </c>
      <c r="F83">
        <v>83102</v>
      </c>
      <c r="G83">
        <f t="shared" si="2"/>
        <v>2</v>
      </c>
      <c r="H83" t="str">
        <f t="shared" si="3"/>
        <v>High Value - Long Term</v>
      </c>
    </row>
    <row r="84" spans="1:8" x14ac:dyDescent="0.3">
      <c r="A84">
        <v>614</v>
      </c>
      <c r="B84" s="1">
        <v>31441</v>
      </c>
      <c r="C84" s="1">
        <v>32606</v>
      </c>
      <c r="D84">
        <v>359</v>
      </c>
      <c r="E84" t="s">
        <v>156</v>
      </c>
      <c r="F84">
        <v>62151</v>
      </c>
      <c r="G84">
        <f t="shared" si="2"/>
        <v>3</v>
      </c>
      <c r="H84" t="str">
        <f t="shared" si="3"/>
        <v>High Value - Long Term</v>
      </c>
    </row>
    <row r="85" spans="1:8" x14ac:dyDescent="0.3">
      <c r="A85">
        <v>80</v>
      </c>
      <c r="B85" s="1">
        <v>38436</v>
      </c>
      <c r="C85" s="1">
        <v>45198</v>
      </c>
      <c r="D85">
        <v>2066</v>
      </c>
      <c r="E85" t="s">
        <v>22</v>
      </c>
      <c r="F85">
        <v>84665</v>
      </c>
      <c r="G85">
        <f t="shared" si="2"/>
        <v>18</v>
      </c>
      <c r="H85" t="str">
        <f t="shared" si="3"/>
        <v>High Value - Long Term</v>
      </c>
    </row>
    <row r="86" spans="1:8" x14ac:dyDescent="0.3">
      <c r="A86">
        <v>401</v>
      </c>
      <c r="B86" s="1">
        <v>36906</v>
      </c>
      <c r="C86" s="1">
        <v>39080</v>
      </c>
      <c r="D86">
        <v>4322</v>
      </c>
      <c r="E86" t="s">
        <v>159</v>
      </c>
      <c r="F86">
        <v>1760</v>
      </c>
      <c r="G86">
        <f t="shared" si="2"/>
        <v>5</v>
      </c>
      <c r="H86" t="str">
        <f t="shared" si="3"/>
        <v>High Value - Long Term</v>
      </c>
    </row>
    <row r="87" spans="1:8" x14ac:dyDescent="0.3">
      <c r="A87">
        <v>914</v>
      </c>
      <c r="B87" s="1">
        <v>31368</v>
      </c>
      <c r="C87" s="1">
        <v>36107</v>
      </c>
      <c r="D87">
        <v>7773</v>
      </c>
      <c r="E87" t="s">
        <v>161</v>
      </c>
      <c r="F87">
        <v>30239</v>
      </c>
      <c r="G87">
        <f t="shared" si="2"/>
        <v>12</v>
      </c>
      <c r="H87" t="str">
        <f t="shared" si="3"/>
        <v>High Value - Long Term</v>
      </c>
    </row>
    <row r="88" spans="1:8" x14ac:dyDescent="0.3">
      <c r="A88">
        <v>713</v>
      </c>
      <c r="B88" s="1">
        <v>28068</v>
      </c>
      <c r="C88" s="1">
        <v>33221</v>
      </c>
      <c r="D88">
        <v>6746</v>
      </c>
      <c r="E88" t="s">
        <v>163</v>
      </c>
      <c r="F88">
        <v>20194</v>
      </c>
      <c r="G88">
        <f t="shared" si="2"/>
        <v>14</v>
      </c>
      <c r="H88" t="str">
        <f t="shared" si="3"/>
        <v>High Value - Long Term</v>
      </c>
    </row>
    <row r="89" spans="1:8" x14ac:dyDescent="0.3">
      <c r="A89">
        <v>568</v>
      </c>
      <c r="B89" s="1">
        <v>33031</v>
      </c>
      <c r="C89" s="1">
        <v>37004</v>
      </c>
      <c r="D89">
        <v>6732</v>
      </c>
      <c r="E89" t="s">
        <v>165</v>
      </c>
      <c r="F89">
        <v>58470</v>
      </c>
      <c r="G89">
        <f t="shared" si="2"/>
        <v>10</v>
      </c>
      <c r="H89" t="str">
        <f t="shared" si="3"/>
        <v>High Value - Long Term</v>
      </c>
    </row>
    <row r="90" spans="1:8" x14ac:dyDescent="0.3">
      <c r="A90">
        <v>752</v>
      </c>
      <c r="B90" s="1">
        <v>41782</v>
      </c>
      <c r="C90" s="1">
        <v>42648</v>
      </c>
      <c r="D90">
        <v>805</v>
      </c>
      <c r="E90" t="s">
        <v>167</v>
      </c>
      <c r="F90">
        <v>91926</v>
      </c>
      <c r="G90">
        <f t="shared" si="2"/>
        <v>2</v>
      </c>
      <c r="H90" t="str">
        <f t="shared" si="3"/>
        <v>High Value - Long Term</v>
      </c>
    </row>
    <row r="91" spans="1:8" x14ac:dyDescent="0.3">
      <c r="A91">
        <v>867</v>
      </c>
      <c r="B91" s="1">
        <v>39674</v>
      </c>
      <c r="C91" s="1">
        <v>45603</v>
      </c>
      <c r="D91">
        <v>7540</v>
      </c>
      <c r="E91" t="s">
        <v>169</v>
      </c>
      <c r="F91">
        <v>34797</v>
      </c>
      <c r="G91">
        <f t="shared" si="2"/>
        <v>16</v>
      </c>
      <c r="H91" t="str">
        <f t="shared" si="3"/>
        <v>High Value - Long Term</v>
      </c>
    </row>
    <row r="92" spans="1:8" x14ac:dyDescent="0.3">
      <c r="A92">
        <v>980</v>
      </c>
      <c r="B92" s="1">
        <v>37525</v>
      </c>
      <c r="C92" s="1">
        <v>42541</v>
      </c>
      <c r="D92">
        <v>5269</v>
      </c>
      <c r="E92" t="s">
        <v>171</v>
      </c>
      <c r="F92">
        <v>19346</v>
      </c>
      <c r="G92">
        <f t="shared" si="2"/>
        <v>13</v>
      </c>
      <c r="H92" t="str">
        <f t="shared" si="3"/>
        <v>High Value - Long Term</v>
      </c>
    </row>
    <row r="93" spans="1:8" x14ac:dyDescent="0.3">
      <c r="A93">
        <v>704</v>
      </c>
      <c r="B93" s="1">
        <v>41603</v>
      </c>
      <c r="C93" s="1">
        <v>47401</v>
      </c>
      <c r="D93">
        <v>8404</v>
      </c>
      <c r="E93" t="s">
        <v>172</v>
      </c>
      <c r="F93">
        <v>35185</v>
      </c>
      <c r="G93">
        <f t="shared" si="2"/>
        <v>15</v>
      </c>
      <c r="H93" t="str">
        <f t="shared" si="3"/>
        <v>High Value - Long Term</v>
      </c>
    </row>
    <row r="94" spans="1:8" x14ac:dyDescent="0.3">
      <c r="A94">
        <v>598</v>
      </c>
      <c r="B94" s="1">
        <v>31583</v>
      </c>
      <c r="C94" s="1">
        <v>35172</v>
      </c>
      <c r="D94">
        <v>519</v>
      </c>
      <c r="E94" t="s">
        <v>174</v>
      </c>
      <c r="F94">
        <v>7068</v>
      </c>
      <c r="G94">
        <f t="shared" si="2"/>
        <v>9</v>
      </c>
      <c r="H94" t="str">
        <f t="shared" si="3"/>
        <v>High Value - Long Term</v>
      </c>
    </row>
    <row r="95" spans="1:8" x14ac:dyDescent="0.3">
      <c r="A95">
        <v>932</v>
      </c>
      <c r="B95" s="1">
        <v>31145</v>
      </c>
      <c r="C95" s="1">
        <v>33985</v>
      </c>
      <c r="D95">
        <v>4060</v>
      </c>
      <c r="E95" t="s">
        <v>176</v>
      </c>
      <c r="F95">
        <v>96496</v>
      </c>
      <c r="G95">
        <f t="shared" si="2"/>
        <v>7</v>
      </c>
      <c r="H95" t="str">
        <f t="shared" si="3"/>
        <v>High Value - Long Term</v>
      </c>
    </row>
    <row r="96" spans="1:8" x14ac:dyDescent="0.3">
      <c r="A96">
        <v>834</v>
      </c>
      <c r="B96" s="1">
        <v>35575</v>
      </c>
      <c r="C96" s="1">
        <v>42548</v>
      </c>
      <c r="D96">
        <v>8860</v>
      </c>
      <c r="E96" t="s">
        <v>178</v>
      </c>
      <c r="F96">
        <v>2988</v>
      </c>
      <c r="G96">
        <f t="shared" si="2"/>
        <v>19</v>
      </c>
      <c r="H96" t="str">
        <f t="shared" si="3"/>
        <v>High Value - Long Term</v>
      </c>
    </row>
    <row r="97" spans="1:8" x14ac:dyDescent="0.3">
      <c r="A97">
        <v>209</v>
      </c>
      <c r="B97" s="1">
        <v>29908</v>
      </c>
      <c r="C97" s="1">
        <v>34324</v>
      </c>
      <c r="D97">
        <v>7164</v>
      </c>
      <c r="E97" t="s">
        <v>180</v>
      </c>
      <c r="F97">
        <v>83253</v>
      </c>
      <c r="G97">
        <f t="shared" si="2"/>
        <v>12</v>
      </c>
      <c r="H97" t="str">
        <f t="shared" si="3"/>
        <v>High Value - Long Term</v>
      </c>
    </row>
    <row r="98" spans="1:8" x14ac:dyDescent="0.3">
      <c r="A98">
        <v>330</v>
      </c>
      <c r="B98" s="1">
        <v>34590</v>
      </c>
      <c r="C98" s="1">
        <v>38534</v>
      </c>
      <c r="D98">
        <v>9792</v>
      </c>
      <c r="E98" t="s">
        <v>182</v>
      </c>
      <c r="F98">
        <v>87828</v>
      </c>
      <c r="G98">
        <f t="shared" si="2"/>
        <v>10</v>
      </c>
      <c r="H98" t="str">
        <f t="shared" si="3"/>
        <v>High Value - Long Term</v>
      </c>
    </row>
    <row r="99" spans="1:8" x14ac:dyDescent="0.3">
      <c r="A99">
        <v>138</v>
      </c>
      <c r="B99" s="1">
        <v>34411</v>
      </c>
      <c r="C99" s="1">
        <v>40164</v>
      </c>
      <c r="D99">
        <v>9934</v>
      </c>
      <c r="E99" t="s">
        <v>143</v>
      </c>
      <c r="F99">
        <v>17035</v>
      </c>
      <c r="G99">
        <f t="shared" si="2"/>
        <v>15</v>
      </c>
      <c r="H99" t="str">
        <f t="shared" si="3"/>
        <v>High Value - Long Term</v>
      </c>
    </row>
    <row r="100" spans="1:8" x14ac:dyDescent="0.3">
      <c r="A100">
        <v>981</v>
      </c>
      <c r="B100" s="1">
        <v>28204</v>
      </c>
      <c r="C100" s="1">
        <v>34784</v>
      </c>
      <c r="D100">
        <v>1980</v>
      </c>
      <c r="E100" t="s">
        <v>185</v>
      </c>
      <c r="F100">
        <v>426</v>
      </c>
      <c r="G100">
        <f t="shared" si="2"/>
        <v>18</v>
      </c>
      <c r="H100" t="str">
        <f t="shared" si="3"/>
        <v>High Value - Long Term</v>
      </c>
    </row>
    <row r="101" spans="1:8" x14ac:dyDescent="0.3">
      <c r="A101">
        <v>130</v>
      </c>
      <c r="B101" s="1">
        <v>38640</v>
      </c>
      <c r="C101" s="1">
        <v>40002</v>
      </c>
      <c r="D101">
        <v>9251</v>
      </c>
      <c r="E101" t="s">
        <v>187</v>
      </c>
      <c r="F101">
        <v>20238</v>
      </c>
      <c r="G101">
        <f t="shared" si="2"/>
        <v>3</v>
      </c>
      <c r="H101" t="str">
        <f t="shared" si="3"/>
        <v>High Value - Long Term</v>
      </c>
    </row>
    <row r="102" spans="1:8" x14ac:dyDescent="0.3">
      <c r="A102">
        <v>685</v>
      </c>
      <c r="B102" s="1">
        <v>27099</v>
      </c>
      <c r="C102" s="1">
        <v>30644</v>
      </c>
      <c r="D102">
        <v>6717</v>
      </c>
      <c r="E102" t="s">
        <v>189</v>
      </c>
      <c r="F102">
        <v>68331</v>
      </c>
      <c r="G102">
        <f t="shared" si="2"/>
        <v>9</v>
      </c>
      <c r="H102" t="str">
        <f t="shared" si="3"/>
        <v>High Value - Long Term</v>
      </c>
    </row>
    <row r="103" spans="1:8" x14ac:dyDescent="0.3">
      <c r="A103">
        <v>544</v>
      </c>
      <c r="B103" s="1">
        <v>43375</v>
      </c>
      <c r="C103" s="1">
        <v>50746</v>
      </c>
      <c r="D103">
        <v>3622</v>
      </c>
      <c r="E103" t="s">
        <v>86</v>
      </c>
      <c r="F103">
        <v>86132</v>
      </c>
      <c r="G103">
        <f t="shared" si="2"/>
        <v>20</v>
      </c>
      <c r="H103" t="str">
        <f t="shared" si="3"/>
        <v>High Value - Long Term</v>
      </c>
    </row>
    <row r="104" spans="1:8" x14ac:dyDescent="0.3">
      <c r="A104">
        <v>384</v>
      </c>
      <c r="B104" s="1">
        <v>37462</v>
      </c>
      <c r="C104" s="1">
        <v>41946</v>
      </c>
      <c r="D104">
        <v>8808</v>
      </c>
      <c r="E104" t="s">
        <v>192</v>
      </c>
      <c r="F104">
        <v>766</v>
      </c>
      <c r="G104">
        <f t="shared" si="2"/>
        <v>12</v>
      </c>
      <c r="H104" t="str">
        <f t="shared" si="3"/>
        <v>High Value - Long Term</v>
      </c>
    </row>
    <row r="105" spans="1:8" x14ac:dyDescent="0.3">
      <c r="A105">
        <v>467</v>
      </c>
      <c r="B105" s="1">
        <v>30178</v>
      </c>
      <c r="C105" s="1">
        <v>34084</v>
      </c>
      <c r="D105">
        <v>4920</v>
      </c>
      <c r="E105" t="s">
        <v>194</v>
      </c>
      <c r="F105">
        <v>13169</v>
      </c>
      <c r="G105">
        <f t="shared" si="2"/>
        <v>10</v>
      </c>
      <c r="H105" t="str">
        <f t="shared" si="3"/>
        <v>High Value - Long Term</v>
      </c>
    </row>
    <row r="106" spans="1:8" x14ac:dyDescent="0.3">
      <c r="A106">
        <v>112</v>
      </c>
      <c r="B106" s="1">
        <v>38334</v>
      </c>
      <c r="C106" s="1">
        <v>38932</v>
      </c>
      <c r="D106">
        <v>3140</v>
      </c>
      <c r="E106" t="s">
        <v>196</v>
      </c>
      <c r="F106">
        <v>48657</v>
      </c>
      <c r="G106">
        <f t="shared" si="2"/>
        <v>1</v>
      </c>
      <c r="H106" t="str">
        <f t="shared" si="3"/>
        <v>High Value - Long Term</v>
      </c>
    </row>
    <row r="107" spans="1:8" x14ac:dyDescent="0.3">
      <c r="A107">
        <v>906</v>
      </c>
      <c r="B107" s="1">
        <v>41028</v>
      </c>
      <c r="C107" s="1">
        <v>44948</v>
      </c>
      <c r="D107">
        <v>8104</v>
      </c>
      <c r="E107" t="s">
        <v>198</v>
      </c>
      <c r="F107">
        <v>88037</v>
      </c>
      <c r="G107">
        <f t="shared" si="2"/>
        <v>10</v>
      </c>
      <c r="H107" t="str">
        <f t="shared" si="3"/>
        <v>High Value - Long Term</v>
      </c>
    </row>
    <row r="108" spans="1:8" x14ac:dyDescent="0.3">
      <c r="A108">
        <v>609</v>
      </c>
      <c r="B108" s="1">
        <v>34249</v>
      </c>
      <c r="C108" s="1">
        <v>37326</v>
      </c>
      <c r="D108">
        <v>2208</v>
      </c>
      <c r="E108" t="s">
        <v>200</v>
      </c>
      <c r="F108">
        <v>21972</v>
      </c>
      <c r="G108">
        <f t="shared" si="2"/>
        <v>8</v>
      </c>
      <c r="H108" t="str">
        <f t="shared" si="3"/>
        <v>High Value - Long Term</v>
      </c>
    </row>
    <row r="109" spans="1:8" x14ac:dyDescent="0.3">
      <c r="A109">
        <v>379</v>
      </c>
      <c r="B109" s="1">
        <v>37813</v>
      </c>
      <c r="C109" s="1">
        <v>40733</v>
      </c>
      <c r="D109">
        <v>7043</v>
      </c>
      <c r="E109" t="s">
        <v>202</v>
      </c>
      <c r="F109">
        <v>87886</v>
      </c>
      <c r="G109">
        <f t="shared" si="2"/>
        <v>7</v>
      </c>
      <c r="H109" t="str">
        <f t="shared" si="3"/>
        <v>High Value - Long Term</v>
      </c>
    </row>
    <row r="110" spans="1:8" x14ac:dyDescent="0.3">
      <c r="A110">
        <v>357</v>
      </c>
      <c r="B110" s="1">
        <v>29105</v>
      </c>
      <c r="C110" s="1">
        <v>30098</v>
      </c>
      <c r="D110">
        <v>7485</v>
      </c>
      <c r="E110" t="s">
        <v>204</v>
      </c>
      <c r="F110">
        <v>3244</v>
      </c>
      <c r="G110">
        <f t="shared" si="2"/>
        <v>2</v>
      </c>
      <c r="H110" t="str">
        <f t="shared" si="3"/>
        <v>High Value - Long Term</v>
      </c>
    </row>
    <row r="111" spans="1:8" x14ac:dyDescent="0.3">
      <c r="A111">
        <v>364</v>
      </c>
      <c r="B111" s="1">
        <v>41589</v>
      </c>
      <c r="C111" s="1">
        <v>44826</v>
      </c>
      <c r="D111">
        <v>1748</v>
      </c>
      <c r="E111" t="s">
        <v>206</v>
      </c>
      <c r="F111">
        <v>32031</v>
      </c>
      <c r="G111">
        <f t="shared" si="2"/>
        <v>8</v>
      </c>
      <c r="H111" t="str">
        <f t="shared" si="3"/>
        <v>High Value - Long Term</v>
      </c>
    </row>
    <row r="112" spans="1:8" x14ac:dyDescent="0.3">
      <c r="A112">
        <v>69</v>
      </c>
      <c r="B112" s="1">
        <v>27616</v>
      </c>
      <c r="C112" s="1">
        <v>31593</v>
      </c>
      <c r="D112">
        <v>9968</v>
      </c>
      <c r="E112" t="s">
        <v>208</v>
      </c>
      <c r="F112">
        <v>51284</v>
      </c>
      <c r="G112">
        <f t="shared" si="2"/>
        <v>10</v>
      </c>
      <c r="H112" t="str">
        <f t="shared" si="3"/>
        <v>High Value - Long Term</v>
      </c>
    </row>
    <row r="113" spans="1:8" x14ac:dyDescent="0.3">
      <c r="A113">
        <v>973</v>
      </c>
      <c r="B113" s="1">
        <v>39784</v>
      </c>
      <c r="C113" s="1">
        <v>46105</v>
      </c>
      <c r="D113">
        <v>5330</v>
      </c>
      <c r="E113" t="s">
        <v>210</v>
      </c>
      <c r="F113">
        <v>23055</v>
      </c>
      <c r="G113">
        <f t="shared" si="2"/>
        <v>17</v>
      </c>
      <c r="H113" t="str">
        <f t="shared" si="3"/>
        <v>High Value - Long Term</v>
      </c>
    </row>
    <row r="114" spans="1:8" x14ac:dyDescent="0.3">
      <c r="A114">
        <v>455</v>
      </c>
      <c r="B114" s="1">
        <v>27310</v>
      </c>
      <c r="C114" s="1">
        <v>32333</v>
      </c>
      <c r="D114">
        <v>2183</v>
      </c>
      <c r="E114" t="s">
        <v>212</v>
      </c>
      <c r="F114">
        <v>94926</v>
      </c>
      <c r="G114">
        <f t="shared" si="2"/>
        <v>13</v>
      </c>
      <c r="H114" t="str">
        <f t="shared" si="3"/>
        <v>High Value - Long Term</v>
      </c>
    </row>
    <row r="115" spans="1:8" x14ac:dyDescent="0.3">
      <c r="A115">
        <v>247</v>
      </c>
      <c r="B115" s="1">
        <v>25935</v>
      </c>
      <c r="C115" s="1">
        <v>30207</v>
      </c>
      <c r="D115">
        <v>2182</v>
      </c>
      <c r="E115" t="s">
        <v>214</v>
      </c>
      <c r="F115">
        <v>312</v>
      </c>
      <c r="G115">
        <f t="shared" si="2"/>
        <v>11</v>
      </c>
      <c r="H115" t="str">
        <f t="shared" si="3"/>
        <v>High Value - Long Term</v>
      </c>
    </row>
    <row r="116" spans="1:8" x14ac:dyDescent="0.3">
      <c r="A116">
        <v>491</v>
      </c>
      <c r="B116" s="1">
        <v>39557</v>
      </c>
      <c r="C116" s="1">
        <v>44427</v>
      </c>
      <c r="D116">
        <v>1087</v>
      </c>
      <c r="E116" t="s">
        <v>216</v>
      </c>
      <c r="F116">
        <v>45852</v>
      </c>
      <c r="G116">
        <f t="shared" si="2"/>
        <v>13</v>
      </c>
      <c r="H116" t="str">
        <f t="shared" si="3"/>
        <v>High Value - Long Term</v>
      </c>
    </row>
    <row r="117" spans="1:8" x14ac:dyDescent="0.3">
      <c r="A117">
        <v>826</v>
      </c>
      <c r="B117" s="1">
        <v>41487</v>
      </c>
      <c r="C117" s="1">
        <v>45451</v>
      </c>
      <c r="D117">
        <v>4296</v>
      </c>
      <c r="E117" t="s">
        <v>218</v>
      </c>
      <c r="F117">
        <v>77063</v>
      </c>
      <c r="G117">
        <f t="shared" si="2"/>
        <v>10</v>
      </c>
      <c r="H117" t="str">
        <f t="shared" si="3"/>
        <v>High Value - Long Term</v>
      </c>
    </row>
    <row r="118" spans="1:8" x14ac:dyDescent="0.3">
      <c r="A118">
        <v>400</v>
      </c>
      <c r="B118" s="1">
        <v>38732</v>
      </c>
      <c r="C118" s="1">
        <v>43894</v>
      </c>
      <c r="D118">
        <v>9784</v>
      </c>
      <c r="E118" t="s">
        <v>220</v>
      </c>
      <c r="F118">
        <v>44299</v>
      </c>
      <c r="G118">
        <f t="shared" si="2"/>
        <v>14</v>
      </c>
      <c r="H118" t="str">
        <f t="shared" si="3"/>
        <v>High Value - Long Term</v>
      </c>
    </row>
    <row r="119" spans="1:8" x14ac:dyDescent="0.3">
      <c r="A119">
        <v>271</v>
      </c>
      <c r="B119" s="1">
        <v>40353</v>
      </c>
      <c r="C119" s="1">
        <v>47425</v>
      </c>
      <c r="D119">
        <v>6210</v>
      </c>
      <c r="E119" t="s">
        <v>222</v>
      </c>
      <c r="F119">
        <v>67123</v>
      </c>
      <c r="G119">
        <f t="shared" si="2"/>
        <v>19</v>
      </c>
      <c r="H119" t="str">
        <f t="shared" si="3"/>
        <v>High Value - Long Term</v>
      </c>
    </row>
    <row r="120" spans="1:8" x14ac:dyDescent="0.3">
      <c r="A120">
        <v>110</v>
      </c>
      <c r="B120" s="1">
        <v>41589</v>
      </c>
      <c r="C120" s="1">
        <v>44773</v>
      </c>
      <c r="D120">
        <v>5781</v>
      </c>
      <c r="E120" t="s">
        <v>224</v>
      </c>
      <c r="F120">
        <v>51104</v>
      </c>
      <c r="G120">
        <f t="shared" si="2"/>
        <v>8</v>
      </c>
      <c r="H120" t="str">
        <f t="shared" si="3"/>
        <v>High Value - Long Term</v>
      </c>
    </row>
    <row r="121" spans="1:8" x14ac:dyDescent="0.3">
      <c r="A121">
        <v>277</v>
      </c>
      <c r="B121" s="1">
        <v>40312</v>
      </c>
      <c r="C121" s="1">
        <v>42939</v>
      </c>
      <c r="D121">
        <v>8306</v>
      </c>
      <c r="E121" t="s">
        <v>226</v>
      </c>
      <c r="F121">
        <v>35369</v>
      </c>
      <c r="G121">
        <f t="shared" si="2"/>
        <v>7</v>
      </c>
      <c r="H121" t="str">
        <f t="shared" si="3"/>
        <v>High Value - Long Term</v>
      </c>
    </row>
    <row r="122" spans="1:8" x14ac:dyDescent="0.3">
      <c r="A122">
        <v>85</v>
      </c>
      <c r="B122" s="1">
        <v>36058</v>
      </c>
      <c r="C122" s="1">
        <v>43402</v>
      </c>
      <c r="D122">
        <v>3270</v>
      </c>
      <c r="E122" t="s">
        <v>228</v>
      </c>
      <c r="F122">
        <v>559</v>
      </c>
      <c r="G122">
        <f t="shared" si="2"/>
        <v>20</v>
      </c>
      <c r="H122" t="str">
        <f t="shared" si="3"/>
        <v>High Value - Long Term</v>
      </c>
    </row>
    <row r="123" spans="1:8" x14ac:dyDescent="0.3">
      <c r="A123">
        <v>863</v>
      </c>
      <c r="B123" s="1">
        <v>36850</v>
      </c>
      <c r="C123" s="1">
        <v>39795</v>
      </c>
      <c r="D123">
        <v>6787</v>
      </c>
      <c r="E123" t="s">
        <v>230</v>
      </c>
      <c r="F123">
        <v>13394</v>
      </c>
      <c r="G123">
        <f t="shared" si="2"/>
        <v>8</v>
      </c>
      <c r="H123" t="str">
        <f t="shared" si="3"/>
        <v>High Value - Long Term</v>
      </c>
    </row>
    <row r="124" spans="1:8" x14ac:dyDescent="0.3">
      <c r="A124">
        <v>731</v>
      </c>
      <c r="B124" s="1">
        <v>29331</v>
      </c>
      <c r="C124" s="1">
        <v>31520</v>
      </c>
      <c r="D124">
        <v>3733</v>
      </c>
      <c r="E124" t="s">
        <v>232</v>
      </c>
      <c r="F124">
        <v>51472</v>
      </c>
      <c r="G124">
        <f t="shared" si="2"/>
        <v>5</v>
      </c>
      <c r="H124" t="str">
        <f t="shared" si="3"/>
        <v>High Value - Long Term</v>
      </c>
    </row>
    <row r="125" spans="1:8" x14ac:dyDescent="0.3">
      <c r="A125">
        <v>638</v>
      </c>
      <c r="B125" s="1">
        <v>42876</v>
      </c>
      <c r="C125" s="1">
        <v>45275</v>
      </c>
      <c r="D125">
        <v>207</v>
      </c>
      <c r="E125" t="s">
        <v>234</v>
      </c>
      <c r="F125">
        <v>99367</v>
      </c>
      <c r="G125">
        <f t="shared" si="2"/>
        <v>6</v>
      </c>
      <c r="H125" t="str">
        <f t="shared" si="3"/>
        <v>High Value - Long Term</v>
      </c>
    </row>
    <row r="126" spans="1:8" x14ac:dyDescent="0.3">
      <c r="A126">
        <v>275</v>
      </c>
      <c r="B126" s="1">
        <v>34426</v>
      </c>
      <c r="C126" s="1">
        <v>38002</v>
      </c>
      <c r="D126">
        <v>3</v>
      </c>
      <c r="E126" t="s">
        <v>236</v>
      </c>
      <c r="F126">
        <v>98982</v>
      </c>
      <c r="G126">
        <f t="shared" si="2"/>
        <v>9</v>
      </c>
      <c r="H126" t="str">
        <f t="shared" si="3"/>
        <v>High Value - Long Term</v>
      </c>
    </row>
    <row r="127" spans="1:8" x14ac:dyDescent="0.3">
      <c r="A127">
        <v>278</v>
      </c>
      <c r="B127" s="1">
        <v>28397</v>
      </c>
      <c r="C127" s="1">
        <v>31787</v>
      </c>
      <c r="D127">
        <v>1896</v>
      </c>
      <c r="E127" t="s">
        <v>238</v>
      </c>
      <c r="F127">
        <v>47111</v>
      </c>
      <c r="G127">
        <f t="shared" si="2"/>
        <v>9</v>
      </c>
      <c r="H127" t="str">
        <f t="shared" si="3"/>
        <v>High Value - Long Term</v>
      </c>
    </row>
    <row r="128" spans="1:8" x14ac:dyDescent="0.3">
      <c r="A128">
        <v>948</v>
      </c>
      <c r="B128" s="1">
        <v>40565</v>
      </c>
      <c r="C128" s="1">
        <v>42654</v>
      </c>
      <c r="D128">
        <v>9631</v>
      </c>
      <c r="E128" t="s">
        <v>240</v>
      </c>
      <c r="F128">
        <v>87420</v>
      </c>
      <c r="G128">
        <f t="shared" si="2"/>
        <v>5</v>
      </c>
      <c r="H128" t="str">
        <f t="shared" si="3"/>
        <v>High Value - Long Term</v>
      </c>
    </row>
    <row r="129" spans="1:8" x14ac:dyDescent="0.3">
      <c r="A129">
        <v>912</v>
      </c>
      <c r="B129" s="1">
        <v>28370</v>
      </c>
      <c r="C129" s="1">
        <v>28932</v>
      </c>
      <c r="D129">
        <v>3132</v>
      </c>
      <c r="E129" t="s">
        <v>242</v>
      </c>
      <c r="F129">
        <v>59376</v>
      </c>
      <c r="G129">
        <f t="shared" si="2"/>
        <v>1</v>
      </c>
      <c r="H129" t="str">
        <f t="shared" si="3"/>
        <v>High Value - Long Term</v>
      </c>
    </row>
    <row r="130" spans="1:8" x14ac:dyDescent="0.3">
      <c r="A130">
        <v>426</v>
      </c>
      <c r="B130" s="1">
        <v>39390</v>
      </c>
      <c r="C130" s="1">
        <v>45663</v>
      </c>
      <c r="D130">
        <v>1202</v>
      </c>
      <c r="E130" t="s">
        <v>244</v>
      </c>
      <c r="F130">
        <v>41003</v>
      </c>
      <c r="G130">
        <f t="shared" si="2"/>
        <v>17</v>
      </c>
      <c r="H130" t="str">
        <f t="shared" si="3"/>
        <v>High Value - Long Term</v>
      </c>
    </row>
    <row r="131" spans="1:8" x14ac:dyDescent="0.3">
      <c r="A131">
        <v>735</v>
      </c>
      <c r="B131" s="1">
        <v>32245</v>
      </c>
      <c r="C131" s="1">
        <v>37459</v>
      </c>
      <c r="D131">
        <v>8834</v>
      </c>
      <c r="E131" t="s">
        <v>96</v>
      </c>
      <c r="F131">
        <v>58511</v>
      </c>
      <c r="G131">
        <f t="shared" ref="G131:G194" si="4">DATEDIF(B131, C131, "Y")</f>
        <v>14</v>
      </c>
      <c r="H131" t="str">
        <f t="shared" ref="H131:H194" si="5">IF(AND(F131&gt;=O130, G131&gt;=O131), "High Value - Long Term",
  IF(AND(F131&gt;=O130, G131&lt;O131), "High Value - Short Term",
  IF(AND(F131&lt;O132, G131&gt;=O131), "Low Value - Long Term",
  "Low Value - Short Term")))</f>
        <v>High Value - Long Term</v>
      </c>
    </row>
    <row r="132" spans="1:8" x14ac:dyDescent="0.3">
      <c r="A132">
        <v>666</v>
      </c>
      <c r="B132" s="1">
        <v>32166</v>
      </c>
      <c r="C132" s="1">
        <v>39254</v>
      </c>
      <c r="D132">
        <v>1201</v>
      </c>
      <c r="E132" t="s">
        <v>247</v>
      </c>
      <c r="F132">
        <v>52868</v>
      </c>
      <c r="G132">
        <f t="shared" si="4"/>
        <v>19</v>
      </c>
      <c r="H132" t="str">
        <f t="shared" si="5"/>
        <v>High Value - Long Term</v>
      </c>
    </row>
    <row r="133" spans="1:8" x14ac:dyDescent="0.3">
      <c r="A133">
        <v>888</v>
      </c>
      <c r="B133" s="1">
        <v>39669</v>
      </c>
      <c r="C133" s="1">
        <v>40341</v>
      </c>
      <c r="D133">
        <v>2573</v>
      </c>
      <c r="E133" t="s">
        <v>249</v>
      </c>
      <c r="F133">
        <v>8206</v>
      </c>
      <c r="G133">
        <f t="shared" si="4"/>
        <v>1</v>
      </c>
      <c r="H133" t="str">
        <f t="shared" si="5"/>
        <v>High Value - Long Term</v>
      </c>
    </row>
    <row r="134" spans="1:8" x14ac:dyDescent="0.3">
      <c r="A134">
        <v>310</v>
      </c>
      <c r="B134" s="1">
        <v>26413</v>
      </c>
      <c r="C134" s="1">
        <v>30022</v>
      </c>
      <c r="D134">
        <v>6759</v>
      </c>
      <c r="E134" t="s">
        <v>251</v>
      </c>
      <c r="F134">
        <v>48873</v>
      </c>
      <c r="G134">
        <f t="shared" si="4"/>
        <v>9</v>
      </c>
      <c r="H134" t="str">
        <f t="shared" si="5"/>
        <v>High Value - Long Term</v>
      </c>
    </row>
    <row r="135" spans="1:8" x14ac:dyDescent="0.3">
      <c r="A135">
        <v>43</v>
      </c>
      <c r="B135" s="1">
        <v>30200</v>
      </c>
      <c r="C135" s="1">
        <v>34861</v>
      </c>
      <c r="D135">
        <v>2601</v>
      </c>
      <c r="E135" t="s">
        <v>253</v>
      </c>
      <c r="F135">
        <v>22214</v>
      </c>
      <c r="G135">
        <f t="shared" si="4"/>
        <v>12</v>
      </c>
      <c r="H135" t="str">
        <f t="shared" si="5"/>
        <v>High Value - Long Term</v>
      </c>
    </row>
    <row r="136" spans="1:8" x14ac:dyDescent="0.3">
      <c r="A136">
        <v>722</v>
      </c>
      <c r="B136" s="1">
        <v>30033</v>
      </c>
      <c r="C136" s="1">
        <v>35533</v>
      </c>
      <c r="D136">
        <v>2656</v>
      </c>
      <c r="E136" t="s">
        <v>88</v>
      </c>
      <c r="F136">
        <v>806</v>
      </c>
      <c r="G136">
        <f t="shared" si="4"/>
        <v>15</v>
      </c>
      <c r="H136" t="str">
        <f t="shared" si="5"/>
        <v>High Value - Long Term</v>
      </c>
    </row>
    <row r="137" spans="1:8" x14ac:dyDescent="0.3">
      <c r="A137">
        <v>233</v>
      </c>
      <c r="B137" s="1">
        <v>36315</v>
      </c>
      <c r="C137" s="1">
        <v>42362</v>
      </c>
      <c r="D137">
        <v>9645</v>
      </c>
      <c r="E137" t="s">
        <v>94</v>
      </c>
      <c r="F137">
        <v>27590</v>
      </c>
      <c r="G137">
        <f t="shared" si="4"/>
        <v>16</v>
      </c>
      <c r="H137" t="str">
        <f t="shared" si="5"/>
        <v>High Value - Long Term</v>
      </c>
    </row>
    <row r="138" spans="1:8" x14ac:dyDescent="0.3">
      <c r="A138">
        <v>392</v>
      </c>
      <c r="B138" s="1">
        <v>28109</v>
      </c>
      <c r="C138" s="1">
        <v>28839</v>
      </c>
      <c r="D138">
        <v>584</v>
      </c>
      <c r="E138" t="s">
        <v>152</v>
      </c>
      <c r="F138">
        <v>5769</v>
      </c>
      <c r="G138">
        <f t="shared" si="4"/>
        <v>2</v>
      </c>
      <c r="H138" t="str">
        <f t="shared" si="5"/>
        <v>High Value - Long Term</v>
      </c>
    </row>
    <row r="139" spans="1:8" x14ac:dyDescent="0.3">
      <c r="A139">
        <v>527</v>
      </c>
      <c r="B139" s="1">
        <v>26995</v>
      </c>
      <c r="C139" s="1">
        <v>29875</v>
      </c>
      <c r="D139">
        <v>2121</v>
      </c>
      <c r="E139" t="s">
        <v>257</v>
      </c>
      <c r="F139">
        <v>38290</v>
      </c>
      <c r="G139">
        <f t="shared" si="4"/>
        <v>7</v>
      </c>
      <c r="H139" t="str">
        <f t="shared" si="5"/>
        <v>High Value - Long Term</v>
      </c>
    </row>
    <row r="140" spans="1:8" x14ac:dyDescent="0.3">
      <c r="A140">
        <v>767</v>
      </c>
      <c r="B140" s="1">
        <v>26914</v>
      </c>
      <c r="C140" s="1">
        <v>28047</v>
      </c>
      <c r="D140">
        <v>2142</v>
      </c>
      <c r="E140" t="s">
        <v>28</v>
      </c>
      <c r="F140">
        <v>44807</v>
      </c>
      <c r="G140">
        <f t="shared" si="4"/>
        <v>3</v>
      </c>
      <c r="H140" t="str">
        <f t="shared" si="5"/>
        <v>High Value - Long Term</v>
      </c>
    </row>
    <row r="141" spans="1:8" x14ac:dyDescent="0.3">
      <c r="A141">
        <v>650</v>
      </c>
      <c r="B141" s="1">
        <v>30958</v>
      </c>
      <c r="C141" s="1">
        <v>33313</v>
      </c>
      <c r="D141">
        <v>2396</v>
      </c>
      <c r="E141" t="s">
        <v>260</v>
      </c>
      <c r="F141">
        <v>11223</v>
      </c>
      <c r="G141">
        <f t="shared" si="4"/>
        <v>6</v>
      </c>
      <c r="H141" t="str">
        <f t="shared" si="5"/>
        <v>High Value - Long Term</v>
      </c>
    </row>
    <row r="142" spans="1:8" x14ac:dyDescent="0.3">
      <c r="A142">
        <v>908</v>
      </c>
      <c r="B142" s="1">
        <v>38732</v>
      </c>
      <c r="C142" s="1">
        <v>45501</v>
      </c>
      <c r="D142">
        <v>8747</v>
      </c>
      <c r="E142" t="s">
        <v>262</v>
      </c>
      <c r="F142">
        <v>85889</v>
      </c>
      <c r="G142">
        <f t="shared" si="4"/>
        <v>18</v>
      </c>
      <c r="H142" t="str">
        <f t="shared" si="5"/>
        <v>High Value - Long Term</v>
      </c>
    </row>
    <row r="143" spans="1:8" x14ac:dyDescent="0.3">
      <c r="A143">
        <v>955</v>
      </c>
      <c r="B143" s="1">
        <v>28397</v>
      </c>
      <c r="C143" s="1">
        <v>33803</v>
      </c>
      <c r="D143">
        <v>4142</v>
      </c>
      <c r="E143" t="s">
        <v>264</v>
      </c>
      <c r="F143">
        <v>57138</v>
      </c>
      <c r="G143">
        <f t="shared" si="4"/>
        <v>14</v>
      </c>
      <c r="H143" t="str">
        <f t="shared" si="5"/>
        <v>High Value - Long Term</v>
      </c>
    </row>
    <row r="144" spans="1:8" x14ac:dyDescent="0.3">
      <c r="A144">
        <v>106</v>
      </c>
      <c r="B144" s="1">
        <v>38948</v>
      </c>
      <c r="C144" s="1">
        <v>41281</v>
      </c>
      <c r="D144">
        <v>9770</v>
      </c>
      <c r="E144" t="s">
        <v>266</v>
      </c>
      <c r="F144">
        <v>987</v>
      </c>
      <c r="G144">
        <f t="shared" si="4"/>
        <v>6</v>
      </c>
      <c r="H144" t="str">
        <f t="shared" si="5"/>
        <v>High Value - Long Term</v>
      </c>
    </row>
    <row r="145" spans="1:8" x14ac:dyDescent="0.3">
      <c r="A145">
        <v>410</v>
      </c>
      <c r="B145" s="1">
        <v>41343</v>
      </c>
      <c r="C145" s="1">
        <v>48407</v>
      </c>
      <c r="D145">
        <v>2593</v>
      </c>
      <c r="E145" t="s">
        <v>206</v>
      </c>
      <c r="F145">
        <v>80179</v>
      </c>
      <c r="G145">
        <f t="shared" si="4"/>
        <v>19</v>
      </c>
      <c r="H145" t="str">
        <f t="shared" si="5"/>
        <v>High Value - Long Term</v>
      </c>
    </row>
    <row r="146" spans="1:8" x14ac:dyDescent="0.3">
      <c r="A146">
        <v>311</v>
      </c>
      <c r="B146" s="1">
        <v>38436</v>
      </c>
      <c r="C146" s="1">
        <v>43732</v>
      </c>
      <c r="D146">
        <v>9807</v>
      </c>
      <c r="E146" t="s">
        <v>269</v>
      </c>
      <c r="F146">
        <v>63810</v>
      </c>
      <c r="G146">
        <f t="shared" si="4"/>
        <v>14</v>
      </c>
      <c r="H146" t="str">
        <f t="shared" si="5"/>
        <v>High Value - Long Term</v>
      </c>
    </row>
    <row r="147" spans="1:8" x14ac:dyDescent="0.3">
      <c r="A147">
        <v>830</v>
      </c>
      <c r="B147" s="1">
        <v>40353</v>
      </c>
      <c r="C147" s="1">
        <v>46345</v>
      </c>
      <c r="D147">
        <v>2525</v>
      </c>
      <c r="E147" t="s">
        <v>271</v>
      </c>
      <c r="F147">
        <v>22261</v>
      </c>
      <c r="G147">
        <f t="shared" si="4"/>
        <v>16</v>
      </c>
      <c r="H147" t="str">
        <f t="shared" si="5"/>
        <v>High Value - Long Term</v>
      </c>
    </row>
    <row r="148" spans="1:8" x14ac:dyDescent="0.3">
      <c r="A148">
        <v>805</v>
      </c>
      <c r="B148" s="1">
        <v>30618</v>
      </c>
      <c r="C148" s="1">
        <v>32019</v>
      </c>
      <c r="D148">
        <v>1724</v>
      </c>
      <c r="E148" t="s">
        <v>273</v>
      </c>
      <c r="F148">
        <v>37286</v>
      </c>
      <c r="G148">
        <f t="shared" si="4"/>
        <v>3</v>
      </c>
      <c r="H148" t="str">
        <f t="shared" si="5"/>
        <v>High Value - Long Term</v>
      </c>
    </row>
    <row r="149" spans="1:8" x14ac:dyDescent="0.3">
      <c r="A149">
        <v>351</v>
      </c>
      <c r="B149" s="1">
        <v>41589</v>
      </c>
      <c r="C149" s="1">
        <v>46347</v>
      </c>
      <c r="D149">
        <v>7146</v>
      </c>
      <c r="E149" t="s">
        <v>275</v>
      </c>
      <c r="F149">
        <v>73874</v>
      </c>
      <c r="G149">
        <f t="shared" si="4"/>
        <v>13</v>
      </c>
      <c r="H149" t="str">
        <f t="shared" si="5"/>
        <v>High Value - Long Term</v>
      </c>
    </row>
    <row r="150" spans="1:8" x14ac:dyDescent="0.3">
      <c r="A150">
        <v>529</v>
      </c>
      <c r="B150" s="1">
        <v>27557</v>
      </c>
      <c r="C150" s="1">
        <v>30326</v>
      </c>
      <c r="D150">
        <v>563</v>
      </c>
      <c r="E150" t="s">
        <v>277</v>
      </c>
      <c r="F150">
        <v>20187</v>
      </c>
      <c r="G150">
        <f t="shared" si="4"/>
        <v>7</v>
      </c>
      <c r="H150" t="str">
        <f t="shared" si="5"/>
        <v>High Value - Long Term</v>
      </c>
    </row>
    <row r="151" spans="1:8" x14ac:dyDescent="0.3">
      <c r="A151">
        <v>52</v>
      </c>
      <c r="B151" s="1">
        <v>37574</v>
      </c>
      <c r="C151" s="1">
        <v>44918</v>
      </c>
      <c r="D151">
        <v>7771</v>
      </c>
      <c r="E151" t="s">
        <v>279</v>
      </c>
      <c r="F151">
        <v>51038</v>
      </c>
      <c r="G151">
        <f t="shared" si="4"/>
        <v>20</v>
      </c>
      <c r="H151" t="str">
        <f t="shared" si="5"/>
        <v>High Value - Long Term</v>
      </c>
    </row>
    <row r="152" spans="1:8" x14ac:dyDescent="0.3">
      <c r="A152">
        <v>30</v>
      </c>
      <c r="B152" s="1">
        <v>42701</v>
      </c>
      <c r="C152" s="1">
        <v>47289</v>
      </c>
      <c r="D152">
        <v>4789</v>
      </c>
      <c r="E152" t="s">
        <v>281</v>
      </c>
      <c r="F152">
        <v>89846</v>
      </c>
      <c r="G152">
        <f t="shared" si="4"/>
        <v>12</v>
      </c>
      <c r="H152" t="str">
        <f t="shared" si="5"/>
        <v>High Value - Long Term</v>
      </c>
    </row>
    <row r="153" spans="1:8" x14ac:dyDescent="0.3">
      <c r="A153">
        <v>421</v>
      </c>
      <c r="B153" s="1">
        <v>37431</v>
      </c>
      <c r="C153" s="1">
        <v>41643</v>
      </c>
      <c r="D153">
        <v>3221</v>
      </c>
      <c r="E153" t="s">
        <v>283</v>
      </c>
      <c r="F153">
        <v>59967</v>
      </c>
      <c r="G153">
        <f t="shared" si="4"/>
        <v>11</v>
      </c>
      <c r="H153" t="str">
        <f t="shared" si="5"/>
        <v>High Value - Long Term</v>
      </c>
    </row>
    <row r="154" spans="1:8" x14ac:dyDescent="0.3">
      <c r="A154">
        <v>696</v>
      </c>
      <c r="B154" s="1">
        <v>35026</v>
      </c>
      <c r="C154" s="1">
        <v>36681</v>
      </c>
      <c r="D154">
        <v>5197</v>
      </c>
      <c r="E154" t="s">
        <v>285</v>
      </c>
      <c r="F154">
        <v>59474</v>
      </c>
      <c r="G154">
        <f t="shared" si="4"/>
        <v>4</v>
      </c>
      <c r="H154" t="str">
        <f t="shared" si="5"/>
        <v>High Value - Long Term</v>
      </c>
    </row>
    <row r="155" spans="1:8" x14ac:dyDescent="0.3">
      <c r="A155">
        <v>788</v>
      </c>
      <c r="B155" s="1">
        <v>40677</v>
      </c>
      <c r="C155" s="1">
        <v>41528</v>
      </c>
      <c r="D155">
        <v>8183</v>
      </c>
      <c r="E155" t="s">
        <v>287</v>
      </c>
      <c r="F155">
        <v>77342</v>
      </c>
      <c r="G155">
        <f t="shared" si="4"/>
        <v>2</v>
      </c>
      <c r="H155" t="str">
        <f t="shared" si="5"/>
        <v>High Value - Long Term</v>
      </c>
    </row>
    <row r="156" spans="1:8" x14ac:dyDescent="0.3">
      <c r="A156">
        <v>590</v>
      </c>
      <c r="B156" s="1">
        <v>37462</v>
      </c>
      <c r="C156" s="1">
        <v>40524</v>
      </c>
      <c r="D156">
        <v>1126</v>
      </c>
      <c r="E156" t="s">
        <v>289</v>
      </c>
      <c r="F156">
        <v>57460</v>
      </c>
      <c r="G156">
        <f t="shared" si="4"/>
        <v>8</v>
      </c>
      <c r="H156" t="str">
        <f t="shared" si="5"/>
        <v>High Value - Long Term</v>
      </c>
    </row>
    <row r="157" spans="1:8" x14ac:dyDescent="0.3">
      <c r="A157">
        <v>417</v>
      </c>
      <c r="B157" s="1">
        <v>40081</v>
      </c>
      <c r="C157" s="1">
        <v>45001</v>
      </c>
      <c r="D157">
        <v>4899</v>
      </c>
      <c r="E157" t="s">
        <v>291</v>
      </c>
      <c r="F157">
        <v>74930</v>
      </c>
      <c r="G157">
        <f t="shared" si="4"/>
        <v>13</v>
      </c>
      <c r="H157" t="str">
        <f t="shared" si="5"/>
        <v>High Value - Long Term</v>
      </c>
    </row>
    <row r="158" spans="1:8" x14ac:dyDescent="0.3">
      <c r="A158">
        <v>635</v>
      </c>
      <c r="B158" s="1">
        <v>29348</v>
      </c>
      <c r="C158" s="1">
        <v>32068</v>
      </c>
      <c r="D158">
        <v>4732</v>
      </c>
      <c r="E158" t="s">
        <v>293</v>
      </c>
      <c r="F158">
        <v>89389</v>
      </c>
      <c r="G158">
        <f t="shared" si="4"/>
        <v>7</v>
      </c>
      <c r="H158" t="str">
        <f t="shared" si="5"/>
        <v>High Value - Long Term</v>
      </c>
    </row>
    <row r="159" spans="1:8" x14ac:dyDescent="0.3">
      <c r="A159">
        <v>549</v>
      </c>
      <c r="B159" s="1">
        <v>26598</v>
      </c>
      <c r="C159" s="1">
        <v>32864</v>
      </c>
      <c r="D159">
        <v>4103</v>
      </c>
      <c r="E159" t="s">
        <v>295</v>
      </c>
      <c r="F159">
        <v>86767</v>
      </c>
      <c r="G159">
        <f t="shared" si="4"/>
        <v>17</v>
      </c>
      <c r="H159" t="str">
        <f t="shared" si="5"/>
        <v>High Value - Long Term</v>
      </c>
    </row>
    <row r="160" spans="1:8" x14ac:dyDescent="0.3">
      <c r="A160">
        <v>877</v>
      </c>
      <c r="B160" s="1">
        <v>38732</v>
      </c>
      <c r="C160" s="1">
        <v>43959</v>
      </c>
      <c r="D160">
        <v>7861</v>
      </c>
      <c r="E160" t="s">
        <v>297</v>
      </c>
      <c r="F160">
        <v>42257</v>
      </c>
      <c r="G160">
        <f t="shared" si="4"/>
        <v>14</v>
      </c>
      <c r="H160" t="str">
        <f t="shared" si="5"/>
        <v>High Value - Long Term</v>
      </c>
    </row>
    <row r="161" spans="1:8" x14ac:dyDescent="0.3">
      <c r="A161">
        <v>690</v>
      </c>
      <c r="B161" s="1">
        <v>40486</v>
      </c>
      <c r="C161" s="1">
        <v>42090</v>
      </c>
      <c r="D161">
        <v>7764</v>
      </c>
      <c r="E161" t="s">
        <v>299</v>
      </c>
      <c r="F161">
        <v>28987</v>
      </c>
      <c r="G161">
        <f t="shared" si="4"/>
        <v>4</v>
      </c>
      <c r="H161" t="str">
        <f t="shared" si="5"/>
        <v>High Value - Long Term</v>
      </c>
    </row>
    <row r="162" spans="1:8" x14ac:dyDescent="0.3">
      <c r="A162">
        <v>164</v>
      </c>
      <c r="B162" s="1">
        <v>35569</v>
      </c>
      <c r="C162" s="1">
        <v>39460</v>
      </c>
      <c r="D162">
        <v>5345</v>
      </c>
      <c r="E162" t="s">
        <v>301</v>
      </c>
      <c r="F162">
        <v>38952</v>
      </c>
      <c r="G162">
        <f t="shared" si="4"/>
        <v>10</v>
      </c>
      <c r="H162" t="str">
        <f t="shared" si="5"/>
        <v>High Value - Long Term</v>
      </c>
    </row>
    <row r="163" spans="1:8" x14ac:dyDescent="0.3">
      <c r="A163">
        <v>279</v>
      </c>
      <c r="B163" s="1">
        <v>29908</v>
      </c>
      <c r="C163" s="1">
        <v>32618</v>
      </c>
      <c r="D163">
        <v>6191</v>
      </c>
      <c r="E163" t="s">
        <v>251</v>
      </c>
      <c r="F163">
        <v>50635</v>
      </c>
      <c r="G163">
        <f t="shared" si="4"/>
        <v>7</v>
      </c>
      <c r="H163" t="str">
        <f t="shared" si="5"/>
        <v>High Value - Long Term</v>
      </c>
    </row>
    <row r="164" spans="1:8" x14ac:dyDescent="0.3">
      <c r="A164">
        <v>574</v>
      </c>
      <c r="B164" s="1">
        <v>38631</v>
      </c>
      <c r="C164" s="1">
        <v>44297</v>
      </c>
      <c r="D164">
        <v>310</v>
      </c>
      <c r="E164" t="s">
        <v>304</v>
      </c>
      <c r="F164">
        <v>32800</v>
      </c>
      <c r="G164">
        <f t="shared" si="4"/>
        <v>15</v>
      </c>
      <c r="H164" t="str">
        <f t="shared" si="5"/>
        <v>High Value - Long Term</v>
      </c>
    </row>
    <row r="165" spans="1:8" x14ac:dyDescent="0.3">
      <c r="A165">
        <v>222</v>
      </c>
      <c r="B165" s="1">
        <v>26370</v>
      </c>
      <c r="C165" s="1">
        <v>32839</v>
      </c>
      <c r="D165">
        <v>3095</v>
      </c>
      <c r="E165" t="s">
        <v>306</v>
      </c>
      <c r="F165">
        <v>67478</v>
      </c>
      <c r="G165">
        <f t="shared" si="4"/>
        <v>17</v>
      </c>
      <c r="H165" t="str">
        <f t="shared" si="5"/>
        <v>High Value - Long Term</v>
      </c>
    </row>
    <row r="166" spans="1:8" x14ac:dyDescent="0.3">
      <c r="A166">
        <v>640</v>
      </c>
      <c r="B166" s="1">
        <v>42654</v>
      </c>
      <c r="C166" s="1">
        <v>46610</v>
      </c>
      <c r="D166">
        <v>2159</v>
      </c>
      <c r="E166" t="s">
        <v>308</v>
      </c>
      <c r="F166">
        <v>24449</v>
      </c>
      <c r="G166">
        <f t="shared" si="4"/>
        <v>10</v>
      </c>
      <c r="H166" t="str">
        <f t="shared" si="5"/>
        <v>High Value - Long Term</v>
      </c>
    </row>
    <row r="167" spans="1:8" x14ac:dyDescent="0.3">
      <c r="A167">
        <v>896</v>
      </c>
      <c r="B167" s="1">
        <v>42675</v>
      </c>
      <c r="C167" s="1">
        <v>44395</v>
      </c>
      <c r="D167">
        <v>3569</v>
      </c>
      <c r="E167" t="s">
        <v>310</v>
      </c>
      <c r="F167">
        <v>3119</v>
      </c>
      <c r="G167">
        <f t="shared" si="4"/>
        <v>4</v>
      </c>
      <c r="H167" t="str">
        <f t="shared" si="5"/>
        <v>High Value - Long Term</v>
      </c>
    </row>
    <row r="168" spans="1:8" x14ac:dyDescent="0.3">
      <c r="A168">
        <v>318</v>
      </c>
      <c r="B168" s="1">
        <v>27180</v>
      </c>
      <c r="C168" s="1">
        <v>31970</v>
      </c>
      <c r="D168">
        <v>5958</v>
      </c>
      <c r="E168" t="s">
        <v>100</v>
      </c>
      <c r="F168">
        <v>13693</v>
      </c>
      <c r="G168">
        <f t="shared" si="4"/>
        <v>13</v>
      </c>
      <c r="H168" t="str">
        <f t="shared" si="5"/>
        <v>High Value - Long Term</v>
      </c>
    </row>
    <row r="169" spans="1:8" x14ac:dyDescent="0.3">
      <c r="A169">
        <v>953</v>
      </c>
      <c r="B169" s="1">
        <v>36589</v>
      </c>
      <c r="C169" s="1">
        <v>42397</v>
      </c>
      <c r="D169">
        <v>1275</v>
      </c>
      <c r="E169" t="s">
        <v>313</v>
      </c>
      <c r="F169">
        <v>80796</v>
      </c>
      <c r="G169">
        <f t="shared" si="4"/>
        <v>15</v>
      </c>
      <c r="H169" t="str">
        <f t="shared" si="5"/>
        <v>High Value - Long Term</v>
      </c>
    </row>
    <row r="170" spans="1:8" x14ac:dyDescent="0.3">
      <c r="A170">
        <v>681</v>
      </c>
      <c r="B170" s="1">
        <v>39826</v>
      </c>
      <c r="C170" s="1">
        <v>43852</v>
      </c>
      <c r="D170">
        <v>6357</v>
      </c>
      <c r="E170" t="s">
        <v>315</v>
      </c>
      <c r="F170">
        <v>19804</v>
      </c>
      <c r="G170">
        <f t="shared" si="4"/>
        <v>11</v>
      </c>
      <c r="H170" t="str">
        <f t="shared" si="5"/>
        <v>High Value - Long Term</v>
      </c>
    </row>
    <row r="171" spans="1:8" x14ac:dyDescent="0.3">
      <c r="A171">
        <v>972</v>
      </c>
      <c r="B171" s="1">
        <v>39964</v>
      </c>
      <c r="C171" s="1">
        <v>45194</v>
      </c>
      <c r="D171">
        <v>4551</v>
      </c>
      <c r="E171" t="s">
        <v>317</v>
      </c>
      <c r="F171">
        <v>75766</v>
      </c>
      <c r="G171">
        <f t="shared" si="4"/>
        <v>14</v>
      </c>
      <c r="H171" t="str">
        <f t="shared" si="5"/>
        <v>High Value - Long Term</v>
      </c>
    </row>
    <row r="172" spans="1:8" x14ac:dyDescent="0.3">
      <c r="A172">
        <v>407</v>
      </c>
      <c r="B172" s="1">
        <v>32729</v>
      </c>
      <c r="C172" s="1">
        <v>39308</v>
      </c>
      <c r="D172">
        <v>4252</v>
      </c>
      <c r="E172" t="s">
        <v>125</v>
      </c>
      <c r="F172">
        <v>74338</v>
      </c>
      <c r="G172">
        <f t="shared" si="4"/>
        <v>18</v>
      </c>
      <c r="H172" t="str">
        <f t="shared" si="5"/>
        <v>High Value - Long Term</v>
      </c>
    </row>
    <row r="173" spans="1:8" x14ac:dyDescent="0.3">
      <c r="A173">
        <v>226</v>
      </c>
      <c r="B173" s="1">
        <v>31375</v>
      </c>
      <c r="C173" s="1">
        <v>34598</v>
      </c>
      <c r="D173">
        <v>2096</v>
      </c>
      <c r="E173" t="s">
        <v>320</v>
      </c>
      <c r="F173">
        <v>73423</v>
      </c>
      <c r="G173">
        <f t="shared" si="4"/>
        <v>8</v>
      </c>
      <c r="H173" t="str">
        <f t="shared" si="5"/>
        <v>High Value - Long Term</v>
      </c>
    </row>
    <row r="174" spans="1:8" x14ac:dyDescent="0.3">
      <c r="A174">
        <v>762</v>
      </c>
      <c r="B174" s="1">
        <v>43729</v>
      </c>
      <c r="C174" s="1">
        <v>45888</v>
      </c>
      <c r="D174">
        <v>5209</v>
      </c>
      <c r="E174" t="s">
        <v>322</v>
      </c>
      <c r="F174">
        <v>91842</v>
      </c>
      <c r="G174">
        <f t="shared" si="4"/>
        <v>5</v>
      </c>
      <c r="H174" t="str">
        <f t="shared" si="5"/>
        <v>High Value - Long Term</v>
      </c>
    </row>
    <row r="175" spans="1:8" x14ac:dyDescent="0.3">
      <c r="A175">
        <v>872</v>
      </c>
      <c r="B175" s="1">
        <v>36589</v>
      </c>
      <c r="C175" s="1">
        <v>41980</v>
      </c>
      <c r="D175">
        <v>9271</v>
      </c>
      <c r="E175" t="s">
        <v>324</v>
      </c>
      <c r="F175">
        <v>81148</v>
      </c>
      <c r="G175">
        <f t="shared" si="4"/>
        <v>14</v>
      </c>
      <c r="H175" t="str">
        <f t="shared" si="5"/>
        <v>High Value - Long Term</v>
      </c>
    </row>
    <row r="176" spans="1:8" x14ac:dyDescent="0.3">
      <c r="A176">
        <v>473</v>
      </c>
      <c r="B176" s="1">
        <v>27879</v>
      </c>
      <c r="C176" s="1">
        <v>34520</v>
      </c>
      <c r="D176">
        <v>6772</v>
      </c>
      <c r="E176" t="s">
        <v>244</v>
      </c>
      <c r="F176">
        <v>96963</v>
      </c>
      <c r="G176">
        <f t="shared" si="4"/>
        <v>18</v>
      </c>
      <c r="H176" t="str">
        <f t="shared" si="5"/>
        <v>High Value - Long Term</v>
      </c>
    </row>
    <row r="177" spans="1:8" x14ac:dyDescent="0.3">
      <c r="A177">
        <v>248</v>
      </c>
      <c r="B177" s="1">
        <v>40345</v>
      </c>
      <c r="C177" s="1">
        <v>43963</v>
      </c>
      <c r="D177">
        <v>4628</v>
      </c>
      <c r="E177" t="s">
        <v>327</v>
      </c>
      <c r="F177">
        <v>88092</v>
      </c>
      <c r="G177">
        <f t="shared" si="4"/>
        <v>9</v>
      </c>
      <c r="H177" t="str">
        <f t="shared" si="5"/>
        <v>High Value - Long Term</v>
      </c>
    </row>
    <row r="178" spans="1:8" x14ac:dyDescent="0.3">
      <c r="A178">
        <v>416</v>
      </c>
      <c r="B178" s="1">
        <v>40802</v>
      </c>
      <c r="C178" s="1">
        <v>46010</v>
      </c>
      <c r="D178">
        <v>3853</v>
      </c>
      <c r="E178" t="s">
        <v>104</v>
      </c>
      <c r="F178">
        <v>66397</v>
      </c>
      <c r="G178">
        <f t="shared" si="4"/>
        <v>14</v>
      </c>
      <c r="H178" t="str">
        <f t="shared" si="5"/>
        <v>High Value - Long Term</v>
      </c>
    </row>
    <row r="179" spans="1:8" x14ac:dyDescent="0.3">
      <c r="A179">
        <v>425</v>
      </c>
      <c r="B179" s="1">
        <v>42890</v>
      </c>
      <c r="C179" s="1">
        <v>43808</v>
      </c>
      <c r="D179">
        <v>515</v>
      </c>
      <c r="E179" t="s">
        <v>330</v>
      </c>
      <c r="F179">
        <v>1714</v>
      </c>
      <c r="G179">
        <f t="shared" si="4"/>
        <v>2</v>
      </c>
      <c r="H179" t="str">
        <f t="shared" si="5"/>
        <v>High Value - Long Term</v>
      </c>
    </row>
    <row r="180" spans="1:8" x14ac:dyDescent="0.3">
      <c r="A180">
        <v>435</v>
      </c>
      <c r="B180" s="1">
        <v>34857</v>
      </c>
      <c r="C180" s="1">
        <v>39999</v>
      </c>
      <c r="D180">
        <v>7513</v>
      </c>
      <c r="E180" t="s">
        <v>332</v>
      </c>
      <c r="F180">
        <v>5059</v>
      </c>
      <c r="G180">
        <f t="shared" si="4"/>
        <v>14</v>
      </c>
      <c r="H180" t="str">
        <f t="shared" si="5"/>
        <v>High Value - Long Term</v>
      </c>
    </row>
    <row r="181" spans="1:8" x14ac:dyDescent="0.3">
      <c r="A181">
        <v>370</v>
      </c>
      <c r="B181" s="1">
        <v>35960</v>
      </c>
      <c r="C181" s="1">
        <v>42486</v>
      </c>
      <c r="D181">
        <v>9030</v>
      </c>
      <c r="E181" t="s">
        <v>334</v>
      </c>
      <c r="F181">
        <v>66582</v>
      </c>
      <c r="G181">
        <f t="shared" si="4"/>
        <v>17</v>
      </c>
      <c r="H181" t="str">
        <f t="shared" si="5"/>
        <v>High Value - Long Term</v>
      </c>
    </row>
    <row r="182" spans="1:8" x14ac:dyDescent="0.3">
      <c r="A182">
        <v>406</v>
      </c>
      <c r="B182" s="1">
        <v>32359</v>
      </c>
      <c r="C182" s="1">
        <v>39222</v>
      </c>
      <c r="D182">
        <v>2378</v>
      </c>
      <c r="E182" t="s">
        <v>159</v>
      </c>
      <c r="F182">
        <v>42143</v>
      </c>
      <c r="G182">
        <f t="shared" si="4"/>
        <v>18</v>
      </c>
      <c r="H182" t="str">
        <f t="shared" si="5"/>
        <v>High Value - Long Term</v>
      </c>
    </row>
    <row r="183" spans="1:8" x14ac:dyDescent="0.3">
      <c r="A183">
        <v>976</v>
      </c>
      <c r="B183" s="1">
        <v>41343</v>
      </c>
      <c r="C183" s="1">
        <v>41645</v>
      </c>
      <c r="D183">
        <v>5894</v>
      </c>
      <c r="E183" t="s">
        <v>337</v>
      </c>
      <c r="F183">
        <v>27741</v>
      </c>
      <c r="G183">
        <f t="shared" si="4"/>
        <v>0</v>
      </c>
      <c r="H183" t="str">
        <f t="shared" si="5"/>
        <v>High Value - Long Term</v>
      </c>
    </row>
    <row r="184" spans="1:8" x14ac:dyDescent="0.3">
      <c r="A184">
        <v>349</v>
      </c>
      <c r="B184" s="1">
        <v>41049</v>
      </c>
      <c r="C184" s="1">
        <v>43066</v>
      </c>
      <c r="D184">
        <v>7587</v>
      </c>
      <c r="E184" t="s">
        <v>339</v>
      </c>
      <c r="F184">
        <v>696</v>
      </c>
      <c r="G184">
        <f t="shared" si="4"/>
        <v>5</v>
      </c>
      <c r="H184" t="str">
        <f t="shared" si="5"/>
        <v>High Value - Long Term</v>
      </c>
    </row>
    <row r="185" spans="1:8" x14ac:dyDescent="0.3">
      <c r="A185">
        <v>595</v>
      </c>
      <c r="B185" s="1">
        <v>30820</v>
      </c>
      <c r="C185" s="1">
        <v>36600</v>
      </c>
      <c r="D185">
        <v>1424</v>
      </c>
      <c r="E185" t="s">
        <v>228</v>
      </c>
      <c r="F185">
        <v>37660</v>
      </c>
      <c r="G185">
        <f t="shared" si="4"/>
        <v>15</v>
      </c>
      <c r="H185" t="str">
        <f t="shared" si="5"/>
        <v>High Value - Long Term</v>
      </c>
    </row>
    <row r="186" spans="1:8" x14ac:dyDescent="0.3">
      <c r="A186">
        <v>366</v>
      </c>
      <c r="B186" s="1">
        <v>26107</v>
      </c>
      <c r="C186" s="1">
        <v>27549</v>
      </c>
      <c r="D186">
        <v>5214</v>
      </c>
      <c r="E186" t="s">
        <v>342</v>
      </c>
      <c r="F186">
        <v>16299</v>
      </c>
      <c r="G186">
        <f t="shared" si="4"/>
        <v>3</v>
      </c>
      <c r="H186" t="str">
        <f t="shared" si="5"/>
        <v>High Value - Long Term</v>
      </c>
    </row>
    <row r="187" spans="1:8" x14ac:dyDescent="0.3">
      <c r="A187">
        <v>39</v>
      </c>
      <c r="B187" s="1">
        <v>34893</v>
      </c>
      <c r="C187" s="1">
        <v>40036</v>
      </c>
      <c r="D187">
        <v>8249</v>
      </c>
      <c r="E187" t="s">
        <v>344</v>
      </c>
      <c r="F187">
        <v>16690</v>
      </c>
      <c r="G187">
        <f t="shared" si="4"/>
        <v>14</v>
      </c>
      <c r="H187" t="str">
        <f t="shared" si="5"/>
        <v>High Value - Long Term</v>
      </c>
    </row>
    <row r="188" spans="1:8" x14ac:dyDescent="0.3">
      <c r="A188">
        <v>978</v>
      </c>
      <c r="B188" s="1">
        <v>29419</v>
      </c>
      <c r="C188" s="1">
        <v>30070</v>
      </c>
      <c r="D188">
        <v>3172</v>
      </c>
      <c r="E188" t="s">
        <v>22</v>
      </c>
      <c r="F188">
        <v>21003</v>
      </c>
      <c r="G188">
        <f t="shared" si="4"/>
        <v>1</v>
      </c>
      <c r="H188" t="str">
        <f t="shared" si="5"/>
        <v>High Value - Long Term</v>
      </c>
    </row>
    <row r="189" spans="1:8" x14ac:dyDescent="0.3">
      <c r="A189">
        <v>623</v>
      </c>
      <c r="B189" s="1">
        <v>28109</v>
      </c>
      <c r="C189" s="1">
        <v>31210</v>
      </c>
      <c r="D189">
        <v>5489</v>
      </c>
      <c r="E189" t="s">
        <v>347</v>
      </c>
      <c r="F189">
        <v>93642</v>
      </c>
      <c r="G189">
        <f t="shared" si="4"/>
        <v>8</v>
      </c>
      <c r="H189" t="str">
        <f t="shared" si="5"/>
        <v>High Value - Long Term</v>
      </c>
    </row>
    <row r="190" spans="1:8" x14ac:dyDescent="0.3">
      <c r="A190">
        <v>751</v>
      </c>
      <c r="B190" s="1">
        <v>40353</v>
      </c>
      <c r="C190" s="1">
        <v>42443</v>
      </c>
      <c r="D190">
        <v>2037</v>
      </c>
      <c r="E190" t="s">
        <v>349</v>
      </c>
      <c r="F190">
        <v>34832</v>
      </c>
      <c r="G190">
        <f t="shared" si="4"/>
        <v>5</v>
      </c>
      <c r="H190" t="str">
        <f t="shared" si="5"/>
        <v>High Value - Long Term</v>
      </c>
    </row>
    <row r="191" spans="1:8" x14ac:dyDescent="0.3">
      <c r="A191">
        <v>899</v>
      </c>
      <c r="B191" s="1">
        <v>26367</v>
      </c>
      <c r="C191" s="1">
        <v>30146</v>
      </c>
      <c r="D191">
        <v>2401</v>
      </c>
      <c r="E191" t="s">
        <v>351</v>
      </c>
      <c r="F191">
        <v>59176</v>
      </c>
      <c r="G191">
        <f t="shared" si="4"/>
        <v>10</v>
      </c>
      <c r="H191" t="str">
        <f t="shared" si="5"/>
        <v>High Value - Long Term</v>
      </c>
    </row>
    <row r="192" spans="1:8" x14ac:dyDescent="0.3">
      <c r="A192">
        <v>396</v>
      </c>
      <c r="B192" s="1">
        <v>30071</v>
      </c>
      <c r="C192" s="1">
        <v>35395</v>
      </c>
      <c r="D192">
        <v>1303</v>
      </c>
      <c r="E192" t="s">
        <v>353</v>
      </c>
      <c r="F192">
        <v>3846</v>
      </c>
      <c r="G192">
        <f t="shared" si="4"/>
        <v>14</v>
      </c>
      <c r="H192" t="str">
        <f t="shared" si="5"/>
        <v>High Value - Long Term</v>
      </c>
    </row>
    <row r="193" spans="1:8" x14ac:dyDescent="0.3">
      <c r="A193">
        <v>792</v>
      </c>
      <c r="B193" s="1">
        <v>37044</v>
      </c>
      <c r="C193" s="1">
        <v>41647</v>
      </c>
      <c r="D193">
        <v>6798</v>
      </c>
      <c r="E193" t="s">
        <v>354</v>
      </c>
      <c r="F193">
        <v>17651</v>
      </c>
      <c r="G193">
        <f t="shared" si="4"/>
        <v>12</v>
      </c>
      <c r="H193" t="str">
        <f t="shared" si="5"/>
        <v>High Value - Long Term</v>
      </c>
    </row>
    <row r="194" spans="1:8" x14ac:dyDescent="0.3">
      <c r="A194">
        <v>808</v>
      </c>
      <c r="B194" s="1">
        <v>41746</v>
      </c>
      <c r="C194" s="1">
        <v>48917</v>
      </c>
      <c r="D194">
        <v>9917</v>
      </c>
      <c r="E194" t="s">
        <v>46</v>
      </c>
      <c r="F194">
        <v>2282</v>
      </c>
      <c r="G194">
        <f t="shared" si="4"/>
        <v>19</v>
      </c>
      <c r="H194" t="str">
        <f t="shared" si="5"/>
        <v>High Value - Long Term</v>
      </c>
    </row>
    <row r="195" spans="1:8" x14ac:dyDescent="0.3">
      <c r="A195">
        <v>903</v>
      </c>
      <c r="B195" s="1">
        <v>41603</v>
      </c>
      <c r="C195" s="1">
        <v>42856</v>
      </c>
      <c r="D195">
        <v>2969</v>
      </c>
      <c r="E195" t="s">
        <v>357</v>
      </c>
      <c r="F195">
        <v>49908</v>
      </c>
      <c r="G195">
        <f t="shared" ref="G195:G201" si="6">DATEDIF(B195, C195, "Y")</f>
        <v>3</v>
      </c>
      <c r="H195" t="str">
        <f t="shared" ref="H195:H201" si="7">IF(AND(F195&gt;=O194, G195&gt;=O195), "High Value - Long Term",
  IF(AND(F195&gt;=O194, G195&lt;O195), "High Value - Short Term",
  IF(AND(F195&lt;O196, G195&gt;=O195), "Low Value - Long Term",
  "Low Value - Short Term")))</f>
        <v>High Value - Long Term</v>
      </c>
    </row>
    <row r="196" spans="1:8" x14ac:dyDescent="0.3">
      <c r="A196">
        <v>335</v>
      </c>
      <c r="B196" s="1">
        <v>30974</v>
      </c>
      <c r="C196" s="1">
        <v>35261</v>
      </c>
      <c r="D196">
        <v>8737</v>
      </c>
      <c r="E196" t="s">
        <v>359</v>
      </c>
      <c r="F196">
        <v>68886</v>
      </c>
      <c r="G196">
        <f t="shared" si="6"/>
        <v>11</v>
      </c>
      <c r="H196" t="str">
        <f t="shared" si="7"/>
        <v>High Value - Long Term</v>
      </c>
    </row>
    <row r="197" spans="1:8" x14ac:dyDescent="0.3">
      <c r="A197">
        <v>784</v>
      </c>
      <c r="B197" s="1">
        <v>34491</v>
      </c>
      <c r="C197" s="1">
        <v>39592</v>
      </c>
      <c r="D197">
        <v>2104</v>
      </c>
      <c r="E197" t="s">
        <v>361</v>
      </c>
      <c r="F197">
        <v>41456</v>
      </c>
      <c r="G197">
        <f t="shared" si="6"/>
        <v>13</v>
      </c>
      <c r="H197" t="str">
        <f t="shared" si="7"/>
        <v>High Value - Long Term</v>
      </c>
    </row>
    <row r="198" spans="1:8" x14ac:dyDescent="0.3">
      <c r="A198">
        <v>683</v>
      </c>
      <c r="B198" s="1">
        <v>40408</v>
      </c>
      <c r="C198" s="1">
        <v>46382</v>
      </c>
      <c r="D198">
        <v>1702</v>
      </c>
      <c r="E198" t="s">
        <v>363</v>
      </c>
      <c r="F198">
        <v>39488</v>
      </c>
      <c r="G198">
        <f t="shared" si="6"/>
        <v>16</v>
      </c>
      <c r="H198" t="str">
        <f t="shared" si="7"/>
        <v>High Value - Long Term</v>
      </c>
    </row>
    <row r="199" spans="1:8" x14ac:dyDescent="0.3">
      <c r="A199">
        <v>536</v>
      </c>
      <c r="B199" s="1">
        <v>40030</v>
      </c>
      <c r="C199" s="1">
        <v>41940</v>
      </c>
      <c r="D199">
        <v>8933</v>
      </c>
      <c r="E199" t="s">
        <v>365</v>
      </c>
      <c r="F199">
        <v>75362</v>
      </c>
      <c r="G199">
        <f t="shared" si="6"/>
        <v>5</v>
      </c>
      <c r="H199" t="str">
        <f t="shared" si="7"/>
        <v>High Value - Long Term</v>
      </c>
    </row>
    <row r="200" spans="1:8" x14ac:dyDescent="0.3">
      <c r="A200">
        <v>142</v>
      </c>
      <c r="B200" s="1">
        <v>42858</v>
      </c>
      <c r="C200" s="1">
        <v>44812</v>
      </c>
      <c r="D200">
        <v>3624</v>
      </c>
      <c r="E200" t="s">
        <v>367</v>
      </c>
      <c r="F200">
        <v>73137</v>
      </c>
      <c r="G200">
        <f t="shared" si="6"/>
        <v>5</v>
      </c>
      <c r="H200" t="str">
        <f t="shared" si="7"/>
        <v>High Value - Long Term</v>
      </c>
    </row>
    <row r="201" spans="1:8" x14ac:dyDescent="0.3">
      <c r="A201">
        <v>617</v>
      </c>
      <c r="B201" s="1">
        <v>33099</v>
      </c>
      <c r="C201" s="1">
        <v>34310</v>
      </c>
      <c r="D201">
        <v>4892</v>
      </c>
      <c r="E201" t="s">
        <v>369</v>
      </c>
      <c r="F201">
        <v>77570</v>
      </c>
      <c r="G201">
        <f t="shared" si="6"/>
        <v>3</v>
      </c>
      <c r="H201" t="str">
        <f t="shared" si="7"/>
        <v>High Value - Long Term</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BEF3-73F8-4BC4-9A98-4B4F9F026576}">
  <dimension ref="A1:S2"/>
  <sheetViews>
    <sheetView topLeftCell="C1" workbookViewId="0">
      <selection activeCell="S1" sqref="S1"/>
    </sheetView>
  </sheetViews>
  <sheetFormatPr defaultRowHeight="14.4" x14ac:dyDescent="0.3"/>
  <cols>
    <col min="1" max="1" width="33.21875" customWidth="1"/>
    <col min="15" max="15" width="12.88671875" bestFit="1" customWidth="1"/>
    <col min="19" max="19" width="12.88671875" bestFit="1" customWidth="1"/>
  </cols>
  <sheetData>
    <row r="1" spans="1:19" x14ac:dyDescent="0.3">
      <c r="A1">
        <f>COUNTA(Customer!A2:A1000)</f>
        <v>200</v>
      </c>
      <c r="D1">
        <f>COUNTIF(Customer!E2:E1000, "Retail")</f>
        <v>78</v>
      </c>
      <c r="H1">
        <f>COUNTIF(Customer!E2:E1000, "Wholesale")</f>
        <v>54</v>
      </c>
      <c r="K1">
        <f>COUNTIF(Customer!B2:B1000, "&lt;&gt;")</f>
        <v>200</v>
      </c>
      <c r="M1">
        <f>COUNTIF(Customer!B2:B1000, "")</f>
        <v>799</v>
      </c>
      <c r="O1" s="8">
        <f>SUM(Payment_Details!D:D)</f>
        <v>9489109</v>
      </c>
      <c r="Q1">
        <f>COUNTIF(Shipment_Details!D:D, "Domestic")</f>
        <v>109</v>
      </c>
      <c r="R1">
        <f>COUNTIF(Shipment_Details!D:D, "International")</f>
        <v>91</v>
      </c>
      <c r="S1" s="12">
        <f>SUMIF(Payment_Details!E:E, "NOT PAID", Payment_Details!D:D)</f>
        <v>4645041</v>
      </c>
    </row>
    <row r="2" spans="1:19" x14ac:dyDescent="0.3">
      <c r="O2" s="1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55643A-1471-4A3E-8D41-67A7A4F13A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Customer</vt:lpstr>
      <vt:lpstr>Employee_Details</vt:lpstr>
      <vt:lpstr>employee_manages_shipment</vt:lpstr>
      <vt:lpstr>Payment_Details</vt:lpstr>
      <vt:lpstr>Membership</vt:lpstr>
      <vt:lpstr>Status</vt:lpstr>
      <vt:lpstr>Shipment_Details</vt:lpstr>
      <vt:lpstr>Dashboard</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Q20</vt:lpstr>
      <vt:lpstr>Q21</vt:lpstr>
      <vt:lpstr>Forcasting</vt:lpstr>
      <vt:lpstr>Q22</vt:lpstr>
      <vt:lpstr>Summary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Rahul Kumar</cp:lastModifiedBy>
  <dcterms:created xsi:type="dcterms:W3CDTF">2025-03-11T17:20:09Z</dcterms:created>
  <dcterms:modified xsi:type="dcterms:W3CDTF">2025-03-18T08:49:26Z</dcterms:modified>
</cp:coreProperties>
</file>